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cm\Desktop\test\DV2578\Project\"/>
    </mc:Choice>
  </mc:AlternateContent>
  <xr:revisionPtr revIDLastSave="0" documentId="13_ncr:1_{2FF5287A-8B6D-4178-A8B0-4180EAE2B86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Statistics on dataset usage" sheetId="2" r:id="rId2"/>
    <sheet name="Performance w different setup" sheetId="3" r:id="rId3"/>
  </sheets>
  <definedNames>
    <definedName name="_xlnm._FilterDatabase" localSheetId="0" hidden="1">data!$E$1:$L$8161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O4" i="1"/>
  <c r="P4" i="1"/>
  <c r="P3" i="1"/>
  <c r="P2" i="1"/>
  <c r="P6" i="1"/>
  <c r="P7" i="1"/>
  <c r="P15" i="1"/>
  <c r="P14" i="1"/>
  <c r="P23" i="1"/>
  <c r="P22" i="1"/>
  <c r="P13" i="1"/>
  <c r="P12" i="1"/>
  <c r="P8" i="1"/>
  <c r="P9" i="1"/>
  <c r="P10" i="1"/>
  <c r="P11" i="1"/>
  <c r="P16" i="1"/>
  <c r="P17" i="1"/>
  <c r="P19" i="1"/>
  <c r="P18" i="1"/>
  <c r="P20" i="1"/>
  <c r="P21" i="1"/>
  <c r="P24" i="1"/>
  <c r="P25" i="1"/>
  <c r="P26" i="1"/>
  <c r="P27" i="1"/>
  <c r="P32" i="1"/>
  <c r="P33" i="1"/>
  <c r="P29" i="1"/>
  <c r="P28" i="1"/>
  <c r="P30" i="1"/>
  <c r="P31" i="1"/>
  <c r="P39" i="1"/>
  <c r="P38" i="1"/>
  <c r="P35" i="1"/>
  <c r="P34" i="1"/>
  <c r="P37" i="1"/>
  <c r="P36" i="1"/>
  <c r="P42" i="1"/>
  <c r="P43" i="1"/>
  <c r="P40" i="1"/>
  <c r="P41" i="1"/>
  <c r="P44" i="1"/>
  <c r="P45" i="1"/>
  <c r="P49" i="1"/>
  <c r="P50" i="1"/>
  <c r="P48" i="1"/>
  <c r="P47" i="1"/>
  <c r="P46" i="1"/>
  <c r="P56" i="1"/>
  <c r="P57" i="1"/>
  <c r="P63" i="1"/>
  <c r="P51" i="1"/>
  <c r="P52" i="1"/>
  <c r="P53" i="1"/>
  <c r="P66" i="1"/>
  <c r="P65" i="1"/>
  <c r="P69" i="1"/>
  <c r="P74" i="1"/>
  <c r="P75" i="1"/>
  <c r="P54" i="1"/>
  <c r="P67" i="1"/>
  <c r="P60" i="1"/>
  <c r="P61" i="1"/>
  <c r="P62" i="1"/>
  <c r="P58" i="1"/>
  <c r="P59" i="1"/>
  <c r="P77" i="1"/>
  <c r="P55" i="1"/>
  <c r="P84" i="1"/>
  <c r="P91" i="1"/>
  <c r="P90" i="1"/>
  <c r="P64" i="1"/>
  <c r="P98" i="1"/>
  <c r="P97" i="1"/>
  <c r="P113" i="1"/>
  <c r="P112" i="1"/>
  <c r="P114" i="1"/>
  <c r="P115" i="1"/>
  <c r="P109" i="1"/>
  <c r="P110" i="1"/>
  <c r="P68" i="1"/>
  <c r="P70" i="1"/>
  <c r="P72" i="1"/>
  <c r="P73" i="1"/>
  <c r="P79" i="1"/>
  <c r="P88" i="1"/>
  <c r="P89" i="1"/>
  <c r="P93" i="1"/>
  <c r="P95" i="1"/>
  <c r="P96" i="1"/>
  <c r="P80" i="1"/>
  <c r="P71" i="1"/>
  <c r="P76" i="1"/>
  <c r="P100" i="1"/>
  <c r="P86" i="1"/>
  <c r="P87" i="1"/>
  <c r="P122" i="1"/>
  <c r="P121" i="1"/>
  <c r="P78" i="1"/>
  <c r="P83" i="1"/>
  <c r="P85" i="1"/>
  <c r="P111" i="1"/>
  <c r="P94" i="1"/>
  <c r="P116" i="1"/>
  <c r="P103" i="1"/>
  <c r="P104" i="1"/>
  <c r="P130" i="1"/>
  <c r="P129" i="1"/>
  <c r="P99" i="1"/>
  <c r="P138" i="1"/>
  <c r="P139" i="1"/>
  <c r="P107" i="1"/>
  <c r="P81" i="1"/>
  <c r="P82" i="1"/>
  <c r="P92" i="1"/>
  <c r="P128" i="1"/>
  <c r="P151" i="1"/>
  <c r="P152" i="1"/>
  <c r="P126" i="1"/>
  <c r="P127" i="1"/>
  <c r="P154" i="1"/>
  <c r="P155" i="1"/>
  <c r="P120" i="1"/>
  <c r="P119" i="1"/>
  <c r="P108" i="1"/>
  <c r="P164" i="1"/>
  <c r="P171" i="1"/>
  <c r="P170" i="1"/>
  <c r="P172" i="1"/>
  <c r="P173" i="1"/>
  <c r="P176" i="1"/>
  <c r="P177" i="1"/>
  <c r="P118" i="1"/>
  <c r="P117" i="1"/>
  <c r="P140" i="1"/>
  <c r="P180" i="1"/>
  <c r="P181" i="1"/>
  <c r="P185" i="1"/>
  <c r="P186" i="1"/>
  <c r="P106" i="1"/>
  <c r="P105" i="1"/>
  <c r="P143" i="1"/>
  <c r="P101" i="1"/>
  <c r="P102" i="1"/>
  <c r="P159" i="1"/>
  <c r="P158" i="1"/>
  <c r="P125" i="1"/>
  <c r="P168" i="1"/>
  <c r="P131" i="1"/>
  <c r="P132" i="1"/>
  <c r="P133" i="1"/>
  <c r="P137" i="1"/>
  <c r="P136" i="1"/>
  <c r="P142" i="1"/>
  <c r="P219" i="1"/>
  <c r="P220" i="1"/>
  <c r="P222" i="1"/>
  <c r="P221" i="1"/>
  <c r="P202" i="1"/>
  <c r="P201" i="1"/>
  <c r="P203" i="1"/>
  <c r="P204" i="1"/>
  <c r="P124" i="1"/>
  <c r="P123" i="1"/>
  <c r="P141" i="1"/>
  <c r="P146" i="1"/>
  <c r="P153" i="1"/>
  <c r="P215" i="1"/>
  <c r="P216" i="1"/>
  <c r="P213" i="1"/>
  <c r="P212" i="1"/>
  <c r="P134" i="1"/>
  <c r="P135" i="1"/>
  <c r="P156" i="1"/>
  <c r="P147" i="1"/>
  <c r="P148" i="1"/>
  <c r="P166" i="1"/>
  <c r="P157" i="1"/>
  <c r="P169" i="1"/>
  <c r="P149" i="1"/>
  <c r="P150" i="1"/>
  <c r="P165" i="1"/>
  <c r="P167" i="1"/>
  <c r="P195" i="1"/>
  <c r="P211" i="1"/>
  <c r="P184" i="1"/>
  <c r="P144" i="1"/>
  <c r="P145" i="1"/>
  <c r="P187" i="1"/>
  <c r="P182" i="1"/>
  <c r="P183" i="1"/>
  <c r="P160" i="1"/>
  <c r="P161" i="1"/>
  <c r="P162" i="1"/>
  <c r="P163" i="1"/>
  <c r="P227" i="1"/>
  <c r="P226" i="1"/>
  <c r="P188" i="1"/>
  <c r="P198" i="1"/>
  <c r="P191" i="1"/>
  <c r="P192" i="1"/>
  <c r="P174" i="1"/>
  <c r="P175" i="1"/>
  <c r="P194" i="1"/>
  <c r="P193" i="1"/>
  <c r="P239" i="1"/>
  <c r="P233" i="1"/>
  <c r="P234" i="1"/>
  <c r="P240" i="1"/>
  <c r="P178" i="1"/>
  <c r="P179" i="1"/>
  <c r="P230" i="1"/>
  <c r="P231" i="1"/>
  <c r="P263" i="1"/>
  <c r="P264" i="1"/>
  <c r="P205" i="1"/>
  <c r="P206" i="1"/>
  <c r="P246" i="1"/>
  <c r="P199" i="1"/>
  <c r="P200" i="1"/>
  <c r="P214" i="1"/>
  <c r="P232" i="1"/>
  <c r="P189" i="1"/>
  <c r="P190" i="1"/>
  <c r="P207" i="1"/>
  <c r="P208" i="1"/>
  <c r="P210" i="1"/>
  <c r="P209" i="1"/>
  <c r="P241" i="1"/>
  <c r="P197" i="1"/>
  <c r="P196" i="1"/>
  <c r="P223" i="1"/>
  <c r="P249" i="1"/>
  <c r="P236" i="1"/>
  <c r="P235" i="1"/>
  <c r="P237" i="1"/>
  <c r="P238" i="1"/>
  <c r="P297" i="1"/>
  <c r="P298" i="1"/>
  <c r="P261" i="1"/>
  <c r="P285" i="1"/>
  <c r="P284" i="1"/>
  <c r="P217" i="1"/>
  <c r="P218" i="1"/>
  <c r="P224" i="1"/>
  <c r="P225" i="1"/>
  <c r="P248" i="1"/>
  <c r="P262" i="1"/>
  <c r="P303" i="1"/>
  <c r="P304" i="1"/>
  <c r="P228" i="1"/>
  <c r="P229" i="1"/>
  <c r="P254" i="1"/>
  <c r="P257" i="1"/>
  <c r="P258" i="1"/>
  <c r="P265" i="1"/>
  <c r="P255" i="1"/>
  <c r="P267" i="1"/>
  <c r="P269" i="1"/>
  <c r="P259" i="1"/>
  <c r="P260" i="1"/>
  <c r="P244" i="1"/>
  <c r="P245" i="1"/>
  <c r="P251" i="1"/>
  <c r="P252" i="1"/>
  <c r="P250" i="1"/>
  <c r="P253" i="1"/>
  <c r="P242" i="1"/>
  <c r="P243" i="1"/>
  <c r="P302" i="1"/>
  <c r="P266" i="1"/>
  <c r="P307" i="1"/>
  <c r="P318" i="1"/>
  <c r="P317" i="1"/>
  <c r="P270" i="1"/>
  <c r="P272" i="1"/>
  <c r="P247" i="1"/>
  <c r="P299" i="1"/>
  <c r="P281" i="1"/>
  <c r="P282" i="1"/>
  <c r="P301" i="1"/>
  <c r="P300" i="1"/>
  <c r="P293" i="1"/>
  <c r="P277" i="1"/>
  <c r="P280" i="1"/>
  <c r="P274" i="1"/>
  <c r="P311" i="1"/>
  <c r="P256" i="1"/>
  <c r="P309" i="1"/>
  <c r="P308" i="1"/>
  <c r="P312" i="1"/>
  <c r="P313" i="1"/>
  <c r="P321" i="1"/>
  <c r="P347" i="1"/>
  <c r="P348" i="1"/>
  <c r="P350" i="1"/>
  <c r="P349" i="1"/>
  <c r="P337" i="1"/>
  <c r="P336" i="1"/>
  <c r="P324" i="1"/>
  <c r="P325" i="1"/>
  <c r="P287" i="1"/>
  <c r="P288" i="1"/>
  <c r="P290" i="1"/>
  <c r="P289" i="1"/>
  <c r="P319" i="1"/>
  <c r="P305" i="1"/>
  <c r="P268" i="1"/>
  <c r="P320" i="1"/>
  <c r="P306" i="1"/>
  <c r="P271" i="1"/>
  <c r="P338" i="1"/>
  <c r="P342" i="1"/>
  <c r="P296" i="1"/>
  <c r="P346" i="1"/>
  <c r="P273" i="1"/>
  <c r="P334" i="1"/>
  <c r="P275" i="1"/>
  <c r="P276" i="1"/>
  <c r="P331" i="1"/>
  <c r="P368" i="1"/>
  <c r="P369" i="1"/>
  <c r="P278" i="1"/>
  <c r="P351" i="1"/>
  <c r="P279" i="1"/>
  <c r="P283" i="1"/>
  <c r="P286" i="1"/>
  <c r="P291" i="1"/>
  <c r="P292" i="1"/>
  <c r="P294" i="1"/>
  <c r="P295" i="1"/>
  <c r="P310" i="1"/>
  <c r="P356" i="1"/>
  <c r="P370" i="1"/>
  <c r="P371" i="1"/>
  <c r="P355" i="1"/>
  <c r="P361" i="1"/>
  <c r="P367" i="1"/>
  <c r="P335" i="1"/>
  <c r="P362" i="1"/>
  <c r="P314" i="1"/>
  <c r="P378" i="1"/>
  <c r="P358" i="1"/>
  <c r="P359" i="1"/>
  <c r="P366" i="1"/>
  <c r="P316" i="1"/>
  <c r="P315" i="1"/>
  <c r="P415" i="1"/>
  <c r="P416" i="1"/>
  <c r="P322" i="1"/>
  <c r="P404" i="1"/>
  <c r="P403" i="1"/>
  <c r="P330" i="1"/>
  <c r="P339" i="1"/>
  <c r="P387" i="1"/>
  <c r="P406" i="1"/>
  <c r="P405" i="1"/>
  <c r="P326" i="1"/>
  <c r="P422" i="1"/>
  <c r="P423" i="1"/>
  <c r="P323" i="1"/>
  <c r="P327" i="1"/>
  <c r="P328" i="1"/>
  <c r="P329" i="1"/>
  <c r="P332" i="1"/>
  <c r="P395" i="1"/>
  <c r="P436" i="1"/>
  <c r="P437" i="1"/>
  <c r="P435" i="1"/>
  <c r="P438" i="1"/>
  <c r="P333" i="1"/>
  <c r="P352" i="1"/>
  <c r="P343" i="1"/>
  <c r="P341" i="1"/>
  <c r="P340" i="1"/>
  <c r="P345" i="1"/>
  <c r="P344" i="1"/>
  <c r="P467" i="1"/>
  <c r="P468" i="1"/>
  <c r="P353" i="1"/>
  <c r="P354" i="1"/>
  <c r="P417" i="1"/>
  <c r="P357" i="1"/>
  <c r="P426" i="1"/>
  <c r="P360" i="1"/>
  <c r="P3220" i="1"/>
  <c r="P457" i="1"/>
  <c r="P488" i="1"/>
  <c r="P489" i="1"/>
  <c r="P363" i="1"/>
  <c r="P372" i="1"/>
  <c r="P451" i="1"/>
  <c r="P459" i="1"/>
  <c r="P458" i="1"/>
  <c r="P460" i="1"/>
  <c r="P461" i="1"/>
  <c r="P427" i="1"/>
  <c r="P429" i="1"/>
  <c r="P364" i="1"/>
  <c r="P379" i="1"/>
  <c r="P365" i="1"/>
  <c r="P442" i="1"/>
  <c r="P445" i="1"/>
  <c r="P3262" i="1"/>
  <c r="P373" i="1"/>
  <c r="P374" i="1"/>
  <c r="P375" i="1"/>
  <c r="P376" i="1"/>
  <c r="P377" i="1"/>
  <c r="P475" i="1"/>
  <c r="P381" i="1"/>
  <c r="P380" i="1"/>
  <c r="P382" i="1"/>
  <c r="P483" i="1"/>
  <c r="P462" i="1"/>
  <c r="P383" i="1"/>
  <c r="P384" i="1"/>
  <c r="P386" i="1"/>
  <c r="P385" i="1"/>
  <c r="P515" i="1"/>
  <c r="P389" i="1"/>
  <c r="P388" i="1"/>
  <c r="P493" i="1"/>
  <c r="P390" i="1"/>
  <c r="P392" i="1"/>
  <c r="P391" i="1"/>
  <c r="P394" i="1"/>
  <c r="P393" i="1"/>
  <c r="P518" i="1"/>
  <c r="P397" i="1"/>
  <c r="P433" i="1"/>
  <c r="P434" i="1"/>
  <c r="P431" i="1"/>
  <c r="P432" i="1"/>
  <c r="P469" i="1"/>
  <c r="P396" i="1"/>
  <c r="P402" i="1"/>
  <c r="P481" i="1"/>
  <c r="P482" i="1"/>
  <c r="P407" i="1"/>
  <c r="P401" i="1"/>
  <c r="P400" i="1"/>
  <c r="P399" i="1"/>
  <c r="P398" i="1"/>
  <c r="P410" i="1"/>
  <c r="P412" i="1"/>
  <c r="P411" i="1"/>
  <c r="P408" i="1"/>
  <c r="P409" i="1"/>
  <c r="P413" i="1"/>
  <c r="P537" i="1"/>
  <c r="P538" i="1"/>
  <c r="P508" i="1"/>
  <c r="P542" i="1"/>
  <c r="P543" i="1"/>
  <c r="P414" i="1"/>
  <c r="P420" i="1"/>
  <c r="P421" i="1"/>
  <c r="P418" i="1"/>
  <c r="P419" i="1"/>
  <c r="P514" i="1"/>
  <c r="P513" i="1"/>
  <c r="P526" i="1"/>
  <c r="P428" i="1"/>
  <c r="P472" i="1"/>
  <c r="P471" i="1"/>
  <c r="P473" i="1"/>
  <c r="P474" i="1"/>
  <c r="P425" i="1"/>
  <c r="P424" i="1"/>
  <c r="P487" i="1"/>
  <c r="P486" i="1"/>
  <c r="P484" i="1"/>
  <c r="P485" i="1"/>
  <c r="P430" i="1"/>
  <c r="P439" i="1"/>
  <c r="P440" i="1"/>
  <c r="P443" i="1"/>
  <c r="P441" i="1"/>
  <c r="P444" i="1"/>
  <c r="P595" i="1"/>
  <c r="P589" i="1"/>
  <c r="P596" i="1"/>
  <c r="P446" i="1"/>
  <c r="P447" i="1"/>
  <c r="P448" i="1"/>
  <c r="P449" i="1"/>
  <c r="P450" i="1"/>
  <c r="P452" i="1"/>
  <c r="P710" i="1"/>
  <c r="P453" i="1"/>
  <c r="P454" i="1"/>
  <c r="P455" i="1"/>
  <c r="P456" i="1"/>
  <c r="P2811" i="1"/>
  <c r="P464" i="1"/>
  <c r="P463" i="1"/>
  <c r="P558" i="1"/>
  <c r="P559" i="1"/>
  <c r="P604" i="1"/>
  <c r="P465" i="1"/>
  <c r="P466" i="1"/>
  <c r="P470" i="1"/>
  <c r="P743" i="1"/>
  <c r="P633" i="1"/>
  <c r="P583" i="1"/>
  <c r="P591" i="1"/>
  <c r="P644" i="1"/>
  <c r="P645" i="1"/>
  <c r="P646" i="1"/>
  <c r="P2824" i="1"/>
  <c r="P555" i="1"/>
  <c r="P480" i="1"/>
  <c r="P490" i="1"/>
  <c r="P477" i="1"/>
  <c r="P476" i="1"/>
  <c r="P478" i="1"/>
  <c r="P479" i="1"/>
  <c r="P626" i="1"/>
  <c r="P660" i="1"/>
  <c r="P661" i="1"/>
  <c r="P491" i="1"/>
  <c r="P494" i="1"/>
  <c r="P495" i="1"/>
  <c r="P567" i="1"/>
  <c r="P568" i="1"/>
  <c r="P569" i="1"/>
  <c r="P570" i="1"/>
  <c r="P703" i="1"/>
  <c r="P702" i="1"/>
  <c r="P682" i="1"/>
  <c r="P655" i="1"/>
  <c r="P571" i="1"/>
  <c r="P579" i="1"/>
  <c r="P580" i="1"/>
  <c r="P581" i="1"/>
  <c r="P582" i="1"/>
  <c r="P492" i="1"/>
  <c r="P498" i="1"/>
  <c r="P497" i="1"/>
  <c r="P647" i="1"/>
  <c r="P496" i="1"/>
  <c r="P500" i="1"/>
  <c r="P548" i="1"/>
  <c r="P549" i="1"/>
  <c r="P546" i="1"/>
  <c r="P547" i="1"/>
  <c r="P688" i="1"/>
  <c r="P701" i="1"/>
  <c r="P499" i="1"/>
  <c r="P501" i="1"/>
  <c r="P3545" i="1"/>
  <c r="P516" i="1"/>
  <c r="P517" i="1"/>
  <c r="P649" i="1"/>
  <c r="P648" i="1"/>
  <c r="P502" i="1"/>
  <c r="P507" i="1"/>
  <c r="P713" i="1"/>
  <c r="P714" i="1"/>
  <c r="P510" i="1"/>
  <c r="P509" i="1"/>
  <c r="P511" i="1"/>
  <c r="P512" i="1"/>
  <c r="P503" i="1"/>
  <c r="P504" i="1"/>
  <c r="P505" i="1"/>
  <c r="P506" i="1"/>
  <c r="P729" i="1"/>
  <c r="P725" i="1"/>
  <c r="P726" i="1"/>
  <c r="P563" i="1"/>
  <c r="P746" i="1"/>
  <c r="P704" i="1"/>
  <c r="P749" i="1"/>
  <c r="P752" i="1"/>
  <c r="P753" i="1"/>
  <c r="P708" i="1"/>
  <c r="P524" i="1"/>
  <c r="P525" i="1"/>
  <c r="P754" i="1"/>
  <c r="P780" i="1"/>
  <c r="P779" i="1"/>
  <c r="P759" i="1"/>
  <c r="P519" i="1"/>
  <c r="P520" i="1"/>
  <c r="P716" i="1"/>
  <c r="P532" i="1"/>
  <c r="P533" i="1"/>
  <c r="P724" i="1"/>
  <c r="P536" i="1"/>
  <c r="P535" i="1"/>
  <c r="P794" i="1"/>
  <c r="P795" i="1"/>
  <c r="P796" i="1"/>
  <c r="P797" i="1"/>
  <c r="P521" i="1"/>
  <c r="P528" i="1"/>
  <c r="P652" i="1"/>
  <c r="P522" i="1"/>
  <c r="P523" i="1"/>
  <c r="P656" i="1"/>
  <c r="P912" i="1"/>
  <c r="P781" i="1"/>
  <c r="P527" i="1"/>
  <c r="P541" i="1"/>
  <c r="P540" i="1"/>
  <c r="P529" i="1"/>
  <c r="P530" i="1"/>
  <c r="P531" i="1"/>
  <c r="P534" i="1"/>
  <c r="P3583" i="1"/>
  <c r="P545" i="1"/>
  <c r="P544" i="1"/>
  <c r="P770" i="1"/>
  <c r="P539" i="1"/>
  <c r="P819" i="1"/>
  <c r="P635" i="1"/>
  <c r="P634" i="1"/>
  <c r="P553" i="1"/>
  <c r="P551" i="1"/>
  <c r="P552" i="1"/>
  <c r="P554" i="1"/>
  <c r="P550" i="1"/>
  <c r="P560" i="1"/>
  <c r="P561" i="1"/>
  <c r="P556" i="1"/>
  <c r="P557" i="1"/>
  <c r="P1071" i="1"/>
  <c r="P3726" i="1"/>
  <c r="P3727" i="1"/>
  <c r="P968" i="1"/>
  <c r="P562" i="1"/>
  <c r="P592" i="1"/>
  <c r="P564" i="1"/>
  <c r="P1096" i="1"/>
  <c r="P662" i="1"/>
  <c r="P565" i="1"/>
  <c r="P1100" i="1"/>
  <c r="P3738" i="1"/>
  <c r="P3739" i="1"/>
  <c r="P663" i="1"/>
  <c r="P3623" i="1"/>
  <c r="P584" i="1"/>
  <c r="P585" i="1"/>
  <c r="P566" i="1"/>
  <c r="P627" i="1"/>
  <c r="P628" i="1"/>
  <c r="P666" i="1"/>
  <c r="P665" i="1"/>
  <c r="P668" i="1"/>
  <c r="P667" i="1"/>
  <c r="P572" i="1"/>
  <c r="P573" i="1"/>
  <c r="P586" i="1"/>
  <c r="P587" i="1"/>
  <c r="P631" i="1"/>
  <c r="P630" i="1"/>
  <c r="P685" i="1"/>
  <c r="P574" i="1"/>
  <c r="P575" i="1"/>
  <c r="P576" i="1"/>
  <c r="P578" i="1"/>
  <c r="P577" i="1"/>
  <c r="P2902" i="1"/>
  <c r="P2901" i="1"/>
  <c r="P588" i="1"/>
  <c r="P706" i="1"/>
  <c r="P1147" i="1"/>
  <c r="P3760" i="1"/>
  <c r="P594" i="1"/>
  <c r="P593" i="1"/>
  <c r="P936" i="1"/>
  <c r="P937" i="1"/>
  <c r="P935" i="1"/>
  <c r="P938" i="1"/>
  <c r="P941" i="1"/>
  <c r="P942" i="1"/>
  <c r="P949" i="1"/>
  <c r="P948" i="1"/>
  <c r="P590" i="1"/>
  <c r="P606" i="1"/>
  <c r="P605" i="1"/>
  <c r="P607" i="1"/>
  <c r="P608" i="1"/>
  <c r="P610" i="1"/>
  <c r="P609" i="1"/>
  <c r="P612" i="1"/>
  <c r="P611" i="1"/>
  <c r="P723" i="1"/>
  <c r="P603" i="1"/>
  <c r="P614" i="1"/>
  <c r="P615" i="1"/>
  <c r="P616" i="1"/>
  <c r="P617" i="1"/>
  <c r="P619" i="1"/>
  <c r="P618" i="1"/>
  <c r="P621" i="1"/>
  <c r="P620" i="1"/>
  <c r="P597" i="1"/>
  <c r="P602" i="1"/>
  <c r="P928" i="1"/>
  <c r="P927" i="1"/>
  <c r="P970" i="1"/>
  <c r="P969" i="1"/>
  <c r="P3781" i="1"/>
  <c r="P613" i="1"/>
  <c r="P598" i="1"/>
  <c r="P599" i="1"/>
  <c r="P600" i="1"/>
  <c r="P601" i="1"/>
  <c r="P624" i="1"/>
  <c r="P623" i="1"/>
  <c r="P975" i="1"/>
  <c r="P976" i="1"/>
  <c r="P689" i="1"/>
  <c r="P3697" i="1"/>
  <c r="P2930" i="1"/>
  <c r="P2929" i="1"/>
  <c r="P2920" i="1"/>
  <c r="P2919" i="1"/>
  <c r="P622" i="1"/>
  <c r="P694" i="1"/>
  <c r="P1082" i="1"/>
  <c r="P808" i="1"/>
  <c r="P809" i="1"/>
  <c r="P806" i="1"/>
  <c r="P807" i="1"/>
  <c r="P914" i="1"/>
  <c r="P632" i="1"/>
  <c r="P654" i="1"/>
  <c r="P653" i="1"/>
  <c r="P951" i="1"/>
  <c r="P950" i="1"/>
  <c r="P676" i="1"/>
  <c r="P683" i="1"/>
  <c r="P760" i="1"/>
  <c r="P657" i="1"/>
  <c r="P658" i="1"/>
  <c r="P719" i="1"/>
  <c r="P625" i="1"/>
  <c r="P2974" i="1"/>
  <c r="P670" i="1"/>
  <c r="P742" i="1"/>
  <c r="P945" i="1"/>
  <c r="P730" i="1"/>
  <c r="P956" i="1"/>
  <c r="P629" i="1"/>
  <c r="P924" i="1"/>
  <c r="P1123" i="1"/>
  <c r="P2942" i="1"/>
  <c r="P2941" i="1"/>
  <c r="P2979" i="1"/>
  <c r="P739" i="1"/>
  <c r="P768" i="1"/>
  <c r="P641" i="1"/>
  <c r="P640" i="1"/>
  <c r="P642" i="1"/>
  <c r="P643" i="1"/>
  <c r="P636" i="1"/>
  <c r="P637" i="1"/>
  <c r="P639" i="1"/>
  <c r="P638" i="1"/>
  <c r="P695" i="1"/>
  <c r="P2650" i="1"/>
  <c r="P650" i="1"/>
  <c r="P651" i="1"/>
  <c r="P1000" i="1"/>
  <c r="P1043" i="1"/>
  <c r="P1042" i="1"/>
  <c r="P791" i="1"/>
  <c r="P1155" i="1"/>
  <c r="P1154" i="1"/>
  <c r="P659" i="1"/>
  <c r="P715" i="1"/>
  <c r="P778" i="1"/>
  <c r="P687" i="1"/>
  <c r="P686" i="1"/>
  <c r="P727" i="1"/>
  <c r="P664" i="1"/>
  <c r="P669" i="1"/>
  <c r="P783" i="1"/>
  <c r="P777" i="1"/>
  <c r="P709" i="1"/>
  <c r="P673" i="1"/>
  <c r="P672" i="1"/>
  <c r="P675" i="1"/>
  <c r="P674" i="1"/>
  <c r="P728" i="1"/>
  <c r="P1026" i="1"/>
  <c r="P1054" i="1"/>
  <c r="P1055" i="1"/>
  <c r="P671" i="1"/>
  <c r="P751" i="1"/>
  <c r="P677" i="1"/>
  <c r="P680" i="1"/>
  <c r="P681" i="1"/>
  <c r="P678" i="1"/>
  <c r="P679" i="1"/>
  <c r="P3740" i="1"/>
  <c r="P1171" i="1"/>
  <c r="P1172" i="1"/>
  <c r="P1013" i="1"/>
  <c r="P2697" i="1"/>
  <c r="P684" i="1"/>
  <c r="P1110" i="1"/>
  <c r="P1109" i="1"/>
  <c r="P705" i="1"/>
  <c r="P712" i="1"/>
  <c r="P711" i="1"/>
  <c r="P832" i="1"/>
  <c r="P3903" i="1"/>
  <c r="P691" i="1"/>
  <c r="P690" i="1"/>
  <c r="P693" i="1"/>
  <c r="P692" i="1"/>
  <c r="P771" i="1"/>
  <c r="P698" i="1"/>
  <c r="P699" i="1"/>
  <c r="P696" i="1"/>
  <c r="P697" i="1"/>
  <c r="P700" i="1"/>
  <c r="P747" i="1"/>
  <c r="P707" i="1"/>
  <c r="P3933" i="1"/>
  <c r="P1209" i="1"/>
  <c r="P1208" i="1"/>
  <c r="P720" i="1"/>
  <c r="P853" i="1"/>
  <c r="P1084" i="1"/>
  <c r="P1192" i="1"/>
  <c r="P782" i="1"/>
  <c r="P930" i="1"/>
  <c r="P931" i="1"/>
  <c r="P932" i="1"/>
  <c r="P933" i="1"/>
  <c r="P717" i="1"/>
  <c r="P718" i="1"/>
  <c r="P859" i="1"/>
  <c r="P869" i="1"/>
  <c r="P1118" i="1"/>
  <c r="P721" i="1"/>
  <c r="P722" i="1"/>
  <c r="P1098" i="1"/>
  <c r="P1149" i="1"/>
  <c r="P1148" i="1"/>
  <c r="P1197" i="1"/>
  <c r="P1346" i="1"/>
  <c r="P1345" i="1"/>
  <c r="P744" i="1"/>
  <c r="P745" i="1"/>
  <c r="P1249" i="1"/>
  <c r="P1250" i="1"/>
  <c r="P740" i="1"/>
  <c r="P741" i="1"/>
  <c r="P765" i="1"/>
  <c r="P786" i="1"/>
  <c r="P1140" i="1"/>
  <c r="P1141" i="1"/>
  <c r="P769" i="1"/>
  <c r="P737" i="1"/>
  <c r="P738" i="1"/>
  <c r="P736" i="1"/>
  <c r="P735" i="1"/>
  <c r="P750" i="1"/>
  <c r="P789" i="1"/>
  <c r="P812" i="1"/>
  <c r="P731" i="1"/>
  <c r="P732" i="1"/>
  <c r="P733" i="1"/>
  <c r="P734" i="1"/>
  <c r="P1194" i="1"/>
  <c r="P1195" i="1"/>
  <c r="P1272" i="1"/>
  <c r="P1260" i="1"/>
  <c r="P784" i="1"/>
  <c r="P903" i="1"/>
  <c r="P748" i="1"/>
  <c r="P900" i="1"/>
  <c r="P785" i="1"/>
  <c r="P918" i="1"/>
  <c r="P758" i="1"/>
  <c r="P757" i="1"/>
  <c r="P755" i="1"/>
  <c r="P756" i="1"/>
  <c r="P767" i="1"/>
  <c r="P766" i="1"/>
  <c r="P834" i="1"/>
  <c r="P840" i="1"/>
  <c r="P763" i="1"/>
  <c r="P764" i="1"/>
  <c r="P761" i="1"/>
  <c r="P762" i="1"/>
  <c r="P773" i="1"/>
  <c r="P772" i="1"/>
  <c r="P774" i="1"/>
  <c r="P775" i="1"/>
  <c r="P939" i="1"/>
  <c r="P803" i="1"/>
  <c r="P833" i="1"/>
  <c r="P1227" i="1"/>
  <c r="P1226" i="1"/>
  <c r="P915" i="1"/>
  <c r="P849" i="1"/>
  <c r="P946" i="1"/>
  <c r="P788" i="1"/>
  <c r="P787" i="1"/>
  <c r="P815" i="1"/>
  <c r="P830" i="1"/>
  <c r="P952" i="1"/>
  <c r="P1206" i="1"/>
  <c r="P3826" i="1"/>
  <c r="P790" i="1"/>
  <c r="P1261" i="1"/>
  <c r="P1262" i="1"/>
  <c r="P793" i="1"/>
  <c r="P792" i="1"/>
  <c r="P1241" i="1"/>
  <c r="P1240" i="1"/>
  <c r="P1264" i="1"/>
  <c r="P1263" i="1"/>
  <c r="P1306" i="1"/>
  <c r="P798" i="1"/>
  <c r="P800" i="1"/>
  <c r="P799" i="1"/>
  <c r="P818" i="1"/>
  <c r="P1213" i="1"/>
  <c r="P1307" i="1"/>
  <c r="P801" i="1"/>
  <c r="P802" i="1"/>
  <c r="P804" i="1"/>
  <c r="P805" i="1"/>
  <c r="P3852" i="1"/>
  <c r="P1323" i="1"/>
  <c r="P1324" i="1"/>
  <c r="P831" i="1"/>
  <c r="P810" i="1"/>
  <c r="P870" i="1"/>
  <c r="P811" i="1"/>
  <c r="P813" i="1"/>
  <c r="P814" i="1"/>
  <c r="P824" i="1"/>
  <c r="P825" i="1"/>
  <c r="P836" i="1"/>
  <c r="P839" i="1"/>
  <c r="P857" i="1"/>
  <c r="P892" i="1"/>
  <c r="P835" i="1"/>
  <c r="P816" i="1"/>
  <c r="P817" i="1"/>
  <c r="P821" i="1"/>
  <c r="P820" i="1"/>
  <c r="P822" i="1"/>
  <c r="P823" i="1"/>
  <c r="P920" i="1"/>
  <c r="P826" i="1"/>
  <c r="P827" i="1"/>
  <c r="P829" i="1"/>
  <c r="P828" i="1"/>
  <c r="P838" i="1"/>
  <c r="P837" i="1"/>
  <c r="P864" i="1"/>
  <c r="P906" i="1"/>
  <c r="P995" i="1"/>
  <c r="P905" i="1"/>
  <c r="P957" i="1"/>
  <c r="P844" i="1"/>
  <c r="P843" i="1"/>
  <c r="P842" i="1"/>
  <c r="P841" i="1"/>
  <c r="P848" i="1"/>
  <c r="P847" i="1"/>
  <c r="P846" i="1"/>
  <c r="P845" i="1"/>
  <c r="P858" i="1"/>
  <c r="P871" i="1"/>
  <c r="P989" i="1"/>
  <c r="P1290" i="1"/>
  <c r="P1296" i="1"/>
  <c r="P919" i="1"/>
  <c r="P991" i="1"/>
  <c r="P4051" i="1"/>
  <c r="P4050" i="1"/>
  <c r="P4048" i="1"/>
  <c r="P4049" i="1"/>
  <c r="P1332" i="1"/>
  <c r="P1333" i="1"/>
  <c r="P856" i="1"/>
  <c r="P850" i="1"/>
  <c r="P868" i="1"/>
  <c r="P854" i="1"/>
  <c r="P855" i="1"/>
  <c r="P873" i="1"/>
  <c r="P872" i="1"/>
  <c r="P899" i="1"/>
  <c r="P940" i="1"/>
  <c r="P1025" i="1"/>
  <c r="P1622" i="1"/>
  <c r="P980" i="1"/>
  <c r="P996" i="1"/>
  <c r="P867" i="1"/>
  <c r="P851" i="1"/>
  <c r="P852" i="1"/>
  <c r="P897" i="1"/>
  <c r="P898" i="1"/>
  <c r="P901" i="1"/>
  <c r="P1635" i="1"/>
  <c r="P888" i="1"/>
  <c r="P889" i="1"/>
  <c r="P891" i="1"/>
  <c r="P890" i="1"/>
  <c r="P911" i="1"/>
  <c r="P913" i="1"/>
  <c r="P947" i="1"/>
  <c r="P3961" i="1"/>
  <c r="P904" i="1"/>
  <c r="P3152" i="1"/>
  <c r="P3911" i="1"/>
  <c r="P866" i="1"/>
  <c r="P865" i="1"/>
  <c r="P861" i="1"/>
  <c r="P860" i="1"/>
  <c r="P862" i="1"/>
  <c r="P863" i="1"/>
  <c r="P1016" i="1"/>
  <c r="P877" i="1"/>
  <c r="P876" i="1"/>
  <c r="P875" i="1"/>
  <c r="P874" i="1"/>
  <c r="P879" i="1"/>
  <c r="P878" i="1"/>
  <c r="P881" i="1"/>
  <c r="P880" i="1"/>
  <c r="P887" i="1"/>
  <c r="P886" i="1"/>
  <c r="P921" i="1"/>
  <c r="P902" i="1"/>
  <c r="P926" i="1"/>
  <c r="P1378" i="1"/>
  <c r="P1376" i="1"/>
  <c r="P977" i="1"/>
  <c r="P1045" i="1"/>
  <c r="P1061" i="1"/>
  <c r="P1337" i="1"/>
  <c r="P1338" i="1"/>
  <c r="P1341" i="1"/>
  <c r="P883" i="1"/>
  <c r="P882" i="1"/>
  <c r="P1030" i="1"/>
  <c r="P1666" i="1"/>
  <c r="P1665" i="1"/>
  <c r="P885" i="1"/>
  <c r="P884" i="1"/>
  <c r="P894" i="1"/>
  <c r="P893" i="1"/>
  <c r="P895" i="1"/>
  <c r="P896" i="1"/>
  <c r="P1447" i="1"/>
  <c r="P1448" i="1"/>
  <c r="P1380" i="1"/>
  <c r="P1381" i="1"/>
  <c r="P1454" i="1"/>
  <c r="P1455" i="1"/>
  <c r="P925" i="1"/>
  <c r="P1461" i="1"/>
  <c r="P1462" i="1"/>
  <c r="P3958" i="1"/>
  <c r="P1407" i="1"/>
  <c r="P1408" i="1"/>
  <c r="P993" i="1"/>
  <c r="P917" i="1"/>
  <c r="P916" i="1"/>
  <c r="P907" i="1"/>
  <c r="P908" i="1"/>
  <c r="P909" i="1"/>
  <c r="P910" i="1"/>
  <c r="P3174" i="1"/>
  <c r="P4105" i="1"/>
  <c r="P1470" i="1"/>
  <c r="P1471" i="1"/>
  <c r="P923" i="1"/>
  <c r="P922" i="1"/>
  <c r="P929" i="1"/>
  <c r="P934" i="1"/>
  <c r="P1012" i="1"/>
  <c r="P1083" i="1"/>
  <c r="P1383" i="1"/>
  <c r="P1382" i="1"/>
  <c r="P1430" i="1"/>
  <c r="P1431" i="1"/>
  <c r="P1444" i="1"/>
  <c r="P998" i="1"/>
  <c r="P1024" i="1"/>
  <c r="P962" i="1"/>
  <c r="P1091" i="1"/>
  <c r="P967" i="1"/>
  <c r="P1094" i="1"/>
  <c r="P1427" i="1"/>
  <c r="P1426" i="1"/>
  <c r="P1425" i="1"/>
  <c r="P1428" i="1"/>
  <c r="P971" i="1"/>
  <c r="P1435" i="1"/>
  <c r="P1434" i="1"/>
  <c r="P988" i="1"/>
  <c r="P1035" i="1"/>
  <c r="P1429" i="1"/>
  <c r="P1489" i="1"/>
  <c r="P4117" i="1"/>
  <c r="P2848" i="1"/>
  <c r="P1480" i="1"/>
  <c r="P1481" i="1"/>
  <c r="P992" i="1"/>
  <c r="P1077" i="1"/>
  <c r="P1114" i="1"/>
  <c r="P1484" i="1"/>
  <c r="P3994" i="1"/>
  <c r="P997" i="1"/>
  <c r="P972" i="1"/>
  <c r="P955" i="1"/>
  <c r="P944" i="1"/>
  <c r="P943" i="1"/>
  <c r="P1001" i="1"/>
  <c r="P1468" i="1"/>
  <c r="P1469" i="1"/>
  <c r="P1472" i="1"/>
  <c r="P987" i="1"/>
  <c r="P1658" i="1"/>
  <c r="P1659" i="1"/>
  <c r="P1041" i="1"/>
  <c r="P1040" i="1"/>
  <c r="P1044" i="1"/>
  <c r="P953" i="1"/>
  <c r="P954" i="1"/>
  <c r="P1475" i="1"/>
  <c r="P1476" i="1"/>
  <c r="P1029" i="1"/>
  <c r="P1422" i="1"/>
  <c r="P1423" i="1"/>
  <c r="P999" i="1"/>
  <c r="P1185" i="1"/>
  <c r="P1520" i="1"/>
  <c r="P990" i="1"/>
  <c r="P1410" i="1"/>
  <c r="P958" i="1"/>
  <c r="P959" i="1"/>
  <c r="P961" i="1"/>
  <c r="P960" i="1"/>
  <c r="P1064" i="1"/>
  <c r="P1063" i="1"/>
  <c r="P1126" i="1"/>
  <c r="P1237" i="1"/>
  <c r="P1457" i="1"/>
  <c r="P1003" i="1"/>
  <c r="P1162" i="1"/>
  <c r="P966" i="1"/>
  <c r="P965" i="1"/>
  <c r="P963" i="1"/>
  <c r="P964" i="1"/>
  <c r="P1019" i="1"/>
  <c r="P1028" i="1"/>
  <c r="P1253" i="1"/>
  <c r="P1256" i="1"/>
  <c r="P973" i="1"/>
  <c r="P974" i="1"/>
  <c r="P979" i="1"/>
  <c r="P978" i="1"/>
  <c r="P981" i="1"/>
  <c r="P982" i="1"/>
  <c r="P1183" i="1"/>
  <c r="P994" i="1"/>
  <c r="P984" i="1"/>
  <c r="P985" i="1"/>
  <c r="P983" i="1"/>
  <c r="P986" i="1"/>
  <c r="P1528" i="1"/>
  <c r="P1527" i="1"/>
  <c r="P1530" i="1"/>
  <c r="P1531" i="1"/>
  <c r="P1058" i="1"/>
  <c r="P1170" i="1"/>
  <c r="P1047" i="1"/>
  <c r="P1196" i="1"/>
  <c r="P2868" i="1"/>
  <c r="P1002" i="1"/>
  <c r="P1006" i="1"/>
  <c r="P1007" i="1"/>
  <c r="P1009" i="1"/>
  <c r="P1008" i="1"/>
  <c r="P1014" i="1"/>
  <c r="P1046" i="1"/>
  <c r="P1072" i="1"/>
  <c r="P1015" i="1"/>
  <c r="P1092" i="1"/>
  <c r="P1117" i="1"/>
  <c r="P1023" i="1"/>
  <c r="P1134" i="1"/>
  <c r="P1027" i="1"/>
  <c r="P1004" i="1"/>
  <c r="P1005" i="1"/>
  <c r="P1229" i="1"/>
  <c r="P1238" i="1"/>
  <c r="P1022" i="1"/>
  <c r="P1011" i="1"/>
  <c r="P1010" i="1"/>
  <c r="P1151" i="1"/>
  <c r="P4062" i="1"/>
  <c r="P3164" i="1"/>
  <c r="P1018" i="1"/>
  <c r="P1017" i="1"/>
  <c r="P1245" i="1"/>
  <c r="P1320" i="1"/>
  <c r="P1609" i="1"/>
  <c r="P1081" i="1"/>
  <c r="P1285" i="1"/>
  <c r="P4011" i="1"/>
  <c r="P4012" i="1"/>
  <c r="P1549" i="1"/>
  <c r="P1550" i="1"/>
  <c r="P1132" i="1"/>
  <c r="P1020" i="1"/>
  <c r="P1021" i="1"/>
  <c r="P1039" i="1"/>
  <c r="P1068" i="1"/>
  <c r="P1239" i="1"/>
  <c r="P1583" i="1"/>
  <c r="P1036" i="1"/>
  <c r="P1053" i="1"/>
  <c r="P1221" i="1"/>
  <c r="P1080" i="1"/>
  <c r="P3251" i="1"/>
  <c r="P1032" i="1"/>
  <c r="P1031" i="1"/>
  <c r="P1034" i="1"/>
  <c r="P1033" i="1"/>
  <c r="P1079" i="1"/>
  <c r="P1120" i="1"/>
  <c r="P1142" i="1"/>
  <c r="P1052" i="1"/>
  <c r="P1748" i="1"/>
  <c r="P1747" i="1"/>
  <c r="P1113" i="1"/>
  <c r="P1133" i="1"/>
  <c r="P1144" i="1"/>
  <c r="P1235" i="1"/>
  <c r="P1153" i="1"/>
  <c r="P1152" i="1"/>
  <c r="P1258" i="1"/>
  <c r="P1630" i="1"/>
  <c r="P1165" i="1"/>
  <c r="P1062" i="1"/>
  <c r="P1038" i="1"/>
  <c r="P1037" i="1"/>
  <c r="P1078" i="1"/>
  <c r="P1086" i="1"/>
  <c r="P1095" i="1"/>
  <c r="P3286" i="1"/>
  <c r="P3238" i="1"/>
  <c r="P1103" i="1"/>
  <c r="P1107" i="1"/>
  <c r="P1048" i="1"/>
  <c r="P1049" i="1"/>
  <c r="P1051" i="1"/>
  <c r="P1050" i="1"/>
  <c r="P1093" i="1"/>
  <c r="P1075" i="1"/>
  <c r="P1073" i="1"/>
  <c r="P1074" i="1"/>
  <c r="P1076" i="1"/>
  <c r="P1122" i="1"/>
  <c r="P1633" i="1"/>
  <c r="P1624" i="1"/>
  <c r="P1065" i="1"/>
  <c r="P1057" i="1"/>
  <c r="P1056" i="1"/>
  <c r="P1097" i="1"/>
  <c r="P1257" i="1"/>
  <c r="P1060" i="1"/>
  <c r="P1059" i="1"/>
  <c r="P1178" i="1"/>
  <c r="P1108" i="1"/>
  <c r="P1605" i="1"/>
  <c r="P1604" i="1"/>
  <c r="P1590" i="1"/>
  <c r="P1591" i="1"/>
  <c r="P1643" i="1"/>
  <c r="P1644" i="1"/>
  <c r="P1645" i="1"/>
  <c r="P1646" i="1"/>
  <c r="P1067" i="1"/>
  <c r="P1066" i="1"/>
  <c r="P1112" i="1"/>
  <c r="P1325" i="1"/>
  <c r="P1657" i="1"/>
  <c r="P4257" i="1"/>
  <c r="P1085" i="1"/>
  <c r="P1099" i="1"/>
  <c r="P1129" i="1"/>
  <c r="P1298" i="1"/>
  <c r="P1069" i="1"/>
  <c r="P1070" i="1"/>
  <c r="P4262" i="1"/>
  <c r="P1636" i="1"/>
  <c r="P1637" i="1"/>
  <c r="P1177" i="1"/>
  <c r="P1119" i="1"/>
  <c r="P1688" i="1"/>
  <c r="P1090" i="1"/>
  <c r="P1089" i="1"/>
  <c r="P1087" i="1"/>
  <c r="P1088" i="1"/>
  <c r="P1124" i="1"/>
  <c r="P1116" i="1"/>
  <c r="P1205" i="1"/>
  <c r="P1104" i="1"/>
  <c r="P1111" i="1"/>
  <c r="P1143" i="1"/>
  <c r="P3289" i="1"/>
  <c r="P3290" i="1"/>
  <c r="P1647" i="1"/>
  <c r="P1648" i="1"/>
  <c r="P3301" i="1"/>
  <c r="P1232" i="1"/>
  <c r="P1125" i="1"/>
  <c r="P1390" i="1"/>
  <c r="P1389" i="1"/>
  <c r="P1115" i="1"/>
  <c r="P1128" i="1"/>
  <c r="P4101" i="1"/>
  <c r="P3263" i="1"/>
  <c r="P1101" i="1"/>
  <c r="P1102" i="1"/>
  <c r="P1673" i="1"/>
  <c r="P1672" i="1"/>
  <c r="P1675" i="1"/>
  <c r="P1674" i="1"/>
  <c r="P1686" i="1"/>
  <c r="P1687" i="1"/>
  <c r="P1135" i="1"/>
  <c r="P1219" i="1"/>
  <c r="P1105" i="1"/>
  <c r="P1106" i="1"/>
  <c r="P1150" i="1"/>
  <c r="P1363" i="1"/>
  <c r="P4103" i="1"/>
  <c r="P1121" i="1"/>
  <c r="P1356" i="1"/>
  <c r="P1127" i="1"/>
  <c r="P1200" i="1"/>
  <c r="P1270" i="1"/>
  <c r="P1204" i="1"/>
  <c r="P1699" i="1"/>
  <c r="P1702" i="1"/>
  <c r="P1703" i="1"/>
  <c r="P1131" i="1"/>
  <c r="P1130" i="1"/>
  <c r="P1157" i="1"/>
  <c r="P1179" i="1"/>
  <c r="P1181" i="1"/>
  <c r="P1275" i="1"/>
  <c r="P1156" i="1"/>
  <c r="P1180" i="1"/>
  <c r="P1136" i="1"/>
  <c r="P1137" i="1"/>
  <c r="P1138" i="1"/>
  <c r="P1139" i="1"/>
  <c r="P1158" i="1"/>
  <c r="P1271" i="1"/>
  <c r="P1169" i="1"/>
  <c r="P1199" i="1"/>
  <c r="P1145" i="1"/>
  <c r="P1146" i="1"/>
  <c r="P1175" i="1"/>
  <c r="P1176" i="1"/>
  <c r="P1166" i="1"/>
  <c r="P1167" i="1"/>
  <c r="P1168" i="1"/>
  <c r="P1184" i="1"/>
  <c r="P1738" i="1"/>
  <c r="P3311" i="1"/>
  <c r="P3312" i="1"/>
  <c r="P1161" i="1"/>
  <c r="P1159" i="1"/>
  <c r="P1160" i="1"/>
  <c r="P1210" i="1"/>
  <c r="P1297" i="1"/>
  <c r="P1456" i="1"/>
  <c r="P1188" i="1"/>
  <c r="P1189" i="1"/>
  <c r="P1190" i="1"/>
  <c r="P1191" i="1"/>
  <c r="P1163" i="1"/>
  <c r="P1164" i="1"/>
  <c r="P1198" i="1"/>
  <c r="P1305" i="1"/>
  <c r="P2971" i="1"/>
  <c r="P1193" i="1"/>
  <c r="P1474" i="1"/>
  <c r="P1473" i="1"/>
  <c r="P1236" i="1"/>
  <c r="P1691" i="1"/>
  <c r="P1759" i="1"/>
  <c r="P1696" i="1"/>
  <c r="P3256" i="1"/>
  <c r="P3255" i="1"/>
  <c r="P3257" i="1"/>
  <c r="P3258" i="1"/>
  <c r="P1186" i="1"/>
  <c r="P1174" i="1"/>
  <c r="P1173" i="1"/>
  <c r="P1207" i="1"/>
  <c r="P1781" i="1"/>
  <c r="P1782" i="1"/>
  <c r="P1182" i="1"/>
  <c r="P1187" i="1"/>
  <c r="P1415" i="1"/>
  <c r="P3362" i="1"/>
  <c r="P1217" i="1"/>
  <c r="P1514" i="1"/>
  <c r="P1211" i="1"/>
  <c r="P1223" i="1"/>
  <c r="P1541" i="1"/>
  <c r="P1394" i="1"/>
  <c r="P1820" i="1"/>
  <c r="P1821" i="1"/>
  <c r="P4204" i="1"/>
  <c r="P4205" i="1"/>
  <c r="P1218" i="1"/>
  <c r="P1824" i="1"/>
  <c r="P1825" i="1"/>
  <c r="P1203" i="1"/>
  <c r="P1233" i="1"/>
  <c r="P1242" i="1"/>
  <c r="P1413" i="1"/>
  <c r="P1465" i="1"/>
  <c r="P1730" i="1"/>
  <c r="P1731" i="1"/>
  <c r="P4221" i="1"/>
  <c r="P4222" i="1"/>
  <c r="P1225" i="1"/>
  <c r="P1491" i="1"/>
  <c r="P1490" i="1"/>
  <c r="P1542" i="1"/>
  <c r="P1543" i="1"/>
  <c r="P1822" i="1"/>
  <c r="P1823" i="1"/>
  <c r="P4150" i="1"/>
  <c r="P1216" i="1"/>
  <c r="P2994" i="1"/>
  <c r="P1202" i="1"/>
  <c r="P1201" i="1"/>
  <c r="P1212" i="1"/>
  <c r="P1544" i="1"/>
  <c r="P1545" i="1"/>
  <c r="P1810" i="1"/>
  <c r="P1830" i="1"/>
  <c r="P1829" i="1"/>
  <c r="P3393" i="1"/>
  <c r="P1228" i="1"/>
  <c r="P1498" i="1"/>
  <c r="P1497" i="1"/>
  <c r="P1811" i="1"/>
  <c r="P1812" i="1"/>
  <c r="P1224" i="1"/>
  <c r="P1220" i="1"/>
  <c r="P1215" i="1"/>
  <c r="P1214" i="1"/>
  <c r="P1234" i="1"/>
  <c r="P1393" i="1"/>
  <c r="P1499" i="1"/>
  <c r="P1517" i="1"/>
  <c r="P1934" i="1"/>
  <c r="P3389" i="1"/>
  <c r="P1222" i="1"/>
  <c r="P1269" i="1"/>
  <c r="P1230" i="1"/>
  <c r="P1795" i="1"/>
  <c r="P1794" i="1"/>
  <c r="P4160" i="1"/>
  <c r="P4159" i="1"/>
  <c r="P1231" i="1"/>
  <c r="P1273" i="1"/>
  <c r="P1516" i="1"/>
  <c r="P1534" i="1"/>
  <c r="P1943" i="1"/>
  <c r="P1243" i="1"/>
  <c r="P1246" i="1"/>
  <c r="P1244" i="1"/>
  <c r="P1799" i="1"/>
  <c r="P4158" i="1"/>
  <c r="P1254" i="1"/>
  <c r="P1274" i="1"/>
  <c r="P1797" i="1"/>
  <c r="P1252" i="1"/>
  <c r="P1251" i="1"/>
  <c r="P3420" i="1"/>
  <c r="P1255" i="1"/>
  <c r="P1259" i="1"/>
  <c r="P1806" i="1"/>
  <c r="P1978" i="1"/>
  <c r="P1979" i="1"/>
  <c r="P4155" i="1"/>
  <c r="P1268" i="1"/>
  <c r="P1280" i="1"/>
  <c r="P1344" i="1"/>
  <c r="P1466" i="1"/>
  <c r="P1826" i="1"/>
  <c r="P1265" i="1"/>
  <c r="P1248" i="1"/>
  <c r="P1247" i="1"/>
  <c r="P1278" i="1"/>
  <c r="P1348" i="1"/>
  <c r="P1266" i="1"/>
  <c r="P1267" i="1"/>
  <c r="P1623" i="1"/>
  <c r="P1277" i="1"/>
  <c r="P1792" i="1"/>
  <c r="P1793" i="1"/>
  <c r="P1316" i="1"/>
  <c r="P1619" i="1"/>
  <c r="P1632" i="1"/>
  <c r="P1300" i="1"/>
  <c r="P1279" i="1"/>
  <c r="P1308" i="1"/>
  <c r="P1416" i="1"/>
  <c r="P1477" i="1"/>
  <c r="P1599" i="1"/>
  <c r="P1291" i="1"/>
  <c r="P1568" i="1"/>
  <c r="P1858" i="1"/>
  <c r="P1859" i="1"/>
  <c r="P1293" i="1"/>
  <c r="P1292" i="1"/>
  <c r="P1294" i="1"/>
  <c r="P1295" i="1"/>
  <c r="P1281" i="1"/>
  <c r="P1276" i="1"/>
  <c r="P1282" i="1"/>
  <c r="P1288" i="1"/>
  <c r="P1589" i="1"/>
  <c r="P1331" i="1"/>
  <c r="P1566" i="1"/>
  <c r="P1572" i="1"/>
  <c r="P1877" i="1"/>
  <c r="P1878" i="1"/>
  <c r="P1880" i="1"/>
  <c r="P1879" i="1"/>
  <c r="P1289" i="1"/>
  <c r="P1321" i="1"/>
  <c r="P3408" i="1"/>
  <c r="P3407" i="1"/>
  <c r="P1327" i="1"/>
  <c r="P1299" i="1"/>
  <c r="P2034" i="1"/>
  <c r="P1304" i="1"/>
  <c r="P1303" i="1"/>
  <c r="P1322" i="1"/>
  <c r="P1283" i="1"/>
  <c r="P1284" i="1"/>
  <c r="P1351" i="1"/>
  <c r="P2111" i="1"/>
  <c r="P4234" i="1"/>
  <c r="P1848" i="1"/>
  <c r="P1849" i="1"/>
  <c r="P1670" i="1"/>
  <c r="P1287" i="1"/>
  <c r="P1286" i="1"/>
  <c r="P1310" i="1"/>
  <c r="P1309" i="1"/>
  <c r="P3415" i="1"/>
  <c r="P3414" i="1"/>
  <c r="P1326" i="1"/>
  <c r="P1317" i="1"/>
  <c r="P3435" i="1"/>
  <c r="P3436" i="1"/>
  <c r="P1330" i="1"/>
  <c r="P1856" i="1"/>
  <c r="P3365" i="1"/>
  <c r="P3366" i="1"/>
  <c r="P1343" i="1"/>
  <c r="P1347" i="1"/>
  <c r="P1535" i="1"/>
  <c r="P1302" i="1"/>
  <c r="P1301" i="1"/>
  <c r="P1924" i="1"/>
  <c r="P2054" i="1"/>
  <c r="P1319" i="1"/>
  <c r="P1318" i="1"/>
  <c r="P4276" i="1"/>
  <c r="P1339" i="1"/>
  <c r="P1546" i="1"/>
  <c r="P1547" i="1"/>
  <c r="P1556" i="1"/>
  <c r="P1557" i="1"/>
  <c r="P1312" i="1"/>
  <c r="P1313" i="1"/>
  <c r="P1315" i="1"/>
  <c r="P1314" i="1"/>
  <c r="P1329" i="1"/>
  <c r="P1328" i="1"/>
  <c r="P1365" i="1"/>
  <c r="P4277" i="1"/>
  <c r="P2153" i="1"/>
  <c r="P2154" i="1"/>
  <c r="P1340" i="1"/>
  <c r="P3394" i="1"/>
  <c r="P3395" i="1"/>
  <c r="P3397" i="1"/>
  <c r="P3396" i="1"/>
  <c r="P1334" i="1"/>
  <c r="P1335" i="1"/>
  <c r="P1364" i="1"/>
  <c r="P1689" i="1"/>
  <c r="P1895" i="1"/>
  <c r="P1894" i="1"/>
  <c r="P2193" i="1"/>
  <c r="P1342" i="1"/>
  <c r="P1336" i="1"/>
  <c r="P1366" i="1"/>
  <c r="P4246" i="1"/>
  <c r="P4245" i="1"/>
  <c r="P2228" i="1"/>
  <c r="P2227" i="1"/>
  <c r="P3377" i="1"/>
  <c r="P1518" i="1"/>
  <c r="P1362" i="1"/>
  <c r="P1597" i="1"/>
  <c r="P1357" i="1"/>
  <c r="P1726" i="1"/>
  <c r="P1923" i="1"/>
  <c r="P4200" i="1"/>
  <c r="P3477" i="1"/>
  <c r="P1352" i="1"/>
  <c r="P1353" i="1"/>
  <c r="P1354" i="1"/>
  <c r="P1355" i="1"/>
  <c r="P1611" i="1"/>
  <c r="P4270" i="1"/>
  <c r="P4314" i="1"/>
  <c r="P3498" i="1"/>
  <c r="P1369" i="1"/>
  <c r="P1367" i="1"/>
  <c r="P1368" i="1"/>
  <c r="P1370" i="1"/>
  <c r="P1350" i="1"/>
  <c r="P1349" i="1"/>
  <c r="P1371" i="1"/>
  <c r="P1712" i="1"/>
  <c r="P3502" i="1"/>
  <c r="P1737" i="1"/>
  <c r="P1372" i="1"/>
  <c r="P1452" i="1"/>
  <c r="P1451" i="1"/>
  <c r="P1734" i="1"/>
  <c r="P4209" i="1"/>
  <c r="P1377" i="1"/>
  <c r="P1716" i="1"/>
  <c r="P1360" i="1"/>
  <c r="P1361" i="1"/>
  <c r="P1358" i="1"/>
  <c r="P1359" i="1"/>
  <c r="P1379" i="1"/>
  <c r="P1450" i="1"/>
  <c r="P1954" i="1"/>
  <c r="P1955" i="1"/>
  <c r="P4284" i="1"/>
  <c r="P4283" i="1"/>
  <c r="P3064" i="1"/>
  <c r="P1375" i="1"/>
  <c r="P1391" i="1"/>
  <c r="P1406" i="1"/>
  <c r="P1707" i="1"/>
  <c r="P1388" i="1"/>
  <c r="P1953" i="1"/>
  <c r="P1409" i="1"/>
  <c r="P1421" i="1"/>
  <c r="P4373" i="1"/>
  <c r="P4374" i="1"/>
  <c r="P3520" i="1"/>
  <c r="P1412" i="1"/>
  <c r="P1608" i="1"/>
  <c r="P1374" i="1"/>
  <c r="P1373" i="1"/>
  <c r="P1392" i="1"/>
  <c r="P1776" i="1"/>
  <c r="P1653" i="1"/>
  <c r="P1704" i="1"/>
  <c r="P2019" i="1"/>
  <c r="P4342" i="1"/>
  <c r="P3045" i="1"/>
  <c r="P1387" i="1"/>
  <c r="P1386" i="1"/>
  <c r="P1384" i="1"/>
  <c r="P1385" i="1"/>
  <c r="P1395" i="1"/>
  <c r="P1397" i="1"/>
  <c r="P2036" i="1"/>
  <c r="P1965" i="1"/>
  <c r="P1964" i="1"/>
  <c r="P1940" i="1"/>
  <c r="P2338" i="1"/>
  <c r="P1396" i="1"/>
  <c r="P2008" i="1"/>
  <c r="P1750" i="1"/>
  <c r="P4322" i="1"/>
  <c r="P3060" i="1"/>
  <c r="P2017" i="1"/>
  <c r="P1414" i="1"/>
  <c r="P1522" i="1"/>
  <c r="P4272" i="1"/>
  <c r="P1971" i="1"/>
  <c r="P1972" i="1"/>
  <c r="P1974" i="1"/>
  <c r="P1973" i="1"/>
  <c r="P1445" i="1"/>
  <c r="P1529" i="1"/>
  <c r="P2051" i="1"/>
  <c r="P4364" i="1"/>
  <c r="P4363" i="1"/>
  <c r="P4260" i="1"/>
  <c r="P4261" i="1"/>
  <c r="P2367" i="1"/>
  <c r="P1458" i="1"/>
  <c r="P1424" i="1"/>
  <c r="P1492" i="1"/>
  <c r="P1411" i="1"/>
  <c r="P1788" i="1"/>
  <c r="P1803" i="1"/>
  <c r="P1399" i="1"/>
  <c r="P1398" i="1"/>
  <c r="P1401" i="1"/>
  <c r="P1400" i="1"/>
  <c r="P1402" i="1"/>
  <c r="P1403" i="1"/>
  <c r="P1419" i="1"/>
  <c r="P4368" i="1"/>
  <c r="P1418" i="1"/>
  <c r="P1404" i="1"/>
  <c r="P1405" i="1"/>
  <c r="P3490" i="1"/>
  <c r="P1417" i="1"/>
  <c r="P1420" i="1"/>
  <c r="P1432" i="1"/>
  <c r="P1438" i="1"/>
  <c r="P1507" i="1"/>
  <c r="P1436" i="1"/>
  <c r="P1437" i="1"/>
  <c r="P4473" i="1"/>
  <c r="P4353" i="1"/>
  <c r="P1433" i="1"/>
  <c r="P1443" i="1"/>
  <c r="P1449" i="1"/>
  <c r="P1453" i="1"/>
  <c r="P2654" i="1"/>
  <c r="P2655" i="1"/>
  <c r="P1446" i="1"/>
  <c r="P1488" i="1"/>
  <c r="P1439" i="1"/>
  <c r="P1440" i="1"/>
  <c r="P1441" i="1"/>
  <c r="P1442" i="1"/>
  <c r="P1464" i="1"/>
  <c r="P1551" i="1"/>
  <c r="P1976" i="1"/>
  <c r="P1977" i="1"/>
  <c r="P3550" i="1"/>
  <c r="P1467" i="1"/>
  <c r="P1459" i="1"/>
  <c r="P1460" i="1"/>
  <c r="P4423" i="1"/>
  <c r="P4424" i="1"/>
  <c r="P4457" i="1"/>
  <c r="P4456" i="1"/>
  <c r="P4458" i="1"/>
  <c r="P4459" i="1"/>
  <c r="P1463" i="1"/>
  <c r="P1897" i="1"/>
  <c r="P4358" i="1"/>
  <c r="P4359" i="1"/>
  <c r="P4435" i="1"/>
  <c r="P4434" i="1"/>
  <c r="P3058" i="1"/>
  <c r="P3057" i="1"/>
  <c r="P2004" i="1"/>
  <c r="P4442" i="1"/>
  <c r="P4443" i="1"/>
  <c r="P1479" i="1"/>
  <c r="P1487" i="1"/>
  <c r="P3536" i="1"/>
  <c r="P1510" i="1"/>
  <c r="P1789" i="1"/>
  <c r="P2128" i="1"/>
  <c r="P4447" i="1"/>
  <c r="P4446" i="1"/>
  <c r="P4431" i="1"/>
  <c r="P3111" i="1"/>
  <c r="P3522" i="1"/>
  <c r="P3523" i="1"/>
  <c r="P1478" i="1"/>
  <c r="P3512" i="1"/>
  <c r="P1486" i="1"/>
  <c r="P1485" i="1"/>
  <c r="P1740" i="1"/>
  <c r="P1805" i="1"/>
  <c r="P1809" i="1"/>
  <c r="P2667" i="1"/>
  <c r="P2666" i="1"/>
  <c r="P1482" i="1"/>
  <c r="P1483" i="1"/>
  <c r="P1494" i="1"/>
  <c r="P1506" i="1"/>
  <c r="P4496" i="1"/>
  <c r="P3521" i="1"/>
  <c r="P1508" i="1"/>
  <c r="P1496" i="1"/>
  <c r="P1610" i="1"/>
  <c r="P1847" i="1"/>
  <c r="P1515" i="1"/>
  <c r="P1495" i="1"/>
  <c r="P1509" i="1"/>
  <c r="P1519" i="1"/>
  <c r="P1767" i="1"/>
  <c r="P3559" i="1"/>
  <c r="P3560" i="1"/>
  <c r="P1493" i="1"/>
  <c r="P1760" i="1"/>
  <c r="P4420" i="1"/>
  <c r="P4419" i="1"/>
  <c r="P3080" i="1"/>
  <c r="P3123" i="1"/>
  <c r="P1511" i="1"/>
  <c r="P1521" i="1"/>
  <c r="P1536" i="1"/>
  <c r="P2070" i="1"/>
  <c r="P2071" i="1"/>
  <c r="P2069" i="1"/>
  <c r="P2072" i="1"/>
  <c r="P3574" i="1"/>
  <c r="P3573" i="1"/>
  <c r="P1532" i="1"/>
  <c r="P1533" i="1"/>
  <c r="P1500" i="1"/>
  <c r="P1501" i="1"/>
  <c r="P1503" i="1"/>
  <c r="P1502" i="1"/>
  <c r="P1504" i="1"/>
  <c r="P1505" i="1"/>
  <c r="P1980" i="1"/>
  <c r="P2062" i="1"/>
  <c r="P1555" i="1"/>
  <c r="P4410" i="1"/>
  <c r="P3112" i="1"/>
  <c r="P1513" i="1"/>
  <c r="P1512" i="1"/>
  <c r="P1548" i="1"/>
  <c r="P1552" i="1"/>
  <c r="P3125" i="1"/>
  <c r="P3126" i="1"/>
  <c r="P4452" i="1"/>
  <c r="P4451" i="1"/>
  <c r="P1525" i="1"/>
  <c r="P1526" i="1"/>
  <c r="P1524" i="1"/>
  <c r="P1523" i="1"/>
  <c r="P1554" i="1"/>
  <c r="P4394" i="1"/>
  <c r="P3091" i="1"/>
  <c r="P1537" i="1"/>
  <c r="P1538" i="1"/>
  <c r="P1539" i="1"/>
  <c r="P1540" i="1"/>
  <c r="P1661" i="1"/>
  <c r="P1560" i="1"/>
  <c r="P4508" i="1"/>
  <c r="P4509" i="1"/>
  <c r="P1815" i="1"/>
  <c r="P1558" i="1"/>
  <c r="P1559" i="1"/>
  <c r="P2222" i="1"/>
  <c r="P2290" i="1"/>
  <c r="P1553" i="1"/>
  <c r="P1807" i="1"/>
  <c r="P1857" i="1"/>
  <c r="P1867" i="1"/>
  <c r="P2318" i="1"/>
  <c r="P2082" i="1"/>
  <c r="P3585" i="1"/>
  <c r="P3584" i="1"/>
  <c r="P3534" i="1"/>
  <c r="P1567" i="1"/>
  <c r="P1561" i="1"/>
  <c r="P4438" i="1"/>
  <c r="P2065" i="1"/>
  <c r="P2066" i="1"/>
  <c r="P3535" i="1"/>
  <c r="P1571" i="1"/>
  <c r="P1575" i="1"/>
  <c r="P1574" i="1"/>
  <c r="P1576" i="1"/>
  <c r="P1573" i="1"/>
  <c r="P1578" i="1"/>
  <c r="P1577" i="1"/>
  <c r="P2105" i="1"/>
  <c r="P2124" i="1"/>
  <c r="P4474" i="1"/>
  <c r="P4475" i="1"/>
  <c r="P3146" i="1"/>
  <c r="P4516" i="1"/>
  <c r="P4517" i="1"/>
  <c r="P2107" i="1"/>
  <c r="P3577" i="1"/>
  <c r="P3578" i="1"/>
  <c r="P1579" i="1"/>
  <c r="P1562" i="1"/>
  <c r="P1563" i="1"/>
  <c r="P1564" i="1"/>
  <c r="P1565" i="1"/>
  <c r="P1881" i="1"/>
  <c r="P4479" i="1"/>
  <c r="P4478" i="1"/>
  <c r="P1582" i="1"/>
  <c r="P1569" i="1"/>
  <c r="P1570" i="1"/>
  <c r="P1884" i="1"/>
  <c r="P4432" i="1"/>
  <c r="P2409" i="1"/>
  <c r="P2408" i="1"/>
  <c r="P2185" i="1"/>
  <c r="P3528" i="1"/>
  <c r="P3527" i="1"/>
  <c r="P1580" i="1"/>
  <c r="P1581" i="1"/>
  <c r="P1588" i="1"/>
  <c r="P1606" i="1"/>
  <c r="P1607" i="1"/>
  <c r="P4539" i="1"/>
  <c r="P4437" i="1"/>
  <c r="P1585" i="1"/>
  <c r="P1584" i="1"/>
  <c r="P1586" i="1"/>
  <c r="P1587" i="1"/>
  <c r="P1596" i="1"/>
  <c r="P1594" i="1"/>
  <c r="P1595" i="1"/>
  <c r="P1592" i="1"/>
  <c r="P1593" i="1"/>
  <c r="P1921" i="1"/>
  <c r="P3127" i="1"/>
  <c r="P3128" i="1"/>
  <c r="P1598" i="1"/>
  <c r="P1612" i="1"/>
  <c r="P1614" i="1"/>
  <c r="P1615" i="1"/>
  <c r="P1613" i="1"/>
  <c r="P2354" i="1"/>
  <c r="P1625" i="1"/>
  <c r="P1631" i="1"/>
  <c r="P4463" i="1"/>
  <c r="P3606" i="1"/>
  <c r="P3603" i="1"/>
  <c r="P3143" i="1"/>
  <c r="P3144" i="1"/>
  <c r="P1616" i="1"/>
  <c r="P1997" i="1"/>
  <c r="P1602" i="1"/>
  <c r="P1600" i="1"/>
  <c r="P1603" i="1"/>
  <c r="P1601" i="1"/>
  <c r="P2410" i="1"/>
  <c r="P2657" i="1"/>
  <c r="P2658" i="1"/>
  <c r="P1634" i="1"/>
  <c r="P2221" i="1"/>
  <c r="P2220" i="1"/>
  <c r="P3588" i="1"/>
  <c r="P3589" i="1"/>
  <c r="P3632" i="1"/>
  <c r="P1617" i="1"/>
  <c r="P2016" i="1"/>
  <c r="P1621" i="1"/>
  <c r="P1620" i="1"/>
  <c r="P1638" i="1"/>
  <c r="P2213" i="1"/>
  <c r="P3160" i="1"/>
  <c r="P3172" i="1"/>
  <c r="P4504" i="1"/>
  <c r="P4506" i="1"/>
  <c r="P4507" i="1"/>
  <c r="P4505" i="1"/>
  <c r="P4453" i="1"/>
  <c r="P4454" i="1"/>
  <c r="P1618" i="1"/>
  <c r="P1888" i="1"/>
  <c r="P4555" i="1"/>
  <c r="P3529" i="1"/>
  <c r="P3530" i="1"/>
  <c r="P3532" i="1"/>
  <c r="P3531" i="1"/>
  <c r="P4616" i="1"/>
  <c r="P4614" i="1"/>
  <c r="P4615" i="1"/>
  <c r="P4617" i="1"/>
  <c r="P1626" i="1"/>
  <c r="P1627" i="1"/>
  <c r="P1628" i="1"/>
  <c r="P1629" i="1"/>
  <c r="P1941" i="1"/>
  <c r="P2056" i="1"/>
  <c r="P2244" i="1"/>
  <c r="P2243" i="1"/>
  <c r="P1656" i="1"/>
  <c r="P3187" i="1"/>
  <c r="P2681" i="1"/>
  <c r="P2680" i="1"/>
  <c r="P2679" i="1"/>
  <c r="P2678" i="1"/>
  <c r="P1655" i="1"/>
  <c r="P3618" i="1"/>
  <c r="P1642" i="1"/>
  <c r="P1641" i="1"/>
  <c r="P1639" i="1"/>
  <c r="P1640" i="1"/>
  <c r="P1660" i="1"/>
  <c r="P1662" i="1"/>
  <c r="P1663" i="1"/>
  <c r="P2269" i="1"/>
  <c r="P4460" i="1"/>
  <c r="P2348" i="1"/>
  <c r="P1892" i="1"/>
  <c r="P1893" i="1"/>
  <c r="P2646" i="1"/>
  <c r="P1668" i="1"/>
  <c r="P4541" i="1"/>
  <c r="P4540" i="1"/>
  <c r="P4468" i="1"/>
  <c r="P4469" i="1"/>
  <c r="P1650" i="1"/>
  <c r="P1649" i="1"/>
  <c r="P1651" i="1"/>
  <c r="P1652" i="1"/>
  <c r="P1667" i="1"/>
  <c r="P2094" i="1"/>
  <c r="P2093" i="1"/>
  <c r="P1671" i="1"/>
  <c r="P2296" i="1"/>
  <c r="P1654" i="1"/>
  <c r="P1944" i="1"/>
  <c r="P1957" i="1"/>
  <c r="P2103" i="1"/>
  <c r="P2104" i="1"/>
  <c r="P2671" i="1"/>
  <c r="P4524" i="1"/>
  <c r="P4525" i="1"/>
  <c r="P4471" i="1"/>
  <c r="P4470" i="1"/>
  <c r="P1678" i="1"/>
  <c r="P1681" i="1"/>
  <c r="P1956" i="1"/>
  <c r="P2207" i="1"/>
  <c r="P2206" i="1"/>
  <c r="P2389" i="1"/>
  <c r="P4563" i="1"/>
  <c r="P4561" i="1"/>
  <c r="P4562" i="1"/>
  <c r="P4564" i="1"/>
  <c r="P1664" i="1"/>
  <c r="P1677" i="1"/>
  <c r="P2295" i="1"/>
  <c r="P1987" i="1"/>
  <c r="P1690" i="1"/>
  <c r="P2656" i="1"/>
  <c r="P4590" i="1"/>
  <c r="P4502" i="1"/>
  <c r="P3197" i="1"/>
  <c r="P3191" i="1"/>
  <c r="P3198" i="1"/>
  <c r="P3192" i="1"/>
  <c r="P3149" i="1"/>
  <c r="P3150" i="1"/>
  <c r="P1970" i="1"/>
  <c r="P1669" i="1"/>
  <c r="P1679" i="1"/>
  <c r="P1680" i="1"/>
  <c r="P2007" i="1"/>
  <c r="P2020" i="1"/>
  <c r="P2081" i="1"/>
  <c r="P2144" i="1"/>
  <c r="P2242" i="1"/>
  <c r="P2241" i="1"/>
  <c r="P2402" i="1"/>
  <c r="P1676" i="1"/>
  <c r="P1683" i="1"/>
  <c r="P1682" i="1"/>
  <c r="P1684" i="1"/>
  <c r="P2366" i="1"/>
  <c r="P3591" i="1"/>
  <c r="P3592" i="1"/>
  <c r="P3175" i="1"/>
  <c r="P3176" i="1"/>
  <c r="P3277" i="1"/>
  <c r="P1692" i="1"/>
  <c r="P2691" i="1"/>
  <c r="P4485" i="1"/>
  <c r="P1698" i="1"/>
  <c r="P2395" i="1"/>
  <c r="P1685" i="1"/>
  <c r="P2010" i="1"/>
  <c r="P2077" i="1"/>
  <c r="P1711" i="1"/>
  <c r="P4598" i="1"/>
  <c r="P4597" i="1"/>
  <c r="P4472" i="1"/>
  <c r="P3202" i="1"/>
  <c r="P3201" i="1"/>
  <c r="P1693" i="1"/>
  <c r="P1732" i="1"/>
  <c r="P2086" i="1"/>
  <c r="P1709" i="1"/>
  <c r="P1710" i="1"/>
  <c r="P4610" i="1"/>
  <c r="P3674" i="1"/>
  <c r="P3673" i="1"/>
  <c r="P4546" i="1"/>
  <c r="P4547" i="1"/>
  <c r="P1697" i="1"/>
  <c r="P1694" i="1"/>
  <c r="P1695" i="1"/>
  <c r="P1713" i="1"/>
  <c r="P4483" i="1"/>
  <c r="P3672" i="1"/>
  <c r="P3671" i="1"/>
  <c r="P2362" i="1"/>
  <c r="P1700" i="1"/>
  <c r="P3244" i="1"/>
  <c r="P3245" i="1"/>
  <c r="P1701" i="1"/>
  <c r="P1705" i="1"/>
  <c r="P1706" i="1"/>
  <c r="P2009" i="1"/>
  <c r="P1743" i="1"/>
  <c r="P2096" i="1"/>
  <c r="P3610" i="1"/>
  <c r="P3611" i="1"/>
  <c r="P3609" i="1"/>
  <c r="P3612" i="1"/>
  <c r="P1708" i="1"/>
  <c r="P2129" i="1"/>
  <c r="P2130" i="1"/>
  <c r="P2727" i="1"/>
  <c r="P2728" i="1"/>
  <c r="P1717" i="1"/>
  <c r="P1718" i="1"/>
  <c r="P4634" i="1"/>
  <c r="P4490" i="1"/>
  <c r="P4536" i="1"/>
  <c r="P4535" i="1"/>
  <c r="P3183" i="1"/>
  <c r="P1722" i="1"/>
  <c r="P4531" i="1"/>
  <c r="P1714" i="1"/>
  <c r="P2363" i="1"/>
  <c r="P4604" i="1"/>
  <c r="P4603" i="1"/>
  <c r="P4602" i="1"/>
  <c r="P4605" i="1"/>
  <c r="P2396" i="1"/>
  <c r="P1715" i="1"/>
  <c r="P2708" i="1"/>
  <c r="P1741" i="1"/>
  <c r="P4534" i="1"/>
  <c r="P3689" i="1"/>
  <c r="P3688" i="1"/>
  <c r="P1721" i="1"/>
  <c r="P1719" i="1"/>
  <c r="P1720" i="1"/>
  <c r="P2659" i="1"/>
  <c r="P3213" i="1"/>
  <c r="P1725" i="1"/>
  <c r="P1735" i="1"/>
  <c r="P1723" i="1"/>
  <c r="P1724" i="1"/>
  <c r="P2788" i="1"/>
  <c r="P2787" i="1"/>
  <c r="P2662" i="1"/>
  <c r="P4659" i="1"/>
  <c r="P4799" i="1"/>
  <c r="P4800" i="1"/>
  <c r="P4568" i="1"/>
  <c r="P4569" i="1"/>
  <c r="P2040" i="1"/>
  <c r="P1727" i="1"/>
  <c r="P1742" i="1"/>
  <c r="P1768" i="1"/>
  <c r="P2078" i="1"/>
  <c r="P1755" i="1"/>
  <c r="P3271" i="1"/>
  <c r="P3270" i="1"/>
  <c r="P2636" i="1"/>
  <c r="P1733" i="1"/>
  <c r="P1736" i="1"/>
  <c r="P1752" i="1"/>
  <c r="P1728" i="1"/>
  <c r="P1729" i="1"/>
  <c r="P1739" i="1"/>
  <c r="P1758" i="1"/>
  <c r="P2672" i="1"/>
  <c r="P3189" i="1"/>
  <c r="P3188" i="1"/>
  <c r="P1754" i="1"/>
  <c r="P2050" i="1"/>
  <c r="P2101" i="1"/>
  <c r="P1744" i="1"/>
  <c r="P1762" i="1"/>
  <c r="P2067" i="1"/>
  <c r="P2673" i="1"/>
  <c r="P4522" i="1"/>
  <c r="P2687" i="1"/>
  <c r="P2651" i="1"/>
  <c r="P1745" i="1"/>
  <c r="P1746" i="1"/>
  <c r="P1749" i="1"/>
  <c r="P1753" i="1"/>
  <c r="P1757" i="1"/>
  <c r="P2087" i="1"/>
  <c r="P1763" i="1"/>
  <c r="P4526" i="1"/>
  <c r="P3281" i="1"/>
  <c r="P3282" i="1"/>
  <c r="P1751" i="1"/>
  <c r="P2259" i="1"/>
  <c r="P2260" i="1"/>
  <c r="P1775" i="1"/>
  <c r="P4552" i="1"/>
  <c r="P4529" i="1"/>
  <c r="P4542" i="1"/>
  <c r="P4543" i="1"/>
  <c r="P2068" i="1"/>
  <c r="P2325" i="1"/>
  <c r="P1756" i="1"/>
  <c r="P2192" i="1"/>
  <c r="P1777" i="1"/>
  <c r="P1778" i="1"/>
  <c r="P1779" i="1"/>
  <c r="P1783" i="1"/>
  <c r="P3334" i="1"/>
  <c r="P1773" i="1"/>
  <c r="P1771" i="1"/>
  <c r="P1769" i="1"/>
  <c r="P1772" i="1"/>
  <c r="P1770" i="1"/>
  <c r="P2268" i="1"/>
  <c r="P2267" i="1"/>
  <c r="P1784" i="1"/>
  <c r="P2716" i="1"/>
  <c r="P2690" i="1"/>
  <c r="P1761" i="1"/>
  <c r="P1765" i="1"/>
  <c r="P1766" i="1"/>
  <c r="P1764" i="1"/>
  <c r="P2280" i="1"/>
  <c r="P2281" i="1"/>
  <c r="P3341" i="1"/>
  <c r="P2155" i="1"/>
  <c r="P1774" i="1"/>
  <c r="P2214" i="1"/>
  <c r="P2352" i="1"/>
  <c r="P1798" i="1"/>
  <c r="P3249" i="1"/>
  <c r="P1801" i="1"/>
  <c r="P1802" i="1"/>
  <c r="P3269" i="1"/>
  <c r="P1785" i="1"/>
  <c r="P2805" i="1"/>
  <c r="P2804" i="1"/>
  <c r="P1780" i="1"/>
  <c r="P1790" i="1"/>
  <c r="P1791" i="1"/>
  <c r="P2699" i="1"/>
  <c r="P1804" i="1"/>
  <c r="P3264" i="1"/>
  <c r="P1786" i="1"/>
  <c r="P1787" i="1"/>
  <c r="P2674" i="1"/>
  <c r="P2675" i="1"/>
  <c r="P3661" i="1"/>
  <c r="P4570" i="1"/>
  <c r="P4571" i="1"/>
  <c r="P3348" i="1"/>
  <c r="P3242" i="1"/>
  <c r="P1796" i="1"/>
  <c r="P2279" i="1"/>
  <c r="P4577" i="1"/>
  <c r="P3705" i="1"/>
  <c r="P3704" i="1"/>
  <c r="P3171" i="1"/>
  <c r="P2696" i="1"/>
  <c r="P4559" i="1"/>
  <c r="P4560" i="1"/>
  <c r="P3163" i="1"/>
  <c r="P3162" i="1"/>
  <c r="P2255" i="1"/>
  <c r="P2308" i="1"/>
  <c r="P1800" i="1"/>
  <c r="P2798" i="1"/>
  <c r="P4582" i="1"/>
  <c r="P2368" i="1"/>
  <c r="P1828" i="1"/>
  <c r="P3711" i="1"/>
  <c r="P3712" i="1"/>
  <c r="P3750" i="1"/>
  <c r="P3751" i="1"/>
  <c r="P4537" i="1"/>
  <c r="P2807" i="1"/>
  <c r="P2806" i="1"/>
  <c r="P4627" i="1"/>
  <c r="P4626" i="1"/>
  <c r="P3246" i="1"/>
  <c r="P3247" i="1"/>
  <c r="P3268" i="1"/>
  <c r="P1808" i="1"/>
  <c r="P3717" i="1"/>
  <c r="P3716" i="1"/>
  <c r="P3725" i="1"/>
  <c r="P3678" i="1"/>
  <c r="P3158" i="1"/>
  <c r="P3159" i="1"/>
  <c r="P1813" i="1"/>
  <c r="P4589" i="1"/>
  <c r="P3732" i="1"/>
  <c r="P3731" i="1"/>
  <c r="P3292" i="1"/>
  <c r="P3291" i="1"/>
  <c r="P1814" i="1"/>
  <c r="P2647" i="1"/>
  <c r="P1851" i="1"/>
  <c r="P1844" i="1"/>
  <c r="P1843" i="1"/>
  <c r="P1850" i="1"/>
  <c r="P4596" i="1"/>
  <c r="P4595" i="1"/>
  <c r="P1827" i="1"/>
  <c r="P2341" i="1"/>
  <c r="P1816" i="1"/>
  <c r="P1817" i="1"/>
  <c r="P1818" i="1"/>
  <c r="P1819" i="1"/>
  <c r="P2812" i="1"/>
  <c r="P3177" i="1"/>
  <c r="P3178" i="1"/>
  <c r="P3300" i="1"/>
  <c r="P1831" i="1"/>
  <c r="P1832" i="1"/>
  <c r="P1855" i="1"/>
  <c r="P1852" i="1"/>
  <c r="P1853" i="1"/>
  <c r="P2701" i="1"/>
  <c r="P2702" i="1"/>
  <c r="P4629" i="1"/>
  <c r="P4628" i="1"/>
  <c r="P1833" i="1"/>
  <c r="P2802" i="1"/>
  <c r="P2803" i="1"/>
  <c r="P1841" i="1"/>
  <c r="P2710" i="1"/>
  <c r="P3728" i="1"/>
  <c r="P1842" i="1"/>
  <c r="P1834" i="1"/>
  <c r="P1836" i="1"/>
  <c r="P1835" i="1"/>
  <c r="P1837" i="1"/>
  <c r="P1838" i="1"/>
  <c r="P1839" i="1"/>
  <c r="P1840" i="1"/>
  <c r="P2817" i="1"/>
  <c r="P3329" i="1"/>
  <c r="P1860" i="1"/>
  <c r="P4641" i="1"/>
  <c r="P4642" i="1"/>
  <c r="P3681" i="1"/>
  <c r="P2652" i="1"/>
  <c r="P1845" i="1"/>
  <c r="P1846" i="1"/>
  <c r="P1861" i="1"/>
  <c r="P4648" i="1"/>
  <c r="P4741" i="1"/>
  <c r="P4740" i="1"/>
  <c r="P4608" i="1"/>
  <c r="P3762" i="1"/>
  <c r="P3763" i="1"/>
  <c r="P3764" i="1"/>
  <c r="P3765" i="1"/>
  <c r="P4512" i="1"/>
  <c r="P4611" i="1"/>
  <c r="P1854" i="1"/>
  <c r="P1864" i="1"/>
  <c r="P2796" i="1"/>
  <c r="P4620" i="1"/>
  <c r="P3279" i="1"/>
  <c r="P3280" i="1"/>
  <c r="P2649" i="1"/>
  <c r="P3347" i="1"/>
  <c r="P3757" i="1"/>
  <c r="P3758" i="1"/>
  <c r="P3352" i="1"/>
  <c r="P3351" i="1"/>
  <c r="P1865" i="1"/>
  <c r="P2783" i="1"/>
  <c r="P4640" i="1"/>
  <c r="P4572" i="1"/>
  <c r="P1862" i="1"/>
  <c r="P2720" i="1"/>
  <c r="P4586" i="1"/>
  <c r="P3797" i="1"/>
  <c r="P3798" i="1"/>
  <c r="P3804" i="1"/>
  <c r="P3803" i="1"/>
  <c r="P4520" i="1"/>
  <c r="P3316" i="1"/>
  <c r="P3317" i="1"/>
  <c r="P4607" i="1"/>
  <c r="P4599" i="1"/>
  <c r="P4600" i="1"/>
  <c r="P1863" i="1"/>
  <c r="P3261" i="1"/>
  <c r="P3260" i="1"/>
  <c r="P1866" i="1"/>
  <c r="P3193" i="1"/>
  <c r="P3194" i="1"/>
  <c r="P4669" i="1"/>
  <c r="P1868" i="1"/>
  <c r="P2494" i="1"/>
  <c r="P3284" i="1"/>
  <c r="P3259" i="1"/>
  <c r="P4656" i="1"/>
  <c r="P4612" i="1"/>
  <c r="P1869" i="1"/>
  <c r="P1871" i="1"/>
  <c r="P1872" i="1"/>
  <c r="P4677" i="1"/>
  <c r="P2695" i="1"/>
  <c r="P1870" i="1"/>
  <c r="P1875" i="1"/>
  <c r="P1876" i="1"/>
  <c r="P1873" i="1"/>
  <c r="P1874" i="1"/>
  <c r="P2310" i="1"/>
  <c r="P2729" i="1"/>
  <c r="P2730" i="1"/>
  <c r="P3344" i="1"/>
  <c r="P3336" i="1"/>
  <c r="P3335" i="1"/>
  <c r="P4906" i="1"/>
  <c r="P4907" i="1"/>
  <c r="P4674" i="1"/>
  <c r="P3841" i="1"/>
  <c r="P3842" i="1"/>
  <c r="P1882" i="1"/>
  <c r="P2781" i="1"/>
  <c r="P2780" i="1"/>
  <c r="P2808" i="1"/>
  <c r="P4651" i="1"/>
  <c r="P1883" i="1"/>
  <c r="P1885" i="1"/>
  <c r="P3345" i="1"/>
  <c r="P3346" i="1"/>
  <c r="P2779" i="1"/>
  <c r="P4655" i="1"/>
  <c r="P1889" i="1"/>
  <c r="P1887" i="1"/>
  <c r="P1886" i="1"/>
  <c r="P2648" i="1"/>
  <c r="P4637" i="1"/>
  <c r="P4636" i="1"/>
  <c r="P3849" i="1"/>
  <c r="P3850" i="1"/>
  <c r="P4591" i="1"/>
  <c r="P2836" i="1"/>
  <c r="P2837" i="1"/>
  <c r="P1890" i="1"/>
  <c r="P1891" i="1"/>
  <c r="P1898" i="1"/>
  <c r="P1896" i="1"/>
  <c r="P2797" i="1"/>
  <c r="P1899" i="1"/>
  <c r="P1900" i="1"/>
  <c r="P1901" i="1"/>
  <c r="P3787" i="1"/>
  <c r="P1903" i="1"/>
  <c r="P1902" i="1"/>
  <c r="P1913" i="1"/>
  <c r="P1912" i="1"/>
  <c r="P1909" i="1"/>
  <c r="P1908" i="1"/>
  <c r="P1911" i="1"/>
  <c r="P1910" i="1"/>
  <c r="P1906" i="1"/>
  <c r="P1907" i="1"/>
  <c r="P1904" i="1"/>
  <c r="P1905" i="1"/>
  <c r="P1914" i="1"/>
  <c r="P2660" i="1"/>
  <c r="P2785" i="1"/>
  <c r="P2792" i="1"/>
  <c r="P2791" i="1"/>
  <c r="P3827" i="1"/>
  <c r="P3790" i="1"/>
  <c r="P3828" i="1"/>
  <c r="P3776" i="1"/>
  <c r="P3799" i="1"/>
  <c r="P1919" i="1"/>
  <c r="P1920" i="1"/>
  <c r="P1922" i="1"/>
  <c r="P1918" i="1"/>
  <c r="P1917" i="1"/>
  <c r="P1916" i="1"/>
  <c r="P1915" i="1"/>
  <c r="P2723" i="1"/>
  <c r="P2722" i="1"/>
  <c r="P2724" i="1"/>
  <c r="P2725" i="1"/>
  <c r="P2794" i="1"/>
  <c r="P2789" i="1"/>
  <c r="P4658" i="1"/>
  <c r="P4657" i="1"/>
  <c r="P4666" i="1"/>
  <c r="P3296" i="1"/>
  <c r="P3358" i="1"/>
  <c r="P4700" i="1"/>
  <c r="P1925" i="1"/>
  <c r="P4635" i="1"/>
  <c r="P3864" i="1"/>
  <c r="P1926" i="1"/>
  <c r="P1927" i="1"/>
  <c r="P1933" i="1"/>
  <c r="P1932" i="1"/>
  <c r="P1929" i="1"/>
  <c r="P1928" i="1"/>
  <c r="P1931" i="1"/>
  <c r="P1930" i="1"/>
  <c r="P3357" i="1"/>
  <c r="P2795" i="1"/>
  <c r="P4680" i="1"/>
  <c r="P1935" i="1"/>
  <c r="P2698" i="1"/>
  <c r="P4601" i="1"/>
  <c r="P4567" i="1"/>
  <c r="P4675" i="1"/>
  <c r="P4692" i="1"/>
  <c r="P4676" i="1"/>
  <c r="P4691" i="1"/>
  <c r="P1936" i="1"/>
  <c r="P1937" i="1"/>
  <c r="P1939" i="1"/>
  <c r="P1938" i="1"/>
  <c r="P3406" i="1"/>
  <c r="P3862" i="1"/>
  <c r="P3861" i="1"/>
  <c r="P4706" i="1"/>
  <c r="P3805" i="1"/>
  <c r="P4538" i="1"/>
  <c r="P1942" i="1"/>
  <c r="P2782" i="1"/>
  <c r="P2830" i="1"/>
  <c r="P2831" i="1"/>
  <c r="P4693" i="1"/>
  <c r="P1962" i="1"/>
  <c r="P2694" i="1"/>
  <c r="P3360" i="1"/>
  <c r="P3874" i="1"/>
  <c r="P3819" i="1"/>
  <c r="P1975" i="1"/>
  <c r="P1958" i="1"/>
  <c r="P1952" i="1"/>
  <c r="P1951" i="1"/>
  <c r="P1946" i="1"/>
  <c r="P1945" i="1"/>
  <c r="P1950" i="1"/>
  <c r="P1949" i="1"/>
  <c r="P1948" i="1"/>
  <c r="P1947" i="1"/>
  <c r="P1961" i="1"/>
  <c r="P4667" i="1"/>
  <c r="P4661" i="1"/>
  <c r="P2800" i="1"/>
  <c r="P2799" i="1"/>
  <c r="P1984" i="1"/>
  <c r="P1983" i="1"/>
  <c r="P1985" i="1"/>
  <c r="P1986" i="1"/>
  <c r="P1959" i="1"/>
  <c r="P3838" i="1"/>
  <c r="P1960" i="1"/>
  <c r="P2786" i="1"/>
  <c r="P3417" i="1"/>
  <c r="P3846" i="1"/>
  <c r="P3847" i="1"/>
  <c r="P3845" i="1"/>
  <c r="P3848" i="1"/>
  <c r="P3772" i="1"/>
  <c r="P3773" i="1"/>
  <c r="P1989" i="1"/>
  <c r="P1963" i="1"/>
  <c r="P2682" i="1"/>
  <c r="P2784" i="1"/>
  <c r="P1981" i="1"/>
  <c r="P2813" i="1"/>
  <c r="P2683" i="1"/>
  <c r="P2840" i="1"/>
  <c r="P2863" i="1"/>
  <c r="P1967" i="1"/>
  <c r="P1966" i="1"/>
  <c r="P1969" i="1"/>
  <c r="P1968" i="1"/>
  <c r="P3381" i="1"/>
  <c r="P3380" i="1"/>
  <c r="P2809" i="1"/>
  <c r="P4588" i="1"/>
  <c r="P2846" i="1"/>
  <c r="P2858" i="1"/>
  <c r="P3375" i="1"/>
  <c r="P1988" i="1"/>
  <c r="P1982" i="1"/>
  <c r="P3383" i="1"/>
  <c r="P4720" i="1"/>
  <c r="P3873" i="1"/>
  <c r="P3854" i="1"/>
  <c r="P4668" i="1"/>
  <c r="P3399" i="1"/>
  <c r="P3400" i="1"/>
  <c r="P3390" i="1"/>
  <c r="P3391" i="1"/>
  <c r="P4743" i="1"/>
  <c r="P2011" i="1"/>
  <c r="P2012" i="1"/>
  <c r="P2014" i="1"/>
  <c r="P2013" i="1"/>
  <c r="P1990" i="1"/>
  <c r="P1993" i="1"/>
  <c r="P2793" i="1"/>
  <c r="P2816" i="1"/>
  <c r="P2852" i="1"/>
  <c r="P2853" i="1"/>
  <c r="P1991" i="1"/>
  <c r="P1994" i="1"/>
  <c r="P2801" i="1"/>
  <c r="P3437" i="1"/>
  <c r="P4551" i="1"/>
  <c r="P1992" i="1"/>
  <c r="P1995" i="1"/>
  <c r="P2006" i="1"/>
  <c r="P3398" i="1"/>
  <c r="P3384" i="1"/>
  <c r="P3865" i="1"/>
  <c r="P4726" i="1"/>
  <c r="P4727" i="1"/>
  <c r="P1999" i="1"/>
  <c r="P2001" i="1"/>
  <c r="P2000" i="1"/>
  <c r="P2002" i="1"/>
  <c r="P2003" i="1"/>
  <c r="P2005" i="1"/>
  <c r="P1996" i="1"/>
  <c r="P1998" i="1"/>
  <c r="P2872" i="1"/>
  <c r="P2871" i="1"/>
  <c r="P3427" i="1"/>
  <c r="P3915" i="1"/>
  <c r="P3916" i="1"/>
  <c r="P4609" i="1"/>
  <c r="P4796" i="1"/>
  <c r="P4797" i="1"/>
  <c r="P2790" i="1"/>
  <c r="P2885" i="1"/>
  <c r="P2884" i="1"/>
  <c r="P4721" i="1"/>
  <c r="P3868" i="1"/>
  <c r="P3867" i="1"/>
  <c r="P4633" i="1"/>
  <c r="P4632" i="1"/>
  <c r="P2707" i="1"/>
  <c r="P2015" i="1"/>
  <c r="P3887" i="1"/>
  <c r="P3886" i="1"/>
  <c r="P3833" i="1"/>
  <c r="P3878" i="1"/>
  <c r="P4698" i="1"/>
  <c r="P4593" i="1"/>
  <c r="P2018" i="1"/>
  <c r="P2021" i="1"/>
  <c r="P4673" i="1"/>
  <c r="P4716" i="1"/>
  <c r="P3876" i="1"/>
  <c r="P3875" i="1"/>
  <c r="P3809" i="1"/>
  <c r="P4736" i="1"/>
  <c r="P4737" i="1"/>
  <c r="P4618" i="1"/>
  <c r="P2715" i="1"/>
  <c r="P2860" i="1"/>
  <c r="P2859" i="1"/>
  <c r="P2022" i="1"/>
  <c r="P2029" i="1"/>
  <c r="P2028" i="1"/>
  <c r="P2025" i="1"/>
  <c r="P2024" i="1"/>
  <c r="P2027" i="1"/>
  <c r="P2026" i="1"/>
  <c r="P2031" i="1"/>
  <c r="P2030" i="1"/>
  <c r="P2023" i="1"/>
  <c r="P2032" i="1"/>
  <c r="P2033" i="1"/>
  <c r="P2037" i="1"/>
  <c r="P4714" i="1"/>
  <c r="P4712" i="1"/>
  <c r="P4715" i="1"/>
  <c r="P4713" i="1"/>
  <c r="P4688" i="1"/>
  <c r="P4756" i="1"/>
  <c r="P4757" i="1"/>
  <c r="P2052" i="1"/>
  <c r="P2039" i="1"/>
  <c r="P2862" i="1"/>
  <c r="P2861" i="1"/>
  <c r="P2035" i="1"/>
  <c r="P3374" i="1"/>
  <c r="P4753" i="1"/>
  <c r="P4702" i="1"/>
  <c r="P4773" i="1"/>
  <c r="P4774" i="1"/>
  <c r="P4792" i="1"/>
  <c r="P4790" i="1"/>
  <c r="P4791" i="1"/>
  <c r="P4793" i="1"/>
  <c r="P4696" i="1"/>
  <c r="P4739" i="1"/>
  <c r="P2055" i="1"/>
  <c r="P2038" i="1"/>
  <c r="P4772" i="1"/>
  <c r="P4771" i="1"/>
  <c r="P4788" i="1"/>
  <c r="P4789" i="1"/>
  <c r="P4768" i="1"/>
  <c r="P4769" i="1"/>
  <c r="P2044" i="1"/>
  <c r="P2892" i="1"/>
  <c r="P2041" i="1"/>
  <c r="P2887" i="1"/>
  <c r="P3363" i="1"/>
  <c r="P3470" i="1"/>
  <c r="P3471" i="1"/>
  <c r="P2820" i="1"/>
  <c r="P3860" i="1"/>
  <c r="P4695" i="1"/>
  <c r="P2048" i="1"/>
  <c r="P2042" i="1"/>
  <c r="P2043" i="1"/>
  <c r="P2045" i="1"/>
  <c r="P2046" i="1"/>
  <c r="P2047" i="1"/>
  <c r="P2893" i="1"/>
  <c r="P2904" i="1"/>
  <c r="P2905" i="1"/>
  <c r="P3432" i="1"/>
  <c r="P3433" i="1"/>
  <c r="P4780" i="1"/>
  <c r="P4779" i="1"/>
  <c r="P2060" i="1"/>
  <c r="P2049" i="1"/>
  <c r="P2053" i="1"/>
  <c r="P2888" i="1"/>
  <c r="P2896" i="1"/>
  <c r="P3880" i="1"/>
  <c r="P2057" i="1"/>
  <c r="P2814" i="1"/>
  <c r="P2889" i="1"/>
  <c r="P4729" i="1"/>
  <c r="P2058" i="1"/>
  <c r="P4690" i="1"/>
  <c r="P4670" i="1"/>
  <c r="P2823" i="1"/>
  <c r="P3863" i="1"/>
  <c r="P4803" i="1"/>
  <c r="P4804" i="1"/>
  <c r="P4719" i="1"/>
  <c r="P2076" i="1"/>
  <c r="P2080" i="1"/>
  <c r="P2079" i="1"/>
  <c r="P2059" i="1"/>
  <c r="P2818" i="1"/>
  <c r="P2900" i="1"/>
  <c r="P3392" i="1"/>
  <c r="P4681" i="1"/>
  <c r="P4625" i="1"/>
  <c r="P3438" i="1"/>
  <c r="P3439" i="1"/>
  <c r="P3914" i="1"/>
  <c r="P3924" i="1"/>
  <c r="P2085" i="1"/>
  <c r="P2084" i="1"/>
  <c r="P2913" i="1"/>
  <c r="P2912" i="1"/>
  <c r="P3866" i="1"/>
  <c r="P2825" i="1"/>
  <c r="P3442" i="1"/>
  <c r="P3441" i="1"/>
  <c r="P3940" i="1"/>
  <c r="P2061" i="1"/>
  <c r="P2063" i="1"/>
  <c r="P2064" i="1"/>
  <c r="P2907" i="1"/>
  <c r="P3385" i="1"/>
  <c r="P3386" i="1"/>
  <c r="P3488" i="1"/>
  <c r="P3487" i="1"/>
  <c r="P2822" i="1"/>
  <c r="P2821" i="1"/>
  <c r="P4764" i="1"/>
  <c r="P2073" i="1"/>
  <c r="P2098" i="1"/>
  <c r="P2099" i="1"/>
  <c r="P2075" i="1"/>
  <c r="P2083" i="1"/>
  <c r="P2819" i="1"/>
  <c r="P2074" i="1"/>
  <c r="P4707" i="1"/>
  <c r="P4717" i="1"/>
  <c r="P4763" i="1"/>
  <c r="P3917" i="1"/>
  <c r="P2106" i="1"/>
  <c r="P2834" i="1"/>
  <c r="P3981" i="1"/>
  <c r="P3980" i="1"/>
  <c r="P2839" i="1"/>
  <c r="P3552" i="1"/>
  <c r="P3553" i="1"/>
  <c r="P4805" i="1"/>
  <c r="P4806" i="1"/>
  <c r="P2112" i="1"/>
  <c r="P2109" i="1"/>
  <c r="P2911" i="1"/>
  <c r="P2088" i="1"/>
  <c r="P4002" i="1"/>
  <c r="P4003" i="1"/>
  <c r="P3459" i="1"/>
  <c r="P4770" i="1"/>
  <c r="P2119" i="1"/>
  <c r="P2117" i="1"/>
  <c r="P2921" i="1"/>
  <c r="P2091" i="1"/>
  <c r="P2090" i="1"/>
  <c r="P2089" i="1"/>
  <c r="P2092" i="1"/>
  <c r="P3990" i="1"/>
  <c r="P3991" i="1"/>
  <c r="P3957" i="1"/>
  <c r="P3956" i="1"/>
  <c r="P4785" i="1"/>
  <c r="P3919" i="1"/>
  <c r="P2125" i="1"/>
  <c r="P2095" i="1"/>
  <c r="P2097" i="1"/>
  <c r="P2826" i="1"/>
  <c r="P2847" i="1"/>
  <c r="P3421" i="1"/>
  <c r="P4646" i="1"/>
  <c r="P2854" i="1"/>
  <c r="P2100" i="1"/>
  <c r="P2102" i="1"/>
  <c r="P2832" i="1"/>
  <c r="P4778" i="1"/>
  <c r="P4795" i="1"/>
  <c r="P3976" i="1"/>
  <c r="P2140" i="1"/>
  <c r="P2827" i="1"/>
  <c r="P2925" i="1"/>
  <c r="P2926" i="1"/>
  <c r="P2108" i="1"/>
  <c r="P2110" i="1"/>
  <c r="P2828" i="1"/>
  <c r="P2916" i="1"/>
  <c r="P2915" i="1"/>
  <c r="P2835" i="1"/>
  <c r="P4705" i="1"/>
  <c r="P4664" i="1"/>
  <c r="P4776" i="1"/>
  <c r="P2116" i="1"/>
  <c r="P2114" i="1"/>
  <c r="P2113" i="1"/>
  <c r="P2115" i="1"/>
  <c r="P2118" i="1"/>
  <c r="P3801" i="1"/>
  <c r="P3800" i="1"/>
  <c r="P3877" i="1"/>
  <c r="P3977" i="1"/>
  <c r="P2152" i="1"/>
  <c r="P2122" i="1"/>
  <c r="P2121" i="1"/>
  <c r="P2120" i="1"/>
  <c r="P2123" i="1"/>
  <c r="P4815" i="1"/>
  <c r="P2833" i="1"/>
  <c r="P2165" i="1"/>
  <c r="P2166" i="1"/>
  <c r="P2167" i="1"/>
  <c r="P2168" i="1"/>
  <c r="P2126" i="1"/>
  <c r="P2935" i="1"/>
  <c r="P2127" i="1"/>
  <c r="P3902" i="1"/>
  <c r="P2131" i="1"/>
  <c r="P2133" i="1"/>
  <c r="P2132" i="1"/>
  <c r="P2134" i="1"/>
  <c r="P2135" i="1"/>
  <c r="P2136" i="1"/>
  <c r="P2138" i="1"/>
  <c r="P2137" i="1"/>
  <c r="P2933" i="1"/>
  <c r="P2139" i="1"/>
  <c r="P3446" i="1"/>
  <c r="P2855" i="1"/>
  <c r="P4784" i="1"/>
  <c r="P2841" i="1"/>
  <c r="P2838" i="1"/>
  <c r="P2180" i="1"/>
  <c r="P2141" i="1"/>
  <c r="P2142" i="1"/>
  <c r="P2143" i="1"/>
  <c r="P2145" i="1"/>
  <c r="P2843" i="1"/>
  <c r="P2924" i="1"/>
  <c r="P2923" i="1"/>
  <c r="P4782" i="1"/>
  <c r="P2842" i="1"/>
  <c r="P2148" i="1"/>
  <c r="P2147" i="1"/>
  <c r="P2149" i="1"/>
  <c r="P2150" i="1"/>
  <c r="P2151" i="1"/>
  <c r="P2146" i="1"/>
  <c r="P2157" i="1"/>
  <c r="P2156" i="1"/>
  <c r="P2159" i="1"/>
  <c r="P2158" i="1"/>
  <c r="P2160" i="1"/>
  <c r="P2163" i="1"/>
  <c r="P2161" i="1"/>
  <c r="P2164" i="1"/>
  <c r="P2162" i="1"/>
  <c r="P2851" i="1"/>
  <c r="P3410" i="1"/>
  <c r="P4787" i="1"/>
  <c r="P4004" i="1"/>
  <c r="P4731" i="1"/>
  <c r="P4730" i="1"/>
  <c r="P2845" i="1"/>
  <c r="P2844" i="1"/>
  <c r="P2169" i="1"/>
  <c r="P2170" i="1"/>
  <c r="P2171" i="1"/>
  <c r="P2172" i="1"/>
  <c r="P2931" i="1"/>
  <c r="P4008" i="1"/>
  <c r="P4009" i="1"/>
  <c r="P4830" i="1"/>
  <c r="P4831" i="1"/>
  <c r="P4639" i="1"/>
  <c r="P2215" i="1"/>
  <c r="P2210" i="1"/>
  <c r="P2211" i="1"/>
  <c r="P2212" i="1"/>
  <c r="P2174" i="1"/>
  <c r="P2173" i="1"/>
  <c r="P2175" i="1"/>
  <c r="P2177" i="1"/>
  <c r="P2176" i="1"/>
  <c r="P2179" i="1"/>
  <c r="P2944" i="1"/>
  <c r="P2945" i="1"/>
  <c r="P2178" i="1"/>
  <c r="P3503" i="1"/>
  <c r="P4808" i="1"/>
  <c r="P4794" i="1"/>
  <c r="P2949" i="1"/>
  <c r="P2950" i="1"/>
  <c r="P2182" i="1"/>
  <c r="P2183" i="1"/>
  <c r="P2181" i="1"/>
  <c r="P2184" i="1"/>
  <c r="P2810" i="1"/>
  <c r="P2934" i="1"/>
  <c r="P2856" i="1"/>
  <c r="P4685" i="1"/>
  <c r="P4745" i="1"/>
  <c r="P3504" i="1"/>
  <c r="P3505" i="1"/>
  <c r="P2849" i="1"/>
  <c r="P2850" i="1"/>
  <c r="P2189" i="1"/>
  <c r="P2188" i="1"/>
  <c r="P2187" i="1"/>
  <c r="P2186" i="1"/>
  <c r="P2190" i="1"/>
  <c r="P2191" i="1"/>
  <c r="P2194" i="1"/>
  <c r="P3460" i="1"/>
  <c r="P4761" i="1"/>
  <c r="P3953" i="1"/>
  <c r="P3500" i="1"/>
  <c r="P3499" i="1"/>
  <c r="P2196" i="1"/>
  <c r="P2195" i="1"/>
  <c r="P2199" i="1"/>
  <c r="P2198" i="1"/>
  <c r="P2197" i="1"/>
  <c r="P2201" i="1"/>
  <c r="P2200" i="1"/>
  <c r="P2203" i="1"/>
  <c r="P2202" i="1"/>
  <c r="P2204" i="1"/>
  <c r="P2205" i="1"/>
  <c r="P2952" i="1"/>
  <c r="P2951" i="1"/>
  <c r="P4735" i="1"/>
  <c r="P4834" i="1"/>
  <c r="P3900" i="1"/>
  <c r="P2209" i="1"/>
  <c r="P2208" i="1"/>
  <c r="P3489" i="1"/>
  <c r="P2869" i="1"/>
  <c r="P4679" i="1"/>
  <c r="P3834" i="1"/>
  <c r="P3835" i="1"/>
  <c r="P2266" i="1"/>
  <c r="P2264" i="1"/>
  <c r="P2265" i="1"/>
  <c r="P2219" i="1"/>
  <c r="P2218" i="1"/>
  <c r="P2217" i="1"/>
  <c r="P2216" i="1"/>
  <c r="P2815" i="1"/>
  <c r="P2866" i="1"/>
  <c r="P3955" i="1"/>
  <c r="P4845" i="1"/>
  <c r="P4846" i="1"/>
  <c r="P2225" i="1"/>
  <c r="P2226" i="1"/>
  <c r="P2232" i="1"/>
  <c r="P2224" i="1"/>
  <c r="P2223" i="1"/>
  <c r="P2230" i="1"/>
  <c r="P2231" i="1"/>
  <c r="P2229" i="1"/>
  <c r="P2233" i="1"/>
  <c r="P4775" i="1"/>
  <c r="P3923" i="1"/>
  <c r="P4786" i="1"/>
  <c r="P2289" i="1"/>
  <c r="P2235" i="1"/>
  <c r="P2234" i="1"/>
  <c r="P2237" i="1"/>
  <c r="P2236" i="1"/>
  <c r="P2239" i="1"/>
  <c r="P2238" i="1"/>
  <c r="P2867" i="1"/>
  <c r="P2957" i="1"/>
  <c r="P2958" i="1"/>
  <c r="P2240" i="1"/>
  <c r="P3963" i="1"/>
  <c r="P4709" i="1"/>
  <c r="P4652" i="1"/>
  <c r="P3451" i="1"/>
  <c r="P3450" i="1"/>
  <c r="P2246" i="1"/>
  <c r="P2245" i="1"/>
  <c r="P2248" i="1"/>
  <c r="P2247" i="1"/>
  <c r="P2252" i="1"/>
  <c r="P2251" i="1"/>
  <c r="P2249" i="1"/>
  <c r="P2250" i="1"/>
  <c r="P2253" i="1"/>
  <c r="P2254" i="1"/>
  <c r="P2969" i="1"/>
  <c r="P2968" i="1"/>
  <c r="P4836" i="1"/>
  <c r="P4876" i="1"/>
  <c r="P2311" i="1"/>
  <c r="P2857" i="1"/>
  <c r="P2256" i="1"/>
  <c r="P2257" i="1"/>
  <c r="P2258" i="1"/>
  <c r="P2261" i="1"/>
  <c r="P2262" i="1"/>
  <c r="P2263" i="1"/>
  <c r="P2955" i="1"/>
  <c r="P4755" i="1"/>
  <c r="P4810" i="1"/>
  <c r="P2319" i="1"/>
  <c r="P4035" i="1"/>
  <c r="P4034" i="1"/>
  <c r="P4033" i="1"/>
  <c r="P4036" i="1"/>
  <c r="P2271" i="1"/>
  <c r="P2270" i="1"/>
  <c r="P2276" i="1"/>
  <c r="P2275" i="1"/>
  <c r="P2277" i="1"/>
  <c r="P2278" i="1"/>
  <c r="P2870" i="1"/>
  <c r="P2273" i="1"/>
  <c r="P2272" i="1"/>
  <c r="P2274" i="1"/>
  <c r="P2829" i="1"/>
  <c r="P4765" i="1"/>
  <c r="P3567" i="1"/>
  <c r="P4734" i="1"/>
  <c r="P4733" i="1"/>
  <c r="P2864" i="1"/>
  <c r="P2865" i="1"/>
  <c r="P2326" i="1"/>
  <c r="P2286" i="1"/>
  <c r="P2285" i="1"/>
  <c r="P2287" i="1"/>
  <c r="P2288" i="1"/>
  <c r="P2283" i="1"/>
  <c r="P2282" i="1"/>
  <c r="P2284" i="1"/>
  <c r="P4859" i="1"/>
  <c r="P4840" i="1"/>
  <c r="P4841" i="1"/>
  <c r="P2293" i="1"/>
  <c r="P2292" i="1"/>
  <c r="P2291" i="1"/>
  <c r="P2294" i="1"/>
  <c r="P3579" i="1"/>
  <c r="P3497" i="1"/>
  <c r="P4894" i="1"/>
  <c r="P2343" i="1"/>
  <c r="P2309" i="1"/>
  <c r="P2298" i="1"/>
  <c r="P2297" i="1"/>
  <c r="P2302" i="1"/>
  <c r="P2301" i="1"/>
  <c r="P2300" i="1"/>
  <c r="P2299" i="1"/>
  <c r="P2303" i="1"/>
  <c r="P2306" i="1"/>
  <c r="P2304" i="1"/>
  <c r="P2307" i="1"/>
  <c r="P2305" i="1"/>
  <c r="P2873" i="1"/>
  <c r="P4854" i="1"/>
  <c r="P4869" i="1"/>
  <c r="P4868" i="1"/>
  <c r="P2313" i="1"/>
  <c r="P2312" i="1"/>
  <c r="P2316" i="1"/>
  <c r="P2317" i="1"/>
  <c r="P2314" i="1"/>
  <c r="P2315" i="1"/>
  <c r="P2962" i="1"/>
  <c r="P4838" i="1"/>
  <c r="P4821" i="1"/>
  <c r="P4842" i="1"/>
  <c r="P4843" i="1"/>
  <c r="P4074" i="1"/>
  <c r="P4018" i="1"/>
  <c r="P2320" i="1"/>
  <c r="P2321" i="1"/>
  <c r="P2322" i="1"/>
  <c r="P2323" i="1"/>
  <c r="P2324" i="1"/>
  <c r="P3884" i="1"/>
  <c r="P3883" i="1"/>
  <c r="P4076" i="1"/>
  <c r="P2328" i="1"/>
  <c r="P2331" i="1"/>
  <c r="P2330" i="1"/>
  <c r="P2329" i="1"/>
  <c r="P2327" i="1"/>
  <c r="P2332" i="1"/>
  <c r="P2879" i="1"/>
  <c r="P2881" i="1"/>
  <c r="P4671" i="1"/>
  <c r="P4816" i="1"/>
  <c r="P2376" i="1"/>
  <c r="P3978" i="1"/>
  <c r="P2335" i="1"/>
  <c r="P2334" i="1"/>
  <c r="P2337" i="1"/>
  <c r="P2336" i="1"/>
  <c r="P2339" i="1"/>
  <c r="P2340" i="1"/>
  <c r="P2333" i="1"/>
  <c r="P2342" i="1"/>
  <c r="P4732" i="1"/>
  <c r="P3556" i="1"/>
  <c r="P4026" i="1"/>
  <c r="P2347" i="1"/>
  <c r="P2346" i="1"/>
  <c r="P2350" i="1"/>
  <c r="P2351" i="1"/>
  <c r="P2875" i="1"/>
  <c r="P2345" i="1"/>
  <c r="P2344" i="1"/>
  <c r="P2349" i="1"/>
  <c r="P4826" i="1"/>
  <c r="P4827" i="1"/>
  <c r="P4828" i="1"/>
  <c r="P4829" i="1"/>
  <c r="P2874" i="1"/>
  <c r="P3973" i="1"/>
  <c r="P2355" i="1"/>
  <c r="P2356" i="1"/>
  <c r="P2358" i="1"/>
  <c r="P2359" i="1"/>
  <c r="P2360" i="1"/>
  <c r="P2361" i="1"/>
  <c r="P2989" i="1"/>
  <c r="P2988" i="1"/>
  <c r="P2991" i="1"/>
  <c r="P2990" i="1"/>
  <c r="P2353" i="1"/>
  <c r="P2357" i="1"/>
  <c r="P2877" i="1"/>
  <c r="P4807" i="1"/>
  <c r="P4744" i="1"/>
  <c r="P2365" i="1"/>
  <c r="P2978" i="1"/>
  <c r="P2364" i="1"/>
  <c r="P2975" i="1"/>
  <c r="P4802" i="1"/>
  <c r="P4885" i="1"/>
  <c r="P3478" i="1"/>
  <c r="P3959" i="1"/>
  <c r="P2371" i="1"/>
  <c r="P2370" i="1"/>
  <c r="P2372" i="1"/>
  <c r="P2375" i="1"/>
  <c r="P2373" i="1"/>
  <c r="P2374" i="1"/>
  <c r="P2369" i="1"/>
  <c r="P2880" i="1"/>
  <c r="P4738" i="1"/>
  <c r="P4813" i="1"/>
  <c r="P2996" i="1"/>
  <c r="P2997" i="1"/>
  <c r="P2378" i="1"/>
  <c r="P2377" i="1"/>
  <c r="P2380" i="1"/>
  <c r="P2379" i="1"/>
  <c r="P4861" i="1"/>
  <c r="P4864" i="1"/>
  <c r="P2381" i="1"/>
  <c r="P2382" i="1"/>
  <c r="P2383" i="1"/>
  <c r="P2384" i="1"/>
  <c r="P4870" i="1"/>
  <c r="P4914" i="1"/>
  <c r="P4913" i="1"/>
  <c r="P2385" i="1"/>
  <c r="P2388" i="1"/>
  <c r="P2899" i="1"/>
  <c r="P2387" i="1"/>
  <c r="P2386" i="1"/>
  <c r="P2391" i="1"/>
  <c r="P2390" i="1"/>
  <c r="P2906" i="1"/>
  <c r="P2394" i="1"/>
  <c r="P2393" i="1"/>
  <c r="P2392" i="1"/>
  <c r="P4812" i="1"/>
  <c r="P2637" i="1"/>
  <c r="P2397" i="1"/>
  <c r="P2398" i="1"/>
  <c r="P2401" i="1"/>
  <c r="P2400" i="1"/>
  <c r="P2399" i="1"/>
  <c r="P4697" i="1"/>
  <c r="P4916" i="1"/>
  <c r="P4886" i="1"/>
  <c r="P4762" i="1"/>
  <c r="P2404" i="1"/>
  <c r="P2405" i="1"/>
  <c r="P2403" i="1"/>
  <c r="P2406" i="1"/>
  <c r="P2407" i="1"/>
  <c r="P4747" i="1"/>
  <c r="P2411" i="1"/>
  <c r="P2415" i="1"/>
  <c r="P2414" i="1"/>
  <c r="P2416" i="1"/>
  <c r="P2417" i="1"/>
  <c r="P2428" i="1"/>
  <c r="P2427" i="1"/>
  <c r="P2418" i="1"/>
  <c r="P2421" i="1"/>
  <c r="P2426" i="1"/>
  <c r="P2420" i="1"/>
  <c r="P2419" i="1"/>
  <c r="P2431" i="1"/>
  <c r="P2430" i="1"/>
  <c r="P2424" i="1"/>
  <c r="P2425" i="1"/>
  <c r="P2429" i="1"/>
  <c r="P2423" i="1"/>
  <c r="P2422" i="1"/>
  <c r="P2433" i="1"/>
  <c r="P2432" i="1"/>
  <c r="P2435" i="1"/>
  <c r="P2434" i="1"/>
  <c r="P2413" i="1"/>
  <c r="P2412" i="1"/>
  <c r="P4839" i="1"/>
  <c r="P2653" i="1"/>
  <c r="P2894" i="1"/>
  <c r="P2883" i="1"/>
  <c r="P2882" i="1"/>
  <c r="P2451" i="1"/>
  <c r="P2450" i="1"/>
  <c r="P2470" i="1"/>
  <c r="P2471" i="1"/>
  <c r="P2481" i="1"/>
  <c r="P2480" i="1"/>
  <c r="P2462" i="1"/>
  <c r="P2463" i="1"/>
  <c r="P2467" i="1"/>
  <c r="P2466" i="1"/>
  <c r="P2458" i="1"/>
  <c r="P2457" i="1"/>
  <c r="P2475" i="1"/>
  <c r="P2474" i="1"/>
  <c r="P2476" i="1"/>
  <c r="P2477" i="1"/>
  <c r="P2479" i="1"/>
  <c r="P2478" i="1"/>
  <c r="P2491" i="1"/>
  <c r="P2490" i="1"/>
  <c r="P2493" i="1"/>
  <c r="P2492" i="1"/>
  <c r="P2485" i="1"/>
  <c r="P2484" i="1"/>
  <c r="P2469" i="1"/>
  <c r="P2468" i="1"/>
  <c r="P2487" i="1"/>
  <c r="P2486" i="1"/>
  <c r="P2465" i="1"/>
  <c r="P2464" i="1"/>
  <c r="P2488" i="1"/>
  <c r="P2489" i="1"/>
  <c r="P2459" i="1"/>
  <c r="P2456" i="1"/>
  <c r="P2472" i="1"/>
  <c r="P2473" i="1"/>
  <c r="P2460" i="1"/>
  <c r="P2461" i="1"/>
  <c r="P2483" i="1"/>
  <c r="P2482" i="1"/>
  <c r="P2876" i="1"/>
  <c r="P2878" i="1"/>
  <c r="P2928" i="1"/>
  <c r="P2445" i="1"/>
  <c r="P2444" i="1"/>
  <c r="P2440" i="1"/>
  <c r="P2441" i="1"/>
  <c r="P2442" i="1"/>
  <c r="P2443" i="1"/>
  <c r="P2452" i="1"/>
  <c r="P2453" i="1"/>
  <c r="P2454" i="1"/>
  <c r="P2455" i="1"/>
  <c r="P2446" i="1"/>
  <c r="P2447" i="1"/>
  <c r="P2448" i="1"/>
  <c r="P2449" i="1"/>
  <c r="P2438" i="1"/>
  <c r="P2436" i="1"/>
  <c r="P2437" i="1"/>
  <c r="P2439" i="1"/>
  <c r="P4833" i="1"/>
  <c r="P3926" i="1"/>
  <c r="P3925" i="1"/>
  <c r="P4110" i="1"/>
  <c r="P2886" i="1"/>
  <c r="P2898" i="1"/>
  <c r="P2625" i="1"/>
  <c r="P2624" i="1"/>
  <c r="P2623" i="1"/>
  <c r="P2622" i="1"/>
  <c r="P2627" i="1"/>
  <c r="P2628" i="1"/>
  <c r="P2630" i="1"/>
  <c r="P2631" i="1"/>
  <c r="P2575" i="1"/>
  <c r="P2576" i="1"/>
  <c r="P2620" i="1"/>
  <c r="P2619" i="1"/>
  <c r="P2634" i="1"/>
  <c r="P2635" i="1"/>
  <c r="P2633" i="1"/>
  <c r="P2632" i="1"/>
  <c r="P2621" i="1"/>
  <c r="P2618" i="1"/>
  <c r="P2606" i="1"/>
  <c r="P2608" i="1"/>
  <c r="P2629" i="1"/>
  <c r="P2626" i="1"/>
  <c r="P2617" i="1"/>
  <c r="P2616" i="1"/>
  <c r="P2612" i="1"/>
  <c r="P2607" i="1"/>
  <c r="P2601" i="1"/>
  <c r="P2600" i="1"/>
  <c r="P2614" i="1"/>
  <c r="P2615" i="1"/>
  <c r="P2602" i="1"/>
  <c r="P2604" i="1"/>
  <c r="P2609" i="1"/>
  <c r="P2610" i="1"/>
  <c r="P2603" i="1"/>
  <c r="P2599" i="1"/>
  <c r="P2611" i="1"/>
  <c r="P2613" i="1"/>
  <c r="P2598" i="1"/>
  <c r="P2605" i="1"/>
  <c r="P2551" i="1"/>
  <c r="P2550" i="1"/>
  <c r="P2537" i="1"/>
  <c r="P2536" i="1"/>
  <c r="P2543" i="1"/>
  <c r="P2542" i="1"/>
  <c r="P2509" i="1"/>
  <c r="P2508" i="1"/>
  <c r="P2535" i="1"/>
  <c r="P2534" i="1"/>
  <c r="P2549" i="1"/>
  <c r="P2548" i="1"/>
  <c r="P2531" i="1"/>
  <c r="P2530" i="1"/>
  <c r="P2533" i="1"/>
  <c r="P2532" i="1"/>
  <c r="P2547" i="1"/>
  <c r="P2546" i="1"/>
  <c r="P2529" i="1"/>
  <c r="P2528" i="1"/>
  <c r="P2541" i="1"/>
  <c r="P2540" i="1"/>
  <c r="P2525" i="1"/>
  <c r="P2524" i="1"/>
  <c r="P2545" i="1"/>
  <c r="P2544" i="1"/>
  <c r="P2539" i="1"/>
  <c r="P2538" i="1"/>
  <c r="P2516" i="1"/>
  <c r="P2517" i="1"/>
  <c r="P2527" i="1"/>
  <c r="P2526" i="1"/>
  <c r="P2572" i="1"/>
  <c r="P2573" i="1"/>
  <c r="P2589" i="1"/>
  <c r="P2590" i="1"/>
  <c r="P2591" i="1"/>
  <c r="P2592" i="1"/>
  <c r="P2585" i="1"/>
  <c r="P2586" i="1"/>
  <c r="P2581" i="1"/>
  <c r="P2582" i="1"/>
  <c r="P2587" i="1"/>
  <c r="P2588" i="1"/>
  <c r="P2593" i="1"/>
  <c r="P2594" i="1"/>
  <c r="P2597" i="1"/>
  <c r="P2596" i="1"/>
  <c r="P2557" i="1"/>
  <c r="P2556" i="1"/>
  <c r="P2515" i="1"/>
  <c r="P2513" i="1"/>
  <c r="P2555" i="1"/>
  <c r="P2552" i="1"/>
  <c r="P2505" i="1"/>
  <c r="P2514" i="1"/>
  <c r="P2559" i="1"/>
  <c r="P2563" i="1"/>
  <c r="P2523" i="1"/>
  <c r="P2521" i="1"/>
  <c r="P2562" i="1"/>
  <c r="P2560" i="1"/>
  <c r="P2506" i="1"/>
  <c r="P2520" i="1"/>
  <c r="P2579" i="1"/>
  <c r="P2580" i="1"/>
  <c r="P2569" i="1"/>
  <c r="P2568" i="1"/>
  <c r="P2583" i="1"/>
  <c r="P2584" i="1"/>
  <c r="P2571" i="1"/>
  <c r="P2570" i="1"/>
  <c r="P2501" i="1"/>
  <c r="P2499" i="1"/>
  <c r="P2500" i="1"/>
  <c r="P2497" i="1"/>
  <c r="P2496" i="1"/>
  <c r="P2498" i="1"/>
  <c r="P2495" i="1"/>
  <c r="P2502" i="1"/>
  <c r="P2503" i="1"/>
  <c r="P2553" i="1"/>
  <c r="P2554" i="1"/>
  <c r="P2510" i="1"/>
  <c r="P2504" i="1"/>
  <c r="P2511" i="1"/>
  <c r="P2512" i="1"/>
  <c r="P2558" i="1"/>
  <c r="P2561" i="1"/>
  <c r="P2522" i="1"/>
  <c r="P2519" i="1"/>
  <c r="P2507" i="1"/>
  <c r="P2518" i="1"/>
  <c r="P2578" i="1"/>
  <c r="P2577" i="1"/>
  <c r="P2565" i="1"/>
  <c r="P2564" i="1"/>
  <c r="P2574" i="1"/>
  <c r="P2595" i="1"/>
  <c r="P2567" i="1"/>
  <c r="P2566" i="1"/>
  <c r="P4862" i="1"/>
  <c r="P4708" i="1"/>
  <c r="P2890" i="1"/>
  <c r="P2891" i="1"/>
  <c r="P2643" i="1"/>
  <c r="P2642" i="1"/>
  <c r="P2638" i="1"/>
  <c r="P2639" i="1"/>
  <c r="P2644" i="1"/>
  <c r="P2645" i="1"/>
  <c r="P2640" i="1"/>
  <c r="P2641" i="1"/>
  <c r="P2910" i="1"/>
  <c r="P3006" i="1"/>
  <c r="P2903" i="1"/>
  <c r="P4748" i="1"/>
  <c r="P4114" i="1"/>
  <c r="P2661" i="1"/>
  <c r="P2917" i="1"/>
  <c r="P2993" i="1"/>
  <c r="P4919" i="1"/>
  <c r="P2895" i="1"/>
  <c r="P3007" i="1"/>
  <c r="P3014" i="1"/>
  <c r="P2909" i="1"/>
  <c r="P4817" i="1"/>
  <c r="P2663" i="1"/>
  <c r="P2665" i="1"/>
  <c r="P2664" i="1"/>
  <c r="P3000" i="1"/>
  <c r="P3001" i="1"/>
  <c r="P3016" i="1"/>
  <c r="P2999" i="1"/>
  <c r="P3654" i="1"/>
  <c r="P3655" i="1"/>
  <c r="P3524" i="1"/>
  <c r="P3525" i="1"/>
  <c r="P4819" i="1"/>
  <c r="P2669" i="1"/>
  <c r="P2668" i="1"/>
  <c r="P2670" i="1"/>
  <c r="P4032" i="1"/>
  <c r="P4856" i="1"/>
  <c r="P5058" i="1"/>
  <c r="P5061" i="1"/>
  <c r="P5060" i="1"/>
  <c r="P5059" i="1"/>
  <c r="P4903" i="1"/>
  <c r="P4874" i="1"/>
  <c r="P4875" i="1"/>
  <c r="P2676" i="1"/>
  <c r="P3013" i="1"/>
  <c r="P3022" i="1"/>
  <c r="P3023" i="1"/>
  <c r="P3024" i="1"/>
  <c r="P3025" i="1"/>
  <c r="P3029" i="1"/>
  <c r="P3027" i="1"/>
  <c r="P3030" i="1"/>
  <c r="P3028" i="1"/>
  <c r="P2897" i="1"/>
  <c r="P3944" i="1"/>
  <c r="P2677" i="1"/>
  <c r="P4947" i="1"/>
  <c r="P4939" i="1"/>
  <c r="P3601" i="1"/>
  <c r="P3602" i="1"/>
  <c r="P3640" i="1"/>
  <c r="P3639" i="1"/>
  <c r="P3607" i="1"/>
  <c r="P2908" i="1"/>
  <c r="P3037" i="1"/>
  <c r="P3038" i="1"/>
  <c r="P2684" i="1"/>
  <c r="P2685" i="1"/>
  <c r="P3040" i="1"/>
  <c r="P3039" i="1"/>
  <c r="P3017" i="1"/>
  <c r="P2922" i="1"/>
  <c r="P2914" i="1"/>
  <c r="P4871" i="1"/>
  <c r="P4968" i="1"/>
  <c r="P4781" i="1"/>
  <c r="P2686" i="1"/>
  <c r="P4112" i="1"/>
  <c r="P4113" i="1"/>
  <c r="P2936" i="1"/>
  <c r="P3026" i="1"/>
  <c r="P2918" i="1"/>
  <c r="P3570" i="1"/>
  <c r="P3569" i="1"/>
  <c r="P3571" i="1"/>
  <c r="P3572" i="1"/>
  <c r="P4933" i="1"/>
  <c r="P4849" i="1"/>
  <c r="P2689" i="1"/>
  <c r="P2688" i="1"/>
  <c r="P2939" i="1"/>
  <c r="P3033" i="1"/>
  <c r="P3049" i="1"/>
  <c r="P3050" i="1"/>
  <c r="P2692" i="1"/>
  <c r="P2693" i="1"/>
  <c r="P4857" i="1"/>
  <c r="P4893" i="1"/>
  <c r="P4881" i="1"/>
  <c r="P3709" i="1"/>
  <c r="P3695" i="1"/>
  <c r="P3696" i="1"/>
  <c r="P4934" i="1"/>
  <c r="P4880" i="1"/>
  <c r="P3715" i="1"/>
  <c r="P3708" i="1"/>
  <c r="P2700" i="1"/>
  <c r="P4046" i="1"/>
  <c r="P2940" i="1"/>
  <c r="P4925" i="1"/>
  <c r="P2927" i="1"/>
  <c r="P3647" i="1"/>
  <c r="P4119" i="1"/>
  <c r="P4118" i="1"/>
  <c r="P4824" i="1"/>
  <c r="P3710" i="1"/>
  <c r="P3035" i="1"/>
  <c r="P3034" i="1"/>
  <c r="P3670" i="1"/>
  <c r="P2704" i="1"/>
  <c r="P2703" i="1"/>
  <c r="P2948" i="1"/>
  <c r="P4892" i="1"/>
  <c r="P4908" i="1"/>
  <c r="P4974" i="1"/>
  <c r="P3590" i="1"/>
  <c r="P4060" i="1"/>
  <c r="P4053" i="1"/>
  <c r="P4725" i="1"/>
  <c r="P2937" i="1"/>
  <c r="P4850" i="1"/>
  <c r="P2938" i="1"/>
  <c r="P2705" i="1"/>
  <c r="P2976" i="1"/>
  <c r="P3043" i="1"/>
  <c r="P3042" i="1"/>
  <c r="P2932" i="1"/>
  <c r="P4851" i="1"/>
  <c r="P4052" i="1"/>
  <c r="P2946" i="1"/>
  <c r="P3630" i="1"/>
  <c r="P3629" i="1"/>
  <c r="P4071" i="1"/>
  <c r="P2706" i="1"/>
  <c r="P2943" i="1"/>
  <c r="P2982" i="1"/>
  <c r="P2981" i="1"/>
  <c r="P2709" i="1"/>
  <c r="P2954" i="1"/>
  <c r="P3059" i="1"/>
  <c r="P2985" i="1"/>
  <c r="P2984" i="1"/>
  <c r="P4981" i="1"/>
  <c r="P4900" i="1"/>
  <c r="P2714" i="1"/>
  <c r="P2711" i="1"/>
  <c r="P2713" i="1"/>
  <c r="P2712" i="1"/>
  <c r="P3698" i="1"/>
  <c r="P4139" i="1"/>
  <c r="P4138" i="1"/>
  <c r="P4141" i="1"/>
  <c r="P4140" i="1"/>
  <c r="P4073" i="1"/>
  <c r="P2964" i="1"/>
  <c r="P2963" i="1"/>
  <c r="P3074" i="1"/>
  <c r="P3075" i="1"/>
  <c r="P4910" i="1"/>
  <c r="P2947" i="1"/>
  <c r="P5007" i="1"/>
  <c r="P4085" i="1"/>
  <c r="P2717" i="1"/>
  <c r="P2718" i="1"/>
  <c r="P2719" i="1"/>
  <c r="P4964" i="1"/>
  <c r="P4091" i="1"/>
  <c r="P3644" i="1"/>
  <c r="P2721" i="1"/>
  <c r="P2726" i="1"/>
  <c r="P2977" i="1"/>
  <c r="P2953" i="1"/>
  <c r="P4982" i="1"/>
  <c r="P3628" i="1"/>
  <c r="P2773" i="1"/>
  <c r="P2772" i="1"/>
  <c r="P2759" i="1"/>
  <c r="P2761" i="1"/>
  <c r="P2774" i="1"/>
  <c r="P2771" i="1"/>
  <c r="P2760" i="1"/>
  <c r="P2763" i="1"/>
  <c r="P2775" i="1"/>
  <c r="P2777" i="1"/>
  <c r="P2766" i="1"/>
  <c r="P2768" i="1"/>
  <c r="P2778" i="1"/>
  <c r="P2776" i="1"/>
  <c r="P2770" i="1"/>
  <c r="P2769" i="1"/>
  <c r="P2764" i="1"/>
  <c r="P2762" i="1"/>
  <c r="P2756" i="1"/>
  <c r="P2755" i="1"/>
  <c r="P2765" i="1"/>
  <c r="P2767" i="1"/>
  <c r="P2757" i="1"/>
  <c r="P2758" i="1"/>
  <c r="P2742" i="1"/>
  <c r="P2741" i="1"/>
  <c r="P2735" i="1"/>
  <c r="P2733" i="1"/>
  <c r="P2740" i="1"/>
  <c r="P2739" i="1"/>
  <c r="P2731" i="1"/>
  <c r="P2734" i="1"/>
  <c r="P2743" i="1"/>
  <c r="P2746" i="1"/>
  <c r="P2738" i="1"/>
  <c r="P2737" i="1"/>
  <c r="P2745" i="1"/>
  <c r="P2744" i="1"/>
  <c r="P2732" i="1"/>
  <c r="P2736" i="1"/>
  <c r="P2751" i="1"/>
  <c r="P2752" i="1"/>
  <c r="P2748" i="1"/>
  <c r="P2747" i="1"/>
  <c r="P2753" i="1"/>
  <c r="P2754" i="1"/>
  <c r="P2750" i="1"/>
  <c r="P2749" i="1"/>
  <c r="P2973" i="1"/>
  <c r="P2972" i="1"/>
  <c r="P3563" i="1"/>
  <c r="P4081" i="1"/>
  <c r="P4924" i="1"/>
  <c r="P4878" i="1"/>
  <c r="P4019" i="1"/>
  <c r="P4088" i="1"/>
  <c r="P3658" i="1"/>
  <c r="P3657" i="1"/>
  <c r="P3659" i="1"/>
  <c r="P3656" i="1"/>
  <c r="P4055" i="1"/>
  <c r="P4089" i="1"/>
  <c r="P3061" i="1"/>
  <c r="P3062" i="1"/>
  <c r="P2980" i="1"/>
  <c r="P3070" i="1"/>
  <c r="P4188" i="1"/>
  <c r="P4189" i="1"/>
  <c r="P3073" i="1"/>
  <c r="P4997" i="1"/>
  <c r="P4905" i="1"/>
  <c r="P4096" i="1"/>
  <c r="P2956" i="1"/>
  <c r="P4848" i="1"/>
  <c r="P4094" i="1"/>
  <c r="P4109" i="1"/>
  <c r="P4108" i="1"/>
  <c r="P3002" i="1"/>
  <c r="P4922" i="1"/>
  <c r="P4167" i="1"/>
  <c r="P4168" i="1"/>
  <c r="P2965" i="1"/>
  <c r="P2960" i="1"/>
  <c r="P2959" i="1"/>
  <c r="P2987" i="1"/>
  <c r="P3788" i="1"/>
  <c r="P3789" i="1"/>
  <c r="P4930" i="1"/>
  <c r="P3780" i="1"/>
  <c r="P3581" i="1"/>
  <c r="P2995" i="1"/>
  <c r="P3088" i="1"/>
  <c r="P2961" i="1"/>
  <c r="P4863" i="1"/>
  <c r="P3587" i="1"/>
  <c r="P2967" i="1"/>
  <c r="P4169" i="1"/>
  <c r="P4978" i="1"/>
  <c r="P4977" i="1"/>
  <c r="P3005" i="1"/>
  <c r="P3103" i="1"/>
  <c r="P3105" i="1"/>
  <c r="P3106" i="1"/>
  <c r="P3104" i="1"/>
  <c r="P2966" i="1"/>
  <c r="P2970" i="1"/>
  <c r="P4172" i="1"/>
  <c r="P4979" i="1"/>
  <c r="P4980" i="1"/>
  <c r="P4899" i="1"/>
  <c r="P4134" i="1"/>
  <c r="P3613" i="1"/>
  <c r="P3100" i="1"/>
  <c r="P5036" i="1"/>
  <c r="P4985" i="1"/>
  <c r="P4984" i="1"/>
  <c r="P4102" i="1"/>
  <c r="P4921" i="1"/>
  <c r="P3094" i="1"/>
  <c r="P4986" i="1"/>
  <c r="P4123" i="1"/>
  <c r="P4192" i="1"/>
  <c r="P4193" i="1"/>
  <c r="P3009" i="1"/>
  <c r="P3109" i="1"/>
  <c r="P3108" i="1"/>
  <c r="P2983" i="1"/>
  <c r="P5054" i="1"/>
  <c r="P4948" i="1"/>
  <c r="P3638" i="1"/>
  <c r="P3008" i="1"/>
  <c r="P5005" i="1"/>
  <c r="P4962" i="1"/>
  <c r="P3784" i="1"/>
  <c r="P3785" i="1"/>
  <c r="P3625" i="1"/>
  <c r="P3626" i="1"/>
  <c r="P4146" i="1"/>
  <c r="P3116" i="1"/>
  <c r="P3117" i="1"/>
  <c r="P4944" i="1"/>
  <c r="P4988" i="1"/>
  <c r="P3097" i="1"/>
  <c r="P4079" i="1"/>
  <c r="P4960" i="1"/>
  <c r="P3666" i="1"/>
  <c r="P3663" i="1"/>
  <c r="P3019" i="1"/>
  <c r="P2992" i="1"/>
  <c r="P3099" i="1"/>
  <c r="P4142" i="1"/>
  <c r="P3110" i="1"/>
  <c r="P2986" i="1"/>
  <c r="P3754" i="1"/>
  <c r="P5037" i="1"/>
  <c r="P3633" i="1"/>
  <c r="P5075" i="1"/>
  <c r="P3677" i="1"/>
  <c r="P5040" i="1"/>
  <c r="P4938" i="1"/>
  <c r="P4937" i="1"/>
  <c r="P4090" i="1"/>
  <c r="P4106" i="1"/>
  <c r="P3605" i="1"/>
  <c r="P3825" i="1"/>
  <c r="P3020" i="1"/>
  <c r="P3031" i="1"/>
  <c r="P3032" i="1"/>
  <c r="P3135" i="1"/>
  <c r="P3136" i="1"/>
  <c r="P3597" i="1"/>
  <c r="P4223" i="1"/>
  <c r="P4224" i="1"/>
  <c r="P3044" i="1"/>
  <c r="P5001" i="1"/>
  <c r="P4954" i="1"/>
  <c r="P4148" i="1"/>
  <c r="P2998" i="1"/>
  <c r="P3137" i="1"/>
  <c r="P3051" i="1"/>
  <c r="P3634" i="1"/>
  <c r="P3643" i="1"/>
  <c r="P3642" i="1"/>
  <c r="P3680" i="1"/>
  <c r="P3701" i="1"/>
  <c r="P3140" i="1"/>
  <c r="P3141" i="1"/>
  <c r="P3054" i="1"/>
  <c r="P4995" i="1"/>
  <c r="P4952" i="1"/>
  <c r="P4929" i="1"/>
  <c r="P4955" i="1"/>
  <c r="P3621" i="1"/>
  <c r="P3067" i="1"/>
  <c r="P3145" i="1"/>
  <c r="P5068" i="1"/>
  <c r="P4095" i="1"/>
  <c r="P4241" i="1"/>
  <c r="P3003" i="1"/>
  <c r="P3004" i="1"/>
  <c r="P5052" i="1"/>
  <c r="P4943" i="1"/>
  <c r="P3699" i="1"/>
  <c r="P3627" i="1"/>
  <c r="P3048" i="1"/>
  <c r="P4989" i="1"/>
  <c r="P4969" i="1"/>
  <c r="P5019" i="1"/>
  <c r="P5029" i="1"/>
  <c r="P5030" i="1"/>
  <c r="P5032" i="1"/>
  <c r="P5031" i="1"/>
  <c r="P3742" i="1"/>
  <c r="P3741" i="1"/>
  <c r="P3047" i="1"/>
  <c r="P3021" i="1"/>
  <c r="P3018" i="1"/>
  <c r="P4093" i="1"/>
  <c r="P3743" i="1"/>
  <c r="P3744" i="1"/>
  <c r="P3065" i="1"/>
  <c r="P3010" i="1"/>
  <c r="P4111" i="1"/>
  <c r="P4266" i="1"/>
  <c r="P3012" i="1"/>
  <c r="P4201" i="1"/>
  <c r="P3679" i="1"/>
  <c r="P3650" i="1"/>
  <c r="P4953" i="1"/>
  <c r="P4877" i="1"/>
  <c r="P5089" i="1"/>
  <c r="P4999" i="1"/>
  <c r="P3011" i="1"/>
  <c r="P5079" i="1"/>
  <c r="P5035" i="1"/>
  <c r="P3015" i="1"/>
  <c r="P3676" i="1"/>
  <c r="P3154" i="1"/>
  <c r="P3155" i="1"/>
  <c r="P3646" i="1"/>
  <c r="P3041" i="1"/>
  <c r="P3682" i="1"/>
  <c r="P3723" i="1"/>
  <c r="P3046" i="1"/>
  <c r="P5008" i="1"/>
  <c r="P3691" i="1"/>
  <c r="P3690" i="1"/>
  <c r="P3645" i="1"/>
  <c r="P3166" i="1"/>
  <c r="P3167" i="1"/>
  <c r="P3615" i="1"/>
  <c r="P3614" i="1"/>
  <c r="P3909" i="1"/>
  <c r="P3910" i="1"/>
  <c r="P3066" i="1"/>
  <c r="P5041" i="1"/>
  <c r="P4895" i="1"/>
  <c r="P5092" i="1"/>
  <c r="P4133" i="1"/>
  <c r="P5071" i="1"/>
  <c r="P5014" i="1"/>
  <c r="P3669" i="1"/>
  <c r="P3703" i="1"/>
  <c r="P3675" i="1"/>
  <c r="P3653" i="1"/>
  <c r="P5046" i="1"/>
  <c r="P5080" i="1"/>
  <c r="P5099" i="1"/>
  <c r="P3036" i="1"/>
  <c r="P3083" i="1"/>
  <c r="P3182" i="1"/>
  <c r="P4125" i="1"/>
  <c r="P3055" i="1"/>
  <c r="P3195" i="1"/>
  <c r="P3196" i="1"/>
  <c r="P3719" i="1"/>
  <c r="P3720" i="1"/>
  <c r="P4131" i="1"/>
  <c r="P3686" i="1"/>
  <c r="P3084" i="1"/>
  <c r="P4227" i="1"/>
  <c r="P4197" i="1"/>
  <c r="P4917" i="1"/>
  <c r="P3652" i="1"/>
  <c r="P3651" i="1"/>
  <c r="P3904" i="1"/>
  <c r="P3081" i="1"/>
  <c r="P5207" i="1"/>
  <c r="P5206" i="1"/>
  <c r="P5208" i="1"/>
  <c r="P5209" i="1"/>
  <c r="P4107" i="1"/>
  <c r="P5067" i="1"/>
  <c r="P3660" i="1"/>
  <c r="P3095" i="1"/>
  <c r="P4269" i="1"/>
  <c r="P3056" i="1"/>
  <c r="P5028" i="1"/>
  <c r="P3721" i="1"/>
  <c r="P3077" i="1"/>
  <c r="P5070" i="1"/>
  <c r="P4214" i="1"/>
  <c r="P4122" i="1"/>
  <c r="P4998" i="1"/>
  <c r="P5006" i="1"/>
  <c r="P3204" i="1"/>
  <c r="P3205" i="1"/>
  <c r="P4265" i="1"/>
  <c r="P3756" i="1"/>
  <c r="P3087" i="1"/>
  <c r="P3092" i="1"/>
  <c r="P3752" i="1"/>
  <c r="P5105" i="1"/>
  <c r="P5104" i="1"/>
  <c r="P5077" i="1"/>
  <c r="P3937" i="1"/>
  <c r="P3938" i="1"/>
  <c r="P3115" i="1"/>
  <c r="P3224" i="1"/>
  <c r="P3223" i="1"/>
  <c r="P3225" i="1"/>
  <c r="P3226" i="1"/>
  <c r="P5093" i="1"/>
  <c r="P4970" i="1"/>
  <c r="P4225" i="1"/>
  <c r="P3098" i="1"/>
  <c r="P4291" i="1"/>
  <c r="P5023" i="1"/>
  <c r="P3124" i="1"/>
  <c r="P3694" i="1"/>
  <c r="P3215" i="1"/>
  <c r="P5145" i="1"/>
  <c r="P5144" i="1"/>
  <c r="P4130" i="1"/>
  <c r="P3052" i="1"/>
  <c r="P3053" i="1"/>
  <c r="P3078" i="1"/>
  <c r="P3231" i="1"/>
  <c r="P3232" i="1"/>
  <c r="P3208" i="1"/>
  <c r="P5081" i="1"/>
  <c r="P5082" i="1"/>
  <c r="P5084" i="1"/>
  <c r="P5083" i="1"/>
  <c r="P4339" i="1"/>
  <c r="P3779" i="1"/>
  <c r="P3063" i="1"/>
  <c r="P3071" i="1"/>
  <c r="P5034" i="1"/>
  <c r="P5002" i="1"/>
  <c r="P3086" i="1"/>
  <c r="P4280" i="1"/>
  <c r="P3107" i="1"/>
  <c r="P5124" i="1"/>
  <c r="P3241" i="1"/>
  <c r="P3133" i="1"/>
  <c r="P5020" i="1"/>
  <c r="P4344" i="1"/>
  <c r="P3069" i="1"/>
  <c r="P3076" i="1"/>
  <c r="P3960" i="1"/>
  <c r="P4145" i="1"/>
  <c r="P5015" i="1"/>
  <c r="P5044" i="1"/>
  <c r="P5045" i="1"/>
  <c r="P3132" i="1"/>
  <c r="P3129" i="1"/>
  <c r="P3072" i="1"/>
  <c r="P3147" i="1"/>
  <c r="P3233" i="1"/>
  <c r="P4990" i="1"/>
  <c r="P4238" i="1"/>
  <c r="P4253" i="1"/>
  <c r="P3068" i="1"/>
  <c r="P3131" i="1"/>
  <c r="P3130" i="1"/>
  <c r="P3134" i="1"/>
  <c r="P3237" i="1"/>
  <c r="P4181" i="1"/>
  <c r="P5038" i="1"/>
  <c r="P3734" i="1"/>
  <c r="P3138" i="1"/>
  <c r="P3748" i="1"/>
  <c r="P3749" i="1"/>
  <c r="P4282" i="1"/>
  <c r="P3079" i="1"/>
  <c r="P4254" i="1"/>
  <c r="P3687" i="1"/>
  <c r="P4274" i="1"/>
  <c r="P4162" i="1"/>
  <c r="P3796" i="1"/>
  <c r="P3774" i="1"/>
  <c r="P3778" i="1"/>
  <c r="P3777" i="1"/>
  <c r="P4149" i="1"/>
  <c r="P3267" i="1"/>
  <c r="P3266" i="1"/>
  <c r="P5115" i="1"/>
  <c r="P5103" i="1"/>
  <c r="P5173" i="1"/>
  <c r="P5174" i="1"/>
  <c r="P4271" i="1"/>
  <c r="P4195" i="1"/>
  <c r="P3165" i="1"/>
  <c r="P4163" i="1"/>
  <c r="P3747" i="1"/>
  <c r="P5112" i="1"/>
  <c r="P5108" i="1"/>
  <c r="P4285" i="1"/>
  <c r="P3285" i="1"/>
  <c r="P5062" i="1"/>
  <c r="P5063" i="1"/>
  <c r="P3817" i="1"/>
  <c r="P4180" i="1"/>
  <c r="P3093" i="1"/>
  <c r="P5042" i="1"/>
  <c r="P3082" i="1"/>
  <c r="P3173" i="1"/>
  <c r="P3181" i="1"/>
  <c r="P3795" i="1"/>
  <c r="P4207" i="1"/>
  <c r="P4173" i="1"/>
  <c r="P5057" i="1"/>
  <c r="P3085" i="1"/>
  <c r="P3283" i="1"/>
  <c r="P3815" i="1"/>
  <c r="P4014" i="1"/>
  <c r="P4015" i="1"/>
  <c r="P3275" i="1"/>
  <c r="P3735" i="1"/>
  <c r="P3768" i="1"/>
  <c r="P3089" i="1"/>
  <c r="P3090" i="1"/>
  <c r="P5096" i="1"/>
  <c r="P4295" i="1"/>
  <c r="P3302" i="1"/>
  <c r="P3294" i="1"/>
  <c r="P3293" i="1"/>
  <c r="P5143" i="1"/>
  <c r="P5142" i="1"/>
  <c r="P4351" i="1"/>
  <c r="P4135" i="1"/>
  <c r="P3101" i="1"/>
  <c r="P3753" i="1"/>
  <c r="P3102" i="1"/>
  <c r="P4362" i="1"/>
  <c r="P5123" i="1"/>
  <c r="P3096" i="1"/>
  <c r="P3308" i="1"/>
  <c r="P3746" i="1"/>
  <c r="P3745" i="1"/>
  <c r="P5278" i="1"/>
  <c r="P5279" i="1"/>
  <c r="P5098" i="1"/>
  <c r="P4206" i="1"/>
  <c r="P3729" i="1"/>
  <c r="P3730" i="1"/>
  <c r="P3114" i="1"/>
  <c r="P3186" i="1"/>
  <c r="P3298" i="1"/>
  <c r="P3305" i="1"/>
  <c r="P3306" i="1"/>
  <c r="P3320" i="1"/>
  <c r="P3321" i="1"/>
  <c r="P4174" i="1"/>
  <c r="P3858" i="1"/>
  <c r="P3855" i="1"/>
  <c r="P5100" i="1"/>
  <c r="P3206" i="1"/>
  <c r="P4156" i="1"/>
  <c r="P3211" i="1"/>
  <c r="P4382" i="1"/>
  <c r="P3119" i="1"/>
  <c r="P3318" i="1"/>
  <c r="P3319" i="1"/>
  <c r="P4345" i="1"/>
  <c r="P3218" i="1"/>
  <c r="P3217" i="1"/>
  <c r="P3342" i="1"/>
  <c r="P3343" i="1"/>
  <c r="P3737" i="1"/>
  <c r="P3736" i="1"/>
  <c r="P3832" i="1"/>
  <c r="P4213" i="1"/>
  <c r="P3839" i="1"/>
  <c r="P3113" i="1"/>
  <c r="P5114" i="1"/>
  <c r="P3212" i="1"/>
  <c r="P3322" i="1"/>
  <c r="P3228" i="1"/>
  <c r="P4356" i="1"/>
  <c r="P4409" i="1"/>
  <c r="P3235" i="1"/>
  <c r="P3234" i="1"/>
  <c r="P4179" i="1"/>
  <c r="P3786" i="1"/>
  <c r="P3324" i="1"/>
  <c r="P3325" i="1"/>
  <c r="P3339" i="1"/>
  <c r="P3340" i="1"/>
  <c r="P3816" i="1"/>
  <c r="P4256" i="1"/>
  <c r="P3802" i="1"/>
  <c r="P3806" i="1"/>
  <c r="P5199" i="1"/>
  <c r="P5200" i="1"/>
  <c r="P3315" i="1"/>
  <c r="P3118" i="1"/>
  <c r="P3767" i="1"/>
  <c r="P3807" i="1"/>
  <c r="P5010" i="1"/>
  <c r="P3337" i="1"/>
  <c r="P3338" i="1"/>
  <c r="P3837" i="1"/>
  <c r="P3222" i="1"/>
  <c r="P3221" i="1"/>
  <c r="P3330" i="1"/>
  <c r="P3331" i="1"/>
  <c r="P3333" i="1"/>
  <c r="P3332" i="1"/>
  <c r="P3120" i="1"/>
  <c r="P3818" i="1"/>
  <c r="P5166" i="1"/>
  <c r="P3326" i="1"/>
  <c r="P3122" i="1"/>
  <c r="P3121" i="1"/>
  <c r="P3769" i="1"/>
  <c r="P5004" i="1"/>
  <c r="P4439" i="1"/>
  <c r="P3219" i="1"/>
  <c r="P5163" i="1"/>
  <c r="P3214" i="1"/>
  <c r="P3824" i="1"/>
  <c r="P3901" i="1"/>
  <c r="P5053" i="1"/>
  <c r="P3353" i="1"/>
  <c r="P3354" i="1"/>
  <c r="P4361" i="1"/>
  <c r="P4267" i="1"/>
  <c r="P3821" i="1"/>
  <c r="P3148" i="1"/>
  <c r="P5121" i="1"/>
  <c r="P5136" i="1"/>
  <c r="P3771" i="1"/>
  <c r="P3770" i="1"/>
  <c r="P3820" i="1"/>
  <c r="P3142" i="1"/>
  <c r="P3151" i="1"/>
  <c r="P5181" i="1"/>
  <c r="P3355" i="1"/>
  <c r="P4357" i="1"/>
  <c r="P4372" i="1"/>
  <c r="P3252" i="1"/>
  <c r="P3253" i="1"/>
  <c r="P3139" i="1"/>
  <c r="P3918" i="1"/>
  <c r="P5125" i="1"/>
  <c r="P5128" i="1"/>
  <c r="P3831" i="1"/>
  <c r="P3161" i="1"/>
  <c r="P3240" i="1"/>
  <c r="P4290" i="1"/>
  <c r="P5146" i="1"/>
  <c r="P4383" i="1"/>
  <c r="P3153" i="1"/>
  <c r="P5109" i="1"/>
  <c r="P3369" i="1"/>
  <c r="P3370" i="1"/>
  <c r="P3372" i="1"/>
  <c r="P3371" i="1"/>
  <c r="P5107" i="1"/>
  <c r="P3278" i="1"/>
  <c r="P3869" i="1"/>
  <c r="P4340" i="1"/>
  <c r="P3156" i="1"/>
  <c r="P3872" i="1"/>
  <c r="P3179" i="1"/>
  <c r="P3170" i="1"/>
  <c r="P5113" i="1"/>
  <c r="P3157" i="1"/>
  <c r="P5317" i="1"/>
  <c r="P5316" i="1"/>
  <c r="P5194" i="1"/>
  <c r="P3382" i="1"/>
  <c r="P3836" i="1"/>
  <c r="P3190" i="1"/>
  <c r="P5175" i="1"/>
  <c r="P4430" i="1"/>
  <c r="P4464" i="1"/>
  <c r="P3810" i="1"/>
  <c r="P3180" i="1"/>
  <c r="P5043" i="1"/>
  <c r="P3409" i="1"/>
  <c r="P3843" i="1"/>
  <c r="P3844" i="1"/>
  <c r="P3811" i="1"/>
  <c r="P3812" i="1"/>
  <c r="P3814" i="1"/>
  <c r="P3813" i="1"/>
  <c r="P3889" i="1"/>
  <c r="P3168" i="1"/>
  <c r="P3169" i="1"/>
  <c r="P3893" i="1"/>
  <c r="P3184" i="1"/>
  <c r="P3419" i="1"/>
  <c r="P4441" i="1"/>
  <c r="P3299" i="1"/>
  <c r="P4397" i="1"/>
  <c r="P4489" i="1"/>
  <c r="P3857" i="1"/>
  <c r="P3856" i="1"/>
  <c r="P3830" i="1"/>
  <c r="P3840" i="1"/>
  <c r="P3199" i="1"/>
  <c r="P5138" i="1"/>
  <c r="P5137" i="1"/>
  <c r="P3185" i="1"/>
  <c r="P3304" i="1"/>
  <c r="P4461" i="1"/>
  <c r="P4393" i="1"/>
  <c r="P4565" i="1"/>
  <c r="P3936" i="1"/>
  <c r="P5164" i="1"/>
  <c r="P5085" i="1"/>
  <c r="P3203" i="1"/>
  <c r="P4287" i="1"/>
  <c r="P3323" i="1"/>
  <c r="P4444" i="1"/>
  <c r="P3879" i="1"/>
  <c r="P5190" i="1"/>
  <c r="P4440" i="1"/>
  <c r="P4499" i="1"/>
  <c r="P4498" i="1"/>
  <c r="P3210" i="1"/>
  <c r="P3207" i="1"/>
  <c r="P3209" i="1"/>
  <c r="P3457" i="1"/>
  <c r="P4426" i="1"/>
  <c r="P3200" i="1"/>
  <c r="P4583" i="1"/>
  <c r="P4576" i="1"/>
  <c r="P3227" i="1"/>
  <c r="P3984" i="1"/>
  <c r="P4422" i="1"/>
  <c r="P3461" i="1"/>
  <c r="P3462" i="1"/>
  <c r="P3465" i="1"/>
  <c r="P3464" i="1"/>
  <c r="P4580" i="1"/>
  <c r="P5250" i="1"/>
  <c r="P5251" i="1"/>
  <c r="P3946" i="1"/>
  <c r="P3349" i="1"/>
  <c r="P3448" i="1"/>
  <c r="P3466" i="1"/>
  <c r="P3467" i="1"/>
  <c r="P4433" i="1"/>
  <c r="P3216" i="1"/>
  <c r="P5141" i="1"/>
  <c r="P5140" i="1"/>
  <c r="P3356" i="1"/>
  <c r="P3463" i="1"/>
  <c r="P3468" i="1"/>
  <c r="P3469" i="1"/>
  <c r="P3483" i="1"/>
  <c r="P3481" i="1"/>
  <c r="P3482" i="1"/>
  <c r="P3484" i="1"/>
  <c r="P3891" i="1"/>
  <c r="P3368" i="1"/>
  <c r="P4488" i="1"/>
  <c r="P4585" i="1"/>
  <c r="P4584" i="1"/>
  <c r="P3229" i="1"/>
  <c r="P4355" i="1"/>
  <c r="P4578" i="1"/>
  <c r="P3472" i="1"/>
  <c r="P3475" i="1"/>
  <c r="P3476" i="1"/>
  <c r="P4510" i="1"/>
  <c r="P4513" i="1"/>
  <c r="P3947" i="1"/>
  <c r="P4462" i="1"/>
  <c r="P4581" i="1"/>
  <c r="P3307" i="1"/>
  <c r="P3951" i="1"/>
  <c r="P3373" i="1"/>
  <c r="P4494" i="1"/>
  <c r="P3881" i="1"/>
  <c r="P4365" i="1"/>
  <c r="P3966" i="1"/>
  <c r="P3480" i="1"/>
  <c r="P3243" i="1"/>
  <c r="P4630" i="1"/>
  <c r="P4631" i="1"/>
  <c r="P3230" i="1"/>
  <c r="P3248" i="1"/>
  <c r="P3992" i="1"/>
  <c r="P3327" i="1"/>
  <c r="P4623" i="1"/>
  <c r="P4624" i="1"/>
  <c r="P5185" i="1"/>
  <c r="P4384" i="1"/>
  <c r="P3236" i="1"/>
  <c r="P4492" i="1"/>
  <c r="P3379" i="1"/>
  <c r="P3423" i="1"/>
  <c r="P3422" i="1"/>
  <c r="P3250" i="1"/>
  <c r="P4445" i="1"/>
  <c r="P3943" i="1"/>
  <c r="P3239" i="1"/>
  <c r="P3999" i="1"/>
  <c r="P4476" i="1"/>
  <c r="P3254" i="1"/>
  <c r="P3350" i="1"/>
  <c r="P3979" i="1"/>
  <c r="P5232" i="1"/>
  <c r="P5183" i="1"/>
  <c r="P3359" i="1"/>
  <c r="P4493" i="1"/>
  <c r="P3982" i="1"/>
  <c r="P4466" i="1"/>
  <c r="P3928" i="1"/>
  <c r="P3273" i="1"/>
  <c r="P4005" i="1"/>
  <c r="P3274" i="1"/>
  <c r="P4650" i="1"/>
  <c r="P4649" i="1"/>
  <c r="P3364" i="1"/>
  <c r="P4480" i="1"/>
  <c r="P3276" i="1"/>
  <c r="P4491" i="1"/>
  <c r="P4644" i="1"/>
  <c r="P4645" i="1"/>
  <c r="P3443" i="1"/>
  <c r="P3387" i="1"/>
  <c r="P3540" i="1"/>
  <c r="P3539" i="1"/>
  <c r="P3538" i="1"/>
  <c r="P3541" i="1"/>
  <c r="P4481" i="1"/>
  <c r="P3985" i="1"/>
  <c r="P3456" i="1"/>
  <c r="P3455" i="1"/>
  <c r="P3287" i="1"/>
  <c r="P5240" i="1"/>
  <c r="P5227" i="1"/>
  <c r="P3440" i="1"/>
  <c r="P3265" i="1"/>
  <c r="P4020" i="1"/>
  <c r="P3272" i="1"/>
  <c r="P3452" i="1"/>
  <c r="P3453" i="1"/>
  <c r="P3998" i="1"/>
  <c r="P5203" i="1"/>
  <c r="P3548" i="1"/>
  <c r="P3546" i="1"/>
  <c r="P3547" i="1"/>
  <c r="P3549" i="1"/>
  <c r="P3458" i="1"/>
  <c r="P3929" i="1"/>
  <c r="P3930" i="1"/>
  <c r="P3931" i="1"/>
  <c r="P3932" i="1"/>
  <c r="P4527" i="1"/>
  <c r="P3297" i="1"/>
  <c r="P5204" i="1"/>
  <c r="P4025" i="1"/>
  <c r="P4007" i="1"/>
  <c r="P5233" i="1"/>
  <c r="P4027" i="1"/>
  <c r="P3288" i="1"/>
  <c r="P3416" i="1"/>
  <c r="P3418" i="1"/>
  <c r="P4044" i="1"/>
  <c r="P3993" i="1"/>
  <c r="P3473" i="1"/>
  <c r="P3474" i="1"/>
  <c r="P3295" i="1"/>
  <c r="P4574" i="1"/>
  <c r="P4575" i="1"/>
  <c r="P3434" i="1"/>
  <c r="P4028" i="1"/>
  <c r="P4477" i="1"/>
  <c r="P3971" i="1"/>
  <c r="P4030" i="1"/>
  <c r="P4519" i="1"/>
  <c r="P3479" i="1"/>
  <c r="P3445" i="1"/>
  <c r="P4500" i="1"/>
  <c r="P4495" i="1"/>
  <c r="P3310" i="1"/>
  <c r="P3309" i="1"/>
  <c r="P3554" i="1"/>
  <c r="P3987" i="1"/>
  <c r="P3986" i="1"/>
  <c r="P3988" i="1"/>
  <c r="P3989" i="1"/>
  <c r="P5196" i="1"/>
  <c r="P3303" i="1"/>
  <c r="P3313" i="1"/>
  <c r="P3314" i="1"/>
  <c r="P4523" i="1"/>
  <c r="P3565" i="1"/>
  <c r="P3564" i="1"/>
  <c r="P3486" i="1"/>
  <c r="P4663" i="1"/>
  <c r="P4037" i="1"/>
  <c r="P3328" i="1"/>
  <c r="P4001" i="1"/>
  <c r="P4511" i="1"/>
  <c r="P3485" i="1"/>
  <c r="P4022" i="1"/>
  <c r="P4533" i="1"/>
  <c r="P3513" i="1"/>
  <c r="P4056" i="1"/>
  <c r="P4057" i="1"/>
  <c r="P5222" i="1"/>
  <c r="P3533" i="1"/>
  <c r="P4530" i="1"/>
  <c r="P4038" i="1"/>
  <c r="P3526" i="1"/>
  <c r="P4573" i="1"/>
  <c r="P4684" i="1"/>
  <c r="P3506" i="1"/>
  <c r="P3537" i="1"/>
  <c r="P3617" i="1"/>
  <c r="P3544" i="1"/>
  <c r="P4532" i="1"/>
  <c r="P4553" i="1"/>
  <c r="P3367" i="1"/>
  <c r="P3361" i="1"/>
  <c r="P3622" i="1"/>
  <c r="P3542" i="1"/>
  <c r="P4099" i="1"/>
  <c r="P4100" i="1"/>
  <c r="P4482" i="1"/>
  <c r="P4550" i="1"/>
  <c r="P3376" i="1"/>
  <c r="P3378" i="1"/>
  <c r="P4518" i="1"/>
  <c r="P4041" i="1"/>
  <c r="P4040" i="1"/>
  <c r="P4043" i="1"/>
  <c r="P4042" i="1"/>
  <c r="P4058" i="1"/>
  <c r="P4587" i="1"/>
  <c r="P3388" i="1"/>
  <c r="P4606" i="1"/>
  <c r="P5269" i="1"/>
  <c r="P3582" i="1"/>
  <c r="P4097" i="1"/>
  <c r="P4544" i="1"/>
  <c r="P3558" i="1"/>
  <c r="P3598" i="1"/>
  <c r="P3401" i="1"/>
  <c r="P3411" i="1"/>
  <c r="P3562" i="1"/>
  <c r="P4078" i="1"/>
  <c r="P4064" i="1"/>
  <c r="P3413" i="1"/>
  <c r="P3412" i="1"/>
  <c r="P4069" i="1"/>
  <c r="P4545" i="1"/>
  <c r="P3402" i="1"/>
  <c r="P3403" i="1"/>
  <c r="P3405" i="1"/>
  <c r="P3404" i="1"/>
  <c r="P4084" i="1"/>
  <c r="P3424" i="1"/>
  <c r="P4503" i="1"/>
  <c r="P3561" i="1"/>
  <c r="P3426" i="1"/>
  <c r="P3425" i="1"/>
  <c r="P5288" i="1"/>
  <c r="P3599" i="1"/>
  <c r="P4087" i="1"/>
  <c r="P4557" i="1"/>
  <c r="P3692" i="1"/>
  <c r="P3568" i="1"/>
  <c r="P3604" i="1"/>
  <c r="P3429" i="1"/>
  <c r="P3428" i="1"/>
  <c r="P3430" i="1"/>
  <c r="P3431" i="1"/>
  <c r="P4548" i="1"/>
  <c r="P4579" i="1"/>
  <c r="P4521" i="1"/>
  <c r="P4115" i="1"/>
  <c r="P4128" i="1"/>
  <c r="P4127" i="1"/>
  <c r="P4129" i="1"/>
  <c r="P3620" i="1"/>
  <c r="P4594" i="1"/>
  <c r="P3593" i="1"/>
  <c r="P3444" i="1"/>
  <c r="P5252" i="1"/>
  <c r="P4120" i="1"/>
  <c r="P3595" i="1"/>
  <c r="P3594" i="1"/>
  <c r="P3619" i="1"/>
  <c r="P3447" i="1"/>
  <c r="P4558" i="1"/>
  <c r="P3449" i="1"/>
  <c r="P4672" i="1"/>
  <c r="P3635" i="1"/>
  <c r="P4554" i="1"/>
  <c r="P3586" i="1"/>
  <c r="P3454" i="1"/>
  <c r="P4643" i="1"/>
  <c r="P4116" i="1"/>
  <c r="P4528" i="1"/>
  <c r="P3636" i="1"/>
  <c r="P3624" i="1"/>
  <c r="P3641" i="1"/>
  <c r="P3724" i="1"/>
  <c r="P3649" i="1"/>
  <c r="P4144" i="1"/>
  <c r="P4566" i="1"/>
  <c r="P4660" i="1"/>
  <c r="P4703" i="1"/>
  <c r="P4686" i="1"/>
  <c r="P4687" i="1"/>
  <c r="P3637" i="1"/>
  <c r="P3662" i="1"/>
  <c r="P4126" i="1"/>
  <c r="P3667" i="1"/>
  <c r="P3759" i="1"/>
  <c r="P4137" i="1"/>
  <c r="P3700" i="1"/>
  <c r="P3761" i="1"/>
  <c r="P3693" i="1"/>
  <c r="P3793" i="1"/>
  <c r="P3791" i="1"/>
  <c r="P3792" i="1"/>
  <c r="P3794" i="1"/>
  <c r="P4165" i="1"/>
  <c r="P4178" i="1"/>
  <c r="P3665" i="1"/>
  <c r="P3664" i="1"/>
  <c r="P4136" i="1"/>
  <c r="P3496" i="1"/>
  <c r="P3495" i="1"/>
  <c r="P3501" i="1"/>
  <c r="P4728" i="1"/>
  <c r="P4724" i="1"/>
  <c r="P3706" i="1"/>
  <c r="P3707" i="1"/>
  <c r="P4556" i="1"/>
  <c r="P4152" i="1"/>
  <c r="P3507" i="1"/>
  <c r="P4153" i="1"/>
  <c r="P3491" i="1"/>
  <c r="P3492" i="1"/>
  <c r="P3493" i="1"/>
  <c r="P3494" i="1"/>
  <c r="P3508" i="1"/>
  <c r="P3509" i="1"/>
  <c r="P3684" i="1"/>
  <c r="P3683" i="1"/>
  <c r="P3714" i="1"/>
  <c r="P3713" i="1"/>
  <c r="P3722" i="1"/>
  <c r="P3511" i="1"/>
  <c r="P3510" i="1"/>
  <c r="P4161" i="1"/>
  <c r="P3668" i="1"/>
  <c r="P3685" i="1"/>
  <c r="P3519" i="1"/>
  <c r="P3518" i="1"/>
  <c r="P4182" i="1"/>
  <c r="P3515" i="1"/>
  <c r="P3516" i="1"/>
  <c r="P3514" i="1"/>
  <c r="P3517" i="1"/>
  <c r="P3702" i="1"/>
  <c r="P4186" i="1"/>
  <c r="P3733" i="1"/>
  <c r="P4647" i="1"/>
  <c r="P3718" i="1"/>
  <c r="P4638" i="1"/>
  <c r="P4171" i="1"/>
  <c r="P4767" i="1"/>
  <c r="P4316" i="1"/>
  <c r="P4211" i="1"/>
  <c r="P3543" i="1"/>
  <c r="P4176" i="1"/>
  <c r="P4151" i="1"/>
  <c r="P4250" i="1"/>
  <c r="P4347" i="1"/>
  <c r="P3551" i="1"/>
  <c r="P4613" i="1"/>
  <c r="P4662" i="1"/>
  <c r="P4164" i="1"/>
  <c r="P4194" i="1"/>
  <c r="P4196" i="1"/>
  <c r="P4665" i="1"/>
  <c r="P3755" i="1"/>
  <c r="P3775" i="1"/>
  <c r="P4621" i="1"/>
  <c r="P4346" i="1"/>
  <c r="P3555" i="1"/>
  <c r="P3557" i="1"/>
  <c r="P4352" i="1"/>
  <c r="P4742" i="1"/>
  <c r="P3896" i="1"/>
  <c r="P3895" i="1"/>
  <c r="P4199" i="1"/>
  <c r="P4278" i="1"/>
  <c r="P4240" i="1"/>
  <c r="P4190" i="1"/>
  <c r="P3566" i="1"/>
  <c r="P4766" i="1"/>
  <c r="P4653" i="1"/>
  <c r="P4275" i="1"/>
  <c r="P3575" i="1"/>
  <c r="P3576" i="1"/>
  <c r="P3782" i="1"/>
  <c r="P4286" i="1"/>
  <c r="P3808" i="1"/>
  <c r="P4292" i="1"/>
  <c r="P3580" i="1"/>
  <c r="P4689" i="1"/>
  <c r="P4208" i="1"/>
  <c r="P4783" i="1"/>
  <c r="P3829" i="1"/>
  <c r="P3596" i="1"/>
  <c r="P4298" i="1"/>
  <c r="P3600" i="1"/>
  <c r="P3851" i="1"/>
  <c r="P3822" i="1"/>
  <c r="P4704" i="1"/>
  <c r="P4321" i="1"/>
  <c r="P3885" i="1"/>
  <c r="P4809" i="1"/>
  <c r="P3608" i="1"/>
  <c r="P4281" i="1"/>
  <c r="P3870" i="1"/>
  <c r="P3616" i="1"/>
  <c r="P3995" i="1"/>
  <c r="P3996" i="1"/>
  <c r="P3921" i="1"/>
  <c r="P3888" i="1"/>
  <c r="P4315" i="1"/>
  <c r="P3631" i="1"/>
  <c r="P3920" i="1"/>
  <c r="P4366" i="1"/>
  <c r="P4710" i="1"/>
  <c r="P4711" i="1"/>
  <c r="P3648" i="1"/>
  <c r="P3905" i="1"/>
  <c r="P3906" i="1"/>
  <c r="P3962" i="1"/>
  <c r="P4722" i="1"/>
  <c r="P4723" i="1"/>
  <c r="P3935" i="1"/>
  <c r="P3934" i="1"/>
  <c r="P3972" i="1"/>
  <c r="P3974" i="1"/>
  <c r="P3965" i="1"/>
  <c r="P3967" i="1"/>
  <c r="P3954" i="1"/>
  <c r="P4754" i="1"/>
  <c r="P4758" i="1"/>
  <c r="P4759" i="1"/>
  <c r="P4760" i="1"/>
  <c r="P3975" i="1"/>
  <c r="P4016" i="1"/>
  <c r="P4021" i="1"/>
  <c r="P4039" i="1"/>
  <c r="P4818" i="1"/>
  <c r="P4059" i="1"/>
  <c r="P4047" i="1"/>
  <c r="P4063" i="1"/>
  <c r="P4072" i="1"/>
  <c r="P4065" i="1"/>
  <c r="P4066" i="1"/>
  <c r="P3766" i="1"/>
  <c r="P4061" i="1"/>
  <c r="P4077" i="1"/>
  <c r="P4467" i="1"/>
  <c r="P4083" i="1"/>
  <c r="P4082" i="1"/>
  <c r="P4092" i="1"/>
  <c r="P4873" i="1"/>
  <c r="P4890" i="1"/>
  <c r="P4080" i="1"/>
  <c r="P4104" i="1"/>
  <c r="P3783" i="1"/>
  <c r="P4124" i="1"/>
  <c r="P4215" i="1"/>
  <c r="P4216" i="1"/>
  <c r="P4837" i="1"/>
  <c r="P4855" i="1"/>
  <c r="P3823" i="1"/>
  <c r="P4147" i="1"/>
  <c r="P4515" i="1"/>
  <c r="P4157" i="1"/>
  <c r="P4884" i="1"/>
  <c r="P4883" i="1"/>
  <c r="P4887" i="1"/>
  <c r="P4888" i="1"/>
  <c r="P4170" i="1"/>
  <c r="P3853" i="1"/>
  <c r="P3859" i="1"/>
  <c r="P3871" i="1"/>
  <c r="P4184" i="1"/>
  <c r="P4872" i="1"/>
  <c r="P4923" i="1"/>
  <c r="P4183" i="1"/>
  <c r="P4327" i="1"/>
  <c r="P4330" i="1"/>
  <c r="P4329" i="1"/>
  <c r="P4328" i="1"/>
  <c r="P4187" i="1"/>
  <c r="P4928" i="1"/>
  <c r="P3882" i="1"/>
  <c r="P4166" i="1"/>
  <c r="P4965" i="1"/>
  <c r="P3890" i="1"/>
  <c r="P3892" i="1"/>
  <c r="P3898" i="1"/>
  <c r="P4963" i="1"/>
  <c r="P3908" i="1"/>
  <c r="P4185" i="1"/>
  <c r="P4249" i="1"/>
  <c r="P4911" i="1"/>
  <c r="P3897" i="1"/>
  <c r="P3894" i="1"/>
  <c r="P3913" i="1"/>
  <c r="P4191" i="1"/>
  <c r="P4198" i="1"/>
  <c r="P4255" i="1"/>
  <c r="P3899" i="1"/>
  <c r="P4942" i="1"/>
  <c r="P3907" i="1"/>
  <c r="P4228" i="1"/>
  <c r="P3912" i="1"/>
  <c r="P4273" i="1"/>
  <c r="P3922" i="1"/>
  <c r="P4959" i="1"/>
  <c r="P3927" i="1"/>
  <c r="P4935" i="1"/>
  <c r="P3939" i="1"/>
  <c r="P4940" i="1"/>
  <c r="P4425" i="1"/>
  <c r="P4961" i="1"/>
  <c r="P3941" i="1"/>
  <c r="P3942" i="1"/>
  <c r="P4967" i="1"/>
  <c r="P4428" i="1"/>
  <c r="P4946" i="1"/>
  <c r="P4251" i="1"/>
  <c r="P3945" i="1"/>
  <c r="P4971" i="1"/>
  <c r="P4972" i="1"/>
  <c r="P3950" i="1"/>
  <c r="P3949" i="1"/>
  <c r="P3948" i="1"/>
  <c r="P3952" i="1"/>
  <c r="P3964" i="1"/>
  <c r="P4348" i="1"/>
  <c r="P3968" i="1"/>
  <c r="P4949" i="1"/>
  <c r="P3969" i="1"/>
  <c r="P3970" i="1"/>
  <c r="P4279" i="1"/>
  <c r="P4360" i="1"/>
  <c r="P4371" i="1"/>
  <c r="P4354" i="1"/>
  <c r="P4299" i="1"/>
  <c r="P4976" i="1"/>
  <c r="P3983" i="1"/>
  <c r="P4381" i="1"/>
  <c r="P4996" i="1"/>
  <c r="P4421" i="1"/>
  <c r="P4427" i="1"/>
  <c r="P4387" i="1"/>
  <c r="P3997" i="1"/>
  <c r="P4000" i="1"/>
  <c r="P4010" i="1"/>
  <c r="P4436" i="1"/>
  <c r="P5000" i="1"/>
  <c r="P4006" i="1"/>
  <c r="P4367" i="1"/>
  <c r="P4013" i="1"/>
  <c r="P4429" i="1"/>
  <c r="P4017" i="1"/>
  <c r="P4023" i="1"/>
  <c r="P4024" i="1"/>
  <c r="P4029" i="1"/>
  <c r="P5017" i="1"/>
  <c r="P4448" i="1"/>
  <c r="P4449" i="1"/>
  <c r="P4031" i="1"/>
  <c r="P4045" i="1"/>
  <c r="P5027" i="1"/>
  <c r="P4450" i="1"/>
  <c r="P4054" i="1"/>
  <c r="P4455" i="1"/>
  <c r="P4701" i="1"/>
  <c r="P5047" i="1"/>
  <c r="P4067" i="1"/>
  <c r="P4068" i="1"/>
  <c r="P5048" i="1"/>
  <c r="P4075" i="1"/>
  <c r="P5074" i="1"/>
  <c r="P4484" i="1"/>
  <c r="P4487" i="1"/>
  <c r="P4486" i="1"/>
  <c r="P5076" i="1"/>
  <c r="P4070" i="1"/>
  <c r="P4465" i="1"/>
  <c r="P4086" i="1"/>
  <c r="P4497" i="1"/>
  <c r="P4501" i="1"/>
  <c r="P4098" i="1"/>
  <c r="P5091" i="1"/>
  <c r="P4514" i="1"/>
  <c r="P4746" i="1"/>
  <c r="P4549" i="1"/>
  <c r="P4121" i="1"/>
  <c r="P4132" i="1"/>
  <c r="P4777" i="1"/>
  <c r="P5110" i="1"/>
  <c r="P5111" i="1"/>
  <c r="P4143" i="1"/>
  <c r="P4798" i="1"/>
  <c r="P4154" i="1"/>
  <c r="P4592" i="1"/>
  <c r="P4801" i="1"/>
  <c r="P4175" i="1"/>
  <c r="P4177" i="1"/>
  <c r="P4811" i="1"/>
  <c r="P4622" i="1"/>
  <c r="P4619" i="1"/>
  <c r="P4654" i="1"/>
  <c r="P5130" i="1"/>
  <c r="P5131" i="1"/>
  <c r="P4844" i="1"/>
  <c r="P4825" i="1"/>
  <c r="P5133" i="1"/>
  <c r="P4203" i="1"/>
  <c r="P4832" i="1"/>
  <c r="P4823" i="1"/>
  <c r="P4210" i="1"/>
  <c r="P4852" i="1"/>
  <c r="P4212" i="1"/>
  <c r="P4683" i="1"/>
  <c r="P4233" i="1"/>
  <c r="P4226" i="1"/>
  <c r="P5129" i="1"/>
  <c r="P4235" i="1"/>
  <c r="P4236" i="1"/>
  <c r="P4750" i="1"/>
  <c r="P4749" i="1"/>
  <c r="P4751" i="1"/>
  <c r="P4752" i="1"/>
  <c r="P4239" i="1"/>
  <c r="P5139" i="1"/>
  <c r="P4237" i="1"/>
  <c r="P4218" i="1"/>
  <c r="P4217" i="1"/>
  <c r="P4219" i="1"/>
  <c r="P4220" i="1"/>
  <c r="P4244" i="1"/>
  <c r="P4230" i="1"/>
  <c r="P4229" i="1"/>
  <c r="P4231" i="1"/>
  <c r="P4232" i="1"/>
  <c r="P4682" i="1"/>
  <c r="P4678" i="1"/>
  <c r="P4252" i="1"/>
  <c r="P4694" i="1"/>
  <c r="P4699" i="1"/>
  <c r="P5153" i="1"/>
  <c r="P4882" i="1"/>
  <c r="P4242" i="1"/>
  <c r="P4243" i="1"/>
  <c r="P4247" i="1"/>
  <c r="P4248" i="1"/>
  <c r="P4879" i="1"/>
  <c r="P4258" i="1"/>
  <c r="P4259" i="1"/>
  <c r="P4268" i="1"/>
  <c r="P4891" i="1"/>
  <c r="P4263" i="1"/>
  <c r="P4264" i="1"/>
  <c r="P4867" i="1"/>
  <c r="P4853" i="1"/>
  <c r="P4858" i="1"/>
  <c r="P4860" i="1"/>
  <c r="P5161" i="1"/>
  <c r="P4718" i="1"/>
  <c r="P4289" i="1"/>
  <c r="P4288" i="1"/>
  <c r="P5162" i="1"/>
  <c r="P4300" i="1"/>
  <c r="P4303" i="1"/>
  <c r="P4909" i="1"/>
  <c r="P4293" i="1"/>
  <c r="P4294" i="1"/>
  <c r="P4296" i="1"/>
  <c r="P4297" i="1"/>
  <c r="P4301" i="1"/>
  <c r="P4302" i="1"/>
  <c r="P4308" i="1"/>
  <c r="P4307" i="1"/>
  <c r="P4304" i="1"/>
  <c r="P4306" i="1"/>
  <c r="P4310" i="1"/>
  <c r="P4309" i="1"/>
  <c r="P4305" i="1"/>
  <c r="P4311" i="1"/>
  <c r="P4312" i="1"/>
  <c r="P4313" i="1"/>
  <c r="P4896" i="1"/>
  <c r="P4341" i="1"/>
  <c r="P4317" i="1"/>
  <c r="P4318" i="1"/>
  <c r="P4319" i="1"/>
  <c r="P4320" i="1"/>
  <c r="P4343" i="1"/>
  <c r="P4324" i="1"/>
  <c r="P4323" i="1"/>
  <c r="P4326" i="1"/>
  <c r="P4325" i="1"/>
  <c r="P4332" i="1"/>
  <c r="P4331" i="1"/>
  <c r="P4335" i="1"/>
  <c r="P4336" i="1"/>
  <c r="P4333" i="1"/>
  <c r="P4334" i="1"/>
  <c r="P4338" i="1"/>
  <c r="P4337" i="1"/>
  <c r="P4350" i="1"/>
  <c r="P4349" i="1"/>
  <c r="P5171" i="1"/>
  <c r="P4915" i="1"/>
  <c r="P5178" i="1"/>
  <c r="P5180" i="1"/>
  <c r="P4904" i="1"/>
  <c r="P4941" i="1"/>
  <c r="P4369" i="1"/>
  <c r="P4370" i="1"/>
  <c r="P4918" i="1"/>
  <c r="P4927" i="1"/>
  <c r="P4379" i="1"/>
  <c r="P4380" i="1"/>
  <c r="P4376" i="1"/>
  <c r="P4377" i="1"/>
  <c r="P4375" i="1"/>
  <c r="P4378" i="1"/>
  <c r="P4385" i="1"/>
  <c r="P4386" i="1"/>
  <c r="P4389" i="1"/>
  <c r="P4388" i="1"/>
  <c r="P4390" i="1"/>
  <c r="P4391" i="1"/>
  <c r="P4392" i="1"/>
  <c r="P4395" i="1"/>
  <c r="P4396" i="1"/>
  <c r="P4820" i="1"/>
  <c r="P4400" i="1"/>
  <c r="P4399" i="1"/>
  <c r="P4398" i="1"/>
  <c r="P4822" i="1"/>
  <c r="P4405" i="1"/>
  <c r="P4406" i="1"/>
  <c r="P4407" i="1"/>
  <c r="P4408" i="1"/>
  <c r="P4403" i="1"/>
  <c r="P4402" i="1"/>
  <c r="P4401" i="1"/>
  <c r="P4404" i="1"/>
  <c r="P4936" i="1"/>
  <c r="P4814" i="1"/>
  <c r="P4417" i="1"/>
  <c r="P4416" i="1"/>
  <c r="P4415" i="1"/>
  <c r="P4418" i="1"/>
  <c r="P4412" i="1"/>
  <c r="P4411" i="1"/>
  <c r="P4414" i="1"/>
  <c r="P4413" i="1"/>
  <c r="P5186" i="1"/>
  <c r="P4951" i="1"/>
  <c r="P4835" i="1"/>
  <c r="P4994" i="1"/>
  <c r="P4866" i="1"/>
  <c r="P4847" i="1"/>
  <c r="P4889" i="1"/>
  <c r="P4865" i="1"/>
  <c r="P4993" i="1"/>
  <c r="P4912" i="1"/>
  <c r="P5223" i="1"/>
  <c r="P5012" i="1"/>
  <c r="P5011" i="1"/>
  <c r="P5219" i="1"/>
  <c r="P5221" i="1"/>
  <c r="P5226" i="1"/>
  <c r="P4897" i="1"/>
  <c r="P4898" i="1"/>
  <c r="P4920" i="1"/>
  <c r="P5021" i="1"/>
  <c r="P4902" i="1"/>
  <c r="P4901" i="1"/>
  <c r="P5013" i="1"/>
  <c r="P4931" i="1"/>
  <c r="P4932" i="1"/>
  <c r="P4926" i="1"/>
  <c r="P5231" i="1"/>
  <c r="P4945" i="1"/>
  <c r="P4950" i="1"/>
  <c r="P4957" i="1"/>
  <c r="P4956" i="1"/>
  <c r="P5236" i="1"/>
  <c r="P4958" i="1"/>
  <c r="P4966" i="1"/>
  <c r="P4992" i="1"/>
  <c r="P5066" i="1"/>
  <c r="P4973" i="1"/>
  <c r="P4987" i="1"/>
  <c r="P4975" i="1"/>
  <c r="P5009" i="1"/>
  <c r="P5055" i="1"/>
  <c r="P5049" i="1"/>
  <c r="P5003" i="1"/>
  <c r="P5056" i="1"/>
  <c r="P4983" i="1"/>
  <c r="P4991" i="1"/>
  <c r="P5065" i="1"/>
  <c r="P5022" i="1"/>
  <c r="P5016" i="1"/>
  <c r="P5024" i="1"/>
  <c r="P5078" i="1"/>
  <c r="P5018" i="1"/>
  <c r="P5248" i="1"/>
  <c r="P5039" i="1"/>
  <c r="P5025" i="1"/>
  <c r="P5249" i="1"/>
  <c r="P5026" i="1"/>
  <c r="P5253" i="1"/>
  <c r="P5033" i="1"/>
  <c r="P5050" i="1"/>
  <c r="P5051" i="1"/>
  <c r="P5095" i="1"/>
  <c r="P5064" i="1"/>
  <c r="P5102" i="1"/>
  <c r="P5094" i="1"/>
  <c r="P5072" i="1"/>
  <c r="P5073" i="1"/>
  <c r="P5069" i="1"/>
  <c r="P5087" i="1"/>
  <c r="P5088" i="1"/>
  <c r="P5090" i="1"/>
  <c r="P5086" i="1"/>
  <c r="P5266" i="1"/>
  <c r="P5267" i="1"/>
  <c r="P5097" i="1"/>
  <c r="P5101" i="1"/>
  <c r="P5117" i="1"/>
  <c r="P5106" i="1"/>
  <c r="P5120" i="1"/>
  <c r="P5119" i="1"/>
  <c r="P5118" i="1"/>
  <c r="P5126" i="1"/>
  <c r="P5127" i="1"/>
  <c r="P5294" i="1"/>
  <c r="P5272" i="1"/>
  <c r="P5273" i="1"/>
  <c r="P5132" i="1"/>
  <c r="P5270" i="1"/>
  <c r="P5271" i="1"/>
  <c r="P5116" i="1"/>
  <c r="P5281" i="1"/>
  <c r="P5280" i="1"/>
  <c r="P5122" i="1"/>
  <c r="P5134" i="1"/>
  <c r="P5135" i="1"/>
  <c r="P5147" i="1"/>
  <c r="P5150" i="1"/>
  <c r="P5151" i="1"/>
  <c r="P5148" i="1"/>
  <c r="P5282" i="1"/>
  <c r="P5283" i="1"/>
  <c r="P5149" i="1"/>
  <c r="P5286" i="1"/>
  <c r="P5287" i="1"/>
  <c r="P5154" i="1"/>
  <c r="P5158" i="1"/>
  <c r="P5297" i="1"/>
  <c r="P5298" i="1"/>
  <c r="P5152" i="1"/>
  <c r="P5157" i="1"/>
  <c r="P5304" i="1"/>
  <c r="P5305" i="1"/>
  <c r="P5156" i="1"/>
  <c r="P5306" i="1"/>
  <c r="P5307" i="1"/>
  <c r="P5169" i="1"/>
  <c r="P5168" i="1"/>
  <c r="P5172" i="1"/>
  <c r="P5155" i="1"/>
  <c r="P5167" i="1"/>
  <c r="P5179" i="1"/>
  <c r="P5160" i="1"/>
  <c r="P5159" i="1"/>
  <c r="P5165" i="1"/>
  <c r="P5170" i="1"/>
  <c r="P5177" i="1"/>
  <c r="P5176" i="1"/>
  <c r="P5182" i="1"/>
  <c r="P5184" i="1"/>
  <c r="P5187" i="1"/>
  <c r="P5189" i="1"/>
  <c r="P5192" i="1"/>
  <c r="P5193" i="1"/>
  <c r="P5188" i="1"/>
  <c r="P5191" i="1"/>
  <c r="P5318" i="1"/>
  <c r="P5205" i="1"/>
  <c r="P5197" i="1"/>
  <c r="P5211" i="1"/>
  <c r="P5195" i="1"/>
  <c r="P5201" i="1"/>
  <c r="P5212" i="1"/>
  <c r="P5213" i="1"/>
  <c r="P5202" i="1"/>
  <c r="P5214" i="1"/>
  <c r="P5215" i="1"/>
  <c r="P5198" i="1"/>
  <c r="P5216" i="1"/>
  <c r="P5210" i="1"/>
  <c r="P5228" i="1"/>
  <c r="P5325" i="1"/>
  <c r="P5324" i="1"/>
  <c r="P5218" i="1"/>
  <c r="P5217" i="1"/>
  <c r="P5235" i="1"/>
  <c r="P5237" i="1"/>
  <c r="P5220" i="1"/>
  <c r="P5225" i="1"/>
  <c r="P5224" i="1"/>
  <c r="P5229" i="1"/>
  <c r="P5230" i="1"/>
  <c r="P5330" i="1"/>
  <c r="P5239" i="1"/>
  <c r="P5241" i="1"/>
  <c r="P5242" i="1"/>
  <c r="P5234" i="1"/>
  <c r="P5244" i="1"/>
  <c r="P5243" i="1"/>
  <c r="P5245" i="1"/>
  <c r="P5246" i="1"/>
  <c r="P5238" i="1"/>
  <c r="P5440" i="1"/>
  <c r="Q23" i="2" s="1"/>
  <c r="P5441" i="1"/>
  <c r="P5255" i="1"/>
  <c r="P5262" i="1"/>
  <c r="P5263" i="1"/>
  <c r="P5260" i="1"/>
  <c r="P5261" i="1"/>
  <c r="P5264" i="1"/>
  <c r="P5265" i="1"/>
  <c r="P5247" i="1"/>
  <c r="P5268" i="1"/>
  <c r="P5442" i="1"/>
  <c r="P5443" i="1"/>
  <c r="P5333" i="1"/>
  <c r="P5274" i="1"/>
  <c r="P5275" i="1"/>
  <c r="P5277" i="1"/>
  <c r="P5276" i="1"/>
  <c r="P5285" i="1"/>
  <c r="P5284" i="1"/>
  <c r="P5289" i="1"/>
  <c r="P5291" i="1"/>
  <c r="P5290" i="1"/>
  <c r="P5254" i="1"/>
  <c r="P5444" i="1"/>
  <c r="P5445" i="1"/>
  <c r="P5334" i="1"/>
  <c r="P5256" i="1"/>
  <c r="P5257" i="1"/>
  <c r="P5446" i="1"/>
  <c r="P5447" i="1"/>
  <c r="P5258" i="1"/>
  <c r="P5259" i="1"/>
  <c r="P5337" i="1"/>
  <c r="P5340" i="1"/>
  <c r="P5449" i="1"/>
  <c r="P5448" i="1"/>
  <c r="P5309" i="1"/>
  <c r="P5310" i="1"/>
  <c r="P5342" i="1"/>
  <c r="P5341" i="1"/>
  <c r="P5451" i="1"/>
  <c r="P5450" i="1"/>
  <c r="P5315" i="1"/>
  <c r="P5453" i="1"/>
  <c r="P5452" i="1"/>
  <c r="P5319" i="1"/>
  <c r="P5455" i="1"/>
  <c r="P5454" i="1"/>
  <c r="P5292" i="1"/>
  <c r="P5293" i="1"/>
  <c r="P5456" i="1"/>
  <c r="P5457" i="1"/>
  <c r="P5458" i="1"/>
  <c r="P5295" i="1"/>
  <c r="P5296" i="1"/>
  <c r="P5345" i="1"/>
  <c r="P5459" i="1"/>
  <c r="P5460" i="1"/>
  <c r="P5463" i="1"/>
  <c r="P5461" i="1"/>
  <c r="P5462" i="1"/>
  <c r="P5299" i="1"/>
  <c r="P5300" i="1"/>
  <c r="P5302" i="1"/>
  <c r="P5303" i="1"/>
  <c r="P5464" i="1"/>
  <c r="P5465" i="1"/>
  <c r="P5348" i="1"/>
  <c r="P5301" i="1"/>
  <c r="P5467" i="1"/>
  <c r="P5466" i="1"/>
  <c r="P5470" i="1"/>
  <c r="P5471" i="1"/>
  <c r="P5469" i="1"/>
  <c r="P5468" i="1"/>
  <c r="P5478" i="1"/>
  <c r="P5477" i="1"/>
  <c r="P5476" i="1"/>
  <c r="P5474" i="1"/>
  <c r="P5475" i="1"/>
  <c r="P5473" i="1"/>
  <c r="P5472" i="1"/>
  <c r="P5479" i="1"/>
  <c r="P5480" i="1"/>
  <c r="P5308" i="1"/>
  <c r="P5481" i="1"/>
  <c r="P5482" i="1"/>
  <c r="P5485" i="1"/>
  <c r="P5483" i="1"/>
  <c r="P5484" i="1"/>
  <c r="P5327" i="1"/>
  <c r="P5326" i="1"/>
  <c r="P5487" i="1"/>
  <c r="P5486" i="1"/>
  <c r="P5329" i="1"/>
  <c r="P5328" i="1"/>
  <c r="P5490" i="1"/>
  <c r="P5491" i="1"/>
  <c r="P5489" i="1"/>
  <c r="P5488" i="1"/>
  <c r="P5492" i="1"/>
  <c r="P5493" i="1"/>
  <c r="P5494" i="1"/>
  <c r="P5495" i="1"/>
  <c r="P5496" i="1"/>
  <c r="P5497" i="1"/>
  <c r="P5499" i="1"/>
  <c r="P5498" i="1"/>
  <c r="P5500" i="1"/>
  <c r="P5501" i="1"/>
  <c r="P5311" i="1"/>
  <c r="P5312" i="1"/>
  <c r="P5314" i="1"/>
  <c r="P5313" i="1"/>
  <c r="P5502" i="1"/>
  <c r="P5503" i="1"/>
  <c r="P5504" i="1"/>
  <c r="P5505" i="1"/>
  <c r="P5507" i="1"/>
  <c r="P5506" i="1"/>
  <c r="P5353" i="1"/>
  <c r="P5354" i="1"/>
  <c r="P5511" i="1"/>
  <c r="P5509" i="1"/>
  <c r="P5510" i="1"/>
  <c r="P5508" i="1"/>
  <c r="P5512" i="1"/>
  <c r="P5513" i="1"/>
  <c r="P5514" i="1"/>
  <c r="P5515" i="1"/>
  <c r="P5516" i="1"/>
  <c r="P5517" i="1"/>
  <c r="P5518" i="1"/>
  <c r="P5519" i="1"/>
  <c r="P5524" i="1"/>
  <c r="P5525" i="1"/>
  <c r="P5522" i="1"/>
  <c r="P5520" i="1"/>
  <c r="P5521" i="1"/>
  <c r="P5523" i="1"/>
  <c r="P5527" i="1"/>
  <c r="P5528" i="1"/>
  <c r="P5526" i="1"/>
  <c r="P5529" i="1"/>
  <c r="P5530" i="1"/>
  <c r="P5320" i="1"/>
  <c r="P5532" i="1"/>
  <c r="P5531" i="1"/>
  <c r="P5536" i="1"/>
  <c r="P5534" i="1"/>
  <c r="P5535" i="1"/>
  <c r="P5533" i="1"/>
  <c r="P5538" i="1"/>
  <c r="P5537" i="1"/>
  <c r="P5321" i="1"/>
  <c r="P5539" i="1"/>
  <c r="P5540" i="1"/>
  <c r="P5541" i="1"/>
  <c r="P5542" i="1"/>
  <c r="P5355" i="1"/>
  <c r="P5322" i="1"/>
  <c r="P5323" i="1"/>
  <c r="P5544" i="1"/>
  <c r="P5543" i="1"/>
  <c r="P5545" i="1"/>
  <c r="P5546" i="1"/>
  <c r="P5547" i="1"/>
  <c r="P5548" i="1"/>
  <c r="P5549" i="1"/>
  <c r="P5356" i="1"/>
  <c r="P5551" i="1"/>
  <c r="P5552" i="1"/>
  <c r="P5550" i="1"/>
  <c r="P5555" i="1"/>
  <c r="P5553" i="1"/>
  <c r="P5554" i="1"/>
  <c r="P5556" i="1"/>
  <c r="P5558" i="1"/>
  <c r="P5557" i="1"/>
  <c r="P5559" i="1"/>
  <c r="P5560" i="1"/>
  <c r="P5561" i="1"/>
  <c r="P5564" i="1"/>
  <c r="P5563" i="1"/>
  <c r="P5562" i="1"/>
  <c r="P5350" i="1"/>
  <c r="P5349" i="1"/>
  <c r="P5351" i="1"/>
  <c r="P5352" i="1"/>
  <c r="P5565" i="1"/>
  <c r="P5566" i="1"/>
  <c r="P5567" i="1"/>
  <c r="P5569" i="1"/>
  <c r="P5568" i="1"/>
  <c r="P5570" i="1"/>
  <c r="P5572" i="1"/>
  <c r="P5571" i="1"/>
  <c r="P5573" i="1"/>
  <c r="P5574" i="1"/>
  <c r="P5576" i="1"/>
  <c r="P5575" i="1"/>
  <c r="P5578" i="1"/>
  <c r="P5577" i="1"/>
  <c r="P5579" i="1"/>
  <c r="P5580" i="1"/>
  <c r="P5581" i="1"/>
  <c r="P5582" i="1"/>
  <c r="P5583" i="1"/>
  <c r="P5585" i="1"/>
  <c r="P5584" i="1"/>
  <c r="P5588" i="1"/>
  <c r="P5586" i="1"/>
  <c r="P5587" i="1"/>
  <c r="P5379" i="1"/>
  <c r="P5380" i="1"/>
  <c r="P5591" i="1"/>
  <c r="P5590" i="1"/>
  <c r="P5589" i="1"/>
  <c r="P5593" i="1"/>
  <c r="P5592" i="1"/>
  <c r="P5595" i="1"/>
  <c r="P5596" i="1"/>
  <c r="P5597" i="1"/>
  <c r="P5594" i="1"/>
  <c r="P5598" i="1"/>
  <c r="P5599" i="1"/>
  <c r="P5331" i="1"/>
  <c r="P5375" i="1"/>
  <c r="P5376" i="1"/>
  <c r="P5377" i="1"/>
  <c r="P5378" i="1"/>
  <c r="P5332" i="1"/>
  <c r="P5600" i="1"/>
  <c r="P5602" i="1"/>
  <c r="P5603" i="1"/>
  <c r="P5601" i="1"/>
  <c r="P5384" i="1"/>
  <c r="P5383" i="1"/>
  <c r="P5385" i="1"/>
  <c r="P5386" i="1"/>
  <c r="P5604" i="1"/>
  <c r="P5605" i="1"/>
  <c r="P5399" i="1"/>
  <c r="P5397" i="1"/>
  <c r="P5398" i="1"/>
  <c r="P5400" i="1"/>
  <c r="P5607" i="1"/>
  <c r="P5608" i="1"/>
  <c r="P5606" i="1"/>
  <c r="P5609" i="1"/>
  <c r="P5610" i="1"/>
  <c r="P5611" i="1"/>
  <c r="P5612" i="1"/>
  <c r="P5613" i="1"/>
  <c r="P5617" i="1"/>
  <c r="P5618" i="1"/>
  <c r="P5615" i="1"/>
  <c r="P5616" i="1"/>
  <c r="P5614" i="1"/>
  <c r="P5335" i="1"/>
  <c r="P5621" i="1"/>
  <c r="P5619" i="1"/>
  <c r="P5622" i="1"/>
  <c r="P5620" i="1"/>
  <c r="P5336" i="1"/>
  <c r="P5623" i="1"/>
  <c r="P5624" i="1"/>
  <c r="P5627" i="1"/>
  <c r="P5628" i="1"/>
  <c r="P5629" i="1"/>
  <c r="P5630" i="1"/>
  <c r="P5626" i="1"/>
  <c r="P5625" i="1"/>
  <c r="P5338" i="1"/>
  <c r="P5339" i="1"/>
  <c r="P5632" i="1"/>
  <c r="P5631" i="1"/>
  <c r="P5635" i="1"/>
  <c r="P5636" i="1"/>
  <c r="P5638" i="1"/>
  <c r="P5637" i="1"/>
  <c r="P5639" i="1"/>
  <c r="P5634" i="1"/>
  <c r="P5633" i="1"/>
  <c r="P5640" i="1"/>
  <c r="P5409" i="1"/>
  <c r="P5410" i="1"/>
  <c r="P5643" i="1"/>
  <c r="P5642" i="1"/>
  <c r="P5641" i="1"/>
  <c r="P5407" i="1"/>
  <c r="P5408" i="1"/>
  <c r="P5644" i="1"/>
  <c r="P5645" i="1"/>
  <c r="P5646" i="1"/>
  <c r="P5648" i="1"/>
  <c r="P5647" i="1"/>
  <c r="P5651" i="1"/>
  <c r="P5649" i="1"/>
  <c r="P5650" i="1"/>
  <c r="P5652" i="1"/>
  <c r="P5403" i="1"/>
  <c r="P5404" i="1"/>
  <c r="P5405" i="1"/>
  <c r="P5406" i="1"/>
  <c r="P5654" i="1"/>
  <c r="P5653" i="1"/>
  <c r="P5655" i="1"/>
  <c r="P5657" i="1"/>
  <c r="P5658" i="1"/>
  <c r="P5656" i="1"/>
  <c r="P5659" i="1"/>
  <c r="P5660" i="1"/>
  <c r="P5662" i="1"/>
  <c r="P5661" i="1"/>
  <c r="P5663" i="1"/>
  <c r="P5664" i="1"/>
  <c r="P5665" i="1"/>
  <c r="P5667" i="1"/>
  <c r="P5669" i="1"/>
  <c r="P5670" i="1"/>
  <c r="P5668" i="1"/>
  <c r="P5666" i="1"/>
  <c r="P5343" i="1"/>
  <c r="P5673" i="1"/>
  <c r="P5672" i="1"/>
  <c r="P5675" i="1"/>
  <c r="P5674" i="1"/>
  <c r="P5677" i="1"/>
  <c r="P5676" i="1"/>
  <c r="P5671" i="1"/>
  <c r="P5344" i="1"/>
  <c r="P5678" i="1"/>
  <c r="P5680" i="1"/>
  <c r="P5681" i="1"/>
  <c r="P5679" i="1"/>
  <c r="P5346" i="1"/>
  <c r="P5347" i="1"/>
  <c r="P5682" i="1"/>
  <c r="P5684" i="1"/>
  <c r="P5683" i="1"/>
  <c r="P5686" i="1"/>
  <c r="P5685" i="1"/>
  <c r="P5687" i="1"/>
  <c r="P5688" i="1"/>
  <c r="P5690" i="1"/>
  <c r="P5689" i="1"/>
  <c r="P5691" i="1"/>
  <c r="P5693" i="1"/>
  <c r="P5694" i="1"/>
  <c r="P5695" i="1"/>
  <c r="P5696" i="1"/>
  <c r="P5692" i="1"/>
  <c r="P5698" i="1"/>
  <c r="P5697" i="1"/>
  <c r="P5699" i="1"/>
  <c r="P5700" i="1"/>
  <c r="P5704" i="1"/>
  <c r="P5703" i="1"/>
  <c r="P5705" i="1"/>
  <c r="P5706" i="1"/>
  <c r="P5701" i="1"/>
  <c r="P5702" i="1"/>
  <c r="P5708" i="1"/>
  <c r="P5709" i="1"/>
  <c r="P5711" i="1"/>
  <c r="P5710" i="1"/>
  <c r="P5707" i="1"/>
  <c r="P5712" i="1"/>
  <c r="P5713" i="1"/>
  <c r="P5716" i="1"/>
  <c r="P5715" i="1"/>
  <c r="P5714" i="1"/>
  <c r="P5717" i="1"/>
  <c r="P5718" i="1"/>
  <c r="P5724" i="1"/>
  <c r="P5723" i="1"/>
  <c r="P5722" i="1"/>
  <c r="P5725" i="1"/>
  <c r="P5719" i="1"/>
  <c r="P5720" i="1"/>
  <c r="P5721" i="1"/>
  <c r="P5728" i="1"/>
  <c r="P5726" i="1"/>
  <c r="P5727" i="1"/>
  <c r="P5729" i="1"/>
  <c r="P5730" i="1"/>
  <c r="P5732" i="1"/>
  <c r="P5731" i="1"/>
  <c r="P5736" i="1"/>
  <c r="P5737" i="1"/>
  <c r="P5735" i="1"/>
  <c r="P5734" i="1"/>
  <c r="P5733" i="1"/>
  <c r="P5738" i="1"/>
  <c r="P5739" i="1"/>
  <c r="P5432" i="1"/>
  <c r="P5431" i="1"/>
  <c r="P5740" i="1"/>
  <c r="P5744" i="1"/>
  <c r="P5743" i="1"/>
  <c r="P5742" i="1"/>
  <c r="P5745" i="1"/>
  <c r="P5741" i="1"/>
  <c r="P5747" i="1"/>
  <c r="P5748" i="1"/>
  <c r="P5746" i="1"/>
  <c r="P5749" i="1"/>
  <c r="P5750" i="1"/>
  <c r="P5751" i="1"/>
  <c r="P5752" i="1"/>
  <c r="P5754" i="1"/>
  <c r="P5753" i="1"/>
  <c r="P5755" i="1"/>
  <c r="P5756" i="1"/>
  <c r="P5757" i="1"/>
  <c r="P5758" i="1"/>
  <c r="P5760" i="1"/>
  <c r="P5759" i="1"/>
  <c r="P5761" i="1"/>
  <c r="P5762" i="1"/>
  <c r="P5763" i="1"/>
  <c r="P5764" i="1"/>
  <c r="P5765" i="1"/>
  <c r="P5766" i="1"/>
  <c r="P5768" i="1"/>
  <c r="P5767" i="1"/>
  <c r="P5770" i="1"/>
  <c r="P5771" i="1"/>
  <c r="P5772" i="1"/>
  <c r="P5769" i="1"/>
  <c r="P5773" i="1"/>
  <c r="P5357" i="1"/>
  <c r="P5774" i="1"/>
  <c r="P5358" i="1"/>
  <c r="P5775" i="1"/>
  <c r="P5359" i="1"/>
  <c r="P5777" i="1"/>
  <c r="P5778" i="1"/>
  <c r="P5776" i="1"/>
  <c r="P5780" i="1"/>
  <c r="P5779" i="1"/>
  <c r="P5360" i="1"/>
  <c r="P5781" i="1"/>
  <c r="P5782" i="1"/>
  <c r="P5783" i="1"/>
  <c r="P5364" i="1"/>
  <c r="P5365" i="1"/>
  <c r="P5367" i="1"/>
  <c r="P5368" i="1"/>
  <c r="P5785" i="1"/>
  <c r="P5784" i="1"/>
  <c r="P5786" i="1"/>
  <c r="P5361" i="1"/>
  <c r="P5369" i="1"/>
  <c r="P5370" i="1"/>
  <c r="P5789" i="1"/>
  <c r="P5790" i="1"/>
  <c r="P5787" i="1"/>
  <c r="P5788" i="1"/>
  <c r="P5373" i="1"/>
  <c r="P5374" i="1"/>
  <c r="P5362" i="1"/>
  <c r="P5363" i="1"/>
  <c r="P5794" i="1"/>
  <c r="P5792" i="1"/>
  <c r="P5793" i="1"/>
  <c r="P5791" i="1"/>
  <c r="P5795" i="1"/>
  <c r="P5366" i="1"/>
  <c r="P5797" i="1"/>
  <c r="P5798" i="1"/>
  <c r="P5796" i="1"/>
  <c r="P5372" i="1"/>
  <c r="P5371" i="1"/>
  <c r="P5800" i="1"/>
  <c r="P5799" i="1"/>
  <c r="P5801" i="1"/>
  <c r="P5802" i="1"/>
  <c r="P5803" i="1"/>
  <c r="P5804" i="1"/>
  <c r="P5805" i="1"/>
  <c r="P5806" i="1"/>
  <c r="P5807" i="1"/>
  <c r="P5810" i="1"/>
  <c r="P5809" i="1"/>
  <c r="P5811" i="1"/>
  <c r="P5808" i="1"/>
  <c r="P5382" i="1"/>
  <c r="P5381" i="1"/>
  <c r="P5812" i="1"/>
  <c r="P5387" i="1"/>
  <c r="P5388" i="1"/>
  <c r="P5814" i="1"/>
  <c r="P5813" i="1"/>
  <c r="P5815" i="1"/>
  <c r="P5816" i="1"/>
  <c r="P5817" i="1"/>
  <c r="P5818" i="1"/>
  <c r="P5819" i="1"/>
  <c r="P5820" i="1"/>
  <c r="P5822" i="1"/>
  <c r="P5821" i="1"/>
  <c r="P5391" i="1"/>
  <c r="P5392" i="1"/>
  <c r="P5395" i="1"/>
  <c r="P5396" i="1"/>
  <c r="P5823" i="1"/>
  <c r="P5824" i="1"/>
  <c r="P5825" i="1"/>
  <c r="P5826" i="1"/>
  <c r="P5401" i="1"/>
  <c r="P5402" i="1"/>
  <c r="P5390" i="1"/>
  <c r="P5389" i="1"/>
  <c r="P5393" i="1"/>
  <c r="P5394" i="1"/>
  <c r="P5827" i="1"/>
  <c r="P5828" i="1"/>
  <c r="P5831" i="1"/>
  <c r="P5830" i="1"/>
  <c r="P5832" i="1"/>
  <c r="P5829" i="1"/>
  <c r="P5833" i="1"/>
  <c r="P5834" i="1"/>
  <c r="P5835" i="1"/>
  <c r="P5836" i="1"/>
  <c r="P5837" i="1"/>
  <c r="P5838" i="1"/>
  <c r="P5839" i="1"/>
  <c r="P5840" i="1"/>
  <c r="P5841" i="1"/>
  <c r="P5843" i="1"/>
  <c r="P5842" i="1"/>
  <c r="P5844" i="1"/>
  <c r="P5847" i="1"/>
  <c r="P5846" i="1"/>
  <c r="P5845" i="1"/>
  <c r="P5848" i="1"/>
  <c r="P5849" i="1"/>
  <c r="P5850" i="1"/>
  <c r="P5851" i="1"/>
  <c r="P5852" i="1"/>
  <c r="P5853" i="1"/>
  <c r="P5855" i="1"/>
  <c r="P5854" i="1"/>
  <c r="P5857" i="1"/>
  <c r="P5856" i="1"/>
  <c r="P5858" i="1"/>
  <c r="P5859" i="1"/>
  <c r="P5860" i="1"/>
  <c r="P5862" i="1"/>
  <c r="P5861" i="1"/>
  <c r="P5868" i="1"/>
  <c r="P5867" i="1"/>
  <c r="P5866" i="1"/>
  <c r="P5865" i="1"/>
  <c r="P5863" i="1"/>
  <c r="P5864" i="1"/>
  <c r="P5870" i="1"/>
  <c r="P5869" i="1"/>
  <c r="P5871" i="1"/>
  <c r="P5872" i="1"/>
  <c r="P5873" i="1"/>
  <c r="P5875" i="1"/>
  <c r="P5874" i="1"/>
  <c r="P5876" i="1"/>
  <c r="P5877" i="1"/>
  <c r="P5878" i="1"/>
  <c r="P5879" i="1"/>
  <c r="P5880" i="1"/>
  <c r="P5881" i="1"/>
  <c r="P5883" i="1"/>
  <c r="P5882" i="1"/>
  <c r="P5884" i="1"/>
  <c r="P5886" i="1"/>
  <c r="P5885" i="1"/>
  <c r="P5889" i="1"/>
  <c r="P5888" i="1"/>
  <c r="P5890" i="1"/>
  <c r="P5887" i="1"/>
  <c r="P5891" i="1"/>
  <c r="P5893" i="1"/>
  <c r="P5894" i="1"/>
  <c r="P5895" i="1"/>
  <c r="P5896" i="1"/>
  <c r="P5892" i="1"/>
  <c r="P5897" i="1"/>
  <c r="P5898" i="1"/>
  <c r="P5899" i="1"/>
  <c r="P5901" i="1"/>
  <c r="P5902" i="1"/>
  <c r="P5900" i="1"/>
  <c r="P5903" i="1"/>
  <c r="P5904" i="1"/>
  <c r="P5908" i="1"/>
  <c r="P5907" i="1"/>
  <c r="P5905" i="1"/>
  <c r="P5906" i="1"/>
  <c r="P5909" i="1"/>
  <c r="P5910" i="1"/>
  <c r="P5911" i="1"/>
  <c r="P5913" i="1"/>
  <c r="P5912" i="1"/>
  <c r="P5914" i="1"/>
  <c r="P5915" i="1"/>
  <c r="P5916" i="1"/>
  <c r="P5917" i="1"/>
  <c r="P5918" i="1"/>
  <c r="P5920" i="1"/>
  <c r="P5921" i="1"/>
  <c r="P5919" i="1"/>
  <c r="P5922" i="1"/>
  <c r="P5923" i="1"/>
  <c r="P5924" i="1"/>
  <c r="P5925" i="1"/>
  <c r="P5926" i="1"/>
  <c r="P5927" i="1"/>
  <c r="P5928" i="1"/>
  <c r="P5930" i="1"/>
  <c r="P5929" i="1"/>
  <c r="P5931" i="1"/>
  <c r="P5932" i="1"/>
  <c r="P5933" i="1"/>
  <c r="P5934" i="1"/>
  <c r="P5935" i="1"/>
  <c r="P5937" i="1"/>
  <c r="P5936" i="1"/>
  <c r="P5938" i="1"/>
  <c r="P5940" i="1"/>
  <c r="P5939" i="1"/>
  <c r="P5941" i="1"/>
  <c r="P5944" i="1"/>
  <c r="P5942" i="1"/>
  <c r="P5943" i="1"/>
  <c r="P5945" i="1"/>
  <c r="P5946" i="1"/>
  <c r="P5947" i="1"/>
  <c r="P5949" i="1"/>
  <c r="P5948" i="1"/>
  <c r="P5950" i="1"/>
  <c r="P5951" i="1"/>
  <c r="P5953" i="1"/>
  <c r="P5952" i="1"/>
  <c r="P5954" i="1"/>
  <c r="P5955" i="1"/>
  <c r="P5956" i="1"/>
  <c r="P5413" i="1"/>
  <c r="P5412" i="1"/>
  <c r="P5411" i="1"/>
  <c r="P5414" i="1"/>
  <c r="P5957" i="1"/>
  <c r="P5958" i="1"/>
  <c r="P5959" i="1"/>
  <c r="P5962" i="1"/>
  <c r="P5961" i="1"/>
  <c r="P5960" i="1"/>
  <c r="P5963" i="1"/>
  <c r="P5964" i="1"/>
  <c r="P5965" i="1"/>
  <c r="P5966" i="1"/>
  <c r="P5967" i="1"/>
  <c r="P5968" i="1"/>
  <c r="P5970" i="1"/>
  <c r="P5969" i="1"/>
  <c r="P5973" i="1"/>
  <c r="P5971" i="1"/>
  <c r="P5972" i="1"/>
  <c r="P5974" i="1"/>
  <c r="P5975" i="1"/>
  <c r="P5976" i="1"/>
  <c r="P5419" i="1"/>
  <c r="P5421" i="1"/>
  <c r="P5420" i="1"/>
  <c r="P5422" i="1"/>
  <c r="P5416" i="1"/>
  <c r="P5415" i="1"/>
  <c r="P5977" i="1"/>
  <c r="P5978" i="1"/>
  <c r="P5979" i="1"/>
  <c r="P5425" i="1"/>
  <c r="P5424" i="1"/>
  <c r="P5423" i="1"/>
  <c r="P5426" i="1"/>
  <c r="P5418" i="1"/>
  <c r="P5417" i="1"/>
  <c r="P5980" i="1"/>
  <c r="P5981" i="1"/>
  <c r="P5982" i="1"/>
  <c r="P5427" i="1"/>
  <c r="P5428" i="1"/>
  <c r="P5434" i="1"/>
  <c r="P5433" i="1"/>
  <c r="P5436" i="1"/>
  <c r="P5435" i="1"/>
  <c r="P5983" i="1"/>
  <c r="P5984" i="1"/>
  <c r="P5985" i="1"/>
  <c r="P5986" i="1"/>
  <c r="P5987" i="1"/>
  <c r="P5988" i="1"/>
  <c r="P5990" i="1"/>
  <c r="P5989" i="1"/>
  <c r="P5430" i="1"/>
  <c r="P5429" i="1"/>
  <c r="P5991" i="1"/>
  <c r="P5994" i="1"/>
  <c r="P5993" i="1"/>
  <c r="P5995" i="1"/>
  <c r="P5992" i="1"/>
  <c r="P5997" i="1"/>
  <c r="P5996" i="1"/>
  <c r="P5999" i="1"/>
  <c r="P5998" i="1"/>
  <c r="P6000" i="1"/>
  <c r="P6001" i="1"/>
  <c r="P6004" i="1"/>
  <c r="P6003" i="1"/>
  <c r="P6002" i="1"/>
  <c r="P6005" i="1"/>
  <c r="P6006" i="1"/>
  <c r="P6011" i="1"/>
  <c r="P6010" i="1"/>
  <c r="P6007" i="1"/>
  <c r="P6008" i="1"/>
  <c r="P6013" i="1"/>
  <c r="P6012" i="1"/>
  <c r="P6009" i="1"/>
  <c r="P6014" i="1"/>
  <c r="P6016" i="1"/>
  <c r="P6015" i="1"/>
  <c r="P6017" i="1"/>
  <c r="P6018" i="1"/>
  <c r="P5438" i="1"/>
  <c r="P5437" i="1"/>
  <c r="P6021" i="1"/>
  <c r="P6020" i="1"/>
  <c r="P6019" i="1"/>
  <c r="P6022" i="1"/>
  <c r="P6023" i="1"/>
  <c r="P6024" i="1"/>
  <c r="P6029" i="1"/>
  <c r="P6028" i="1"/>
  <c r="P6025" i="1"/>
  <c r="P6026" i="1"/>
  <c r="P6027" i="1"/>
  <c r="P6030" i="1"/>
  <c r="P6031" i="1"/>
  <c r="P6032" i="1"/>
  <c r="P6034" i="1"/>
  <c r="P6033" i="1"/>
  <c r="P6035" i="1"/>
  <c r="P6037" i="1"/>
  <c r="P6036" i="1"/>
  <c r="P6038" i="1"/>
  <c r="P6040" i="1"/>
  <c r="P6043" i="1"/>
  <c r="P6044" i="1"/>
  <c r="P6046" i="1"/>
  <c r="P6045" i="1"/>
  <c r="P6039" i="1"/>
  <c r="P6047" i="1"/>
  <c r="P6042" i="1"/>
  <c r="P6041" i="1"/>
  <c r="P6048" i="1"/>
  <c r="P6049" i="1"/>
  <c r="P6052" i="1"/>
  <c r="P6051" i="1"/>
  <c r="P6054" i="1"/>
  <c r="P6053" i="1"/>
  <c r="P6050" i="1"/>
  <c r="P6055" i="1"/>
  <c r="P6057" i="1"/>
  <c r="P6056" i="1"/>
  <c r="P6058" i="1"/>
  <c r="P6059" i="1"/>
  <c r="P6063" i="1"/>
  <c r="P6062" i="1"/>
  <c r="P6064" i="1"/>
  <c r="P6065" i="1"/>
  <c r="P6069" i="1"/>
  <c r="P6070" i="1"/>
  <c r="P6068" i="1"/>
  <c r="P6071" i="1"/>
  <c r="P6067" i="1"/>
  <c r="P6066" i="1"/>
  <c r="P6060" i="1"/>
  <c r="P6061" i="1"/>
  <c r="P6072" i="1"/>
  <c r="P6073" i="1"/>
  <c r="P6076" i="1"/>
  <c r="P6075" i="1"/>
  <c r="P6074" i="1"/>
  <c r="P6084" i="1"/>
  <c r="P6081" i="1"/>
  <c r="P6087" i="1"/>
  <c r="P6086" i="1"/>
  <c r="P6082" i="1"/>
  <c r="P6083" i="1"/>
  <c r="P6088" i="1"/>
  <c r="P6085" i="1"/>
  <c r="P6080" i="1"/>
  <c r="P6078" i="1"/>
  <c r="P6077" i="1"/>
  <c r="P6079" i="1"/>
  <c r="P6093" i="1"/>
  <c r="P6092" i="1"/>
  <c r="P6090" i="1"/>
  <c r="P6089" i="1"/>
  <c r="P6091" i="1"/>
  <c r="P6094" i="1"/>
  <c r="P6096" i="1"/>
  <c r="P6095" i="1"/>
  <c r="P5439" i="1"/>
  <c r="P4202" i="1"/>
  <c r="P6097" i="1"/>
  <c r="P6098" i="1"/>
  <c r="P6099" i="1"/>
  <c r="P6100" i="1"/>
  <c r="P6102" i="1"/>
  <c r="P6101" i="1"/>
  <c r="P6103" i="1"/>
  <c r="P6104" i="1"/>
  <c r="P6105" i="1"/>
  <c r="P6106" i="1"/>
  <c r="P6107" i="1"/>
  <c r="P6110" i="1"/>
  <c r="P6108" i="1"/>
  <c r="P6111" i="1"/>
  <c r="P6109" i="1"/>
  <c r="P6112" i="1"/>
  <c r="P6116" i="1"/>
  <c r="P6115" i="1"/>
  <c r="P6114" i="1"/>
  <c r="P6113" i="1"/>
  <c r="P6118" i="1"/>
  <c r="P6119" i="1"/>
  <c r="P6117" i="1"/>
  <c r="P6120" i="1"/>
  <c r="P6121" i="1"/>
  <c r="P6122" i="1"/>
  <c r="P6124" i="1"/>
  <c r="P6123" i="1"/>
  <c r="P6125" i="1"/>
  <c r="P6126" i="1"/>
  <c r="P6127" i="1"/>
  <c r="P6128" i="1"/>
  <c r="P6129" i="1"/>
  <c r="P6130" i="1"/>
  <c r="P6131" i="1"/>
  <c r="P6134" i="1"/>
  <c r="P6132" i="1"/>
  <c r="P6133" i="1"/>
  <c r="P6135" i="1"/>
  <c r="P6136" i="1"/>
  <c r="P6138" i="1"/>
  <c r="P6137" i="1"/>
  <c r="P6140" i="1"/>
  <c r="P6139" i="1"/>
  <c r="P6141" i="1"/>
  <c r="P6143" i="1"/>
  <c r="P6142" i="1"/>
  <c r="P6145" i="1"/>
  <c r="P6144" i="1"/>
  <c r="P6146" i="1"/>
  <c r="P6147" i="1"/>
  <c r="P6148" i="1"/>
  <c r="P6150" i="1"/>
  <c r="P6151" i="1"/>
  <c r="P6149" i="1"/>
  <c r="P6152" i="1"/>
  <c r="P6153" i="1"/>
  <c r="P6154" i="1"/>
  <c r="P6155" i="1"/>
  <c r="P6156" i="1"/>
  <c r="P6158" i="1"/>
  <c r="P6157" i="1"/>
  <c r="P6159" i="1"/>
  <c r="P6160" i="1"/>
  <c r="P6161" i="1"/>
  <c r="P6163" i="1"/>
  <c r="P6162" i="1"/>
  <c r="P6164" i="1"/>
  <c r="P6165" i="1"/>
  <c r="P6168" i="1"/>
  <c r="P6166" i="1"/>
  <c r="P6169" i="1"/>
  <c r="P6167" i="1"/>
  <c r="P6172" i="1"/>
  <c r="P6173" i="1"/>
  <c r="P6171" i="1"/>
  <c r="P6170" i="1"/>
  <c r="P6174" i="1"/>
  <c r="P6175" i="1"/>
  <c r="P6176" i="1"/>
  <c r="P6177" i="1"/>
  <c r="P6178" i="1"/>
  <c r="P6179" i="1"/>
  <c r="P6180" i="1"/>
  <c r="P6181" i="1"/>
  <c r="P6185" i="1"/>
  <c r="P6184" i="1"/>
  <c r="P6183" i="1"/>
  <c r="P6182" i="1"/>
  <c r="P6186" i="1"/>
  <c r="P6188" i="1"/>
  <c r="P6187" i="1"/>
  <c r="P6189" i="1"/>
  <c r="P6190" i="1"/>
  <c r="P6192" i="1"/>
  <c r="P6191" i="1"/>
  <c r="P6194" i="1"/>
  <c r="P6193" i="1"/>
  <c r="P6195" i="1"/>
  <c r="P6196" i="1"/>
  <c r="P6197" i="1"/>
  <c r="P6198" i="1"/>
  <c r="P6199" i="1"/>
  <c r="P6201" i="1"/>
  <c r="P6200" i="1"/>
  <c r="P6202" i="1"/>
  <c r="P6203" i="1"/>
  <c r="P6204" i="1"/>
  <c r="P6206" i="1"/>
  <c r="P6205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3" i="1"/>
  <c r="P6222" i="1"/>
  <c r="P6224" i="1"/>
  <c r="P6225" i="1"/>
  <c r="P6226" i="1"/>
  <c r="P6227" i="1"/>
  <c r="P6229" i="1"/>
  <c r="P6228" i="1"/>
  <c r="P6230" i="1"/>
  <c r="P6231" i="1"/>
  <c r="P6232" i="1"/>
  <c r="P6233" i="1"/>
  <c r="P8161" i="1"/>
  <c r="P8160" i="1"/>
  <c r="P6235" i="1"/>
  <c r="P6234" i="1"/>
  <c r="P6237" i="1"/>
  <c r="P6236" i="1"/>
  <c r="P6238" i="1"/>
  <c r="P6239" i="1"/>
  <c r="P6240" i="1"/>
  <c r="P6241" i="1"/>
  <c r="P6242" i="1"/>
  <c r="P6243" i="1"/>
  <c r="P6244" i="1"/>
  <c r="P6245" i="1"/>
  <c r="P6246" i="1"/>
  <c r="P6247" i="1"/>
  <c r="P6249" i="1"/>
  <c r="P6248" i="1"/>
  <c r="P6251" i="1"/>
  <c r="P6250" i="1"/>
  <c r="P6253" i="1"/>
  <c r="P6252" i="1"/>
  <c r="P6254" i="1"/>
  <c r="P6255" i="1"/>
  <c r="P6256" i="1"/>
  <c r="P6257" i="1"/>
  <c r="P6258" i="1"/>
  <c r="P6259" i="1"/>
  <c r="P6260" i="1"/>
  <c r="P6261" i="1"/>
  <c r="P1311" i="1"/>
  <c r="P776" i="1"/>
  <c r="P6262" i="1"/>
  <c r="P6265" i="1"/>
  <c r="P6264" i="1"/>
  <c r="P6266" i="1"/>
  <c r="P6267" i="1"/>
  <c r="P6269" i="1"/>
  <c r="P6270" i="1"/>
  <c r="P6263" i="1"/>
  <c r="P6268" i="1"/>
  <c r="P6273" i="1"/>
  <c r="P6272" i="1"/>
  <c r="P6271" i="1"/>
  <c r="P6276" i="1"/>
  <c r="P6275" i="1"/>
  <c r="P6274" i="1"/>
  <c r="P6277" i="1"/>
  <c r="P6278" i="1"/>
  <c r="P6283" i="1"/>
  <c r="P6282" i="1"/>
  <c r="P6279" i="1"/>
  <c r="P6280" i="1"/>
  <c r="P6281" i="1"/>
  <c r="P6284" i="1"/>
  <c r="P6285" i="1"/>
  <c r="P6286" i="1"/>
  <c r="P6287" i="1"/>
  <c r="P6290" i="1"/>
  <c r="P6289" i="1"/>
  <c r="P6288" i="1"/>
  <c r="P6292" i="1"/>
  <c r="P6293" i="1"/>
  <c r="P6291" i="1"/>
  <c r="P6298" i="1"/>
  <c r="P6299" i="1"/>
  <c r="P6294" i="1"/>
  <c r="P6295" i="1"/>
  <c r="P6297" i="1"/>
  <c r="P6296" i="1"/>
  <c r="P6302" i="1"/>
  <c r="P6300" i="1"/>
  <c r="P6301" i="1"/>
  <c r="P6303" i="1"/>
  <c r="P6304" i="1"/>
  <c r="P6305" i="1"/>
  <c r="P6306" i="1"/>
  <c r="P6310" i="1"/>
  <c r="P6309" i="1"/>
  <c r="P6308" i="1"/>
  <c r="P6307" i="1"/>
  <c r="P6313" i="1"/>
  <c r="P6311" i="1"/>
  <c r="P6312" i="1"/>
  <c r="P6316" i="1"/>
  <c r="P6317" i="1"/>
  <c r="P6319" i="1"/>
  <c r="P6318" i="1"/>
  <c r="P6314" i="1"/>
  <c r="P6315" i="1"/>
  <c r="P6320" i="1"/>
  <c r="P6321" i="1"/>
  <c r="P6326" i="1"/>
  <c r="P6322" i="1"/>
  <c r="P6323" i="1"/>
  <c r="P6325" i="1"/>
  <c r="P6324" i="1"/>
  <c r="P6327" i="1"/>
  <c r="P6334" i="1"/>
  <c r="P6335" i="1"/>
  <c r="P6336" i="1"/>
  <c r="P6337" i="1"/>
  <c r="P6331" i="1"/>
  <c r="P6332" i="1"/>
  <c r="P6329" i="1"/>
  <c r="P6328" i="1"/>
  <c r="P6330" i="1"/>
  <c r="P6333" i="1"/>
  <c r="P6338" i="1"/>
  <c r="P6339" i="1"/>
  <c r="P6340" i="1"/>
  <c r="P6341" i="1"/>
  <c r="P6342" i="1"/>
  <c r="P6344" i="1"/>
  <c r="P6343" i="1"/>
  <c r="P6346" i="1"/>
  <c r="P6345" i="1"/>
  <c r="P6350" i="1"/>
  <c r="P6349" i="1"/>
  <c r="P6348" i="1"/>
  <c r="P6351" i="1"/>
  <c r="P6347" i="1"/>
  <c r="P6352" i="1"/>
  <c r="P6358" i="1"/>
  <c r="P6354" i="1"/>
  <c r="P6353" i="1"/>
  <c r="P6356" i="1"/>
  <c r="P6357" i="1"/>
  <c r="P6355" i="1"/>
  <c r="P6361" i="1"/>
  <c r="P6362" i="1"/>
  <c r="P6363" i="1"/>
  <c r="P6359" i="1"/>
  <c r="P6360" i="1"/>
  <c r="P6364" i="1"/>
  <c r="P6365" i="1"/>
  <c r="P6367" i="1"/>
  <c r="P6366" i="1"/>
  <c r="P6368" i="1"/>
  <c r="P6369" i="1"/>
  <c r="P6370" i="1"/>
  <c r="P6371" i="1"/>
  <c r="P6375" i="1"/>
  <c r="P6374" i="1"/>
  <c r="P6377" i="1"/>
  <c r="P6376" i="1"/>
  <c r="P6378" i="1"/>
  <c r="P6372" i="1"/>
  <c r="P6373" i="1"/>
  <c r="P6379" i="1"/>
  <c r="P6380" i="1"/>
  <c r="P6383" i="1"/>
  <c r="P6384" i="1"/>
  <c r="P6381" i="1"/>
  <c r="P6382" i="1"/>
  <c r="P6389" i="1"/>
  <c r="P6390" i="1"/>
  <c r="P6388" i="1"/>
  <c r="P6391" i="1"/>
  <c r="P6392" i="1"/>
  <c r="P6393" i="1"/>
  <c r="P6385" i="1"/>
  <c r="P6386" i="1"/>
  <c r="P6387" i="1"/>
  <c r="P6396" i="1"/>
  <c r="P6395" i="1"/>
  <c r="P6394" i="1"/>
  <c r="P6397" i="1"/>
  <c r="P6398" i="1"/>
  <c r="P6399" i="1"/>
  <c r="P6400" i="1"/>
  <c r="P6401" i="1"/>
  <c r="P6402" i="1"/>
  <c r="P6403" i="1"/>
  <c r="P6404" i="1"/>
  <c r="P6405" i="1"/>
  <c r="P6407" i="1"/>
  <c r="P6406" i="1"/>
  <c r="P6408" i="1"/>
  <c r="P6409" i="1"/>
  <c r="P6410" i="1"/>
  <c r="P6414" i="1"/>
  <c r="P6413" i="1"/>
  <c r="P6411" i="1"/>
  <c r="P6412" i="1"/>
  <c r="P6415" i="1"/>
  <c r="P6417" i="1"/>
  <c r="P6416" i="1"/>
  <c r="P6418" i="1"/>
  <c r="P6420" i="1"/>
  <c r="P6419" i="1"/>
  <c r="P6421" i="1"/>
  <c r="P6423" i="1"/>
  <c r="P6422" i="1"/>
  <c r="P6424" i="1"/>
  <c r="P6425" i="1"/>
  <c r="P6426" i="1"/>
  <c r="P6427" i="1"/>
  <c r="P6429" i="1"/>
  <c r="P6428" i="1"/>
  <c r="P6431" i="1"/>
  <c r="P6432" i="1"/>
  <c r="P6430" i="1"/>
  <c r="P6434" i="1"/>
  <c r="P6436" i="1"/>
  <c r="P6433" i="1"/>
  <c r="P6435" i="1"/>
  <c r="P6439" i="1"/>
  <c r="P6441" i="1"/>
  <c r="P6437" i="1"/>
  <c r="P6438" i="1"/>
  <c r="P6440" i="1"/>
  <c r="P6442" i="1"/>
  <c r="P6443" i="1"/>
  <c r="P6444" i="1"/>
  <c r="P6445" i="1"/>
  <c r="P6446" i="1"/>
  <c r="P6447" i="1"/>
  <c r="P6451" i="1"/>
  <c r="P6448" i="1"/>
  <c r="P6450" i="1"/>
  <c r="P6449" i="1"/>
  <c r="P6452" i="1"/>
  <c r="P6455" i="1"/>
  <c r="P6453" i="1"/>
  <c r="P6454" i="1"/>
  <c r="P6456" i="1"/>
  <c r="P6457" i="1"/>
  <c r="P6459" i="1"/>
  <c r="P6458" i="1"/>
  <c r="P6462" i="1"/>
  <c r="P6463" i="1"/>
  <c r="P6460" i="1"/>
  <c r="P6461" i="1"/>
  <c r="P6471" i="1"/>
  <c r="P6470" i="1"/>
  <c r="P6466" i="1"/>
  <c r="P6465" i="1"/>
  <c r="P6464" i="1"/>
  <c r="P6467" i="1"/>
  <c r="P6469" i="1"/>
  <c r="P6468" i="1"/>
  <c r="P6473" i="1"/>
  <c r="P6472" i="1"/>
  <c r="P6474" i="1"/>
  <c r="P6475" i="1"/>
  <c r="P6476" i="1"/>
  <c r="P6477" i="1"/>
  <c r="P6478" i="1"/>
  <c r="P6481" i="1"/>
  <c r="P6482" i="1"/>
  <c r="P6484" i="1"/>
  <c r="P6483" i="1"/>
  <c r="P6480" i="1"/>
  <c r="P6479" i="1"/>
  <c r="P6485" i="1"/>
  <c r="P6486" i="1"/>
  <c r="P6487" i="1"/>
  <c r="P6489" i="1"/>
  <c r="P6488" i="1"/>
  <c r="P6490" i="1"/>
  <c r="P6491" i="1"/>
  <c r="P6493" i="1"/>
  <c r="P6492" i="1"/>
  <c r="P6494" i="1"/>
  <c r="P6495" i="1"/>
  <c r="P6496" i="1"/>
  <c r="P6498" i="1"/>
  <c r="P6499" i="1"/>
  <c r="P6500" i="1"/>
  <c r="P6501" i="1"/>
  <c r="P6502" i="1"/>
  <c r="P6497" i="1"/>
  <c r="P6504" i="1"/>
  <c r="P6505" i="1"/>
  <c r="P6503" i="1"/>
  <c r="P6506" i="1"/>
  <c r="P6507" i="1"/>
  <c r="P6508" i="1"/>
  <c r="P6509" i="1"/>
  <c r="P6514" i="1"/>
  <c r="P6515" i="1"/>
  <c r="P6513" i="1"/>
  <c r="P6516" i="1"/>
  <c r="P6511" i="1"/>
  <c r="P6510" i="1"/>
  <c r="P6512" i="1"/>
  <c r="P6517" i="1"/>
  <c r="P6520" i="1"/>
  <c r="P6519" i="1"/>
  <c r="P6518" i="1"/>
  <c r="P6521" i="1"/>
  <c r="P6522" i="1"/>
  <c r="P6526" i="1"/>
  <c r="P6525" i="1"/>
  <c r="P6523" i="1"/>
  <c r="P6524" i="1"/>
  <c r="P6529" i="1"/>
  <c r="P6527" i="1"/>
  <c r="P6530" i="1"/>
  <c r="P6528" i="1"/>
  <c r="P6532" i="1"/>
  <c r="P6531" i="1"/>
  <c r="P6533" i="1"/>
  <c r="P6534" i="1"/>
  <c r="P6535" i="1"/>
  <c r="P6536" i="1"/>
  <c r="P6540" i="1"/>
  <c r="P6539" i="1"/>
  <c r="P6538" i="1"/>
  <c r="P6537" i="1"/>
  <c r="P6543" i="1"/>
  <c r="P6544" i="1"/>
  <c r="P6547" i="1"/>
  <c r="P6546" i="1"/>
  <c r="P6541" i="1"/>
  <c r="P6542" i="1"/>
  <c r="P6545" i="1"/>
  <c r="P6548" i="1"/>
  <c r="P6549" i="1"/>
  <c r="P6551" i="1"/>
  <c r="P6552" i="1"/>
  <c r="P6550" i="1"/>
  <c r="P6554" i="1"/>
  <c r="P6553" i="1"/>
  <c r="P6561" i="1"/>
  <c r="P6556" i="1"/>
  <c r="P6555" i="1"/>
  <c r="P6559" i="1"/>
  <c r="P6560" i="1"/>
  <c r="P6558" i="1"/>
  <c r="P6557" i="1"/>
  <c r="P6562" i="1"/>
  <c r="P6564" i="1"/>
  <c r="P6565" i="1"/>
  <c r="P6563" i="1"/>
  <c r="P6566" i="1"/>
  <c r="P6567" i="1"/>
  <c r="P6570" i="1"/>
  <c r="P6569" i="1"/>
  <c r="P6571" i="1"/>
  <c r="P6572" i="1"/>
  <c r="P6568" i="1"/>
  <c r="P6575" i="1"/>
  <c r="P6576" i="1"/>
  <c r="P6577" i="1"/>
  <c r="P6578" i="1"/>
  <c r="P6579" i="1"/>
  <c r="P6582" i="1"/>
  <c r="P6574" i="1"/>
  <c r="P6573" i="1"/>
  <c r="P6581" i="1"/>
  <c r="P6580" i="1"/>
  <c r="P6583" i="1"/>
  <c r="P6584" i="1"/>
  <c r="P6585" i="1"/>
  <c r="P6586" i="1"/>
  <c r="P6587" i="1"/>
  <c r="P6588" i="1"/>
  <c r="P6589" i="1"/>
  <c r="P6591" i="1"/>
  <c r="P6592" i="1"/>
  <c r="P6594" i="1"/>
  <c r="P6593" i="1"/>
  <c r="P6590" i="1"/>
  <c r="P6597" i="1"/>
  <c r="P6595" i="1"/>
  <c r="P6596" i="1"/>
  <c r="P6603" i="1"/>
  <c r="P6602" i="1"/>
  <c r="P6604" i="1"/>
  <c r="P6605" i="1"/>
  <c r="P6606" i="1"/>
  <c r="P6598" i="1"/>
  <c r="P6599" i="1"/>
  <c r="P6600" i="1"/>
  <c r="P6601" i="1"/>
  <c r="P6607" i="1"/>
  <c r="P6608" i="1"/>
  <c r="P6609" i="1"/>
  <c r="P6610" i="1"/>
  <c r="P6611" i="1"/>
  <c r="P6613" i="1"/>
  <c r="P6614" i="1"/>
  <c r="P6612" i="1"/>
  <c r="P6615" i="1"/>
  <c r="P6617" i="1"/>
  <c r="P6618" i="1"/>
  <c r="P6616" i="1"/>
  <c r="P6623" i="1"/>
  <c r="P6624" i="1"/>
  <c r="P6621" i="1"/>
  <c r="P6619" i="1"/>
  <c r="P6622" i="1"/>
  <c r="P6620" i="1"/>
  <c r="P6626" i="1"/>
  <c r="P6625" i="1"/>
  <c r="P6636" i="1"/>
  <c r="P6635" i="1"/>
  <c r="P6628" i="1"/>
  <c r="P6629" i="1"/>
  <c r="P6627" i="1"/>
  <c r="P6632" i="1"/>
  <c r="P6634" i="1"/>
  <c r="P6630" i="1"/>
  <c r="P6631" i="1"/>
  <c r="P6633" i="1"/>
  <c r="P6637" i="1"/>
  <c r="P6638" i="1"/>
  <c r="P6639" i="1"/>
  <c r="P6640" i="1"/>
  <c r="P6645" i="1"/>
  <c r="P6647" i="1"/>
  <c r="P6641" i="1"/>
  <c r="P6643" i="1"/>
  <c r="P6642" i="1"/>
  <c r="P6644" i="1"/>
  <c r="P6646" i="1"/>
  <c r="P6648" i="1"/>
  <c r="P6649" i="1"/>
  <c r="P6652" i="1"/>
  <c r="P6651" i="1"/>
  <c r="P6650" i="1"/>
  <c r="P6653" i="1"/>
  <c r="P6654" i="1"/>
  <c r="P6655" i="1"/>
  <c r="P6656" i="1"/>
  <c r="P6659" i="1"/>
  <c r="P6657" i="1"/>
  <c r="P6658" i="1"/>
  <c r="P6661" i="1"/>
  <c r="P6660" i="1"/>
  <c r="P6662" i="1"/>
  <c r="P6665" i="1"/>
  <c r="P6663" i="1"/>
  <c r="P6664" i="1"/>
  <c r="P6667" i="1"/>
  <c r="P6668" i="1"/>
  <c r="P6669" i="1"/>
  <c r="P6666" i="1"/>
  <c r="P6670" i="1"/>
  <c r="P6672" i="1"/>
  <c r="P6671" i="1"/>
  <c r="P6673" i="1"/>
  <c r="P6674" i="1"/>
  <c r="P6675" i="1"/>
  <c r="P6676" i="1"/>
  <c r="P6679" i="1"/>
  <c r="P6677" i="1"/>
  <c r="P6678" i="1"/>
  <c r="P6680" i="1"/>
  <c r="P6681" i="1"/>
  <c r="P6683" i="1"/>
  <c r="P6682" i="1"/>
  <c r="P6684" i="1"/>
  <c r="P6685" i="1"/>
  <c r="P6687" i="1"/>
  <c r="P6686" i="1"/>
  <c r="P6690" i="1"/>
  <c r="P6691" i="1"/>
  <c r="P6693" i="1"/>
  <c r="P6694" i="1"/>
  <c r="P6689" i="1"/>
  <c r="P6688" i="1"/>
  <c r="P6692" i="1"/>
  <c r="P6695" i="1"/>
  <c r="P6696" i="1"/>
  <c r="P6697" i="1"/>
  <c r="P6702" i="1"/>
  <c r="P6699" i="1"/>
  <c r="P6701" i="1"/>
  <c r="P6698" i="1"/>
  <c r="P6700" i="1"/>
  <c r="P6706" i="1"/>
  <c r="P6703" i="1"/>
  <c r="P6704" i="1"/>
  <c r="P6705" i="1"/>
  <c r="P6709" i="1"/>
  <c r="P6710" i="1"/>
  <c r="P6712" i="1"/>
  <c r="P6707" i="1"/>
  <c r="P6708" i="1"/>
  <c r="P6713" i="1"/>
  <c r="P6711" i="1"/>
  <c r="P6718" i="1"/>
  <c r="P6719" i="1"/>
  <c r="P6714" i="1"/>
  <c r="P6715" i="1"/>
  <c r="P6716" i="1"/>
  <c r="P6717" i="1"/>
  <c r="P6720" i="1"/>
  <c r="P6721" i="1"/>
  <c r="P6723" i="1"/>
  <c r="P6722" i="1"/>
  <c r="P6725" i="1"/>
  <c r="P6724" i="1"/>
  <c r="P6726" i="1"/>
  <c r="P6728" i="1"/>
  <c r="P6727" i="1"/>
  <c r="P6731" i="1"/>
  <c r="P6729" i="1"/>
  <c r="P6730" i="1"/>
  <c r="P6732" i="1"/>
  <c r="P6734" i="1"/>
  <c r="P6733" i="1"/>
  <c r="P6736" i="1"/>
  <c r="P6737" i="1"/>
  <c r="P6735" i="1"/>
  <c r="P6738" i="1"/>
  <c r="P6744" i="1"/>
  <c r="P6739" i="1"/>
  <c r="P6740" i="1"/>
  <c r="P6741" i="1"/>
  <c r="P6742" i="1"/>
  <c r="P6743" i="1"/>
  <c r="P6747" i="1"/>
  <c r="P6748" i="1"/>
  <c r="P6745" i="1"/>
  <c r="P6750" i="1"/>
  <c r="P6751" i="1"/>
  <c r="P6746" i="1"/>
  <c r="P6749" i="1"/>
  <c r="P6756" i="1"/>
  <c r="P6755" i="1"/>
  <c r="P6752" i="1"/>
  <c r="P6754" i="1"/>
  <c r="P6753" i="1"/>
  <c r="P6757" i="1"/>
  <c r="P6759" i="1"/>
  <c r="P6758" i="1"/>
  <c r="P6760" i="1"/>
  <c r="P6761" i="1"/>
  <c r="P6762" i="1"/>
  <c r="P6763" i="1"/>
  <c r="P6764" i="1"/>
  <c r="P6765" i="1"/>
  <c r="P6766" i="1"/>
  <c r="P6767" i="1"/>
  <c r="P6768" i="1"/>
  <c r="P6774" i="1"/>
  <c r="P6773" i="1"/>
  <c r="P6776" i="1"/>
  <c r="P6775" i="1"/>
  <c r="P6769" i="1"/>
  <c r="P6771" i="1"/>
  <c r="P6772" i="1"/>
  <c r="P6770" i="1"/>
  <c r="P6778" i="1"/>
  <c r="P6777" i="1"/>
  <c r="P6779" i="1"/>
  <c r="P6780" i="1"/>
  <c r="P6783" i="1"/>
  <c r="P6782" i="1"/>
  <c r="P6781" i="1"/>
  <c r="P6786" i="1"/>
  <c r="P6785" i="1"/>
  <c r="P6784" i="1"/>
  <c r="P6787" i="1"/>
  <c r="P6788" i="1"/>
  <c r="P6789" i="1"/>
  <c r="P6790" i="1"/>
  <c r="P6793" i="1"/>
  <c r="P6791" i="1"/>
  <c r="P6792" i="1"/>
  <c r="P6798" i="1"/>
  <c r="P6797" i="1"/>
  <c r="P6796" i="1"/>
  <c r="P6794" i="1"/>
  <c r="P6795" i="1"/>
  <c r="P6805" i="1"/>
  <c r="P6803" i="1"/>
  <c r="P6800" i="1"/>
  <c r="P6799" i="1"/>
  <c r="P6801" i="1"/>
  <c r="P6804" i="1"/>
  <c r="P6802" i="1"/>
  <c r="P6807" i="1"/>
  <c r="P6809" i="1"/>
  <c r="P6808" i="1"/>
  <c r="P6806" i="1"/>
  <c r="P6811" i="1"/>
  <c r="P6810" i="1"/>
  <c r="P6812" i="1"/>
  <c r="P6813" i="1"/>
  <c r="P6818" i="1"/>
  <c r="P6819" i="1"/>
  <c r="P6814" i="1"/>
  <c r="P6820" i="1"/>
  <c r="P6817" i="1"/>
  <c r="P6815" i="1"/>
  <c r="P6816" i="1"/>
  <c r="P6824" i="1"/>
  <c r="P6823" i="1"/>
  <c r="P6821" i="1"/>
  <c r="P6822" i="1"/>
  <c r="P6825" i="1"/>
  <c r="P6830" i="1"/>
  <c r="P6826" i="1"/>
  <c r="P6828" i="1"/>
  <c r="P6829" i="1"/>
  <c r="P6827" i="1"/>
  <c r="P6833" i="1"/>
  <c r="P6832" i="1"/>
  <c r="P6831" i="1"/>
  <c r="P6834" i="1"/>
  <c r="P6835" i="1"/>
  <c r="P6837" i="1"/>
  <c r="P6836" i="1"/>
  <c r="P6838" i="1"/>
  <c r="P6840" i="1"/>
  <c r="P6841" i="1"/>
  <c r="P6843" i="1"/>
  <c r="P6842" i="1"/>
  <c r="P6839" i="1"/>
  <c r="P6846" i="1"/>
  <c r="P6844" i="1"/>
  <c r="P6845" i="1"/>
  <c r="P6847" i="1"/>
  <c r="P6848" i="1"/>
  <c r="P6849" i="1"/>
  <c r="P6851" i="1"/>
  <c r="P6850" i="1"/>
  <c r="P6859" i="1"/>
  <c r="P6857" i="1"/>
  <c r="P6858" i="1"/>
  <c r="P6860" i="1"/>
  <c r="P6855" i="1"/>
  <c r="P6852" i="1"/>
  <c r="P6853" i="1"/>
  <c r="P6854" i="1"/>
  <c r="P6856" i="1"/>
  <c r="P6861" i="1"/>
  <c r="P6862" i="1"/>
  <c r="P6864" i="1"/>
  <c r="P6866" i="1"/>
  <c r="P6865" i="1"/>
  <c r="P6863" i="1"/>
  <c r="P6867" i="1"/>
  <c r="P6868" i="1"/>
  <c r="P6871" i="1"/>
  <c r="P6870" i="1"/>
  <c r="P6872" i="1"/>
  <c r="P6869" i="1"/>
  <c r="P6873" i="1"/>
  <c r="P6874" i="1"/>
  <c r="P6875" i="1"/>
  <c r="P6882" i="1"/>
  <c r="P6881" i="1"/>
  <c r="P6876" i="1"/>
  <c r="P6878" i="1"/>
  <c r="P6877" i="1"/>
  <c r="P6879" i="1"/>
  <c r="P6880" i="1"/>
  <c r="P6891" i="1"/>
  <c r="P6892" i="1"/>
  <c r="P6886" i="1"/>
  <c r="P6885" i="1"/>
  <c r="P6884" i="1"/>
  <c r="P6887" i="1"/>
  <c r="P6883" i="1"/>
  <c r="P6888" i="1"/>
  <c r="P6889" i="1"/>
  <c r="P6890" i="1"/>
  <c r="P6893" i="1"/>
  <c r="P6894" i="1"/>
  <c r="P6896" i="1"/>
  <c r="P6897" i="1"/>
  <c r="P6898" i="1"/>
  <c r="P6899" i="1"/>
  <c r="P6895" i="1"/>
  <c r="P6903" i="1"/>
  <c r="P6901" i="1"/>
  <c r="P6900" i="1"/>
  <c r="P6902" i="1"/>
  <c r="P6904" i="1"/>
  <c r="P6905" i="1"/>
  <c r="P6909" i="1"/>
  <c r="P6908" i="1"/>
  <c r="P6911" i="1"/>
  <c r="P6910" i="1"/>
  <c r="P6912" i="1"/>
  <c r="P6906" i="1"/>
  <c r="P6913" i="1"/>
  <c r="P6914" i="1"/>
  <c r="P6907" i="1"/>
  <c r="P6915" i="1"/>
  <c r="P6917" i="1"/>
  <c r="P6925" i="1"/>
  <c r="P6916" i="1"/>
  <c r="P6926" i="1"/>
  <c r="P6931" i="1"/>
  <c r="P6930" i="1"/>
  <c r="P6918" i="1"/>
  <c r="P6927" i="1"/>
  <c r="P6919" i="1"/>
  <c r="P6928" i="1"/>
  <c r="P6932" i="1"/>
  <c r="P6924" i="1"/>
  <c r="P6929" i="1"/>
  <c r="P6922" i="1"/>
  <c r="P6920" i="1"/>
  <c r="P6921" i="1"/>
  <c r="P6923" i="1"/>
  <c r="P6934" i="1"/>
  <c r="P6933" i="1"/>
  <c r="P6935" i="1"/>
  <c r="P6936" i="1"/>
  <c r="P6941" i="1"/>
  <c r="P6940" i="1"/>
  <c r="P6942" i="1"/>
  <c r="P6939" i="1"/>
  <c r="P6937" i="1"/>
  <c r="P6938" i="1"/>
  <c r="P6943" i="1"/>
  <c r="P6946" i="1"/>
  <c r="P6945" i="1"/>
  <c r="P6947" i="1"/>
  <c r="P6944" i="1"/>
  <c r="P6948" i="1"/>
  <c r="P6949" i="1"/>
  <c r="P6951" i="1"/>
  <c r="P6950" i="1"/>
  <c r="P6952" i="1"/>
  <c r="P6953" i="1"/>
  <c r="P6954" i="1"/>
  <c r="P6956" i="1"/>
  <c r="P6955" i="1"/>
  <c r="P6959" i="1"/>
  <c r="P6960" i="1"/>
  <c r="P6961" i="1"/>
  <c r="P6962" i="1"/>
  <c r="P6957" i="1"/>
  <c r="P6958" i="1"/>
  <c r="P6965" i="1"/>
  <c r="P6966" i="1"/>
  <c r="P6967" i="1"/>
  <c r="P6963" i="1"/>
  <c r="P6964" i="1"/>
  <c r="P6971" i="1"/>
  <c r="P6972" i="1"/>
  <c r="P6970" i="1"/>
  <c r="P6973" i="1"/>
  <c r="P6968" i="1"/>
  <c r="P6969" i="1"/>
  <c r="P6976" i="1"/>
  <c r="P6977" i="1"/>
  <c r="P6978" i="1"/>
  <c r="P6974" i="1"/>
  <c r="P6975" i="1"/>
  <c r="P6979" i="1"/>
  <c r="P6981" i="1"/>
  <c r="P6982" i="1"/>
  <c r="P6980" i="1"/>
  <c r="P6984" i="1"/>
  <c r="P6983" i="1"/>
  <c r="P6987" i="1"/>
  <c r="P6988" i="1"/>
  <c r="P6989" i="1"/>
  <c r="P6990" i="1"/>
  <c r="P6985" i="1"/>
  <c r="P6986" i="1"/>
  <c r="P6992" i="1"/>
  <c r="P6991" i="1"/>
  <c r="P6994" i="1"/>
  <c r="P6993" i="1"/>
  <c r="P6998" i="1"/>
  <c r="P6997" i="1"/>
  <c r="P6996" i="1"/>
  <c r="P6995" i="1"/>
  <c r="P6999" i="1"/>
  <c r="P7000" i="1"/>
  <c r="P7002" i="1"/>
  <c r="P7001" i="1"/>
  <c r="P7004" i="1"/>
  <c r="P7003" i="1"/>
  <c r="P7005" i="1"/>
  <c r="P7006" i="1"/>
  <c r="P7008" i="1"/>
  <c r="P7007" i="1"/>
  <c r="P7009" i="1"/>
  <c r="P7010" i="1"/>
  <c r="P7011" i="1"/>
  <c r="P7012" i="1"/>
  <c r="P7013" i="1"/>
  <c r="P7014" i="1"/>
  <c r="P7015" i="1"/>
  <c r="P7016" i="1"/>
  <c r="P7017" i="1"/>
  <c r="P7018" i="1"/>
  <c r="P7019" i="1"/>
  <c r="P7021" i="1"/>
  <c r="P7020" i="1"/>
  <c r="P7022" i="1"/>
  <c r="P7023" i="1"/>
  <c r="P7024" i="1"/>
  <c r="P7025" i="1"/>
  <c r="P7027" i="1"/>
  <c r="P7028" i="1"/>
  <c r="P7029" i="1"/>
  <c r="P7030" i="1"/>
  <c r="P7031" i="1"/>
  <c r="P7026" i="1"/>
  <c r="P7034" i="1"/>
  <c r="P7033" i="1"/>
  <c r="P7032" i="1"/>
  <c r="P7035" i="1"/>
  <c r="P7040" i="1"/>
  <c r="P7036" i="1"/>
  <c r="P7038" i="1"/>
  <c r="P7039" i="1"/>
  <c r="P7037" i="1"/>
  <c r="P7043" i="1"/>
  <c r="P7044" i="1"/>
  <c r="P7045" i="1"/>
  <c r="P7041" i="1"/>
  <c r="P7042" i="1"/>
  <c r="P7052" i="1"/>
  <c r="P7051" i="1"/>
  <c r="P7053" i="1"/>
  <c r="P7054" i="1"/>
  <c r="P7047" i="1"/>
  <c r="P7048" i="1"/>
  <c r="P7050" i="1"/>
  <c r="P7046" i="1"/>
  <c r="P7049" i="1"/>
  <c r="P7055" i="1"/>
  <c r="P7056" i="1"/>
  <c r="P7058" i="1"/>
  <c r="P7057" i="1"/>
  <c r="P7059" i="1"/>
  <c r="P7062" i="1"/>
  <c r="P7063" i="1"/>
  <c r="P7064" i="1"/>
  <c r="P7060" i="1"/>
  <c r="P7061" i="1"/>
  <c r="P7066" i="1"/>
  <c r="P7067" i="1"/>
  <c r="P7065" i="1"/>
  <c r="P7069" i="1"/>
  <c r="P7068" i="1"/>
  <c r="P7070" i="1"/>
  <c r="P7073" i="1"/>
  <c r="P7074" i="1"/>
  <c r="P7072" i="1"/>
  <c r="P7071" i="1"/>
  <c r="P7075" i="1"/>
  <c r="P7077" i="1"/>
  <c r="P7076" i="1"/>
  <c r="P7078" i="1"/>
  <c r="P7080" i="1"/>
  <c r="P7079" i="1"/>
  <c r="P7081" i="1"/>
  <c r="P7082" i="1"/>
  <c r="P7083" i="1"/>
  <c r="P7084" i="1"/>
  <c r="P7087" i="1"/>
  <c r="P7085" i="1"/>
  <c r="P7086" i="1"/>
  <c r="P7088" i="1"/>
  <c r="P7089" i="1"/>
  <c r="P7090" i="1"/>
  <c r="P7104" i="1"/>
  <c r="P7105" i="1"/>
  <c r="P7107" i="1"/>
  <c r="P7106" i="1"/>
  <c r="P7098" i="1"/>
  <c r="P7097" i="1"/>
  <c r="P7103" i="1"/>
  <c r="P7102" i="1"/>
  <c r="P7096" i="1"/>
  <c r="P7093" i="1"/>
  <c r="P7092" i="1"/>
  <c r="P7091" i="1"/>
  <c r="P7099" i="1"/>
  <c r="P7101" i="1"/>
  <c r="P7100" i="1"/>
  <c r="P7094" i="1"/>
  <c r="P7095" i="1"/>
  <c r="P7110" i="1"/>
  <c r="P7109" i="1"/>
  <c r="P7108" i="1"/>
  <c r="P7111" i="1"/>
  <c r="P7112" i="1"/>
  <c r="P7113" i="1"/>
  <c r="P7115" i="1"/>
  <c r="P7116" i="1"/>
  <c r="P7118" i="1"/>
  <c r="P7120" i="1"/>
  <c r="P7114" i="1"/>
  <c r="P7121" i="1"/>
  <c r="P7117" i="1"/>
  <c r="P7119" i="1"/>
  <c r="P7126" i="1"/>
  <c r="P7122" i="1"/>
  <c r="P7124" i="1"/>
  <c r="P7123" i="1"/>
  <c r="P7128" i="1"/>
  <c r="P7127" i="1"/>
  <c r="P7125" i="1"/>
  <c r="P7131" i="1"/>
  <c r="P7130" i="1"/>
  <c r="P7129" i="1"/>
  <c r="P7133" i="1"/>
  <c r="P7132" i="1"/>
  <c r="P7136" i="1"/>
  <c r="P7135" i="1"/>
  <c r="P7137" i="1"/>
  <c r="P7138" i="1"/>
  <c r="P7134" i="1"/>
  <c r="P7139" i="1"/>
  <c r="P7142" i="1"/>
  <c r="P7141" i="1"/>
  <c r="P7140" i="1"/>
  <c r="P7147" i="1"/>
  <c r="P7148" i="1"/>
  <c r="P7145" i="1"/>
  <c r="P7143" i="1"/>
  <c r="P7146" i="1"/>
  <c r="P7144" i="1"/>
  <c r="P7149" i="1"/>
  <c r="P7151" i="1"/>
  <c r="P7156" i="1"/>
  <c r="P7157" i="1"/>
  <c r="P7150" i="1"/>
  <c r="P7154" i="1"/>
  <c r="P7152" i="1"/>
  <c r="P7155" i="1"/>
  <c r="P7153" i="1"/>
  <c r="P7158" i="1"/>
  <c r="P7165" i="1"/>
  <c r="P7164" i="1"/>
  <c r="P7162" i="1"/>
  <c r="P7166" i="1"/>
  <c r="P7163" i="1"/>
  <c r="P7159" i="1"/>
  <c r="P7160" i="1"/>
  <c r="P7161" i="1"/>
  <c r="P7167" i="1"/>
  <c r="P7168" i="1"/>
  <c r="P7169" i="1"/>
  <c r="P7170" i="1"/>
  <c r="P7174" i="1"/>
  <c r="P7173" i="1"/>
  <c r="P7178" i="1"/>
  <c r="P7177" i="1"/>
  <c r="P7175" i="1"/>
  <c r="P7171" i="1"/>
  <c r="P7172" i="1"/>
  <c r="P7176" i="1"/>
  <c r="P7179" i="1"/>
  <c r="P7184" i="1"/>
  <c r="P7183" i="1"/>
  <c r="P7181" i="1"/>
  <c r="P7180" i="1"/>
  <c r="P7182" i="1"/>
  <c r="P7185" i="1"/>
  <c r="P7186" i="1"/>
  <c r="P7187" i="1"/>
  <c r="P7192" i="1"/>
  <c r="P7188" i="1"/>
  <c r="P7193" i="1"/>
  <c r="P7194" i="1"/>
  <c r="P7189" i="1"/>
  <c r="P7191" i="1"/>
  <c r="P7190" i="1"/>
  <c r="P7195" i="1"/>
  <c r="P7202" i="1"/>
  <c r="P7196" i="1"/>
  <c r="P7203" i="1"/>
  <c r="P7200" i="1"/>
  <c r="P7199" i="1"/>
  <c r="P7206" i="1"/>
  <c r="P7204" i="1"/>
  <c r="P7205" i="1"/>
  <c r="P7197" i="1"/>
  <c r="P7198" i="1"/>
  <c r="P7201" i="1"/>
  <c r="P7207" i="1"/>
  <c r="P7211" i="1"/>
  <c r="P7217" i="1"/>
  <c r="P7210" i="1"/>
  <c r="P7213" i="1"/>
  <c r="P7214" i="1"/>
  <c r="P7212" i="1"/>
  <c r="P7216" i="1"/>
  <c r="P7215" i="1"/>
  <c r="P7208" i="1"/>
  <c r="P7209" i="1"/>
  <c r="P7219" i="1"/>
  <c r="P7218" i="1"/>
  <c r="P7220" i="1"/>
  <c r="P7221" i="1"/>
  <c r="P7225" i="1"/>
  <c r="P7228" i="1"/>
  <c r="P7227" i="1"/>
  <c r="P7223" i="1"/>
  <c r="P7226" i="1"/>
  <c r="P7224" i="1"/>
  <c r="P7222" i="1"/>
  <c r="P7231" i="1"/>
  <c r="P7229" i="1"/>
  <c r="P7230" i="1"/>
  <c r="P7243" i="1"/>
  <c r="P7241" i="1"/>
  <c r="P7242" i="1"/>
  <c r="P7240" i="1"/>
  <c r="P7244" i="1"/>
  <c r="P7237" i="1"/>
  <c r="P7238" i="1"/>
  <c r="P7239" i="1"/>
  <c r="P7232" i="1"/>
  <c r="P7233" i="1"/>
  <c r="P7234" i="1"/>
  <c r="P7236" i="1"/>
  <c r="P7235" i="1"/>
  <c r="P7245" i="1"/>
  <c r="P7254" i="1"/>
  <c r="P7251" i="1"/>
  <c r="P7256" i="1"/>
  <c r="P7255" i="1"/>
  <c r="P7248" i="1"/>
  <c r="P7246" i="1"/>
  <c r="P7257" i="1"/>
  <c r="P7249" i="1"/>
  <c r="P7250" i="1"/>
  <c r="P7252" i="1"/>
  <c r="P7253" i="1"/>
  <c r="P7247" i="1"/>
  <c r="P7259" i="1"/>
  <c r="P7258" i="1"/>
  <c r="P7263" i="1"/>
  <c r="P7272" i="1"/>
  <c r="P7271" i="1"/>
  <c r="P7262" i="1"/>
  <c r="P7261" i="1"/>
  <c r="P7270" i="1"/>
  <c r="P7260" i="1"/>
  <c r="P7268" i="1"/>
  <c r="P7269" i="1"/>
  <c r="P7274" i="1"/>
  <c r="P7273" i="1"/>
  <c r="P7265" i="1"/>
  <c r="P7264" i="1"/>
  <c r="P7266" i="1"/>
  <c r="P7267" i="1"/>
  <c r="P7275" i="1"/>
  <c r="P7287" i="1"/>
  <c r="P7282" i="1"/>
  <c r="P7281" i="1"/>
  <c r="P7290" i="1"/>
  <c r="P7289" i="1"/>
  <c r="P7276" i="1"/>
  <c r="P7283" i="1"/>
  <c r="P7284" i="1"/>
  <c r="P7285" i="1"/>
  <c r="P7286" i="1"/>
  <c r="P7277" i="1"/>
  <c r="P7279" i="1"/>
  <c r="P7278" i="1"/>
  <c r="P7280" i="1"/>
  <c r="P7288" i="1"/>
  <c r="P7292" i="1"/>
  <c r="P7291" i="1"/>
  <c r="P7293" i="1"/>
  <c r="P7308" i="1"/>
  <c r="P7311" i="1"/>
  <c r="P7309" i="1"/>
  <c r="P7310" i="1"/>
  <c r="P7296" i="1"/>
  <c r="P7304" i="1"/>
  <c r="P7305" i="1"/>
  <c r="P7302" i="1"/>
  <c r="P7301" i="1"/>
  <c r="P7306" i="1"/>
  <c r="P7307" i="1"/>
  <c r="P7300" i="1"/>
  <c r="P7303" i="1"/>
  <c r="P7295" i="1"/>
  <c r="P7297" i="1"/>
  <c r="P7298" i="1"/>
  <c r="P7299" i="1"/>
  <c r="P7294" i="1"/>
  <c r="P7313" i="1"/>
  <c r="P7312" i="1"/>
  <c r="P7316" i="1"/>
  <c r="P7319" i="1"/>
  <c r="P7320" i="1"/>
  <c r="P7322" i="1"/>
  <c r="P7325" i="1"/>
  <c r="P7324" i="1"/>
  <c r="P7317" i="1"/>
  <c r="P7318" i="1"/>
  <c r="P7314" i="1"/>
  <c r="P7323" i="1"/>
  <c r="P7321" i="1"/>
  <c r="P7328" i="1"/>
  <c r="P7327" i="1"/>
  <c r="P7315" i="1"/>
  <c r="P7330" i="1"/>
  <c r="P7329" i="1"/>
  <c r="P7326" i="1"/>
  <c r="P7350" i="1"/>
  <c r="P7347" i="1"/>
  <c r="P7349" i="1"/>
  <c r="P7348" i="1"/>
  <c r="P7333" i="1"/>
  <c r="P7335" i="1"/>
  <c r="P7343" i="1"/>
  <c r="P7344" i="1"/>
  <c r="P7336" i="1"/>
  <c r="P7338" i="1"/>
  <c r="P7346" i="1"/>
  <c r="P7345" i="1"/>
  <c r="P7334" i="1"/>
  <c r="P7341" i="1"/>
  <c r="P7342" i="1"/>
  <c r="P7351" i="1"/>
  <c r="P7332" i="1"/>
  <c r="P7339" i="1"/>
  <c r="P7331" i="1"/>
  <c r="P7337" i="1"/>
  <c r="P7340" i="1"/>
  <c r="P7352" i="1"/>
  <c r="P7354" i="1"/>
  <c r="P7353" i="1"/>
  <c r="P7366" i="1"/>
  <c r="P7373" i="1"/>
  <c r="P7355" i="1"/>
  <c r="P7356" i="1"/>
  <c r="P7363" i="1"/>
  <c r="P7362" i="1"/>
  <c r="P7367" i="1"/>
  <c r="P7371" i="1"/>
  <c r="P7364" i="1"/>
  <c r="P7365" i="1"/>
  <c r="P7370" i="1"/>
  <c r="P7361" i="1"/>
  <c r="P7358" i="1"/>
  <c r="P7359" i="1"/>
  <c r="P7357" i="1"/>
  <c r="P7368" i="1"/>
  <c r="P7369" i="1"/>
  <c r="P7372" i="1"/>
  <c r="P7360" i="1"/>
  <c r="P7374" i="1"/>
  <c r="P7400" i="1"/>
  <c r="P7398" i="1"/>
  <c r="P7399" i="1"/>
  <c r="P7401" i="1"/>
  <c r="P7375" i="1"/>
  <c r="P7395" i="1"/>
  <c r="P7388" i="1"/>
  <c r="P7397" i="1"/>
  <c r="P7396" i="1"/>
  <c r="P7387" i="1"/>
  <c r="P7384" i="1"/>
  <c r="P7385" i="1"/>
  <c r="P7386" i="1"/>
  <c r="P7393" i="1"/>
  <c r="P7394" i="1"/>
  <c r="P7403" i="1"/>
  <c r="P7377" i="1"/>
  <c r="P7381" i="1"/>
  <c r="P7380" i="1"/>
  <c r="P7383" i="1"/>
  <c r="P7382" i="1"/>
  <c r="P7379" i="1"/>
  <c r="P7378" i="1"/>
  <c r="P7390" i="1"/>
  <c r="P7389" i="1"/>
  <c r="P7391" i="1"/>
  <c r="P7392" i="1"/>
  <c r="P7376" i="1"/>
  <c r="P7402" i="1"/>
  <c r="P7418" i="1"/>
  <c r="P7404" i="1"/>
  <c r="P7411" i="1"/>
  <c r="P7405" i="1"/>
  <c r="P7410" i="1"/>
  <c r="P7412" i="1"/>
  <c r="P7413" i="1"/>
  <c r="P7420" i="1"/>
  <c r="P7419" i="1"/>
  <c r="P7421" i="1"/>
  <c r="P7409" i="1"/>
  <c r="P7415" i="1"/>
  <c r="P7414" i="1"/>
  <c r="P7417" i="1"/>
  <c r="P7416" i="1"/>
  <c r="P7407" i="1"/>
  <c r="P7408" i="1"/>
  <c r="P7406" i="1"/>
  <c r="P7429" i="1"/>
  <c r="P7427" i="1"/>
  <c r="P7428" i="1"/>
  <c r="P7436" i="1"/>
  <c r="P7437" i="1"/>
  <c r="P7423" i="1"/>
  <c r="P7432" i="1"/>
  <c r="P7438" i="1"/>
  <c r="P7435" i="1"/>
  <c r="P7430" i="1"/>
  <c r="P7434" i="1"/>
  <c r="P7433" i="1"/>
  <c r="P7424" i="1"/>
  <c r="P7425" i="1"/>
  <c r="P7426" i="1"/>
  <c r="P7422" i="1"/>
  <c r="P7431" i="1"/>
  <c r="P7446" i="1"/>
  <c r="P7447" i="1"/>
  <c r="P7448" i="1"/>
  <c r="P7445" i="1"/>
  <c r="P7444" i="1"/>
  <c r="P7440" i="1"/>
  <c r="P7439" i="1"/>
  <c r="P7452" i="1"/>
  <c r="P7454" i="1"/>
  <c r="P7453" i="1"/>
  <c r="P7450" i="1"/>
  <c r="P7451" i="1"/>
  <c r="P7449" i="1"/>
  <c r="P7443" i="1"/>
  <c r="P7442" i="1"/>
  <c r="P7441" i="1"/>
  <c r="P7455" i="1"/>
  <c r="P7456" i="1"/>
  <c r="P7462" i="1"/>
  <c r="P7457" i="1"/>
  <c r="P7458" i="1"/>
  <c r="P7466" i="1"/>
  <c r="P7467" i="1"/>
  <c r="P7464" i="1"/>
  <c r="P7463" i="1"/>
  <c r="P7461" i="1"/>
  <c r="P7460" i="1"/>
  <c r="P7470" i="1"/>
  <c r="P7472" i="1"/>
  <c r="P7459" i="1"/>
  <c r="P7469" i="1"/>
  <c r="P7474" i="1"/>
  <c r="P7465" i="1"/>
  <c r="P7471" i="1"/>
  <c r="P7468" i="1"/>
  <c r="P7473" i="1"/>
  <c r="P7487" i="1"/>
  <c r="P7475" i="1"/>
  <c r="P7484" i="1"/>
  <c r="P7485" i="1"/>
  <c r="P7492" i="1"/>
  <c r="P7490" i="1"/>
  <c r="P7489" i="1"/>
  <c r="P7486" i="1"/>
  <c r="P7491" i="1"/>
  <c r="P7488" i="1"/>
  <c r="P7493" i="1"/>
  <c r="P7476" i="1"/>
  <c r="P7478" i="1"/>
  <c r="P7477" i="1"/>
  <c r="P7495" i="1"/>
  <c r="P7496" i="1"/>
  <c r="P7483" i="1"/>
  <c r="P7481" i="1"/>
  <c r="P7480" i="1"/>
  <c r="P7479" i="1"/>
  <c r="P7482" i="1"/>
  <c r="P7494" i="1"/>
  <c r="P7503" i="1"/>
  <c r="P7502" i="1"/>
  <c r="P7504" i="1"/>
  <c r="P7505" i="1"/>
  <c r="P7510" i="1"/>
  <c r="P7509" i="1"/>
  <c r="P7513" i="1"/>
  <c r="P7506" i="1"/>
  <c r="P7512" i="1"/>
  <c r="P7515" i="1"/>
  <c r="P7497" i="1"/>
  <c r="P7499" i="1"/>
  <c r="P7498" i="1"/>
  <c r="P7500" i="1"/>
  <c r="P7501" i="1"/>
  <c r="P7508" i="1"/>
  <c r="P7511" i="1"/>
  <c r="P7507" i="1"/>
  <c r="P7514" i="1"/>
  <c r="P7516" i="1"/>
  <c r="P7527" i="1"/>
  <c r="P7521" i="1"/>
  <c r="P7528" i="1"/>
  <c r="P7525" i="1"/>
  <c r="P7526" i="1"/>
  <c r="P7524" i="1"/>
  <c r="P7523" i="1"/>
  <c r="P7518" i="1"/>
  <c r="P7517" i="1"/>
  <c r="P7520" i="1"/>
  <c r="P7519" i="1"/>
  <c r="P7522" i="1"/>
  <c r="P7529" i="1"/>
  <c r="P7531" i="1"/>
  <c r="P7530" i="1"/>
  <c r="P7541" i="1"/>
  <c r="P7545" i="1"/>
  <c r="P7546" i="1"/>
  <c r="P7540" i="1"/>
  <c r="P7539" i="1"/>
  <c r="P7542" i="1"/>
  <c r="P7544" i="1"/>
  <c r="P7543" i="1"/>
  <c r="P7548" i="1"/>
  <c r="P7549" i="1"/>
  <c r="P7535" i="1"/>
  <c r="P7536" i="1"/>
  <c r="P7538" i="1"/>
  <c r="P7537" i="1"/>
  <c r="P7534" i="1"/>
  <c r="P7533" i="1"/>
  <c r="P7532" i="1"/>
  <c r="P7547" i="1"/>
  <c r="P7564" i="1"/>
  <c r="P7568" i="1"/>
  <c r="P7563" i="1"/>
  <c r="P7557" i="1"/>
  <c r="P7555" i="1"/>
  <c r="P7558" i="1"/>
  <c r="P7556" i="1"/>
  <c r="P7561" i="1"/>
  <c r="P7562" i="1"/>
  <c r="P7559" i="1"/>
  <c r="P7560" i="1"/>
  <c r="P7565" i="1"/>
  <c r="P7569" i="1"/>
  <c r="P7570" i="1"/>
  <c r="P7567" i="1"/>
  <c r="P7566" i="1"/>
  <c r="P7571" i="1"/>
  <c r="P7572" i="1"/>
  <c r="P7553" i="1"/>
  <c r="P7552" i="1"/>
  <c r="P7551" i="1"/>
  <c r="P7554" i="1"/>
  <c r="P7550" i="1"/>
  <c r="P7585" i="1"/>
  <c r="P7583" i="1"/>
  <c r="P7586" i="1"/>
  <c r="P7584" i="1"/>
  <c r="P7573" i="1"/>
  <c r="P7574" i="1"/>
  <c r="P7577" i="1"/>
  <c r="P7591" i="1"/>
  <c r="P7581" i="1"/>
  <c r="P7582" i="1"/>
  <c r="P7580" i="1"/>
  <c r="P7578" i="1"/>
  <c r="P7579" i="1"/>
  <c r="P7588" i="1"/>
  <c r="P7587" i="1"/>
  <c r="P7590" i="1"/>
  <c r="P7589" i="1"/>
  <c r="P7595" i="1"/>
  <c r="P7593" i="1"/>
  <c r="P7592" i="1"/>
  <c r="P7597" i="1"/>
  <c r="P7596" i="1"/>
  <c r="P7603" i="1"/>
  <c r="P7604" i="1"/>
  <c r="P7601" i="1"/>
  <c r="P7599" i="1"/>
  <c r="P7602" i="1"/>
  <c r="P7600" i="1"/>
  <c r="P7576" i="1"/>
  <c r="P7575" i="1"/>
  <c r="P7598" i="1"/>
  <c r="P7594" i="1"/>
  <c r="P7605" i="1"/>
  <c r="P7606" i="1"/>
  <c r="P7607" i="1"/>
  <c r="P7635" i="1"/>
  <c r="P7622" i="1"/>
  <c r="P7636" i="1"/>
  <c r="P7637" i="1"/>
  <c r="P7638" i="1"/>
  <c r="P7618" i="1"/>
  <c r="P7608" i="1"/>
  <c r="P7617" i="1"/>
  <c r="P7614" i="1"/>
  <c r="P7615" i="1"/>
  <c r="P7616" i="1"/>
  <c r="P7641" i="1"/>
  <c r="P7634" i="1"/>
  <c r="P7642" i="1"/>
  <c r="P7643" i="1"/>
  <c r="P7644" i="1"/>
  <c r="P7621" i="1"/>
  <c r="P7645" i="1"/>
  <c r="P7619" i="1"/>
  <c r="P7620" i="1"/>
  <c r="P7627" i="1"/>
  <c r="P7628" i="1"/>
  <c r="P7629" i="1"/>
  <c r="P7630" i="1"/>
  <c r="P7632" i="1"/>
  <c r="P7639" i="1"/>
  <c r="P7631" i="1"/>
  <c r="P7612" i="1"/>
  <c r="P7610" i="1"/>
  <c r="P7633" i="1"/>
  <c r="P7613" i="1"/>
  <c r="P7611" i="1"/>
  <c r="P7646" i="1"/>
  <c r="P7640" i="1"/>
  <c r="P7647" i="1"/>
  <c r="P7625" i="1"/>
  <c r="P7623" i="1"/>
  <c r="P7626" i="1"/>
  <c r="P7624" i="1"/>
  <c r="P7609" i="1"/>
  <c r="P7686" i="1"/>
  <c r="P7650" i="1"/>
  <c r="P7651" i="1"/>
  <c r="P7667" i="1"/>
  <c r="P7668" i="1"/>
  <c r="P7666" i="1"/>
  <c r="P7665" i="1"/>
  <c r="P7649" i="1"/>
  <c r="P7648" i="1"/>
  <c r="P7678" i="1"/>
  <c r="P7677" i="1"/>
  <c r="P7661" i="1"/>
  <c r="P7660" i="1"/>
  <c r="P7662" i="1"/>
  <c r="P7655" i="1"/>
  <c r="P7653" i="1"/>
  <c r="P7663" i="1"/>
  <c r="P7652" i="1"/>
  <c r="P7664" i="1"/>
  <c r="P7689" i="1"/>
  <c r="P7690" i="1"/>
  <c r="P7675" i="1"/>
  <c r="P7676" i="1"/>
  <c r="P7688" i="1"/>
  <c r="P7681" i="1"/>
  <c r="P7679" i="1"/>
  <c r="P7656" i="1"/>
  <c r="P7685" i="1"/>
  <c r="P7657" i="1"/>
  <c r="P7654" i="1"/>
  <c r="P7669" i="1"/>
  <c r="P7670" i="1"/>
  <c r="P7687" i="1"/>
  <c r="P7691" i="1"/>
  <c r="P7674" i="1"/>
  <c r="P7671" i="1"/>
  <c r="P7672" i="1"/>
  <c r="P7659" i="1"/>
  <c r="P7684" i="1"/>
  <c r="P7683" i="1"/>
  <c r="P7680" i="1"/>
  <c r="P7682" i="1"/>
  <c r="P7658" i="1"/>
  <c r="P7673" i="1"/>
  <c r="P7696" i="1"/>
  <c r="P7693" i="1"/>
  <c r="P7718" i="1"/>
  <c r="P7695" i="1"/>
  <c r="P7692" i="1"/>
  <c r="P7694" i="1"/>
  <c r="P7722" i="1"/>
  <c r="P7721" i="1"/>
  <c r="P7723" i="1"/>
  <c r="P7717" i="1"/>
  <c r="P7715" i="1"/>
  <c r="P7712" i="1"/>
  <c r="P7716" i="1"/>
  <c r="P7710" i="1"/>
  <c r="P7704" i="1"/>
  <c r="P7708" i="1"/>
  <c r="P7709" i="1"/>
  <c r="P7706" i="1"/>
  <c r="P7707" i="1"/>
  <c r="P7713" i="1"/>
  <c r="P7714" i="1"/>
  <c r="P7711" i="1"/>
  <c r="P7697" i="1"/>
  <c r="P7698" i="1"/>
  <c r="P7705" i="1"/>
  <c r="P7725" i="1"/>
  <c r="P7699" i="1"/>
  <c r="P7700" i="1"/>
  <c r="P7726" i="1"/>
  <c r="P7729" i="1"/>
  <c r="P7701" i="1"/>
  <c r="P7702" i="1"/>
  <c r="P7728" i="1"/>
  <c r="P7727" i="1"/>
  <c r="P7719" i="1"/>
  <c r="P7703" i="1"/>
  <c r="P7724" i="1"/>
  <c r="P7720" i="1"/>
  <c r="P7751" i="1"/>
  <c r="P7749" i="1"/>
  <c r="P7744" i="1"/>
  <c r="P7748" i="1"/>
  <c r="P7745" i="1"/>
  <c r="P7759" i="1"/>
  <c r="P7750" i="1"/>
  <c r="P7747" i="1"/>
  <c r="P7762" i="1"/>
  <c r="P7730" i="1"/>
  <c r="P7732" i="1"/>
  <c r="P7733" i="1"/>
  <c r="P7731" i="1"/>
  <c r="P7766" i="1"/>
  <c r="P7763" i="1"/>
  <c r="P7756" i="1"/>
  <c r="P7757" i="1"/>
  <c r="P7736" i="1"/>
  <c r="P7735" i="1"/>
  <c r="P7743" i="1"/>
  <c r="P7758" i="1"/>
  <c r="P7754" i="1"/>
  <c r="P7755" i="1"/>
  <c r="P7764" i="1"/>
  <c r="P7752" i="1"/>
  <c r="P7753" i="1"/>
  <c r="P7738" i="1"/>
  <c r="P7734" i="1"/>
  <c r="P7737" i="1"/>
  <c r="P7765" i="1"/>
  <c r="P7746" i="1"/>
  <c r="P7740" i="1"/>
  <c r="P7742" i="1"/>
  <c r="P7741" i="1"/>
  <c r="P7761" i="1"/>
  <c r="P7760" i="1"/>
  <c r="P7739" i="1"/>
  <c r="P7816" i="1"/>
  <c r="P7814" i="1"/>
  <c r="P7818" i="1"/>
  <c r="P7817" i="1"/>
  <c r="P7805" i="1"/>
  <c r="P7803" i="1"/>
  <c r="P7799" i="1"/>
  <c r="P7800" i="1"/>
  <c r="P7811" i="1"/>
  <c r="P7810" i="1"/>
  <c r="P7802" i="1"/>
  <c r="P7801" i="1"/>
  <c r="P7793" i="1"/>
  <c r="P7768" i="1"/>
  <c r="P7767" i="1"/>
  <c r="P7823" i="1"/>
  <c r="P7797" i="1"/>
  <c r="P7798" i="1"/>
  <c r="P7789" i="1"/>
  <c r="P7782" i="1"/>
  <c r="P7787" i="1"/>
  <c r="P7784" i="1"/>
  <c r="P7773" i="1"/>
  <c r="P7796" i="1"/>
  <c r="P7794" i="1"/>
  <c r="P7786" i="1"/>
  <c r="P7792" i="1"/>
  <c r="P7785" i="1"/>
  <c r="P7790" i="1"/>
  <c r="P7781" i="1"/>
  <c r="P7807" i="1"/>
  <c r="P7804" i="1"/>
  <c r="P7809" i="1"/>
  <c r="P7806" i="1"/>
  <c r="P7815" i="1"/>
  <c r="P7812" i="1"/>
  <c r="P7813" i="1"/>
  <c r="P7808" i="1"/>
  <c r="P7771" i="1"/>
  <c r="P7776" i="1"/>
  <c r="P7772" i="1"/>
  <c r="P7783" i="1"/>
  <c r="P7820" i="1"/>
  <c r="P7769" i="1"/>
  <c r="P7774" i="1"/>
  <c r="P7822" i="1"/>
  <c r="P7821" i="1"/>
  <c r="P7788" i="1"/>
  <c r="P7791" i="1"/>
  <c r="P7825" i="1"/>
  <c r="P7819" i="1"/>
  <c r="P7824" i="1"/>
  <c r="P7795" i="1"/>
  <c r="P7780" i="1"/>
  <c r="P7778" i="1"/>
  <c r="P7779" i="1"/>
  <c r="P7775" i="1"/>
  <c r="P7770" i="1"/>
  <c r="P7777" i="1"/>
  <c r="P8067" i="1"/>
  <c r="P8137" i="1"/>
  <c r="P8135" i="1"/>
  <c r="P8129" i="1"/>
  <c r="P8138" i="1"/>
  <c r="P8141" i="1"/>
  <c r="P8142" i="1"/>
  <c r="P8147" i="1"/>
  <c r="P8136" i="1"/>
  <c r="P8143" i="1"/>
  <c r="P8131" i="1"/>
  <c r="P8146" i="1"/>
  <c r="P8023" i="1"/>
  <c r="P8016" i="1"/>
  <c r="P8019" i="1"/>
  <c r="P7995" i="1"/>
  <c r="P8015" i="1"/>
  <c r="P8022" i="1"/>
  <c r="P8013" i="1"/>
  <c r="P8014" i="1"/>
  <c r="P8021" i="1"/>
  <c r="P8012" i="1"/>
  <c r="P8018" i="1"/>
  <c r="P8010" i="1"/>
  <c r="P8020" i="1"/>
  <c r="P8017" i="1"/>
  <c r="P8003" i="1"/>
  <c r="P8011" i="1"/>
  <c r="P8123" i="1"/>
  <c r="P8122" i="1"/>
  <c r="P8124" i="1"/>
  <c r="P8126" i="1"/>
  <c r="P8065" i="1"/>
  <c r="P8117" i="1"/>
  <c r="P8128" i="1"/>
  <c r="P8127" i="1"/>
  <c r="P8064" i="1"/>
  <c r="P8077" i="1"/>
  <c r="P8078" i="1"/>
  <c r="P8075" i="1"/>
  <c r="P8072" i="1"/>
  <c r="P8076" i="1"/>
  <c r="P8079" i="1"/>
  <c r="P8080" i="1"/>
  <c r="P8120" i="1"/>
  <c r="P8119" i="1"/>
  <c r="P8098" i="1"/>
  <c r="P8100" i="1"/>
  <c r="P8121" i="1"/>
  <c r="P8125" i="1"/>
  <c r="P8112" i="1"/>
  <c r="P8115" i="1"/>
  <c r="P8031" i="1"/>
  <c r="P8030" i="1"/>
  <c r="P8002" i="1"/>
  <c r="P7997" i="1"/>
  <c r="P8026" i="1"/>
  <c r="P8024" i="1"/>
  <c r="P7992" i="1"/>
  <c r="P8001" i="1"/>
  <c r="P8032" i="1"/>
  <c r="P8038" i="1"/>
  <c r="P8008" i="1"/>
  <c r="P8007" i="1"/>
  <c r="P8036" i="1"/>
  <c r="P8035" i="1"/>
  <c r="P7994" i="1"/>
  <c r="P8004" i="1"/>
  <c r="P8105" i="1"/>
  <c r="P8102" i="1"/>
  <c r="P8093" i="1"/>
  <c r="P8082" i="1"/>
  <c r="P8109" i="1"/>
  <c r="P8113" i="1"/>
  <c r="P8094" i="1"/>
  <c r="P8095" i="1"/>
  <c r="P8069" i="1"/>
  <c r="P8071" i="1"/>
  <c r="P8061" i="1"/>
  <c r="P8039" i="1"/>
  <c r="P8073" i="1"/>
  <c r="P8074" i="1"/>
  <c r="P8063" i="1"/>
  <c r="P8062" i="1"/>
  <c r="P7828" i="1"/>
  <c r="P7827" i="1"/>
  <c r="P7826" i="1"/>
  <c r="P7829" i="1"/>
  <c r="P7834" i="1"/>
  <c r="P7875" i="1"/>
  <c r="P7853" i="1"/>
  <c r="P7889" i="1"/>
  <c r="P7844" i="1"/>
  <c r="P7884" i="1"/>
  <c r="P7856" i="1"/>
  <c r="P7894" i="1"/>
  <c r="P7847" i="1"/>
  <c r="P7882" i="1"/>
  <c r="P7858" i="1"/>
  <c r="P7896" i="1"/>
  <c r="P7846" i="1"/>
  <c r="P7887" i="1"/>
  <c r="P7857" i="1"/>
  <c r="P7893" i="1"/>
  <c r="P7962" i="1"/>
  <c r="P7961" i="1"/>
  <c r="P7960" i="1"/>
  <c r="P7965" i="1"/>
  <c r="P7947" i="1"/>
  <c r="P7991" i="1"/>
  <c r="P7936" i="1"/>
  <c r="P7986" i="1"/>
  <c r="P7943" i="1"/>
  <c r="P7970" i="1"/>
  <c r="P7938" i="1"/>
  <c r="P7982" i="1"/>
  <c r="P7918" i="1"/>
  <c r="P7933" i="1"/>
  <c r="P7985" i="1"/>
  <c r="P7941" i="1"/>
  <c r="P7940" i="1"/>
  <c r="P7983" i="1"/>
  <c r="P7966" i="1"/>
  <c r="P7963" i="1"/>
  <c r="P7967" i="1"/>
  <c r="P7964" i="1"/>
  <c r="P7944" i="1"/>
  <c r="P7990" i="1"/>
  <c r="P7935" i="1"/>
  <c r="P7984" i="1"/>
  <c r="P7927" i="1"/>
  <c r="P7988" i="1"/>
  <c r="P7937" i="1"/>
  <c r="P7981" i="1"/>
  <c r="P7939" i="1"/>
  <c r="P7989" i="1"/>
  <c r="P7926" i="1"/>
  <c r="P7979" i="1"/>
  <c r="P7942" i="1"/>
  <c r="P7987" i="1"/>
  <c r="P7934" i="1"/>
  <c r="P7980" i="1"/>
  <c r="P7830" i="1"/>
  <c r="P7872" i="1"/>
  <c r="P7852" i="1"/>
  <c r="P7891" i="1"/>
  <c r="P7833" i="1"/>
  <c r="P7874" i="1"/>
  <c r="P7855" i="1"/>
  <c r="P7892" i="1"/>
  <c r="P7831" i="1"/>
  <c r="P7871" i="1"/>
  <c r="P7850" i="1"/>
  <c r="P7888" i="1"/>
  <c r="P7832" i="1"/>
  <c r="P7873" i="1"/>
  <c r="P7854" i="1"/>
  <c r="P7890" i="1"/>
  <c r="P7849" i="1"/>
  <c r="P7886" i="1"/>
  <c r="P7869" i="1"/>
  <c r="P7906" i="1"/>
  <c r="P7848" i="1"/>
  <c r="P7885" i="1"/>
  <c r="P7868" i="1"/>
  <c r="P7898" i="1"/>
  <c r="P7845" i="1"/>
  <c r="P7883" i="1"/>
  <c r="P7870" i="1"/>
  <c r="P7907" i="1"/>
  <c r="P7843" i="1"/>
  <c r="P7881" i="1"/>
  <c r="P7860" i="1"/>
  <c r="P7905" i="1"/>
  <c r="P7957" i="1"/>
  <c r="P7968" i="1"/>
  <c r="P7959" i="1"/>
  <c r="P7969" i="1"/>
  <c r="P7948" i="1"/>
  <c r="P7930" i="1"/>
  <c r="P7956" i="1"/>
  <c r="P7945" i="1"/>
  <c r="P7953" i="1"/>
  <c r="P7931" i="1"/>
  <c r="P7954" i="1"/>
  <c r="P7946" i="1"/>
  <c r="P7932" i="1"/>
  <c r="P7908" i="1"/>
  <c r="P7925" i="1"/>
  <c r="P8052" i="1"/>
  <c r="P8051" i="1"/>
  <c r="P8041" i="1"/>
  <c r="P8044" i="1"/>
  <c r="P8050" i="1"/>
  <c r="P8048" i="1"/>
  <c r="P8043" i="1"/>
  <c r="P8042" i="1"/>
  <c r="P8055" i="1"/>
  <c r="P8054" i="1"/>
  <c r="P8047" i="1"/>
  <c r="P8049" i="1"/>
  <c r="P8053" i="1"/>
  <c r="P8056" i="1"/>
  <c r="P8046" i="1"/>
  <c r="P8045" i="1"/>
  <c r="P8132" i="1"/>
  <c r="P8130" i="1"/>
  <c r="P8139" i="1"/>
  <c r="P8140" i="1"/>
  <c r="P8133" i="1"/>
  <c r="P8134" i="1"/>
  <c r="P8145" i="1"/>
  <c r="P8144" i="1"/>
  <c r="P8083" i="1"/>
  <c r="P8084" i="1"/>
  <c r="P8086" i="1"/>
  <c r="P8085" i="1"/>
  <c r="P8087" i="1"/>
  <c r="P8088" i="1"/>
  <c r="P8090" i="1"/>
  <c r="P8089" i="1"/>
  <c r="P8097" i="1"/>
  <c r="P8103" i="1"/>
  <c r="P8104" i="1"/>
  <c r="P8101" i="1"/>
  <c r="P8116" i="1"/>
  <c r="P8118" i="1"/>
  <c r="P8110" i="1"/>
  <c r="P8114" i="1"/>
  <c r="P8027" i="1"/>
  <c r="P8028" i="1"/>
  <c r="P7998" i="1"/>
  <c r="P7993" i="1"/>
  <c r="P8025" i="1"/>
  <c r="P8029" i="1"/>
  <c r="P7999" i="1"/>
  <c r="P8000" i="1"/>
  <c r="P8033" i="1"/>
  <c r="P8037" i="1"/>
  <c r="P8009" i="1"/>
  <c r="P8006" i="1"/>
  <c r="P8034" i="1"/>
  <c r="P8040" i="1"/>
  <c r="P7996" i="1"/>
  <c r="P8005" i="1"/>
  <c r="P8106" i="1"/>
  <c r="P8107" i="1"/>
  <c r="P8096" i="1"/>
  <c r="P8092" i="1"/>
  <c r="P8108" i="1"/>
  <c r="P8111" i="1"/>
  <c r="P8091" i="1"/>
  <c r="P8099" i="1"/>
  <c r="P8070" i="1"/>
  <c r="P8068" i="1"/>
  <c r="P8058" i="1"/>
  <c r="P8057" i="1"/>
  <c r="P8066" i="1"/>
  <c r="P8081" i="1"/>
  <c r="P8060" i="1"/>
  <c r="P8059" i="1"/>
  <c r="P7879" i="1"/>
  <c r="P7841" i="1"/>
  <c r="P7842" i="1"/>
  <c r="P7880" i="1"/>
  <c r="P8151" i="1"/>
  <c r="P8150" i="1"/>
  <c r="P7919" i="1"/>
  <c r="P8149" i="1"/>
  <c r="P7911" i="1"/>
  <c r="P7973" i="1"/>
  <c r="P7921" i="1"/>
  <c r="P8148" i="1"/>
  <c r="P7923" i="1"/>
  <c r="P7978" i="1"/>
  <c r="P7913" i="1"/>
  <c r="P7975" i="1"/>
  <c r="P7915" i="1"/>
  <c r="P7976" i="1"/>
  <c r="P7917" i="1"/>
  <c r="P7974" i="1"/>
  <c r="P7920" i="1"/>
  <c r="P7977" i="1"/>
  <c r="P7837" i="1"/>
  <c r="P7839" i="1"/>
  <c r="P7878" i="1"/>
  <c r="P7838" i="1"/>
  <c r="P7876" i="1"/>
  <c r="P7840" i="1"/>
  <c r="P7866" i="1"/>
  <c r="P7903" i="1"/>
  <c r="P7864" i="1"/>
  <c r="P7902" i="1"/>
  <c r="P7865" i="1"/>
  <c r="P7904" i="1"/>
  <c r="P7867" i="1"/>
  <c r="P7901" i="1"/>
  <c r="P7955" i="1"/>
  <c r="P7958" i="1"/>
  <c r="P7922" i="1"/>
  <c r="P7952" i="1"/>
  <c r="P7928" i="1"/>
  <c r="P7924" i="1"/>
  <c r="P7951" i="1"/>
  <c r="P7929" i="1"/>
  <c r="P7909" i="1"/>
  <c r="P7971" i="1"/>
  <c r="P7910" i="1"/>
  <c r="P7972" i="1"/>
  <c r="P7863" i="1"/>
  <c r="P7899" i="1"/>
  <c r="P7862" i="1"/>
  <c r="P7895" i="1"/>
  <c r="P7861" i="1"/>
  <c r="P7900" i="1"/>
  <c r="P7859" i="1"/>
  <c r="P7897" i="1"/>
  <c r="P7949" i="1"/>
  <c r="P7950" i="1"/>
  <c r="P7914" i="1"/>
  <c r="P7912" i="1"/>
  <c r="P7916" i="1"/>
  <c r="P7836" i="1"/>
  <c r="P7835" i="1"/>
  <c r="P7877" i="1"/>
  <c r="P7851" i="1"/>
  <c r="P8152" i="1"/>
  <c r="P8159" i="1"/>
  <c r="P8153" i="1"/>
  <c r="P8154" i="1"/>
  <c r="P8158" i="1"/>
  <c r="P8155" i="1"/>
  <c r="P8156" i="1"/>
  <c r="P8157" i="1"/>
  <c r="P5" i="1"/>
  <c r="O3" i="1"/>
  <c r="O2" i="1"/>
  <c r="O6" i="1"/>
  <c r="O7" i="1"/>
  <c r="O15" i="1"/>
  <c r="O14" i="1"/>
  <c r="O23" i="1"/>
  <c r="O22" i="1"/>
  <c r="O13" i="1"/>
  <c r="O12" i="1"/>
  <c r="O8" i="1"/>
  <c r="O9" i="1"/>
  <c r="O10" i="1"/>
  <c r="O11" i="1"/>
  <c r="O16" i="1"/>
  <c r="O17" i="1"/>
  <c r="O19" i="1"/>
  <c r="O18" i="1"/>
  <c r="O20" i="1"/>
  <c r="O21" i="1"/>
  <c r="O24" i="1"/>
  <c r="O25" i="1"/>
  <c r="O26" i="1"/>
  <c r="O27" i="1"/>
  <c r="O32" i="1"/>
  <c r="O33" i="1"/>
  <c r="O29" i="1"/>
  <c r="O28" i="1"/>
  <c r="O30" i="1"/>
  <c r="O31" i="1"/>
  <c r="O39" i="1"/>
  <c r="O38" i="1"/>
  <c r="O35" i="1"/>
  <c r="O34" i="1"/>
  <c r="O37" i="1"/>
  <c r="O36" i="1"/>
  <c r="O42" i="1"/>
  <c r="O43" i="1"/>
  <c r="O40" i="1"/>
  <c r="O41" i="1"/>
  <c r="O44" i="1"/>
  <c r="O45" i="1"/>
  <c r="O49" i="1"/>
  <c r="O50" i="1"/>
  <c r="O48" i="1"/>
  <c r="O47" i="1"/>
  <c r="O46" i="1"/>
  <c r="O56" i="1"/>
  <c r="O57" i="1"/>
  <c r="O63" i="1"/>
  <c r="O51" i="1"/>
  <c r="O52" i="1"/>
  <c r="O53" i="1"/>
  <c r="O66" i="1"/>
  <c r="O65" i="1"/>
  <c r="O69" i="1"/>
  <c r="O74" i="1"/>
  <c r="O75" i="1"/>
  <c r="O54" i="1"/>
  <c r="O67" i="1"/>
  <c r="O60" i="1"/>
  <c r="O61" i="1"/>
  <c r="O62" i="1"/>
  <c r="O58" i="1"/>
  <c r="O59" i="1"/>
  <c r="O77" i="1"/>
  <c r="O55" i="1"/>
  <c r="O84" i="1"/>
  <c r="O91" i="1"/>
  <c r="O90" i="1"/>
  <c r="O64" i="1"/>
  <c r="O98" i="1"/>
  <c r="O97" i="1"/>
  <c r="O113" i="1"/>
  <c r="O112" i="1"/>
  <c r="O114" i="1"/>
  <c r="O115" i="1"/>
  <c r="O109" i="1"/>
  <c r="O110" i="1"/>
  <c r="O68" i="1"/>
  <c r="O70" i="1"/>
  <c r="O72" i="1"/>
  <c r="O73" i="1"/>
  <c r="O79" i="1"/>
  <c r="O88" i="1"/>
  <c r="O89" i="1"/>
  <c r="O93" i="1"/>
  <c r="O95" i="1"/>
  <c r="O96" i="1"/>
  <c r="O80" i="1"/>
  <c r="O71" i="1"/>
  <c r="O76" i="1"/>
  <c r="O100" i="1"/>
  <c r="O86" i="1"/>
  <c r="O87" i="1"/>
  <c r="O122" i="1"/>
  <c r="O121" i="1"/>
  <c r="O78" i="1"/>
  <c r="O83" i="1"/>
  <c r="O85" i="1"/>
  <c r="O111" i="1"/>
  <c r="O94" i="1"/>
  <c r="O116" i="1"/>
  <c r="O103" i="1"/>
  <c r="O104" i="1"/>
  <c r="O130" i="1"/>
  <c r="O129" i="1"/>
  <c r="O99" i="1"/>
  <c r="O138" i="1"/>
  <c r="O139" i="1"/>
  <c r="O107" i="1"/>
  <c r="O81" i="1"/>
  <c r="O82" i="1"/>
  <c r="O92" i="1"/>
  <c r="O128" i="1"/>
  <c r="O151" i="1"/>
  <c r="O152" i="1"/>
  <c r="O126" i="1"/>
  <c r="O127" i="1"/>
  <c r="O154" i="1"/>
  <c r="O155" i="1"/>
  <c r="O120" i="1"/>
  <c r="O119" i="1"/>
  <c r="O108" i="1"/>
  <c r="O164" i="1"/>
  <c r="O171" i="1"/>
  <c r="O170" i="1"/>
  <c r="O172" i="1"/>
  <c r="O173" i="1"/>
  <c r="O176" i="1"/>
  <c r="O177" i="1"/>
  <c r="O118" i="1"/>
  <c r="O117" i="1"/>
  <c r="O140" i="1"/>
  <c r="O180" i="1"/>
  <c r="O181" i="1"/>
  <c r="O185" i="1"/>
  <c r="O186" i="1"/>
  <c r="O106" i="1"/>
  <c r="O105" i="1"/>
  <c r="O143" i="1"/>
  <c r="O101" i="1"/>
  <c r="O102" i="1"/>
  <c r="O159" i="1"/>
  <c r="O158" i="1"/>
  <c r="O125" i="1"/>
  <c r="O168" i="1"/>
  <c r="O131" i="1"/>
  <c r="O132" i="1"/>
  <c r="O133" i="1"/>
  <c r="O137" i="1"/>
  <c r="O136" i="1"/>
  <c r="O142" i="1"/>
  <c r="O219" i="1"/>
  <c r="O220" i="1"/>
  <c r="O222" i="1"/>
  <c r="O221" i="1"/>
  <c r="O202" i="1"/>
  <c r="O201" i="1"/>
  <c r="O203" i="1"/>
  <c r="O204" i="1"/>
  <c r="O124" i="1"/>
  <c r="O123" i="1"/>
  <c r="O141" i="1"/>
  <c r="O146" i="1"/>
  <c r="O153" i="1"/>
  <c r="O215" i="1"/>
  <c r="O216" i="1"/>
  <c r="O213" i="1"/>
  <c r="O212" i="1"/>
  <c r="O134" i="1"/>
  <c r="O135" i="1"/>
  <c r="O156" i="1"/>
  <c r="O147" i="1"/>
  <c r="O148" i="1"/>
  <c r="O166" i="1"/>
  <c r="O157" i="1"/>
  <c r="O169" i="1"/>
  <c r="O149" i="1"/>
  <c r="O150" i="1"/>
  <c r="O165" i="1"/>
  <c r="O167" i="1"/>
  <c r="O195" i="1"/>
  <c r="O211" i="1"/>
  <c r="O184" i="1"/>
  <c r="O144" i="1"/>
  <c r="O145" i="1"/>
  <c r="O187" i="1"/>
  <c r="O182" i="1"/>
  <c r="O183" i="1"/>
  <c r="O160" i="1"/>
  <c r="O161" i="1"/>
  <c r="O162" i="1"/>
  <c r="O163" i="1"/>
  <c r="O227" i="1"/>
  <c r="O226" i="1"/>
  <c r="O188" i="1"/>
  <c r="O198" i="1"/>
  <c r="O191" i="1"/>
  <c r="O192" i="1"/>
  <c r="O174" i="1"/>
  <c r="O175" i="1"/>
  <c r="O194" i="1"/>
  <c r="O193" i="1"/>
  <c r="O239" i="1"/>
  <c r="O233" i="1"/>
  <c r="O234" i="1"/>
  <c r="O240" i="1"/>
  <c r="O178" i="1"/>
  <c r="O179" i="1"/>
  <c r="O230" i="1"/>
  <c r="O231" i="1"/>
  <c r="O263" i="1"/>
  <c r="O264" i="1"/>
  <c r="O205" i="1"/>
  <c r="O206" i="1"/>
  <c r="O246" i="1"/>
  <c r="O199" i="1"/>
  <c r="O200" i="1"/>
  <c r="O214" i="1"/>
  <c r="O232" i="1"/>
  <c r="O189" i="1"/>
  <c r="O190" i="1"/>
  <c r="O207" i="1"/>
  <c r="O208" i="1"/>
  <c r="O210" i="1"/>
  <c r="O209" i="1"/>
  <c r="O241" i="1"/>
  <c r="O197" i="1"/>
  <c r="O196" i="1"/>
  <c r="O223" i="1"/>
  <c r="O249" i="1"/>
  <c r="O236" i="1"/>
  <c r="O235" i="1"/>
  <c r="O237" i="1"/>
  <c r="O238" i="1"/>
  <c r="O297" i="1"/>
  <c r="O298" i="1"/>
  <c r="O261" i="1"/>
  <c r="O285" i="1"/>
  <c r="O284" i="1"/>
  <c r="O217" i="1"/>
  <c r="O218" i="1"/>
  <c r="O224" i="1"/>
  <c r="O225" i="1"/>
  <c r="O248" i="1"/>
  <c r="O262" i="1"/>
  <c r="O303" i="1"/>
  <c r="O304" i="1"/>
  <c r="O228" i="1"/>
  <c r="O229" i="1"/>
  <c r="O254" i="1"/>
  <c r="O257" i="1"/>
  <c r="O258" i="1"/>
  <c r="O265" i="1"/>
  <c r="O255" i="1"/>
  <c r="O267" i="1"/>
  <c r="O269" i="1"/>
  <c r="O259" i="1"/>
  <c r="O260" i="1"/>
  <c r="O244" i="1"/>
  <c r="O245" i="1"/>
  <c r="O251" i="1"/>
  <c r="O252" i="1"/>
  <c r="O250" i="1"/>
  <c r="O253" i="1"/>
  <c r="O242" i="1"/>
  <c r="O243" i="1"/>
  <c r="O302" i="1"/>
  <c r="O266" i="1"/>
  <c r="O307" i="1"/>
  <c r="O318" i="1"/>
  <c r="O317" i="1"/>
  <c r="O270" i="1"/>
  <c r="O272" i="1"/>
  <c r="O247" i="1"/>
  <c r="O299" i="1"/>
  <c r="O281" i="1"/>
  <c r="O282" i="1"/>
  <c r="O301" i="1"/>
  <c r="O300" i="1"/>
  <c r="O293" i="1"/>
  <c r="O277" i="1"/>
  <c r="O280" i="1"/>
  <c r="O274" i="1"/>
  <c r="O311" i="1"/>
  <c r="O256" i="1"/>
  <c r="O309" i="1"/>
  <c r="O308" i="1"/>
  <c r="O312" i="1"/>
  <c r="O313" i="1"/>
  <c r="O321" i="1"/>
  <c r="O347" i="1"/>
  <c r="O348" i="1"/>
  <c r="O350" i="1"/>
  <c r="O349" i="1"/>
  <c r="O337" i="1"/>
  <c r="O336" i="1"/>
  <c r="O324" i="1"/>
  <c r="O325" i="1"/>
  <c r="O287" i="1"/>
  <c r="O288" i="1"/>
  <c r="O290" i="1"/>
  <c r="O289" i="1"/>
  <c r="O319" i="1"/>
  <c r="O305" i="1"/>
  <c r="O268" i="1"/>
  <c r="O320" i="1"/>
  <c r="O306" i="1"/>
  <c r="O271" i="1"/>
  <c r="O338" i="1"/>
  <c r="O342" i="1"/>
  <c r="O296" i="1"/>
  <c r="O346" i="1"/>
  <c r="O273" i="1"/>
  <c r="O334" i="1"/>
  <c r="O275" i="1"/>
  <c r="O276" i="1"/>
  <c r="O331" i="1"/>
  <c r="O368" i="1"/>
  <c r="O369" i="1"/>
  <c r="O278" i="1"/>
  <c r="O351" i="1"/>
  <c r="O279" i="1"/>
  <c r="O283" i="1"/>
  <c r="O286" i="1"/>
  <c r="O291" i="1"/>
  <c r="O292" i="1"/>
  <c r="O294" i="1"/>
  <c r="O295" i="1"/>
  <c r="O310" i="1"/>
  <c r="O356" i="1"/>
  <c r="O370" i="1"/>
  <c r="O371" i="1"/>
  <c r="O355" i="1"/>
  <c r="O361" i="1"/>
  <c r="O367" i="1"/>
  <c r="O335" i="1"/>
  <c r="O362" i="1"/>
  <c r="O314" i="1"/>
  <c r="O378" i="1"/>
  <c r="O358" i="1"/>
  <c r="O359" i="1"/>
  <c r="O366" i="1"/>
  <c r="O316" i="1"/>
  <c r="O315" i="1"/>
  <c r="O415" i="1"/>
  <c r="O416" i="1"/>
  <c r="O322" i="1"/>
  <c r="O404" i="1"/>
  <c r="O403" i="1"/>
  <c r="O330" i="1"/>
  <c r="O339" i="1"/>
  <c r="O387" i="1"/>
  <c r="O406" i="1"/>
  <c r="O405" i="1"/>
  <c r="O326" i="1"/>
  <c r="O422" i="1"/>
  <c r="O423" i="1"/>
  <c r="O323" i="1"/>
  <c r="O327" i="1"/>
  <c r="O328" i="1"/>
  <c r="O329" i="1"/>
  <c r="O332" i="1"/>
  <c r="O395" i="1"/>
  <c r="O436" i="1"/>
  <c r="O437" i="1"/>
  <c r="O435" i="1"/>
  <c r="O438" i="1"/>
  <c r="O333" i="1"/>
  <c r="O352" i="1"/>
  <c r="O343" i="1"/>
  <c r="O341" i="1"/>
  <c r="O340" i="1"/>
  <c r="O345" i="1"/>
  <c r="O344" i="1"/>
  <c r="O467" i="1"/>
  <c r="O468" i="1"/>
  <c r="O353" i="1"/>
  <c r="O354" i="1"/>
  <c r="O417" i="1"/>
  <c r="O357" i="1"/>
  <c r="O426" i="1"/>
  <c r="O360" i="1"/>
  <c r="O3220" i="1"/>
  <c r="O457" i="1"/>
  <c r="O488" i="1"/>
  <c r="O489" i="1"/>
  <c r="O363" i="1"/>
  <c r="O372" i="1"/>
  <c r="O451" i="1"/>
  <c r="O459" i="1"/>
  <c r="O458" i="1"/>
  <c r="O460" i="1"/>
  <c r="O461" i="1"/>
  <c r="O427" i="1"/>
  <c r="O429" i="1"/>
  <c r="O364" i="1"/>
  <c r="O379" i="1"/>
  <c r="O365" i="1"/>
  <c r="O442" i="1"/>
  <c r="O445" i="1"/>
  <c r="O3262" i="1"/>
  <c r="O373" i="1"/>
  <c r="O374" i="1"/>
  <c r="O375" i="1"/>
  <c r="O376" i="1"/>
  <c r="O377" i="1"/>
  <c r="O475" i="1"/>
  <c r="O381" i="1"/>
  <c r="O380" i="1"/>
  <c r="O382" i="1"/>
  <c r="O483" i="1"/>
  <c r="O462" i="1"/>
  <c r="O383" i="1"/>
  <c r="O384" i="1"/>
  <c r="O386" i="1"/>
  <c r="O385" i="1"/>
  <c r="O515" i="1"/>
  <c r="O389" i="1"/>
  <c r="O388" i="1"/>
  <c r="O493" i="1"/>
  <c r="O390" i="1"/>
  <c r="O392" i="1"/>
  <c r="O391" i="1"/>
  <c r="O394" i="1"/>
  <c r="O393" i="1"/>
  <c r="O518" i="1"/>
  <c r="O397" i="1"/>
  <c r="O433" i="1"/>
  <c r="O434" i="1"/>
  <c r="O431" i="1"/>
  <c r="O432" i="1"/>
  <c r="O469" i="1"/>
  <c r="O396" i="1"/>
  <c r="O402" i="1"/>
  <c r="O481" i="1"/>
  <c r="O482" i="1"/>
  <c r="O407" i="1"/>
  <c r="O401" i="1"/>
  <c r="O400" i="1"/>
  <c r="O399" i="1"/>
  <c r="O398" i="1"/>
  <c r="O410" i="1"/>
  <c r="O412" i="1"/>
  <c r="O411" i="1"/>
  <c r="O408" i="1"/>
  <c r="O409" i="1"/>
  <c r="O413" i="1"/>
  <c r="O537" i="1"/>
  <c r="O538" i="1"/>
  <c r="O508" i="1"/>
  <c r="O542" i="1"/>
  <c r="O543" i="1"/>
  <c r="O414" i="1"/>
  <c r="O420" i="1"/>
  <c r="O421" i="1"/>
  <c r="O418" i="1"/>
  <c r="O419" i="1"/>
  <c r="O514" i="1"/>
  <c r="O513" i="1"/>
  <c r="O526" i="1"/>
  <c r="O428" i="1"/>
  <c r="O472" i="1"/>
  <c r="O471" i="1"/>
  <c r="O473" i="1"/>
  <c r="O474" i="1"/>
  <c r="O425" i="1"/>
  <c r="O424" i="1"/>
  <c r="O487" i="1"/>
  <c r="O486" i="1"/>
  <c r="O484" i="1"/>
  <c r="O485" i="1"/>
  <c r="O430" i="1"/>
  <c r="O439" i="1"/>
  <c r="O440" i="1"/>
  <c r="O443" i="1"/>
  <c r="O441" i="1"/>
  <c r="O444" i="1"/>
  <c r="O595" i="1"/>
  <c r="O589" i="1"/>
  <c r="O596" i="1"/>
  <c r="O446" i="1"/>
  <c r="O447" i="1"/>
  <c r="O448" i="1"/>
  <c r="O449" i="1"/>
  <c r="O450" i="1"/>
  <c r="O452" i="1"/>
  <c r="O710" i="1"/>
  <c r="O453" i="1"/>
  <c r="O454" i="1"/>
  <c r="O455" i="1"/>
  <c r="O456" i="1"/>
  <c r="O2811" i="1"/>
  <c r="O464" i="1"/>
  <c r="O463" i="1"/>
  <c r="O558" i="1"/>
  <c r="O559" i="1"/>
  <c r="O604" i="1"/>
  <c r="O465" i="1"/>
  <c r="O466" i="1"/>
  <c r="O470" i="1"/>
  <c r="O743" i="1"/>
  <c r="O633" i="1"/>
  <c r="O583" i="1"/>
  <c r="O591" i="1"/>
  <c r="O644" i="1"/>
  <c r="O645" i="1"/>
  <c r="O646" i="1"/>
  <c r="O2824" i="1"/>
  <c r="O555" i="1"/>
  <c r="O480" i="1"/>
  <c r="O490" i="1"/>
  <c r="O477" i="1"/>
  <c r="O476" i="1"/>
  <c r="O478" i="1"/>
  <c r="O479" i="1"/>
  <c r="O626" i="1"/>
  <c r="O660" i="1"/>
  <c r="O661" i="1"/>
  <c r="O491" i="1"/>
  <c r="O494" i="1"/>
  <c r="O495" i="1"/>
  <c r="O567" i="1"/>
  <c r="O568" i="1"/>
  <c r="O569" i="1"/>
  <c r="O570" i="1"/>
  <c r="O703" i="1"/>
  <c r="O702" i="1"/>
  <c r="O682" i="1"/>
  <c r="O655" i="1"/>
  <c r="O571" i="1"/>
  <c r="O579" i="1"/>
  <c r="O580" i="1"/>
  <c r="O581" i="1"/>
  <c r="O582" i="1"/>
  <c r="O492" i="1"/>
  <c r="O498" i="1"/>
  <c r="O497" i="1"/>
  <c r="O647" i="1"/>
  <c r="O496" i="1"/>
  <c r="O500" i="1"/>
  <c r="O548" i="1"/>
  <c r="O549" i="1"/>
  <c r="O546" i="1"/>
  <c r="O547" i="1"/>
  <c r="O688" i="1"/>
  <c r="O701" i="1"/>
  <c r="O499" i="1"/>
  <c r="O501" i="1"/>
  <c r="O3545" i="1"/>
  <c r="O516" i="1"/>
  <c r="O517" i="1"/>
  <c r="O649" i="1"/>
  <c r="O648" i="1"/>
  <c r="O502" i="1"/>
  <c r="O507" i="1"/>
  <c r="O713" i="1"/>
  <c r="O714" i="1"/>
  <c r="O510" i="1"/>
  <c r="O509" i="1"/>
  <c r="O511" i="1"/>
  <c r="O512" i="1"/>
  <c r="O503" i="1"/>
  <c r="O504" i="1"/>
  <c r="O505" i="1"/>
  <c r="O506" i="1"/>
  <c r="O729" i="1"/>
  <c r="O725" i="1"/>
  <c r="O726" i="1"/>
  <c r="O563" i="1"/>
  <c r="O746" i="1"/>
  <c r="O704" i="1"/>
  <c r="O749" i="1"/>
  <c r="O752" i="1"/>
  <c r="O753" i="1"/>
  <c r="O708" i="1"/>
  <c r="O524" i="1"/>
  <c r="O525" i="1"/>
  <c r="O754" i="1"/>
  <c r="O780" i="1"/>
  <c r="O779" i="1"/>
  <c r="O759" i="1"/>
  <c r="O519" i="1"/>
  <c r="O520" i="1"/>
  <c r="O716" i="1"/>
  <c r="O532" i="1"/>
  <c r="O533" i="1"/>
  <c r="O724" i="1"/>
  <c r="O536" i="1"/>
  <c r="O535" i="1"/>
  <c r="O794" i="1"/>
  <c r="O795" i="1"/>
  <c r="O796" i="1"/>
  <c r="O797" i="1"/>
  <c r="O521" i="1"/>
  <c r="O528" i="1"/>
  <c r="O652" i="1"/>
  <c r="O522" i="1"/>
  <c r="O523" i="1"/>
  <c r="O656" i="1"/>
  <c r="O912" i="1"/>
  <c r="O781" i="1"/>
  <c r="O527" i="1"/>
  <c r="O541" i="1"/>
  <c r="O540" i="1"/>
  <c r="O529" i="1"/>
  <c r="O530" i="1"/>
  <c r="O531" i="1"/>
  <c r="O534" i="1"/>
  <c r="O3583" i="1"/>
  <c r="O545" i="1"/>
  <c r="O544" i="1"/>
  <c r="O770" i="1"/>
  <c r="O539" i="1"/>
  <c r="O819" i="1"/>
  <c r="O635" i="1"/>
  <c r="O634" i="1"/>
  <c r="O553" i="1"/>
  <c r="O551" i="1"/>
  <c r="O552" i="1"/>
  <c r="O554" i="1"/>
  <c r="O550" i="1"/>
  <c r="O560" i="1"/>
  <c r="O561" i="1"/>
  <c r="O556" i="1"/>
  <c r="O557" i="1"/>
  <c r="O1071" i="1"/>
  <c r="O3726" i="1"/>
  <c r="O3727" i="1"/>
  <c r="O968" i="1"/>
  <c r="O562" i="1"/>
  <c r="O592" i="1"/>
  <c r="O564" i="1"/>
  <c r="O1096" i="1"/>
  <c r="O662" i="1"/>
  <c r="O565" i="1"/>
  <c r="O1100" i="1"/>
  <c r="O3738" i="1"/>
  <c r="O3739" i="1"/>
  <c r="O663" i="1"/>
  <c r="O3623" i="1"/>
  <c r="O584" i="1"/>
  <c r="O585" i="1"/>
  <c r="O566" i="1"/>
  <c r="O627" i="1"/>
  <c r="O628" i="1"/>
  <c r="O666" i="1"/>
  <c r="O665" i="1"/>
  <c r="O668" i="1"/>
  <c r="O667" i="1"/>
  <c r="O572" i="1"/>
  <c r="O573" i="1"/>
  <c r="O586" i="1"/>
  <c r="O587" i="1"/>
  <c r="O631" i="1"/>
  <c r="O630" i="1"/>
  <c r="O685" i="1"/>
  <c r="O574" i="1"/>
  <c r="O575" i="1"/>
  <c r="O576" i="1"/>
  <c r="O578" i="1"/>
  <c r="O577" i="1"/>
  <c r="O2902" i="1"/>
  <c r="O2901" i="1"/>
  <c r="O588" i="1"/>
  <c r="O706" i="1"/>
  <c r="O1147" i="1"/>
  <c r="O3760" i="1"/>
  <c r="O594" i="1"/>
  <c r="O593" i="1"/>
  <c r="O936" i="1"/>
  <c r="O937" i="1"/>
  <c r="O935" i="1"/>
  <c r="O938" i="1"/>
  <c r="O941" i="1"/>
  <c r="O942" i="1"/>
  <c r="O949" i="1"/>
  <c r="O948" i="1"/>
  <c r="O590" i="1"/>
  <c r="O606" i="1"/>
  <c r="O605" i="1"/>
  <c r="O607" i="1"/>
  <c r="O608" i="1"/>
  <c r="O610" i="1"/>
  <c r="O609" i="1"/>
  <c r="O612" i="1"/>
  <c r="O611" i="1"/>
  <c r="O723" i="1"/>
  <c r="O603" i="1"/>
  <c r="O614" i="1"/>
  <c r="O615" i="1"/>
  <c r="O616" i="1"/>
  <c r="O617" i="1"/>
  <c r="O619" i="1"/>
  <c r="O618" i="1"/>
  <c r="O621" i="1"/>
  <c r="O620" i="1"/>
  <c r="O597" i="1"/>
  <c r="O602" i="1"/>
  <c r="O928" i="1"/>
  <c r="O927" i="1"/>
  <c r="O970" i="1"/>
  <c r="O969" i="1"/>
  <c r="O3781" i="1"/>
  <c r="O613" i="1"/>
  <c r="O598" i="1"/>
  <c r="O599" i="1"/>
  <c r="O600" i="1"/>
  <c r="O601" i="1"/>
  <c r="O624" i="1"/>
  <c r="O623" i="1"/>
  <c r="O975" i="1"/>
  <c r="O976" i="1"/>
  <c r="O689" i="1"/>
  <c r="O3697" i="1"/>
  <c r="O2930" i="1"/>
  <c r="O2929" i="1"/>
  <c r="O2920" i="1"/>
  <c r="O2919" i="1"/>
  <c r="O622" i="1"/>
  <c r="O694" i="1"/>
  <c r="O1082" i="1"/>
  <c r="O808" i="1"/>
  <c r="O809" i="1"/>
  <c r="O806" i="1"/>
  <c r="O807" i="1"/>
  <c r="O914" i="1"/>
  <c r="O632" i="1"/>
  <c r="O654" i="1"/>
  <c r="O653" i="1"/>
  <c r="O951" i="1"/>
  <c r="O950" i="1"/>
  <c r="O676" i="1"/>
  <c r="O683" i="1"/>
  <c r="O760" i="1"/>
  <c r="O657" i="1"/>
  <c r="O658" i="1"/>
  <c r="O719" i="1"/>
  <c r="O625" i="1"/>
  <c r="O2974" i="1"/>
  <c r="O670" i="1"/>
  <c r="O742" i="1"/>
  <c r="O945" i="1"/>
  <c r="O730" i="1"/>
  <c r="O956" i="1"/>
  <c r="O629" i="1"/>
  <c r="O924" i="1"/>
  <c r="O1123" i="1"/>
  <c r="O2942" i="1"/>
  <c r="O2941" i="1"/>
  <c r="O2979" i="1"/>
  <c r="O739" i="1"/>
  <c r="O768" i="1"/>
  <c r="O641" i="1"/>
  <c r="O640" i="1"/>
  <c r="O642" i="1"/>
  <c r="O643" i="1"/>
  <c r="O636" i="1"/>
  <c r="O637" i="1"/>
  <c r="O639" i="1"/>
  <c r="O638" i="1"/>
  <c r="O695" i="1"/>
  <c r="O2650" i="1"/>
  <c r="O650" i="1"/>
  <c r="O651" i="1"/>
  <c r="O1000" i="1"/>
  <c r="O1043" i="1"/>
  <c r="O1042" i="1"/>
  <c r="O791" i="1"/>
  <c r="O1155" i="1"/>
  <c r="O1154" i="1"/>
  <c r="O659" i="1"/>
  <c r="O715" i="1"/>
  <c r="O778" i="1"/>
  <c r="O687" i="1"/>
  <c r="O686" i="1"/>
  <c r="O727" i="1"/>
  <c r="O664" i="1"/>
  <c r="O669" i="1"/>
  <c r="O783" i="1"/>
  <c r="O777" i="1"/>
  <c r="O709" i="1"/>
  <c r="O673" i="1"/>
  <c r="O672" i="1"/>
  <c r="O675" i="1"/>
  <c r="O674" i="1"/>
  <c r="O728" i="1"/>
  <c r="O1026" i="1"/>
  <c r="O1054" i="1"/>
  <c r="O1055" i="1"/>
  <c r="O671" i="1"/>
  <c r="O751" i="1"/>
  <c r="O677" i="1"/>
  <c r="O680" i="1"/>
  <c r="O681" i="1"/>
  <c r="O678" i="1"/>
  <c r="O679" i="1"/>
  <c r="O3740" i="1"/>
  <c r="O1171" i="1"/>
  <c r="O1172" i="1"/>
  <c r="O1013" i="1"/>
  <c r="O2697" i="1"/>
  <c r="O684" i="1"/>
  <c r="O1110" i="1"/>
  <c r="O1109" i="1"/>
  <c r="O705" i="1"/>
  <c r="O712" i="1"/>
  <c r="O711" i="1"/>
  <c r="O832" i="1"/>
  <c r="O3903" i="1"/>
  <c r="O691" i="1"/>
  <c r="O690" i="1"/>
  <c r="O693" i="1"/>
  <c r="O692" i="1"/>
  <c r="O771" i="1"/>
  <c r="O698" i="1"/>
  <c r="O699" i="1"/>
  <c r="O696" i="1"/>
  <c r="O697" i="1"/>
  <c r="O700" i="1"/>
  <c r="O747" i="1"/>
  <c r="O707" i="1"/>
  <c r="O3933" i="1"/>
  <c r="O1209" i="1"/>
  <c r="O1208" i="1"/>
  <c r="O720" i="1"/>
  <c r="O853" i="1"/>
  <c r="O1084" i="1"/>
  <c r="O1192" i="1"/>
  <c r="O782" i="1"/>
  <c r="O930" i="1"/>
  <c r="O931" i="1"/>
  <c r="O932" i="1"/>
  <c r="O933" i="1"/>
  <c r="O717" i="1"/>
  <c r="O718" i="1"/>
  <c r="O859" i="1"/>
  <c r="O869" i="1"/>
  <c r="O1118" i="1"/>
  <c r="O721" i="1"/>
  <c r="O722" i="1"/>
  <c r="O1098" i="1"/>
  <c r="O1149" i="1"/>
  <c r="O1148" i="1"/>
  <c r="O1197" i="1"/>
  <c r="O1346" i="1"/>
  <c r="O1345" i="1"/>
  <c r="O744" i="1"/>
  <c r="O745" i="1"/>
  <c r="O1249" i="1"/>
  <c r="O1250" i="1"/>
  <c r="O740" i="1"/>
  <c r="O741" i="1"/>
  <c r="O765" i="1"/>
  <c r="O786" i="1"/>
  <c r="O1140" i="1"/>
  <c r="O1141" i="1"/>
  <c r="O769" i="1"/>
  <c r="O737" i="1"/>
  <c r="O738" i="1"/>
  <c r="O736" i="1"/>
  <c r="O735" i="1"/>
  <c r="O750" i="1"/>
  <c r="O789" i="1"/>
  <c r="O812" i="1"/>
  <c r="O731" i="1"/>
  <c r="O732" i="1"/>
  <c r="O733" i="1"/>
  <c r="O734" i="1"/>
  <c r="O1194" i="1"/>
  <c r="O1195" i="1"/>
  <c r="O1272" i="1"/>
  <c r="O1260" i="1"/>
  <c r="O784" i="1"/>
  <c r="O903" i="1"/>
  <c r="O748" i="1"/>
  <c r="O900" i="1"/>
  <c r="O785" i="1"/>
  <c r="O918" i="1"/>
  <c r="O758" i="1"/>
  <c r="O757" i="1"/>
  <c r="O755" i="1"/>
  <c r="O756" i="1"/>
  <c r="O767" i="1"/>
  <c r="O766" i="1"/>
  <c r="O834" i="1"/>
  <c r="O840" i="1"/>
  <c r="O763" i="1"/>
  <c r="O764" i="1"/>
  <c r="O761" i="1"/>
  <c r="O762" i="1"/>
  <c r="O773" i="1"/>
  <c r="O772" i="1"/>
  <c r="O774" i="1"/>
  <c r="O775" i="1"/>
  <c r="O939" i="1"/>
  <c r="O803" i="1"/>
  <c r="O833" i="1"/>
  <c r="O1227" i="1"/>
  <c r="O1226" i="1"/>
  <c r="O915" i="1"/>
  <c r="O849" i="1"/>
  <c r="O946" i="1"/>
  <c r="O788" i="1"/>
  <c r="O787" i="1"/>
  <c r="O815" i="1"/>
  <c r="O830" i="1"/>
  <c r="O952" i="1"/>
  <c r="O1206" i="1"/>
  <c r="O3826" i="1"/>
  <c r="O790" i="1"/>
  <c r="O1261" i="1"/>
  <c r="O1262" i="1"/>
  <c r="O793" i="1"/>
  <c r="O792" i="1"/>
  <c r="O1241" i="1"/>
  <c r="O1240" i="1"/>
  <c r="O1264" i="1"/>
  <c r="O1263" i="1"/>
  <c r="O1306" i="1"/>
  <c r="O798" i="1"/>
  <c r="O800" i="1"/>
  <c r="O799" i="1"/>
  <c r="O818" i="1"/>
  <c r="O1213" i="1"/>
  <c r="O1307" i="1"/>
  <c r="O801" i="1"/>
  <c r="O802" i="1"/>
  <c r="O804" i="1"/>
  <c r="O805" i="1"/>
  <c r="O3852" i="1"/>
  <c r="O1323" i="1"/>
  <c r="O1324" i="1"/>
  <c r="O831" i="1"/>
  <c r="O810" i="1"/>
  <c r="O870" i="1"/>
  <c r="O811" i="1"/>
  <c r="O813" i="1"/>
  <c r="O814" i="1"/>
  <c r="O824" i="1"/>
  <c r="O825" i="1"/>
  <c r="O836" i="1"/>
  <c r="O839" i="1"/>
  <c r="O857" i="1"/>
  <c r="O892" i="1"/>
  <c r="O835" i="1"/>
  <c r="O816" i="1"/>
  <c r="O817" i="1"/>
  <c r="O821" i="1"/>
  <c r="O820" i="1"/>
  <c r="O822" i="1"/>
  <c r="O823" i="1"/>
  <c r="O920" i="1"/>
  <c r="O826" i="1"/>
  <c r="O827" i="1"/>
  <c r="O829" i="1"/>
  <c r="O828" i="1"/>
  <c r="O838" i="1"/>
  <c r="O837" i="1"/>
  <c r="O864" i="1"/>
  <c r="O906" i="1"/>
  <c r="O995" i="1"/>
  <c r="O905" i="1"/>
  <c r="O957" i="1"/>
  <c r="O844" i="1"/>
  <c r="O843" i="1"/>
  <c r="O842" i="1"/>
  <c r="O841" i="1"/>
  <c r="O848" i="1"/>
  <c r="O847" i="1"/>
  <c r="O846" i="1"/>
  <c r="O845" i="1"/>
  <c r="O858" i="1"/>
  <c r="O871" i="1"/>
  <c r="O989" i="1"/>
  <c r="O1290" i="1"/>
  <c r="O1296" i="1"/>
  <c r="O919" i="1"/>
  <c r="O991" i="1"/>
  <c r="O4051" i="1"/>
  <c r="O4050" i="1"/>
  <c r="O4048" i="1"/>
  <c r="O4049" i="1"/>
  <c r="O1332" i="1"/>
  <c r="O1333" i="1"/>
  <c r="O856" i="1"/>
  <c r="O850" i="1"/>
  <c r="O868" i="1"/>
  <c r="O854" i="1"/>
  <c r="O855" i="1"/>
  <c r="O873" i="1"/>
  <c r="O872" i="1"/>
  <c r="O899" i="1"/>
  <c r="O940" i="1"/>
  <c r="O1025" i="1"/>
  <c r="O1622" i="1"/>
  <c r="O980" i="1"/>
  <c r="O996" i="1"/>
  <c r="O867" i="1"/>
  <c r="O851" i="1"/>
  <c r="O852" i="1"/>
  <c r="O897" i="1"/>
  <c r="O898" i="1"/>
  <c r="O901" i="1"/>
  <c r="O1635" i="1"/>
  <c r="O888" i="1"/>
  <c r="O889" i="1"/>
  <c r="O891" i="1"/>
  <c r="O890" i="1"/>
  <c r="O911" i="1"/>
  <c r="O913" i="1"/>
  <c r="O947" i="1"/>
  <c r="O3961" i="1"/>
  <c r="O904" i="1"/>
  <c r="O3152" i="1"/>
  <c r="O3911" i="1"/>
  <c r="O866" i="1"/>
  <c r="O865" i="1"/>
  <c r="O861" i="1"/>
  <c r="O860" i="1"/>
  <c r="O862" i="1"/>
  <c r="O863" i="1"/>
  <c r="O1016" i="1"/>
  <c r="O877" i="1"/>
  <c r="O876" i="1"/>
  <c r="O875" i="1"/>
  <c r="O874" i="1"/>
  <c r="O879" i="1"/>
  <c r="O878" i="1"/>
  <c r="O881" i="1"/>
  <c r="O880" i="1"/>
  <c r="O887" i="1"/>
  <c r="O886" i="1"/>
  <c r="O921" i="1"/>
  <c r="O902" i="1"/>
  <c r="O926" i="1"/>
  <c r="O1378" i="1"/>
  <c r="O1376" i="1"/>
  <c r="O977" i="1"/>
  <c r="O1045" i="1"/>
  <c r="O1061" i="1"/>
  <c r="O1337" i="1"/>
  <c r="O1338" i="1"/>
  <c r="O1341" i="1"/>
  <c r="O883" i="1"/>
  <c r="O882" i="1"/>
  <c r="O1030" i="1"/>
  <c r="O1666" i="1"/>
  <c r="O1665" i="1"/>
  <c r="O885" i="1"/>
  <c r="O884" i="1"/>
  <c r="O894" i="1"/>
  <c r="O893" i="1"/>
  <c r="O895" i="1"/>
  <c r="O896" i="1"/>
  <c r="O1447" i="1"/>
  <c r="O1448" i="1"/>
  <c r="O1380" i="1"/>
  <c r="O1381" i="1"/>
  <c r="O1454" i="1"/>
  <c r="O1455" i="1"/>
  <c r="O925" i="1"/>
  <c r="O1461" i="1"/>
  <c r="O1462" i="1"/>
  <c r="O3958" i="1"/>
  <c r="O1407" i="1"/>
  <c r="O1408" i="1"/>
  <c r="O993" i="1"/>
  <c r="O917" i="1"/>
  <c r="O916" i="1"/>
  <c r="O907" i="1"/>
  <c r="O908" i="1"/>
  <c r="O909" i="1"/>
  <c r="O910" i="1"/>
  <c r="O3174" i="1"/>
  <c r="O4105" i="1"/>
  <c r="O1470" i="1"/>
  <c r="O1471" i="1"/>
  <c r="O923" i="1"/>
  <c r="O922" i="1"/>
  <c r="O929" i="1"/>
  <c r="O934" i="1"/>
  <c r="O1012" i="1"/>
  <c r="O1083" i="1"/>
  <c r="O1383" i="1"/>
  <c r="O1382" i="1"/>
  <c r="O1430" i="1"/>
  <c r="O1431" i="1"/>
  <c r="O1444" i="1"/>
  <c r="O998" i="1"/>
  <c r="O1024" i="1"/>
  <c r="O962" i="1"/>
  <c r="O1091" i="1"/>
  <c r="O967" i="1"/>
  <c r="O1094" i="1"/>
  <c r="O1427" i="1"/>
  <c r="O1426" i="1"/>
  <c r="O1425" i="1"/>
  <c r="O1428" i="1"/>
  <c r="O971" i="1"/>
  <c r="O1435" i="1"/>
  <c r="O1434" i="1"/>
  <c r="O988" i="1"/>
  <c r="O1035" i="1"/>
  <c r="O1429" i="1"/>
  <c r="O1489" i="1"/>
  <c r="O4117" i="1"/>
  <c r="O2848" i="1"/>
  <c r="O1480" i="1"/>
  <c r="O1481" i="1"/>
  <c r="O992" i="1"/>
  <c r="O1077" i="1"/>
  <c r="O1114" i="1"/>
  <c r="O1484" i="1"/>
  <c r="O3994" i="1"/>
  <c r="O997" i="1"/>
  <c r="O972" i="1"/>
  <c r="O955" i="1"/>
  <c r="O944" i="1"/>
  <c r="O943" i="1"/>
  <c r="O1001" i="1"/>
  <c r="O1468" i="1"/>
  <c r="O1469" i="1"/>
  <c r="O1472" i="1"/>
  <c r="O987" i="1"/>
  <c r="O1658" i="1"/>
  <c r="O1659" i="1"/>
  <c r="O1041" i="1"/>
  <c r="O1040" i="1"/>
  <c r="O1044" i="1"/>
  <c r="O953" i="1"/>
  <c r="O954" i="1"/>
  <c r="O1475" i="1"/>
  <c r="O1476" i="1"/>
  <c r="O1029" i="1"/>
  <c r="O1422" i="1"/>
  <c r="O1423" i="1"/>
  <c r="O999" i="1"/>
  <c r="O1185" i="1"/>
  <c r="O1520" i="1"/>
  <c r="O990" i="1"/>
  <c r="O1410" i="1"/>
  <c r="O958" i="1"/>
  <c r="O959" i="1"/>
  <c r="O961" i="1"/>
  <c r="O960" i="1"/>
  <c r="O1064" i="1"/>
  <c r="O1063" i="1"/>
  <c r="O1126" i="1"/>
  <c r="O1237" i="1"/>
  <c r="O1457" i="1"/>
  <c r="O1003" i="1"/>
  <c r="O1162" i="1"/>
  <c r="O966" i="1"/>
  <c r="O965" i="1"/>
  <c r="O963" i="1"/>
  <c r="O964" i="1"/>
  <c r="O1019" i="1"/>
  <c r="O1028" i="1"/>
  <c r="O1253" i="1"/>
  <c r="O1256" i="1"/>
  <c r="O973" i="1"/>
  <c r="O974" i="1"/>
  <c r="O979" i="1"/>
  <c r="O978" i="1"/>
  <c r="O981" i="1"/>
  <c r="O982" i="1"/>
  <c r="O1183" i="1"/>
  <c r="O994" i="1"/>
  <c r="O984" i="1"/>
  <c r="O985" i="1"/>
  <c r="O983" i="1"/>
  <c r="O986" i="1"/>
  <c r="O1528" i="1"/>
  <c r="O1527" i="1"/>
  <c r="O1530" i="1"/>
  <c r="O1531" i="1"/>
  <c r="O1058" i="1"/>
  <c r="O1170" i="1"/>
  <c r="O1047" i="1"/>
  <c r="O1196" i="1"/>
  <c r="O2868" i="1"/>
  <c r="O1002" i="1"/>
  <c r="O1006" i="1"/>
  <c r="O1007" i="1"/>
  <c r="O1009" i="1"/>
  <c r="O1008" i="1"/>
  <c r="O1014" i="1"/>
  <c r="O1046" i="1"/>
  <c r="O1072" i="1"/>
  <c r="O1015" i="1"/>
  <c r="O1092" i="1"/>
  <c r="O1117" i="1"/>
  <c r="O1023" i="1"/>
  <c r="O1134" i="1"/>
  <c r="O1027" i="1"/>
  <c r="O1004" i="1"/>
  <c r="O1005" i="1"/>
  <c r="O1229" i="1"/>
  <c r="O1238" i="1"/>
  <c r="O1022" i="1"/>
  <c r="O1011" i="1"/>
  <c r="O1010" i="1"/>
  <c r="O1151" i="1"/>
  <c r="O4062" i="1"/>
  <c r="O3164" i="1"/>
  <c r="O1018" i="1"/>
  <c r="O1017" i="1"/>
  <c r="O1245" i="1"/>
  <c r="O1320" i="1"/>
  <c r="O1609" i="1"/>
  <c r="O1081" i="1"/>
  <c r="O1285" i="1"/>
  <c r="O4011" i="1"/>
  <c r="O4012" i="1"/>
  <c r="O1549" i="1"/>
  <c r="O1550" i="1"/>
  <c r="O1132" i="1"/>
  <c r="O1020" i="1"/>
  <c r="O1021" i="1"/>
  <c r="O1039" i="1"/>
  <c r="O1068" i="1"/>
  <c r="O1239" i="1"/>
  <c r="O1583" i="1"/>
  <c r="O1036" i="1"/>
  <c r="O1053" i="1"/>
  <c r="O1221" i="1"/>
  <c r="O1080" i="1"/>
  <c r="O3251" i="1"/>
  <c r="O1032" i="1"/>
  <c r="O1031" i="1"/>
  <c r="O1034" i="1"/>
  <c r="O1033" i="1"/>
  <c r="O1079" i="1"/>
  <c r="O1120" i="1"/>
  <c r="O1142" i="1"/>
  <c r="O1052" i="1"/>
  <c r="O1748" i="1"/>
  <c r="O1747" i="1"/>
  <c r="O1113" i="1"/>
  <c r="O1133" i="1"/>
  <c r="O1144" i="1"/>
  <c r="O1235" i="1"/>
  <c r="O1153" i="1"/>
  <c r="O1152" i="1"/>
  <c r="O1258" i="1"/>
  <c r="O1630" i="1"/>
  <c r="O1165" i="1"/>
  <c r="O1062" i="1"/>
  <c r="O1038" i="1"/>
  <c r="O1037" i="1"/>
  <c r="O1078" i="1"/>
  <c r="O1086" i="1"/>
  <c r="O1095" i="1"/>
  <c r="O3286" i="1"/>
  <c r="O3238" i="1"/>
  <c r="O1103" i="1"/>
  <c r="O1107" i="1"/>
  <c r="O1048" i="1"/>
  <c r="O1049" i="1"/>
  <c r="O1051" i="1"/>
  <c r="O1050" i="1"/>
  <c r="O1093" i="1"/>
  <c r="O1075" i="1"/>
  <c r="O1073" i="1"/>
  <c r="O1074" i="1"/>
  <c r="O1076" i="1"/>
  <c r="O1122" i="1"/>
  <c r="O1633" i="1"/>
  <c r="O1624" i="1"/>
  <c r="O1065" i="1"/>
  <c r="O1057" i="1"/>
  <c r="O1056" i="1"/>
  <c r="O1097" i="1"/>
  <c r="O1257" i="1"/>
  <c r="O1060" i="1"/>
  <c r="O1059" i="1"/>
  <c r="O1178" i="1"/>
  <c r="O1108" i="1"/>
  <c r="O1605" i="1"/>
  <c r="O1604" i="1"/>
  <c r="O1590" i="1"/>
  <c r="O1591" i="1"/>
  <c r="O1643" i="1"/>
  <c r="O1644" i="1"/>
  <c r="O1645" i="1"/>
  <c r="O1646" i="1"/>
  <c r="O1067" i="1"/>
  <c r="O1066" i="1"/>
  <c r="O1112" i="1"/>
  <c r="O1325" i="1"/>
  <c r="O1657" i="1"/>
  <c r="O4257" i="1"/>
  <c r="O1085" i="1"/>
  <c r="O1099" i="1"/>
  <c r="O1129" i="1"/>
  <c r="O1298" i="1"/>
  <c r="O1069" i="1"/>
  <c r="O1070" i="1"/>
  <c r="O4262" i="1"/>
  <c r="O1636" i="1"/>
  <c r="O1637" i="1"/>
  <c r="O1177" i="1"/>
  <c r="O1119" i="1"/>
  <c r="O1688" i="1"/>
  <c r="O1090" i="1"/>
  <c r="O1089" i="1"/>
  <c r="O1087" i="1"/>
  <c r="O1088" i="1"/>
  <c r="O1124" i="1"/>
  <c r="O1116" i="1"/>
  <c r="O1205" i="1"/>
  <c r="O1104" i="1"/>
  <c r="O1111" i="1"/>
  <c r="O1143" i="1"/>
  <c r="O3289" i="1"/>
  <c r="O3290" i="1"/>
  <c r="O1647" i="1"/>
  <c r="O1648" i="1"/>
  <c r="O3301" i="1"/>
  <c r="O1232" i="1"/>
  <c r="O1125" i="1"/>
  <c r="O1390" i="1"/>
  <c r="O1389" i="1"/>
  <c r="O1115" i="1"/>
  <c r="O1128" i="1"/>
  <c r="O4101" i="1"/>
  <c r="O3263" i="1"/>
  <c r="O1101" i="1"/>
  <c r="O1102" i="1"/>
  <c r="O1673" i="1"/>
  <c r="O1672" i="1"/>
  <c r="O1675" i="1"/>
  <c r="O1674" i="1"/>
  <c r="O1686" i="1"/>
  <c r="O1687" i="1"/>
  <c r="O1135" i="1"/>
  <c r="O1219" i="1"/>
  <c r="O1105" i="1"/>
  <c r="O1106" i="1"/>
  <c r="O1150" i="1"/>
  <c r="O1363" i="1"/>
  <c r="O4103" i="1"/>
  <c r="O1121" i="1"/>
  <c r="O1356" i="1"/>
  <c r="O1127" i="1"/>
  <c r="O1200" i="1"/>
  <c r="O1270" i="1"/>
  <c r="O1204" i="1"/>
  <c r="O1699" i="1"/>
  <c r="O1702" i="1"/>
  <c r="O1703" i="1"/>
  <c r="O1131" i="1"/>
  <c r="O1130" i="1"/>
  <c r="O1157" i="1"/>
  <c r="O1179" i="1"/>
  <c r="O1181" i="1"/>
  <c r="O1275" i="1"/>
  <c r="O1156" i="1"/>
  <c r="O1180" i="1"/>
  <c r="O1136" i="1"/>
  <c r="O1137" i="1"/>
  <c r="O1138" i="1"/>
  <c r="O1139" i="1"/>
  <c r="O1158" i="1"/>
  <c r="O1271" i="1"/>
  <c r="O1169" i="1"/>
  <c r="O1199" i="1"/>
  <c r="O1145" i="1"/>
  <c r="O1146" i="1"/>
  <c r="O1175" i="1"/>
  <c r="O1176" i="1"/>
  <c r="O1166" i="1"/>
  <c r="O1167" i="1"/>
  <c r="O1168" i="1"/>
  <c r="O1184" i="1"/>
  <c r="O1738" i="1"/>
  <c r="O3311" i="1"/>
  <c r="O3312" i="1"/>
  <c r="O1161" i="1"/>
  <c r="O1159" i="1"/>
  <c r="O1160" i="1"/>
  <c r="O1210" i="1"/>
  <c r="O1297" i="1"/>
  <c r="O1456" i="1"/>
  <c r="O1188" i="1"/>
  <c r="O1189" i="1"/>
  <c r="O1190" i="1"/>
  <c r="O1191" i="1"/>
  <c r="O1163" i="1"/>
  <c r="O1164" i="1"/>
  <c r="O1198" i="1"/>
  <c r="O1305" i="1"/>
  <c r="O2971" i="1"/>
  <c r="O1193" i="1"/>
  <c r="O1474" i="1"/>
  <c r="O1473" i="1"/>
  <c r="O1236" i="1"/>
  <c r="O1691" i="1"/>
  <c r="O1759" i="1"/>
  <c r="O1696" i="1"/>
  <c r="O3256" i="1"/>
  <c r="O3255" i="1"/>
  <c r="O3257" i="1"/>
  <c r="O3258" i="1"/>
  <c r="O1186" i="1"/>
  <c r="O1174" i="1"/>
  <c r="O1173" i="1"/>
  <c r="O1207" i="1"/>
  <c r="O1781" i="1"/>
  <c r="O1782" i="1"/>
  <c r="O1182" i="1"/>
  <c r="O1187" i="1"/>
  <c r="O1415" i="1"/>
  <c r="O3362" i="1"/>
  <c r="O1217" i="1"/>
  <c r="O1514" i="1"/>
  <c r="O1211" i="1"/>
  <c r="O1223" i="1"/>
  <c r="O1541" i="1"/>
  <c r="O1394" i="1"/>
  <c r="O1820" i="1"/>
  <c r="O1821" i="1"/>
  <c r="O4204" i="1"/>
  <c r="O4205" i="1"/>
  <c r="O1218" i="1"/>
  <c r="O1824" i="1"/>
  <c r="O1825" i="1"/>
  <c r="O1203" i="1"/>
  <c r="O1233" i="1"/>
  <c r="O1242" i="1"/>
  <c r="O1413" i="1"/>
  <c r="O1465" i="1"/>
  <c r="O1730" i="1"/>
  <c r="O1731" i="1"/>
  <c r="O4221" i="1"/>
  <c r="O4222" i="1"/>
  <c r="O1225" i="1"/>
  <c r="O1491" i="1"/>
  <c r="O1490" i="1"/>
  <c r="O1542" i="1"/>
  <c r="O1543" i="1"/>
  <c r="O1822" i="1"/>
  <c r="O1823" i="1"/>
  <c r="O4150" i="1"/>
  <c r="O1216" i="1"/>
  <c r="O2994" i="1"/>
  <c r="O1202" i="1"/>
  <c r="O1201" i="1"/>
  <c r="O1212" i="1"/>
  <c r="O1544" i="1"/>
  <c r="O1545" i="1"/>
  <c r="O1810" i="1"/>
  <c r="O1830" i="1"/>
  <c r="O1829" i="1"/>
  <c r="O3393" i="1"/>
  <c r="O1228" i="1"/>
  <c r="O1498" i="1"/>
  <c r="O1497" i="1"/>
  <c r="O1811" i="1"/>
  <c r="O1812" i="1"/>
  <c r="O1224" i="1"/>
  <c r="O1220" i="1"/>
  <c r="O1215" i="1"/>
  <c r="O1214" i="1"/>
  <c r="O1234" i="1"/>
  <c r="O1393" i="1"/>
  <c r="O1499" i="1"/>
  <c r="O1517" i="1"/>
  <c r="O1934" i="1"/>
  <c r="O3389" i="1"/>
  <c r="O1222" i="1"/>
  <c r="O1269" i="1"/>
  <c r="O1230" i="1"/>
  <c r="O1795" i="1"/>
  <c r="O1794" i="1"/>
  <c r="O4160" i="1"/>
  <c r="O4159" i="1"/>
  <c r="O1231" i="1"/>
  <c r="O1273" i="1"/>
  <c r="O1516" i="1"/>
  <c r="O1534" i="1"/>
  <c r="O1943" i="1"/>
  <c r="O1243" i="1"/>
  <c r="O1246" i="1"/>
  <c r="O1244" i="1"/>
  <c r="O1799" i="1"/>
  <c r="O4158" i="1"/>
  <c r="O1254" i="1"/>
  <c r="O1274" i="1"/>
  <c r="O1797" i="1"/>
  <c r="O1252" i="1"/>
  <c r="O1251" i="1"/>
  <c r="O3420" i="1"/>
  <c r="O1255" i="1"/>
  <c r="O1259" i="1"/>
  <c r="O1806" i="1"/>
  <c r="O1978" i="1"/>
  <c r="O1979" i="1"/>
  <c r="O4155" i="1"/>
  <c r="O1268" i="1"/>
  <c r="O1280" i="1"/>
  <c r="O1344" i="1"/>
  <c r="O1466" i="1"/>
  <c r="O1826" i="1"/>
  <c r="O1265" i="1"/>
  <c r="O1248" i="1"/>
  <c r="O1247" i="1"/>
  <c r="O1278" i="1"/>
  <c r="O1348" i="1"/>
  <c r="O1266" i="1"/>
  <c r="O1267" i="1"/>
  <c r="O1623" i="1"/>
  <c r="O1277" i="1"/>
  <c r="O1792" i="1"/>
  <c r="O1793" i="1"/>
  <c r="O1316" i="1"/>
  <c r="O1619" i="1"/>
  <c r="O1632" i="1"/>
  <c r="O1300" i="1"/>
  <c r="O1279" i="1"/>
  <c r="O1308" i="1"/>
  <c r="O1416" i="1"/>
  <c r="O1477" i="1"/>
  <c r="O1599" i="1"/>
  <c r="O1291" i="1"/>
  <c r="O1568" i="1"/>
  <c r="O1858" i="1"/>
  <c r="O1859" i="1"/>
  <c r="O1293" i="1"/>
  <c r="O1292" i="1"/>
  <c r="O1294" i="1"/>
  <c r="O1295" i="1"/>
  <c r="O1281" i="1"/>
  <c r="O1276" i="1"/>
  <c r="O1282" i="1"/>
  <c r="O1288" i="1"/>
  <c r="O1589" i="1"/>
  <c r="O1331" i="1"/>
  <c r="O1566" i="1"/>
  <c r="O1572" i="1"/>
  <c r="O1877" i="1"/>
  <c r="O1878" i="1"/>
  <c r="O1880" i="1"/>
  <c r="O1879" i="1"/>
  <c r="O1289" i="1"/>
  <c r="O1321" i="1"/>
  <c r="O3408" i="1"/>
  <c r="O3407" i="1"/>
  <c r="O1327" i="1"/>
  <c r="O1299" i="1"/>
  <c r="O2034" i="1"/>
  <c r="O1304" i="1"/>
  <c r="O1303" i="1"/>
  <c r="O1322" i="1"/>
  <c r="O1283" i="1"/>
  <c r="O1284" i="1"/>
  <c r="O1351" i="1"/>
  <c r="O2111" i="1"/>
  <c r="O4234" i="1"/>
  <c r="O1848" i="1"/>
  <c r="O1849" i="1"/>
  <c r="O1670" i="1"/>
  <c r="O1287" i="1"/>
  <c r="O1286" i="1"/>
  <c r="O1310" i="1"/>
  <c r="O1309" i="1"/>
  <c r="O3415" i="1"/>
  <c r="O3414" i="1"/>
  <c r="O1326" i="1"/>
  <c r="O1317" i="1"/>
  <c r="O3435" i="1"/>
  <c r="O3436" i="1"/>
  <c r="O1330" i="1"/>
  <c r="O1856" i="1"/>
  <c r="O3365" i="1"/>
  <c r="O3366" i="1"/>
  <c r="O1343" i="1"/>
  <c r="O1347" i="1"/>
  <c r="O1535" i="1"/>
  <c r="O1302" i="1"/>
  <c r="O1301" i="1"/>
  <c r="O1924" i="1"/>
  <c r="O2054" i="1"/>
  <c r="O1319" i="1"/>
  <c r="O1318" i="1"/>
  <c r="O4276" i="1"/>
  <c r="O1339" i="1"/>
  <c r="O1546" i="1"/>
  <c r="O1547" i="1"/>
  <c r="O1556" i="1"/>
  <c r="O1557" i="1"/>
  <c r="O1312" i="1"/>
  <c r="O1313" i="1"/>
  <c r="O1315" i="1"/>
  <c r="O1314" i="1"/>
  <c r="O1329" i="1"/>
  <c r="O1328" i="1"/>
  <c r="O1365" i="1"/>
  <c r="O4277" i="1"/>
  <c r="O2153" i="1"/>
  <c r="O2154" i="1"/>
  <c r="O1340" i="1"/>
  <c r="O3394" i="1"/>
  <c r="O3395" i="1"/>
  <c r="O3397" i="1"/>
  <c r="O3396" i="1"/>
  <c r="O1334" i="1"/>
  <c r="O1335" i="1"/>
  <c r="O1364" i="1"/>
  <c r="O1689" i="1"/>
  <c r="O1895" i="1"/>
  <c r="O1894" i="1"/>
  <c r="O2193" i="1"/>
  <c r="O1342" i="1"/>
  <c r="O1336" i="1"/>
  <c r="O1366" i="1"/>
  <c r="O4246" i="1"/>
  <c r="O4245" i="1"/>
  <c r="O2228" i="1"/>
  <c r="O2227" i="1"/>
  <c r="O3377" i="1"/>
  <c r="O1518" i="1"/>
  <c r="O1362" i="1"/>
  <c r="O1597" i="1"/>
  <c r="O1357" i="1"/>
  <c r="O1726" i="1"/>
  <c r="O1923" i="1"/>
  <c r="O4200" i="1"/>
  <c r="O3477" i="1"/>
  <c r="O1352" i="1"/>
  <c r="O1353" i="1"/>
  <c r="O1354" i="1"/>
  <c r="O1355" i="1"/>
  <c r="O1611" i="1"/>
  <c r="O4270" i="1"/>
  <c r="O4314" i="1"/>
  <c r="O3498" i="1"/>
  <c r="O1369" i="1"/>
  <c r="O1367" i="1"/>
  <c r="O1368" i="1"/>
  <c r="O1370" i="1"/>
  <c r="O1350" i="1"/>
  <c r="O1349" i="1"/>
  <c r="O1371" i="1"/>
  <c r="O1712" i="1"/>
  <c r="O3502" i="1"/>
  <c r="O1737" i="1"/>
  <c r="O1372" i="1"/>
  <c r="O1452" i="1"/>
  <c r="O1451" i="1"/>
  <c r="O1734" i="1"/>
  <c r="O4209" i="1"/>
  <c r="O1377" i="1"/>
  <c r="O1716" i="1"/>
  <c r="O1360" i="1"/>
  <c r="O1361" i="1"/>
  <c r="O1358" i="1"/>
  <c r="O1359" i="1"/>
  <c r="O1379" i="1"/>
  <c r="O1450" i="1"/>
  <c r="O1954" i="1"/>
  <c r="O1955" i="1"/>
  <c r="O4284" i="1"/>
  <c r="O4283" i="1"/>
  <c r="O3064" i="1"/>
  <c r="O1375" i="1"/>
  <c r="O1391" i="1"/>
  <c r="O1406" i="1"/>
  <c r="O1707" i="1"/>
  <c r="O1388" i="1"/>
  <c r="O1953" i="1"/>
  <c r="O1409" i="1"/>
  <c r="O1421" i="1"/>
  <c r="O4373" i="1"/>
  <c r="O4374" i="1"/>
  <c r="O3520" i="1"/>
  <c r="O1412" i="1"/>
  <c r="O1608" i="1"/>
  <c r="O1374" i="1"/>
  <c r="O1373" i="1"/>
  <c r="O1392" i="1"/>
  <c r="O1776" i="1"/>
  <c r="O1653" i="1"/>
  <c r="O1704" i="1"/>
  <c r="O2019" i="1"/>
  <c r="O4342" i="1"/>
  <c r="O3045" i="1"/>
  <c r="O1387" i="1"/>
  <c r="O1386" i="1"/>
  <c r="O1384" i="1"/>
  <c r="O1385" i="1"/>
  <c r="O1395" i="1"/>
  <c r="O1397" i="1"/>
  <c r="O2036" i="1"/>
  <c r="O1965" i="1"/>
  <c r="O1964" i="1"/>
  <c r="O1940" i="1"/>
  <c r="O2338" i="1"/>
  <c r="O1396" i="1"/>
  <c r="O2008" i="1"/>
  <c r="O1750" i="1"/>
  <c r="O4322" i="1"/>
  <c r="O3060" i="1"/>
  <c r="O2017" i="1"/>
  <c r="O1414" i="1"/>
  <c r="O1522" i="1"/>
  <c r="O4272" i="1"/>
  <c r="O1971" i="1"/>
  <c r="O1972" i="1"/>
  <c r="O1974" i="1"/>
  <c r="O1973" i="1"/>
  <c r="O1445" i="1"/>
  <c r="O1529" i="1"/>
  <c r="O2051" i="1"/>
  <c r="O4364" i="1"/>
  <c r="O4363" i="1"/>
  <c r="O4260" i="1"/>
  <c r="O4261" i="1"/>
  <c r="O2367" i="1"/>
  <c r="O1458" i="1"/>
  <c r="O1424" i="1"/>
  <c r="O1492" i="1"/>
  <c r="O1411" i="1"/>
  <c r="O1788" i="1"/>
  <c r="O1803" i="1"/>
  <c r="O1399" i="1"/>
  <c r="O1398" i="1"/>
  <c r="O1401" i="1"/>
  <c r="O1400" i="1"/>
  <c r="O1402" i="1"/>
  <c r="O1403" i="1"/>
  <c r="O1419" i="1"/>
  <c r="O4368" i="1"/>
  <c r="O1418" i="1"/>
  <c r="O1404" i="1"/>
  <c r="O1405" i="1"/>
  <c r="O3490" i="1"/>
  <c r="O1417" i="1"/>
  <c r="O1420" i="1"/>
  <c r="O1432" i="1"/>
  <c r="O1438" i="1"/>
  <c r="O1507" i="1"/>
  <c r="O1436" i="1"/>
  <c r="O1437" i="1"/>
  <c r="O4473" i="1"/>
  <c r="O4353" i="1"/>
  <c r="O1433" i="1"/>
  <c r="O1443" i="1"/>
  <c r="O1449" i="1"/>
  <c r="O1453" i="1"/>
  <c r="O2654" i="1"/>
  <c r="O2655" i="1"/>
  <c r="O1446" i="1"/>
  <c r="O1488" i="1"/>
  <c r="O1439" i="1"/>
  <c r="O1440" i="1"/>
  <c r="O1441" i="1"/>
  <c r="O1442" i="1"/>
  <c r="O1464" i="1"/>
  <c r="O1551" i="1"/>
  <c r="O1976" i="1"/>
  <c r="O1977" i="1"/>
  <c r="O3550" i="1"/>
  <c r="O1467" i="1"/>
  <c r="O1459" i="1"/>
  <c r="O1460" i="1"/>
  <c r="O4423" i="1"/>
  <c r="O4424" i="1"/>
  <c r="O4457" i="1"/>
  <c r="O4456" i="1"/>
  <c r="O4458" i="1"/>
  <c r="O4459" i="1"/>
  <c r="O1463" i="1"/>
  <c r="O1897" i="1"/>
  <c r="O4358" i="1"/>
  <c r="O4359" i="1"/>
  <c r="O4435" i="1"/>
  <c r="O4434" i="1"/>
  <c r="O3058" i="1"/>
  <c r="O3057" i="1"/>
  <c r="O2004" i="1"/>
  <c r="O4442" i="1"/>
  <c r="O4443" i="1"/>
  <c r="O1479" i="1"/>
  <c r="O1487" i="1"/>
  <c r="O3536" i="1"/>
  <c r="O1510" i="1"/>
  <c r="O1789" i="1"/>
  <c r="O2128" i="1"/>
  <c r="O4447" i="1"/>
  <c r="O4446" i="1"/>
  <c r="O4431" i="1"/>
  <c r="O3111" i="1"/>
  <c r="O3522" i="1"/>
  <c r="O3523" i="1"/>
  <c r="O1478" i="1"/>
  <c r="O3512" i="1"/>
  <c r="O1486" i="1"/>
  <c r="O1485" i="1"/>
  <c r="O1740" i="1"/>
  <c r="O1805" i="1"/>
  <c r="O1809" i="1"/>
  <c r="O2667" i="1"/>
  <c r="O2666" i="1"/>
  <c r="O1482" i="1"/>
  <c r="O1483" i="1"/>
  <c r="O1494" i="1"/>
  <c r="O1506" i="1"/>
  <c r="O4496" i="1"/>
  <c r="O3521" i="1"/>
  <c r="O1508" i="1"/>
  <c r="O1496" i="1"/>
  <c r="O1610" i="1"/>
  <c r="O1847" i="1"/>
  <c r="O1515" i="1"/>
  <c r="O1495" i="1"/>
  <c r="O1509" i="1"/>
  <c r="O1519" i="1"/>
  <c r="O1767" i="1"/>
  <c r="O3559" i="1"/>
  <c r="O3560" i="1"/>
  <c r="O1493" i="1"/>
  <c r="O1760" i="1"/>
  <c r="O4420" i="1"/>
  <c r="O4419" i="1"/>
  <c r="O3080" i="1"/>
  <c r="O3123" i="1"/>
  <c r="O1511" i="1"/>
  <c r="O1521" i="1"/>
  <c r="O1536" i="1"/>
  <c r="O2070" i="1"/>
  <c r="O2071" i="1"/>
  <c r="O2069" i="1"/>
  <c r="O2072" i="1"/>
  <c r="O3574" i="1"/>
  <c r="O3573" i="1"/>
  <c r="O1532" i="1"/>
  <c r="O1533" i="1"/>
  <c r="O1500" i="1"/>
  <c r="O1501" i="1"/>
  <c r="O1503" i="1"/>
  <c r="O1502" i="1"/>
  <c r="O1504" i="1"/>
  <c r="O1505" i="1"/>
  <c r="O1980" i="1"/>
  <c r="O2062" i="1"/>
  <c r="O1555" i="1"/>
  <c r="O4410" i="1"/>
  <c r="O3112" i="1"/>
  <c r="O1513" i="1"/>
  <c r="O1512" i="1"/>
  <c r="O1548" i="1"/>
  <c r="O1552" i="1"/>
  <c r="O3125" i="1"/>
  <c r="O3126" i="1"/>
  <c r="O4452" i="1"/>
  <c r="O4451" i="1"/>
  <c r="O1525" i="1"/>
  <c r="O1526" i="1"/>
  <c r="O1524" i="1"/>
  <c r="O1523" i="1"/>
  <c r="O1554" i="1"/>
  <c r="O4394" i="1"/>
  <c r="O3091" i="1"/>
  <c r="O1537" i="1"/>
  <c r="O1538" i="1"/>
  <c r="O1539" i="1"/>
  <c r="O1540" i="1"/>
  <c r="O1661" i="1"/>
  <c r="O1560" i="1"/>
  <c r="O4508" i="1"/>
  <c r="O4509" i="1"/>
  <c r="O1815" i="1"/>
  <c r="O1558" i="1"/>
  <c r="O1559" i="1"/>
  <c r="O2222" i="1"/>
  <c r="O2290" i="1"/>
  <c r="O1553" i="1"/>
  <c r="O1807" i="1"/>
  <c r="O1857" i="1"/>
  <c r="O1867" i="1"/>
  <c r="O2318" i="1"/>
  <c r="O2082" i="1"/>
  <c r="O3585" i="1"/>
  <c r="O3584" i="1"/>
  <c r="O3534" i="1"/>
  <c r="O1567" i="1"/>
  <c r="O1561" i="1"/>
  <c r="O4438" i="1"/>
  <c r="O2065" i="1"/>
  <c r="O2066" i="1"/>
  <c r="O3535" i="1"/>
  <c r="O1571" i="1"/>
  <c r="O1575" i="1"/>
  <c r="O1574" i="1"/>
  <c r="O1576" i="1"/>
  <c r="O1573" i="1"/>
  <c r="O1578" i="1"/>
  <c r="O1577" i="1"/>
  <c r="O2105" i="1"/>
  <c r="O2124" i="1"/>
  <c r="O4474" i="1"/>
  <c r="O4475" i="1"/>
  <c r="O3146" i="1"/>
  <c r="O4516" i="1"/>
  <c r="O4517" i="1"/>
  <c r="O2107" i="1"/>
  <c r="O3577" i="1"/>
  <c r="O3578" i="1"/>
  <c r="O1579" i="1"/>
  <c r="O1562" i="1"/>
  <c r="O1563" i="1"/>
  <c r="O1564" i="1"/>
  <c r="O1565" i="1"/>
  <c r="O1881" i="1"/>
  <c r="O4479" i="1"/>
  <c r="O4478" i="1"/>
  <c r="O1582" i="1"/>
  <c r="O1569" i="1"/>
  <c r="O1570" i="1"/>
  <c r="O1884" i="1"/>
  <c r="O4432" i="1"/>
  <c r="O2409" i="1"/>
  <c r="O2408" i="1"/>
  <c r="O2185" i="1"/>
  <c r="O3528" i="1"/>
  <c r="O3527" i="1"/>
  <c r="O1580" i="1"/>
  <c r="O1581" i="1"/>
  <c r="O1588" i="1"/>
  <c r="O1606" i="1"/>
  <c r="O1607" i="1"/>
  <c r="O4539" i="1"/>
  <c r="O4437" i="1"/>
  <c r="O1585" i="1"/>
  <c r="O1584" i="1"/>
  <c r="O1586" i="1"/>
  <c r="O1587" i="1"/>
  <c r="O1596" i="1"/>
  <c r="O1594" i="1"/>
  <c r="O1595" i="1"/>
  <c r="O1592" i="1"/>
  <c r="O1593" i="1"/>
  <c r="O1921" i="1"/>
  <c r="O3127" i="1"/>
  <c r="O3128" i="1"/>
  <c r="O1598" i="1"/>
  <c r="O1612" i="1"/>
  <c r="O1614" i="1"/>
  <c r="O1615" i="1"/>
  <c r="O1613" i="1"/>
  <c r="O2354" i="1"/>
  <c r="O1625" i="1"/>
  <c r="O1631" i="1"/>
  <c r="O4463" i="1"/>
  <c r="O3606" i="1"/>
  <c r="O3603" i="1"/>
  <c r="O3143" i="1"/>
  <c r="O3144" i="1"/>
  <c r="O1616" i="1"/>
  <c r="O1997" i="1"/>
  <c r="O1602" i="1"/>
  <c r="O1600" i="1"/>
  <c r="O1603" i="1"/>
  <c r="O1601" i="1"/>
  <c r="O2410" i="1"/>
  <c r="O2657" i="1"/>
  <c r="O2658" i="1"/>
  <c r="O1634" i="1"/>
  <c r="O2221" i="1"/>
  <c r="O2220" i="1"/>
  <c r="O3588" i="1"/>
  <c r="O3589" i="1"/>
  <c r="O3632" i="1"/>
  <c r="O1617" i="1"/>
  <c r="O2016" i="1"/>
  <c r="O1621" i="1"/>
  <c r="O1620" i="1"/>
  <c r="O1638" i="1"/>
  <c r="O2213" i="1"/>
  <c r="O3160" i="1"/>
  <c r="O3172" i="1"/>
  <c r="O4504" i="1"/>
  <c r="O4506" i="1"/>
  <c r="O4507" i="1"/>
  <c r="O4505" i="1"/>
  <c r="O4453" i="1"/>
  <c r="O4454" i="1"/>
  <c r="O1618" i="1"/>
  <c r="O1888" i="1"/>
  <c r="O4555" i="1"/>
  <c r="O3529" i="1"/>
  <c r="O3530" i="1"/>
  <c r="O3532" i="1"/>
  <c r="O3531" i="1"/>
  <c r="O4616" i="1"/>
  <c r="O4614" i="1"/>
  <c r="O4615" i="1"/>
  <c r="O4617" i="1"/>
  <c r="O1626" i="1"/>
  <c r="O1627" i="1"/>
  <c r="O1628" i="1"/>
  <c r="O1629" i="1"/>
  <c r="O1941" i="1"/>
  <c r="O2056" i="1"/>
  <c r="O2244" i="1"/>
  <c r="O2243" i="1"/>
  <c r="O1656" i="1"/>
  <c r="O3187" i="1"/>
  <c r="O2681" i="1"/>
  <c r="O2680" i="1"/>
  <c r="O2679" i="1"/>
  <c r="O2678" i="1"/>
  <c r="O1655" i="1"/>
  <c r="O3618" i="1"/>
  <c r="O1642" i="1"/>
  <c r="O1641" i="1"/>
  <c r="O1639" i="1"/>
  <c r="O1640" i="1"/>
  <c r="O1660" i="1"/>
  <c r="O1662" i="1"/>
  <c r="O1663" i="1"/>
  <c r="O2269" i="1"/>
  <c r="O4460" i="1"/>
  <c r="O2348" i="1"/>
  <c r="O1892" i="1"/>
  <c r="O1893" i="1"/>
  <c r="O2646" i="1"/>
  <c r="O1668" i="1"/>
  <c r="O4541" i="1"/>
  <c r="O4540" i="1"/>
  <c r="O4468" i="1"/>
  <c r="O4469" i="1"/>
  <c r="O1650" i="1"/>
  <c r="O1649" i="1"/>
  <c r="O1651" i="1"/>
  <c r="O1652" i="1"/>
  <c r="O1667" i="1"/>
  <c r="O2094" i="1"/>
  <c r="O2093" i="1"/>
  <c r="O1671" i="1"/>
  <c r="O2296" i="1"/>
  <c r="O1654" i="1"/>
  <c r="O1944" i="1"/>
  <c r="O1957" i="1"/>
  <c r="O2103" i="1"/>
  <c r="O2104" i="1"/>
  <c r="O2671" i="1"/>
  <c r="O4524" i="1"/>
  <c r="O4525" i="1"/>
  <c r="O4471" i="1"/>
  <c r="O4470" i="1"/>
  <c r="O1678" i="1"/>
  <c r="O1681" i="1"/>
  <c r="O1956" i="1"/>
  <c r="O2207" i="1"/>
  <c r="O2206" i="1"/>
  <c r="O2389" i="1"/>
  <c r="O4563" i="1"/>
  <c r="O4561" i="1"/>
  <c r="O4562" i="1"/>
  <c r="O4564" i="1"/>
  <c r="O1664" i="1"/>
  <c r="O1677" i="1"/>
  <c r="O2295" i="1"/>
  <c r="O1987" i="1"/>
  <c r="O1690" i="1"/>
  <c r="O2656" i="1"/>
  <c r="O4590" i="1"/>
  <c r="O4502" i="1"/>
  <c r="O3197" i="1"/>
  <c r="O3191" i="1"/>
  <c r="O3198" i="1"/>
  <c r="O3192" i="1"/>
  <c r="O3149" i="1"/>
  <c r="O3150" i="1"/>
  <c r="O1970" i="1"/>
  <c r="O1669" i="1"/>
  <c r="O1679" i="1"/>
  <c r="O1680" i="1"/>
  <c r="O2007" i="1"/>
  <c r="O2020" i="1"/>
  <c r="O2081" i="1"/>
  <c r="O2144" i="1"/>
  <c r="O2242" i="1"/>
  <c r="O2241" i="1"/>
  <c r="O2402" i="1"/>
  <c r="O1676" i="1"/>
  <c r="O1683" i="1"/>
  <c r="O1682" i="1"/>
  <c r="O1684" i="1"/>
  <c r="O2366" i="1"/>
  <c r="O3591" i="1"/>
  <c r="O3592" i="1"/>
  <c r="O3175" i="1"/>
  <c r="O3176" i="1"/>
  <c r="O3277" i="1"/>
  <c r="O1692" i="1"/>
  <c r="O2691" i="1"/>
  <c r="O4485" i="1"/>
  <c r="O1698" i="1"/>
  <c r="O2395" i="1"/>
  <c r="O1685" i="1"/>
  <c r="O2010" i="1"/>
  <c r="O2077" i="1"/>
  <c r="O1711" i="1"/>
  <c r="O4598" i="1"/>
  <c r="O4597" i="1"/>
  <c r="O4472" i="1"/>
  <c r="O3202" i="1"/>
  <c r="O3201" i="1"/>
  <c r="O1693" i="1"/>
  <c r="O1732" i="1"/>
  <c r="O2086" i="1"/>
  <c r="O1709" i="1"/>
  <c r="O1710" i="1"/>
  <c r="O4610" i="1"/>
  <c r="O3674" i="1"/>
  <c r="O3673" i="1"/>
  <c r="O4546" i="1"/>
  <c r="O4547" i="1"/>
  <c r="O1697" i="1"/>
  <c r="O1694" i="1"/>
  <c r="O1695" i="1"/>
  <c r="O1713" i="1"/>
  <c r="O4483" i="1"/>
  <c r="O3672" i="1"/>
  <c r="O3671" i="1"/>
  <c r="O2362" i="1"/>
  <c r="O1700" i="1"/>
  <c r="O3244" i="1"/>
  <c r="O3245" i="1"/>
  <c r="O1701" i="1"/>
  <c r="O1705" i="1"/>
  <c r="O1706" i="1"/>
  <c r="O2009" i="1"/>
  <c r="O1743" i="1"/>
  <c r="O2096" i="1"/>
  <c r="O3610" i="1"/>
  <c r="O3611" i="1"/>
  <c r="O3609" i="1"/>
  <c r="O3612" i="1"/>
  <c r="O1708" i="1"/>
  <c r="O2129" i="1"/>
  <c r="O2130" i="1"/>
  <c r="O2727" i="1"/>
  <c r="O2728" i="1"/>
  <c r="O1717" i="1"/>
  <c r="O1718" i="1"/>
  <c r="O4634" i="1"/>
  <c r="O4490" i="1"/>
  <c r="O4536" i="1"/>
  <c r="O4535" i="1"/>
  <c r="O3183" i="1"/>
  <c r="O1722" i="1"/>
  <c r="O4531" i="1"/>
  <c r="O1714" i="1"/>
  <c r="O2363" i="1"/>
  <c r="O4604" i="1"/>
  <c r="O4603" i="1"/>
  <c r="O4602" i="1"/>
  <c r="O4605" i="1"/>
  <c r="O2396" i="1"/>
  <c r="O1715" i="1"/>
  <c r="O2708" i="1"/>
  <c r="O1741" i="1"/>
  <c r="O4534" i="1"/>
  <c r="O3689" i="1"/>
  <c r="O3688" i="1"/>
  <c r="O1721" i="1"/>
  <c r="O1719" i="1"/>
  <c r="O1720" i="1"/>
  <c r="O2659" i="1"/>
  <c r="O3213" i="1"/>
  <c r="O1725" i="1"/>
  <c r="O1735" i="1"/>
  <c r="O1723" i="1"/>
  <c r="O1724" i="1"/>
  <c r="O2788" i="1"/>
  <c r="O2787" i="1"/>
  <c r="O2662" i="1"/>
  <c r="O4659" i="1"/>
  <c r="O4799" i="1"/>
  <c r="O4800" i="1"/>
  <c r="O4568" i="1"/>
  <c r="O4569" i="1"/>
  <c r="O2040" i="1"/>
  <c r="O1727" i="1"/>
  <c r="O1742" i="1"/>
  <c r="O1768" i="1"/>
  <c r="O2078" i="1"/>
  <c r="O1755" i="1"/>
  <c r="O3271" i="1"/>
  <c r="O3270" i="1"/>
  <c r="O2636" i="1"/>
  <c r="O1733" i="1"/>
  <c r="O1736" i="1"/>
  <c r="O1752" i="1"/>
  <c r="O1728" i="1"/>
  <c r="O1729" i="1"/>
  <c r="O1739" i="1"/>
  <c r="O1758" i="1"/>
  <c r="O2672" i="1"/>
  <c r="O3189" i="1"/>
  <c r="O3188" i="1"/>
  <c r="O1754" i="1"/>
  <c r="O2050" i="1"/>
  <c r="O2101" i="1"/>
  <c r="O1744" i="1"/>
  <c r="O1762" i="1"/>
  <c r="O2067" i="1"/>
  <c r="O2673" i="1"/>
  <c r="O4522" i="1"/>
  <c r="O2687" i="1"/>
  <c r="O2651" i="1"/>
  <c r="O1745" i="1"/>
  <c r="O1746" i="1"/>
  <c r="O1749" i="1"/>
  <c r="O1753" i="1"/>
  <c r="O1757" i="1"/>
  <c r="O2087" i="1"/>
  <c r="O1763" i="1"/>
  <c r="O4526" i="1"/>
  <c r="O3281" i="1"/>
  <c r="O3282" i="1"/>
  <c r="O1751" i="1"/>
  <c r="O2259" i="1"/>
  <c r="O2260" i="1"/>
  <c r="O1775" i="1"/>
  <c r="O4552" i="1"/>
  <c r="O4529" i="1"/>
  <c r="O4542" i="1"/>
  <c r="O4543" i="1"/>
  <c r="O2068" i="1"/>
  <c r="O2325" i="1"/>
  <c r="O1756" i="1"/>
  <c r="O2192" i="1"/>
  <c r="O1777" i="1"/>
  <c r="O1778" i="1"/>
  <c r="O1779" i="1"/>
  <c r="O1783" i="1"/>
  <c r="O3334" i="1"/>
  <c r="O1773" i="1"/>
  <c r="O1771" i="1"/>
  <c r="O1769" i="1"/>
  <c r="O1772" i="1"/>
  <c r="O1770" i="1"/>
  <c r="O2268" i="1"/>
  <c r="O2267" i="1"/>
  <c r="O1784" i="1"/>
  <c r="O2716" i="1"/>
  <c r="O2690" i="1"/>
  <c r="O1761" i="1"/>
  <c r="O1765" i="1"/>
  <c r="O1766" i="1"/>
  <c r="O1764" i="1"/>
  <c r="O2280" i="1"/>
  <c r="O2281" i="1"/>
  <c r="O3341" i="1"/>
  <c r="O2155" i="1"/>
  <c r="O1774" i="1"/>
  <c r="O2214" i="1"/>
  <c r="O2352" i="1"/>
  <c r="O1798" i="1"/>
  <c r="O3249" i="1"/>
  <c r="O1801" i="1"/>
  <c r="O1802" i="1"/>
  <c r="O3269" i="1"/>
  <c r="O1785" i="1"/>
  <c r="O2805" i="1"/>
  <c r="O2804" i="1"/>
  <c r="O1780" i="1"/>
  <c r="O1790" i="1"/>
  <c r="O1791" i="1"/>
  <c r="O2699" i="1"/>
  <c r="O1804" i="1"/>
  <c r="O3264" i="1"/>
  <c r="O1786" i="1"/>
  <c r="O1787" i="1"/>
  <c r="O2674" i="1"/>
  <c r="O2675" i="1"/>
  <c r="O3661" i="1"/>
  <c r="O4570" i="1"/>
  <c r="O4571" i="1"/>
  <c r="O3348" i="1"/>
  <c r="O3242" i="1"/>
  <c r="O1796" i="1"/>
  <c r="O2279" i="1"/>
  <c r="O4577" i="1"/>
  <c r="O3705" i="1"/>
  <c r="O3704" i="1"/>
  <c r="O3171" i="1"/>
  <c r="O2696" i="1"/>
  <c r="O4559" i="1"/>
  <c r="O4560" i="1"/>
  <c r="O3163" i="1"/>
  <c r="O3162" i="1"/>
  <c r="O2255" i="1"/>
  <c r="O2308" i="1"/>
  <c r="O1800" i="1"/>
  <c r="O2798" i="1"/>
  <c r="O4582" i="1"/>
  <c r="O2368" i="1"/>
  <c r="O1828" i="1"/>
  <c r="O3711" i="1"/>
  <c r="O3712" i="1"/>
  <c r="O3750" i="1"/>
  <c r="O3751" i="1"/>
  <c r="O4537" i="1"/>
  <c r="O2807" i="1"/>
  <c r="O2806" i="1"/>
  <c r="O4627" i="1"/>
  <c r="O4626" i="1"/>
  <c r="O3246" i="1"/>
  <c r="O3247" i="1"/>
  <c r="O3268" i="1"/>
  <c r="O1808" i="1"/>
  <c r="O3717" i="1"/>
  <c r="O3716" i="1"/>
  <c r="O3725" i="1"/>
  <c r="O3678" i="1"/>
  <c r="O3158" i="1"/>
  <c r="O3159" i="1"/>
  <c r="O1813" i="1"/>
  <c r="O4589" i="1"/>
  <c r="O3732" i="1"/>
  <c r="O3731" i="1"/>
  <c r="O3292" i="1"/>
  <c r="O3291" i="1"/>
  <c r="O1814" i="1"/>
  <c r="O2647" i="1"/>
  <c r="O1851" i="1"/>
  <c r="O1844" i="1"/>
  <c r="O1843" i="1"/>
  <c r="O1850" i="1"/>
  <c r="O4596" i="1"/>
  <c r="O4595" i="1"/>
  <c r="O1827" i="1"/>
  <c r="O2341" i="1"/>
  <c r="O1816" i="1"/>
  <c r="O1817" i="1"/>
  <c r="O1818" i="1"/>
  <c r="O1819" i="1"/>
  <c r="O2812" i="1"/>
  <c r="O3177" i="1"/>
  <c r="O3178" i="1"/>
  <c r="O3300" i="1"/>
  <c r="O1831" i="1"/>
  <c r="O1832" i="1"/>
  <c r="O1855" i="1"/>
  <c r="O1852" i="1"/>
  <c r="O1853" i="1"/>
  <c r="O2701" i="1"/>
  <c r="O2702" i="1"/>
  <c r="O4629" i="1"/>
  <c r="O4628" i="1"/>
  <c r="O1833" i="1"/>
  <c r="O2802" i="1"/>
  <c r="O2803" i="1"/>
  <c r="O1841" i="1"/>
  <c r="O2710" i="1"/>
  <c r="O3728" i="1"/>
  <c r="O1842" i="1"/>
  <c r="O1834" i="1"/>
  <c r="O1836" i="1"/>
  <c r="O1835" i="1"/>
  <c r="O1837" i="1"/>
  <c r="O1838" i="1"/>
  <c r="O1839" i="1"/>
  <c r="O1840" i="1"/>
  <c r="O2817" i="1"/>
  <c r="O3329" i="1"/>
  <c r="O1860" i="1"/>
  <c r="O4641" i="1"/>
  <c r="O4642" i="1"/>
  <c r="O3681" i="1"/>
  <c r="O2652" i="1"/>
  <c r="O1845" i="1"/>
  <c r="O1846" i="1"/>
  <c r="O1861" i="1"/>
  <c r="O4648" i="1"/>
  <c r="O4741" i="1"/>
  <c r="O4740" i="1"/>
  <c r="O4608" i="1"/>
  <c r="O3762" i="1"/>
  <c r="O3763" i="1"/>
  <c r="O3764" i="1"/>
  <c r="O3765" i="1"/>
  <c r="O4512" i="1"/>
  <c r="O4611" i="1"/>
  <c r="O1854" i="1"/>
  <c r="O1864" i="1"/>
  <c r="O2796" i="1"/>
  <c r="O4620" i="1"/>
  <c r="O3279" i="1"/>
  <c r="O3280" i="1"/>
  <c r="O2649" i="1"/>
  <c r="O3347" i="1"/>
  <c r="O3757" i="1"/>
  <c r="O3758" i="1"/>
  <c r="O3352" i="1"/>
  <c r="O3351" i="1"/>
  <c r="O1865" i="1"/>
  <c r="O2783" i="1"/>
  <c r="O4640" i="1"/>
  <c r="O4572" i="1"/>
  <c r="O1862" i="1"/>
  <c r="O2720" i="1"/>
  <c r="O4586" i="1"/>
  <c r="O3797" i="1"/>
  <c r="O3798" i="1"/>
  <c r="O3804" i="1"/>
  <c r="O3803" i="1"/>
  <c r="O4520" i="1"/>
  <c r="O3316" i="1"/>
  <c r="O3317" i="1"/>
  <c r="O4607" i="1"/>
  <c r="O4599" i="1"/>
  <c r="O4600" i="1"/>
  <c r="O1863" i="1"/>
  <c r="O3261" i="1"/>
  <c r="O3260" i="1"/>
  <c r="O1866" i="1"/>
  <c r="O3193" i="1"/>
  <c r="O3194" i="1"/>
  <c r="O4669" i="1"/>
  <c r="O1868" i="1"/>
  <c r="O2494" i="1"/>
  <c r="O3284" i="1"/>
  <c r="O3259" i="1"/>
  <c r="O4656" i="1"/>
  <c r="O4612" i="1"/>
  <c r="O1869" i="1"/>
  <c r="O1871" i="1"/>
  <c r="O1872" i="1"/>
  <c r="O4677" i="1"/>
  <c r="O2695" i="1"/>
  <c r="O1870" i="1"/>
  <c r="O1875" i="1"/>
  <c r="O1876" i="1"/>
  <c r="O1873" i="1"/>
  <c r="O1874" i="1"/>
  <c r="O2310" i="1"/>
  <c r="O2729" i="1"/>
  <c r="O2730" i="1"/>
  <c r="O3344" i="1"/>
  <c r="O3336" i="1"/>
  <c r="O3335" i="1"/>
  <c r="O4906" i="1"/>
  <c r="O4907" i="1"/>
  <c r="O4674" i="1"/>
  <c r="O3841" i="1"/>
  <c r="O3842" i="1"/>
  <c r="O1882" i="1"/>
  <c r="O2781" i="1"/>
  <c r="O2780" i="1"/>
  <c r="O2808" i="1"/>
  <c r="O4651" i="1"/>
  <c r="O1883" i="1"/>
  <c r="O1885" i="1"/>
  <c r="O3345" i="1"/>
  <c r="O3346" i="1"/>
  <c r="O2779" i="1"/>
  <c r="O4655" i="1"/>
  <c r="O1889" i="1"/>
  <c r="O1887" i="1"/>
  <c r="O1886" i="1"/>
  <c r="O2648" i="1"/>
  <c r="O4637" i="1"/>
  <c r="O4636" i="1"/>
  <c r="O3849" i="1"/>
  <c r="O3850" i="1"/>
  <c r="O4591" i="1"/>
  <c r="O2836" i="1"/>
  <c r="O2837" i="1"/>
  <c r="O1890" i="1"/>
  <c r="O1891" i="1"/>
  <c r="O1898" i="1"/>
  <c r="O1896" i="1"/>
  <c r="O2797" i="1"/>
  <c r="O1899" i="1"/>
  <c r="O1900" i="1"/>
  <c r="O1901" i="1"/>
  <c r="O3787" i="1"/>
  <c r="O1903" i="1"/>
  <c r="O1902" i="1"/>
  <c r="O1913" i="1"/>
  <c r="O1912" i="1"/>
  <c r="O1909" i="1"/>
  <c r="O1908" i="1"/>
  <c r="O1911" i="1"/>
  <c r="O1910" i="1"/>
  <c r="O1906" i="1"/>
  <c r="O1907" i="1"/>
  <c r="O1904" i="1"/>
  <c r="O1905" i="1"/>
  <c r="O1914" i="1"/>
  <c r="O2660" i="1"/>
  <c r="O2785" i="1"/>
  <c r="O2792" i="1"/>
  <c r="O2791" i="1"/>
  <c r="O3827" i="1"/>
  <c r="O3790" i="1"/>
  <c r="O3828" i="1"/>
  <c r="O3776" i="1"/>
  <c r="O3799" i="1"/>
  <c r="O1919" i="1"/>
  <c r="O1920" i="1"/>
  <c r="O1922" i="1"/>
  <c r="O1918" i="1"/>
  <c r="O1917" i="1"/>
  <c r="O1916" i="1"/>
  <c r="O1915" i="1"/>
  <c r="O2723" i="1"/>
  <c r="O2722" i="1"/>
  <c r="O2724" i="1"/>
  <c r="O2725" i="1"/>
  <c r="O2794" i="1"/>
  <c r="O2789" i="1"/>
  <c r="O4658" i="1"/>
  <c r="O4657" i="1"/>
  <c r="O4666" i="1"/>
  <c r="O3296" i="1"/>
  <c r="O3358" i="1"/>
  <c r="O4700" i="1"/>
  <c r="O1925" i="1"/>
  <c r="O4635" i="1"/>
  <c r="O3864" i="1"/>
  <c r="O1926" i="1"/>
  <c r="O1927" i="1"/>
  <c r="O1933" i="1"/>
  <c r="O1932" i="1"/>
  <c r="O1929" i="1"/>
  <c r="O1928" i="1"/>
  <c r="O1931" i="1"/>
  <c r="O1930" i="1"/>
  <c r="O3357" i="1"/>
  <c r="O2795" i="1"/>
  <c r="O4680" i="1"/>
  <c r="O1935" i="1"/>
  <c r="O2698" i="1"/>
  <c r="O4601" i="1"/>
  <c r="O4567" i="1"/>
  <c r="O4675" i="1"/>
  <c r="O4692" i="1"/>
  <c r="O4676" i="1"/>
  <c r="O4691" i="1"/>
  <c r="O1936" i="1"/>
  <c r="O1937" i="1"/>
  <c r="O1939" i="1"/>
  <c r="O1938" i="1"/>
  <c r="O3406" i="1"/>
  <c r="O3862" i="1"/>
  <c r="O3861" i="1"/>
  <c r="O4706" i="1"/>
  <c r="O3805" i="1"/>
  <c r="O4538" i="1"/>
  <c r="O1942" i="1"/>
  <c r="O2782" i="1"/>
  <c r="O2830" i="1"/>
  <c r="O2831" i="1"/>
  <c r="O4693" i="1"/>
  <c r="O1962" i="1"/>
  <c r="O2694" i="1"/>
  <c r="O3360" i="1"/>
  <c r="O3874" i="1"/>
  <c r="O3819" i="1"/>
  <c r="O1975" i="1"/>
  <c r="O1958" i="1"/>
  <c r="O1952" i="1"/>
  <c r="O1951" i="1"/>
  <c r="O1946" i="1"/>
  <c r="O1945" i="1"/>
  <c r="O1950" i="1"/>
  <c r="O1949" i="1"/>
  <c r="O1948" i="1"/>
  <c r="O1947" i="1"/>
  <c r="O1961" i="1"/>
  <c r="O4667" i="1"/>
  <c r="O4661" i="1"/>
  <c r="O2800" i="1"/>
  <c r="O2799" i="1"/>
  <c r="O1984" i="1"/>
  <c r="O1983" i="1"/>
  <c r="O1985" i="1"/>
  <c r="O1986" i="1"/>
  <c r="O1959" i="1"/>
  <c r="O3838" i="1"/>
  <c r="O1960" i="1"/>
  <c r="O2786" i="1"/>
  <c r="O3417" i="1"/>
  <c r="O3846" i="1"/>
  <c r="O3847" i="1"/>
  <c r="O3845" i="1"/>
  <c r="O3848" i="1"/>
  <c r="O3772" i="1"/>
  <c r="O3773" i="1"/>
  <c r="O1989" i="1"/>
  <c r="O1963" i="1"/>
  <c r="O2682" i="1"/>
  <c r="O2784" i="1"/>
  <c r="O1981" i="1"/>
  <c r="O2813" i="1"/>
  <c r="O2683" i="1"/>
  <c r="O2840" i="1"/>
  <c r="O2863" i="1"/>
  <c r="O1967" i="1"/>
  <c r="O1966" i="1"/>
  <c r="O1969" i="1"/>
  <c r="O1968" i="1"/>
  <c r="O3381" i="1"/>
  <c r="O3380" i="1"/>
  <c r="O2809" i="1"/>
  <c r="O4588" i="1"/>
  <c r="O2846" i="1"/>
  <c r="O2858" i="1"/>
  <c r="O3375" i="1"/>
  <c r="O1988" i="1"/>
  <c r="O1982" i="1"/>
  <c r="O3383" i="1"/>
  <c r="O4720" i="1"/>
  <c r="O3873" i="1"/>
  <c r="O3854" i="1"/>
  <c r="O4668" i="1"/>
  <c r="O3399" i="1"/>
  <c r="O3400" i="1"/>
  <c r="O3390" i="1"/>
  <c r="O3391" i="1"/>
  <c r="O4743" i="1"/>
  <c r="O2011" i="1"/>
  <c r="O2012" i="1"/>
  <c r="O2014" i="1"/>
  <c r="O2013" i="1"/>
  <c r="O1990" i="1"/>
  <c r="O1993" i="1"/>
  <c r="O2793" i="1"/>
  <c r="O2816" i="1"/>
  <c r="O2852" i="1"/>
  <c r="O2853" i="1"/>
  <c r="O1991" i="1"/>
  <c r="O1994" i="1"/>
  <c r="O2801" i="1"/>
  <c r="O3437" i="1"/>
  <c r="O4551" i="1"/>
  <c r="O1992" i="1"/>
  <c r="O1995" i="1"/>
  <c r="O2006" i="1"/>
  <c r="O3398" i="1"/>
  <c r="O3384" i="1"/>
  <c r="O3865" i="1"/>
  <c r="O4726" i="1"/>
  <c r="O4727" i="1"/>
  <c r="O1999" i="1"/>
  <c r="O2001" i="1"/>
  <c r="O2000" i="1"/>
  <c r="O2002" i="1"/>
  <c r="O2003" i="1"/>
  <c r="O2005" i="1"/>
  <c r="O1996" i="1"/>
  <c r="O1998" i="1"/>
  <c r="O2872" i="1"/>
  <c r="O2871" i="1"/>
  <c r="O3427" i="1"/>
  <c r="O3915" i="1"/>
  <c r="O3916" i="1"/>
  <c r="O4609" i="1"/>
  <c r="O4796" i="1"/>
  <c r="O4797" i="1"/>
  <c r="O2790" i="1"/>
  <c r="O2885" i="1"/>
  <c r="O2884" i="1"/>
  <c r="O4721" i="1"/>
  <c r="O3868" i="1"/>
  <c r="O3867" i="1"/>
  <c r="O4633" i="1"/>
  <c r="O4632" i="1"/>
  <c r="O2707" i="1"/>
  <c r="O2015" i="1"/>
  <c r="O3887" i="1"/>
  <c r="O3886" i="1"/>
  <c r="O3833" i="1"/>
  <c r="O3878" i="1"/>
  <c r="O4698" i="1"/>
  <c r="O4593" i="1"/>
  <c r="O2018" i="1"/>
  <c r="O2021" i="1"/>
  <c r="O4673" i="1"/>
  <c r="O4716" i="1"/>
  <c r="O3876" i="1"/>
  <c r="O3875" i="1"/>
  <c r="O3809" i="1"/>
  <c r="O4736" i="1"/>
  <c r="O4737" i="1"/>
  <c r="O4618" i="1"/>
  <c r="O2715" i="1"/>
  <c r="O2860" i="1"/>
  <c r="O2859" i="1"/>
  <c r="O2022" i="1"/>
  <c r="O2029" i="1"/>
  <c r="O2028" i="1"/>
  <c r="O2025" i="1"/>
  <c r="O2024" i="1"/>
  <c r="O2027" i="1"/>
  <c r="O2026" i="1"/>
  <c r="O2031" i="1"/>
  <c r="O2030" i="1"/>
  <c r="O2023" i="1"/>
  <c r="O2032" i="1"/>
  <c r="O2033" i="1"/>
  <c r="O2037" i="1"/>
  <c r="O4714" i="1"/>
  <c r="O4712" i="1"/>
  <c r="O4715" i="1"/>
  <c r="O4713" i="1"/>
  <c r="O4688" i="1"/>
  <c r="O4756" i="1"/>
  <c r="O4757" i="1"/>
  <c r="O2052" i="1"/>
  <c r="O2039" i="1"/>
  <c r="O2862" i="1"/>
  <c r="O2861" i="1"/>
  <c r="O2035" i="1"/>
  <c r="O3374" i="1"/>
  <c r="O4753" i="1"/>
  <c r="O4702" i="1"/>
  <c r="O4773" i="1"/>
  <c r="O4774" i="1"/>
  <c r="O4792" i="1"/>
  <c r="O4790" i="1"/>
  <c r="O4791" i="1"/>
  <c r="O4793" i="1"/>
  <c r="O4696" i="1"/>
  <c r="O4739" i="1"/>
  <c r="O2055" i="1"/>
  <c r="O2038" i="1"/>
  <c r="O4772" i="1"/>
  <c r="O4771" i="1"/>
  <c r="O4788" i="1"/>
  <c r="O4789" i="1"/>
  <c r="O4768" i="1"/>
  <c r="O4769" i="1"/>
  <c r="O2044" i="1"/>
  <c r="O2892" i="1"/>
  <c r="O2041" i="1"/>
  <c r="O2887" i="1"/>
  <c r="O3363" i="1"/>
  <c r="O3470" i="1"/>
  <c r="O3471" i="1"/>
  <c r="O2820" i="1"/>
  <c r="O3860" i="1"/>
  <c r="O4695" i="1"/>
  <c r="O2048" i="1"/>
  <c r="O2042" i="1"/>
  <c r="O2043" i="1"/>
  <c r="O2045" i="1"/>
  <c r="O2046" i="1"/>
  <c r="O2047" i="1"/>
  <c r="O2893" i="1"/>
  <c r="O2904" i="1"/>
  <c r="O2905" i="1"/>
  <c r="O3432" i="1"/>
  <c r="O3433" i="1"/>
  <c r="O4780" i="1"/>
  <c r="O4779" i="1"/>
  <c r="O2060" i="1"/>
  <c r="O2049" i="1"/>
  <c r="O2053" i="1"/>
  <c r="O2888" i="1"/>
  <c r="O2896" i="1"/>
  <c r="O3880" i="1"/>
  <c r="O2057" i="1"/>
  <c r="O2814" i="1"/>
  <c r="O2889" i="1"/>
  <c r="O4729" i="1"/>
  <c r="O2058" i="1"/>
  <c r="O4690" i="1"/>
  <c r="O4670" i="1"/>
  <c r="O2823" i="1"/>
  <c r="O3863" i="1"/>
  <c r="O4803" i="1"/>
  <c r="O4804" i="1"/>
  <c r="O4719" i="1"/>
  <c r="O2076" i="1"/>
  <c r="O2080" i="1"/>
  <c r="O2079" i="1"/>
  <c r="O2059" i="1"/>
  <c r="O2818" i="1"/>
  <c r="O2900" i="1"/>
  <c r="O3392" i="1"/>
  <c r="O4681" i="1"/>
  <c r="O4625" i="1"/>
  <c r="O3438" i="1"/>
  <c r="O3439" i="1"/>
  <c r="O3914" i="1"/>
  <c r="O3924" i="1"/>
  <c r="O2085" i="1"/>
  <c r="O2084" i="1"/>
  <c r="O2913" i="1"/>
  <c r="O2912" i="1"/>
  <c r="O3866" i="1"/>
  <c r="O2825" i="1"/>
  <c r="O3442" i="1"/>
  <c r="O3441" i="1"/>
  <c r="O3940" i="1"/>
  <c r="O2061" i="1"/>
  <c r="O2063" i="1"/>
  <c r="O2064" i="1"/>
  <c r="O2907" i="1"/>
  <c r="O3385" i="1"/>
  <c r="O3386" i="1"/>
  <c r="O3488" i="1"/>
  <c r="O3487" i="1"/>
  <c r="O2822" i="1"/>
  <c r="O2821" i="1"/>
  <c r="O4764" i="1"/>
  <c r="O2073" i="1"/>
  <c r="O2098" i="1"/>
  <c r="O2099" i="1"/>
  <c r="O2075" i="1"/>
  <c r="O2083" i="1"/>
  <c r="O2819" i="1"/>
  <c r="O2074" i="1"/>
  <c r="O4707" i="1"/>
  <c r="O4717" i="1"/>
  <c r="O4763" i="1"/>
  <c r="O3917" i="1"/>
  <c r="O2106" i="1"/>
  <c r="O2834" i="1"/>
  <c r="O3981" i="1"/>
  <c r="O3980" i="1"/>
  <c r="O2839" i="1"/>
  <c r="O3552" i="1"/>
  <c r="O3553" i="1"/>
  <c r="O4805" i="1"/>
  <c r="O4806" i="1"/>
  <c r="O2112" i="1"/>
  <c r="O2109" i="1"/>
  <c r="O2911" i="1"/>
  <c r="O2088" i="1"/>
  <c r="O4002" i="1"/>
  <c r="O4003" i="1"/>
  <c r="O3459" i="1"/>
  <c r="O4770" i="1"/>
  <c r="O2119" i="1"/>
  <c r="O2117" i="1"/>
  <c r="O2921" i="1"/>
  <c r="O2091" i="1"/>
  <c r="O2090" i="1"/>
  <c r="O2089" i="1"/>
  <c r="O2092" i="1"/>
  <c r="O3990" i="1"/>
  <c r="O3991" i="1"/>
  <c r="O3957" i="1"/>
  <c r="O3956" i="1"/>
  <c r="O4785" i="1"/>
  <c r="O3919" i="1"/>
  <c r="O2125" i="1"/>
  <c r="O2095" i="1"/>
  <c r="O2097" i="1"/>
  <c r="O2826" i="1"/>
  <c r="O2847" i="1"/>
  <c r="O3421" i="1"/>
  <c r="O4646" i="1"/>
  <c r="O2854" i="1"/>
  <c r="O2100" i="1"/>
  <c r="O2102" i="1"/>
  <c r="O2832" i="1"/>
  <c r="O4778" i="1"/>
  <c r="O4795" i="1"/>
  <c r="O3976" i="1"/>
  <c r="O2140" i="1"/>
  <c r="O2827" i="1"/>
  <c r="O2925" i="1"/>
  <c r="O2926" i="1"/>
  <c r="O2108" i="1"/>
  <c r="O2110" i="1"/>
  <c r="O2828" i="1"/>
  <c r="O2916" i="1"/>
  <c r="O2915" i="1"/>
  <c r="O2835" i="1"/>
  <c r="O4705" i="1"/>
  <c r="O4664" i="1"/>
  <c r="O4776" i="1"/>
  <c r="O2116" i="1"/>
  <c r="O2114" i="1"/>
  <c r="O2113" i="1"/>
  <c r="O2115" i="1"/>
  <c r="O2118" i="1"/>
  <c r="O3801" i="1"/>
  <c r="O3800" i="1"/>
  <c r="O3877" i="1"/>
  <c r="O3977" i="1"/>
  <c r="O2152" i="1"/>
  <c r="O2122" i="1"/>
  <c r="O2121" i="1"/>
  <c r="O2120" i="1"/>
  <c r="O2123" i="1"/>
  <c r="O4815" i="1"/>
  <c r="O2833" i="1"/>
  <c r="O2165" i="1"/>
  <c r="O2166" i="1"/>
  <c r="O2167" i="1"/>
  <c r="O2168" i="1"/>
  <c r="O2126" i="1"/>
  <c r="O2935" i="1"/>
  <c r="O2127" i="1"/>
  <c r="O3902" i="1"/>
  <c r="O2131" i="1"/>
  <c r="O2133" i="1"/>
  <c r="O2132" i="1"/>
  <c r="O2134" i="1"/>
  <c r="O2135" i="1"/>
  <c r="O2136" i="1"/>
  <c r="O2138" i="1"/>
  <c r="O2137" i="1"/>
  <c r="O2933" i="1"/>
  <c r="O2139" i="1"/>
  <c r="O3446" i="1"/>
  <c r="O2855" i="1"/>
  <c r="O4784" i="1"/>
  <c r="O2841" i="1"/>
  <c r="O2838" i="1"/>
  <c r="O2180" i="1"/>
  <c r="O2141" i="1"/>
  <c r="O2142" i="1"/>
  <c r="O2143" i="1"/>
  <c r="O2145" i="1"/>
  <c r="O2843" i="1"/>
  <c r="O2924" i="1"/>
  <c r="O2923" i="1"/>
  <c r="O4782" i="1"/>
  <c r="O2842" i="1"/>
  <c r="O2148" i="1"/>
  <c r="O2147" i="1"/>
  <c r="O2149" i="1"/>
  <c r="O2150" i="1"/>
  <c r="O2151" i="1"/>
  <c r="O2146" i="1"/>
  <c r="O2157" i="1"/>
  <c r="O2156" i="1"/>
  <c r="O2159" i="1"/>
  <c r="O2158" i="1"/>
  <c r="O2160" i="1"/>
  <c r="O2163" i="1"/>
  <c r="O2161" i="1"/>
  <c r="O2164" i="1"/>
  <c r="O2162" i="1"/>
  <c r="O2851" i="1"/>
  <c r="O3410" i="1"/>
  <c r="O4787" i="1"/>
  <c r="O4004" i="1"/>
  <c r="O4731" i="1"/>
  <c r="O4730" i="1"/>
  <c r="O2845" i="1"/>
  <c r="O2844" i="1"/>
  <c r="O2169" i="1"/>
  <c r="O2170" i="1"/>
  <c r="O2171" i="1"/>
  <c r="O2172" i="1"/>
  <c r="O2931" i="1"/>
  <c r="O4008" i="1"/>
  <c r="O4009" i="1"/>
  <c r="O4830" i="1"/>
  <c r="O4831" i="1"/>
  <c r="O4639" i="1"/>
  <c r="O2215" i="1"/>
  <c r="O2210" i="1"/>
  <c r="O2211" i="1"/>
  <c r="O2212" i="1"/>
  <c r="O2174" i="1"/>
  <c r="O2173" i="1"/>
  <c r="O2175" i="1"/>
  <c r="O2177" i="1"/>
  <c r="O2176" i="1"/>
  <c r="O2179" i="1"/>
  <c r="O2944" i="1"/>
  <c r="O2945" i="1"/>
  <c r="O2178" i="1"/>
  <c r="O3503" i="1"/>
  <c r="O4808" i="1"/>
  <c r="O4794" i="1"/>
  <c r="O2949" i="1"/>
  <c r="O2950" i="1"/>
  <c r="O2182" i="1"/>
  <c r="O2183" i="1"/>
  <c r="O2181" i="1"/>
  <c r="O2184" i="1"/>
  <c r="O2810" i="1"/>
  <c r="O2934" i="1"/>
  <c r="O2856" i="1"/>
  <c r="O4685" i="1"/>
  <c r="O4745" i="1"/>
  <c r="O3504" i="1"/>
  <c r="O3505" i="1"/>
  <c r="O2849" i="1"/>
  <c r="O2850" i="1"/>
  <c r="O2189" i="1"/>
  <c r="O2188" i="1"/>
  <c r="O2187" i="1"/>
  <c r="O2186" i="1"/>
  <c r="O2190" i="1"/>
  <c r="O2191" i="1"/>
  <c r="O2194" i="1"/>
  <c r="O3460" i="1"/>
  <c r="O4761" i="1"/>
  <c r="O3953" i="1"/>
  <c r="O3500" i="1"/>
  <c r="O3499" i="1"/>
  <c r="O2196" i="1"/>
  <c r="O2195" i="1"/>
  <c r="O2199" i="1"/>
  <c r="O2198" i="1"/>
  <c r="O2197" i="1"/>
  <c r="O2201" i="1"/>
  <c r="O2200" i="1"/>
  <c r="O2203" i="1"/>
  <c r="O2202" i="1"/>
  <c r="O2204" i="1"/>
  <c r="O2205" i="1"/>
  <c r="O2952" i="1"/>
  <c r="O2951" i="1"/>
  <c r="O4735" i="1"/>
  <c r="O4834" i="1"/>
  <c r="O3900" i="1"/>
  <c r="O2209" i="1"/>
  <c r="O2208" i="1"/>
  <c r="O3489" i="1"/>
  <c r="O2869" i="1"/>
  <c r="O4679" i="1"/>
  <c r="O3834" i="1"/>
  <c r="O3835" i="1"/>
  <c r="O2266" i="1"/>
  <c r="O2264" i="1"/>
  <c r="O2265" i="1"/>
  <c r="O2219" i="1"/>
  <c r="O2218" i="1"/>
  <c r="O2217" i="1"/>
  <c r="O2216" i="1"/>
  <c r="O2815" i="1"/>
  <c r="O2866" i="1"/>
  <c r="O3955" i="1"/>
  <c r="O4845" i="1"/>
  <c r="O4846" i="1"/>
  <c r="O2225" i="1"/>
  <c r="O2226" i="1"/>
  <c r="O2232" i="1"/>
  <c r="O2224" i="1"/>
  <c r="O2223" i="1"/>
  <c r="O2230" i="1"/>
  <c r="O2231" i="1"/>
  <c r="O2229" i="1"/>
  <c r="O2233" i="1"/>
  <c r="O4775" i="1"/>
  <c r="O3923" i="1"/>
  <c r="O4786" i="1"/>
  <c r="O2289" i="1"/>
  <c r="O2235" i="1"/>
  <c r="O2234" i="1"/>
  <c r="O2237" i="1"/>
  <c r="O2236" i="1"/>
  <c r="O2239" i="1"/>
  <c r="O2238" i="1"/>
  <c r="O2867" i="1"/>
  <c r="O2957" i="1"/>
  <c r="O2958" i="1"/>
  <c r="O2240" i="1"/>
  <c r="O3963" i="1"/>
  <c r="O4709" i="1"/>
  <c r="O4652" i="1"/>
  <c r="O3451" i="1"/>
  <c r="O3450" i="1"/>
  <c r="O2246" i="1"/>
  <c r="O2245" i="1"/>
  <c r="O2248" i="1"/>
  <c r="O2247" i="1"/>
  <c r="O2252" i="1"/>
  <c r="O2251" i="1"/>
  <c r="O2249" i="1"/>
  <c r="O2250" i="1"/>
  <c r="O2253" i="1"/>
  <c r="O2254" i="1"/>
  <c r="O2969" i="1"/>
  <c r="O2968" i="1"/>
  <c r="O4836" i="1"/>
  <c r="O4876" i="1"/>
  <c r="O2311" i="1"/>
  <c r="O2857" i="1"/>
  <c r="O2256" i="1"/>
  <c r="O2257" i="1"/>
  <c r="O2258" i="1"/>
  <c r="O2261" i="1"/>
  <c r="O2262" i="1"/>
  <c r="O2263" i="1"/>
  <c r="O2955" i="1"/>
  <c r="O4755" i="1"/>
  <c r="O4810" i="1"/>
  <c r="O2319" i="1"/>
  <c r="O4035" i="1"/>
  <c r="O4034" i="1"/>
  <c r="O4033" i="1"/>
  <c r="O4036" i="1"/>
  <c r="O2271" i="1"/>
  <c r="O2270" i="1"/>
  <c r="O2276" i="1"/>
  <c r="O2275" i="1"/>
  <c r="O2277" i="1"/>
  <c r="O2278" i="1"/>
  <c r="O2870" i="1"/>
  <c r="O2273" i="1"/>
  <c r="O2272" i="1"/>
  <c r="O2274" i="1"/>
  <c r="O2829" i="1"/>
  <c r="O4765" i="1"/>
  <c r="O3567" i="1"/>
  <c r="O4734" i="1"/>
  <c r="O4733" i="1"/>
  <c r="O2864" i="1"/>
  <c r="O2865" i="1"/>
  <c r="O2326" i="1"/>
  <c r="O2286" i="1"/>
  <c r="O2285" i="1"/>
  <c r="O2287" i="1"/>
  <c r="O2288" i="1"/>
  <c r="O2283" i="1"/>
  <c r="O2282" i="1"/>
  <c r="O2284" i="1"/>
  <c r="O4859" i="1"/>
  <c r="O4840" i="1"/>
  <c r="O4841" i="1"/>
  <c r="O2293" i="1"/>
  <c r="O2292" i="1"/>
  <c r="O2291" i="1"/>
  <c r="O2294" i="1"/>
  <c r="O3579" i="1"/>
  <c r="O3497" i="1"/>
  <c r="O4894" i="1"/>
  <c r="O2343" i="1"/>
  <c r="O2309" i="1"/>
  <c r="O2298" i="1"/>
  <c r="O2297" i="1"/>
  <c r="O2302" i="1"/>
  <c r="O2301" i="1"/>
  <c r="O2300" i="1"/>
  <c r="O2299" i="1"/>
  <c r="O2303" i="1"/>
  <c r="O2306" i="1"/>
  <c r="O2304" i="1"/>
  <c r="O2307" i="1"/>
  <c r="O2305" i="1"/>
  <c r="O2873" i="1"/>
  <c r="O4854" i="1"/>
  <c r="O4869" i="1"/>
  <c r="O4868" i="1"/>
  <c r="O2313" i="1"/>
  <c r="O2312" i="1"/>
  <c r="O2316" i="1"/>
  <c r="O2317" i="1"/>
  <c r="O2314" i="1"/>
  <c r="O2315" i="1"/>
  <c r="O2962" i="1"/>
  <c r="O4838" i="1"/>
  <c r="O4821" i="1"/>
  <c r="O4842" i="1"/>
  <c r="O4843" i="1"/>
  <c r="O4074" i="1"/>
  <c r="O4018" i="1"/>
  <c r="O2320" i="1"/>
  <c r="O2321" i="1"/>
  <c r="O2322" i="1"/>
  <c r="O2323" i="1"/>
  <c r="O2324" i="1"/>
  <c r="O3884" i="1"/>
  <c r="O3883" i="1"/>
  <c r="O4076" i="1"/>
  <c r="O2328" i="1"/>
  <c r="O2331" i="1"/>
  <c r="O2330" i="1"/>
  <c r="O2329" i="1"/>
  <c r="O2327" i="1"/>
  <c r="O2332" i="1"/>
  <c r="O2879" i="1"/>
  <c r="O2881" i="1"/>
  <c r="O4671" i="1"/>
  <c r="O4816" i="1"/>
  <c r="O2376" i="1"/>
  <c r="O3978" i="1"/>
  <c r="O2335" i="1"/>
  <c r="O2334" i="1"/>
  <c r="O2337" i="1"/>
  <c r="O2336" i="1"/>
  <c r="O2339" i="1"/>
  <c r="O2340" i="1"/>
  <c r="O2333" i="1"/>
  <c r="O2342" i="1"/>
  <c r="O4732" i="1"/>
  <c r="O3556" i="1"/>
  <c r="O4026" i="1"/>
  <c r="O2347" i="1"/>
  <c r="O2346" i="1"/>
  <c r="O2350" i="1"/>
  <c r="O2351" i="1"/>
  <c r="O2875" i="1"/>
  <c r="O2345" i="1"/>
  <c r="O2344" i="1"/>
  <c r="O2349" i="1"/>
  <c r="O4826" i="1"/>
  <c r="O4827" i="1"/>
  <c r="O4828" i="1"/>
  <c r="O4829" i="1"/>
  <c r="O2874" i="1"/>
  <c r="O3973" i="1"/>
  <c r="O2355" i="1"/>
  <c r="O2356" i="1"/>
  <c r="O2358" i="1"/>
  <c r="O2359" i="1"/>
  <c r="O2360" i="1"/>
  <c r="O2361" i="1"/>
  <c r="O2989" i="1"/>
  <c r="O2988" i="1"/>
  <c r="O2991" i="1"/>
  <c r="O2990" i="1"/>
  <c r="O2353" i="1"/>
  <c r="O2357" i="1"/>
  <c r="O2877" i="1"/>
  <c r="O4807" i="1"/>
  <c r="O4744" i="1"/>
  <c r="O2365" i="1"/>
  <c r="O2978" i="1"/>
  <c r="O2364" i="1"/>
  <c r="O2975" i="1"/>
  <c r="O4802" i="1"/>
  <c r="O4885" i="1"/>
  <c r="O3478" i="1"/>
  <c r="O3959" i="1"/>
  <c r="O2371" i="1"/>
  <c r="O2370" i="1"/>
  <c r="O2372" i="1"/>
  <c r="O2375" i="1"/>
  <c r="O2373" i="1"/>
  <c r="O2374" i="1"/>
  <c r="O2369" i="1"/>
  <c r="O2880" i="1"/>
  <c r="O4738" i="1"/>
  <c r="O4813" i="1"/>
  <c r="O2996" i="1"/>
  <c r="O2997" i="1"/>
  <c r="O2378" i="1"/>
  <c r="O2377" i="1"/>
  <c r="O2380" i="1"/>
  <c r="O2379" i="1"/>
  <c r="O4861" i="1"/>
  <c r="O4864" i="1"/>
  <c r="O2381" i="1"/>
  <c r="O2382" i="1"/>
  <c r="O2383" i="1"/>
  <c r="O2384" i="1"/>
  <c r="O4870" i="1"/>
  <c r="O4914" i="1"/>
  <c r="O4913" i="1"/>
  <c r="O2385" i="1"/>
  <c r="O2388" i="1"/>
  <c r="O2899" i="1"/>
  <c r="O2387" i="1"/>
  <c r="O2386" i="1"/>
  <c r="O2391" i="1"/>
  <c r="O2390" i="1"/>
  <c r="O2906" i="1"/>
  <c r="O2394" i="1"/>
  <c r="O2393" i="1"/>
  <c r="O2392" i="1"/>
  <c r="O4812" i="1"/>
  <c r="O2637" i="1"/>
  <c r="O2397" i="1"/>
  <c r="O2398" i="1"/>
  <c r="O2401" i="1"/>
  <c r="O2400" i="1"/>
  <c r="O2399" i="1"/>
  <c r="O4697" i="1"/>
  <c r="O4916" i="1"/>
  <c r="O4886" i="1"/>
  <c r="O4762" i="1"/>
  <c r="O2404" i="1"/>
  <c r="O2405" i="1"/>
  <c r="O2403" i="1"/>
  <c r="O2406" i="1"/>
  <c r="O2407" i="1"/>
  <c r="O4747" i="1"/>
  <c r="O2411" i="1"/>
  <c r="O2415" i="1"/>
  <c r="O2414" i="1"/>
  <c r="O2416" i="1"/>
  <c r="O2417" i="1"/>
  <c r="O2428" i="1"/>
  <c r="O2427" i="1"/>
  <c r="O2418" i="1"/>
  <c r="O2421" i="1"/>
  <c r="O2426" i="1"/>
  <c r="O2420" i="1"/>
  <c r="O2419" i="1"/>
  <c r="O2431" i="1"/>
  <c r="O2430" i="1"/>
  <c r="O2424" i="1"/>
  <c r="O2425" i="1"/>
  <c r="O2429" i="1"/>
  <c r="O2423" i="1"/>
  <c r="O2422" i="1"/>
  <c r="O2433" i="1"/>
  <c r="O2432" i="1"/>
  <c r="O2435" i="1"/>
  <c r="O2434" i="1"/>
  <c r="O2413" i="1"/>
  <c r="O2412" i="1"/>
  <c r="O4839" i="1"/>
  <c r="O2653" i="1"/>
  <c r="O2894" i="1"/>
  <c r="O2883" i="1"/>
  <c r="O2882" i="1"/>
  <c r="O2451" i="1"/>
  <c r="O2450" i="1"/>
  <c r="O2470" i="1"/>
  <c r="O2471" i="1"/>
  <c r="O2481" i="1"/>
  <c r="O2480" i="1"/>
  <c r="O2462" i="1"/>
  <c r="O2463" i="1"/>
  <c r="O2467" i="1"/>
  <c r="O2466" i="1"/>
  <c r="O2458" i="1"/>
  <c r="O2457" i="1"/>
  <c r="O2475" i="1"/>
  <c r="O2474" i="1"/>
  <c r="O2476" i="1"/>
  <c r="O2477" i="1"/>
  <c r="O2479" i="1"/>
  <c r="O2478" i="1"/>
  <c r="O2491" i="1"/>
  <c r="O2490" i="1"/>
  <c r="O2493" i="1"/>
  <c r="O2492" i="1"/>
  <c r="O2485" i="1"/>
  <c r="O2484" i="1"/>
  <c r="O2469" i="1"/>
  <c r="O2468" i="1"/>
  <c r="O2487" i="1"/>
  <c r="O2486" i="1"/>
  <c r="O2465" i="1"/>
  <c r="O2464" i="1"/>
  <c r="O2488" i="1"/>
  <c r="O2489" i="1"/>
  <c r="O2459" i="1"/>
  <c r="O2456" i="1"/>
  <c r="O2472" i="1"/>
  <c r="O2473" i="1"/>
  <c r="O2460" i="1"/>
  <c r="O2461" i="1"/>
  <c r="O2483" i="1"/>
  <c r="O2482" i="1"/>
  <c r="O2876" i="1"/>
  <c r="O2878" i="1"/>
  <c r="O2928" i="1"/>
  <c r="O2445" i="1"/>
  <c r="O2444" i="1"/>
  <c r="O2440" i="1"/>
  <c r="O2441" i="1"/>
  <c r="O2442" i="1"/>
  <c r="O2443" i="1"/>
  <c r="O2452" i="1"/>
  <c r="O2453" i="1"/>
  <c r="O2454" i="1"/>
  <c r="O2455" i="1"/>
  <c r="O2446" i="1"/>
  <c r="O2447" i="1"/>
  <c r="O2448" i="1"/>
  <c r="O2449" i="1"/>
  <c r="O2438" i="1"/>
  <c r="O2436" i="1"/>
  <c r="O2437" i="1"/>
  <c r="O2439" i="1"/>
  <c r="O4833" i="1"/>
  <c r="O3926" i="1"/>
  <c r="O3925" i="1"/>
  <c r="O4110" i="1"/>
  <c r="O2886" i="1"/>
  <c r="O2898" i="1"/>
  <c r="O2625" i="1"/>
  <c r="O2624" i="1"/>
  <c r="O2623" i="1"/>
  <c r="O2622" i="1"/>
  <c r="O2627" i="1"/>
  <c r="O2628" i="1"/>
  <c r="O2630" i="1"/>
  <c r="O2631" i="1"/>
  <c r="O2575" i="1"/>
  <c r="O2576" i="1"/>
  <c r="O2620" i="1"/>
  <c r="O2619" i="1"/>
  <c r="O2634" i="1"/>
  <c r="O2635" i="1"/>
  <c r="O2633" i="1"/>
  <c r="O2632" i="1"/>
  <c r="O2621" i="1"/>
  <c r="O2618" i="1"/>
  <c r="O2606" i="1"/>
  <c r="O2608" i="1"/>
  <c r="O2629" i="1"/>
  <c r="O2626" i="1"/>
  <c r="O2617" i="1"/>
  <c r="O2616" i="1"/>
  <c r="O2612" i="1"/>
  <c r="O2607" i="1"/>
  <c r="O2601" i="1"/>
  <c r="O2600" i="1"/>
  <c r="O2614" i="1"/>
  <c r="O2615" i="1"/>
  <c r="O2602" i="1"/>
  <c r="O2604" i="1"/>
  <c r="O2609" i="1"/>
  <c r="O2610" i="1"/>
  <c r="O2603" i="1"/>
  <c r="O2599" i="1"/>
  <c r="O2611" i="1"/>
  <c r="O2613" i="1"/>
  <c r="O2598" i="1"/>
  <c r="O2605" i="1"/>
  <c r="O2551" i="1"/>
  <c r="O2550" i="1"/>
  <c r="O2537" i="1"/>
  <c r="O2536" i="1"/>
  <c r="O2543" i="1"/>
  <c r="O2542" i="1"/>
  <c r="O2509" i="1"/>
  <c r="O2508" i="1"/>
  <c r="O2535" i="1"/>
  <c r="O2534" i="1"/>
  <c r="O2549" i="1"/>
  <c r="O2548" i="1"/>
  <c r="O2531" i="1"/>
  <c r="O2530" i="1"/>
  <c r="O2533" i="1"/>
  <c r="O2532" i="1"/>
  <c r="O2547" i="1"/>
  <c r="O2546" i="1"/>
  <c r="O2529" i="1"/>
  <c r="O2528" i="1"/>
  <c r="O2541" i="1"/>
  <c r="O2540" i="1"/>
  <c r="O2525" i="1"/>
  <c r="O2524" i="1"/>
  <c r="O2545" i="1"/>
  <c r="O2544" i="1"/>
  <c r="O2539" i="1"/>
  <c r="O2538" i="1"/>
  <c r="O2516" i="1"/>
  <c r="O2517" i="1"/>
  <c r="O2527" i="1"/>
  <c r="O2526" i="1"/>
  <c r="O2572" i="1"/>
  <c r="O2573" i="1"/>
  <c r="O2589" i="1"/>
  <c r="O2590" i="1"/>
  <c r="O2591" i="1"/>
  <c r="O2592" i="1"/>
  <c r="O2585" i="1"/>
  <c r="O2586" i="1"/>
  <c r="O2581" i="1"/>
  <c r="O2582" i="1"/>
  <c r="O2587" i="1"/>
  <c r="O2588" i="1"/>
  <c r="O2593" i="1"/>
  <c r="O2594" i="1"/>
  <c r="O2597" i="1"/>
  <c r="O2596" i="1"/>
  <c r="O2557" i="1"/>
  <c r="O2556" i="1"/>
  <c r="O2515" i="1"/>
  <c r="O2513" i="1"/>
  <c r="O2555" i="1"/>
  <c r="O2552" i="1"/>
  <c r="O2505" i="1"/>
  <c r="O2514" i="1"/>
  <c r="O2559" i="1"/>
  <c r="O2563" i="1"/>
  <c r="O2523" i="1"/>
  <c r="O2521" i="1"/>
  <c r="O2562" i="1"/>
  <c r="O2560" i="1"/>
  <c r="O2506" i="1"/>
  <c r="O2520" i="1"/>
  <c r="O2579" i="1"/>
  <c r="O2580" i="1"/>
  <c r="O2569" i="1"/>
  <c r="O2568" i="1"/>
  <c r="O2583" i="1"/>
  <c r="O2584" i="1"/>
  <c r="O2571" i="1"/>
  <c r="O2570" i="1"/>
  <c r="O2501" i="1"/>
  <c r="O2499" i="1"/>
  <c r="O2500" i="1"/>
  <c r="O2497" i="1"/>
  <c r="O2496" i="1"/>
  <c r="O2498" i="1"/>
  <c r="O2495" i="1"/>
  <c r="O2502" i="1"/>
  <c r="O2503" i="1"/>
  <c r="O2553" i="1"/>
  <c r="O2554" i="1"/>
  <c r="O2510" i="1"/>
  <c r="O2504" i="1"/>
  <c r="O2511" i="1"/>
  <c r="O2512" i="1"/>
  <c r="O2558" i="1"/>
  <c r="O2561" i="1"/>
  <c r="O2522" i="1"/>
  <c r="O2519" i="1"/>
  <c r="O2507" i="1"/>
  <c r="O2518" i="1"/>
  <c r="O2578" i="1"/>
  <c r="O2577" i="1"/>
  <c r="O2565" i="1"/>
  <c r="O2564" i="1"/>
  <c r="O2574" i="1"/>
  <c r="O2595" i="1"/>
  <c r="O2567" i="1"/>
  <c r="O2566" i="1"/>
  <c r="O4862" i="1"/>
  <c r="O4708" i="1"/>
  <c r="O2890" i="1"/>
  <c r="O2891" i="1"/>
  <c r="O2643" i="1"/>
  <c r="O2642" i="1"/>
  <c r="O2638" i="1"/>
  <c r="O2639" i="1"/>
  <c r="O2644" i="1"/>
  <c r="O2645" i="1"/>
  <c r="O2640" i="1"/>
  <c r="O2641" i="1"/>
  <c r="O2910" i="1"/>
  <c r="O3006" i="1"/>
  <c r="O2903" i="1"/>
  <c r="O4748" i="1"/>
  <c r="O4114" i="1"/>
  <c r="O2661" i="1"/>
  <c r="O2917" i="1"/>
  <c r="O2993" i="1"/>
  <c r="O4919" i="1"/>
  <c r="O2895" i="1"/>
  <c r="O3007" i="1"/>
  <c r="O3014" i="1"/>
  <c r="O2909" i="1"/>
  <c r="O4817" i="1"/>
  <c r="O2663" i="1"/>
  <c r="O2665" i="1"/>
  <c r="O2664" i="1"/>
  <c r="O3000" i="1"/>
  <c r="O3001" i="1"/>
  <c r="O3016" i="1"/>
  <c r="O2999" i="1"/>
  <c r="O3654" i="1"/>
  <c r="O3655" i="1"/>
  <c r="O3524" i="1"/>
  <c r="O3525" i="1"/>
  <c r="O4819" i="1"/>
  <c r="O2669" i="1"/>
  <c r="O2668" i="1"/>
  <c r="O2670" i="1"/>
  <c r="O4032" i="1"/>
  <c r="O4856" i="1"/>
  <c r="O5058" i="1"/>
  <c r="O5061" i="1"/>
  <c r="O5060" i="1"/>
  <c r="O5059" i="1"/>
  <c r="O4903" i="1"/>
  <c r="O4874" i="1"/>
  <c r="O4875" i="1"/>
  <c r="O2676" i="1"/>
  <c r="O3013" i="1"/>
  <c r="O3022" i="1"/>
  <c r="O3023" i="1"/>
  <c r="O3024" i="1"/>
  <c r="O3025" i="1"/>
  <c r="O3029" i="1"/>
  <c r="O3027" i="1"/>
  <c r="O3030" i="1"/>
  <c r="O3028" i="1"/>
  <c r="O2897" i="1"/>
  <c r="O3944" i="1"/>
  <c r="O2677" i="1"/>
  <c r="O4947" i="1"/>
  <c r="O4939" i="1"/>
  <c r="O3601" i="1"/>
  <c r="O3602" i="1"/>
  <c r="O3640" i="1"/>
  <c r="O3639" i="1"/>
  <c r="O3607" i="1"/>
  <c r="O2908" i="1"/>
  <c r="O3037" i="1"/>
  <c r="O3038" i="1"/>
  <c r="O2684" i="1"/>
  <c r="O2685" i="1"/>
  <c r="O3040" i="1"/>
  <c r="O3039" i="1"/>
  <c r="O3017" i="1"/>
  <c r="O2922" i="1"/>
  <c r="O2914" i="1"/>
  <c r="O4871" i="1"/>
  <c r="O4968" i="1"/>
  <c r="O4781" i="1"/>
  <c r="O2686" i="1"/>
  <c r="O4112" i="1"/>
  <c r="O4113" i="1"/>
  <c r="O2936" i="1"/>
  <c r="O3026" i="1"/>
  <c r="O2918" i="1"/>
  <c r="O3570" i="1"/>
  <c r="O3569" i="1"/>
  <c r="O3571" i="1"/>
  <c r="O3572" i="1"/>
  <c r="O4933" i="1"/>
  <c r="O4849" i="1"/>
  <c r="O2689" i="1"/>
  <c r="O2688" i="1"/>
  <c r="O2939" i="1"/>
  <c r="O3033" i="1"/>
  <c r="O3049" i="1"/>
  <c r="O3050" i="1"/>
  <c r="O2692" i="1"/>
  <c r="O2693" i="1"/>
  <c r="O4857" i="1"/>
  <c r="O4893" i="1"/>
  <c r="O4881" i="1"/>
  <c r="O3709" i="1"/>
  <c r="O3695" i="1"/>
  <c r="O3696" i="1"/>
  <c r="O4934" i="1"/>
  <c r="O4880" i="1"/>
  <c r="O3715" i="1"/>
  <c r="O3708" i="1"/>
  <c r="O2700" i="1"/>
  <c r="O4046" i="1"/>
  <c r="O2940" i="1"/>
  <c r="O4925" i="1"/>
  <c r="O2927" i="1"/>
  <c r="O3647" i="1"/>
  <c r="O4119" i="1"/>
  <c r="O4118" i="1"/>
  <c r="O4824" i="1"/>
  <c r="O3710" i="1"/>
  <c r="O3035" i="1"/>
  <c r="O3034" i="1"/>
  <c r="O3670" i="1"/>
  <c r="O2704" i="1"/>
  <c r="O2703" i="1"/>
  <c r="O2948" i="1"/>
  <c r="O4892" i="1"/>
  <c r="O4908" i="1"/>
  <c r="O4974" i="1"/>
  <c r="O3590" i="1"/>
  <c r="O4060" i="1"/>
  <c r="O4053" i="1"/>
  <c r="O4725" i="1"/>
  <c r="O2937" i="1"/>
  <c r="O4850" i="1"/>
  <c r="O2938" i="1"/>
  <c r="O2705" i="1"/>
  <c r="O2976" i="1"/>
  <c r="O3043" i="1"/>
  <c r="O3042" i="1"/>
  <c r="O2932" i="1"/>
  <c r="O4851" i="1"/>
  <c r="O4052" i="1"/>
  <c r="O2946" i="1"/>
  <c r="O3630" i="1"/>
  <c r="O3629" i="1"/>
  <c r="O4071" i="1"/>
  <c r="O2706" i="1"/>
  <c r="O2943" i="1"/>
  <c r="O2982" i="1"/>
  <c r="O2981" i="1"/>
  <c r="O2709" i="1"/>
  <c r="O2954" i="1"/>
  <c r="O3059" i="1"/>
  <c r="O2985" i="1"/>
  <c r="O2984" i="1"/>
  <c r="O4981" i="1"/>
  <c r="O4900" i="1"/>
  <c r="O2714" i="1"/>
  <c r="O2711" i="1"/>
  <c r="O2713" i="1"/>
  <c r="O2712" i="1"/>
  <c r="O3698" i="1"/>
  <c r="O4139" i="1"/>
  <c r="O4138" i="1"/>
  <c r="O4141" i="1"/>
  <c r="O4140" i="1"/>
  <c r="O4073" i="1"/>
  <c r="O2964" i="1"/>
  <c r="O2963" i="1"/>
  <c r="O3074" i="1"/>
  <c r="O3075" i="1"/>
  <c r="O4910" i="1"/>
  <c r="O2947" i="1"/>
  <c r="O5007" i="1"/>
  <c r="O4085" i="1"/>
  <c r="O2717" i="1"/>
  <c r="O2718" i="1"/>
  <c r="O2719" i="1"/>
  <c r="O4964" i="1"/>
  <c r="O4091" i="1"/>
  <c r="O3644" i="1"/>
  <c r="O2721" i="1"/>
  <c r="O2726" i="1"/>
  <c r="O2977" i="1"/>
  <c r="O2953" i="1"/>
  <c r="O4982" i="1"/>
  <c r="O3628" i="1"/>
  <c r="O2773" i="1"/>
  <c r="O2772" i="1"/>
  <c r="O2759" i="1"/>
  <c r="O2761" i="1"/>
  <c r="O2774" i="1"/>
  <c r="O2771" i="1"/>
  <c r="O2760" i="1"/>
  <c r="O2763" i="1"/>
  <c r="O2775" i="1"/>
  <c r="O2777" i="1"/>
  <c r="O2766" i="1"/>
  <c r="O2768" i="1"/>
  <c r="O2778" i="1"/>
  <c r="O2776" i="1"/>
  <c r="O2770" i="1"/>
  <c r="O2769" i="1"/>
  <c r="O2764" i="1"/>
  <c r="O2762" i="1"/>
  <c r="O2756" i="1"/>
  <c r="O2755" i="1"/>
  <c r="O2765" i="1"/>
  <c r="O2767" i="1"/>
  <c r="O2757" i="1"/>
  <c r="O2758" i="1"/>
  <c r="O2742" i="1"/>
  <c r="O2741" i="1"/>
  <c r="O2735" i="1"/>
  <c r="O2733" i="1"/>
  <c r="O2740" i="1"/>
  <c r="O2739" i="1"/>
  <c r="O2731" i="1"/>
  <c r="O2734" i="1"/>
  <c r="O2743" i="1"/>
  <c r="O2746" i="1"/>
  <c r="O2738" i="1"/>
  <c r="O2737" i="1"/>
  <c r="O2745" i="1"/>
  <c r="O2744" i="1"/>
  <c r="O2732" i="1"/>
  <c r="O2736" i="1"/>
  <c r="O2751" i="1"/>
  <c r="O2752" i="1"/>
  <c r="O2748" i="1"/>
  <c r="O2747" i="1"/>
  <c r="O2753" i="1"/>
  <c r="O2754" i="1"/>
  <c r="O2750" i="1"/>
  <c r="O2749" i="1"/>
  <c r="O2973" i="1"/>
  <c r="O2972" i="1"/>
  <c r="O3563" i="1"/>
  <c r="O4081" i="1"/>
  <c r="O4924" i="1"/>
  <c r="O4878" i="1"/>
  <c r="O4019" i="1"/>
  <c r="O4088" i="1"/>
  <c r="O3658" i="1"/>
  <c r="O3657" i="1"/>
  <c r="O3659" i="1"/>
  <c r="O3656" i="1"/>
  <c r="O4055" i="1"/>
  <c r="O4089" i="1"/>
  <c r="O3061" i="1"/>
  <c r="O3062" i="1"/>
  <c r="O2980" i="1"/>
  <c r="O3070" i="1"/>
  <c r="O4188" i="1"/>
  <c r="O4189" i="1"/>
  <c r="O3073" i="1"/>
  <c r="O4997" i="1"/>
  <c r="O4905" i="1"/>
  <c r="O4096" i="1"/>
  <c r="O2956" i="1"/>
  <c r="O4848" i="1"/>
  <c r="O4094" i="1"/>
  <c r="O4109" i="1"/>
  <c r="O4108" i="1"/>
  <c r="O3002" i="1"/>
  <c r="O4922" i="1"/>
  <c r="O4167" i="1"/>
  <c r="O4168" i="1"/>
  <c r="O2965" i="1"/>
  <c r="O2960" i="1"/>
  <c r="O2959" i="1"/>
  <c r="O2987" i="1"/>
  <c r="O3788" i="1"/>
  <c r="O3789" i="1"/>
  <c r="O4930" i="1"/>
  <c r="O3780" i="1"/>
  <c r="O3581" i="1"/>
  <c r="O2995" i="1"/>
  <c r="O3088" i="1"/>
  <c r="O2961" i="1"/>
  <c r="O4863" i="1"/>
  <c r="O3587" i="1"/>
  <c r="O2967" i="1"/>
  <c r="O4169" i="1"/>
  <c r="O4978" i="1"/>
  <c r="O4977" i="1"/>
  <c r="O3005" i="1"/>
  <c r="O3103" i="1"/>
  <c r="O3105" i="1"/>
  <c r="O3106" i="1"/>
  <c r="O3104" i="1"/>
  <c r="O2966" i="1"/>
  <c r="O2970" i="1"/>
  <c r="O4172" i="1"/>
  <c r="O4979" i="1"/>
  <c r="O4980" i="1"/>
  <c r="O4899" i="1"/>
  <c r="O4134" i="1"/>
  <c r="O3613" i="1"/>
  <c r="O3100" i="1"/>
  <c r="O5036" i="1"/>
  <c r="O4985" i="1"/>
  <c r="O4984" i="1"/>
  <c r="O4102" i="1"/>
  <c r="O4921" i="1"/>
  <c r="O3094" i="1"/>
  <c r="O4986" i="1"/>
  <c r="O4123" i="1"/>
  <c r="O4192" i="1"/>
  <c r="O4193" i="1"/>
  <c r="O3009" i="1"/>
  <c r="O3109" i="1"/>
  <c r="O3108" i="1"/>
  <c r="O2983" i="1"/>
  <c r="O5054" i="1"/>
  <c r="O4948" i="1"/>
  <c r="O3638" i="1"/>
  <c r="O3008" i="1"/>
  <c r="O5005" i="1"/>
  <c r="O4962" i="1"/>
  <c r="O3784" i="1"/>
  <c r="O3785" i="1"/>
  <c r="O3625" i="1"/>
  <c r="O3626" i="1"/>
  <c r="O4146" i="1"/>
  <c r="O3116" i="1"/>
  <c r="O3117" i="1"/>
  <c r="O4944" i="1"/>
  <c r="O4988" i="1"/>
  <c r="O3097" i="1"/>
  <c r="O4079" i="1"/>
  <c r="O4960" i="1"/>
  <c r="O3666" i="1"/>
  <c r="O3663" i="1"/>
  <c r="O3019" i="1"/>
  <c r="O2992" i="1"/>
  <c r="O3099" i="1"/>
  <c r="O4142" i="1"/>
  <c r="O3110" i="1"/>
  <c r="O2986" i="1"/>
  <c r="O3754" i="1"/>
  <c r="O5037" i="1"/>
  <c r="O3633" i="1"/>
  <c r="O5075" i="1"/>
  <c r="O3677" i="1"/>
  <c r="O5040" i="1"/>
  <c r="O4938" i="1"/>
  <c r="O4937" i="1"/>
  <c r="O4090" i="1"/>
  <c r="O4106" i="1"/>
  <c r="O3605" i="1"/>
  <c r="O3825" i="1"/>
  <c r="O3020" i="1"/>
  <c r="O3031" i="1"/>
  <c r="O3032" i="1"/>
  <c r="O3135" i="1"/>
  <c r="O3136" i="1"/>
  <c r="O3597" i="1"/>
  <c r="O4223" i="1"/>
  <c r="O4224" i="1"/>
  <c r="O3044" i="1"/>
  <c r="O5001" i="1"/>
  <c r="O4954" i="1"/>
  <c r="O4148" i="1"/>
  <c r="O2998" i="1"/>
  <c r="O3137" i="1"/>
  <c r="O3051" i="1"/>
  <c r="O3634" i="1"/>
  <c r="O3643" i="1"/>
  <c r="O3642" i="1"/>
  <c r="O3680" i="1"/>
  <c r="O3701" i="1"/>
  <c r="O3140" i="1"/>
  <c r="O3141" i="1"/>
  <c r="O3054" i="1"/>
  <c r="O4995" i="1"/>
  <c r="O4952" i="1"/>
  <c r="O4929" i="1"/>
  <c r="O4955" i="1"/>
  <c r="O3621" i="1"/>
  <c r="O3067" i="1"/>
  <c r="O3145" i="1"/>
  <c r="O5068" i="1"/>
  <c r="O4095" i="1"/>
  <c r="O4241" i="1"/>
  <c r="O3003" i="1"/>
  <c r="O3004" i="1"/>
  <c r="O5052" i="1"/>
  <c r="O4943" i="1"/>
  <c r="O3699" i="1"/>
  <c r="O3627" i="1"/>
  <c r="O3048" i="1"/>
  <c r="O4989" i="1"/>
  <c r="O4969" i="1"/>
  <c r="O5019" i="1"/>
  <c r="O5029" i="1"/>
  <c r="O5030" i="1"/>
  <c r="O5032" i="1"/>
  <c r="O5031" i="1"/>
  <c r="O3742" i="1"/>
  <c r="O3741" i="1"/>
  <c r="O3047" i="1"/>
  <c r="O3021" i="1"/>
  <c r="O3018" i="1"/>
  <c r="O4093" i="1"/>
  <c r="O3743" i="1"/>
  <c r="O3744" i="1"/>
  <c r="O3065" i="1"/>
  <c r="O3010" i="1"/>
  <c r="O4111" i="1"/>
  <c r="O4266" i="1"/>
  <c r="O3012" i="1"/>
  <c r="O4201" i="1"/>
  <c r="O3679" i="1"/>
  <c r="O3650" i="1"/>
  <c r="O4953" i="1"/>
  <c r="O4877" i="1"/>
  <c r="O5089" i="1"/>
  <c r="O4999" i="1"/>
  <c r="O3011" i="1"/>
  <c r="O5079" i="1"/>
  <c r="O5035" i="1"/>
  <c r="O3015" i="1"/>
  <c r="O3676" i="1"/>
  <c r="O3154" i="1"/>
  <c r="O3155" i="1"/>
  <c r="O3646" i="1"/>
  <c r="O3041" i="1"/>
  <c r="O3682" i="1"/>
  <c r="O3723" i="1"/>
  <c r="O3046" i="1"/>
  <c r="O5008" i="1"/>
  <c r="O3691" i="1"/>
  <c r="O3690" i="1"/>
  <c r="O3645" i="1"/>
  <c r="O3166" i="1"/>
  <c r="O3167" i="1"/>
  <c r="O3615" i="1"/>
  <c r="O3614" i="1"/>
  <c r="O3909" i="1"/>
  <c r="O3910" i="1"/>
  <c r="O3066" i="1"/>
  <c r="O5041" i="1"/>
  <c r="O4895" i="1"/>
  <c r="O5092" i="1"/>
  <c r="O4133" i="1"/>
  <c r="O5071" i="1"/>
  <c r="O5014" i="1"/>
  <c r="O3669" i="1"/>
  <c r="O3703" i="1"/>
  <c r="O3675" i="1"/>
  <c r="O3653" i="1"/>
  <c r="O5046" i="1"/>
  <c r="O5080" i="1"/>
  <c r="O5099" i="1"/>
  <c r="O3036" i="1"/>
  <c r="O3083" i="1"/>
  <c r="O3182" i="1"/>
  <c r="O4125" i="1"/>
  <c r="O3055" i="1"/>
  <c r="O3195" i="1"/>
  <c r="O3196" i="1"/>
  <c r="O3719" i="1"/>
  <c r="O3720" i="1"/>
  <c r="O4131" i="1"/>
  <c r="O3686" i="1"/>
  <c r="O3084" i="1"/>
  <c r="O4227" i="1"/>
  <c r="O4197" i="1"/>
  <c r="O4917" i="1"/>
  <c r="O3652" i="1"/>
  <c r="O3651" i="1"/>
  <c r="O3904" i="1"/>
  <c r="O3081" i="1"/>
  <c r="O5207" i="1"/>
  <c r="O5206" i="1"/>
  <c r="O5208" i="1"/>
  <c r="O5209" i="1"/>
  <c r="O4107" i="1"/>
  <c r="O5067" i="1"/>
  <c r="O3660" i="1"/>
  <c r="O3095" i="1"/>
  <c r="O4269" i="1"/>
  <c r="O3056" i="1"/>
  <c r="O5028" i="1"/>
  <c r="O3721" i="1"/>
  <c r="O3077" i="1"/>
  <c r="O5070" i="1"/>
  <c r="O4214" i="1"/>
  <c r="O4122" i="1"/>
  <c r="O4998" i="1"/>
  <c r="O5006" i="1"/>
  <c r="O3204" i="1"/>
  <c r="O3205" i="1"/>
  <c r="O4265" i="1"/>
  <c r="O3756" i="1"/>
  <c r="O3087" i="1"/>
  <c r="O3092" i="1"/>
  <c r="O3752" i="1"/>
  <c r="O5105" i="1"/>
  <c r="O5104" i="1"/>
  <c r="O5077" i="1"/>
  <c r="O3937" i="1"/>
  <c r="O3938" i="1"/>
  <c r="O3115" i="1"/>
  <c r="O3224" i="1"/>
  <c r="O3223" i="1"/>
  <c r="O3225" i="1"/>
  <c r="O3226" i="1"/>
  <c r="O5093" i="1"/>
  <c r="O4970" i="1"/>
  <c r="O4225" i="1"/>
  <c r="O3098" i="1"/>
  <c r="O4291" i="1"/>
  <c r="O5023" i="1"/>
  <c r="O3124" i="1"/>
  <c r="O3694" i="1"/>
  <c r="O3215" i="1"/>
  <c r="O5145" i="1"/>
  <c r="O5144" i="1"/>
  <c r="O4130" i="1"/>
  <c r="O3052" i="1"/>
  <c r="O3053" i="1"/>
  <c r="O3078" i="1"/>
  <c r="O3231" i="1"/>
  <c r="O3232" i="1"/>
  <c r="O3208" i="1"/>
  <c r="O5081" i="1"/>
  <c r="O5082" i="1"/>
  <c r="O5084" i="1"/>
  <c r="O5083" i="1"/>
  <c r="O4339" i="1"/>
  <c r="O3779" i="1"/>
  <c r="O3063" i="1"/>
  <c r="O3071" i="1"/>
  <c r="O5034" i="1"/>
  <c r="O5002" i="1"/>
  <c r="O3086" i="1"/>
  <c r="O4280" i="1"/>
  <c r="O3107" i="1"/>
  <c r="O5124" i="1"/>
  <c r="O3241" i="1"/>
  <c r="O3133" i="1"/>
  <c r="O5020" i="1"/>
  <c r="O4344" i="1"/>
  <c r="O3069" i="1"/>
  <c r="O3076" i="1"/>
  <c r="O3960" i="1"/>
  <c r="O4145" i="1"/>
  <c r="O5015" i="1"/>
  <c r="O5044" i="1"/>
  <c r="O5045" i="1"/>
  <c r="O3132" i="1"/>
  <c r="O3129" i="1"/>
  <c r="O3072" i="1"/>
  <c r="O3147" i="1"/>
  <c r="O3233" i="1"/>
  <c r="O4990" i="1"/>
  <c r="O4238" i="1"/>
  <c r="O4253" i="1"/>
  <c r="O3068" i="1"/>
  <c r="O3131" i="1"/>
  <c r="O3130" i="1"/>
  <c r="O3134" i="1"/>
  <c r="O3237" i="1"/>
  <c r="O4181" i="1"/>
  <c r="O5038" i="1"/>
  <c r="O3734" i="1"/>
  <c r="O3138" i="1"/>
  <c r="O3748" i="1"/>
  <c r="O3749" i="1"/>
  <c r="O4282" i="1"/>
  <c r="O3079" i="1"/>
  <c r="O4254" i="1"/>
  <c r="O3687" i="1"/>
  <c r="O4274" i="1"/>
  <c r="O4162" i="1"/>
  <c r="O3796" i="1"/>
  <c r="O3774" i="1"/>
  <c r="O3778" i="1"/>
  <c r="O3777" i="1"/>
  <c r="O4149" i="1"/>
  <c r="O3267" i="1"/>
  <c r="O3266" i="1"/>
  <c r="O5115" i="1"/>
  <c r="O5103" i="1"/>
  <c r="O5173" i="1"/>
  <c r="O5174" i="1"/>
  <c r="O4271" i="1"/>
  <c r="O4195" i="1"/>
  <c r="O3165" i="1"/>
  <c r="O4163" i="1"/>
  <c r="O3747" i="1"/>
  <c r="O5112" i="1"/>
  <c r="O5108" i="1"/>
  <c r="O4285" i="1"/>
  <c r="O3285" i="1"/>
  <c r="O5062" i="1"/>
  <c r="O5063" i="1"/>
  <c r="O3817" i="1"/>
  <c r="O4180" i="1"/>
  <c r="O3093" i="1"/>
  <c r="O5042" i="1"/>
  <c r="O3082" i="1"/>
  <c r="O3173" i="1"/>
  <c r="O3181" i="1"/>
  <c r="O3795" i="1"/>
  <c r="O4207" i="1"/>
  <c r="O4173" i="1"/>
  <c r="O5057" i="1"/>
  <c r="O3085" i="1"/>
  <c r="O3283" i="1"/>
  <c r="O3815" i="1"/>
  <c r="O4014" i="1"/>
  <c r="O4015" i="1"/>
  <c r="O3275" i="1"/>
  <c r="O3735" i="1"/>
  <c r="O3768" i="1"/>
  <c r="O3089" i="1"/>
  <c r="O3090" i="1"/>
  <c r="O5096" i="1"/>
  <c r="O4295" i="1"/>
  <c r="O3302" i="1"/>
  <c r="O3294" i="1"/>
  <c r="O3293" i="1"/>
  <c r="O5143" i="1"/>
  <c r="O5142" i="1"/>
  <c r="O4351" i="1"/>
  <c r="O4135" i="1"/>
  <c r="O3101" i="1"/>
  <c r="O3753" i="1"/>
  <c r="O3102" i="1"/>
  <c r="O4362" i="1"/>
  <c r="O5123" i="1"/>
  <c r="O3096" i="1"/>
  <c r="O3308" i="1"/>
  <c r="O3746" i="1"/>
  <c r="O3745" i="1"/>
  <c r="O5278" i="1"/>
  <c r="O5279" i="1"/>
  <c r="O5098" i="1"/>
  <c r="O4206" i="1"/>
  <c r="O3729" i="1"/>
  <c r="O3730" i="1"/>
  <c r="O3114" i="1"/>
  <c r="O3186" i="1"/>
  <c r="O3298" i="1"/>
  <c r="O3305" i="1"/>
  <c r="O3306" i="1"/>
  <c r="O3320" i="1"/>
  <c r="O3321" i="1"/>
  <c r="O4174" i="1"/>
  <c r="O3858" i="1"/>
  <c r="O3855" i="1"/>
  <c r="O5100" i="1"/>
  <c r="O3206" i="1"/>
  <c r="O4156" i="1"/>
  <c r="O3211" i="1"/>
  <c r="O4382" i="1"/>
  <c r="O3119" i="1"/>
  <c r="O3318" i="1"/>
  <c r="O3319" i="1"/>
  <c r="O4345" i="1"/>
  <c r="O3218" i="1"/>
  <c r="O3217" i="1"/>
  <c r="O3342" i="1"/>
  <c r="O3343" i="1"/>
  <c r="O3737" i="1"/>
  <c r="O3736" i="1"/>
  <c r="O3832" i="1"/>
  <c r="O4213" i="1"/>
  <c r="O3839" i="1"/>
  <c r="O3113" i="1"/>
  <c r="O5114" i="1"/>
  <c r="O3212" i="1"/>
  <c r="O3322" i="1"/>
  <c r="O3228" i="1"/>
  <c r="O4356" i="1"/>
  <c r="O4409" i="1"/>
  <c r="O3235" i="1"/>
  <c r="O3234" i="1"/>
  <c r="O4179" i="1"/>
  <c r="O3786" i="1"/>
  <c r="O3324" i="1"/>
  <c r="O3325" i="1"/>
  <c r="O3339" i="1"/>
  <c r="O3340" i="1"/>
  <c r="O3816" i="1"/>
  <c r="O4256" i="1"/>
  <c r="O3802" i="1"/>
  <c r="O3806" i="1"/>
  <c r="O5199" i="1"/>
  <c r="O5200" i="1"/>
  <c r="O3315" i="1"/>
  <c r="O3118" i="1"/>
  <c r="O3767" i="1"/>
  <c r="O3807" i="1"/>
  <c r="O5010" i="1"/>
  <c r="O3337" i="1"/>
  <c r="O3338" i="1"/>
  <c r="O3837" i="1"/>
  <c r="O3222" i="1"/>
  <c r="O3221" i="1"/>
  <c r="O3330" i="1"/>
  <c r="O3331" i="1"/>
  <c r="O3333" i="1"/>
  <c r="O3332" i="1"/>
  <c r="O3120" i="1"/>
  <c r="O3818" i="1"/>
  <c r="O5166" i="1"/>
  <c r="O3326" i="1"/>
  <c r="O3122" i="1"/>
  <c r="O3121" i="1"/>
  <c r="O3769" i="1"/>
  <c r="O5004" i="1"/>
  <c r="O4439" i="1"/>
  <c r="O3219" i="1"/>
  <c r="O5163" i="1"/>
  <c r="O3214" i="1"/>
  <c r="O3824" i="1"/>
  <c r="O3901" i="1"/>
  <c r="O5053" i="1"/>
  <c r="O3353" i="1"/>
  <c r="O3354" i="1"/>
  <c r="O4361" i="1"/>
  <c r="O4267" i="1"/>
  <c r="O3821" i="1"/>
  <c r="O3148" i="1"/>
  <c r="O5121" i="1"/>
  <c r="O5136" i="1"/>
  <c r="O3771" i="1"/>
  <c r="O3770" i="1"/>
  <c r="O3820" i="1"/>
  <c r="O3142" i="1"/>
  <c r="O3151" i="1"/>
  <c r="O5181" i="1"/>
  <c r="O3355" i="1"/>
  <c r="O4357" i="1"/>
  <c r="O4372" i="1"/>
  <c r="O3252" i="1"/>
  <c r="O3253" i="1"/>
  <c r="O3139" i="1"/>
  <c r="O3918" i="1"/>
  <c r="O5125" i="1"/>
  <c r="O5128" i="1"/>
  <c r="O3831" i="1"/>
  <c r="O3161" i="1"/>
  <c r="O3240" i="1"/>
  <c r="O4290" i="1"/>
  <c r="O5146" i="1"/>
  <c r="O4383" i="1"/>
  <c r="O3153" i="1"/>
  <c r="O5109" i="1"/>
  <c r="O3369" i="1"/>
  <c r="O3370" i="1"/>
  <c r="O3372" i="1"/>
  <c r="O3371" i="1"/>
  <c r="O5107" i="1"/>
  <c r="O3278" i="1"/>
  <c r="O3869" i="1"/>
  <c r="O4340" i="1"/>
  <c r="O3156" i="1"/>
  <c r="O3872" i="1"/>
  <c r="O3179" i="1"/>
  <c r="O3170" i="1"/>
  <c r="O5113" i="1"/>
  <c r="O3157" i="1"/>
  <c r="O5317" i="1"/>
  <c r="O5316" i="1"/>
  <c r="O5194" i="1"/>
  <c r="O3382" i="1"/>
  <c r="O3836" i="1"/>
  <c r="O3190" i="1"/>
  <c r="O5175" i="1"/>
  <c r="O4430" i="1"/>
  <c r="O4464" i="1"/>
  <c r="O3810" i="1"/>
  <c r="O3180" i="1"/>
  <c r="O5043" i="1"/>
  <c r="O3409" i="1"/>
  <c r="O3843" i="1"/>
  <c r="O3844" i="1"/>
  <c r="O3811" i="1"/>
  <c r="O3812" i="1"/>
  <c r="O3814" i="1"/>
  <c r="O3813" i="1"/>
  <c r="O3889" i="1"/>
  <c r="O3168" i="1"/>
  <c r="O3169" i="1"/>
  <c r="O3893" i="1"/>
  <c r="O3184" i="1"/>
  <c r="O3419" i="1"/>
  <c r="O4441" i="1"/>
  <c r="O3299" i="1"/>
  <c r="O4397" i="1"/>
  <c r="O4489" i="1"/>
  <c r="O3857" i="1"/>
  <c r="O3856" i="1"/>
  <c r="O3830" i="1"/>
  <c r="O3840" i="1"/>
  <c r="O3199" i="1"/>
  <c r="O5138" i="1"/>
  <c r="O5137" i="1"/>
  <c r="O3185" i="1"/>
  <c r="O3304" i="1"/>
  <c r="O4461" i="1"/>
  <c r="O4393" i="1"/>
  <c r="O4565" i="1"/>
  <c r="O3936" i="1"/>
  <c r="O5164" i="1"/>
  <c r="O5085" i="1"/>
  <c r="O3203" i="1"/>
  <c r="O4287" i="1"/>
  <c r="O3323" i="1"/>
  <c r="O4444" i="1"/>
  <c r="O3879" i="1"/>
  <c r="O5190" i="1"/>
  <c r="O4440" i="1"/>
  <c r="O4499" i="1"/>
  <c r="O4498" i="1"/>
  <c r="O3210" i="1"/>
  <c r="O3207" i="1"/>
  <c r="O3209" i="1"/>
  <c r="O3457" i="1"/>
  <c r="O4426" i="1"/>
  <c r="O3200" i="1"/>
  <c r="O4583" i="1"/>
  <c r="O4576" i="1"/>
  <c r="O3227" i="1"/>
  <c r="O3984" i="1"/>
  <c r="O4422" i="1"/>
  <c r="O3461" i="1"/>
  <c r="O3462" i="1"/>
  <c r="O3465" i="1"/>
  <c r="O3464" i="1"/>
  <c r="O4580" i="1"/>
  <c r="O5250" i="1"/>
  <c r="O5251" i="1"/>
  <c r="O3946" i="1"/>
  <c r="O3349" i="1"/>
  <c r="O3448" i="1"/>
  <c r="O3466" i="1"/>
  <c r="O3467" i="1"/>
  <c r="O4433" i="1"/>
  <c r="O3216" i="1"/>
  <c r="O5141" i="1"/>
  <c r="O5140" i="1"/>
  <c r="O3356" i="1"/>
  <c r="O3463" i="1"/>
  <c r="O3468" i="1"/>
  <c r="O3469" i="1"/>
  <c r="O3483" i="1"/>
  <c r="O3481" i="1"/>
  <c r="O3482" i="1"/>
  <c r="O3484" i="1"/>
  <c r="O3891" i="1"/>
  <c r="O3368" i="1"/>
  <c r="O4488" i="1"/>
  <c r="O4585" i="1"/>
  <c r="O4584" i="1"/>
  <c r="O3229" i="1"/>
  <c r="O4355" i="1"/>
  <c r="O4578" i="1"/>
  <c r="O3472" i="1"/>
  <c r="O3475" i="1"/>
  <c r="O3476" i="1"/>
  <c r="O4510" i="1"/>
  <c r="O4513" i="1"/>
  <c r="O3947" i="1"/>
  <c r="O4462" i="1"/>
  <c r="O4581" i="1"/>
  <c r="O3307" i="1"/>
  <c r="O3951" i="1"/>
  <c r="O3373" i="1"/>
  <c r="O4494" i="1"/>
  <c r="O3881" i="1"/>
  <c r="O4365" i="1"/>
  <c r="O3966" i="1"/>
  <c r="O3480" i="1"/>
  <c r="O3243" i="1"/>
  <c r="O4630" i="1"/>
  <c r="O4631" i="1"/>
  <c r="O3230" i="1"/>
  <c r="O3248" i="1"/>
  <c r="O3992" i="1"/>
  <c r="O3327" i="1"/>
  <c r="O4623" i="1"/>
  <c r="O4624" i="1"/>
  <c r="O5185" i="1"/>
  <c r="O4384" i="1"/>
  <c r="O3236" i="1"/>
  <c r="O4492" i="1"/>
  <c r="O3379" i="1"/>
  <c r="O3423" i="1"/>
  <c r="O3422" i="1"/>
  <c r="O3250" i="1"/>
  <c r="O4445" i="1"/>
  <c r="O3943" i="1"/>
  <c r="O3239" i="1"/>
  <c r="O3999" i="1"/>
  <c r="O4476" i="1"/>
  <c r="O3254" i="1"/>
  <c r="O3350" i="1"/>
  <c r="O3979" i="1"/>
  <c r="O5232" i="1"/>
  <c r="O5183" i="1"/>
  <c r="O3359" i="1"/>
  <c r="O4493" i="1"/>
  <c r="O3982" i="1"/>
  <c r="O4466" i="1"/>
  <c r="O3928" i="1"/>
  <c r="O3273" i="1"/>
  <c r="O4005" i="1"/>
  <c r="O3274" i="1"/>
  <c r="O4650" i="1"/>
  <c r="O4649" i="1"/>
  <c r="O3364" i="1"/>
  <c r="O4480" i="1"/>
  <c r="O3276" i="1"/>
  <c r="O4491" i="1"/>
  <c r="O4644" i="1"/>
  <c r="O4645" i="1"/>
  <c r="O3443" i="1"/>
  <c r="O3387" i="1"/>
  <c r="O3540" i="1"/>
  <c r="O3539" i="1"/>
  <c r="O3538" i="1"/>
  <c r="O3541" i="1"/>
  <c r="O4481" i="1"/>
  <c r="O3985" i="1"/>
  <c r="O3456" i="1"/>
  <c r="O3455" i="1"/>
  <c r="O3287" i="1"/>
  <c r="O5240" i="1"/>
  <c r="O5227" i="1"/>
  <c r="O3440" i="1"/>
  <c r="O3265" i="1"/>
  <c r="O4020" i="1"/>
  <c r="O3272" i="1"/>
  <c r="O3452" i="1"/>
  <c r="O3453" i="1"/>
  <c r="O3998" i="1"/>
  <c r="O5203" i="1"/>
  <c r="O3548" i="1"/>
  <c r="O3546" i="1"/>
  <c r="O3547" i="1"/>
  <c r="O3549" i="1"/>
  <c r="O3458" i="1"/>
  <c r="O3929" i="1"/>
  <c r="O3930" i="1"/>
  <c r="O3931" i="1"/>
  <c r="O3932" i="1"/>
  <c r="O4527" i="1"/>
  <c r="O3297" i="1"/>
  <c r="O5204" i="1"/>
  <c r="O4025" i="1"/>
  <c r="O4007" i="1"/>
  <c r="O5233" i="1"/>
  <c r="O4027" i="1"/>
  <c r="O3288" i="1"/>
  <c r="O3416" i="1"/>
  <c r="O3418" i="1"/>
  <c r="O4044" i="1"/>
  <c r="O3993" i="1"/>
  <c r="O3473" i="1"/>
  <c r="O3474" i="1"/>
  <c r="O3295" i="1"/>
  <c r="O4574" i="1"/>
  <c r="O4575" i="1"/>
  <c r="O3434" i="1"/>
  <c r="O4028" i="1"/>
  <c r="O4477" i="1"/>
  <c r="O3971" i="1"/>
  <c r="O4030" i="1"/>
  <c r="O4519" i="1"/>
  <c r="O3479" i="1"/>
  <c r="O3445" i="1"/>
  <c r="O4500" i="1"/>
  <c r="O4495" i="1"/>
  <c r="O3310" i="1"/>
  <c r="O3309" i="1"/>
  <c r="O3554" i="1"/>
  <c r="O3987" i="1"/>
  <c r="O3986" i="1"/>
  <c r="O3988" i="1"/>
  <c r="O3989" i="1"/>
  <c r="O5196" i="1"/>
  <c r="O3303" i="1"/>
  <c r="O3313" i="1"/>
  <c r="O3314" i="1"/>
  <c r="O4523" i="1"/>
  <c r="O3565" i="1"/>
  <c r="O3564" i="1"/>
  <c r="O3486" i="1"/>
  <c r="O4663" i="1"/>
  <c r="O4037" i="1"/>
  <c r="O3328" i="1"/>
  <c r="O4001" i="1"/>
  <c r="O4511" i="1"/>
  <c r="O3485" i="1"/>
  <c r="O4022" i="1"/>
  <c r="O4533" i="1"/>
  <c r="O3513" i="1"/>
  <c r="O4056" i="1"/>
  <c r="O4057" i="1"/>
  <c r="O5222" i="1"/>
  <c r="O3533" i="1"/>
  <c r="O4530" i="1"/>
  <c r="O4038" i="1"/>
  <c r="O3526" i="1"/>
  <c r="O4573" i="1"/>
  <c r="O4684" i="1"/>
  <c r="O3506" i="1"/>
  <c r="O3537" i="1"/>
  <c r="O3617" i="1"/>
  <c r="O3544" i="1"/>
  <c r="O4532" i="1"/>
  <c r="O4553" i="1"/>
  <c r="O3367" i="1"/>
  <c r="O3361" i="1"/>
  <c r="O3622" i="1"/>
  <c r="O3542" i="1"/>
  <c r="O4099" i="1"/>
  <c r="O4100" i="1"/>
  <c r="O4482" i="1"/>
  <c r="O4550" i="1"/>
  <c r="O3376" i="1"/>
  <c r="O3378" i="1"/>
  <c r="O4518" i="1"/>
  <c r="O4041" i="1"/>
  <c r="O4040" i="1"/>
  <c r="O4043" i="1"/>
  <c r="O4042" i="1"/>
  <c r="O4058" i="1"/>
  <c r="O4587" i="1"/>
  <c r="O3388" i="1"/>
  <c r="O4606" i="1"/>
  <c r="O5269" i="1"/>
  <c r="O3582" i="1"/>
  <c r="O4097" i="1"/>
  <c r="O4544" i="1"/>
  <c r="O3558" i="1"/>
  <c r="O3598" i="1"/>
  <c r="O3401" i="1"/>
  <c r="O3411" i="1"/>
  <c r="O3562" i="1"/>
  <c r="O4078" i="1"/>
  <c r="O4064" i="1"/>
  <c r="O3413" i="1"/>
  <c r="O3412" i="1"/>
  <c r="O4069" i="1"/>
  <c r="O4545" i="1"/>
  <c r="O3402" i="1"/>
  <c r="O3403" i="1"/>
  <c r="O3405" i="1"/>
  <c r="O3404" i="1"/>
  <c r="O4084" i="1"/>
  <c r="O3424" i="1"/>
  <c r="O4503" i="1"/>
  <c r="O3561" i="1"/>
  <c r="O3426" i="1"/>
  <c r="O3425" i="1"/>
  <c r="O5288" i="1"/>
  <c r="O3599" i="1"/>
  <c r="O4087" i="1"/>
  <c r="O4557" i="1"/>
  <c r="O3692" i="1"/>
  <c r="O3568" i="1"/>
  <c r="O3604" i="1"/>
  <c r="O3429" i="1"/>
  <c r="O3428" i="1"/>
  <c r="O3430" i="1"/>
  <c r="O3431" i="1"/>
  <c r="O4548" i="1"/>
  <c r="O4579" i="1"/>
  <c r="O4521" i="1"/>
  <c r="O4115" i="1"/>
  <c r="O4128" i="1"/>
  <c r="O4127" i="1"/>
  <c r="O4129" i="1"/>
  <c r="O3620" i="1"/>
  <c r="O4594" i="1"/>
  <c r="O3593" i="1"/>
  <c r="O3444" i="1"/>
  <c r="O5252" i="1"/>
  <c r="O4120" i="1"/>
  <c r="O3595" i="1"/>
  <c r="O3594" i="1"/>
  <c r="O3619" i="1"/>
  <c r="O3447" i="1"/>
  <c r="O4558" i="1"/>
  <c r="O3449" i="1"/>
  <c r="O4672" i="1"/>
  <c r="O3635" i="1"/>
  <c r="O4554" i="1"/>
  <c r="O3586" i="1"/>
  <c r="O3454" i="1"/>
  <c r="O4643" i="1"/>
  <c r="O4116" i="1"/>
  <c r="O4528" i="1"/>
  <c r="O3636" i="1"/>
  <c r="O3624" i="1"/>
  <c r="O3641" i="1"/>
  <c r="O3724" i="1"/>
  <c r="O3649" i="1"/>
  <c r="O4144" i="1"/>
  <c r="O4566" i="1"/>
  <c r="O4660" i="1"/>
  <c r="O4703" i="1"/>
  <c r="O4686" i="1"/>
  <c r="O4687" i="1"/>
  <c r="O3637" i="1"/>
  <c r="O3662" i="1"/>
  <c r="O4126" i="1"/>
  <c r="O3667" i="1"/>
  <c r="O3759" i="1"/>
  <c r="O4137" i="1"/>
  <c r="O3700" i="1"/>
  <c r="O3761" i="1"/>
  <c r="O3693" i="1"/>
  <c r="O3793" i="1"/>
  <c r="O3791" i="1"/>
  <c r="O3792" i="1"/>
  <c r="O3794" i="1"/>
  <c r="O4165" i="1"/>
  <c r="O4178" i="1"/>
  <c r="O3665" i="1"/>
  <c r="O3664" i="1"/>
  <c r="O4136" i="1"/>
  <c r="O3496" i="1"/>
  <c r="O3495" i="1"/>
  <c r="O3501" i="1"/>
  <c r="O4728" i="1"/>
  <c r="O4724" i="1"/>
  <c r="O3706" i="1"/>
  <c r="O3707" i="1"/>
  <c r="O4556" i="1"/>
  <c r="O4152" i="1"/>
  <c r="O3507" i="1"/>
  <c r="O4153" i="1"/>
  <c r="O3491" i="1"/>
  <c r="O3492" i="1"/>
  <c r="O3493" i="1"/>
  <c r="O3494" i="1"/>
  <c r="O3508" i="1"/>
  <c r="O3509" i="1"/>
  <c r="O3684" i="1"/>
  <c r="O3683" i="1"/>
  <c r="O3714" i="1"/>
  <c r="O3713" i="1"/>
  <c r="O3722" i="1"/>
  <c r="O3511" i="1"/>
  <c r="O3510" i="1"/>
  <c r="O4161" i="1"/>
  <c r="O3668" i="1"/>
  <c r="O3685" i="1"/>
  <c r="O3519" i="1"/>
  <c r="O3518" i="1"/>
  <c r="O4182" i="1"/>
  <c r="O3515" i="1"/>
  <c r="O3516" i="1"/>
  <c r="O3514" i="1"/>
  <c r="O3517" i="1"/>
  <c r="O3702" i="1"/>
  <c r="O4186" i="1"/>
  <c r="O3733" i="1"/>
  <c r="O4647" i="1"/>
  <c r="O3718" i="1"/>
  <c r="O4638" i="1"/>
  <c r="O4171" i="1"/>
  <c r="O4767" i="1"/>
  <c r="O4316" i="1"/>
  <c r="O4211" i="1"/>
  <c r="O3543" i="1"/>
  <c r="O4176" i="1"/>
  <c r="O4151" i="1"/>
  <c r="O4250" i="1"/>
  <c r="O4347" i="1"/>
  <c r="O3551" i="1"/>
  <c r="O4613" i="1"/>
  <c r="O4662" i="1"/>
  <c r="O4164" i="1"/>
  <c r="O4194" i="1"/>
  <c r="O4196" i="1"/>
  <c r="O4665" i="1"/>
  <c r="O3755" i="1"/>
  <c r="O3775" i="1"/>
  <c r="O4621" i="1"/>
  <c r="O4346" i="1"/>
  <c r="O3555" i="1"/>
  <c r="O3557" i="1"/>
  <c r="O4352" i="1"/>
  <c r="O4742" i="1"/>
  <c r="O3896" i="1"/>
  <c r="O3895" i="1"/>
  <c r="O4199" i="1"/>
  <c r="O4278" i="1"/>
  <c r="O4240" i="1"/>
  <c r="O4190" i="1"/>
  <c r="O3566" i="1"/>
  <c r="O4766" i="1"/>
  <c r="O4653" i="1"/>
  <c r="O4275" i="1"/>
  <c r="O3575" i="1"/>
  <c r="O3576" i="1"/>
  <c r="O3782" i="1"/>
  <c r="O4286" i="1"/>
  <c r="O3808" i="1"/>
  <c r="O4292" i="1"/>
  <c r="O3580" i="1"/>
  <c r="O4689" i="1"/>
  <c r="O4208" i="1"/>
  <c r="O4783" i="1"/>
  <c r="O3829" i="1"/>
  <c r="O3596" i="1"/>
  <c r="O4298" i="1"/>
  <c r="O3600" i="1"/>
  <c r="O3851" i="1"/>
  <c r="O3822" i="1"/>
  <c r="O4704" i="1"/>
  <c r="O4321" i="1"/>
  <c r="O3885" i="1"/>
  <c r="O4809" i="1"/>
  <c r="O3608" i="1"/>
  <c r="O4281" i="1"/>
  <c r="O3870" i="1"/>
  <c r="O3616" i="1"/>
  <c r="O3995" i="1"/>
  <c r="O3996" i="1"/>
  <c r="O3921" i="1"/>
  <c r="O3888" i="1"/>
  <c r="O4315" i="1"/>
  <c r="O3631" i="1"/>
  <c r="O3920" i="1"/>
  <c r="O4366" i="1"/>
  <c r="O4710" i="1"/>
  <c r="O4711" i="1"/>
  <c r="O3648" i="1"/>
  <c r="O3905" i="1"/>
  <c r="O3906" i="1"/>
  <c r="O3962" i="1"/>
  <c r="O4722" i="1"/>
  <c r="O4723" i="1"/>
  <c r="O3935" i="1"/>
  <c r="O3934" i="1"/>
  <c r="O3972" i="1"/>
  <c r="O3974" i="1"/>
  <c r="O3965" i="1"/>
  <c r="O3967" i="1"/>
  <c r="O3954" i="1"/>
  <c r="O4754" i="1"/>
  <c r="O4758" i="1"/>
  <c r="O4759" i="1"/>
  <c r="O4760" i="1"/>
  <c r="O3975" i="1"/>
  <c r="O4016" i="1"/>
  <c r="O4021" i="1"/>
  <c r="O4039" i="1"/>
  <c r="O4818" i="1"/>
  <c r="O4059" i="1"/>
  <c r="O4047" i="1"/>
  <c r="O4063" i="1"/>
  <c r="O4072" i="1"/>
  <c r="O4065" i="1"/>
  <c r="O4066" i="1"/>
  <c r="O3766" i="1"/>
  <c r="O4061" i="1"/>
  <c r="O4077" i="1"/>
  <c r="O4467" i="1"/>
  <c r="O4083" i="1"/>
  <c r="O4082" i="1"/>
  <c r="O4092" i="1"/>
  <c r="O4873" i="1"/>
  <c r="O4890" i="1"/>
  <c r="O4080" i="1"/>
  <c r="O4104" i="1"/>
  <c r="O3783" i="1"/>
  <c r="O4124" i="1"/>
  <c r="O4215" i="1"/>
  <c r="O4216" i="1"/>
  <c r="O4837" i="1"/>
  <c r="O4855" i="1"/>
  <c r="O3823" i="1"/>
  <c r="O4147" i="1"/>
  <c r="O4515" i="1"/>
  <c r="O4157" i="1"/>
  <c r="O4884" i="1"/>
  <c r="O4883" i="1"/>
  <c r="O4887" i="1"/>
  <c r="O4888" i="1"/>
  <c r="O4170" i="1"/>
  <c r="O3853" i="1"/>
  <c r="O3859" i="1"/>
  <c r="O3871" i="1"/>
  <c r="O4184" i="1"/>
  <c r="O4872" i="1"/>
  <c r="O4923" i="1"/>
  <c r="O4183" i="1"/>
  <c r="O4327" i="1"/>
  <c r="O4330" i="1"/>
  <c r="O4329" i="1"/>
  <c r="O4328" i="1"/>
  <c r="O4187" i="1"/>
  <c r="O4928" i="1"/>
  <c r="O3882" i="1"/>
  <c r="O4166" i="1"/>
  <c r="O4965" i="1"/>
  <c r="O3890" i="1"/>
  <c r="O3892" i="1"/>
  <c r="O3898" i="1"/>
  <c r="O4963" i="1"/>
  <c r="O3908" i="1"/>
  <c r="O4185" i="1"/>
  <c r="O4249" i="1"/>
  <c r="O4911" i="1"/>
  <c r="O3897" i="1"/>
  <c r="O3894" i="1"/>
  <c r="O3913" i="1"/>
  <c r="O4191" i="1"/>
  <c r="O4198" i="1"/>
  <c r="O4255" i="1"/>
  <c r="O3899" i="1"/>
  <c r="O4942" i="1"/>
  <c r="O3907" i="1"/>
  <c r="O4228" i="1"/>
  <c r="O3912" i="1"/>
  <c r="O4273" i="1"/>
  <c r="O3922" i="1"/>
  <c r="O4959" i="1"/>
  <c r="O3927" i="1"/>
  <c r="O4935" i="1"/>
  <c r="O3939" i="1"/>
  <c r="O4940" i="1"/>
  <c r="O4425" i="1"/>
  <c r="O4961" i="1"/>
  <c r="O3941" i="1"/>
  <c r="O3942" i="1"/>
  <c r="O4967" i="1"/>
  <c r="O4428" i="1"/>
  <c r="O4946" i="1"/>
  <c r="O4251" i="1"/>
  <c r="O3945" i="1"/>
  <c r="O4971" i="1"/>
  <c r="O4972" i="1"/>
  <c r="O3950" i="1"/>
  <c r="O3949" i="1"/>
  <c r="O3948" i="1"/>
  <c r="O3952" i="1"/>
  <c r="O3964" i="1"/>
  <c r="O4348" i="1"/>
  <c r="O3968" i="1"/>
  <c r="O4949" i="1"/>
  <c r="O3969" i="1"/>
  <c r="O3970" i="1"/>
  <c r="O4279" i="1"/>
  <c r="O4360" i="1"/>
  <c r="O4371" i="1"/>
  <c r="O4354" i="1"/>
  <c r="O4299" i="1"/>
  <c r="O4976" i="1"/>
  <c r="O3983" i="1"/>
  <c r="O4381" i="1"/>
  <c r="O4996" i="1"/>
  <c r="O4421" i="1"/>
  <c r="O4427" i="1"/>
  <c r="O4387" i="1"/>
  <c r="O3997" i="1"/>
  <c r="O4000" i="1"/>
  <c r="O4010" i="1"/>
  <c r="O4436" i="1"/>
  <c r="O5000" i="1"/>
  <c r="O4006" i="1"/>
  <c r="O4367" i="1"/>
  <c r="O4013" i="1"/>
  <c r="O4429" i="1"/>
  <c r="O4017" i="1"/>
  <c r="O4023" i="1"/>
  <c r="O4024" i="1"/>
  <c r="O4029" i="1"/>
  <c r="O5017" i="1"/>
  <c r="O4448" i="1"/>
  <c r="O4449" i="1"/>
  <c r="O4031" i="1"/>
  <c r="O4045" i="1"/>
  <c r="O5027" i="1"/>
  <c r="O4450" i="1"/>
  <c r="O4054" i="1"/>
  <c r="O4455" i="1"/>
  <c r="O4701" i="1"/>
  <c r="O5047" i="1"/>
  <c r="O4067" i="1"/>
  <c r="O4068" i="1"/>
  <c r="O5048" i="1"/>
  <c r="O4075" i="1"/>
  <c r="O5074" i="1"/>
  <c r="O4484" i="1"/>
  <c r="O4487" i="1"/>
  <c r="O4486" i="1"/>
  <c r="O5076" i="1"/>
  <c r="O4070" i="1"/>
  <c r="O4465" i="1"/>
  <c r="O4086" i="1"/>
  <c r="O4497" i="1"/>
  <c r="O4501" i="1"/>
  <c r="O4098" i="1"/>
  <c r="O5091" i="1"/>
  <c r="O4514" i="1"/>
  <c r="O4746" i="1"/>
  <c r="O4549" i="1"/>
  <c r="O4121" i="1"/>
  <c r="O4132" i="1"/>
  <c r="O4777" i="1"/>
  <c r="O5110" i="1"/>
  <c r="O5111" i="1"/>
  <c r="O4143" i="1"/>
  <c r="O4798" i="1"/>
  <c r="O4154" i="1"/>
  <c r="O4592" i="1"/>
  <c r="O4801" i="1"/>
  <c r="O4175" i="1"/>
  <c r="O4177" i="1"/>
  <c r="O4811" i="1"/>
  <c r="O4622" i="1"/>
  <c r="O4619" i="1"/>
  <c r="O4654" i="1"/>
  <c r="O5130" i="1"/>
  <c r="O5131" i="1"/>
  <c r="O4844" i="1"/>
  <c r="O4825" i="1"/>
  <c r="O5133" i="1"/>
  <c r="O4203" i="1"/>
  <c r="O4832" i="1"/>
  <c r="O4823" i="1"/>
  <c r="O4210" i="1"/>
  <c r="O4852" i="1"/>
  <c r="O4212" i="1"/>
  <c r="O4683" i="1"/>
  <c r="O4233" i="1"/>
  <c r="O4226" i="1"/>
  <c r="O5129" i="1"/>
  <c r="O4235" i="1"/>
  <c r="O4236" i="1"/>
  <c r="O4750" i="1"/>
  <c r="O4749" i="1"/>
  <c r="O4751" i="1"/>
  <c r="O4752" i="1"/>
  <c r="O4239" i="1"/>
  <c r="O5139" i="1"/>
  <c r="O4237" i="1"/>
  <c r="O4218" i="1"/>
  <c r="O4217" i="1"/>
  <c r="O4219" i="1"/>
  <c r="O4220" i="1"/>
  <c r="O4244" i="1"/>
  <c r="O4230" i="1"/>
  <c r="O4229" i="1"/>
  <c r="O4231" i="1"/>
  <c r="O4232" i="1"/>
  <c r="O4682" i="1"/>
  <c r="O4678" i="1"/>
  <c r="O4252" i="1"/>
  <c r="O4694" i="1"/>
  <c r="O4699" i="1"/>
  <c r="O5153" i="1"/>
  <c r="O4882" i="1"/>
  <c r="O4242" i="1"/>
  <c r="O4243" i="1"/>
  <c r="O4247" i="1"/>
  <c r="O4248" i="1"/>
  <c r="O4879" i="1"/>
  <c r="O4258" i="1"/>
  <c r="O4259" i="1"/>
  <c r="O4268" i="1"/>
  <c r="O4891" i="1"/>
  <c r="O4263" i="1"/>
  <c r="O4264" i="1"/>
  <c r="O4867" i="1"/>
  <c r="O4853" i="1"/>
  <c r="O4858" i="1"/>
  <c r="O4860" i="1"/>
  <c r="O5161" i="1"/>
  <c r="O4718" i="1"/>
  <c r="O4289" i="1"/>
  <c r="O4288" i="1"/>
  <c r="O5162" i="1"/>
  <c r="O4300" i="1"/>
  <c r="O4303" i="1"/>
  <c r="O4909" i="1"/>
  <c r="O4293" i="1"/>
  <c r="O4294" i="1"/>
  <c r="O4296" i="1"/>
  <c r="O4297" i="1"/>
  <c r="O4301" i="1"/>
  <c r="O4302" i="1"/>
  <c r="O4308" i="1"/>
  <c r="O4307" i="1"/>
  <c r="O4304" i="1"/>
  <c r="O4306" i="1"/>
  <c r="O4310" i="1"/>
  <c r="O4309" i="1"/>
  <c r="O4305" i="1"/>
  <c r="O4311" i="1"/>
  <c r="O4312" i="1"/>
  <c r="O4313" i="1"/>
  <c r="O4896" i="1"/>
  <c r="O4341" i="1"/>
  <c r="O4317" i="1"/>
  <c r="O4318" i="1"/>
  <c r="O4319" i="1"/>
  <c r="O4320" i="1"/>
  <c r="O4343" i="1"/>
  <c r="O4324" i="1"/>
  <c r="O4323" i="1"/>
  <c r="O4326" i="1"/>
  <c r="O4325" i="1"/>
  <c r="O4332" i="1"/>
  <c r="O4331" i="1"/>
  <c r="O4335" i="1"/>
  <c r="O4336" i="1"/>
  <c r="O4333" i="1"/>
  <c r="O4334" i="1"/>
  <c r="O4338" i="1"/>
  <c r="O4337" i="1"/>
  <c r="O4350" i="1"/>
  <c r="O4349" i="1"/>
  <c r="O5171" i="1"/>
  <c r="O4915" i="1"/>
  <c r="O5178" i="1"/>
  <c r="O5180" i="1"/>
  <c r="O4904" i="1"/>
  <c r="O4941" i="1"/>
  <c r="O4369" i="1"/>
  <c r="O4370" i="1"/>
  <c r="O4918" i="1"/>
  <c r="O4927" i="1"/>
  <c r="O4379" i="1"/>
  <c r="O4380" i="1"/>
  <c r="O4376" i="1"/>
  <c r="O4377" i="1"/>
  <c r="O4375" i="1"/>
  <c r="O4378" i="1"/>
  <c r="O4385" i="1"/>
  <c r="O4386" i="1"/>
  <c r="O4389" i="1"/>
  <c r="O4388" i="1"/>
  <c r="O4390" i="1"/>
  <c r="O4391" i="1"/>
  <c r="O4392" i="1"/>
  <c r="O4395" i="1"/>
  <c r="O4396" i="1"/>
  <c r="O4820" i="1"/>
  <c r="O4400" i="1"/>
  <c r="O4399" i="1"/>
  <c r="O4398" i="1"/>
  <c r="O4822" i="1"/>
  <c r="O4405" i="1"/>
  <c r="O4406" i="1"/>
  <c r="O4407" i="1"/>
  <c r="O4408" i="1"/>
  <c r="O4403" i="1"/>
  <c r="O4402" i="1"/>
  <c r="O4401" i="1"/>
  <c r="O4404" i="1"/>
  <c r="O4936" i="1"/>
  <c r="O4814" i="1"/>
  <c r="O4417" i="1"/>
  <c r="O4416" i="1"/>
  <c r="O4415" i="1"/>
  <c r="O4418" i="1"/>
  <c r="O4412" i="1"/>
  <c r="O4411" i="1"/>
  <c r="O4414" i="1"/>
  <c r="O4413" i="1"/>
  <c r="O5186" i="1"/>
  <c r="O4951" i="1"/>
  <c r="O4835" i="1"/>
  <c r="O4994" i="1"/>
  <c r="O4866" i="1"/>
  <c r="O4847" i="1"/>
  <c r="O4889" i="1"/>
  <c r="O4865" i="1"/>
  <c r="O4993" i="1"/>
  <c r="O4912" i="1"/>
  <c r="O5223" i="1"/>
  <c r="O5012" i="1"/>
  <c r="O5011" i="1"/>
  <c r="O5219" i="1"/>
  <c r="O5221" i="1"/>
  <c r="O5226" i="1"/>
  <c r="O4897" i="1"/>
  <c r="O4898" i="1"/>
  <c r="O4920" i="1"/>
  <c r="O5021" i="1"/>
  <c r="O4902" i="1"/>
  <c r="O4901" i="1"/>
  <c r="O5013" i="1"/>
  <c r="O4931" i="1"/>
  <c r="O4932" i="1"/>
  <c r="O4926" i="1"/>
  <c r="O5231" i="1"/>
  <c r="O4945" i="1"/>
  <c r="O4950" i="1"/>
  <c r="O4957" i="1"/>
  <c r="O4956" i="1"/>
  <c r="O5236" i="1"/>
  <c r="O4958" i="1"/>
  <c r="O4966" i="1"/>
  <c r="O4992" i="1"/>
  <c r="O5066" i="1"/>
  <c r="O4973" i="1"/>
  <c r="O4987" i="1"/>
  <c r="O4975" i="1"/>
  <c r="O5009" i="1"/>
  <c r="O5055" i="1"/>
  <c r="O5049" i="1"/>
  <c r="O5003" i="1"/>
  <c r="O5056" i="1"/>
  <c r="O4983" i="1"/>
  <c r="O4991" i="1"/>
  <c r="O5065" i="1"/>
  <c r="O5022" i="1"/>
  <c r="O5016" i="1"/>
  <c r="O5024" i="1"/>
  <c r="O5078" i="1"/>
  <c r="O5018" i="1"/>
  <c r="O5248" i="1"/>
  <c r="O5039" i="1"/>
  <c r="O5025" i="1"/>
  <c r="O5249" i="1"/>
  <c r="O5026" i="1"/>
  <c r="O5253" i="1"/>
  <c r="O5033" i="1"/>
  <c r="O5050" i="1"/>
  <c r="O5051" i="1"/>
  <c r="O5095" i="1"/>
  <c r="O5064" i="1"/>
  <c r="O5102" i="1"/>
  <c r="O5094" i="1"/>
  <c r="O5072" i="1"/>
  <c r="O5073" i="1"/>
  <c r="O5069" i="1"/>
  <c r="O5087" i="1"/>
  <c r="O5088" i="1"/>
  <c r="O5090" i="1"/>
  <c r="O5086" i="1"/>
  <c r="O5266" i="1"/>
  <c r="O5267" i="1"/>
  <c r="O5097" i="1"/>
  <c r="O5101" i="1"/>
  <c r="O5117" i="1"/>
  <c r="O5106" i="1"/>
  <c r="O5120" i="1"/>
  <c r="O5119" i="1"/>
  <c r="O5118" i="1"/>
  <c r="O5126" i="1"/>
  <c r="O5127" i="1"/>
  <c r="O5294" i="1"/>
  <c r="O5272" i="1"/>
  <c r="O5273" i="1"/>
  <c r="O5132" i="1"/>
  <c r="O5270" i="1"/>
  <c r="O5271" i="1"/>
  <c r="O5116" i="1"/>
  <c r="O5281" i="1"/>
  <c r="O5280" i="1"/>
  <c r="O5122" i="1"/>
  <c r="O5134" i="1"/>
  <c r="O5135" i="1"/>
  <c r="O5147" i="1"/>
  <c r="O5150" i="1"/>
  <c r="O5151" i="1"/>
  <c r="O5148" i="1"/>
  <c r="O5282" i="1"/>
  <c r="O5283" i="1"/>
  <c r="O5149" i="1"/>
  <c r="O5286" i="1"/>
  <c r="O5287" i="1"/>
  <c r="O5154" i="1"/>
  <c r="O5158" i="1"/>
  <c r="O5297" i="1"/>
  <c r="O5298" i="1"/>
  <c r="O5152" i="1"/>
  <c r="O5157" i="1"/>
  <c r="O5304" i="1"/>
  <c r="O5305" i="1"/>
  <c r="O5156" i="1"/>
  <c r="O5306" i="1"/>
  <c r="O5307" i="1"/>
  <c r="O5169" i="1"/>
  <c r="O5168" i="1"/>
  <c r="O5172" i="1"/>
  <c r="O5155" i="1"/>
  <c r="O5167" i="1"/>
  <c r="O5179" i="1"/>
  <c r="O5160" i="1"/>
  <c r="O5159" i="1"/>
  <c r="O5165" i="1"/>
  <c r="O5170" i="1"/>
  <c r="O5177" i="1"/>
  <c r="O5176" i="1"/>
  <c r="O5182" i="1"/>
  <c r="O5184" i="1"/>
  <c r="O5187" i="1"/>
  <c r="O5189" i="1"/>
  <c r="O5192" i="1"/>
  <c r="O5193" i="1"/>
  <c r="O5188" i="1"/>
  <c r="O5191" i="1"/>
  <c r="O5318" i="1"/>
  <c r="O5205" i="1"/>
  <c r="O5197" i="1"/>
  <c r="O5211" i="1"/>
  <c r="O5195" i="1"/>
  <c r="O5201" i="1"/>
  <c r="O5212" i="1"/>
  <c r="O5213" i="1"/>
  <c r="O5202" i="1"/>
  <c r="O5214" i="1"/>
  <c r="O5215" i="1"/>
  <c r="O5198" i="1"/>
  <c r="O5216" i="1"/>
  <c r="O5210" i="1"/>
  <c r="O5228" i="1"/>
  <c r="O5325" i="1"/>
  <c r="O5324" i="1"/>
  <c r="O5218" i="1"/>
  <c r="O5217" i="1"/>
  <c r="O5235" i="1"/>
  <c r="O5237" i="1"/>
  <c r="O5220" i="1"/>
  <c r="O5225" i="1"/>
  <c r="O5224" i="1"/>
  <c r="O5229" i="1"/>
  <c r="O5230" i="1"/>
  <c r="O5330" i="1"/>
  <c r="O5239" i="1"/>
  <c r="O5241" i="1"/>
  <c r="O5242" i="1"/>
  <c r="O5234" i="1"/>
  <c r="O5244" i="1"/>
  <c r="O5243" i="1"/>
  <c r="O5245" i="1"/>
  <c r="O5246" i="1"/>
  <c r="O5238" i="1"/>
  <c r="O5440" i="1"/>
  <c r="O5441" i="1"/>
  <c r="O5255" i="1"/>
  <c r="O5262" i="1"/>
  <c r="O5263" i="1"/>
  <c r="O5260" i="1"/>
  <c r="O5261" i="1"/>
  <c r="O5264" i="1"/>
  <c r="O5265" i="1"/>
  <c r="O5247" i="1"/>
  <c r="O5268" i="1"/>
  <c r="O5442" i="1"/>
  <c r="O5443" i="1"/>
  <c r="O5333" i="1"/>
  <c r="O5274" i="1"/>
  <c r="O5275" i="1"/>
  <c r="O5277" i="1"/>
  <c r="O5276" i="1"/>
  <c r="O5285" i="1"/>
  <c r="O5284" i="1"/>
  <c r="O5289" i="1"/>
  <c r="O5291" i="1"/>
  <c r="O5290" i="1"/>
  <c r="O5254" i="1"/>
  <c r="O5444" i="1"/>
  <c r="O5445" i="1"/>
  <c r="O5334" i="1"/>
  <c r="O5256" i="1"/>
  <c r="O5257" i="1"/>
  <c r="O5446" i="1"/>
  <c r="O5447" i="1"/>
  <c r="O5258" i="1"/>
  <c r="O5259" i="1"/>
  <c r="O5337" i="1"/>
  <c r="O5340" i="1"/>
  <c r="O5449" i="1"/>
  <c r="O5448" i="1"/>
  <c r="O5309" i="1"/>
  <c r="O5310" i="1"/>
  <c r="O5342" i="1"/>
  <c r="O5341" i="1"/>
  <c r="O5451" i="1"/>
  <c r="O5450" i="1"/>
  <c r="O5315" i="1"/>
  <c r="O5453" i="1"/>
  <c r="O5452" i="1"/>
  <c r="O5319" i="1"/>
  <c r="O5455" i="1"/>
  <c r="O5454" i="1"/>
  <c r="O5292" i="1"/>
  <c r="O5293" i="1"/>
  <c r="O5456" i="1"/>
  <c r="O5457" i="1"/>
  <c r="O5458" i="1"/>
  <c r="O5295" i="1"/>
  <c r="O5296" i="1"/>
  <c r="O5345" i="1"/>
  <c r="O5459" i="1"/>
  <c r="O5460" i="1"/>
  <c r="O5463" i="1"/>
  <c r="O5461" i="1"/>
  <c r="O5462" i="1"/>
  <c r="O5299" i="1"/>
  <c r="O5300" i="1"/>
  <c r="O5302" i="1"/>
  <c r="O5303" i="1"/>
  <c r="O5464" i="1"/>
  <c r="O5465" i="1"/>
  <c r="O5348" i="1"/>
  <c r="O5301" i="1"/>
  <c r="O5467" i="1"/>
  <c r="O5466" i="1"/>
  <c r="O5470" i="1"/>
  <c r="O5471" i="1"/>
  <c r="O5469" i="1"/>
  <c r="O5468" i="1"/>
  <c r="O5478" i="1"/>
  <c r="O5477" i="1"/>
  <c r="O5476" i="1"/>
  <c r="O5474" i="1"/>
  <c r="O5475" i="1"/>
  <c r="O5473" i="1"/>
  <c r="O5472" i="1"/>
  <c r="O5479" i="1"/>
  <c r="O5480" i="1"/>
  <c r="O5308" i="1"/>
  <c r="O5481" i="1"/>
  <c r="O5482" i="1"/>
  <c r="O5485" i="1"/>
  <c r="O5483" i="1"/>
  <c r="O5484" i="1"/>
  <c r="O5327" i="1"/>
  <c r="O5326" i="1"/>
  <c r="O5487" i="1"/>
  <c r="O5486" i="1"/>
  <c r="O5329" i="1"/>
  <c r="O5328" i="1"/>
  <c r="O5490" i="1"/>
  <c r="O5491" i="1"/>
  <c r="O5489" i="1"/>
  <c r="O5488" i="1"/>
  <c r="O5492" i="1"/>
  <c r="O5493" i="1"/>
  <c r="O5494" i="1"/>
  <c r="O5495" i="1"/>
  <c r="O5496" i="1"/>
  <c r="O5497" i="1"/>
  <c r="O5499" i="1"/>
  <c r="O5498" i="1"/>
  <c r="O5500" i="1"/>
  <c r="O5501" i="1"/>
  <c r="O5311" i="1"/>
  <c r="O5312" i="1"/>
  <c r="O5314" i="1"/>
  <c r="O5313" i="1"/>
  <c r="O5502" i="1"/>
  <c r="O5503" i="1"/>
  <c r="O5504" i="1"/>
  <c r="O5505" i="1"/>
  <c r="O5507" i="1"/>
  <c r="O5506" i="1"/>
  <c r="O5353" i="1"/>
  <c r="O5354" i="1"/>
  <c r="O5511" i="1"/>
  <c r="O5509" i="1"/>
  <c r="O5510" i="1"/>
  <c r="O5508" i="1"/>
  <c r="O5512" i="1"/>
  <c r="O5513" i="1"/>
  <c r="O5514" i="1"/>
  <c r="O5515" i="1"/>
  <c r="O5516" i="1"/>
  <c r="O5517" i="1"/>
  <c r="O5518" i="1"/>
  <c r="O5519" i="1"/>
  <c r="O5524" i="1"/>
  <c r="O5525" i="1"/>
  <c r="O5522" i="1"/>
  <c r="O5520" i="1"/>
  <c r="O5521" i="1"/>
  <c r="O5523" i="1"/>
  <c r="O5527" i="1"/>
  <c r="O5528" i="1"/>
  <c r="O5526" i="1"/>
  <c r="O5529" i="1"/>
  <c r="O5530" i="1"/>
  <c r="O5320" i="1"/>
  <c r="O5532" i="1"/>
  <c r="O5531" i="1"/>
  <c r="O5536" i="1"/>
  <c r="O5534" i="1"/>
  <c r="O5535" i="1"/>
  <c r="O5533" i="1"/>
  <c r="O5538" i="1"/>
  <c r="O5537" i="1"/>
  <c r="O5321" i="1"/>
  <c r="O5539" i="1"/>
  <c r="O5540" i="1"/>
  <c r="O5541" i="1"/>
  <c r="O5542" i="1"/>
  <c r="O5355" i="1"/>
  <c r="O5322" i="1"/>
  <c r="O5323" i="1"/>
  <c r="O5544" i="1"/>
  <c r="O5543" i="1"/>
  <c r="O5545" i="1"/>
  <c r="O5546" i="1"/>
  <c r="O5547" i="1"/>
  <c r="O5548" i="1"/>
  <c r="O5549" i="1"/>
  <c r="O5356" i="1"/>
  <c r="O5551" i="1"/>
  <c r="O5552" i="1"/>
  <c r="O5550" i="1"/>
  <c r="O5555" i="1"/>
  <c r="O5553" i="1"/>
  <c r="O5554" i="1"/>
  <c r="O5556" i="1"/>
  <c r="O5558" i="1"/>
  <c r="O5557" i="1"/>
  <c r="O5559" i="1"/>
  <c r="O5560" i="1"/>
  <c r="O5561" i="1"/>
  <c r="O5564" i="1"/>
  <c r="O5563" i="1"/>
  <c r="O5562" i="1"/>
  <c r="O5350" i="1"/>
  <c r="O5349" i="1"/>
  <c r="O5351" i="1"/>
  <c r="O5352" i="1"/>
  <c r="O5565" i="1"/>
  <c r="O5566" i="1"/>
  <c r="O5567" i="1"/>
  <c r="O5569" i="1"/>
  <c r="O5568" i="1"/>
  <c r="O5570" i="1"/>
  <c r="O5572" i="1"/>
  <c r="O5571" i="1"/>
  <c r="O5573" i="1"/>
  <c r="O5574" i="1"/>
  <c r="O5576" i="1"/>
  <c r="O5575" i="1"/>
  <c r="O5578" i="1"/>
  <c r="O5577" i="1"/>
  <c r="O5579" i="1"/>
  <c r="O5580" i="1"/>
  <c r="O5581" i="1"/>
  <c r="O5582" i="1"/>
  <c r="O5583" i="1"/>
  <c r="O5585" i="1"/>
  <c r="O5584" i="1"/>
  <c r="O5588" i="1"/>
  <c r="O5586" i="1"/>
  <c r="O5587" i="1"/>
  <c r="O5379" i="1"/>
  <c r="O5380" i="1"/>
  <c r="O5591" i="1"/>
  <c r="O5590" i="1"/>
  <c r="O5589" i="1"/>
  <c r="O5593" i="1"/>
  <c r="O5592" i="1"/>
  <c r="O5595" i="1"/>
  <c r="O5596" i="1"/>
  <c r="O5597" i="1"/>
  <c r="O5594" i="1"/>
  <c r="O5598" i="1"/>
  <c r="O5599" i="1"/>
  <c r="O5331" i="1"/>
  <c r="O5375" i="1"/>
  <c r="O5376" i="1"/>
  <c r="O5377" i="1"/>
  <c r="O5378" i="1"/>
  <c r="O5332" i="1"/>
  <c r="O5600" i="1"/>
  <c r="O5602" i="1"/>
  <c r="O5603" i="1"/>
  <c r="O5601" i="1"/>
  <c r="O5384" i="1"/>
  <c r="O5383" i="1"/>
  <c r="O5385" i="1"/>
  <c r="O5386" i="1"/>
  <c r="O5604" i="1"/>
  <c r="O5605" i="1"/>
  <c r="O5399" i="1"/>
  <c r="O5397" i="1"/>
  <c r="O5398" i="1"/>
  <c r="O5400" i="1"/>
  <c r="O5607" i="1"/>
  <c r="O5608" i="1"/>
  <c r="O5606" i="1"/>
  <c r="O5609" i="1"/>
  <c r="O5610" i="1"/>
  <c r="O5611" i="1"/>
  <c r="O5612" i="1"/>
  <c r="O5613" i="1"/>
  <c r="O5617" i="1"/>
  <c r="O5618" i="1"/>
  <c r="O5615" i="1"/>
  <c r="O5616" i="1"/>
  <c r="O5614" i="1"/>
  <c r="O5335" i="1"/>
  <c r="O5621" i="1"/>
  <c r="O5619" i="1"/>
  <c r="O5622" i="1"/>
  <c r="O5620" i="1"/>
  <c r="O5336" i="1"/>
  <c r="O5623" i="1"/>
  <c r="O5624" i="1"/>
  <c r="O5627" i="1"/>
  <c r="O5628" i="1"/>
  <c r="O5629" i="1"/>
  <c r="O5630" i="1"/>
  <c r="O5626" i="1"/>
  <c r="O5625" i="1"/>
  <c r="O5338" i="1"/>
  <c r="O5339" i="1"/>
  <c r="O5632" i="1"/>
  <c r="O5631" i="1"/>
  <c r="O5635" i="1"/>
  <c r="O5636" i="1"/>
  <c r="O5638" i="1"/>
  <c r="O5637" i="1"/>
  <c r="O5639" i="1"/>
  <c r="O5634" i="1"/>
  <c r="O5633" i="1"/>
  <c r="O5640" i="1"/>
  <c r="O5409" i="1"/>
  <c r="O5410" i="1"/>
  <c r="O5643" i="1"/>
  <c r="O5642" i="1"/>
  <c r="O5641" i="1"/>
  <c r="O5407" i="1"/>
  <c r="O5408" i="1"/>
  <c r="O5644" i="1"/>
  <c r="O5645" i="1"/>
  <c r="O5646" i="1"/>
  <c r="O5648" i="1"/>
  <c r="O5647" i="1"/>
  <c r="O5651" i="1"/>
  <c r="O5649" i="1"/>
  <c r="O5650" i="1"/>
  <c r="O5652" i="1"/>
  <c r="O5403" i="1"/>
  <c r="O5404" i="1"/>
  <c r="O5405" i="1"/>
  <c r="O5406" i="1"/>
  <c r="O5654" i="1"/>
  <c r="O5653" i="1"/>
  <c r="O5655" i="1"/>
  <c r="O5657" i="1"/>
  <c r="O5658" i="1"/>
  <c r="O5656" i="1"/>
  <c r="O5659" i="1"/>
  <c r="O5660" i="1"/>
  <c r="O5662" i="1"/>
  <c r="O5661" i="1"/>
  <c r="O5663" i="1"/>
  <c r="O5664" i="1"/>
  <c r="O5665" i="1"/>
  <c r="O5667" i="1"/>
  <c r="O5669" i="1"/>
  <c r="O5670" i="1"/>
  <c r="O5668" i="1"/>
  <c r="O5666" i="1"/>
  <c r="O5343" i="1"/>
  <c r="O5673" i="1"/>
  <c r="O5672" i="1"/>
  <c r="O5675" i="1"/>
  <c r="O5674" i="1"/>
  <c r="O5677" i="1"/>
  <c r="O5676" i="1"/>
  <c r="O5671" i="1"/>
  <c r="O5344" i="1"/>
  <c r="O5678" i="1"/>
  <c r="O5680" i="1"/>
  <c r="O5681" i="1"/>
  <c r="O5679" i="1"/>
  <c r="O5346" i="1"/>
  <c r="O5347" i="1"/>
  <c r="O5682" i="1"/>
  <c r="O5684" i="1"/>
  <c r="O5683" i="1"/>
  <c r="O5686" i="1"/>
  <c r="O5685" i="1"/>
  <c r="O5687" i="1"/>
  <c r="O5688" i="1"/>
  <c r="O5690" i="1"/>
  <c r="O5689" i="1"/>
  <c r="O5691" i="1"/>
  <c r="O5693" i="1"/>
  <c r="O5694" i="1"/>
  <c r="O5695" i="1"/>
  <c r="O5696" i="1"/>
  <c r="O5692" i="1"/>
  <c r="O5698" i="1"/>
  <c r="O5697" i="1"/>
  <c r="O5699" i="1"/>
  <c r="O5700" i="1"/>
  <c r="O5704" i="1"/>
  <c r="O5703" i="1"/>
  <c r="O5705" i="1"/>
  <c r="O5706" i="1"/>
  <c r="O5701" i="1"/>
  <c r="O5702" i="1"/>
  <c r="O5708" i="1"/>
  <c r="O5709" i="1"/>
  <c r="O5711" i="1"/>
  <c r="O5710" i="1"/>
  <c r="O5707" i="1"/>
  <c r="O5712" i="1"/>
  <c r="O5713" i="1"/>
  <c r="O5716" i="1"/>
  <c r="O5715" i="1"/>
  <c r="O5714" i="1"/>
  <c r="O5717" i="1"/>
  <c r="O5718" i="1"/>
  <c r="O5724" i="1"/>
  <c r="O5723" i="1"/>
  <c r="O5722" i="1"/>
  <c r="O5725" i="1"/>
  <c r="O5719" i="1"/>
  <c r="O5720" i="1"/>
  <c r="O5721" i="1"/>
  <c r="O5728" i="1"/>
  <c r="O5726" i="1"/>
  <c r="O5727" i="1"/>
  <c r="O5729" i="1"/>
  <c r="O5730" i="1"/>
  <c r="O5732" i="1"/>
  <c r="O5731" i="1"/>
  <c r="O5736" i="1"/>
  <c r="O5737" i="1"/>
  <c r="O5735" i="1"/>
  <c r="O5734" i="1"/>
  <c r="O5733" i="1"/>
  <c r="O5738" i="1"/>
  <c r="O5739" i="1"/>
  <c r="O5432" i="1"/>
  <c r="O5431" i="1"/>
  <c r="O5740" i="1"/>
  <c r="O5744" i="1"/>
  <c r="O5743" i="1"/>
  <c r="O5742" i="1"/>
  <c r="O5745" i="1"/>
  <c r="O5741" i="1"/>
  <c r="O5747" i="1"/>
  <c r="O5748" i="1"/>
  <c r="O5746" i="1"/>
  <c r="O5749" i="1"/>
  <c r="O5750" i="1"/>
  <c r="O5751" i="1"/>
  <c r="O5752" i="1"/>
  <c r="O5754" i="1"/>
  <c r="O5753" i="1"/>
  <c r="O5755" i="1"/>
  <c r="O5756" i="1"/>
  <c r="O5757" i="1"/>
  <c r="O5758" i="1"/>
  <c r="O5760" i="1"/>
  <c r="O5759" i="1"/>
  <c r="O5761" i="1"/>
  <c r="O5762" i="1"/>
  <c r="O5763" i="1"/>
  <c r="O5764" i="1"/>
  <c r="O5765" i="1"/>
  <c r="O5766" i="1"/>
  <c r="O5768" i="1"/>
  <c r="O5767" i="1"/>
  <c r="O5770" i="1"/>
  <c r="O5771" i="1"/>
  <c r="O5772" i="1"/>
  <c r="O5769" i="1"/>
  <c r="O5773" i="1"/>
  <c r="O5357" i="1"/>
  <c r="O5774" i="1"/>
  <c r="O5358" i="1"/>
  <c r="O5775" i="1"/>
  <c r="O5359" i="1"/>
  <c r="O5777" i="1"/>
  <c r="O5778" i="1"/>
  <c r="O5776" i="1"/>
  <c r="O5780" i="1"/>
  <c r="O5779" i="1"/>
  <c r="O5360" i="1"/>
  <c r="O5781" i="1"/>
  <c r="O5782" i="1"/>
  <c r="O5783" i="1"/>
  <c r="O5364" i="1"/>
  <c r="O5365" i="1"/>
  <c r="O5367" i="1"/>
  <c r="O5368" i="1"/>
  <c r="O5785" i="1"/>
  <c r="O5784" i="1"/>
  <c r="O5786" i="1"/>
  <c r="O5361" i="1"/>
  <c r="O5369" i="1"/>
  <c r="O5370" i="1"/>
  <c r="O5789" i="1"/>
  <c r="O5790" i="1"/>
  <c r="O5787" i="1"/>
  <c r="O5788" i="1"/>
  <c r="O5373" i="1"/>
  <c r="O5374" i="1"/>
  <c r="O5362" i="1"/>
  <c r="O5363" i="1"/>
  <c r="O5794" i="1"/>
  <c r="O5792" i="1"/>
  <c r="O5793" i="1"/>
  <c r="O5791" i="1"/>
  <c r="O5795" i="1"/>
  <c r="O5366" i="1"/>
  <c r="O5797" i="1"/>
  <c r="O5798" i="1"/>
  <c r="O5796" i="1"/>
  <c r="O5372" i="1"/>
  <c r="O5371" i="1"/>
  <c r="O5800" i="1"/>
  <c r="O5799" i="1"/>
  <c r="O5801" i="1"/>
  <c r="O5802" i="1"/>
  <c r="O5803" i="1"/>
  <c r="O5804" i="1"/>
  <c r="O5805" i="1"/>
  <c r="O5806" i="1"/>
  <c r="O5807" i="1"/>
  <c r="O5810" i="1"/>
  <c r="O5809" i="1"/>
  <c r="O5811" i="1"/>
  <c r="O5808" i="1"/>
  <c r="O5382" i="1"/>
  <c r="O5381" i="1"/>
  <c r="O5812" i="1"/>
  <c r="O5387" i="1"/>
  <c r="O5388" i="1"/>
  <c r="O5814" i="1"/>
  <c r="O5813" i="1"/>
  <c r="O5815" i="1"/>
  <c r="O5816" i="1"/>
  <c r="O5817" i="1"/>
  <c r="O5818" i="1"/>
  <c r="O5819" i="1"/>
  <c r="O5820" i="1"/>
  <c r="O5822" i="1"/>
  <c r="O5821" i="1"/>
  <c r="O5391" i="1"/>
  <c r="O5392" i="1"/>
  <c r="O5395" i="1"/>
  <c r="O5396" i="1"/>
  <c r="O5823" i="1"/>
  <c r="O5824" i="1"/>
  <c r="O5825" i="1"/>
  <c r="O5826" i="1"/>
  <c r="O5401" i="1"/>
  <c r="O5402" i="1"/>
  <c r="O5390" i="1"/>
  <c r="O5389" i="1"/>
  <c r="O5393" i="1"/>
  <c r="O5394" i="1"/>
  <c r="O5827" i="1"/>
  <c r="O5828" i="1"/>
  <c r="O5831" i="1"/>
  <c r="O5830" i="1"/>
  <c r="O5832" i="1"/>
  <c r="O5829" i="1"/>
  <c r="O5833" i="1"/>
  <c r="O5834" i="1"/>
  <c r="O5835" i="1"/>
  <c r="O5836" i="1"/>
  <c r="O5837" i="1"/>
  <c r="O5838" i="1"/>
  <c r="O5839" i="1"/>
  <c r="O5840" i="1"/>
  <c r="O5841" i="1"/>
  <c r="O5843" i="1"/>
  <c r="O5842" i="1"/>
  <c r="O5844" i="1"/>
  <c r="O5847" i="1"/>
  <c r="O5846" i="1"/>
  <c r="O5845" i="1"/>
  <c r="O5848" i="1"/>
  <c r="O5849" i="1"/>
  <c r="O5850" i="1"/>
  <c r="O5851" i="1"/>
  <c r="O5852" i="1"/>
  <c r="O5853" i="1"/>
  <c r="O5855" i="1"/>
  <c r="O5854" i="1"/>
  <c r="O5857" i="1"/>
  <c r="O5856" i="1"/>
  <c r="O5858" i="1"/>
  <c r="O5859" i="1"/>
  <c r="O5860" i="1"/>
  <c r="O5862" i="1"/>
  <c r="O5861" i="1"/>
  <c r="O5868" i="1"/>
  <c r="O5867" i="1"/>
  <c r="O5866" i="1"/>
  <c r="O5865" i="1"/>
  <c r="O5863" i="1"/>
  <c r="O5864" i="1"/>
  <c r="O5870" i="1"/>
  <c r="O5869" i="1"/>
  <c r="O5871" i="1"/>
  <c r="O5872" i="1"/>
  <c r="O5873" i="1"/>
  <c r="O5875" i="1"/>
  <c r="O5874" i="1"/>
  <c r="O5876" i="1"/>
  <c r="O5877" i="1"/>
  <c r="O5878" i="1"/>
  <c r="O5879" i="1"/>
  <c r="O5880" i="1"/>
  <c r="O5881" i="1"/>
  <c r="O5883" i="1"/>
  <c r="O5882" i="1"/>
  <c r="O5884" i="1"/>
  <c r="O5886" i="1"/>
  <c r="O5885" i="1"/>
  <c r="O5889" i="1"/>
  <c r="O5888" i="1"/>
  <c r="O5890" i="1"/>
  <c r="O5887" i="1"/>
  <c r="O5891" i="1"/>
  <c r="O5893" i="1"/>
  <c r="O5894" i="1"/>
  <c r="O5895" i="1"/>
  <c r="O5896" i="1"/>
  <c r="O5892" i="1"/>
  <c r="O5897" i="1"/>
  <c r="O5898" i="1"/>
  <c r="O5899" i="1"/>
  <c r="O5901" i="1"/>
  <c r="O5902" i="1"/>
  <c r="O5900" i="1"/>
  <c r="O5903" i="1"/>
  <c r="O5904" i="1"/>
  <c r="O5908" i="1"/>
  <c r="O5907" i="1"/>
  <c r="O5905" i="1"/>
  <c r="O5906" i="1"/>
  <c r="O5909" i="1"/>
  <c r="O5910" i="1"/>
  <c r="O5911" i="1"/>
  <c r="O5913" i="1"/>
  <c r="O5912" i="1"/>
  <c r="O5914" i="1"/>
  <c r="O5915" i="1"/>
  <c r="O5916" i="1"/>
  <c r="O5917" i="1"/>
  <c r="O5918" i="1"/>
  <c r="O5920" i="1"/>
  <c r="O5921" i="1"/>
  <c r="O5919" i="1"/>
  <c r="O5922" i="1"/>
  <c r="O5923" i="1"/>
  <c r="O5924" i="1"/>
  <c r="O5925" i="1"/>
  <c r="O5926" i="1"/>
  <c r="O5927" i="1"/>
  <c r="O5928" i="1"/>
  <c r="O5930" i="1"/>
  <c r="O5929" i="1"/>
  <c r="O5931" i="1"/>
  <c r="O5932" i="1"/>
  <c r="O5933" i="1"/>
  <c r="O5934" i="1"/>
  <c r="O5935" i="1"/>
  <c r="O5937" i="1"/>
  <c r="O5936" i="1"/>
  <c r="O5938" i="1"/>
  <c r="O5940" i="1"/>
  <c r="O5939" i="1"/>
  <c r="O5941" i="1"/>
  <c r="O5944" i="1"/>
  <c r="O5942" i="1"/>
  <c r="O5943" i="1"/>
  <c r="O5945" i="1"/>
  <c r="O5946" i="1"/>
  <c r="O5947" i="1"/>
  <c r="O5949" i="1"/>
  <c r="O5948" i="1"/>
  <c r="O5950" i="1"/>
  <c r="O5951" i="1"/>
  <c r="O5953" i="1"/>
  <c r="O5952" i="1"/>
  <c r="O5954" i="1"/>
  <c r="O5955" i="1"/>
  <c r="O5956" i="1"/>
  <c r="O5413" i="1"/>
  <c r="O5412" i="1"/>
  <c r="O5411" i="1"/>
  <c r="O5414" i="1"/>
  <c r="O5957" i="1"/>
  <c r="O5958" i="1"/>
  <c r="O5959" i="1"/>
  <c r="O5962" i="1"/>
  <c r="O5961" i="1"/>
  <c r="O5960" i="1"/>
  <c r="O5963" i="1"/>
  <c r="O5964" i="1"/>
  <c r="O5965" i="1"/>
  <c r="O5966" i="1"/>
  <c r="O5967" i="1"/>
  <c r="O5968" i="1"/>
  <c r="O5970" i="1"/>
  <c r="O5969" i="1"/>
  <c r="O5973" i="1"/>
  <c r="O5971" i="1"/>
  <c r="O5972" i="1"/>
  <c r="O5974" i="1"/>
  <c r="O5975" i="1"/>
  <c r="O5976" i="1"/>
  <c r="O5419" i="1"/>
  <c r="O5421" i="1"/>
  <c r="O5420" i="1"/>
  <c r="O5422" i="1"/>
  <c r="O5416" i="1"/>
  <c r="O5415" i="1"/>
  <c r="O5977" i="1"/>
  <c r="O5978" i="1"/>
  <c r="O5979" i="1"/>
  <c r="O5425" i="1"/>
  <c r="O5424" i="1"/>
  <c r="O5423" i="1"/>
  <c r="O5426" i="1"/>
  <c r="O5418" i="1"/>
  <c r="O5417" i="1"/>
  <c r="O5980" i="1"/>
  <c r="O5981" i="1"/>
  <c r="O5982" i="1"/>
  <c r="O5427" i="1"/>
  <c r="O5428" i="1"/>
  <c r="O5434" i="1"/>
  <c r="O5433" i="1"/>
  <c r="O5436" i="1"/>
  <c r="O5435" i="1"/>
  <c r="O5983" i="1"/>
  <c r="O5984" i="1"/>
  <c r="O5985" i="1"/>
  <c r="O5986" i="1"/>
  <c r="O5987" i="1"/>
  <c r="O5988" i="1"/>
  <c r="O5990" i="1"/>
  <c r="O5989" i="1"/>
  <c r="O5430" i="1"/>
  <c r="O5429" i="1"/>
  <c r="O5991" i="1"/>
  <c r="O5994" i="1"/>
  <c r="O5993" i="1"/>
  <c r="O5995" i="1"/>
  <c r="O5992" i="1"/>
  <c r="O5997" i="1"/>
  <c r="O5996" i="1"/>
  <c r="O5999" i="1"/>
  <c r="O5998" i="1"/>
  <c r="O6000" i="1"/>
  <c r="O6001" i="1"/>
  <c r="O6004" i="1"/>
  <c r="O6003" i="1"/>
  <c r="O6002" i="1"/>
  <c r="O6005" i="1"/>
  <c r="O6006" i="1"/>
  <c r="O6011" i="1"/>
  <c r="O6010" i="1"/>
  <c r="O6007" i="1"/>
  <c r="O6008" i="1"/>
  <c r="O6013" i="1"/>
  <c r="O6012" i="1"/>
  <c r="O6009" i="1"/>
  <c r="O6014" i="1"/>
  <c r="O6016" i="1"/>
  <c r="O6015" i="1"/>
  <c r="O6017" i="1"/>
  <c r="O6018" i="1"/>
  <c r="O5438" i="1"/>
  <c r="O5437" i="1"/>
  <c r="O6021" i="1"/>
  <c r="O6020" i="1"/>
  <c r="O6019" i="1"/>
  <c r="O6022" i="1"/>
  <c r="O6023" i="1"/>
  <c r="O6024" i="1"/>
  <c r="O6029" i="1"/>
  <c r="O6028" i="1"/>
  <c r="O6025" i="1"/>
  <c r="O6026" i="1"/>
  <c r="O6027" i="1"/>
  <c r="O6030" i="1"/>
  <c r="O6031" i="1"/>
  <c r="O6032" i="1"/>
  <c r="O6034" i="1"/>
  <c r="O6033" i="1"/>
  <c r="O6035" i="1"/>
  <c r="O6037" i="1"/>
  <c r="O6036" i="1"/>
  <c r="O6038" i="1"/>
  <c r="O6040" i="1"/>
  <c r="O6043" i="1"/>
  <c r="O6044" i="1"/>
  <c r="O6046" i="1"/>
  <c r="O6045" i="1"/>
  <c r="O6039" i="1"/>
  <c r="O6047" i="1"/>
  <c r="O6042" i="1"/>
  <c r="O6041" i="1"/>
  <c r="O6048" i="1"/>
  <c r="O6049" i="1"/>
  <c r="O6052" i="1"/>
  <c r="O6051" i="1"/>
  <c r="O6054" i="1"/>
  <c r="O6053" i="1"/>
  <c r="O6050" i="1"/>
  <c r="O6055" i="1"/>
  <c r="O6057" i="1"/>
  <c r="O6056" i="1"/>
  <c r="O6058" i="1"/>
  <c r="O6059" i="1"/>
  <c r="O6063" i="1"/>
  <c r="O6062" i="1"/>
  <c r="O6064" i="1"/>
  <c r="O6065" i="1"/>
  <c r="O6069" i="1"/>
  <c r="O6070" i="1"/>
  <c r="O6068" i="1"/>
  <c r="O6071" i="1"/>
  <c r="O6067" i="1"/>
  <c r="O6066" i="1"/>
  <c r="O6060" i="1"/>
  <c r="O6061" i="1"/>
  <c r="O6072" i="1"/>
  <c r="O6073" i="1"/>
  <c r="O6076" i="1"/>
  <c r="O6075" i="1"/>
  <c r="O6074" i="1"/>
  <c r="O6084" i="1"/>
  <c r="O6081" i="1"/>
  <c r="O6087" i="1"/>
  <c r="O6086" i="1"/>
  <c r="O6082" i="1"/>
  <c r="O6083" i="1"/>
  <c r="O6088" i="1"/>
  <c r="O6085" i="1"/>
  <c r="O6080" i="1"/>
  <c r="O6078" i="1"/>
  <c r="O6077" i="1"/>
  <c r="O6079" i="1"/>
  <c r="O6093" i="1"/>
  <c r="O6092" i="1"/>
  <c r="O6090" i="1"/>
  <c r="O6089" i="1"/>
  <c r="O6091" i="1"/>
  <c r="O6094" i="1"/>
  <c r="O6096" i="1"/>
  <c r="O6095" i="1"/>
  <c r="O5439" i="1"/>
  <c r="O4202" i="1"/>
  <c r="O6097" i="1"/>
  <c r="O6098" i="1"/>
  <c r="O6099" i="1"/>
  <c r="O6100" i="1"/>
  <c r="O6102" i="1"/>
  <c r="O6101" i="1"/>
  <c r="O6103" i="1"/>
  <c r="O6104" i="1"/>
  <c r="O6105" i="1"/>
  <c r="O6106" i="1"/>
  <c r="O6107" i="1"/>
  <c r="O6110" i="1"/>
  <c r="O6108" i="1"/>
  <c r="O6111" i="1"/>
  <c r="O6109" i="1"/>
  <c r="O6112" i="1"/>
  <c r="O6116" i="1"/>
  <c r="O6115" i="1"/>
  <c r="O6114" i="1"/>
  <c r="O6113" i="1"/>
  <c r="O6118" i="1"/>
  <c r="O6119" i="1"/>
  <c r="O6117" i="1"/>
  <c r="O6120" i="1"/>
  <c r="O6121" i="1"/>
  <c r="O6122" i="1"/>
  <c r="O6124" i="1"/>
  <c r="O6123" i="1"/>
  <c r="O6125" i="1"/>
  <c r="O6126" i="1"/>
  <c r="O6127" i="1"/>
  <c r="O6128" i="1"/>
  <c r="O6129" i="1"/>
  <c r="O6130" i="1"/>
  <c r="O6131" i="1"/>
  <c r="O6134" i="1"/>
  <c r="O6132" i="1"/>
  <c r="O6133" i="1"/>
  <c r="O6135" i="1"/>
  <c r="O6136" i="1"/>
  <c r="O6138" i="1"/>
  <c r="O6137" i="1"/>
  <c r="O6140" i="1"/>
  <c r="O6139" i="1"/>
  <c r="O6141" i="1"/>
  <c r="O6143" i="1"/>
  <c r="O6142" i="1"/>
  <c r="O6145" i="1"/>
  <c r="O6144" i="1"/>
  <c r="O6146" i="1"/>
  <c r="O6147" i="1"/>
  <c r="O6148" i="1"/>
  <c r="O6150" i="1"/>
  <c r="O6151" i="1"/>
  <c r="O6149" i="1"/>
  <c r="O6152" i="1"/>
  <c r="O6153" i="1"/>
  <c r="O6154" i="1"/>
  <c r="O6155" i="1"/>
  <c r="O6156" i="1"/>
  <c r="O6158" i="1"/>
  <c r="O6157" i="1"/>
  <c r="O6159" i="1"/>
  <c r="O6160" i="1"/>
  <c r="O6161" i="1"/>
  <c r="O6163" i="1"/>
  <c r="O6162" i="1"/>
  <c r="O6164" i="1"/>
  <c r="O6165" i="1"/>
  <c r="O6168" i="1"/>
  <c r="O6166" i="1"/>
  <c r="O6169" i="1"/>
  <c r="O6167" i="1"/>
  <c r="O6172" i="1"/>
  <c r="O6173" i="1"/>
  <c r="O6171" i="1"/>
  <c r="O6170" i="1"/>
  <c r="O6174" i="1"/>
  <c r="O6175" i="1"/>
  <c r="O6176" i="1"/>
  <c r="O6177" i="1"/>
  <c r="O6178" i="1"/>
  <c r="O6179" i="1"/>
  <c r="O6180" i="1"/>
  <c r="O6181" i="1"/>
  <c r="O6185" i="1"/>
  <c r="O6184" i="1"/>
  <c r="O6183" i="1"/>
  <c r="O6182" i="1"/>
  <c r="O6186" i="1"/>
  <c r="O6188" i="1"/>
  <c r="O6187" i="1"/>
  <c r="O6189" i="1"/>
  <c r="O6190" i="1"/>
  <c r="O6192" i="1"/>
  <c r="O6191" i="1"/>
  <c r="O6194" i="1"/>
  <c r="O6193" i="1"/>
  <c r="O6195" i="1"/>
  <c r="O6196" i="1"/>
  <c r="O6197" i="1"/>
  <c r="O6198" i="1"/>
  <c r="O6199" i="1"/>
  <c r="O6201" i="1"/>
  <c r="O6200" i="1"/>
  <c r="O6202" i="1"/>
  <c r="O6203" i="1"/>
  <c r="O6204" i="1"/>
  <c r="O6206" i="1"/>
  <c r="O6205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3" i="1"/>
  <c r="O6222" i="1"/>
  <c r="O6224" i="1"/>
  <c r="O6225" i="1"/>
  <c r="O6226" i="1"/>
  <c r="O6227" i="1"/>
  <c r="O6229" i="1"/>
  <c r="O6228" i="1"/>
  <c r="O6230" i="1"/>
  <c r="O6231" i="1"/>
  <c r="O6232" i="1"/>
  <c r="O6233" i="1"/>
  <c r="O8161" i="1"/>
  <c r="O8160" i="1"/>
  <c r="O6235" i="1"/>
  <c r="O6234" i="1"/>
  <c r="O6237" i="1"/>
  <c r="O6236" i="1"/>
  <c r="O6238" i="1"/>
  <c r="O6239" i="1"/>
  <c r="O6240" i="1"/>
  <c r="O6241" i="1"/>
  <c r="O6242" i="1"/>
  <c r="O6243" i="1"/>
  <c r="O6244" i="1"/>
  <c r="O6245" i="1"/>
  <c r="O6246" i="1"/>
  <c r="O6247" i="1"/>
  <c r="O6249" i="1"/>
  <c r="O6248" i="1"/>
  <c r="O6251" i="1"/>
  <c r="O6250" i="1"/>
  <c r="O6253" i="1"/>
  <c r="O6252" i="1"/>
  <c r="O6254" i="1"/>
  <c r="O6255" i="1"/>
  <c r="O6256" i="1"/>
  <c r="O6257" i="1"/>
  <c r="O6258" i="1"/>
  <c r="O6259" i="1"/>
  <c r="O6260" i="1"/>
  <c r="O6261" i="1"/>
  <c r="O1311" i="1"/>
  <c r="O776" i="1"/>
  <c r="O6262" i="1"/>
  <c r="O6265" i="1"/>
  <c r="O6264" i="1"/>
  <c r="O6266" i="1"/>
  <c r="O6267" i="1"/>
  <c r="O6269" i="1"/>
  <c r="O6270" i="1"/>
  <c r="O6263" i="1"/>
  <c r="O6268" i="1"/>
  <c r="O6273" i="1"/>
  <c r="O6272" i="1"/>
  <c r="O6271" i="1"/>
  <c r="O6276" i="1"/>
  <c r="O6275" i="1"/>
  <c r="O6274" i="1"/>
  <c r="O6277" i="1"/>
  <c r="O6278" i="1"/>
  <c r="O6283" i="1"/>
  <c r="O6282" i="1"/>
  <c r="O6279" i="1"/>
  <c r="O6280" i="1"/>
  <c r="O6281" i="1"/>
  <c r="O6284" i="1"/>
  <c r="O6285" i="1"/>
  <c r="O6286" i="1"/>
  <c r="O6287" i="1"/>
  <c r="O6290" i="1"/>
  <c r="O6289" i="1"/>
  <c r="O6288" i="1"/>
  <c r="O6292" i="1"/>
  <c r="O6293" i="1"/>
  <c r="O6291" i="1"/>
  <c r="O6298" i="1"/>
  <c r="O6299" i="1"/>
  <c r="O6294" i="1"/>
  <c r="O6295" i="1"/>
  <c r="O6297" i="1"/>
  <c r="O6296" i="1"/>
  <c r="O6302" i="1"/>
  <c r="O6300" i="1"/>
  <c r="O6301" i="1"/>
  <c r="O6303" i="1"/>
  <c r="O6304" i="1"/>
  <c r="O6305" i="1"/>
  <c r="O6306" i="1"/>
  <c r="O6310" i="1"/>
  <c r="O6309" i="1"/>
  <c r="O6308" i="1"/>
  <c r="O6307" i="1"/>
  <c r="O6313" i="1"/>
  <c r="O6311" i="1"/>
  <c r="O6312" i="1"/>
  <c r="O6316" i="1"/>
  <c r="O6317" i="1"/>
  <c r="O6319" i="1"/>
  <c r="O6318" i="1"/>
  <c r="O6314" i="1"/>
  <c r="O6315" i="1"/>
  <c r="O6320" i="1"/>
  <c r="O6321" i="1"/>
  <c r="O6326" i="1"/>
  <c r="O6322" i="1"/>
  <c r="O6323" i="1"/>
  <c r="O6325" i="1"/>
  <c r="O6324" i="1"/>
  <c r="O6327" i="1"/>
  <c r="O6334" i="1"/>
  <c r="O6335" i="1"/>
  <c r="O6336" i="1"/>
  <c r="O6337" i="1"/>
  <c r="O6331" i="1"/>
  <c r="O6332" i="1"/>
  <c r="O6329" i="1"/>
  <c r="O6328" i="1"/>
  <c r="O6330" i="1"/>
  <c r="O6333" i="1"/>
  <c r="O6338" i="1"/>
  <c r="O6339" i="1"/>
  <c r="O6340" i="1"/>
  <c r="O6341" i="1"/>
  <c r="O6342" i="1"/>
  <c r="O6344" i="1"/>
  <c r="O6343" i="1"/>
  <c r="O6346" i="1"/>
  <c r="O6345" i="1"/>
  <c r="O6350" i="1"/>
  <c r="O6349" i="1"/>
  <c r="O6348" i="1"/>
  <c r="O6351" i="1"/>
  <c r="O6347" i="1"/>
  <c r="O6352" i="1"/>
  <c r="O6358" i="1"/>
  <c r="O6354" i="1"/>
  <c r="O6353" i="1"/>
  <c r="O6356" i="1"/>
  <c r="O6357" i="1"/>
  <c r="O6355" i="1"/>
  <c r="O6361" i="1"/>
  <c r="O6362" i="1"/>
  <c r="O6363" i="1"/>
  <c r="O6359" i="1"/>
  <c r="O6360" i="1"/>
  <c r="O6364" i="1"/>
  <c r="O6365" i="1"/>
  <c r="O6367" i="1"/>
  <c r="O6366" i="1"/>
  <c r="O6368" i="1"/>
  <c r="O6369" i="1"/>
  <c r="O6370" i="1"/>
  <c r="O6371" i="1"/>
  <c r="O6375" i="1"/>
  <c r="O6374" i="1"/>
  <c r="O6377" i="1"/>
  <c r="O6376" i="1"/>
  <c r="O6378" i="1"/>
  <c r="O6372" i="1"/>
  <c r="O6373" i="1"/>
  <c r="O6379" i="1"/>
  <c r="O6380" i="1"/>
  <c r="O6383" i="1"/>
  <c r="O6384" i="1"/>
  <c r="O6381" i="1"/>
  <c r="O6382" i="1"/>
  <c r="O6389" i="1"/>
  <c r="O6390" i="1"/>
  <c r="O6388" i="1"/>
  <c r="O6391" i="1"/>
  <c r="O6392" i="1"/>
  <c r="O6393" i="1"/>
  <c r="O6385" i="1"/>
  <c r="O6386" i="1"/>
  <c r="O6387" i="1"/>
  <c r="O6396" i="1"/>
  <c r="O6395" i="1"/>
  <c r="O6394" i="1"/>
  <c r="O6397" i="1"/>
  <c r="O6398" i="1"/>
  <c r="O6399" i="1"/>
  <c r="O6400" i="1"/>
  <c r="O6401" i="1"/>
  <c r="O6402" i="1"/>
  <c r="O6403" i="1"/>
  <c r="O6404" i="1"/>
  <c r="O6405" i="1"/>
  <c r="O6407" i="1"/>
  <c r="O6406" i="1"/>
  <c r="O6408" i="1"/>
  <c r="O6409" i="1"/>
  <c r="O6410" i="1"/>
  <c r="O6414" i="1"/>
  <c r="O6413" i="1"/>
  <c r="O6411" i="1"/>
  <c r="O6412" i="1"/>
  <c r="O6415" i="1"/>
  <c r="O6417" i="1"/>
  <c r="O6416" i="1"/>
  <c r="O6418" i="1"/>
  <c r="O6420" i="1"/>
  <c r="O6419" i="1"/>
  <c r="O6421" i="1"/>
  <c r="O6423" i="1"/>
  <c r="O6422" i="1"/>
  <c r="O6424" i="1"/>
  <c r="O6425" i="1"/>
  <c r="O6426" i="1"/>
  <c r="O6427" i="1"/>
  <c r="O6429" i="1"/>
  <c r="O6428" i="1"/>
  <c r="O6431" i="1"/>
  <c r="O6432" i="1"/>
  <c r="O6430" i="1"/>
  <c r="O6434" i="1"/>
  <c r="O6436" i="1"/>
  <c r="O6433" i="1"/>
  <c r="O6435" i="1"/>
  <c r="O6439" i="1"/>
  <c r="O6441" i="1"/>
  <c r="O6437" i="1"/>
  <c r="O6438" i="1"/>
  <c r="O6440" i="1"/>
  <c r="O6442" i="1"/>
  <c r="O6443" i="1"/>
  <c r="O6444" i="1"/>
  <c r="O6445" i="1"/>
  <c r="O6446" i="1"/>
  <c r="O6447" i="1"/>
  <c r="O6451" i="1"/>
  <c r="O6448" i="1"/>
  <c r="O6450" i="1"/>
  <c r="O6449" i="1"/>
  <c r="O6452" i="1"/>
  <c r="O6455" i="1"/>
  <c r="O6453" i="1"/>
  <c r="O6454" i="1"/>
  <c r="O6456" i="1"/>
  <c r="O6457" i="1"/>
  <c r="O6459" i="1"/>
  <c r="O6458" i="1"/>
  <c r="O6462" i="1"/>
  <c r="O6463" i="1"/>
  <c r="O6460" i="1"/>
  <c r="O6461" i="1"/>
  <c r="O6471" i="1"/>
  <c r="O6470" i="1"/>
  <c r="O6466" i="1"/>
  <c r="O6465" i="1"/>
  <c r="O6464" i="1"/>
  <c r="O6467" i="1"/>
  <c r="O6469" i="1"/>
  <c r="O6468" i="1"/>
  <c r="O6473" i="1"/>
  <c r="O6472" i="1"/>
  <c r="O6474" i="1"/>
  <c r="O6475" i="1"/>
  <c r="O6476" i="1"/>
  <c r="O6477" i="1"/>
  <c r="O6478" i="1"/>
  <c r="O6481" i="1"/>
  <c r="O6482" i="1"/>
  <c r="O6484" i="1"/>
  <c r="O6483" i="1"/>
  <c r="O6480" i="1"/>
  <c r="O6479" i="1"/>
  <c r="O6485" i="1"/>
  <c r="O6486" i="1"/>
  <c r="O6487" i="1"/>
  <c r="O6489" i="1"/>
  <c r="O6488" i="1"/>
  <c r="O6490" i="1"/>
  <c r="O6491" i="1"/>
  <c r="O6493" i="1"/>
  <c r="O6492" i="1"/>
  <c r="O6494" i="1"/>
  <c r="O6495" i="1"/>
  <c r="O6496" i="1"/>
  <c r="O6498" i="1"/>
  <c r="O6499" i="1"/>
  <c r="O6500" i="1"/>
  <c r="O6501" i="1"/>
  <c r="O6502" i="1"/>
  <c r="O6497" i="1"/>
  <c r="O6504" i="1"/>
  <c r="O6505" i="1"/>
  <c r="O6503" i="1"/>
  <c r="O6506" i="1"/>
  <c r="O6507" i="1"/>
  <c r="O6508" i="1"/>
  <c r="O6509" i="1"/>
  <c r="O6514" i="1"/>
  <c r="O6515" i="1"/>
  <c r="O6513" i="1"/>
  <c r="O6516" i="1"/>
  <c r="O6511" i="1"/>
  <c r="O6510" i="1"/>
  <c r="O6512" i="1"/>
  <c r="O6517" i="1"/>
  <c r="O6520" i="1"/>
  <c r="O6519" i="1"/>
  <c r="O6518" i="1"/>
  <c r="O6521" i="1"/>
  <c r="O6522" i="1"/>
  <c r="O6526" i="1"/>
  <c r="O6525" i="1"/>
  <c r="O6523" i="1"/>
  <c r="O6524" i="1"/>
  <c r="O6529" i="1"/>
  <c r="O6527" i="1"/>
  <c r="O6530" i="1"/>
  <c r="O6528" i="1"/>
  <c r="O6532" i="1"/>
  <c r="O6531" i="1"/>
  <c r="O6533" i="1"/>
  <c r="O6534" i="1"/>
  <c r="O6535" i="1"/>
  <c r="O6536" i="1"/>
  <c r="O6540" i="1"/>
  <c r="O6539" i="1"/>
  <c r="O6538" i="1"/>
  <c r="O6537" i="1"/>
  <c r="O6543" i="1"/>
  <c r="O6544" i="1"/>
  <c r="O6547" i="1"/>
  <c r="O6546" i="1"/>
  <c r="O6541" i="1"/>
  <c r="O6542" i="1"/>
  <c r="O6545" i="1"/>
  <c r="O6548" i="1"/>
  <c r="O6549" i="1"/>
  <c r="O6551" i="1"/>
  <c r="O6552" i="1"/>
  <c r="O6550" i="1"/>
  <c r="O6554" i="1"/>
  <c r="O6553" i="1"/>
  <c r="O6561" i="1"/>
  <c r="O6556" i="1"/>
  <c r="O6555" i="1"/>
  <c r="O6559" i="1"/>
  <c r="O6560" i="1"/>
  <c r="O6558" i="1"/>
  <c r="O6557" i="1"/>
  <c r="O6562" i="1"/>
  <c r="O6564" i="1"/>
  <c r="O6565" i="1"/>
  <c r="O6563" i="1"/>
  <c r="O6566" i="1"/>
  <c r="O6567" i="1"/>
  <c r="O6570" i="1"/>
  <c r="O6569" i="1"/>
  <c r="O6571" i="1"/>
  <c r="O6572" i="1"/>
  <c r="O6568" i="1"/>
  <c r="O6575" i="1"/>
  <c r="O6576" i="1"/>
  <c r="O6577" i="1"/>
  <c r="O6578" i="1"/>
  <c r="O6579" i="1"/>
  <c r="O6582" i="1"/>
  <c r="O6574" i="1"/>
  <c r="O6573" i="1"/>
  <c r="O6581" i="1"/>
  <c r="O6580" i="1"/>
  <c r="O6583" i="1"/>
  <c r="O6584" i="1"/>
  <c r="O6585" i="1"/>
  <c r="O6586" i="1"/>
  <c r="O6587" i="1"/>
  <c r="O6588" i="1"/>
  <c r="O6589" i="1"/>
  <c r="O6591" i="1"/>
  <c r="O6592" i="1"/>
  <c r="O6594" i="1"/>
  <c r="O6593" i="1"/>
  <c r="O6590" i="1"/>
  <c r="O6597" i="1"/>
  <c r="O6595" i="1"/>
  <c r="O6596" i="1"/>
  <c r="O6603" i="1"/>
  <c r="O6602" i="1"/>
  <c r="O6604" i="1"/>
  <c r="O6605" i="1"/>
  <c r="O6606" i="1"/>
  <c r="O6598" i="1"/>
  <c r="O6599" i="1"/>
  <c r="O6600" i="1"/>
  <c r="O6601" i="1"/>
  <c r="O6607" i="1"/>
  <c r="O6608" i="1"/>
  <c r="O6609" i="1"/>
  <c r="O6610" i="1"/>
  <c r="O6611" i="1"/>
  <c r="O6613" i="1"/>
  <c r="O6614" i="1"/>
  <c r="O6612" i="1"/>
  <c r="O6615" i="1"/>
  <c r="O6617" i="1"/>
  <c r="O6618" i="1"/>
  <c r="O6616" i="1"/>
  <c r="O6623" i="1"/>
  <c r="O6624" i="1"/>
  <c r="O6621" i="1"/>
  <c r="O6619" i="1"/>
  <c r="O6622" i="1"/>
  <c r="O6620" i="1"/>
  <c r="O6626" i="1"/>
  <c r="O6625" i="1"/>
  <c r="O6636" i="1"/>
  <c r="O6635" i="1"/>
  <c r="O6628" i="1"/>
  <c r="O6629" i="1"/>
  <c r="O6627" i="1"/>
  <c r="O6632" i="1"/>
  <c r="O6634" i="1"/>
  <c r="O6630" i="1"/>
  <c r="O6631" i="1"/>
  <c r="O6633" i="1"/>
  <c r="O6637" i="1"/>
  <c r="O6638" i="1"/>
  <c r="O6639" i="1"/>
  <c r="O6640" i="1"/>
  <c r="O6645" i="1"/>
  <c r="O6647" i="1"/>
  <c r="O6641" i="1"/>
  <c r="O6643" i="1"/>
  <c r="O6642" i="1"/>
  <c r="O6644" i="1"/>
  <c r="O6646" i="1"/>
  <c r="O6648" i="1"/>
  <c r="O6649" i="1"/>
  <c r="O6652" i="1"/>
  <c r="O6651" i="1"/>
  <c r="O6650" i="1"/>
  <c r="O6653" i="1"/>
  <c r="O6654" i="1"/>
  <c r="O6655" i="1"/>
  <c r="O6656" i="1"/>
  <c r="O6659" i="1"/>
  <c r="O6657" i="1"/>
  <c r="O6658" i="1"/>
  <c r="O6661" i="1"/>
  <c r="O6660" i="1"/>
  <c r="O6662" i="1"/>
  <c r="O6665" i="1"/>
  <c r="O6663" i="1"/>
  <c r="O6664" i="1"/>
  <c r="O6667" i="1"/>
  <c r="O6668" i="1"/>
  <c r="O6669" i="1"/>
  <c r="O6666" i="1"/>
  <c r="O6670" i="1"/>
  <c r="O6672" i="1"/>
  <c r="O6671" i="1"/>
  <c r="O6673" i="1"/>
  <c r="O6674" i="1"/>
  <c r="O6675" i="1"/>
  <c r="O6676" i="1"/>
  <c r="O6679" i="1"/>
  <c r="O6677" i="1"/>
  <c r="O6678" i="1"/>
  <c r="O6680" i="1"/>
  <c r="O6681" i="1"/>
  <c r="O6683" i="1"/>
  <c r="O6682" i="1"/>
  <c r="O6684" i="1"/>
  <c r="O6685" i="1"/>
  <c r="O6687" i="1"/>
  <c r="O6686" i="1"/>
  <c r="O6690" i="1"/>
  <c r="O6691" i="1"/>
  <c r="O6693" i="1"/>
  <c r="O6694" i="1"/>
  <c r="O6689" i="1"/>
  <c r="O6688" i="1"/>
  <c r="O6692" i="1"/>
  <c r="O6695" i="1"/>
  <c r="O6696" i="1"/>
  <c r="O6697" i="1"/>
  <c r="O6702" i="1"/>
  <c r="O6699" i="1"/>
  <c r="O6701" i="1"/>
  <c r="O6698" i="1"/>
  <c r="O6700" i="1"/>
  <c r="O6706" i="1"/>
  <c r="O6703" i="1"/>
  <c r="O6704" i="1"/>
  <c r="O6705" i="1"/>
  <c r="O6709" i="1"/>
  <c r="O6710" i="1"/>
  <c r="O6712" i="1"/>
  <c r="O6707" i="1"/>
  <c r="O6708" i="1"/>
  <c r="O6713" i="1"/>
  <c r="O6711" i="1"/>
  <c r="O6718" i="1"/>
  <c r="O6719" i="1"/>
  <c r="O6714" i="1"/>
  <c r="O6715" i="1"/>
  <c r="O6716" i="1"/>
  <c r="O6717" i="1"/>
  <c r="O6720" i="1"/>
  <c r="O6721" i="1"/>
  <c r="O6723" i="1"/>
  <c r="O6722" i="1"/>
  <c r="O6725" i="1"/>
  <c r="O6724" i="1"/>
  <c r="O6726" i="1"/>
  <c r="O6728" i="1"/>
  <c r="O6727" i="1"/>
  <c r="O6731" i="1"/>
  <c r="O6729" i="1"/>
  <c r="O6730" i="1"/>
  <c r="O6732" i="1"/>
  <c r="O6734" i="1"/>
  <c r="O6733" i="1"/>
  <c r="O6736" i="1"/>
  <c r="O6737" i="1"/>
  <c r="O6735" i="1"/>
  <c r="O6738" i="1"/>
  <c r="O6744" i="1"/>
  <c r="O6739" i="1"/>
  <c r="O6740" i="1"/>
  <c r="O6741" i="1"/>
  <c r="O6742" i="1"/>
  <c r="O6743" i="1"/>
  <c r="O6747" i="1"/>
  <c r="O6748" i="1"/>
  <c r="O6745" i="1"/>
  <c r="O6750" i="1"/>
  <c r="O6751" i="1"/>
  <c r="O6746" i="1"/>
  <c r="O6749" i="1"/>
  <c r="O6756" i="1"/>
  <c r="O6755" i="1"/>
  <c r="O6752" i="1"/>
  <c r="O6754" i="1"/>
  <c r="O6753" i="1"/>
  <c r="O6757" i="1"/>
  <c r="O6759" i="1"/>
  <c r="O6758" i="1"/>
  <c r="O6760" i="1"/>
  <c r="O6761" i="1"/>
  <c r="O6762" i="1"/>
  <c r="O6763" i="1"/>
  <c r="O6764" i="1"/>
  <c r="O6765" i="1"/>
  <c r="O6766" i="1"/>
  <c r="O6767" i="1"/>
  <c r="O6768" i="1"/>
  <c r="O6774" i="1"/>
  <c r="O6773" i="1"/>
  <c r="O6776" i="1"/>
  <c r="O6775" i="1"/>
  <c r="O6769" i="1"/>
  <c r="O6771" i="1"/>
  <c r="O6772" i="1"/>
  <c r="O6770" i="1"/>
  <c r="O6778" i="1"/>
  <c r="O6777" i="1"/>
  <c r="O6779" i="1"/>
  <c r="O6780" i="1"/>
  <c r="O6783" i="1"/>
  <c r="O6782" i="1"/>
  <c r="O6781" i="1"/>
  <c r="O6786" i="1"/>
  <c r="O6785" i="1"/>
  <c r="O6784" i="1"/>
  <c r="O6787" i="1"/>
  <c r="O6788" i="1"/>
  <c r="O6789" i="1"/>
  <c r="O6790" i="1"/>
  <c r="O6793" i="1"/>
  <c r="O6791" i="1"/>
  <c r="O6792" i="1"/>
  <c r="O6798" i="1"/>
  <c r="O6797" i="1"/>
  <c r="O6796" i="1"/>
  <c r="O6794" i="1"/>
  <c r="O6795" i="1"/>
  <c r="O6805" i="1"/>
  <c r="O6803" i="1"/>
  <c r="O6800" i="1"/>
  <c r="O6799" i="1"/>
  <c r="O6801" i="1"/>
  <c r="O6804" i="1"/>
  <c r="O6802" i="1"/>
  <c r="O6807" i="1"/>
  <c r="O6809" i="1"/>
  <c r="O6808" i="1"/>
  <c r="O6806" i="1"/>
  <c r="O6811" i="1"/>
  <c r="O6810" i="1"/>
  <c r="O6812" i="1"/>
  <c r="O6813" i="1"/>
  <c r="O6818" i="1"/>
  <c r="O6819" i="1"/>
  <c r="O6814" i="1"/>
  <c r="O6820" i="1"/>
  <c r="O6817" i="1"/>
  <c r="O6815" i="1"/>
  <c r="O6816" i="1"/>
  <c r="O6824" i="1"/>
  <c r="O6823" i="1"/>
  <c r="O6821" i="1"/>
  <c r="O6822" i="1"/>
  <c r="O6825" i="1"/>
  <c r="O6830" i="1"/>
  <c r="O6826" i="1"/>
  <c r="O6828" i="1"/>
  <c r="O6829" i="1"/>
  <c r="O6827" i="1"/>
  <c r="O6833" i="1"/>
  <c r="O6832" i="1"/>
  <c r="O6831" i="1"/>
  <c r="O6834" i="1"/>
  <c r="O6835" i="1"/>
  <c r="O6837" i="1"/>
  <c r="O6836" i="1"/>
  <c r="O6838" i="1"/>
  <c r="O6840" i="1"/>
  <c r="O6841" i="1"/>
  <c r="O6843" i="1"/>
  <c r="O6842" i="1"/>
  <c r="O6839" i="1"/>
  <c r="O6846" i="1"/>
  <c r="O6844" i="1"/>
  <c r="O6845" i="1"/>
  <c r="O6847" i="1"/>
  <c r="O6848" i="1"/>
  <c r="O6849" i="1"/>
  <c r="O6851" i="1"/>
  <c r="O6850" i="1"/>
  <c r="O6859" i="1"/>
  <c r="O6857" i="1"/>
  <c r="O6858" i="1"/>
  <c r="O6860" i="1"/>
  <c r="O6855" i="1"/>
  <c r="O6852" i="1"/>
  <c r="O6853" i="1"/>
  <c r="O6854" i="1"/>
  <c r="O6856" i="1"/>
  <c r="O6861" i="1"/>
  <c r="O6862" i="1"/>
  <c r="O6864" i="1"/>
  <c r="O6866" i="1"/>
  <c r="O6865" i="1"/>
  <c r="O6863" i="1"/>
  <c r="O6867" i="1"/>
  <c r="O6868" i="1"/>
  <c r="O6871" i="1"/>
  <c r="O6870" i="1"/>
  <c r="O6872" i="1"/>
  <c r="O6869" i="1"/>
  <c r="O6873" i="1"/>
  <c r="O6874" i="1"/>
  <c r="O6875" i="1"/>
  <c r="O6882" i="1"/>
  <c r="O6881" i="1"/>
  <c r="O6876" i="1"/>
  <c r="O6878" i="1"/>
  <c r="O6877" i="1"/>
  <c r="O6879" i="1"/>
  <c r="O6880" i="1"/>
  <c r="O6891" i="1"/>
  <c r="O6892" i="1"/>
  <c r="O6886" i="1"/>
  <c r="O6885" i="1"/>
  <c r="O6884" i="1"/>
  <c r="O6887" i="1"/>
  <c r="O6883" i="1"/>
  <c r="O6888" i="1"/>
  <c r="O6889" i="1"/>
  <c r="O6890" i="1"/>
  <c r="O6893" i="1"/>
  <c r="O6894" i="1"/>
  <c r="O6896" i="1"/>
  <c r="O6897" i="1"/>
  <c r="O6898" i="1"/>
  <c r="O6899" i="1"/>
  <c r="O6895" i="1"/>
  <c r="O6903" i="1"/>
  <c r="O6901" i="1"/>
  <c r="O6900" i="1"/>
  <c r="O6902" i="1"/>
  <c r="O6904" i="1"/>
  <c r="O6905" i="1"/>
  <c r="O6909" i="1"/>
  <c r="O6908" i="1"/>
  <c r="O6911" i="1"/>
  <c r="O6910" i="1"/>
  <c r="O6912" i="1"/>
  <c r="O6906" i="1"/>
  <c r="O6913" i="1"/>
  <c r="O6914" i="1"/>
  <c r="O6907" i="1"/>
  <c r="O6915" i="1"/>
  <c r="O6917" i="1"/>
  <c r="O6925" i="1"/>
  <c r="O6916" i="1"/>
  <c r="O6926" i="1"/>
  <c r="O6931" i="1"/>
  <c r="O6930" i="1"/>
  <c r="O6918" i="1"/>
  <c r="O6927" i="1"/>
  <c r="O6919" i="1"/>
  <c r="O6928" i="1"/>
  <c r="O6932" i="1"/>
  <c r="O6924" i="1"/>
  <c r="O6929" i="1"/>
  <c r="O6922" i="1"/>
  <c r="O6920" i="1"/>
  <c r="O6921" i="1"/>
  <c r="O6923" i="1"/>
  <c r="O6934" i="1"/>
  <c r="O6933" i="1"/>
  <c r="O6935" i="1"/>
  <c r="O6936" i="1"/>
  <c r="O6941" i="1"/>
  <c r="O6940" i="1"/>
  <c r="O6942" i="1"/>
  <c r="O6939" i="1"/>
  <c r="O6937" i="1"/>
  <c r="O6938" i="1"/>
  <c r="O6943" i="1"/>
  <c r="O6946" i="1"/>
  <c r="O6945" i="1"/>
  <c r="O6947" i="1"/>
  <c r="O6944" i="1"/>
  <c r="O6948" i="1"/>
  <c r="O6949" i="1"/>
  <c r="O6951" i="1"/>
  <c r="O6950" i="1"/>
  <c r="O6952" i="1"/>
  <c r="O6953" i="1"/>
  <c r="O6954" i="1"/>
  <c r="O6956" i="1"/>
  <c r="O6955" i="1"/>
  <c r="O6959" i="1"/>
  <c r="O6960" i="1"/>
  <c r="O6961" i="1"/>
  <c r="O6962" i="1"/>
  <c r="O6957" i="1"/>
  <c r="O6958" i="1"/>
  <c r="O6965" i="1"/>
  <c r="O6966" i="1"/>
  <c r="O6967" i="1"/>
  <c r="O6963" i="1"/>
  <c r="O6964" i="1"/>
  <c r="O6971" i="1"/>
  <c r="O6972" i="1"/>
  <c r="O6970" i="1"/>
  <c r="O6973" i="1"/>
  <c r="O6968" i="1"/>
  <c r="O6969" i="1"/>
  <c r="O6976" i="1"/>
  <c r="O6977" i="1"/>
  <c r="O6978" i="1"/>
  <c r="O6974" i="1"/>
  <c r="O6975" i="1"/>
  <c r="O6979" i="1"/>
  <c r="O6981" i="1"/>
  <c r="O6982" i="1"/>
  <c r="O6980" i="1"/>
  <c r="O6984" i="1"/>
  <c r="O6983" i="1"/>
  <c r="O6987" i="1"/>
  <c r="O6988" i="1"/>
  <c r="O6989" i="1"/>
  <c r="O6990" i="1"/>
  <c r="O6985" i="1"/>
  <c r="O6986" i="1"/>
  <c r="O6992" i="1"/>
  <c r="O6991" i="1"/>
  <c r="O6994" i="1"/>
  <c r="O6993" i="1"/>
  <c r="O6998" i="1"/>
  <c r="O6997" i="1"/>
  <c r="O6996" i="1"/>
  <c r="O6995" i="1"/>
  <c r="O6999" i="1"/>
  <c r="O7000" i="1"/>
  <c r="O7002" i="1"/>
  <c r="O7001" i="1"/>
  <c r="O7004" i="1"/>
  <c r="O7003" i="1"/>
  <c r="O7005" i="1"/>
  <c r="O7006" i="1"/>
  <c r="O7008" i="1"/>
  <c r="O7007" i="1"/>
  <c r="O7009" i="1"/>
  <c r="O7010" i="1"/>
  <c r="O7011" i="1"/>
  <c r="O7012" i="1"/>
  <c r="O7013" i="1"/>
  <c r="O7014" i="1"/>
  <c r="O7015" i="1"/>
  <c r="O7016" i="1"/>
  <c r="O7017" i="1"/>
  <c r="O7018" i="1"/>
  <c r="O7019" i="1"/>
  <c r="O7021" i="1"/>
  <c r="O7020" i="1"/>
  <c r="O7022" i="1"/>
  <c r="O7023" i="1"/>
  <c r="O7024" i="1"/>
  <c r="O7025" i="1"/>
  <c r="O7027" i="1"/>
  <c r="O7028" i="1"/>
  <c r="O7029" i="1"/>
  <c r="O7030" i="1"/>
  <c r="O7031" i="1"/>
  <c r="O7026" i="1"/>
  <c r="O7034" i="1"/>
  <c r="O7033" i="1"/>
  <c r="O7032" i="1"/>
  <c r="O7035" i="1"/>
  <c r="O7040" i="1"/>
  <c r="O7036" i="1"/>
  <c r="O7038" i="1"/>
  <c r="O7039" i="1"/>
  <c r="O7037" i="1"/>
  <c r="O7043" i="1"/>
  <c r="O7044" i="1"/>
  <c r="O7045" i="1"/>
  <c r="O7041" i="1"/>
  <c r="O7042" i="1"/>
  <c r="O7052" i="1"/>
  <c r="O7051" i="1"/>
  <c r="O7053" i="1"/>
  <c r="O7054" i="1"/>
  <c r="O7047" i="1"/>
  <c r="O7048" i="1"/>
  <c r="O7050" i="1"/>
  <c r="O7046" i="1"/>
  <c r="O7049" i="1"/>
  <c r="O7055" i="1"/>
  <c r="O7056" i="1"/>
  <c r="O7058" i="1"/>
  <c r="O7057" i="1"/>
  <c r="O7059" i="1"/>
  <c r="O7062" i="1"/>
  <c r="O7063" i="1"/>
  <c r="O7064" i="1"/>
  <c r="O7060" i="1"/>
  <c r="O7061" i="1"/>
  <c r="O7066" i="1"/>
  <c r="O7067" i="1"/>
  <c r="O7065" i="1"/>
  <c r="O7069" i="1"/>
  <c r="O7068" i="1"/>
  <c r="O7070" i="1"/>
  <c r="O7073" i="1"/>
  <c r="O7074" i="1"/>
  <c r="O7072" i="1"/>
  <c r="O7071" i="1"/>
  <c r="O7075" i="1"/>
  <c r="O7077" i="1"/>
  <c r="O7076" i="1"/>
  <c r="O7078" i="1"/>
  <c r="O7080" i="1"/>
  <c r="O7079" i="1"/>
  <c r="O7081" i="1"/>
  <c r="O7082" i="1"/>
  <c r="O7083" i="1"/>
  <c r="O7084" i="1"/>
  <c r="O7087" i="1"/>
  <c r="O7085" i="1"/>
  <c r="O7086" i="1"/>
  <c r="O7088" i="1"/>
  <c r="O7089" i="1"/>
  <c r="O7090" i="1"/>
  <c r="O7104" i="1"/>
  <c r="O7105" i="1"/>
  <c r="O7107" i="1"/>
  <c r="O7106" i="1"/>
  <c r="O7098" i="1"/>
  <c r="O7097" i="1"/>
  <c r="O7103" i="1"/>
  <c r="O7102" i="1"/>
  <c r="O7096" i="1"/>
  <c r="O7093" i="1"/>
  <c r="O7092" i="1"/>
  <c r="O7091" i="1"/>
  <c r="O7099" i="1"/>
  <c r="O7101" i="1"/>
  <c r="O7100" i="1"/>
  <c r="O7094" i="1"/>
  <c r="O7095" i="1"/>
  <c r="O7110" i="1"/>
  <c r="O7109" i="1"/>
  <c r="O7108" i="1"/>
  <c r="O7111" i="1"/>
  <c r="O7112" i="1"/>
  <c r="O7113" i="1"/>
  <c r="O7115" i="1"/>
  <c r="O7116" i="1"/>
  <c r="O7118" i="1"/>
  <c r="O7120" i="1"/>
  <c r="O7114" i="1"/>
  <c r="O7121" i="1"/>
  <c r="O7117" i="1"/>
  <c r="O7119" i="1"/>
  <c r="O7126" i="1"/>
  <c r="O7122" i="1"/>
  <c r="O7124" i="1"/>
  <c r="O7123" i="1"/>
  <c r="O7128" i="1"/>
  <c r="O7127" i="1"/>
  <c r="O7125" i="1"/>
  <c r="O7131" i="1"/>
  <c r="O7130" i="1"/>
  <c r="O7129" i="1"/>
  <c r="O7133" i="1"/>
  <c r="O7132" i="1"/>
  <c r="O7136" i="1"/>
  <c r="O7135" i="1"/>
  <c r="O7137" i="1"/>
  <c r="O7138" i="1"/>
  <c r="O7134" i="1"/>
  <c r="O7139" i="1"/>
  <c r="O7142" i="1"/>
  <c r="O7141" i="1"/>
  <c r="O7140" i="1"/>
  <c r="O7147" i="1"/>
  <c r="O7148" i="1"/>
  <c r="O7145" i="1"/>
  <c r="O7143" i="1"/>
  <c r="O7146" i="1"/>
  <c r="O7144" i="1"/>
  <c r="O7149" i="1"/>
  <c r="O7151" i="1"/>
  <c r="O7156" i="1"/>
  <c r="O7157" i="1"/>
  <c r="O7150" i="1"/>
  <c r="O7154" i="1"/>
  <c r="O7152" i="1"/>
  <c r="O7155" i="1"/>
  <c r="O7153" i="1"/>
  <c r="O7158" i="1"/>
  <c r="O7165" i="1"/>
  <c r="O7164" i="1"/>
  <c r="O7162" i="1"/>
  <c r="O7166" i="1"/>
  <c r="O7163" i="1"/>
  <c r="O7159" i="1"/>
  <c r="O7160" i="1"/>
  <c r="O7161" i="1"/>
  <c r="O7167" i="1"/>
  <c r="O7168" i="1"/>
  <c r="O7169" i="1"/>
  <c r="O7170" i="1"/>
  <c r="O7174" i="1"/>
  <c r="O7173" i="1"/>
  <c r="O7178" i="1"/>
  <c r="O7177" i="1"/>
  <c r="O7175" i="1"/>
  <c r="O7171" i="1"/>
  <c r="O7172" i="1"/>
  <c r="O7176" i="1"/>
  <c r="O7179" i="1"/>
  <c r="O7184" i="1"/>
  <c r="O7183" i="1"/>
  <c r="O7181" i="1"/>
  <c r="O7180" i="1"/>
  <c r="O7182" i="1"/>
  <c r="O7185" i="1"/>
  <c r="O7186" i="1"/>
  <c r="O7187" i="1"/>
  <c r="O7192" i="1"/>
  <c r="O7188" i="1"/>
  <c r="O7193" i="1"/>
  <c r="O7194" i="1"/>
  <c r="O7189" i="1"/>
  <c r="O7191" i="1"/>
  <c r="O7190" i="1"/>
  <c r="O7195" i="1"/>
  <c r="O7202" i="1"/>
  <c r="O7196" i="1"/>
  <c r="O7203" i="1"/>
  <c r="O7200" i="1"/>
  <c r="O7199" i="1"/>
  <c r="O7206" i="1"/>
  <c r="O7204" i="1"/>
  <c r="O7205" i="1"/>
  <c r="O7197" i="1"/>
  <c r="O7198" i="1"/>
  <c r="O7201" i="1"/>
  <c r="O7207" i="1"/>
  <c r="O7211" i="1"/>
  <c r="O7217" i="1"/>
  <c r="O7210" i="1"/>
  <c r="O7213" i="1"/>
  <c r="O7214" i="1"/>
  <c r="O7212" i="1"/>
  <c r="O7216" i="1"/>
  <c r="O7215" i="1"/>
  <c r="O7208" i="1"/>
  <c r="O7209" i="1"/>
  <c r="O7219" i="1"/>
  <c r="O7218" i="1"/>
  <c r="O7220" i="1"/>
  <c r="O7221" i="1"/>
  <c r="O7225" i="1"/>
  <c r="O7228" i="1"/>
  <c r="O7227" i="1"/>
  <c r="O7223" i="1"/>
  <c r="O7226" i="1"/>
  <c r="O7224" i="1"/>
  <c r="O7222" i="1"/>
  <c r="O7231" i="1"/>
  <c r="O7229" i="1"/>
  <c r="O7230" i="1"/>
  <c r="O7243" i="1"/>
  <c r="O7241" i="1"/>
  <c r="O7242" i="1"/>
  <c r="O7240" i="1"/>
  <c r="O7244" i="1"/>
  <c r="O7237" i="1"/>
  <c r="O7238" i="1"/>
  <c r="O7239" i="1"/>
  <c r="O7232" i="1"/>
  <c r="O7233" i="1"/>
  <c r="O7234" i="1"/>
  <c r="O7236" i="1"/>
  <c r="O7235" i="1"/>
  <c r="O7245" i="1"/>
  <c r="O7254" i="1"/>
  <c r="O7251" i="1"/>
  <c r="O7256" i="1"/>
  <c r="O7255" i="1"/>
  <c r="O7248" i="1"/>
  <c r="O7246" i="1"/>
  <c r="O7257" i="1"/>
  <c r="O7249" i="1"/>
  <c r="O7250" i="1"/>
  <c r="O7252" i="1"/>
  <c r="O7253" i="1"/>
  <c r="O7247" i="1"/>
  <c r="O7259" i="1"/>
  <c r="O7258" i="1"/>
  <c r="O7263" i="1"/>
  <c r="O7272" i="1"/>
  <c r="O7271" i="1"/>
  <c r="O7262" i="1"/>
  <c r="O7261" i="1"/>
  <c r="O7270" i="1"/>
  <c r="O7260" i="1"/>
  <c r="O7268" i="1"/>
  <c r="O7269" i="1"/>
  <c r="O7274" i="1"/>
  <c r="O7273" i="1"/>
  <c r="O7265" i="1"/>
  <c r="O7264" i="1"/>
  <c r="O7266" i="1"/>
  <c r="O7267" i="1"/>
  <c r="O7275" i="1"/>
  <c r="O7287" i="1"/>
  <c r="O7282" i="1"/>
  <c r="O7281" i="1"/>
  <c r="O7290" i="1"/>
  <c r="O7289" i="1"/>
  <c r="O7276" i="1"/>
  <c r="O7283" i="1"/>
  <c r="O7284" i="1"/>
  <c r="O7285" i="1"/>
  <c r="O7286" i="1"/>
  <c r="O7277" i="1"/>
  <c r="O7279" i="1"/>
  <c r="O7278" i="1"/>
  <c r="O7280" i="1"/>
  <c r="O7288" i="1"/>
  <c r="O7292" i="1"/>
  <c r="O7291" i="1"/>
  <c r="O7293" i="1"/>
  <c r="O7308" i="1"/>
  <c r="O7311" i="1"/>
  <c r="O7309" i="1"/>
  <c r="O7310" i="1"/>
  <c r="O7296" i="1"/>
  <c r="O7304" i="1"/>
  <c r="O7305" i="1"/>
  <c r="O7302" i="1"/>
  <c r="O7301" i="1"/>
  <c r="O7306" i="1"/>
  <c r="O7307" i="1"/>
  <c r="O7300" i="1"/>
  <c r="O7303" i="1"/>
  <c r="O7295" i="1"/>
  <c r="O7297" i="1"/>
  <c r="O7298" i="1"/>
  <c r="O7299" i="1"/>
  <c r="O7294" i="1"/>
  <c r="O7313" i="1"/>
  <c r="O7312" i="1"/>
  <c r="O7316" i="1"/>
  <c r="O7319" i="1"/>
  <c r="O7320" i="1"/>
  <c r="O7322" i="1"/>
  <c r="O7325" i="1"/>
  <c r="O7324" i="1"/>
  <c r="O7317" i="1"/>
  <c r="O7318" i="1"/>
  <c r="O7314" i="1"/>
  <c r="O7323" i="1"/>
  <c r="O7321" i="1"/>
  <c r="O7328" i="1"/>
  <c r="O7327" i="1"/>
  <c r="O7315" i="1"/>
  <c r="O7330" i="1"/>
  <c r="O7329" i="1"/>
  <c r="O7326" i="1"/>
  <c r="O7350" i="1"/>
  <c r="O7347" i="1"/>
  <c r="O7349" i="1"/>
  <c r="O7348" i="1"/>
  <c r="O7333" i="1"/>
  <c r="O7335" i="1"/>
  <c r="O7343" i="1"/>
  <c r="O7344" i="1"/>
  <c r="O7336" i="1"/>
  <c r="O7338" i="1"/>
  <c r="O7346" i="1"/>
  <c r="O7345" i="1"/>
  <c r="O7334" i="1"/>
  <c r="O7341" i="1"/>
  <c r="O7342" i="1"/>
  <c r="O7351" i="1"/>
  <c r="O7332" i="1"/>
  <c r="O7339" i="1"/>
  <c r="O7331" i="1"/>
  <c r="O7337" i="1"/>
  <c r="O7340" i="1"/>
  <c r="O7352" i="1"/>
  <c r="O7354" i="1"/>
  <c r="O7353" i="1"/>
  <c r="O7366" i="1"/>
  <c r="O7373" i="1"/>
  <c r="O7355" i="1"/>
  <c r="O7356" i="1"/>
  <c r="O7363" i="1"/>
  <c r="O7362" i="1"/>
  <c r="O7367" i="1"/>
  <c r="O7371" i="1"/>
  <c r="O7364" i="1"/>
  <c r="O7365" i="1"/>
  <c r="O7370" i="1"/>
  <c r="O7361" i="1"/>
  <c r="O7358" i="1"/>
  <c r="O7359" i="1"/>
  <c r="O7357" i="1"/>
  <c r="O7368" i="1"/>
  <c r="O7369" i="1"/>
  <c r="O7372" i="1"/>
  <c r="O7360" i="1"/>
  <c r="O7374" i="1"/>
  <c r="O7400" i="1"/>
  <c r="O7398" i="1"/>
  <c r="O7399" i="1"/>
  <c r="O7401" i="1"/>
  <c r="O7375" i="1"/>
  <c r="O7395" i="1"/>
  <c r="O7388" i="1"/>
  <c r="O7397" i="1"/>
  <c r="O7396" i="1"/>
  <c r="O7387" i="1"/>
  <c r="O7384" i="1"/>
  <c r="O7385" i="1"/>
  <c r="O7386" i="1"/>
  <c r="O7393" i="1"/>
  <c r="O7394" i="1"/>
  <c r="O7403" i="1"/>
  <c r="O7377" i="1"/>
  <c r="O7381" i="1"/>
  <c r="O7380" i="1"/>
  <c r="O7383" i="1"/>
  <c r="O7382" i="1"/>
  <c r="O7379" i="1"/>
  <c r="O7378" i="1"/>
  <c r="O7390" i="1"/>
  <c r="O7389" i="1"/>
  <c r="O7391" i="1"/>
  <c r="O7392" i="1"/>
  <c r="O7376" i="1"/>
  <c r="O7402" i="1"/>
  <c r="O7418" i="1"/>
  <c r="O7404" i="1"/>
  <c r="O7411" i="1"/>
  <c r="O7405" i="1"/>
  <c r="O7410" i="1"/>
  <c r="O7412" i="1"/>
  <c r="O7413" i="1"/>
  <c r="O7420" i="1"/>
  <c r="O7419" i="1"/>
  <c r="O7421" i="1"/>
  <c r="O7409" i="1"/>
  <c r="O7415" i="1"/>
  <c r="O7414" i="1"/>
  <c r="O7417" i="1"/>
  <c r="O7416" i="1"/>
  <c r="O7407" i="1"/>
  <c r="O7408" i="1"/>
  <c r="O7406" i="1"/>
  <c r="O7429" i="1"/>
  <c r="O7427" i="1"/>
  <c r="O7428" i="1"/>
  <c r="O7436" i="1"/>
  <c r="O7437" i="1"/>
  <c r="O7423" i="1"/>
  <c r="O7432" i="1"/>
  <c r="O7438" i="1"/>
  <c r="O7435" i="1"/>
  <c r="O7430" i="1"/>
  <c r="O7434" i="1"/>
  <c r="O7433" i="1"/>
  <c r="O7424" i="1"/>
  <c r="O7425" i="1"/>
  <c r="O7426" i="1"/>
  <c r="O7422" i="1"/>
  <c r="O7431" i="1"/>
  <c r="O7446" i="1"/>
  <c r="O7447" i="1"/>
  <c r="O7448" i="1"/>
  <c r="O7445" i="1"/>
  <c r="O7444" i="1"/>
  <c r="O7440" i="1"/>
  <c r="O7439" i="1"/>
  <c r="O7452" i="1"/>
  <c r="O7454" i="1"/>
  <c r="O7453" i="1"/>
  <c r="O7450" i="1"/>
  <c r="O7451" i="1"/>
  <c r="O7449" i="1"/>
  <c r="O7443" i="1"/>
  <c r="O7442" i="1"/>
  <c r="O7441" i="1"/>
  <c r="O7455" i="1"/>
  <c r="O7456" i="1"/>
  <c r="O7462" i="1"/>
  <c r="O7457" i="1"/>
  <c r="O7458" i="1"/>
  <c r="O7466" i="1"/>
  <c r="O7467" i="1"/>
  <c r="O7464" i="1"/>
  <c r="O7463" i="1"/>
  <c r="O7461" i="1"/>
  <c r="O7460" i="1"/>
  <c r="O7470" i="1"/>
  <c r="O7472" i="1"/>
  <c r="O7459" i="1"/>
  <c r="O7469" i="1"/>
  <c r="O7474" i="1"/>
  <c r="O7465" i="1"/>
  <c r="O7471" i="1"/>
  <c r="O7468" i="1"/>
  <c r="O7473" i="1"/>
  <c r="O7487" i="1"/>
  <c r="O7475" i="1"/>
  <c r="O7484" i="1"/>
  <c r="O7485" i="1"/>
  <c r="O7492" i="1"/>
  <c r="O7490" i="1"/>
  <c r="O7489" i="1"/>
  <c r="O7486" i="1"/>
  <c r="O7491" i="1"/>
  <c r="O7488" i="1"/>
  <c r="O7493" i="1"/>
  <c r="O7476" i="1"/>
  <c r="O7478" i="1"/>
  <c r="O7477" i="1"/>
  <c r="O7495" i="1"/>
  <c r="O7496" i="1"/>
  <c r="O7483" i="1"/>
  <c r="O7481" i="1"/>
  <c r="O7480" i="1"/>
  <c r="O7479" i="1"/>
  <c r="O7482" i="1"/>
  <c r="O7494" i="1"/>
  <c r="O7503" i="1"/>
  <c r="O7502" i="1"/>
  <c r="O7504" i="1"/>
  <c r="O7505" i="1"/>
  <c r="O7510" i="1"/>
  <c r="O7509" i="1"/>
  <c r="O7513" i="1"/>
  <c r="O7506" i="1"/>
  <c r="O7512" i="1"/>
  <c r="O7515" i="1"/>
  <c r="O7497" i="1"/>
  <c r="O7499" i="1"/>
  <c r="O7498" i="1"/>
  <c r="O7500" i="1"/>
  <c r="O7501" i="1"/>
  <c r="O7508" i="1"/>
  <c r="O7511" i="1"/>
  <c r="O7507" i="1"/>
  <c r="O7514" i="1"/>
  <c r="O7516" i="1"/>
  <c r="O7527" i="1"/>
  <c r="O7521" i="1"/>
  <c r="O7528" i="1"/>
  <c r="O7525" i="1"/>
  <c r="O7526" i="1"/>
  <c r="O7524" i="1"/>
  <c r="O7523" i="1"/>
  <c r="O7518" i="1"/>
  <c r="O7517" i="1"/>
  <c r="O7520" i="1"/>
  <c r="O7519" i="1"/>
  <c r="O7522" i="1"/>
  <c r="O7529" i="1"/>
  <c r="O7531" i="1"/>
  <c r="O7530" i="1"/>
  <c r="O7541" i="1"/>
  <c r="O7545" i="1"/>
  <c r="O7546" i="1"/>
  <c r="O7540" i="1"/>
  <c r="O7539" i="1"/>
  <c r="O7542" i="1"/>
  <c r="O7544" i="1"/>
  <c r="O7543" i="1"/>
  <c r="O7548" i="1"/>
  <c r="O7549" i="1"/>
  <c r="O7535" i="1"/>
  <c r="O7536" i="1"/>
  <c r="O7538" i="1"/>
  <c r="O7537" i="1"/>
  <c r="O7534" i="1"/>
  <c r="O7533" i="1"/>
  <c r="O7532" i="1"/>
  <c r="O7547" i="1"/>
  <c r="O7564" i="1"/>
  <c r="O7568" i="1"/>
  <c r="O7563" i="1"/>
  <c r="O7557" i="1"/>
  <c r="O7555" i="1"/>
  <c r="O7558" i="1"/>
  <c r="O7556" i="1"/>
  <c r="O7561" i="1"/>
  <c r="O7562" i="1"/>
  <c r="O7559" i="1"/>
  <c r="O7560" i="1"/>
  <c r="O7565" i="1"/>
  <c r="O7569" i="1"/>
  <c r="O7570" i="1"/>
  <c r="O7567" i="1"/>
  <c r="O7566" i="1"/>
  <c r="O7571" i="1"/>
  <c r="O7572" i="1"/>
  <c r="O7553" i="1"/>
  <c r="O7552" i="1"/>
  <c r="O7551" i="1"/>
  <c r="O7554" i="1"/>
  <c r="O7550" i="1"/>
  <c r="O7585" i="1"/>
  <c r="O7583" i="1"/>
  <c r="O7586" i="1"/>
  <c r="O7584" i="1"/>
  <c r="O7573" i="1"/>
  <c r="O7574" i="1"/>
  <c r="O7577" i="1"/>
  <c r="O7591" i="1"/>
  <c r="O7581" i="1"/>
  <c r="O7582" i="1"/>
  <c r="O7580" i="1"/>
  <c r="O7578" i="1"/>
  <c r="O7579" i="1"/>
  <c r="O7588" i="1"/>
  <c r="O7587" i="1"/>
  <c r="O7590" i="1"/>
  <c r="O7589" i="1"/>
  <c r="O7595" i="1"/>
  <c r="O7593" i="1"/>
  <c r="O7592" i="1"/>
  <c r="O7597" i="1"/>
  <c r="O7596" i="1"/>
  <c r="O7603" i="1"/>
  <c r="O7604" i="1"/>
  <c r="O7601" i="1"/>
  <c r="O7599" i="1"/>
  <c r="O7602" i="1"/>
  <c r="O7600" i="1"/>
  <c r="O7576" i="1"/>
  <c r="O7575" i="1"/>
  <c r="O7598" i="1"/>
  <c r="O7594" i="1"/>
  <c r="O7605" i="1"/>
  <c r="O7606" i="1"/>
  <c r="O7607" i="1"/>
  <c r="O7635" i="1"/>
  <c r="O7622" i="1"/>
  <c r="O7636" i="1"/>
  <c r="O7637" i="1"/>
  <c r="O7638" i="1"/>
  <c r="O7618" i="1"/>
  <c r="O7608" i="1"/>
  <c r="O7617" i="1"/>
  <c r="O7614" i="1"/>
  <c r="O7615" i="1"/>
  <c r="O7616" i="1"/>
  <c r="O7641" i="1"/>
  <c r="O7634" i="1"/>
  <c r="O7642" i="1"/>
  <c r="O7643" i="1"/>
  <c r="O7644" i="1"/>
  <c r="O7621" i="1"/>
  <c r="O7645" i="1"/>
  <c r="O7619" i="1"/>
  <c r="O7620" i="1"/>
  <c r="O7627" i="1"/>
  <c r="O7628" i="1"/>
  <c r="O7629" i="1"/>
  <c r="O7630" i="1"/>
  <c r="O7632" i="1"/>
  <c r="O7639" i="1"/>
  <c r="O7631" i="1"/>
  <c r="O7612" i="1"/>
  <c r="O7610" i="1"/>
  <c r="O7633" i="1"/>
  <c r="O7613" i="1"/>
  <c r="O7611" i="1"/>
  <c r="O7646" i="1"/>
  <c r="O7640" i="1"/>
  <c r="O7647" i="1"/>
  <c r="O7625" i="1"/>
  <c r="O7623" i="1"/>
  <c r="O7626" i="1"/>
  <c r="O7624" i="1"/>
  <c r="O7609" i="1"/>
  <c r="O7686" i="1"/>
  <c r="O7650" i="1"/>
  <c r="O7651" i="1"/>
  <c r="O7667" i="1"/>
  <c r="O7668" i="1"/>
  <c r="O7666" i="1"/>
  <c r="O7665" i="1"/>
  <c r="O7649" i="1"/>
  <c r="O7648" i="1"/>
  <c r="O7678" i="1"/>
  <c r="O7677" i="1"/>
  <c r="O7661" i="1"/>
  <c r="O7660" i="1"/>
  <c r="O7662" i="1"/>
  <c r="O7655" i="1"/>
  <c r="O7653" i="1"/>
  <c r="O7663" i="1"/>
  <c r="O7652" i="1"/>
  <c r="O7664" i="1"/>
  <c r="O7689" i="1"/>
  <c r="O7690" i="1"/>
  <c r="O7675" i="1"/>
  <c r="O7676" i="1"/>
  <c r="O7688" i="1"/>
  <c r="O7681" i="1"/>
  <c r="O7679" i="1"/>
  <c r="O7656" i="1"/>
  <c r="O7685" i="1"/>
  <c r="O7657" i="1"/>
  <c r="O7654" i="1"/>
  <c r="O7669" i="1"/>
  <c r="O7670" i="1"/>
  <c r="O7687" i="1"/>
  <c r="O7691" i="1"/>
  <c r="O7674" i="1"/>
  <c r="O7671" i="1"/>
  <c r="O7672" i="1"/>
  <c r="O7659" i="1"/>
  <c r="O7684" i="1"/>
  <c r="O7683" i="1"/>
  <c r="O7680" i="1"/>
  <c r="O7682" i="1"/>
  <c r="O7658" i="1"/>
  <c r="O7673" i="1"/>
  <c r="O7696" i="1"/>
  <c r="O7693" i="1"/>
  <c r="O7718" i="1"/>
  <c r="O7695" i="1"/>
  <c r="O7692" i="1"/>
  <c r="O7694" i="1"/>
  <c r="O7722" i="1"/>
  <c r="O7721" i="1"/>
  <c r="O7723" i="1"/>
  <c r="O7717" i="1"/>
  <c r="O7715" i="1"/>
  <c r="O7712" i="1"/>
  <c r="O7716" i="1"/>
  <c r="O7710" i="1"/>
  <c r="O7704" i="1"/>
  <c r="O7708" i="1"/>
  <c r="O7709" i="1"/>
  <c r="O7706" i="1"/>
  <c r="O7707" i="1"/>
  <c r="O7713" i="1"/>
  <c r="O7714" i="1"/>
  <c r="O7711" i="1"/>
  <c r="O7697" i="1"/>
  <c r="O7698" i="1"/>
  <c r="O7705" i="1"/>
  <c r="O7725" i="1"/>
  <c r="O7699" i="1"/>
  <c r="O7700" i="1"/>
  <c r="O7726" i="1"/>
  <c r="O7729" i="1"/>
  <c r="O7701" i="1"/>
  <c r="O7702" i="1"/>
  <c r="O7728" i="1"/>
  <c r="O7727" i="1"/>
  <c r="O7719" i="1"/>
  <c r="O7703" i="1"/>
  <c r="O7724" i="1"/>
  <c r="O7720" i="1"/>
  <c r="O7751" i="1"/>
  <c r="O7749" i="1"/>
  <c r="O7744" i="1"/>
  <c r="O7748" i="1"/>
  <c r="O7745" i="1"/>
  <c r="O7759" i="1"/>
  <c r="O7750" i="1"/>
  <c r="O7747" i="1"/>
  <c r="O7762" i="1"/>
  <c r="O7730" i="1"/>
  <c r="O7732" i="1"/>
  <c r="O7733" i="1"/>
  <c r="O7731" i="1"/>
  <c r="O7766" i="1"/>
  <c r="O7763" i="1"/>
  <c r="O7756" i="1"/>
  <c r="O7757" i="1"/>
  <c r="O7736" i="1"/>
  <c r="O7735" i="1"/>
  <c r="O7743" i="1"/>
  <c r="O7758" i="1"/>
  <c r="O7754" i="1"/>
  <c r="O7755" i="1"/>
  <c r="O7764" i="1"/>
  <c r="O7752" i="1"/>
  <c r="O7753" i="1"/>
  <c r="O7738" i="1"/>
  <c r="O7734" i="1"/>
  <c r="O7737" i="1"/>
  <c r="O7765" i="1"/>
  <c r="O7746" i="1"/>
  <c r="O7740" i="1"/>
  <c r="O7742" i="1"/>
  <c r="O7741" i="1"/>
  <c r="O7761" i="1"/>
  <c r="O7760" i="1"/>
  <c r="O7739" i="1"/>
  <c r="O7816" i="1"/>
  <c r="O7814" i="1"/>
  <c r="O7818" i="1"/>
  <c r="O7817" i="1"/>
  <c r="O7805" i="1"/>
  <c r="O7803" i="1"/>
  <c r="O7799" i="1"/>
  <c r="O7800" i="1"/>
  <c r="O7811" i="1"/>
  <c r="O7810" i="1"/>
  <c r="O7802" i="1"/>
  <c r="O7801" i="1"/>
  <c r="O7793" i="1"/>
  <c r="O7768" i="1"/>
  <c r="O7767" i="1"/>
  <c r="O7823" i="1"/>
  <c r="O7797" i="1"/>
  <c r="O7798" i="1"/>
  <c r="O7789" i="1"/>
  <c r="O7782" i="1"/>
  <c r="O7787" i="1"/>
  <c r="O7784" i="1"/>
  <c r="O7773" i="1"/>
  <c r="O7796" i="1"/>
  <c r="O7794" i="1"/>
  <c r="O7786" i="1"/>
  <c r="O7792" i="1"/>
  <c r="O7785" i="1"/>
  <c r="O7790" i="1"/>
  <c r="O7781" i="1"/>
  <c r="O7807" i="1"/>
  <c r="O7804" i="1"/>
  <c r="O7809" i="1"/>
  <c r="O7806" i="1"/>
  <c r="O7815" i="1"/>
  <c r="O7812" i="1"/>
  <c r="O7813" i="1"/>
  <c r="O7808" i="1"/>
  <c r="O7771" i="1"/>
  <c r="O7776" i="1"/>
  <c r="O7772" i="1"/>
  <c r="O7783" i="1"/>
  <c r="O7820" i="1"/>
  <c r="O7769" i="1"/>
  <c r="O7774" i="1"/>
  <c r="O7822" i="1"/>
  <c r="O7821" i="1"/>
  <c r="O7788" i="1"/>
  <c r="O7791" i="1"/>
  <c r="O7825" i="1"/>
  <c r="O7819" i="1"/>
  <c r="O7824" i="1"/>
  <c r="O7795" i="1"/>
  <c r="O7780" i="1"/>
  <c r="O7778" i="1"/>
  <c r="O7779" i="1"/>
  <c r="O7775" i="1"/>
  <c r="O7770" i="1"/>
  <c r="O7777" i="1"/>
  <c r="O8067" i="1"/>
  <c r="O8137" i="1"/>
  <c r="O8135" i="1"/>
  <c r="O8129" i="1"/>
  <c r="O8138" i="1"/>
  <c r="O8141" i="1"/>
  <c r="O8142" i="1"/>
  <c r="O8147" i="1"/>
  <c r="O8136" i="1"/>
  <c r="O8143" i="1"/>
  <c r="O8131" i="1"/>
  <c r="O8146" i="1"/>
  <c r="O8023" i="1"/>
  <c r="O8016" i="1"/>
  <c r="O8019" i="1"/>
  <c r="O7995" i="1"/>
  <c r="O8015" i="1"/>
  <c r="O8022" i="1"/>
  <c r="O8013" i="1"/>
  <c r="O8014" i="1"/>
  <c r="O8021" i="1"/>
  <c r="O8012" i="1"/>
  <c r="O8018" i="1"/>
  <c r="O8010" i="1"/>
  <c r="O8020" i="1"/>
  <c r="O8017" i="1"/>
  <c r="O8003" i="1"/>
  <c r="O8011" i="1"/>
  <c r="O8123" i="1"/>
  <c r="O8122" i="1"/>
  <c r="O8124" i="1"/>
  <c r="O8126" i="1"/>
  <c r="O8065" i="1"/>
  <c r="O8117" i="1"/>
  <c r="O8128" i="1"/>
  <c r="O8127" i="1"/>
  <c r="O8064" i="1"/>
  <c r="O8077" i="1"/>
  <c r="O8078" i="1"/>
  <c r="O8075" i="1"/>
  <c r="O8072" i="1"/>
  <c r="O8076" i="1"/>
  <c r="O8079" i="1"/>
  <c r="O8080" i="1"/>
  <c r="O8120" i="1"/>
  <c r="O8119" i="1"/>
  <c r="O8098" i="1"/>
  <c r="O8100" i="1"/>
  <c r="O8121" i="1"/>
  <c r="O8125" i="1"/>
  <c r="O8112" i="1"/>
  <c r="O8115" i="1"/>
  <c r="O8031" i="1"/>
  <c r="O8030" i="1"/>
  <c r="O8002" i="1"/>
  <c r="O7997" i="1"/>
  <c r="O8026" i="1"/>
  <c r="O8024" i="1"/>
  <c r="O7992" i="1"/>
  <c r="O8001" i="1"/>
  <c r="O8032" i="1"/>
  <c r="O8038" i="1"/>
  <c r="O8008" i="1"/>
  <c r="O8007" i="1"/>
  <c r="O8036" i="1"/>
  <c r="O8035" i="1"/>
  <c r="O7994" i="1"/>
  <c r="O8004" i="1"/>
  <c r="O8105" i="1"/>
  <c r="O8102" i="1"/>
  <c r="O8093" i="1"/>
  <c r="O8082" i="1"/>
  <c r="O8109" i="1"/>
  <c r="O8113" i="1"/>
  <c r="O8094" i="1"/>
  <c r="O8095" i="1"/>
  <c r="O8069" i="1"/>
  <c r="O8071" i="1"/>
  <c r="O8061" i="1"/>
  <c r="O8039" i="1"/>
  <c r="O8073" i="1"/>
  <c r="O8074" i="1"/>
  <c r="O8063" i="1"/>
  <c r="O8062" i="1"/>
  <c r="O7828" i="1"/>
  <c r="O7827" i="1"/>
  <c r="O7826" i="1"/>
  <c r="O7829" i="1"/>
  <c r="O7834" i="1"/>
  <c r="O7875" i="1"/>
  <c r="O7853" i="1"/>
  <c r="O7889" i="1"/>
  <c r="O7844" i="1"/>
  <c r="O7884" i="1"/>
  <c r="O7856" i="1"/>
  <c r="O7894" i="1"/>
  <c r="O7847" i="1"/>
  <c r="O7882" i="1"/>
  <c r="O7858" i="1"/>
  <c r="O7896" i="1"/>
  <c r="O7846" i="1"/>
  <c r="O7887" i="1"/>
  <c r="O7857" i="1"/>
  <c r="O7893" i="1"/>
  <c r="O7962" i="1"/>
  <c r="O7961" i="1"/>
  <c r="O7960" i="1"/>
  <c r="O7965" i="1"/>
  <c r="O7947" i="1"/>
  <c r="O7991" i="1"/>
  <c r="O7936" i="1"/>
  <c r="O7986" i="1"/>
  <c r="O7943" i="1"/>
  <c r="O7970" i="1"/>
  <c r="O7938" i="1"/>
  <c r="O7982" i="1"/>
  <c r="O7918" i="1"/>
  <c r="O7933" i="1"/>
  <c r="O7985" i="1"/>
  <c r="O7941" i="1"/>
  <c r="O7940" i="1"/>
  <c r="O7983" i="1"/>
  <c r="O7966" i="1"/>
  <c r="O7963" i="1"/>
  <c r="O7967" i="1"/>
  <c r="O7964" i="1"/>
  <c r="O7944" i="1"/>
  <c r="O7990" i="1"/>
  <c r="O7935" i="1"/>
  <c r="O7984" i="1"/>
  <c r="O7927" i="1"/>
  <c r="O7988" i="1"/>
  <c r="O7937" i="1"/>
  <c r="O7981" i="1"/>
  <c r="O7939" i="1"/>
  <c r="O7989" i="1"/>
  <c r="O7926" i="1"/>
  <c r="O7979" i="1"/>
  <c r="O7942" i="1"/>
  <c r="O7987" i="1"/>
  <c r="O7934" i="1"/>
  <c r="O7980" i="1"/>
  <c r="O7830" i="1"/>
  <c r="O7872" i="1"/>
  <c r="O7852" i="1"/>
  <c r="O7891" i="1"/>
  <c r="O7833" i="1"/>
  <c r="O7874" i="1"/>
  <c r="O7855" i="1"/>
  <c r="O7892" i="1"/>
  <c r="O7831" i="1"/>
  <c r="O7871" i="1"/>
  <c r="O7850" i="1"/>
  <c r="O7888" i="1"/>
  <c r="O7832" i="1"/>
  <c r="O7873" i="1"/>
  <c r="O7854" i="1"/>
  <c r="O7890" i="1"/>
  <c r="O7849" i="1"/>
  <c r="O7886" i="1"/>
  <c r="O7869" i="1"/>
  <c r="O7906" i="1"/>
  <c r="O7848" i="1"/>
  <c r="O7885" i="1"/>
  <c r="O7868" i="1"/>
  <c r="O7898" i="1"/>
  <c r="O7845" i="1"/>
  <c r="O7883" i="1"/>
  <c r="O7870" i="1"/>
  <c r="O7907" i="1"/>
  <c r="O7843" i="1"/>
  <c r="O7881" i="1"/>
  <c r="O7860" i="1"/>
  <c r="O7905" i="1"/>
  <c r="O7957" i="1"/>
  <c r="O7968" i="1"/>
  <c r="O7959" i="1"/>
  <c r="O7969" i="1"/>
  <c r="O7948" i="1"/>
  <c r="O7930" i="1"/>
  <c r="O7956" i="1"/>
  <c r="O7945" i="1"/>
  <c r="O7953" i="1"/>
  <c r="O7931" i="1"/>
  <c r="O7954" i="1"/>
  <c r="O7946" i="1"/>
  <c r="O7932" i="1"/>
  <c r="O7908" i="1"/>
  <c r="O7925" i="1"/>
  <c r="O8052" i="1"/>
  <c r="O8051" i="1"/>
  <c r="O8041" i="1"/>
  <c r="O8044" i="1"/>
  <c r="O8050" i="1"/>
  <c r="O8048" i="1"/>
  <c r="O8043" i="1"/>
  <c r="O8042" i="1"/>
  <c r="O8055" i="1"/>
  <c r="O8054" i="1"/>
  <c r="O8047" i="1"/>
  <c r="O8049" i="1"/>
  <c r="O8053" i="1"/>
  <c r="O8056" i="1"/>
  <c r="O8046" i="1"/>
  <c r="O8045" i="1"/>
  <c r="O8132" i="1"/>
  <c r="O8130" i="1"/>
  <c r="O8139" i="1"/>
  <c r="O8140" i="1"/>
  <c r="O8133" i="1"/>
  <c r="O8134" i="1"/>
  <c r="O8145" i="1"/>
  <c r="O8144" i="1"/>
  <c r="O8083" i="1"/>
  <c r="O8084" i="1"/>
  <c r="O8086" i="1"/>
  <c r="O8085" i="1"/>
  <c r="O8087" i="1"/>
  <c r="O8088" i="1"/>
  <c r="O8090" i="1"/>
  <c r="O8089" i="1"/>
  <c r="O8097" i="1"/>
  <c r="O8103" i="1"/>
  <c r="O8104" i="1"/>
  <c r="O8101" i="1"/>
  <c r="O8116" i="1"/>
  <c r="O8118" i="1"/>
  <c r="O8110" i="1"/>
  <c r="O8114" i="1"/>
  <c r="O8027" i="1"/>
  <c r="O8028" i="1"/>
  <c r="O7998" i="1"/>
  <c r="O7993" i="1"/>
  <c r="O8025" i="1"/>
  <c r="O8029" i="1"/>
  <c r="O7999" i="1"/>
  <c r="O8000" i="1"/>
  <c r="O8033" i="1"/>
  <c r="O8037" i="1"/>
  <c r="O8009" i="1"/>
  <c r="O8006" i="1"/>
  <c r="O8034" i="1"/>
  <c r="O8040" i="1"/>
  <c r="O7996" i="1"/>
  <c r="O8005" i="1"/>
  <c r="O8106" i="1"/>
  <c r="O8107" i="1"/>
  <c r="O8096" i="1"/>
  <c r="O8092" i="1"/>
  <c r="O8108" i="1"/>
  <c r="O8111" i="1"/>
  <c r="O8091" i="1"/>
  <c r="O8099" i="1"/>
  <c r="O8070" i="1"/>
  <c r="O8068" i="1"/>
  <c r="O8058" i="1"/>
  <c r="O8057" i="1"/>
  <c r="O8066" i="1"/>
  <c r="O8081" i="1"/>
  <c r="O8060" i="1"/>
  <c r="O8059" i="1"/>
  <c r="O7879" i="1"/>
  <c r="O7841" i="1"/>
  <c r="O7842" i="1"/>
  <c r="O7880" i="1"/>
  <c r="O8151" i="1"/>
  <c r="O8150" i="1"/>
  <c r="O7919" i="1"/>
  <c r="O8149" i="1"/>
  <c r="O7911" i="1"/>
  <c r="O7973" i="1"/>
  <c r="O7921" i="1"/>
  <c r="O8148" i="1"/>
  <c r="O7923" i="1"/>
  <c r="O7978" i="1"/>
  <c r="O7913" i="1"/>
  <c r="O7975" i="1"/>
  <c r="O7915" i="1"/>
  <c r="O7976" i="1"/>
  <c r="O7917" i="1"/>
  <c r="O7974" i="1"/>
  <c r="O7920" i="1"/>
  <c r="O7977" i="1"/>
  <c r="O7837" i="1"/>
  <c r="O7839" i="1"/>
  <c r="O7878" i="1"/>
  <c r="O7838" i="1"/>
  <c r="O7876" i="1"/>
  <c r="O7840" i="1"/>
  <c r="O7866" i="1"/>
  <c r="O7903" i="1"/>
  <c r="O7864" i="1"/>
  <c r="O7902" i="1"/>
  <c r="O7865" i="1"/>
  <c r="O7904" i="1"/>
  <c r="O7867" i="1"/>
  <c r="O7901" i="1"/>
  <c r="O7955" i="1"/>
  <c r="O7958" i="1"/>
  <c r="O7922" i="1"/>
  <c r="O7952" i="1"/>
  <c r="O7928" i="1"/>
  <c r="O7924" i="1"/>
  <c r="O7951" i="1"/>
  <c r="O7929" i="1"/>
  <c r="O7909" i="1"/>
  <c r="O7971" i="1"/>
  <c r="O7910" i="1"/>
  <c r="O7972" i="1"/>
  <c r="O7863" i="1"/>
  <c r="O7899" i="1"/>
  <c r="O7862" i="1"/>
  <c r="O7895" i="1"/>
  <c r="O7861" i="1"/>
  <c r="O7900" i="1"/>
  <c r="O7859" i="1"/>
  <c r="O7897" i="1"/>
  <c r="O7949" i="1"/>
  <c r="O7950" i="1"/>
  <c r="O7914" i="1"/>
  <c r="O7912" i="1"/>
  <c r="O7916" i="1"/>
  <c r="O7836" i="1"/>
  <c r="O7835" i="1"/>
  <c r="O7877" i="1"/>
  <c r="O7851" i="1"/>
  <c r="O8152" i="1"/>
  <c r="O8159" i="1"/>
  <c r="O8153" i="1"/>
  <c r="O8154" i="1"/>
  <c r="O8158" i="1"/>
  <c r="O8155" i="1"/>
  <c r="O8156" i="1"/>
  <c r="O8157" i="1"/>
  <c r="O5" i="1"/>
  <c r="N3262" i="1"/>
  <c r="N710" i="1"/>
  <c r="N2811" i="1"/>
  <c r="N743" i="1"/>
  <c r="N2824" i="1"/>
  <c r="N3545" i="1"/>
  <c r="N912" i="1"/>
  <c r="N3583" i="1"/>
  <c r="N1071" i="1"/>
  <c r="N3726" i="1"/>
  <c r="N3727" i="1"/>
  <c r="N968" i="1"/>
  <c r="N1096" i="1"/>
  <c r="N1100" i="1"/>
  <c r="N3738" i="1"/>
  <c r="N3739" i="1"/>
  <c r="N3623" i="1"/>
  <c r="N2902" i="1"/>
  <c r="N2901" i="1"/>
  <c r="N1147" i="1"/>
  <c r="N3760" i="1"/>
  <c r="N3781" i="1"/>
  <c r="N3697" i="1"/>
  <c r="N2930" i="1"/>
  <c r="N2929" i="1"/>
  <c r="N2920" i="1"/>
  <c r="N2919" i="1"/>
  <c r="N1082" i="1"/>
  <c r="N2974" i="1"/>
  <c r="N1123" i="1"/>
  <c r="N2942" i="1"/>
  <c r="N2941" i="1"/>
  <c r="N2979" i="1"/>
  <c r="N2650" i="1"/>
  <c r="N1155" i="1"/>
  <c r="N1154" i="1"/>
  <c r="N3740" i="1"/>
  <c r="N1171" i="1"/>
  <c r="N1172" i="1"/>
  <c r="N2697" i="1"/>
  <c r="N3903" i="1"/>
  <c r="N3933" i="1"/>
  <c r="N1209" i="1"/>
  <c r="N1208" i="1"/>
  <c r="N1192" i="1"/>
  <c r="N1197" i="1"/>
  <c r="N1346" i="1"/>
  <c r="N1345" i="1"/>
  <c r="N1249" i="1"/>
  <c r="N1250" i="1"/>
  <c r="N1272" i="1"/>
  <c r="N1260" i="1"/>
  <c r="N3826" i="1"/>
  <c r="N1306" i="1"/>
  <c r="N1307" i="1"/>
  <c r="N3852" i="1"/>
  <c r="N1323" i="1"/>
  <c r="N1324" i="1"/>
  <c r="N4051" i="1"/>
  <c r="N4050" i="1"/>
  <c r="N4048" i="1"/>
  <c r="N4049" i="1"/>
  <c r="N1332" i="1"/>
  <c r="N1333" i="1"/>
  <c r="N1622" i="1"/>
  <c r="N1635" i="1"/>
  <c r="N3961" i="1"/>
  <c r="N3152" i="1"/>
  <c r="N3911" i="1"/>
  <c r="N1376" i="1"/>
  <c r="N1666" i="1"/>
  <c r="N1665" i="1"/>
  <c r="N1447" i="1"/>
  <c r="N1448" i="1"/>
  <c r="N1380" i="1"/>
  <c r="N1381" i="1"/>
  <c r="N1454" i="1"/>
  <c r="N1455" i="1"/>
  <c r="N1461" i="1"/>
  <c r="N1462" i="1"/>
  <c r="N3958" i="1"/>
  <c r="N3174" i="1"/>
  <c r="N4105" i="1"/>
  <c r="N1470" i="1"/>
  <c r="N1471" i="1"/>
  <c r="N1444" i="1"/>
  <c r="N1429" i="1"/>
  <c r="N1489" i="1"/>
  <c r="N4117" i="1"/>
  <c r="N2848" i="1"/>
  <c r="N1480" i="1"/>
  <c r="N1481" i="1"/>
  <c r="N1484" i="1"/>
  <c r="N3994" i="1"/>
  <c r="N1658" i="1"/>
  <c r="N1659" i="1"/>
  <c r="N1475" i="1"/>
  <c r="N1476" i="1"/>
  <c r="N1520" i="1"/>
  <c r="N1528" i="1"/>
  <c r="N1527" i="1"/>
  <c r="N1530" i="1"/>
  <c r="N1531" i="1"/>
  <c r="N2868" i="1"/>
  <c r="N4062" i="1"/>
  <c r="N3164" i="1"/>
  <c r="N1609" i="1"/>
  <c r="N4011" i="1"/>
  <c r="N4012" i="1"/>
  <c r="N1549" i="1"/>
  <c r="N1550" i="1"/>
  <c r="N3251" i="1"/>
  <c r="N1748" i="1"/>
  <c r="N1747" i="1"/>
  <c r="N1630" i="1"/>
  <c r="N3286" i="1"/>
  <c r="N3238" i="1"/>
  <c r="N1633" i="1"/>
  <c r="N1624" i="1"/>
  <c r="N1605" i="1"/>
  <c r="N1604" i="1"/>
  <c r="N4257" i="1"/>
  <c r="N4262" i="1"/>
  <c r="N1636" i="1"/>
  <c r="N1637" i="1"/>
  <c r="N1688" i="1"/>
  <c r="N3289" i="1"/>
  <c r="N3290" i="1"/>
  <c r="N1647" i="1"/>
  <c r="N1648" i="1"/>
  <c r="N3301" i="1"/>
  <c r="N4101" i="1"/>
  <c r="N3263" i="1"/>
  <c r="N4103" i="1"/>
  <c r="N1738" i="1"/>
  <c r="N3311" i="1"/>
  <c r="N3312" i="1"/>
  <c r="N2971" i="1"/>
  <c r="N3256" i="1"/>
  <c r="N3255" i="1"/>
  <c r="N3257" i="1"/>
  <c r="N3258" i="1"/>
  <c r="N1781" i="1"/>
  <c r="N1782" i="1"/>
  <c r="N3362" i="1"/>
  <c r="N4204" i="1"/>
  <c r="N4205" i="1"/>
  <c r="N1730" i="1"/>
  <c r="N1731" i="1"/>
  <c r="N4221" i="1"/>
  <c r="N4222" i="1"/>
  <c r="N1822" i="1"/>
  <c r="N1823" i="1"/>
  <c r="N4150" i="1"/>
  <c r="N2994" i="1"/>
  <c r="N1830" i="1"/>
  <c r="N1829" i="1"/>
  <c r="N3393" i="1"/>
  <c r="N1811" i="1"/>
  <c r="N1812" i="1"/>
  <c r="N1934" i="1"/>
  <c r="N3389" i="1"/>
  <c r="N1795" i="1"/>
  <c r="N1794" i="1"/>
  <c r="N4160" i="1"/>
  <c r="N4159" i="1"/>
  <c r="N1943" i="1"/>
  <c r="N1799" i="1"/>
  <c r="N4158" i="1"/>
  <c r="N1797" i="1"/>
  <c r="N3420" i="1"/>
  <c r="N1978" i="1"/>
  <c r="N1979" i="1"/>
  <c r="N4155" i="1"/>
  <c r="N1826" i="1"/>
  <c r="N1877" i="1"/>
  <c r="N1878" i="1"/>
  <c r="N1880" i="1"/>
  <c r="N1879" i="1"/>
  <c r="N3408" i="1"/>
  <c r="N3407" i="1"/>
  <c r="N2034" i="1"/>
  <c r="N2111" i="1"/>
  <c r="N4234" i="1"/>
  <c r="N1848" i="1"/>
  <c r="N1849" i="1"/>
  <c r="N3415" i="1"/>
  <c r="N3414" i="1"/>
  <c r="N3435" i="1"/>
  <c r="N3436" i="1"/>
  <c r="N1856" i="1"/>
  <c r="N3365" i="1"/>
  <c r="N3366" i="1"/>
  <c r="N2054" i="1"/>
  <c r="N4276" i="1"/>
  <c r="N4277" i="1"/>
  <c r="N2153" i="1"/>
  <c r="N2154" i="1"/>
  <c r="N3394" i="1"/>
  <c r="N3395" i="1"/>
  <c r="N3397" i="1"/>
  <c r="N3396" i="1"/>
  <c r="N1895" i="1"/>
  <c r="N1894" i="1"/>
  <c r="N2193" i="1"/>
  <c r="N4246" i="1"/>
  <c r="N4245" i="1"/>
  <c r="N2228" i="1"/>
  <c r="N2227" i="1"/>
  <c r="N3377" i="1"/>
  <c r="N4200" i="1"/>
  <c r="N3477" i="1"/>
  <c r="N4270" i="1"/>
  <c r="N4314" i="1"/>
  <c r="N3498" i="1"/>
  <c r="N3502" i="1"/>
  <c r="N4209" i="1"/>
  <c r="N4284" i="1"/>
  <c r="N4283" i="1"/>
  <c r="N3064" i="1"/>
  <c r="N1953" i="1"/>
  <c r="N4373" i="1"/>
  <c r="N4374" i="1"/>
  <c r="N3520" i="1"/>
  <c r="N4342" i="1"/>
  <c r="N3045" i="1"/>
  <c r="N1965" i="1"/>
  <c r="N1964" i="1"/>
  <c r="N1940" i="1"/>
  <c r="N2338" i="1"/>
  <c r="N4322" i="1"/>
  <c r="N3060" i="1"/>
  <c r="N4272" i="1"/>
  <c r="N1971" i="1"/>
  <c r="N1972" i="1"/>
  <c r="N1974" i="1"/>
  <c r="N1973" i="1"/>
  <c r="N4364" i="1"/>
  <c r="N4363" i="1"/>
  <c r="N4260" i="1"/>
  <c r="N4261" i="1"/>
  <c r="N2367" i="1"/>
  <c r="N4368" i="1"/>
  <c r="N3490" i="1"/>
  <c r="N4473" i="1"/>
  <c r="N4353" i="1"/>
  <c r="N2654" i="1"/>
  <c r="N2655" i="1"/>
  <c r="N1976" i="1"/>
  <c r="N1977" i="1"/>
  <c r="N3550" i="1"/>
  <c r="N4423" i="1"/>
  <c r="N4424" i="1"/>
  <c r="N4457" i="1"/>
  <c r="N4456" i="1"/>
  <c r="N4458" i="1"/>
  <c r="N4459" i="1"/>
  <c r="N4358" i="1"/>
  <c r="N4359" i="1"/>
  <c r="N4435" i="1"/>
  <c r="N4434" i="1"/>
  <c r="N3058" i="1"/>
  <c r="N3057" i="1"/>
  <c r="N2004" i="1"/>
  <c r="N4442" i="1"/>
  <c r="N4443" i="1"/>
  <c r="N3536" i="1"/>
  <c r="N4447" i="1"/>
  <c r="N4446" i="1"/>
  <c r="N4431" i="1"/>
  <c r="N3111" i="1"/>
  <c r="N3522" i="1"/>
  <c r="N3523" i="1"/>
  <c r="N3512" i="1"/>
  <c r="N2667" i="1"/>
  <c r="N2666" i="1"/>
  <c r="N4496" i="1"/>
  <c r="N3521" i="1"/>
  <c r="N3559" i="1"/>
  <c r="N3560" i="1"/>
  <c r="N4420" i="1"/>
  <c r="N4419" i="1"/>
  <c r="N3080" i="1"/>
  <c r="N3123" i="1"/>
  <c r="N2070" i="1"/>
  <c r="N2071" i="1"/>
  <c r="N2069" i="1"/>
  <c r="N2072" i="1"/>
  <c r="N3574" i="1"/>
  <c r="N3573" i="1"/>
  <c r="N2062" i="1"/>
  <c r="N4410" i="1"/>
  <c r="N3112" i="1"/>
  <c r="N3125" i="1"/>
  <c r="N3126" i="1"/>
  <c r="N4452" i="1"/>
  <c r="N4451" i="1"/>
  <c r="N4394" i="1"/>
  <c r="N3091" i="1"/>
  <c r="N4508" i="1"/>
  <c r="N4509" i="1"/>
  <c r="N2082" i="1"/>
  <c r="N3585" i="1"/>
  <c r="N3584" i="1"/>
  <c r="N3534" i="1"/>
  <c r="N4438" i="1"/>
  <c r="N2065" i="1"/>
  <c r="N2066" i="1"/>
  <c r="N3535" i="1"/>
  <c r="N2105" i="1"/>
  <c r="N2124" i="1"/>
  <c r="N4474" i="1"/>
  <c r="N4475" i="1"/>
  <c r="N3146" i="1"/>
  <c r="N4516" i="1"/>
  <c r="N4517" i="1"/>
  <c r="N2107" i="1"/>
  <c r="N3577" i="1"/>
  <c r="N3578" i="1"/>
  <c r="N4479" i="1"/>
  <c r="N4478" i="1"/>
  <c r="N4432" i="1"/>
  <c r="N2185" i="1"/>
  <c r="N3528" i="1"/>
  <c r="N3527" i="1"/>
  <c r="N4539" i="1"/>
  <c r="N4437" i="1"/>
  <c r="N3127" i="1"/>
  <c r="N3128" i="1"/>
  <c r="N4463" i="1"/>
  <c r="N3606" i="1"/>
  <c r="N3603" i="1"/>
  <c r="N3143" i="1"/>
  <c r="N3144" i="1"/>
  <c r="N2221" i="1"/>
  <c r="N2220" i="1"/>
  <c r="N3588" i="1"/>
  <c r="N3589" i="1"/>
  <c r="N3632" i="1"/>
  <c r="N2213" i="1"/>
  <c r="N3160" i="1"/>
  <c r="N3172" i="1"/>
  <c r="N4504" i="1"/>
  <c r="N4506" i="1"/>
  <c r="N4507" i="1"/>
  <c r="N4505" i="1"/>
  <c r="N4453" i="1"/>
  <c r="N4454" i="1"/>
  <c r="N4555" i="1"/>
  <c r="N3529" i="1"/>
  <c r="N3530" i="1"/>
  <c r="N3532" i="1"/>
  <c r="N3531" i="1"/>
  <c r="N4616" i="1"/>
  <c r="N4614" i="1"/>
  <c r="N4615" i="1"/>
  <c r="N4617" i="1"/>
  <c r="N2244" i="1"/>
  <c r="N2243" i="1"/>
  <c r="N3187" i="1"/>
  <c r="N3618" i="1"/>
  <c r="N2269" i="1"/>
  <c r="N4460" i="1"/>
  <c r="N2348" i="1"/>
  <c r="N4541" i="1"/>
  <c r="N4540" i="1"/>
  <c r="N4468" i="1"/>
  <c r="N4469" i="1"/>
  <c r="N2296" i="1"/>
  <c r="N4524" i="1"/>
  <c r="N4525" i="1"/>
  <c r="N4471" i="1"/>
  <c r="N4470" i="1"/>
  <c r="N2389" i="1"/>
  <c r="N4563" i="1"/>
  <c r="N4561" i="1"/>
  <c r="N4562" i="1"/>
  <c r="N4564" i="1"/>
  <c r="N2295" i="1"/>
  <c r="N2656" i="1"/>
  <c r="N4590" i="1"/>
  <c r="N4502" i="1"/>
  <c r="N3197" i="1"/>
  <c r="N3191" i="1"/>
  <c r="N3198" i="1"/>
  <c r="N3192" i="1"/>
  <c r="N3149" i="1"/>
  <c r="N3150" i="1"/>
  <c r="N2402" i="1"/>
  <c r="N2366" i="1"/>
  <c r="N3591" i="1"/>
  <c r="N3592" i="1"/>
  <c r="N3175" i="1"/>
  <c r="N3176" i="1"/>
  <c r="N3277" i="1"/>
  <c r="N4485" i="1"/>
  <c r="N2395" i="1"/>
  <c r="N4598" i="1"/>
  <c r="N4597" i="1"/>
  <c r="N4472" i="1"/>
  <c r="N3202" i="1"/>
  <c r="N3201" i="1"/>
  <c r="N4610" i="1"/>
  <c r="N3674" i="1"/>
  <c r="N3673" i="1"/>
  <c r="N4546" i="1"/>
  <c r="N4547" i="1"/>
  <c r="N4483" i="1"/>
  <c r="N3672" i="1"/>
  <c r="N3671" i="1"/>
  <c r="N2362" i="1"/>
  <c r="N3244" i="1"/>
  <c r="N3245" i="1"/>
  <c r="N3610" i="1"/>
  <c r="N3611" i="1"/>
  <c r="N3609" i="1"/>
  <c r="N3612" i="1"/>
  <c r="N4634" i="1"/>
  <c r="N4490" i="1"/>
  <c r="N4536" i="1"/>
  <c r="N4535" i="1"/>
  <c r="N3183" i="1"/>
  <c r="N4531" i="1"/>
  <c r="N4604" i="1"/>
  <c r="N4603" i="1"/>
  <c r="N4602" i="1"/>
  <c r="N4605" i="1"/>
  <c r="N2396" i="1"/>
  <c r="N4534" i="1"/>
  <c r="N3689" i="1"/>
  <c r="N3688" i="1"/>
  <c r="N2659" i="1"/>
  <c r="N3213" i="1"/>
  <c r="N2662" i="1"/>
  <c r="N4659" i="1"/>
  <c r="N4799" i="1"/>
  <c r="N4800" i="1"/>
  <c r="N4568" i="1"/>
  <c r="N4569" i="1"/>
  <c r="N3271" i="1"/>
  <c r="N3270" i="1"/>
  <c r="N2636" i="1"/>
  <c r="N2672" i="1"/>
  <c r="N3189" i="1"/>
  <c r="N3188" i="1"/>
  <c r="N2673" i="1"/>
  <c r="N4522" i="1"/>
  <c r="N2687" i="1"/>
  <c r="N2651" i="1"/>
  <c r="N4526" i="1"/>
  <c r="N3281" i="1"/>
  <c r="N3282" i="1"/>
  <c r="N4552" i="1"/>
  <c r="N4529" i="1"/>
  <c r="N4542" i="1"/>
  <c r="N4543" i="1"/>
  <c r="N3334" i="1"/>
  <c r="N2716" i="1"/>
  <c r="N2690" i="1"/>
  <c r="N3341" i="1"/>
  <c r="N3249" i="1"/>
  <c r="N3269" i="1"/>
  <c r="N2699" i="1"/>
  <c r="N3264" i="1"/>
  <c r="N2674" i="1"/>
  <c r="N2675" i="1"/>
  <c r="N3661" i="1"/>
  <c r="N4570" i="1"/>
  <c r="N4571" i="1"/>
  <c r="N3348" i="1"/>
  <c r="N3242" i="1"/>
  <c r="N4577" i="1"/>
  <c r="N3705" i="1"/>
  <c r="N3704" i="1"/>
  <c r="N3171" i="1"/>
  <c r="N2696" i="1"/>
  <c r="N4559" i="1"/>
  <c r="N4560" i="1"/>
  <c r="N3163" i="1"/>
  <c r="N3162" i="1"/>
  <c r="N4582" i="1"/>
  <c r="N3711" i="1"/>
  <c r="N3712" i="1"/>
  <c r="N3750" i="1"/>
  <c r="N3751" i="1"/>
  <c r="N4537" i="1"/>
  <c r="N4627" i="1"/>
  <c r="N4626" i="1"/>
  <c r="N3246" i="1"/>
  <c r="N3247" i="1"/>
  <c r="N3268" i="1"/>
  <c r="N3717" i="1"/>
  <c r="N3716" i="1"/>
  <c r="N3725" i="1"/>
  <c r="N3678" i="1"/>
  <c r="N3158" i="1"/>
  <c r="N3159" i="1"/>
  <c r="N4589" i="1"/>
  <c r="N3732" i="1"/>
  <c r="N3731" i="1"/>
  <c r="N3292" i="1"/>
  <c r="N3291" i="1"/>
  <c r="N4596" i="1"/>
  <c r="N4595" i="1"/>
  <c r="N3177" i="1"/>
  <c r="N3178" i="1"/>
  <c r="N3300" i="1"/>
  <c r="N2701" i="1"/>
  <c r="N2702" i="1"/>
  <c r="N4629" i="1"/>
  <c r="N4628" i="1"/>
  <c r="N2710" i="1"/>
  <c r="N3728" i="1"/>
  <c r="N3329" i="1"/>
  <c r="N4641" i="1"/>
  <c r="N4642" i="1"/>
  <c r="N3681" i="1"/>
  <c r="N4648" i="1"/>
  <c r="N4741" i="1"/>
  <c r="N4740" i="1"/>
  <c r="N4608" i="1"/>
  <c r="N3762" i="1"/>
  <c r="N3763" i="1"/>
  <c r="N3764" i="1"/>
  <c r="N3765" i="1"/>
  <c r="N4512" i="1"/>
  <c r="N4611" i="1"/>
  <c r="N2796" i="1"/>
  <c r="N4620" i="1"/>
  <c r="N3279" i="1"/>
  <c r="N3280" i="1"/>
  <c r="N3347" i="1"/>
  <c r="N3757" i="1"/>
  <c r="N3758" i="1"/>
  <c r="N3352" i="1"/>
  <c r="N3351" i="1"/>
  <c r="N2783" i="1"/>
  <c r="N4640" i="1"/>
  <c r="N4572" i="1"/>
  <c r="N2720" i="1"/>
  <c r="N4586" i="1"/>
  <c r="N3797" i="1"/>
  <c r="N3798" i="1"/>
  <c r="N3804" i="1"/>
  <c r="N3803" i="1"/>
  <c r="N4520" i="1"/>
  <c r="N3316" i="1"/>
  <c r="N3317" i="1"/>
  <c r="N4607" i="1"/>
  <c r="N4599" i="1"/>
  <c r="N4600" i="1"/>
  <c r="N3261" i="1"/>
  <c r="N3260" i="1"/>
  <c r="N3193" i="1"/>
  <c r="N3194" i="1"/>
  <c r="N4669" i="1"/>
  <c r="N3284" i="1"/>
  <c r="N3259" i="1"/>
  <c r="N4656" i="1"/>
  <c r="N4612" i="1"/>
  <c r="N4677" i="1"/>
  <c r="N3344" i="1"/>
  <c r="N3336" i="1"/>
  <c r="N3335" i="1"/>
  <c r="N4906" i="1"/>
  <c r="N4907" i="1"/>
  <c r="N4674" i="1"/>
  <c r="N3841" i="1"/>
  <c r="N3842" i="1"/>
  <c r="N2781" i="1"/>
  <c r="N2780" i="1"/>
  <c r="N2808" i="1"/>
  <c r="N4651" i="1"/>
  <c r="N3345" i="1"/>
  <c r="N3346" i="1"/>
  <c r="N2779" i="1"/>
  <c r="N4655" i="1"/>
  <c r="N4637" i="1"/>
  <c r="N4636" i="1"/>
  <c r="N3849" i="1"/>
  <c r="N3850" i="1"/>
  <c r="N4591" i="1"/>
  <c r="N2797" i="1"/>
  <c r="N3787" i="1"/>
  <c r="N2785" i="1"/>
  <c r="N2792" i="1"/>
  <c r="N2791" i="1"/>
  <c r="N3827" i="1"/>
  <c r="N3790" i="1"/>
  <c r="N3828" i="1"/>
  <c r="N3776" i="1"/>
  <c r="N3799" i="1"/>
  <c r="N2794" i="1"/>
  <c r="N2789" i="1"/>
  <c r="N4658" i="1"/>
  <c r="N4657" i="1"/>
  <c r="N4666" i="1"/>
  <c r="N3296" i="1"/>
  <c r="N3358" i="1"/>
  <c r="N4700" i="1"/>
  <c r="N4635" i="1"/>
  <c r="N3864" i="1"/>
  <c r="N3357" i="1"/>
  <c r="N2795" i="1"/>
  <c r="N4680" i="1"/>
  <c r="N4601" i="1"/>
  <c r="N4567" i="1"/>
  <c r="N4675" i="1"/>
  <c r="N4692" i="1"/>
  <c r="N4676" i="1"/>
  <c r="N4691" i="1"/>
  <c r="N3406" i="1"/>
  <c r="N3862" i="1"/>
  <c r="N3861" i="1"/>
  <c r="N4706" i="1"/>
  <c r="N3805" i="1"/>
  <c r="N4538" i="1"/>
  <c r="N4693" i="1"/>
  <c r="N3360" i="1"/>
  <c r="N3874" i="1"/>
  <c r="N3819" i="1"/>
  <c r="N4667" i="1"/>
  <c r="N4661" i="1"/>
  <c r="N2800" i="1"/>
  <c r="N2799" i="1"/>
  <c r="N3838" i="1"/>
  <c r="N3417" i="1"/>
  <c r="N3846" i="1"/>
  <c r="N3847" i="1"/>
  <c r="N3845" i="1"/>
  <c r="N3848" i="1"/>
  <c r="N3772" i="1"/>
  <c r="N3773" i="1"/>
  <c r="N2813" i="1"/>
  <c r="N3381" i="1"/>
  <c r="N3380" i="1"/>
  <c r="N2809" i="1"/>
  <c r="N4588" i="1"/>
  <c r="N3375" i="1"/>
  <c r="N3383" i="1"/>
  <c r="N4720" i="1"/>
  <c r="N3873" i="1"/>
  <c r="N3854" i="1"/>
  <c r="N4668" i="1"/>
  <c r="N3399" i="1"/>
  <c r="N3400" i="1"/>
  <c r="N3390" i="1"/>
  <c r="N3391" i="1"/>
  <c r="N4743" i="1"/>
  <c r="N3437" i="1"/>
  <c r="N4551" i="1"/>
  <c r="N3398" i="1"/>
  <c r="N3384" i="1"/>
  <c r="N3865" i="1"/>
  <c r="N4726" i="1"/>
  <c r="N4727" i="1"/>
  <c r="N3427" i="1"/>
  <c r="N3915" i="1"/>
  <c r="N3916" i="1"/>
  <c r="N4609" i="1"/>
  <c r="N4796" i="1"/>
  <c r="N4797" i="1"/>
  <c r="N4721" i="1"/>
  <c r="N3868" i="1"/>
  <c r="N3867" i="1"/>
  <c r="N4633" i="1"/>
  <c r="N4632" i="1"/>
  <c r="N3887" i="1"/>
  <c r="N3886" i="1"/>
  <c r="N3833" i="1"/>
  <c r="N3878" i="1"/>
  <c r="N4698" i="1"/>
  <c r="N4593" i="1"/>
  <c r="N4673" i="1"/>
  <c r="N4716" i="1"/>
  <c r="N3876" i="1"/>
  <c r="N3875" i="1"/>
  <c r="N3809" i="1"/>
  <c r="N4736" i="1"/>
  <c r="N4737" i="1"/>
  <c r="N4618" i="1"/>
  <c r="N4714" i="1"/>
  <c r="N4712" i="1"/>
  <c r="N4715" i="1"/>
  <c r="N4713" i="1"/>
  <c r="N4688" i="1"/>
  <c r="N4756" i="1"/>
  <c r="N4757" i="1"/>
  <c r="N3374" i="1"/>
  <c r="N4753" i="1"/>
  <c r="N4702" i="1"/>
  <c r="N4773" i="1"/>
  <c r="N4774" i="1"/>
  <c r="N4792" i="1"/>
  <c r="N4790" i="1"/>
  <c r="N4791" i="1"/>
  <c r="N4793" i="1"/>
  <c r="N4696" i="1"/>
  <c r="N4739" i="1"/>
  <c r="N4772" i="1"/>
  <c r="N4771" i="1"/>
  <c r="N4788" i="1"/>
  <c r="N4789" i="1"/>
  <c r="N4768" i="1"/>
  <c r="N4769" i="1"/>
  <c r="N3363" i="1"/>
  <c r="N3470" i="1"/>
  <c r="N3471" i="1"/>
  <c r="N2820" i="1"/>
  <c r="N3860" i="1"/>
  <c r="N4695" i="1"/>
  <c r="N3432" i="1"/>
  <c r="N3433" i="1"/>
  <c r="N4780" i="1"/>
  <c r="N4779" i="1"/>
  <c r="N3880" i="1"/>
  <c r="N4729" i="1"/>
  <c r="N4690" i="1"/>
  <c r="N4670" i="1"/>
  <c r="N2823" i="1"/>
  <c r="N3863" i="1"/>
  <c r="N4803" i="1"/>
  <c r="N4804" i="1"/>
  <c r="N4719" i="1"/>
  <c r="N3392" i="1"/>
  <c r="N4681" i="1"/>
  <c r="N4625" i="1"/>
  <c r="N3438" i="1"/>
  <c r="N3439" i="1"/>
  <c r="N3914" i="1"/>
  <c r="N3924" i="1"/>
  <c r="N3866" i="1"/>
  <c r="N2825" i="1"/>
  <c r="N3442" i="1"/>
  <c r="N3441" i="1"/>
  <c r="N3940" i="1"/>
  <c r="N3385" i="1"/>
  <c r="N3386" i="1"/>
  <c r="N3488" i="1"/>
  <c r="N3487" i="1"/>
  <c r="N2822" i="1"/>
  <c r="N2821" i="1"/>
  <c r="N4764" i="1"/>
  <c r="N4707" i="1"/>
  <c r="N4717" i="1"/>
  <c r="N4763" i="1"/>
  <c r="N3917" i="1"/>
  <c r="N3981" i="1"/>
  <c r="N3980" i="1"/>
  <c r="N2839" i="1"/>
  <c r="N3552" i="1"/>
  <c r="N3553" i="1"/>
  <c r="N4805" i="1"/>
  <c r="N4806" i="1"/>
  <c r="N4002" i="1"/>
  <c r="N4003" i="1"/>
  <c r="N3459" i="1"/>
  <c r="N4770" i="1"/>
  <c r="N3990" i="1"/>
  <c r="N3991" i="1"/>
  <c r="N3957" i="1"/>
  <c r="N3956" i="1"/>
  <c r="N4785" i="1"/>
  <c r="N3919" i="1"/>
  <c r="N3421" i="1"/>
  <c r="N4646" i="1"/>
  <c r="N4778" i="1"/>
  <c r="N4795" i="1"/>
  <c r="N3976" i="1"/>
  <c r="N2835" i="1"/>
  <c r="N4705" i="1"/>
  <c r="N4664" i="1"/>
  <c r="N4776" i="1"/>
  <c r="N3801" i="1"/>
  <c r="N3800" i="1"/>
  <c r="N3877" i="1"/>
  <c r="N3977" i="1"/>
  <c r="N4815" i="1"/>
  <c r="N2833" i="1"/>
  <c r="N3902" i="1"/>
  <c r="N3446" i="1"/>
  <c r="N2855" i="1"/>
  <c r="N4784" i="1"/>
  <c r="N2841" i="1"/>
  <c r="N2838" i="1"/>
  <c r="N4782" i="1"/>
  <c r="N2842" i="1"/>
  <c r="N3410" i="1"/>
  <c r="N4787" i="1"/>
  <c r="N4004" i="1"/>
  <c r="N4731" i="1"/>
  <c r="N4730" i="1"/>
  <c r="N2845" i="1"/>
  <c r="N2844" i="1"/>
  <c r="N4008" i="1"/>
  <c r="N4009" i="1"/>
  <c r="N4830" i="1"/>
  <c r="N4831" i="1"/>
  <c r="N4639" i="1"/>
  <c r="N3503" i="1"/>
  <c r="N4808" i="1"/>
  <c r="N4794" i="1"/>
  <c r="N2856" i="1"/>
  <c r="N4685" i="1"/>
  <c r="N4745" i="1"/>
  <c r="N3504" i="1"/>
  <c r="N3505" i="1"/>
  <c r="N2849" i="1"/>
  <c r="N2850" i="1"/>
  <c r="N3460" i="1"/>
  <c r="N4761" i="1"/>
  <c r="N3953" i="1"/>
  <c r="N3500" i="1"/>
  <c r="N3499" i="1"/>
  <c r="N4735" i="1"/>
  <c r="N4834" i="1"/>
  <c r="N3900" i="1"/>
  <c r="N3489" i="1"/>
  <c r="N2869" i="1"/>
  <c r="N4679" i="1"/>
  <c r="N3834" i="1"/>
  <c r="N3835" i="1"/>
  <c r="N3955" i="1"/>
  <c r="N4845" i="1"/>
  <c r="N4846" i="1"/>
  <c r="N4775" i="1"/>
  <c r="N3923" i="1"/>
  <c r="N4786" i="1"/>
  <c r="N3963" i="1"/>
  <c r="N4709" i="1"/>
  <c r="N4652" i="1"/>
  <c r="N3451" i="1"/>
  <c r="N3450" i="1"/>
  <c r="N4836" i="1"/>
  <c r="N4876" i="1"/>
  <c r="N4755" i="1"/>
  <c r="N4810" i="1"/>
  <c r="N4035" i="1"/>
  <c r="N4034" i="1"/>
  <c r="N4033" i="1"/>
  <c r="N4036" i="1"/>
  <c r="N4765" i="1"/>
  <c r="N3567" i="1"/>
  <c r="N4734" i="1"/>
  <c r="N4733" i="1"/>
  <c r="N2864" i="1"/>
  <c r="N2865" i="1"/>
  <c r="N4859" i="1"/>
  <c r="N4840" i="1"/>
  <c r="N4841" i="1"/>
  <c r="N3579" i="1"/>
  <c r="N3497" i="1"/>
  <c r="N4894" i="1"/>
  <c r="N2873" i="1"/>
  <c r="N4854" i="1"/>
  <c r="N4869" i="1"/>
  <c r="N4868" i="1"/>
  <c r="N4838" i="1"/>
  <c r="N4821" i="1"/>
  <c r="N4842" i="1"/>
  <c r="N4843" i="1"/>
  <c r="N4074" i="1"/>
  <c r="N4018" i="1"/>
  <c r="N3884" i="1"/>
  <c r="N3883" i="1"/>
  <c r="N4076" i="1"/>
  <c r="N2879" i="1"/>
  <c r="N2881" i="1"/>
  <c r="N4671" i="1"/>
  <c r="N4816" i="1"/>
  <c r="N3978" i="1"/>
  <c r="N4732" i="1"/>
  <c r="N3556" i="1"/>
  <c r="N4026" i="1"/>
  <c r="N4826" i="1"/>
  <c r="N4827" i="1"/>
  <c r="N4828" i="1"/>
  <c r="N4829" i="1"/>
  <c r="N2874" i="1"/>
  <c r="N3973" i="1"/>
  <c r="N2877" i="1"/>
  <c r="N4807" i="1"/>
  <c r="N4744" i="1"/>
  <c r="N4802" i="1"/>
  <c r="N4885" i="1"/>
  <c r="N3478" i="1"/>
  <c r="N3959" i="1"/>
  <c r="N2880" i="1"/>
  <c r="N4738" i="1"/>
  <c r="N4813" i="1"/>
  <c r="N4861" i="1"/>
  <c r="N4864" i="1"/>
  <c r="N4870" i="1"/>
  <c r="N4914" i="1"/>
  <c r="N4913" i="1"/>
  <c r="N4812" i="1"/>
  <c r="N4697" i="1"/>
  <c r="N4916" i="1"/>
  <c r="N4886" i="1"/>
  <c r="N4762" i="1"/>
  <c r="N4747" i="1"/>
  <c r="N4839" i="1"/>
  <c r="N2894" i="1"/>
  <c r="N2883" i="1"/>
  <c r="N2882" i="1"/>
  <c r="N4833" i="1"/>
  <c r="N3926" i="1"/>
  <c r="N3925" i="1"/>
  <c r="N4110" i="1"/>
  <c r="N2886" i="1"/>
  <c r="N2898" i="1"/>
  <c r="N4862" i="1"/>
  <c r="N4708" i="1"/>
  <c r="N2890" i="1"/>
  <c r="N2891" i="1"/>
  <c r="N2903" i="1"/>
  <c r="N4748" i="1"/>
  <c r="N4114" i="1"/>
  <c r="N4919" i="1"/>
  <c r="N2895" i="1"/>
  <c r="N2909" i="1"/>
  <c r="N4817" i="1"/>
  <c r="N3654" i="1"/>
  <c r="N3655" i="1"/>
  <c r="N3524" i="1"/>
  <c r="N3525" i="1"/>
  <c r="N4819" i="1"/>
  <c r="N4032" i="1"/>
  <c r="N4856" i="1"/>
  <c r="N5058" i="1"/>
  <c r="N5061" i="1"/>
  <c r="N5060" i="1"/>
  <c r="N5059" i="1"/>
  <c r="N4903" i="1"/>
  <c r="N4874" i="1"/>
  <c r="N4875" i="1"/>
  <c r="N3944" i="1"/>
  <c r="N4947" i="1"/>
  <c r="N4939" i="1"/>
  <c r="N3601" i="1"/>
  <c r="N3602" i="1"/>
  <c r="N3640" i="1"/>
  <c r="N3639" i="1"/>
  <c r="N3607" i="1"/>
  <c r="N2908" i="1"/>
  <c r="N2922" i="1"/>
  <c r="N2914" i="1"/>
  <c r="N4871" i="1"/>
  <c r="N4968" i="1"/>
  <c r="N4781" i="1"/>
  <c r="N4112" i="1"/>
  <c r="N4113" i="1"/>
  <c r="N2918" i="1"/>
  <c r="N3570" i="1"/>
  <c r="N3569" i="1"/>
  <c r="N3571" i="1"/>
  <c r="N3572" i="1"/>
  <c r="N4933" i="1"/>
  <c r="N4849" i="1"/>
  <c r="N4857" i="1"/>
  <c r="N4893" i="1"/>
  <c r="N4881" i="1"/>
  <c r="N3709" i="1"/>
  <c r="N3695" i="1"/>
  <c r="N3696" i="1"/>
  <c r="N4934" i="1"/>
  <c r="N4880" i="1"/>
  <c r="N3715" i="1"/>
  <c r="N3708" i="1"/>
  <c r="N4046" i="1"/>
  <c r="N4925" i="1"/>
  <c r="N2927" i="1"/>
  <c r="N3647" i="1"/>
  <c r="N4119" i="1"/>
  <c r="N4118" i="1"/>
  <c r="N4824" i="1"/>
  <c r="N3710" i="1"/>
  <c r="N3670" i="1"/>
  <c r="N4892" i="1"/>
  <c r="N4908" i="1"/>
  <c r="N4974" i="1"/>
  <c r="N3590" i="1"/>
  <c r="N4060" i="1"/>
  <c r="N4053" i="1"/>
  <c r="N4725" i="1"/>
  <c r="N2937" i="1"/>
  <c r="N4850" i="1"/>
  <c r="N2938" i="1"/>
  <c r="N4851" i="1"/>
  <c r="N4052" i="1"/>
  <c r="N2946" i="1"/>
  <c r="N3630" i="1"/>
  <c r="N3629" i="1"/>
  <c r="N4071" i="1"/>
  <c r="N4981" i="1"/>
  <c r="N4900" i="1"/>
  <c r="N3698" i="1"/>
  <c r="N4139" i="1"/>
  <c r="N4138" i="1"/>
  <c r="N4141" i="1"/>
  <c r="N4140" i="1"/>
  <c r="N4073" i="1"/>
  <c r="N4910" i="1"/>
  <c r="N2947" i="1"/>
  <c r="N5007" i="1"/>
  <c r="N4085" i="1"/>
  <c r="N4964" i="1"/>
  <c r="N4091" i="1"/>
  <c r="N3644" i="1"/>
  <c r="N2953" i="1"/>
  <c r="N4982" i="1"/>
  <c r="N3628" i="1"/>
  <c r="N3563" i="1"/>
  <c r="N4081" i="1"/>
  <c r="N4924" i="1"/>
  <c r="N4878" i="1"/>
  <c r="N4019" i="1"/>
  <c r="N4088" i="1"/>
  <c r="N3658" i="1"/>
  <c r="N3657" i="1"/>
  <c r="N3659" i="1"/>
  <c r="N3656" i="1"/>
  <c r="N4055" i="1"/>
  <c r="N4089" i="1"/>
  <c r="N4188" i="1"/>
  <c r="N4189" i="1"/>
  <c r="N4997" i="1"/>
  <c r="N4905" i="1"/>
  <c r="N4096" i="1"/>
  <c r="N2956" i="1"/>
  <c r="N4848" i="1"/>
  <c r="N4094" i="1"/>
  <c r="N4109" i="1"/>
  <c r="N4108" i="1"/>
  <c r="N4922" i="1"/>
  <c r="N4167" i="1"/>
  <c r="N4168" i="1"/>
  <c r="N2960" i="1"/>
  <c r="N2959" i="1"/>
  <c r="N3788" i="1"/>
  <c r="N3789" i="1"/>
  <c r="N4930" i="1"/>
  <c r="N3780" i="1"/>
  <c r="N3581" i="1"/>
  <c r="N2961" i="1"/>
  <c r="N4863" i="1"/>
  <c r="N3587" i="1"/>
  <c r="N2967" i="1"/>
  <c r="N4169" i="1"/>
  <c r="N4978" i="1"/>
  <c r="N4977" i="1"/>
  <c r="N2966" i="1"/>
  <c r="N2970" i="1"/>
  <c r="N4172" i="1"/>
  <c r="N4979" i="1"/>
  <c r="N4980" i="1"/>
  <c r="N4899" i="1"/>
  <c r="N4134" i="1"/>
  <c r="N3613" i="1"/>
  <c r="N5036" i="1"/>
  <c r="N4985" i="1"/>
  <c r="N4984" i="1"/>
  <c r="N4102" i="1"/>
  <c r="N4921" i="1"/>
  <c r="N4986" i="1"/>
  <c r="N4123" i="1"/>
  <c r="N4192" i="1"/>
  <c r="N4193" i="1"/>
  <c r="N2983" i="1"/>
  <c r="N5054" i="1"/>
  <c r="N4948" i="1"/>
  <c r="N3638" i="1"/>
  <c r="N5005" i="1"/>
  <c r="N4962" i="1"/>
  <c r="N3784" i="1"/>
  <c r="N3785" i="1"/>
  <c r="N3625" i="1"/>
  <c r="N3626" i="1"/>
  <c r="N4146" i="1"/>
  <c r="N4944" i="1"/>
  <c r="N4988" i="1"/>
  <c r="N4079" i="1"/>
  <c r="N4960" i="1"/>
  <c r="N3666" i="1"/>
  <c r="N3663" i="1"/>
  <c r="N2992" i="1"/>
  <c r="N4142" i="1"/>
  <c r="N2986" i="1"/>
  <c r="N3754" i="1"/>
  <c r="N5037" i="1"/>
  <c r="N3633" i="1"/>
  <c r="N5075" i="1"/>
  <c r="N3677" i="1"/>
  <c r="N5040" i="1"/>
  <c r="N4938" i="1"/>
  <c r="N4937" i="1"/>
  <c r="N4090" i="1"/>
  <c r="N4106" i="1"/>
  <c r="N3605" i="1"/>
  <c r="N3825" i="1"/>
  <c r="N3597" i="1"/>
  <c r="N4223" i="1"/>
  <c r="N4224" i="1"/>
  <c r="N5001" i="1"/>
  <c r="N4954" i="1"/>
  <c r="N4148" i="1"/>
  <c r="N2998" i="1"/>
  <c r="N3634" i="1"/>
  <c r="N3643" i="1"/>
  <c r="N3642" i="1"/>
  <c r="N3680" i="1"/>
  <c r="N3701" i="1"/>
  <c r="N4995" i="1"/>
  <c r="N4952" i="1"/>
  <c r="N4929" i="1"/>
  <c r="N4955" i="1"/>
  <c r="N3621" i="1"/>
  <c r="N5068" i="1"/>
  <c r="N4095" i="1"/>
  <c r="N4241" i="1"/>
  <c r="N3003" i="1"/>
  <c r="N3004" i="1"/>
  <c r="N5052" i="1"/>
  <c r="N4943" i="1"/>
  <c r="N3699" i="1"/>
  <c r="N3627" i="1"/>
  <c r="N4989" i="1"/>
  <c r="N4969" i="1"/>
  <c r="N5019" i="1"/>
  <c r="N5029" i="1"/>
  <c r="N5030" i="1"/>
  <c r="N5032" i="1"/>
  <c r="N5031" i="1"/>
  <c r="N3742" i="1"/>
  <c r="N3741" i="1"/>
  <c r="N3021" i="1"/>
  <c r="N3018" i="1"/>
  <c r="N4093" i="1"/>
  <c r="N3743" i="1"/>
  <c r="N3744" i="1"/>
  <c r="N3010" i="1"/>
  <c r="N4111" i="1"/>
  <c r="N4266" i="1"/>
  <c r="N3012" i="1"/>
  <c r="N4201" i="1"/>
  <c r="N3679" i="1"/>
  <c r="N3650" i="1"/>
  <c r="N4953" i="1"/>
  <c r="N4877" i="1"/>
  <c r="N5089" i="1"/>
  <c r="N4999" i="1"/>
  <c r="N3011" i="1"/>
  <c r="N5079" i="1"/>
  <c r="N5035" i="1"/>
  <c r="N3015" i="1"/>
  <c r="N3676" i="1"/>
  <c r="N3646" i="1"/>
  <c r="N3682" i="1"/>
  <c r="N3723" i="1"/>
  <c r="N5008" i="1"/>
  <c r="N3691" i="1"/>
  <c r="N3690" i="1"/>
  <c r="N3645" i="1"/>
  <c r="N3615" i="1"/>
  <c r="N3614" i="1"/>
  <c r="N3909" i="1"/>
  <c r="N3910" i="1"/>
  <c r="N5041" i="1"/>
  <c r="N4895" i="1"/>
  <c r="N5092" i="1"/>
  <c r="N4133" i="1"/>
  <c r="N5071" i="1"/>
  <c r="N5014" i="1"/>
  <c r="N3669" i="1"/>
  <c r="N3703" i="1"/>
  <c r="N3675" i="1"/>
  <c r="N3653" i="1"/>
  <c r="N5046" i="1"/>
  <c r="N5080" i="1"/>
  <c r="N5099" i="1"/>
  <c r="N3036" i="1"/>
  <c r="N4125" i="1"/>
  <c r="N3719" i="1"/>
  <c r="N3720" i="1"/>
  <c r="N4131" i="1"/>
  <c r="N3686" i="1"/>
  <c r="N4227" i="1"/>
  <c r="N4197" i="1"/>
  <c r="N4917" i="1"/>
  <c r="N3652" i="1"/>
  <c r="N3651" i="1"/>
  <c r="N3904" i="1"/>
  <c r="N5207" i="1"/>
  <c r="N5206" i="1"/>
  <c r="N5208" i="1"/>
  <c r="N5209" i="1"/>
  <c r="N4107" i="1"/>
  <c r="N5067" i="1"/>
  <c r="N3660" i="1"/>
  <c r="N4269" i="1"/>
  <c r="N3056" i="1"/>
  <c r="N5028" i="1"/>
  <c r="N5" i="1"/>
  <c r="N4" i="1"/>
  <c r="N3" i="1"/>
  <c r="N2" i="1"/>
  <c r="N6" i="1"/>
  <c r="N7" i="1"/>
  <c r="N15" i="1"/>
  <c r="N14" i="1"/>
  <c r="N23" i="1"/>
  <c r="N22" i="1"/>
  <c r="N13" i="1"/>
  <c r="N12" i="1"/>
  <c r="N8" i="1"/>
  <c r="N9" i="1"/>
  <c r="N10" i="1"/>
  <c r="N11" i="1"/>
  <c r="N16" i="1"/>
  <c r="N17" i="1"/>
  <c r="N19" i="1"/>
  <c r="N18" i="1"/>
  <c r="N20" i="1"/>
  <c r="N21" i="1"/>
  <c r="N24" i="1"/>
  <c r="N25" i="1"/>
  <c r="N26" i="1"/>
  <c r="N27" i="1"/>
  <c r="N32" i="1"/>
  <c r="N33" i="1"/>
  <c r="N29" i="1"/>
  <c r="N28" i="1"/>
  <c r="N30" i="1"/>
  <c r="N31" i="1"/>
  <c r="N39" i="1"/>
  <c r="N38" i="1"/>
  <c r="N35" i="1"/>
  <c r="N34" i="1"/>
  <c r="N37" i="1"/>
  <c r="N36" i="1"/>
  <c r="N42" i="1"/>
  <c r="N43" i="1"/>
  <c r="N40" i="1"/>
  <c r="N41" i="1"/>
  <c r="N44" i="1"/>
  <c r="N45" i="1"/>
  <c r="N49" i="1"/>
  <c r="N50" i="1"/>
  <c r="N48" i="1"/>
  <c r="N47" i="1"/>
  <c r="N46" i="1"/>
  <c r="N56" i="1"/>
  <c r="N57" i="1"/>
  <c r="N63" i="1"/>
  <c r="N51" i="1"/>
  <c r="N52" i="1"/>
  <c r="N53" i="1"/>
  <c r="N66" i="1"/>
  <c r="N65" i="1"/>
  <c r="N69" i="1"/>
  <c r="N74" i="1"/>
  <c r="N75" i="1"/>
  <c r="N54" i="1"/>
  <c r="N67" i="1"/>
  <c r="N60" i="1"/>
  <c r="N61" i="1"/>
  <c r="N62" i="1"/>
  <c r="N58" i="1"/>
  <c r="N59" i="1"/>
  <c r="N77" i="1"/>
  <c r="N55" i="1"/>
  <c r="N84" i="1"/>
  <c r="N91" i="1"/>
  <c r="N90" i="1"/>
  <c r="N64" i="1"/>
  <c r="N98" i="1"/>
  <c r="N97" i="1"/>
  <c r="N113" i="1"/>
  <c r="N112" i="1"/>
  <c r="N114" i="1"/>
  <c r="N115" i="1"/>
  <c r="N109" i="1"/>
  <c r="N110" i="1"/>
  <c r="N68" i="1"/>
  <c r="N70" i="1"/>
  <c r="N72" i="1"/>
  <c r="N73" i="1"/>
  <c r="N79" i="1"/>
  <c r="N88" i="1"/>
  <c r="N89" i="1"/>
  <c r="N93" i="1"/>
  <c r="N95" i="1"/>
  <c r="N96" i="1"/>
  <c r="N80" i="1"/>
  <c r="N71" i="1"/>
  <c r="N76" i="1"/>
  <c r="N100" i="1"/>
  <c r="N86" i="1"/>
  <c r="N87" i="1"/>
  <c r="N122" i="1"/>
  <c r="N121" i="1"/>
  <c r="N78" i="1"/>
  <c r="N83" i="1"/>
  <c r="N85" i="1"/>
  <c r="N111" i="1"/>
  <c r="N94" i="1"/>
  <c r="N116" i="1"/>
  <c r="N103" i="1"/>
  <c r="N104" i="1"/>
  <c r="N130" i="1"/>
  <c r="N129" i="1"/>
  <c r="N99" i="1"/>
  <c r="N138" i="1"/>
  <c r="N139" i="1"/>
  <c r="N107" i="1"/>
  <c r="N81" i="1"/>
  <c r="N82" i="1"/>
  <c r="N92" i="1"/>
  <c r="N128" i="1"/>
  <c r="N151" i="1"/>
  <c r="N152" i="1"/>
  <c r="N126" i="1"/>
  <c r="N127" i="1"/>
  <c r="N154" i="1"/>
  <c r="N155" i="1"/>
  <c r="N120" i="1"/>
  <c r="N119" i="1"/>
  <c r="N108" i="1"/>
  <c r="N164" i="1"/>
  <c r="N171" i="1"/>
  <c r="N170" i="1"/>
  <c r="N172" i="1"/>
  <c r="N173" i="1"/>
  <c r="N176" i="1"/>
  <c r="N177" i="1"/>
  <c r="N118" i="1"/>
  <c r="N117" i="1"/>
  <c r="N140" i="1"/>
  <c r="N180" i="1"/>
  <c r="N181" i="1"/>
  <c r="N185" i="1"/>
  <c r="N186" i="1"/>
  <c r="N106" i="1"/>
  <c r="N105" i="1"/>
  <c r="N143" i="1"/>
  <c r="N101" i="1"/>
  <c r="N102" i="1"/>
  <c r="N159" i="1"/>
  <c r="N158" i="1"/>
  <c r="N125" i="1"/>
  <c r="N168" i="1"/>
  <c r="N131" i="1"/>
  <c r="N132" i="1"/>
  <c r="N133" i="1"/>
  <c r="N137" i="1"/>
  <c r="N136" i="1"/>
  <c r="N142" i="1"/>
  <c r="N219" i="1"/>
  <c r="N220" i="1"/>
  <c r="N222" i="1"/>
  <c r="N221" i="1"/>
  <c r="N202" i="1"/>
  <c r="N201" i="1"/>
  <c r="N203" i="1"/>
  <c r="N204" i="1"/>
  <c r="N124" i="1"/>
  <c r="N123" i="1"/>
  <c r="N141" i="1"/>
  <c r="N146" i="1"/>
  <c r="N153" i="1"/>
  <c r="N215" i="1"/>
  <c r="N216" i="1"/>
  <c r="N213" i="1"/>
  <c r="N212" i="1"/>
  <c r="N134" i="1"/>
  <c r="N135" i="1"/>
  <c r="N156" i="1"/>
  <c r="N147" i="1"/>
  <c r="N148" i="1"/>
  <c r="N166" i="1"/>
  <c r="N157" i="1"/>
  <c r="N169" i="1"/>
  <c r="N149" i="1"/>
  <c r="N150" i="1"/>
  <c r="N165" i="1"/>
  <c r="N167" i="1"/>
  <c r="N195" i="1"/>
  <c r="N211" i="1"/>
  <c r="N184" i="1"/>
  <c r="N144" i="1"/>
  <c r="N145" i="1"/>
  <c r="N187" i="1"/>
  <c r="N182" i="1"/>
  <c r="N183" i="1"/>
  <c r="N160" i="1"/>
  <c r="N161" i="1"/>
  <c r="N162" i="1"/>
  <c r="N163" i="1"/>
  <c r="N227" i="1"/>
  <c r="N226" i="1"/>
  <c r="N188" i="1"/>
  <c r="N198" i="1"/>
  <c r="N191" i="1"/>
  <c r="N192" i="1"/>
  <c r="N174" i="1"/>
  <c r="N175" i="1"/>
  <c r="N194" i="1"/>
  <c r="N193" i="1"/>
  <c r="N239" i="1"/>
  <c r="N233" i="1"/>
  <c r="N234" i="1"/>
  <c r="N240" i="1"/>
  <c r="N178" i="1"/>
  <c r="N179" i="1"/>
  <c r="N230" i="1"/>
  <c r="N231" i="1"/>
  <c r="N263" i="1"/>
  <c r="N264" i="1"/>
  <c r="N205" i="1"/>
  <c r="N206" i="1"/>
  <c r="N246" i="1"/>
  <c r="N199" i="1"/>
  <c r="N200" i="1"/>
  <c r="N214" i="1"/>
  <c r="N232" i="1"/>
  <c r="N189" i="1"/>
  <c r="N190" i="1"/>
  <c r="N207" i="1"/>
  <c r="N208" i="1"/>
  <c r="N210" i="1"/>
  <c r="N209" i="1"/>
  <c r="N241" i="1"/>
  <c r="N197" i="1"/>
  <c r="N196" i="1"/>
  <c r="N223" i="1"/>
  <c r="N249" i="1"/>
  <c r="N236" i="1"/>
  <c r="N235" i="1"/>
  <c r="N237" i="1"/>
  <c r="N238" i="1"/>
  <c r="N297" i="1"/>
  <c r="N298" i="1"/>
  <c r="N261" i="1"/>
  <c r="N285" i="1"/>
  <c r="N284" i="1"/>
  <c r="N217" i="1"/>
  <c r="N218" i="1"/>
  <c r="N224" i="1"/>
  <c r="N225" i="1"/>
  <c r="N248" i="1"/>
  <c r="N262" i="1"/>
  <c r="N303" i="1"/>
  <c r="N304" i="1"/>
  <c r="N228" i="1"/>
  <c r="N229" i="1"/>
  <c r="N254" i="1"/>
  <c r="N257" i="1"/>
  <c r="N258" i="1"/>
  <c r="N265" i="1"/>
  <c r="N255" i="1"/>
  <c r="N267" i="1"/>
  <c r="N269" i="1"/>
  <c r="N259" i="1"/>
  <c r="N260" i="1"/>
  <c r="N244" i="1"/>
  <c r="N245" i="1"/>
  <c r="N251" i="1"/>
  <c r="N252" i="1"/>
  <c r="N250" i="1"/>
  <c r="N253" i="1"/>
  <c r="N242" i="1"/>
  <c r="N243" i="1"/>
  <c r="N302" i="1"/>
  <c r="N266" i="1"/>
  <c r="N307" i="1"/>
  <c r="N318" i="1"/>
  <c r="N317" i="1"/>
  <c r="N270" i="1"/>
  <c r="N272" i="1"/>
  <c r="N247" i="1"/>
  <c r="N299" i="1"/>
  <c r="N281" i="1"/>
  <c r="N282" i="1"/>
  <c r="N301" i="1"/>
  <c r="N300" i="1"/>
  <c r="N293" i="1"/>
  <c r="N277" i="1"/>
  <c r="N280" i="1"/>
  <c r="N274" i="1"/>
  <c r="N311" i="1"/>
  <c r="N256" i="1"/>
  <c r="N309" i="1"/>
  <c r="N308" i="1"/>
  <c r="N312" i="1"/>
  <c r="N313" i="1"/>
  <c r="N321" i="1"/>
  <c r="N347" i="1"/>
  <c r="N348" i="1"/>
  <c r="N350" i="1"/>
  <c r="N349" i="1"/>
  <c r="N337" i="1"/>
  <c r="N336" i="1"/>
  <c r="N324" i="1"/>
  <c r="N325" i="1"/>
  <c r="N287" i="1"/>
  <c r="N288" i="1"/>
  <c r="N290" i="1"/>
  <c r="N289" i="1"/>
  <c r="N319" i="1"/>
  <c r="N305" i="1"/>
  <c r="N268" i="1"/>
  <c r="N320" i="1"/>
  <c r="N306" i="1"/>
  <c r="N271" i="1"/>
  <c r="N338" i="1"/>
  <c r="N342" i="1"/>
  <c r="N296" i="1"/>
  <c r="N346" i="1"/>
  <c r="N273" i="1"/>
  <c r="N334" i="1"/>
  <c r="N275" i="1"/>
  <c r="N276" i="1"/>
  <c r="N331" i="1"/>
  <c r="N368" i="1"/>
  <c r="N369" i="1"/>
  <c r="N278" i="1"/>
  <c r="N351" i="1"/>
  <c r="N279" i="1"/>
  <c r="N283" i="1"/>
  <c r="N286" i="1"/>
  <c r="N291" i="1"/>
  <c r="N292" i="1"/>
  <c r="N294" i="1"/>
  <c r="N295" i="1"/>
  <c r="N310" i="1"/>
  <c r="N356" i="1"/>
  <c r="N370" i="1"/>
  <c r="N371" i="1"/>
  <c r="N355" i="1"/>
  <c r="N361" i="1"/>
  <c r="N367" i="1"/>
  <c r="N335" i="1"/>
  <c r="N362" i="1"/>
  <c r="N314" i="1"/>
  <c r="N378" i="1"/>
  <c r="N358" i="1"/>
  <c r="N359" i="1"/>
  <c r="N366" i="1"/>
  <c r="N316" i="1"/>
  <c r="N315" i="1"/>
  <c r="N415" i="1"/>
  <c r="N416" i="1"/>
  <c r="N322" i="1"/>
  <c r="N404" i="1"/>
  <c r="N403" i="1"/>
  <c r="N330" i="1"/>
  <c r="N339" i="1"/>
  <c r="N387" i="1"/>
  <c r="N406" i="1"/>
  <c r="N405" i="1"/>
  <c r="N326" i="1"/>
  <c r="N422" i="1"/>
  <c r="N423" i="1"/>
  <c r="N323" i="1"/>
  <c r="N327" i="1"/>
  <c r="N328" i="1"/>
  <c r="N329" i="1"/>
  <c r="N332" i="1"/>
  <c r="N395" i="1"/>
  <c r="N436" i="1"/>
  <c r="N437" i="1"/>
  <c r="N435" i="1"/>
  <c r="N438" i="1"/>
  <c r="N333" i="1"/>
  <c r="N352" i="1"/>
  <c r="N343" i="1"/>
  <c r="N341" i="1"/>
  <c r="N340" i="1"/>
  <c r="N345" i="1"/>
  <c r="N344" i="1"/>
  <c r="N467" i="1"/>
  <c r="N468" i="1"/>
  <c r="N353" i="1"/>
  <c r="N354" i="1"/>
  <c r="N417" i="1"/>
  <c r="N357" i="1"/>
  <c r="N426" i="1"/>
  <c r="N360" i="1"/>
  <c r="N457" i="1"/>
  <c r="N488" i="1"/>
  <c r="N489" i="1"/>
  <c r="N363" i="1"/>
  <c r="N372" i="1"/>
  <c r="N451" i="1"/>
  <c r="N459" i="1"/>
  <c r="N458" i="1"/>
  <c r="N460" i="1"/>
  <c r="N461" i="1"/>
  <c r="N427" i="1"/>
  <c r="N429" i="1"/>
  <c r="N364" i="1"/>
  <c r="N379" i="1"/>
  <c r="N365" i="1"/>
  <c r="N442" i="1"/>
  <c r="N445" i="1"/>
  <c r="N373" i="1"/>
  <c r="N374" i="1"/>
  <c r="N375" i="1"/>
  <c r="N376" i="1"/>
  <c r="N377" i="1"/>
  <c r="N475" i="1"/>
  <c r="N381" i="1"/>
  <c r="N380" i="1"/>
  <c r="N382" i="1"/>
  <c r="N483" i="1"/>
  <c r="N462" i="1"/>
  <c r="N383" i="1"/>
  <c r="N384" i="1"/>
  <c r="N386" i="1"/>
  <c r="N385" i="1"/>
  <c r="N515" i="1"/>
  <c r="N389" i="1"/>
  <c r="N388" i="1"/>
  <c r="N493" i="1"/>
  <c r="N390" i="1"/>
  <c r="N392" i="1"/>
  <c r="N391" i="1"/>
  <c r="N394" i="1"/>
  <c r="N393" i="1"/>
  <c r="N518" i="1"/>
  <c r="N397" i="1"/>
  <c r="N433" i="1"/>
  <c r="N434" i="1"/>
  <c r="N431" i="1"/>
  <c r="N432" i="1"/>
  <c r="N469" i="1"/>
  <c r="N396" i="1"/>
  <c r="N402" i="1"/>
  <c r="N481" i="1"/>
  <c r="N482" i="1"/>
  <c r="N407" i="1"/>
  <c r="N401" i="1"/>
  <c r="N400" i="1"/>
  <c r="N399" i="1"/>
  <c r="N398" i="1"/>
  <c r="N410" i="1"/>
  <c r="N412" i="1"/>
  <c r="N411" i="1"/>
  <c r="N408" i="1"/>
  <c r="N409" i="1"/>
  <c r="N413" i="1"/>
  <c r="N537" i="1"/>
  <c r="N538" i="1"/>
  <c r="N508" i="1"/>
  <c r="N542" i="1"/>
  <c r="N543" i="1"/>
  <c r="N414" i="1"/>
  <c r="N420" i="1"/>
  <c r="N421" i="1"/>
  <c r="N418" i="1"/>
  <c r="N419" i="1"/>
  <c r="N514" i="1"/>
  <c r="N513" i="1"/>
  <c r="N526" i="1"/>
  <c r="N428" i="1"/>
  <c r="N472" i="1"/>
  <c r="N471" i="1"/>
  <c r="N473" i="1"/>
  <c r="N474" i="1"/>
  <c r="N425" i="1"/>
  <c r="N424" i="1"/>
  <c r="N487" i="1"/>
  <c r="N486" i="1"/>
  <c r="N484" i="1"/>
  <c r="N485" i="1"/>
  <c r="N430" i="1"/>
  <c r="N439" i="1"/>
  <c r="N440" i="1"/>
  <c r="N443" i="1"/>
  <c r="N441" i="1"/>
  <c r="N444" i="1"/>
  <c r="N595" i="1"/>
  <c r="N589" i="1"/>
  <c r="N596" i="1"/>
  <c r="N446" i="1"/>
  <c r="N447" i="1"/>
  <c r="N448" i="1"/>
  <c r="N449" i="1"/>
  <c r="N450" i="1"/>
  <c r="N452" i="1"/>
  <c r="N453" i="1"/>
  <c r="N454" i="1"/>
  <c r="N455" i="1"/>
  <c r="N456" i="1"/>
  <c r="N464" i="1"/>
  <c r="N463" i="1"/>
  <c r="N558" i="1"/>
  <c r="N559" i="1"/>
  <c r="N604" i="1"/>
  <c r="N465" i="1"/>
  <c r="N466" i="1"/>
  <c r="N470" i="1"/>
  <c r="N633" i="1"/>
  <c r="N583" i="1"/>
  <c r="N591" i="1"/>
  <c r="N644" i="1"/>
  <c r="N645" i="1"/>
  <c r="N646" i="1"/>
  <c r="N555" i="1"/>
  <c r="N480" i="1"/>
  <c r="N490" i="1"/>
  <c r="N477" i="1"/>
  <c r="N476" i="1"/>
  <c r="N478" i="1"/>
  <c r="N479" i="1"/>
  <c r="N626" i="1"/>
  <c r="N660" i="1"/>
  <c r="N661" i="1"/>
  <c r="N491" i="1"/>
  <c r="N494" i="1"/>
  <c r="N495" i="1"/>
  <c r="N567" i="1"/>
  <c r="N568" i="1"/>
  <c r="N569" i="1"/>
  <c r="N570" i="1"/>
  <c r="N703" i="1"/>
  <c r="N702" i="1"/>
  <c r="N682" i="1"/>
  <c r="N655" i="1"/>
  <c r="N571" i="1"/>
  <c r="N579" i="1"/>
  <c r="N580" i="1"/>
  <c r="N581" i="1"/>
  <c r="N582" i="1"/>
  <c r="N492" i="1"/>
  <c r="N498" i="1"/>
  <c r="N497" i="1"/>
  <c r="N647" i="1"/>
  <c r="N496" i="1"/>
  <c r="N500" i="1"/>
  <c r="N548" i="1"/>
  <c r="N549" i="1"/>
  <c r="N546" i="1"/>
  <c r="N547" i="1"/>
  <c r="N688" i="1"/>
  <c r="N701" i="1"/>
  <c r="N499" i="1"/>
  <c r="N501" i="1"/>
  <c r="N516" i="1"/>
  <c r="N517" i="1"/>
  <c r="N649" i="1"/>
  <c r="N648" i="1"/>
  <c r="N502" i="1"/>
  <c r="N507" i="1"/>
  <c r="N713" i="1"/>
  <c r="N714" i="1"/>
  <c r="N510" i="1"/>
  <c r="N509" i="1"/>
  <c r="N511" i="1"/>
  <c r="N512" i="1"/>
  <c r="N503" i="1"/>
  <c r="N504" i="1"/>
  <c r="N505" i="1"/>
  <c r="N506" i="1"/>
  <c r="N729" i="1"/>
  <c r="N725" i="1"/>
  <c r="N726" i="1"/>
  <c r="N563" i="1"/>
  <c r="N746" i="1"/>
  <c r="N704" i="1"/>
  <c r="N749" i="1"/>
  <c r="N752" i="1"/>
  <c r="N753" i="1"/>
  <c r="N708" i="1"/>
  <c r="N524" i="1"/>
  <c r="N525" i="1"/>
  <c r="N754" i="1"/>
  <c r="N780" i="1"/>
  <c r="N779" i="1"/>
  <c r="N759" i="1"/>
  <c r="N519" i="1"/>
  <c r="N520" i="1"/>
  <c r="N716" i="1"/>
  <c r="N532" i="1"/>
  <c r="N533" i="1"/>
  <c r="N724" i="1"/>
  <c r="N536" i="1"/>
  <c r="N535" i="1"/>
  <c r="N794" i="1"/>
  <c r="N795" i="1"/>
  <c r="N796" i="1"/>
  <c r="N797" i="1"/>
  <c r="N521" i="1"/>
  <c r="N528" i="1"/>
  <c r="N652" i="1"/>
  <c r="N522" i="1"/>
  <c r="N523" i="1"/>
  <c r="N656" i="1"/>
  <c r="N781" i="1"/>
  <c r="N527" i="1"/>
  <c r="N541" i="1"/>
  <c r="N540" i="1"/>
  <c r="N529" i="1"/>
  <c r="N530" i="1"/>
  <c r="N531" i="1"/>
  <c r="N534" i="1"/>
  <c r="N545" i="1"/>
  <c r="N544" i="1"/>
  <c r="N770" i="1"/>
  <c r="N539" i="1"/>
  <c r="N819" i="1"/>
  <c r="N635" i="1"/>
  <c r="N634" i="1"/>
  <c r="N553" i="1"/>
  <c r="N551" i="1"/>
  <c r="N552" i="1"/>
  <c r="N554" i="1"/>
  <c r="N550" i="1"/>
  <c r="N560" i="1"/>
  <c r="N561" i="1"/>
  <c r="N556" i="1"/>
  <c r="N557" i="1"/>
  <c r="N562" i="1"/>
  <c r="N592" i="1"/>
  <c r="N564" i="1"/>
  <c r="N662" i="1"/>
  <c r="N565" i="1"/>
  <c r="N663" i="1"/>
  <c r="N584" i="1"/>
  <c r="N585" i="1"/>
  <c r="N566" i="1"/>
  <c r="N627" i="1"/>
  <c r="N628" i="1"/>
  <c r="N666" i="1"/>
  <c r="N665" i="1"/>
  <c r="N668" i="1"/>
  <c r="N667" i="1"/>
  <c r="N572" i="1"/>
  <c r="N573" i="1"/>
  <c r="N586" i="1"/>
  <c r="N587" i="1"/>
  <c r="N631" i="1"/>
  <c r="N630" i="1"/>
  <c r="N685" i="1"/>
  <c r="N574" i="1"/>
  <c r="N575" i="1"/>
  <c r="N576" i="1"/>
  <c r="N578" i="1"/>
  <c r="N577" i="1"/>
  <c r="N588" i="1"/>
  <c r="N706" i="1"/>
  <c r="N594" i="1"/>
  <c r="N593" i="1"/>
  <c r="N936" i="1"/>
  <c r="N937" i="1"/>
  <c r="N935" i="1"/>
  <c r="N938" i="1"/>
  <c r="N941" i="1"/>
  <c r="N942" i="1"/>
  <c r="N949" i="1"/>
  <c r="N948" i="1"/>
  <c r="N590" i="1"/>
  <c r="N606" i="1"/>
  <c r="N605" i="1"/>
  <c r="N607" i="1"/>
  <c r="N608" i="1"/>
  <c r="N610" i="1"/>
  <c r="N609" i="1"/>
  <c r="N612" i="1"/>
  <c r="N611" i="1"/>
  <c r="N723" i="1"/>
  <c r="N603" i="1"/>
  <c r="N614" i="1"/>
  <c r="N615" i="1"/>
  <c r="N616" i="1"/>
  <c r="N617" i="1"/>
  <c r="N619" i="1"/>
  <c r="N618" i="1"/>
  <c r="N621" i="1"/>
  <c r="N620" i="1"/>
  <c r="N597" i="1"/>
  <c r="N602" i="1"/>
  <c r="N928" i="1"/>
  <c r="N927" i="1"/>
  <c r="N970" i="1"/>
  <c r="N969" i="1"/>
  <c r="N613" i="1"/>
  <c r="N598" i="1"/>
  <c r="N599" i="1"/>
  <c r="N600" i="1"/>
  <c r="N601" i="1"/>
  <c r="N624" i="1"/>
  <c r="N623" i="1"/>
  <c r="N975" i="1"/>
  <c r="N976" i="1"/>
  <c r="N689" i="1"/>
  <c r="N622" i="1"/>
  <c r="N694" i="1"/>
  <c r="N808" i="1"/>
  <c r="N809" i="1"/>
  <c r="N806" i="1"/>
  <c r="N807" i="1"/>
  <c r="N914" i="1"/>
  <c r="N632" i="1"/>
  <c r="N654" i="1"/>
  <c r="N653" i="1"/>
  <c r="N951" i="1"/>
  <c r="N950" i="1"/>
  <c r="N676" i="1"/>
  <c r="N683" i="1"/>
  <c r="N760" i="1"/>
  <c r="N657" i="1"/>
  <c r="N658" i="1"/>
  <c r="N719" i="1"/>
  <c r="N625" i="1"/>
  <c r="N670" i="1"/>
  <c r="N742" i="1"/>
  <c r="N945" i="1"/>
  <c r="N730" i="1"/>
  <c r="N956" i="1"/>
  <c r="N629" i="1"/>
  <c r="N924" i="1"/>
  <c r="N739" i="1"/>
  <c r="N768" i="1"/>
  <c r="N641" i="1"/>
  <c r="N640" i="1"/>
  <c r="N642" i="1"/>
  <c r="N643" i="1"/>
  <c r="N636" i="1"/>
  <c r="N637" i="1"/>
  <c r="N639" i="1"/>
  <c r="N638" i="1"/>
  <c r="N695" i="1"/>
  <c r="N650" i="1"/>
  <c r="N651" i="1"/>
  <c r="N1000" i="1"/>
  <c r="N1043" i="1"/>
  <c r="N1042" i="1"/>
  <c r="N791" i="1"/>
  <c r="N659" i="1"/>
  <c r="N715" i="1"/>
  <c r="N778" i="1"/>
  <c r="N687" i="1"/>
  <c r="N686" i="1"/>
  <c r="N727" i="1"/>
  <c r="N664" i="1"/>
  <c r="N669" i="1"/>
  <c r="N783" i="1"/>
  <c r="N777" i="1"/>
  <c r="N709" i="1"/>
  <c r="N673" i="1"/>
  <c r="N672" i="1"/>
  <c r="N675" i="1"/>
  <c r="N674" i="1"/>
  <c r="N728" i="1"/>
  <c r="N1026" i="1"/>
  <c r="N1054" i="1"/>
  <c r="N1055" i="1"/>
  <c r="N671" i="1"/>
  <c r="N751" i="1"/>
  <c r="N677" i="1"/>
  <c r="N680" i="1"/>
  <c r="N681" i="1"/>
  <c r="N678" i="1"/>
  <c r="N679" i="1"/>
  <c r="N1013" i="1"/>
  <c r="N684" i="1"/>
  <c r="N1110" i="1"/>
  <c r="N1109" i="1"/>
  <c r="N705" i="1"/>
  <c r="N712" i="1"/>
  <c r="N711" i="1"/>
  <c r="N832" i="1"/>
  <c r="N691" i="1"/>
  <c r="N690" i="1"/>
  <c r="N693" i="1"/>
  <c r="N692" i="1"/>
  <c r="N771" i="1"/>
  <c r="N698" i="1"/>
  <c r="N699" i="1"/>
  <c r="N696" i="1"/>
  <c r="N697" i="1"/>
  <c r="N700" i="1"/>
  <c r="N747" i="1"/>
  <c r="N707" i="1"/>
  <c r="N720" i="1"/>
  <c r="N853" i="1"/>
  <c r="N1084" i="1"/>
  <c r="N782" i="1"/>
  <c r="N930" i="1"/>
  <c r="N931" i="1"/>
  <c r="N932" i="1"/>
  <c r="N933" i="1"/>
  <c r="N717" i="1"/>
  <c r="N718" i="1"/>
  <c r="N859" i="1"/>
  <c r="N869" i="1"/>
  <c r="N1118" i="1"/>
  <c r="N721" i="1"/>
  <c r="N722" i="1"/>
  <c r="N1098" i="1"/>
  <c r="N1149" i="1"/>
  <c r="N1148" i="1"/>
  <c r="N744" i="1"/>
  <c r="N745" i="1"/>
  <c r="N740" i="1"/>
  <c r="N741" i="1"/>
  <c r="N765" i="1"/>
  <c r="N786" i="1"/>
  <c r="N1140" i="1"/>
  <c r="N1141" i="1"/>
  <c r="N769" i="1"/>
  <c r="N737" i="1"/>
  <c r="N738" i="1"/>
  <c r="N736" i="1"/>
  <c r="N735" i="1"/>
  <c r="N750" i="1"/>
  <c r="N789" i="1"/>
  <c r="N812" i="1"/>
  <c r="N731" i="1"/>
  <c r="N732" i="1"/>
  <c r="N733" i="1"/>
  <c r="N734" i="1"/>
  <c r="N1194" i="1"/>
  <c r="N1195" i="1"/>
  <c r="N784" i="1"/>
  <c r="N903" i="1"/>
  <c r="N748" i="1"/>
  <c r="N900" i="1"/>
  <c r="N785" i="1"/>
  <c r="N918" i="1"/>
  <c r="N758" i="1"/>
  <c r="N757" i="1"/>
  <c r="N755" i="1"/>
  <c r="N756" i="1"/>
  <c r="N767" i="1"/>
  <c r="N766" i="1"/>
  <c r="N834" i="1"/>
  <c r="N840" i="1"/>
  <c r="N763" i="1"/>
  <c r="N764" i="1"/>
  <c r="N761" i="1"/>
  <c r="N762" i="1"/>
  <c r="N773" i="1"/>
  <c r="N772" i="1"/>
  <c r="N774" i="1"/>
  <c r="N775" i="1"/>
  <c r="N939" i="1"/>
  <c r="N803" i="1"/>
  <c r="N833" i="1"/>
  <c r="N1227" i="1"/>
  <c r="N1226" i="1"/>
  <c r="N915" i="1"/>
  <c r="N849" i="1"/>
  <c r="N946" i="1"/>
  <c r="N788" i="1"/>
  <c r="N787" i="1"/>
  <c r="N815" i="1"/>
  <c r="N830" i="1"/>
  <c r="N952" i="1"/>
  <c r="N1206" i="1"/>
  <c r="N790" i="1"/>
  <c r="N1261" i="1"/>
  <c r="N1262" i="1"/>
  <c r="N793" i="1"/>
  <c r="N792" i="1"/>
  <c r="N1241" i="1"/>
  <c r="N1240" i="1"/>
  <c r="N1264" i="1"/>
  <c r="N1263" i="1"/>
  <c r="N798" i="1"/>
  <c r="N800" i="1"/>
  <c r="N799" i="1"/>
  <c r="N818" i="1"/>
  <c r="N1213" i="1"/>
  <c r="N801" i="1"/>
  <c r="N802" i="1"/>
  <c r="N804" i="1"/>
  <c r="N805" i="1"/>
  <c r="N831" i="1"/>
  <c r="N810" i="1"/>
  <c r="N870" i="1"/>
  <c r="N811" i="1"/>
  <c r="N813" i="1"/>
  <c r="N814" i="1"/>
  <c r="N824" i="1"/>
  <c r="N825" i="1"/>
  <c r="N836" i="1"/>
  <c r="N839" i="1"/>
  <c r="N857" i="1"/>
  <c r="N892" i="1"/>
  <c r="N835" i="1"/>
  <c r="N816" i="1"/>
  <c r="N817" i="1"/>
  <c r="N821" i="1"/>
  <c r="N820" i="1"/>
  <c r="N822" i="1"/>
  <c r="N823" i="1"/>
  <c r="N920" i="1"/>
  <c r="N826" i="1"/>
  <c r="N827" i="1"/>
  <c r="N829" i="1"/>
  <c r="N828" i="1"/>
  <c r="N838" i="1"/>
  <c r="N837" i="1"/>
  <c r="N864" i="1"/>
  <c r="N906" i="1"/>
  <c r="N995" i="1"/>
  <c r="N905" i="1"/>
  <c r="N957" i="1"/>
  <c r="N844" i="1"/>
  <c r="N843" i="1"/>
  <c r="N842" i="1"/>
  <c r="N841" i="1"/>
  <c r="N848" i="1"/>
  <c r="N847" i="1"/>
  <c r="N846" i="1"/>
  <c r="N845" i="1"/>
  <c r="N858" i="1"/>
  <c r="N871" i="1"/>
  <c r="N989" i="1"/>
  <c r="N1290" i="1"/>
  <c r="N1296" i="1"/>
  <c r="N919" i="1"/>
  <c r="N991" i="1"/>
  <c r="N856" i="1"/>
  <c r="N850" i="1"/>
  <c r="N868" i="1"/>
  <c r="N854" i="1"/>
  <c r="N855" i="1"/>
  <c r="N873" i="1"/>
  <c r="N872" i="1"/>
  <c r="N899" i="1"/>
  <c r="N940" i="1"/>
  <c r="N1025" i="1"/>
  <c r="N980" i="1"/>
  <c r="N996" i="1"/>
  <c r="N867" i="1"/>
  <c r="N851" i="1"/>
  <c r="N852" i="1"/>
  <c r="N897" i="1"/>
  <c r="N898" i="1"/>
  <c r="N901" i="1"/>
  <c r="N888" i="1"/>
  <c r="N889" i="1"/>
  <c r="N891" i="1"/>
  <c r="N890" i="1"/>
  <c r="N911" i="1"/>
  <c r="N913" i="1"/>
  <c r="N947" i="1"/>
  <c r="N904" i="1"/>
  <c r="N866" i="1"/>
  <c r="N865" i="1"/>
  <c r="N861" i="1"/>
  <c r="N860" i="1"/>
  <c r="N862" i="1"/>
  <c r="N863" i="1"/>
  <c r="N1016" i="1"/>
  <c r="N877" i="1"/>
  <c r="N876" i="1"/>
  <c r="N875" i="1"/>
  <c r="N874" i="1"/>
  <c r="N879" i="1"/>
  <c r="N878" i="1"/>
  <c r="N881" i="1"/>
  <c r="N880" i="1"/>
  <c r="N887" i="1"/>
  <c r="N886" i="1"/>
  <c r="N921" i="1"/>
  <c r="N902" i="1"/>
  <c r="N926" i="1"/>
  <c r="N1378" i="1"/>
  <c r="N977" i="1"/>
  <c r="N1045" i="1"/>
  <c r="N1061" i="1"/>
  <c r="N1337" i="1"/>
  <c r="N1338" i="1"/>
  <c r="N1341" i="1"/>
  <c r="N883" i="1"/>
  <c r="N882" i="1"/>
  <c r="N1030" i="1"/>
  <c r="N885" i="1"/>
  <c r="N884" i="1"/>
  <c r="N894" i="1"/>
  <c r="N893" i="1"/>
  <c r="N895" i="1"/>
  <c r="N896" i="1"/>
  <c r="N925" i="1"/>
  <c r="N1407" i="1"/>
  <c r="N1408" i="1"/>
  <c r="N993" i="1"/>
  <c r="N917" i="1"/>
  <c r="N916" i="1"/>
  <c r="N907" i="1"/>
  <c r="N908" i="1"/>
  <c r="N909" i="1"/>
  <c r="N910" i="1"/>
  <c r="N923" i="1"/>
  <c r="N922" i="1"/>
  <c r="N929" i="1"/>
  <c r="N934" i="1"/>
  <c r="N1012" i="1"/>
  <c r="N1083" i="1"/>
  <c r="N1383" i="1"/>
  <c r="N1382" i="1"/>
  <c r="N1430" i="1"/>
  <c r="N1431" i="1"/>
  <c r="N998" i="1"/>
  <c r="N1024" i="1"/>
  <c r="N962" i="1"/>
  <c r="N1091" i="1"/>
  <c r="N967" i="1"/>
  <c r="N1094" i="1"/>
  <c r="N1427" i="1"/>
  <c r="N1426" i="1"/>
  <c r="N1425" i="1"/>
  <c r="N1428" i="1"/>
  <c r="N971" i="1"/>
  <c r="N1435" i="1"/>
  <c r="N1434" i="1"/>
  <c r="N988" i="1"/>
  <c r="N1035" i="1"/>
  <c r="N992" i="1"/>
  <c r="N1077" i="1"/>
  <c r="N1114" i="1"/>
  <c r="N997" i="1"/>
  <c r="N972" i="1"/>
  <c r="N955" i="1"/>
  <c r="N944" i="1"/>
  <c r="N943" i="1"/>
  <c r="N1001" i="1"/>
  <c r="N1468" i="1"/>
  <c r="N1469" i="1"/>
  <c r="N1472" i="1"/>
  <c r="N987" i="1"/>
  <c r="N1041" i="1"/>
  <c r="N1040" i="1"/>
  <c r="N1044" i="1"/>
  <c r="N953" i="1"/>
  <c r="N954" i="1"/>
  <c r="N1029" i="1"/>
  <c r="N1422" i="1"/>
  <c r="N1423" i="1"/>
  <c r="N999" i="1"/>
  <c r="N1185" i="1"/>
  <c r="N990" i="1"/>
  <c r="N1410" i="1"/>
  <c r="N958" i="1"/>
  <c r="N959" i="1"/>
  <c r="N961" i="1"/>
  <c r="N960" i="1"/>
  <c r="N1064" i="1"/>
  <c r="N1063" i="1"/>
  <c r="N1126" i="1"/>
  <c r="N1237" i="1"/>
  <c r="N1457" i="1"/>
  <c r="N1003" i="1"/>
  <c r="N1162" i="1"/>
  <c r="N966" i="1"/>
  <c r="N965" i="1"/>
  <c r="N963" i="1"/>
  <c r="N964" i="1"/>
  <c r="N1019" i="1"/>
  <c r="N1028" i="1"/>
  <c r="N1253" i="1"/>
  <c r="N1256" i="1"/>
  <c r="N973" i="1"/>
  <c r="N974" i="1"/>
  <c r="N979" i="1"/>
  <c r="N978" i="1"/>
  <c r="N981" i="1"/>
  <c r="N982" i="1"/>
  <c r="N1183" i="1"/>
  <c r="N994" i="1"/>
  <c r="N984" i="1"/>
  <c r="N985" i="1"/>
  <c r="N983" i="1"/>
  <c r="N986" i="1"/>
  <c r="N1058" i="1"/>
  <c r="N1170" i="1"/>
  <c r="N1047" i="1"/>
  <c r="N1196" i="1"/>
  <c r="N1002" i="1"/>
  <c r="N1006" i="1"/>
  <c r="N1007" i="1"/>
  <c r="N1009" i="1"/>
  <c r="N1008" i="1"/>
  <c r="N1014" i="1"/>
  <c r="N1046" i="1"/>
  <c r="N1072" i="1"/>
  <c r="N1015" i="1"/>
  <c r="N1092" i="1"/>
  <c r="N1117" i="1"/>
  <c r="N1023" i="1"/>
  <c r="N1134" i="1"/>
  <c r="N1027" i="1"/>
  <c r="N1004" i="1"/>
  <c r="N1005" i="1"/>
  <c r="N1229" i="1"/>
  <c r="N1238" i="1"/>
  <c r="N1022" i="1"/>
  <c r="N1011" i="1"/>
  <c r="N1010" i="1"/>
  <c r="N1151" i="1"/>
  <c r="N1018" i="1"/>
  <c r="N1017" i="1"/>
  <c r="N1245" i="1"/>
  <c r="N1320" i="1"/>
  <c r="N1081" i="1"/>
  <c r="N1285" i="1"/>
  <c r="N1132" i="1"/>
  <c r="N1020" i="1"/>
  <c r="N1021" i="1"/>
  <c r="N1039" i="1"/>
  <c r="N1068" i="1"/>
  <c r="N1239" i="1"/>
  <c r="N1583" i="1"/>
  <c r="N1036" i="1"/>
  <c r="N1053" i="1"/>
  <c r="N1221" i="1"/>
  <c r="N1080" i="1"/>
  <c r="N1032" i="1"/>
  <c r="N1031" i="1"/>
  <c r="N1034" i="1"/>
  <c r="N1033" i="1"/>
  <c r="N1079" i="1"/>
  <c r="N1120" i="1"/>
  <c r="N1142" i="1"/>
  <c r="N1052" i="1"/>
  <c r="N1113" i="1"/>
  <c r="N1133" i="1"/>
  <c r="N1144" i="1"/>
  <c r="N1235" i="1"/>
  <c r="N1153" i="1"/>
  <c r="N1152" i="1"/>
  <c r="N1258" i="1"/>
  <c r="N1165" i="1"/>
  <c r="N1062" i="1"/>
  <c r="N1038" i="1"/>
  <c r="N1037" i="1"/>
  <c r="N1078" i="1"/>
  <c r="N1086" i="1"/>
  <c r="N1095" i="1"/>
  <c r="N1103" i="1"/>
  <c r="N1107" i="1"/>
  <c r="N1048" i="1"/>
  <c r="N1049" i="1"/>
  <c r="N1051" i="1"/>
  <c r="N1050" i="1"/>
  <c r="N1093" i="1"/>
  <c r="N1075" i="1"/>
  <c r="N1073" i="1"/>
  <c r="N1074" i="1"/>
  <c r="N1076" i="1"/>
  <c r="N1122" i="1"/>
  <c r="N1065" i="1"/>
  <c r="N1057" i="1"/>
  <c r="N1056" i="1"/>
  <c r="N1097" i="1"/>
  <c r="N1257" i="1"/>
  <c r="N1060" i="1"/>
  <c r="N1059" i="1"/>
  <c r="N1178" i="1"/>
  <c r="N1108" i="1"/>
  <c r="N1590" i="1"/>
  <c r="N1591" i="1"/>
  <c r="N1643" i="1"/>
  <c r="N1644" i="1"/>
  <c r="N1645" i="1"/>
  <c r="N1646" i="1"/>
  <c r="N1067" i="1"/>
  <c r="N1066" i="1"/>
  <c r="N1112" i="1"/>
  <c r="N1325" i="1"/>
  <c r="N1657" i="1"/>
  <c r="N1085" i="1"/>
  <c r="N1099" i="1"/>
  <c r="N1129" i="1"/>
  <c r="N1298" i="1"/>
  <c r="N1069" i="1"/>
  <c r="N1070" i="1"/>
  <c r="N1177" i="1"/>
  <c r="N1119" i="1"/>
  <c r="N1090" i="1"/>
  <c r="N1089" i="1"/>
  <c r="N1087" i="1"/>
  <c r="N1088" i="1"/>
  <c r="N1124" i="1"/>
  <c r="N1116" i="1"/>
  <c r="N1205" i="1"/>
  <c r="N1104" i="1"/>
  <c r="N1111" i="1"/>
  <c r="N1143" i="1"/>
  <c r="N1232" i="1"/>
  <c r="N1125" i="1"/>
  <c r="N1390" i="1"/>
  <c r="N1389" i="1"/>
  <c r="N1115" i="1"/>
  <c r="N1128" i="1"/>
  <c r="N1101" i="1"/>
  <c r="N1102" i="1"/>
  <c r="N1673" i="1"/>
  <c r="N1672" i="1"/>
  <c r="N1675" i="1"/>
  <c r="N1674" i="1"/>
  <c r="N1686" i="1"/>
  <c r="N1687" i="1"/>
  <c r="N1135" i="1"/>
  <c r="N1219" i="1"/>
  <c r="N1105" i="1"/>
  <c r="N1106" i="1"/>
  <c r="N1150" i="1"/>
  <c r="N1363" i="1"/>
  <c r="N1121" i="1"/>
  <c r="N1356" i="1"/>
  <c r="N1127" i="1"/>
  <c r="N1200" i="1"/>
  <c r="N1270" i="1"/>
  <c r="N1204" i="1"/>
  <c r="N1699" i="1"/>
  <c r="N1702" i="1"/>
  <c r="N1703" i="1"/>
  <c r="N1131" i="1"/>
  <c r="N1130" i="1"/>
  <c r="N1157" i="1"/>
  <c r="N1179" i="1"/>
  <c r="N1181" i="1"/>
  <c r="N1275" i="1"/>
  <c r="N1156" i="1"/>
  <c r="N1180" i="1"/>
  <c r="N1136" i="1"/>
  <c r="N1137" i="1"/>
  <c r="N1138" i="1"/>
  <c r="N1139" i="1"/>
  <c r="N1158" i="1"/>
  <c r="N1271" i="1"/>
  <c r="N1169" i="1"/>
  <c r="N1199" i="1"/>
  <c r="N1145" i="1"/>
  <c r="N1146" i="1"/>
  <c r="N1175" i="1"/>
  <c r="N1176" i="1"/>
  <c r="N1166" i="1"/>
  <c r="N1167" i="1"/>
  <c r="N1168" i="1"/>
  <c r="N1184" i="1"/>
  <c r="N1161" i="1"/>
  <c r="N1159" i="1"/>
  <c r="N1160" i="1"/>
  <c r="N1210" i="1"/>
  <c r="N1297" i="1"/>
  <c r="N1456" i="1"/>
  <c r="N1188" i="1"/>
  <c r="N1189" i="1"/>
  <c r="N1190" i="1"/>
  <c r="N1191" i="1"/>
  <c r="N1163" i="1"/>
  <c r="N1164" i="1"/>
  <c r="N1198" i="1"/>
  <c r="N1305" i="1"/>
  <c r="N1193" i="1"/>
  <c r="N1474" i="1"/>
  <c r="N1473" i="1"/>
  <c r="N1236" i="1"/>
  <c r="N1691" i="1"/>
  <c r="N1759" i="1"/>
  <c r="N1696" i="1"/>
  <c r="N1186" i="1"/>
  <c r="N1174" i="1"/>
  <c r="N1173" i="1"/>
  <c r="N1207" i="1"/>
  <c r="N1182" i="1"/>
  <c r="N1187" i="1"/>
  <c r="N1415" i="1"/>
  <c r="N1217" i="1"/>
  <c r="N1514" i="1"/>
  <c r="N1211" i="1"/>
  <c r="N1223" i="1"/>
  <c r="N1541" i="1"/>
  <c r="N1394" i="1"/>
  <c r="N1820" i="1"/>
  <c r="N1821" i="1"/>
  <c r="N1218" i="1"/>
  <c r="N1824" i="1"/>
  <c r="N1825" i="1"/>
  <c r="N1203" i="1"/>
  <c r="N1233" i="1"/>
  <c r="N1242" i="1"/>
  <c r="N1413" i="1"/>
  <c r="N1465" i="1"/>
  <c r="N1225" i="1"/>
  <c r="N1491" i="1"/>
  <c r="N1490" i="1"/>
  <c r="N1542" i="1"/>
  <c r="N1543" i="1"/>
  <c r="N1216" i="1"/>
  <c r="N1202" i="1"/>
  <c r="N1201" i="1"/>
  <c r="N1212" i="1"/>
  <c r="N1544" i="1"/>
  <c r="N1545" i="1"/>
  <c r="N1810" i="1"/>
  <c r="N1228" i="1"/>
  <c r="N1498" i="1"/>
  <c r="N1497" i="1"/>
  <c r="N1224" i="1"/>
  <c r="N1220" i="1"/>
  <c r="N1215" i="1"/>
  <c r="N1214" i="1"/>
  <c r="N1234" i="1"/>
  <c r="N1393" i="1"/>
  <c r="N1499" i="1"/>
  <c r="N1517" i="1"/>
  <c r="N1222" i="1"/>
  <c r="N1269" i="1"/>
  <c r="N1230" i="1"/>
  <c r="N1231" i="1"/>
  <c r="N1273" i="1"/>
  <c r="N1516" i="1"/>
  <c r="N1534" i="1"/>
  <c r="N1243" i="1"/>
  <c r="N1246" i="1"/>
  <c r="N1244" i="1"/>
  <c r="N1254" i="1"/>
  <c r="N1274" i="1"/>
  <c r="N1252" i="1"/>
  <c r="N1251" i="1"/>
  <c r="N1255" i="1"/>
  <c r="N1259" i="1"/>
  <c r="N1806" i="1"/>
  <c r="N1268" i="1"/>
  <c r="N1280" i="1"/>
  <c r="N1344" i="1"/>
  <c r="N1466" i="1"/>
  <c r="N1265" i="1"/>
  <c r="N1248" i="1"/>
  <c r="N1247" i="1"/>
  <c r="N1278" i="1"/>
  <c r="N1348" i="1"/>
  <c r="N1266" i="1"/>
  <c r="N1267" i="1"/>
  <c r="N1623" i="1"/>
  <c r="N1277" i="1"/>
  <c r="N1792" i="1"/>
  <c r="N1793" i="1"/>
  <c r="N1316" i="1"/>
  <c r="N1619" i="1"/>
  <c r="N1632" i="1"/>
  <c r="N1300" i="1"/>
  <c r="N1279" i="1"/>
  <c r="N1308" i="1"/>
  <c r="N1416" i="1"/>
  <c r="N1477" i="1"/>
  <c r="N1599" i="1"/>
  <c r="N1291" i="1"/>
  <c r="N1568" i="1"/>
  <c r="N1858" i="1"/>
  <c r="N1859" i="1"/>
  <c r="N1293" i="1"/>
  <c r="N1292" i="1"/>
  <c r="N1294" i="1"/>
  <c r="N1295" i="1"/>
  <c r="N1281" i="1"/>
  <c r="N1276" i="1"/>
  <c r="N1282" i="1"/>
  <c r="N1288" i="1"/>
  <c r="N1589" i="1"/>
  <c r="N1331" i="1"/>
  <c r="N1566" i="1"/>
  <c r="N1572" i="1"/>
  <c r="N1289" i="1"/>
  <c r="N1321" i="1"/>
  <c r="N1327" i="1"/>
  <c r="N1299" i="1"/>
  <c r="N1304" i="1"/>
  <c r="N1303" i="1"/>
  <c r="N1322" i="1"/>
  <c r="N1283" i="1"/>
  <c r="N1284" i="1"/>
  <c r="N1351" i="1"/>
  <c r="N1670" i="1"/>
  <c r="N1287" i="1"/>
  <c r="N1286" i="1"/>
  <c r="N1310" i="1"/>
  <c r="N1309" i="1"/>
  <c r="N1326" i="1"/>
  <c r="N1317" i="1"/>
  <c r="N1330" i="1"/>
  <c r="N1343" i="1"/>
  <c r="N1347" i="1"/>
  <c r="N1535" i="1"/>
  <c r="N1302" i="1"/>
  <c r="N1301" i="1"/>
  <c r="N1924" i="1"/>
  <c r="N1319" i="1"/>
  <c r="N1318" i="1"/>
  <c r="N1339" i="1"/>
  <c r="N1546" i="1"/>
  <c r="N1547" i="1"/>
  <c r="N1556" i="1"/>
  <c r="N1557" i="1"/>
  <c r="N1312" i="1"/>
  <c r="N1313" i="1"/>
  <c r="N1315" i="1"/>
  <c r="N1314" i="1"/>
  <c r="N1329" i="1"/>
  <c r="N1328" i="1"/>
  <c r="N1365" i="1"/>
  <c r="N1340" i="1"/>
  <c r="N1334" i="1"/>
  <c r="N1335" i="1"/>
  <c r="N1364" i="1"/>
  <c r="N1689" i="1"/>
  <c r="N1342" i="1"/>
  <c r="N1336" i="1"/>
  <c r="N1366" i="1"/>
  <c r="N1518" i="1"/>
  <c r="N1362" i="1"/>
  <c r="N1597" i="1"/>
  <c r="N1357" i="1"/>
  <c r="N1726" i="1"/>
  <c r="N1923" i="1"/>
  <c r="N1352" i="1"/>
  <c r="N1353" i="1"/>
  <c r="N1354" i="1"/>
  <c r="N1355" i="1"/>
  <c r="N1611" i="1"/>
  <c r="N1369" i="1"/>
  <c r="N1367" i="1"/>
  <c r="N1368" i="1"/>
  <c r="N1370" i="1"/>
  <c r="N1350" i="1"/>
  <c r="N1349" i="1"/>
  <c r="N1371" i="1"/>
  <c r="N1712" i="1"/>
  <c r="N1737" i="1"/>
  <c r="N1372" i="1"/>
  <c r="N1452" i="1"/>
  <c r="N1451" i="1"/>
  <c r="N1734" i="1"/>
  <c r="N1377" i="1"/>
  <c r="N1716" i="1"/>
  <c r="N1360" i="1"/>
  <c r="N1361" i="1"/>
  <c r="N1358" i="1"/>
  <c r="N1359" i="1"/>
  <c r="N1379" i="1"/>
  <c r="N1450" i="1"/>
  <c r="N1954" i="1"/>
  <c r="N1955" i="1"/>
  <c r="N1375" i="1"/>
  <c r="N1391" i="1"/>
  <c r="N1406" i="1"/>
  <c r="N1707" i="1"/>
  <c r="N1388" i="1"/>
  <c r="N1409" i="1"/>
  <c r="N1421" i="1"/>
  <c r="N1412" i="1"/>
  <c r="N1608" i="1"/>
  <c r="N1374" i="1"/>
  <c r="N1373" i="1"/>
  <c r="N1392" i="1"/>
  <c r="N1776" i="1"/>
  <c r="N1653" i="1"/>
  <c r="N1704" i="1"/>
  <c r="N2019" i="1"/>
  <c r="N1387" i="1"/>
  <c r="N1386" i="1"/>
  <c r="N1384" i="1"/>
  <c r="N1385" i="1"/>
  <c r="N1395" i="1"/>
  <c r="N1397" i="1"/>
  <c r="N2036" i="1"/>
  <c r="N1396" i="1"/>
  <c r="N2008" i="1"/>
  <c r="N1750" i="1"/>
  <c r="N2017" i="1"/>
  <c r="N1414" i="1"/>
  <c r="N1522" i="1"/>
  <c r="N1445" i="1"/>
  <c r="N1529" i="1"/>
  <c r="N2051" i="1"/>
  <c r="N1458" i="1"/>
  <c r="N1424" i="1"/>
  <c r="N1492" i="1"/>
  <c r="N1411" i="1"/>
  <c r="N1788" i="1"/>
  <c r="N1803" i="1"/>
  <c r="N1399" i="1"/>
  <c r="N1398" i="1"/>
  <c r="N1401" i="1"/>
  <c r="N1400" i="1"/>
  <c r="N1402" i="1"/>
  <c r="N1403" i="1"/>
  <c r="N1419" i="1"/>
  <c r="N1418" i="1"/>
  <c r="N1404" i="1"/>
  <c r="N1405" i="1"/>
  <c r="N1417" i="1"/>
  <c r="N1420" i="1"/>
  <c r="N1432" i="1"/>
  <c r="N1438" i="1"/>
  <c r="N1507" i="1"/>
  <c r="N1436" i="1"/>
  <c r="N1437" i="1"/>
  <c r="N1433" i="1"/>
  <c r="N1443" i="1"/>
  <c r="N1449" i="1"/>
  <c r="N1453" i="1"/>
  <c r="N1446" i="1"/>
  <c r="N1488" i="1"/>
  <c r="N1439" i="1"/>
  <c r="N1440" i="1"/>
  <c r="N1441" i="1"/>
  <c r="N1442" i="1"/>
  <c r="N1464" i="1"/>
  <c r="N1551" i="1"/>
  <c r="N1467" i="1"/>
  <c r="N1459" i="1"/>
  <c r="N1460" i="1"/>
  <c r="N1463" i="1"/>
  <c r="N1897" i="1"/>
  <c r="N1479" i="1"/>
  <c r="N1487" i="1"/>
  <c r="N1510" i="1"/>
  <c r="N1789" i="1"/>
  <c r="N2128" i="1"/>
  <c r="N1478" i="1"/>
  <c r="N1486" i="1"/>
  <c r="N1485" i="1"/>
  <c r="N1740" i="1"/>
  <c r="N1805" i="1"/>
  <c r="N1809" i="1"/>
  <c r="N1482" i="1"/>
  <c r="N1483" i="1"/>
  <c r="N1494" i="1"/>
  <c r="N1506" i="1"/>
  <c r="N1508" i="1"/>
  <c r="N1496" i="1"/>
  <c r="N1610" i="1"/>
  <c r="N1847" i="1"/>
  <c r="N1515" i="1"/>
  <c r="N1495" i="1"/>
  <c r="N1509" i="1"/>
  <c r="N1519" i="1"/>
  <c r="N1767" i="1"/>
  <c r="N1493" i="1"/>
  <c r="N1760" i="1"/>
  <c r="N1511" i="1"/>
  <c r="N1521" i="1"/>
  <c r="N1536" i="1"/>
  <c r="N1532" i="1"/>
  <c r="N1533" i="1"/>
  <c r="N1500" i="1"/>
  <c r="N1501" i="1"/>
  <c r="N1503" i="1"/>
  <c r="N1502" i="1"/>
  <c r="N1504" i="1"/>
  <c r="N1505" i="1"/>
  <c r="N1980" i="1"/>
  <c r="N1555" i="1"/>
  <c r="N1513" i="1"/>
  <c r="N1512" i="1"/>
  <c r="N1548" i="1"/>
  <c r="N1552" i="1"/>
  <c r="N1525" i="1"/>
  <c r="N1526" i="1"/>
  <c r="N1524" i="1"/>
  <c r="N1523" i="1"/>
  <c r="N1554" i="1"/>
  <c r="N1537" i="1"/>
  <c r="N1538" i="1"/>
  <c r="N1539" i="1"/>
  <c r="N1540" i="1"/>
  <c r="N1661" i="1"/>
  <c r="N1560" i="1"/>
  <c r="N1815" i="1"/>
  <c r="N1558" i="1"/>
  <c r="N1559" i="1"/>
  <c r="N2222" i="1"/>
  <c r="N2290" i="1"/>
  <c r="N1553" i="1"/>
  <c r="N1807" i="1"/>
  <c r="N1857" i="1"/>
  <c r="N1867" i="1"/>
  <c r="N2318" i="1"/>
  <c r="N1567" i="1"/>
  <c r="N1561" i="1"/>
  <c r="N1571" i="1"/>
  <c r="N1575" i="1"/>
  <c r="N1574" i="1"/>
  <c r="N1576" i="1"/>
  <c r="N1573" i="1"/>
  <c r="N1578" i="1"/>
  <c r="N1577" i="1"/>
  <c r="N1579" i="1"/>
  <c r="N1562" i="1"/>
  <c r="N1563" i="1"/>
  <c r="N1564" i="1"/>
  <c r="N1565" i="1"/>
  <c r="N1881" i="1"/>
  <c r="N1582" i="1"/>
  <c r="N1569" i="1"/>
  <c r="N1570" i="1"/>
  <c r="N1884" i="1"/>
  <c r="N2409" i="1"/>
  <c r="N2408" i="1"/>
  <c r="N1580" i="1"/>
  <c r="N1581" i="1"/>
  <c r="N1588" i="1"/>
  <c r="N1606" i="1"/>
  <c r="N1607" i="1"/>
  <c r="N1585" i="1"/>
  <c r="N1584" i="1"/>
  <c r="N1586" i="1"/>
  <c r="N1587" i="1"/>
  <c r="N1596" i="1"/>
  <c r="N1594" i="1"/>
  <c r="N1595" i="1"/>
  <c r="N1592" i="1"/>
  <c r="N1593" i="1"/>
  <c r="N1921" i="1"/>
  <c r="N1598" i="1"/>
  <c r="N1612" i="1"/>
  <c r="N1614" i="1"/>
  <c r="N1615" i="1"/>
  <c r="N1613" i="1"/>
  <c r="N2354" i="1"/>
  <c r="N1625" i="1"/>
  <c r="N1631" i="1"/>
  <c r="N1616" i="1"/>
  <c r="N1997" i="1"/>
  <c r="N1602" i="1"/>
  <c r="N1600" i="1"/>
  <c r="N1603" i="1"/>
  <c r="N1601" i="1"/>
  <c r="N2410" i="1"/>
  <c r="N2657" i="1"/>
  <c r="N2658" i="1"/>
  <c r="N1634" i="1"/>
  <c r="N1617" i="1"/>
  <c r="N2016" i="1"/>
  <c r="N1621" i="1"/>
  <c r="N1620" i="1"/>
  <c r="N1638" i="1"/>
  <c r="N1618" i="1"/>
  <c r="N1888" i="1"/>
  <c r="N1626" i="1"/>
  <c r="N1627" i="1"/>
  <c r="N1628" i="1"/>
  <c r="N1629" i="1"/>
  <c r="N1941" i="1"/>
  <c r="N2056" i="1"/>
  <c r="N1656" i="1"/>
  <c r="N2681" i="1"/>
  <c r="N2680" i="1"/>
  <c r="N2679" i="1"/>
  <c r="N2678" i="1"/>
  <c r="N1655" i="1"/>
  <c r="N1642" i="1"/>
  <c r="N1641" i="1"/>
  <c r="N1639" i="1"/>
  <c r="N1640" i="1"/>
  <c r="N1660" i="1"/>
  <c r="N1662" i="1"/>
  <c r="N1663" i="1"/>
  <c r="N1892" i="1"/>
  <c r="N1893" i="1"/>
  <c r="N2646" i="1"/>
  <c r="N1668" i="1"/>
  <c r="N1650" i="1"/>
  <c r="N1649" i="1"/>
  <c r="N1651" i="1"/>
  <c r="N1652" i="1"/>
  <c r="N1667" i="1"/>
  <c r="N2094" i="1"/>
  <c r="N2093" i="1"/>
  <c r="N1671" i="1"/>
  <c r="N1654" i="1"/>
  <c r="N1944" i="1"/>
  <c r="N1957" i="1"/>
  <c r="N2103" i="1"/>
  <c r="N2104" i="1"/>
  <c r="N2671" i="1"/>
  <c r="N1678" i="1"/>
  <c r="N1681" i="1"/>
  <c r="N1956" i="1"/>
  <c r="N2207" i="1"/>
  <c r="N2206" i="1"/>
  <c r="N1664" i="1"/>
  <c r="N1677" i="1"/>
  <c r="N1987" i="1"/>
  <c r="N1690" i="1"/>
  <c r="N1970" i="1"/>
  <c r="N1669" i="1"/>
  <c r="N1679" i="1"/>
  <c r="N1680" i="1"/>
  <c r="N2007" i="1"/>
  <c r="N2020" i="1"/>
  <c r="N2081" i="1"/>
  <c r="N2144" i="1"/>
  <c r="N2242" i="1"/>
  <c r="N2241" i="1"/>
  <c r="N1676" i="1"/>
  <c r="N1683" i="1"/>
  <c r="N1682" i="1"/>
  <c r="N1684" i="1"/>
  <c r="N1692" i="1"/>
  <c r="N2691" i="1"/>
  <c r="N1698" i="1"/>
  <c r="N1685" i="1"/>
  <c r="N2010" i="1"/>
  <c r="N2077" i="1"/>
  <c r="N1711" i="1"/>
  <c r="N1693" i="1"/>
  <c r="N1732" i="1"/>
  <c r="N2086" i="1"/>
  <c r="N1709" i="1"/>
  <c r="N1710" i="1"/>
  <c r="N1697" i="1"/>
  <c r="N1694" i="1"/>
  <c r="N1695" i="1"/>
  <c r="N1713" i="1"/>
  <c r="N1700" i="1"/>
  <c r="N1701" i="1"/>
  <c r="N1705" i="1"/>
  <c r="N1706" i="1"/>
  <c r="N2009" i="1"/>
  <c r="N1743" i="1"/>
  <c r="N2096" i="1"/>
  <c r="N1708" i="1"/>
  <c r="N2129" i="1"/>
  <c r="N2130" i="1"/>
  <c r="N2727" i="1"/>
  <c r="N2728" i="1"/>
  <c r="N1717" i="1"/>
  <c r="N1718" i="1"/>
  <c r="N1722" i="1"/>
  <c r="N1714" i="1"/>
  <c r="N2363" i="1"/>
  <c r="N1715" i="1"/>
  <c r="N2708" i="1"/>
  <c r="N1741" i="1"/>
  <c r="N1721" i="1"/>
  <c r="N1719" i="1"/>
  <c r="N1720" i="1"/>
  <c r="N1725" i="1"/>
  <c r="N1735" i="1"/>
  <c r="N1723" i="1"/>
  <c r="N1724" i="1"/>
  <c r="N2788" i="1"/>
  <c r="N2787" i="1"/>
  <c r="N2040" i="1"/>
  <c r="N1727" i="1"/>
  <c r="N1742" i="1"/>
  <c r="N1768" i="1"/>
  <c r="N2078" i="1"/>
  <c r="N1755" i="1"/>
  <c r="N1733" i="1"/>
  <c r="N1736" i="1"/>
  <c r="N1752" i="1"/>
  <c r="N1728" i="1"/>
  <c r="N1729" i="1"/>
  <c r="N1739" i="1"/>
  <c r="N1758" i="1"/>
  <c r="N1754" i="1"/>
  <c r="N2050" i="1"/>
  <c r="N2101" i="1"/>
  <c r="N1744" i="1"/>
  <c r="N1762" i="1"/>
  <c r="N2067" i="1"/>
  <c r="N1745" i="1"/>
  <c r="N1746" i="1"/>
  <c r="N1749" i="1"/>
  <c r="N1753" i="1"/>
  <c r="N1757" i="1"/>
  <c r="N2087" i="1"/>
  <c r="N1763" i="1"/>
  <c r="N1751" i="1"/>
  <c r="N2259" i="1"/>
  <c r="N2260" i="1"/>
  <c r="N1775" i="1"/>
  <c r="N2068" i="1"/>
  <c r="N2325" i="1"/>
  <c r="N1756" i="1"/>
  <c r="N2192" i="1"/>
  <c r="N1777" i="1"/>
  <c r="N1778" i="1"/>
  <c r="N1779" i="1"/>
  <c r="N1783" i="1"/>
  <c r="N1773" i="1"/>
  <c r="N1771" i="1"/>
  <c r="N1769" i="1"/>
  <c r="N1772" i="1"/>
  <c r="N1770" i="1"/>
  <c r="N2268" i="1"/>
  <c r="N2267" i="1"/>
  <c r="N1784" i="1"/>
  <c r="N1761" i="1"/>
  <c r="N1765" i="1"/>
  <c r="N1766" i="1"/>
  <c r="N1764" i="1"/>
  <c r="N2280" i="1"/>
  <c r="N2281" i="1"/>
  <c r="N2155" i="1"/>
  <c r="N1774" i="1"/>
  <c r="N2214" i="1"/>
  <c r="N2352" i="1"/>
  <c r="N1798" i="1"/>
  <c r="N1801" i="1"/>
  <c r="N1802" i="1"/>
  <c r="N1785" i="1"/>
  <c r="N2805" i="1"/>
  <c r="N2804" i="1"/>
  <c r="N1780" i="1"/>
  <c r="N1790" i="1"/>
  <c r="N1791" i="1"/>
  <c r="N1804" i="1"/>
  <c r="N1786" i="1"/>
  <c r="N1787" i="1"/>
  <c r="N1796" i="1"/>
  <c r="N2279" i="1"/>
  <c r="N2255" i="1"/>
  <c r="N2308" i="1"/>
  <c r="N1800" i="1"/>
  <c r="N2798" i="1"/>
  <c r="N2368" i="1"/>
  <c r="N1828" i="1"/>
  <c r="N2807" i="1"/>
  <c r="N2806" i="1"/>
  <c r="N1808" i="1"/>
  <c r="N1813" i="1"/>
  <c r="N1814" i="1"/>
  <c r="N2647" i="1"/>
  <c r="N1851" i="1"/>
  <c r="N1844" i="1"/>
  <c r="N1843" i="1"/>
  <c r="N1850" i="1"/>
  <c r="N1827" i="1"/>
  <c r="N2341" i="1"/>
  <c r="N1816" i="1"/>
  <c r="N1817" i="1"/>
  <c r="N1818" i="1"/>
  <c r="N1819" i="1"/>
  <c r="N2812" i="1"/>
  <c r="N1831" i="1"/>
  <c r="N1832" i="1"/>
  <c r="N1855" i="1"/>
  <c r="N1852" i="1"/>
  <c r="N1853" i="1"/>
  <c r="N1833" i="1"/>
  <c r="N2802" i="1"/>
  <c r="N2803" i="1"/>
  <c r="N1841" i="1"/>
  <c r="N1842" i="1"/>
  <c r="N1834" i="1"/>
  <c r="N1836" i="1"/>
  <c r="N1835" i="1"/>
  <c r="N1837" i="1"/>
  <c r="N1838" i="1"/>
  <c r="N1839" i="1"/>
  <c r="N1840" i="1"/>
  <c r="N2817" i="1"/>
  <c r="N1860" i="1"/>
  <c r="N2652" i="1"/>
  <c r="N1845" i="1"/>
  <c r="N1846" i="1"/>
  <c r="N1861" i="1"/>
  <c r="N1854" i="1"/>
  <c r="N1864" i="1"/>
  <c r="N2649" i="1"/>
  <c r="N1865" i="1"/>
  <c r="N1862" i="1"/>
  <c r="N1863" i="1"/>
  <c r="N1866" i="1"/>
  <c r="N1868" i="1"/>
  <c r="N2494" i="1"/>
  <c r="N1869" i="1"/>
  <c r="N1871" i="1"/>
  <c r="N1872" i="1"/>
  <c r="N2695" i="1"/>
  <c r="N1870" i="1"/>
  <c r="N1875" i="1"/>
  <c r="N1876" i="1"/>
  <c r="N1873" i="1"/>
  <c r="N1874" i="1"/>
  <c r="N2310" i="1"/>
  <c r="N2729" i="1"/>
  <c r="N2730" i="1"/>
  <c r="N1882" i="1"/>
  <c r="N1883" i="1"/>
  <c r="N1885" i="1"/>
  <c r="N1889" i="1"/>
  <c r="N1887" i="1"/>
  <c r="N1886" i="1"/>
  <c r="N2648" i="1"/>
  <c r="N2836" i="1"/>
  <c r="N2837" i="1"/>
  <c r="N1890" i="1"/>
  <c r="N1891" i="1"/>
  <c r="N1898" i="1"/>
  <c r="N1896" i="1"/>
  <c r="N1899" i="1"/>
  <c r="N1900" i="1"/>
  <c r="N1901" i="1"/>
  <c r="N1903" i="1"/>
  <c r="N1902" i="1"/>
  <c r="N1913" i="1"/>
  <c r="N1912" i="1"/>
  <c r="N1909" i="1"/>
  <c r="N1908" i="1"/>
  <c r="N1911" i="1"/>
  <c r="N1910" i="1"/>
  <c r="N1906" i="1"/>
  <c r="N1907" i="1"/>
  <c r="N1904" i="1"/>
  <c r="N1905" i="1"/>
  <c r="N1914" i="1"/>
  <c r="N2660" i="1"/>
  <c r="N1919" i="1"/>
  <c r="N1920" i="1"/>
  <c r="N1922" i="1"/>
  <c r="N1918" i="1"/>
  <c r="N1917" i="1"/>
  <c r="N1916" i="1"/>
  <c r="N1915" i="1"/>
  <c r="N2723" i="1"/>
  <c r="N2722" i="1"/>
  <c r="N2724" i="1"/>
  <c r="N2725" i="1"/>
  <c r="N1925" i="1"/>
  <c r="N1926" i="1"/>
  <c r="N1927" i="1"/>
  <c r="N1933" i="1"/>
  <c r="N1932" i="1"/>
  <c r="N1929" i="1"/>
  <c r="N1928" i="1"/>
  <c r="N1931" i="1"/>
  <c r="N1930" i="1"/>
  <c r="N1935" i="1"/>
  <c r="N2698" i="1"/>
  <c r="N1936" i="1"/>
  <c r="N1937" i="1"/>
  <c r="N1939" i="1"/>
  <c r="N1938" i="1"/>
  <c r="N1942" i="1"/>
  <c r="N2782" i="1"/>
  <c r="N2830" i="1"/>
  <c r="N2831" i="1"/>
  <c r="N1962" i="1"/>
  <c r="N2694" i="1"/>
  <c r="N1975" i="1"/>
  <c r="N1958" i="1"/>
  <c r="N1952" i="1"/>
  <c r="N1951" i="1"/>
  <c r="N1946" i="1"/>
  <c r="N1945" i="1"/>
  <c r="N1950" i="1"/>
  <c r="N1949" i="1"/>
  <c r="N1948" i="1"/>
  <c r="N1947" i="1"/>
  <c r="N1961" i="1"/>
  <c r="N1984" i="1"/>
  <c r="N1983" i="1"/>
  <c r="N1985" i="1"/>
  <c r="N1986" i="1"/>
  <c r="N1959" i="1"/>
  <c r="N1960" i="1"/>
  <c r="N2786" i="1"/>
  <c r="N1989" i="1"/>
  <c r="N1963" i="1"/>
  <c r="N2682" i="1"/>
  <c r="N2784" i="1"/>
  <c r="N1981" i="1"/>
  <c r="N2683" i="1"/>
  <c r="N2840" i="1"/>
  <c r="N2863" i="1"/>
  <c r="N1967" i="1"/>
  <c r="N1966" i="1"/>
  <c r="N1969" i="1"/>
  <c r="N1968" i="1"/>
  <c r="N2846" i="1"/>
  <c r="N2858" i="1"/>
  <c r="N1988" i="1"/>
  <c r="N1982" i="1"/>
  <c r="N2011" i="1"/>
  <c r="N2012" i="1"/>
  <c r="N2014" i="1"/>
  <c r="N2013" i="1"/>
  <c r="N1990" i="1"/>
  <c r="N1993" i="1"/>
  <c r="N2793" i="1"/>
  <c r="N2816" i="1"/>
  <c r="N2852" i="1"/>
  <c r="N2853" i="1"/>
  <c r="N1991" i="1"/>
  <c r="N1994" i="1"/>
  <c r="N2801" i="1"/>
  <c r="N1992" i="1"/>
  <c r="N1995" i="1"/>
  <c r="N2006" i="1"/>
  <c r="N1999" i="1"/>
  <c r="N2001" i="1"/>
  <c r="N2000" i="1"/>
  <c r="N2002" i="1"/>
  <c r="N2003" i="1"/>
  <c r="N2005" i="1"/>
  <c r="N1996" i="1"/>
  <c r="N1998" i="1"/>
  <c r="N2872" i="1"/>
  <c r="N2871" i="1"/>
  <c r="N2790" i="1"/>
  <c r="N2885" i="1"/>
  <c r="N2884" i="1"/>
  <c r="N2707" i="1"/>
  <c r="N2015" i="1"/>
  <c r="N2018" i="1"/>
  <c r="N2021" i="1"/>
  <c r="N2715" i="1"/>
  <c r="N2860" i="1"/>
  <c r="N2859" i="1"/>
  <c r="N2022" i="1"/>
  <c r="N2029" i="1"/>
  <c r="N2028" i="1"/>
  <c r="N2025" i="1"/>
  <c r="N2024" i="1"/>
  <c r="N2027" i="1"/>
  <c r="N2026" i="1"/>
  <c r="N2031" i="1"/>
  <c r="N2030" i="1"/>
  <c r="N2023" i="1"/>
  <c r="N2032" i="1"/>
  <c r="N2033" i="1"/>
  <c r="N2037" i="1"/>
  <c r="N2052" i="1"/>
  <c r="N2039" i="1"/>
  <c r="N2862" i="1"/>
  <c r="N2861" i="1"/>
  <c r="N2035" i="1"/>
  <c r="N2055" i="1"/>
  <c r="N2038" i="1"/>
  <c r="N2044" i="1"/>
  <c r="N2892" i="1"/>
  <c r="N2041" i="1"/>
  <c r="N2887" i="1"/>
  <c r="N2048" i="1"/>
  <c r="N2042" i="1"/>
  <c r="N2043" i="1"/>
  <c r="N2045" i="1"/>
  <c r="N2046" i="1"/>
  <c r="N2047" i="1"/>
  <c r="N2893" i="1"/>
  <c r="N2904" i="1"/>
  <c r="N2905" i="1"/>
  <c r="N2060" i="1"/>
  <c r="N2049" i="1"/>
  <c r="N2053" i="1"/>
  <c r="N2888" i="1"/>
  <c r="N2896" i="1"/>
  <c r="N2057" i="1"/>
  <c r="N2814" i="1"/>
  <c r="N2889" i="1"/>
  <c r="N2058" i="1"/>
  <c r="N2076" i="1"/>
  <c r="N2080" i="1"/>
  <c r="N2079" i="1"/>
  <c r="N2059" i="1"/>
  <c r="N2818" i="1"/>
  <c r="N2900" i="1"/>
  <c r="N2085" i="1"/>
  <c r="N2084" i="1"/>
  <c r="N2913" i="1"/>
  <c r="N2912" i="1"/>
  <c r="N2061" i="1"/>
  <c r="N2063" i="1"/>
  <c r="N2064" i="1"/>
  <c r="N2907" i="1"/>
  <c r="N2073" i="1"/>
  <c r="N2098" i="1"/>
  <c r="N2099" i="1"/>
  <c r="N2075" i="1"/>
  <c r="N2083" i="1"/>
  <c r="N2819" i="1"/>
  <c r="N2074" i="1"/>
  <c r="N2106" i="1"/>
  <c r="N2834" i="1"/>
  <c r="N2112" i="1"/>
  <c r="N2109" i="1"/>
  <c r="N2911" i="1"/>
  <c r="N2088" i="1"/>
  <c r="N2119" i="1"/>
  <c r="N2117" i="1"/>
  <c r="N2921" i="1"/>
  <c r="N2091" i="1"/>
  <c r="N2090" i="1"/>
  <c r="N2089" i="1"/>
  <c r="N2092" i="1"/>
  <c r="N2125" i="1"/>
  <c r="N2095" i="1"/>
  <c r="N2097" i="1"/>
  <c r="N2826" i="1"/>
  <c r="N2847" i="1"/>
  <c r="N2854" i="1"/>
  <c r="N2100" i="1"/>
  <c r="N2102" i="1"/>
  <c r="N2832" i="1"/>
  <c r="N2140" i="1"/>
  <c r="N2827" i="1"/>
  <c r="N2925" i="1"/>
  <c r="N2926" i="1"/>
  <c r="N2108" i="1"/>
  <c r="N2110" i="1"/>
  <c r="N2828" i="1"/>
  <c r="N2916" i="1"/>
  <c r="N2915" i="1"/>
  <c r="N2116" i="1"/>
  <c r="N2114" i="1"/>
  <c r="N2113" i="1"/>
  <c r="N2115" i="1"/>
  <c r="N2118" i="1"/>
  <c r="N2152" i="1"/>
  <c r="N2122" i="1"/>
  <c r="N2121" i="1"/>
  <c r="N2120" i="1"/>
  <c r="N2123" i="1"/>
  <c r="N2165" i="1"/>
  <c r="N2166" i="1"/>
  <c r="N2167" i="1"/>
  <c r="N2168" i="1"/>
  <c r="N2126" i="1"/>
  <c r="N2935" i="1"/>
  <c r="N2127" i="1"/>
  <c r="N2131" i="1"/>
  <c r="N2133" i="1"/>
  <c r="N2132" i="1"/>
  <c r="N2134" i="1"/>
  <c r="N2135" i="1"/>
  <c r="N2136" i="1"/>
  <c r="N2138" i="1"/>
  <c r="N2137" i="1"/>
  <c r="N2933" i="1"/>
  <c r="N2139" i="1"/>
  <c r="N2180" i="1"/>
  <c r="N2141" i="1"/>
  <c r="N2142" i="1"/>
  <c r="N2143" i="1"/>
  <c r="N2145" i="1"/>
  <c r="N2843" i="1"/>
  <c r="N2924" i="1"/>
  <c r="N2923" i="1"/>
  <c r="N2148" i="1"/>
  <c r="N2147" i="1"/>
  <c r="N2149" i="1"/>
  <c r="N2150" i="1"/>
  <c r="N2151" i="1"/>
  <c r="N2146" i="1"/>
  <c r="N2157" i="1"/>
  <c r="N2156" i="1"/>
  <c r="N2159" i="1"/>
  <c r="N2158" i="1"/>
  <c r="N2160" i="1"/>
  <c r="N2163" i="1"/>
  <c r="N2161" i="1"/>
  <c r="N2164" i="1"/>
  <c r="N2162" i="1"/>
  <c r="N2851" i="1"/>
  <c r="N2169" i="1"/>
  <c r="N2170" i="1"/>
  <c r="N2171" i="1"/>
  <c r="N2172" i="1"/>
  <c r="N2931" i="1"/>
  <c r="N2215" i="1"/>
  <c r="N2210" i="1"/>
  <c r="N2211" i="1"/>
  <c r="N2212" i="1"/>
  <c r="N2174" i="1"/>
  <c r="N2173" i="1"/>
  <c r="N2175" i="1"/>
  <c r="N2177" i="1"/>
  <c r="N2176" i="1"/>
  <c r="N2179" i="1"/>
  <c r="N2944" i="1"/>
  <c r="N2945" i="1"/>
  <c r="N2178" i="1"/>
  <c r="N2949" i="1"/>
  <c r="N2950" i="1"/>
  <c r="N2182" i="1"/>
  <c r="N2183" i="1"/>
  <c r="N2181" i="1"/>
  <c r="N2184" i="1"/>
  <c r="N2810" i="1"/>
  <c r="N2934" i="1"/>
  <c r="N2189" i="1"/>
  <c r="N2188" i="1"/>
  <c r="N2187" i="1"/>
  <c r="N2186" i="1"/>
  <c r="N2190" i="1"/>
  <c r="N2191" i="1"/>
  <c r="N2194" i="1"/>
  <c r="N2196" i="1"/>
  <c r="N2195" i="1"/>
  <c r="N2199" i="1"/>
  <c r="N2198" i="1"/>
  <c r="N2197" i="1"/>
  <c r="N2201" i="1"/>
  <c r="N2200" i="1"/>
  <c r="N2203" i="1"/>
  <c r="N2202" i="1"/>
  <c r="N2204" i="1"/>
  <c r="N2205" i="1"/>
  <c r="N2952" i="1"/>
  <c r="N2951" i="1"/>
  <c r="N2209" i="1"/>
  <c r="N2208" i="1"/>
  <c r="N2266" i="1"/>
  <c r="N2264" i="1"/>
  <c r="N2265" i="1"/>
  <c r="N2219" i="1"/>
  <c r="N2218" i="1"/>
  <c r="N2217" i="1"/>
  <c r="N2216" i="1"/>
  <c r="N2815" i="1"/>
  <c r="N2866" i="1"/>
  <c r="N2225" i="1"/>
  <c r="N2226" i="1"/>
  <c r="N2232" i="1"/>
  <c r="N2224" i="1"/>
  <c r="N2223" i="1"/>
  <c r="N2230" i="1"/>
  <c r="N2231" i="1"/>
  <c r="N2229" i="1"/>
  <c r="N2233" i="1"/>
  <c r="N2289" i="1"/>
  <c r="N2235" i="1"/>
  <c r="N2234" i="1"/>
  <c r="N2237" i="1"/>
  <c r="N2236" i="1"/>
  <c r="N2239" i="1"/>
  <c r="N2238" i="1"/>
  <c r="N2867" i="1"/>
  <c r="N2957" i="1"/>
  <c r="N2958" i="1"/>
  <c r="N2240" i="1"/>
  <c r="N2246" i="1"/>
  <c r="N2245" i="1"/>
  <c r="N2248" i="1"/>
  <c r="N2247" i="1"/>
  <c r="N2252" i="1"/>
  <c r="N2251" i="1"/>
  <c r="N2249" i="1"/>
  <c r="N2250" i="1"/>
  <c r="N2253" i="1"/>
  <c r="N2254" i="1"/>
  <c r="N2969" i="1"/>
  <c r="N2968" i="1"/>
  <c r="N2311" i="1"/>
  <c r="N2857" i="1"/>
  <c r="N2256" i="1"/>
  <c r="N2257" i="1"/>
  <c r="N2258" i="1"/>
  <c r="N2261" i="1"/>
  <c r="N2262" i="1"/>
  <c r="N2263" i="1"/>
  <c r="N2955" i="1"/>
  <c r="N2319" i="1"/>
  <c r="N2271" i="1"/>
  <c r="N2270" i="1"/>
  <c r="N2276" i="1"/>
  <c r="N2275" i="1"/>
  <c r="N2277" i="1"/>
  <c r="N2278" i="1"/>
  <c r="N2870" i="1"/>
  <c r="N2273" i="1"/>
  <c r="N2272" i="1"/>
  <c r="N2274" i="1"/>
  <c r="N2829" i="1"/>
  <c r="N2326" i="1"/>
  <c r="N2286" i="1"/>
  <c r="N2285" i="1"/>
  <c r="N2287" i="1"/>
  <c r="N2288" i="1"/>
  <c r="N2283" i="1"/>
  <c r="N2282" i="1"/>
  <c r="N2284" i="1"/>
  <c r="N2293" i="1"/>
  <c r="N2292" i="1"/>
  <c r="N2291" i="1"/>
  <c r="N2294" i="1"/>
  <c r="N2343" i="1"/>
  <c r="N2309" i="1"/>
  <c r="N2298" i="1"/>
  <c r="N2297" i="1"/>
  <c r="N2302" i="1"/>
  <c r="N2301" i="1"/>
  <c r="N2300" i="1"/>
  <c r="N2299" i="1"/>
  <c r="N2303" i="1"/>
  <c r="N2306" i="1"/>
  <c r="N2304" i="1"/>
  <c r="N2307" i="1"/>
  <c r="N2305" i="1"/>
  <c r="N2313" i="1"/>
  <c r="N2312" i="1"/>
  <c r="N2316" i="1"/>
  <c r="N2317" i="1"/>
  <c r="N2314" i="1"/>
  <c r="N2315" i="1"/>
  <c r="N2962" i="1"/>
  <c r="N2320" i="1"/>
  <c r="N2321" i="1"/>
  <c r="N2322" i="1"/>
  <c r="N2323" i="1"/>
  <c r="N2324" i="1"/>
  <c r="N2328" i="1"/>
  <c r="N2331" i="1"/>
  <c r="N2330" i="1"/>
  <c r="N2329" i="1"/>
  <c r="N2327" i="1"/>
  <c r="N2332" i="1"/>
  <c r="N2376" i="1"/>
  <c r="N2335" i="1"/>
  <c r="N2334" i="1"/>
  <c r="N2337" i="1"/>
  <c r="N2336" i="1"/>
  <c r="N2339" i="1"/>
  <c r="N2340" i="1"/>
  <c r="N2333" i="1"/>
  <c r="N2342" i="1"/>
  <c r="N2347" i="1"/>
  <c r="N2346" i="1"/>
  <c r="N2350" i="1"/>
  <c r="N2351" i="1"/>
  <c r="N2875" i="1"/>
  <c r="N2345" i="1"/>
  <c r="N2344" i="1"/>
  <c r="N2349" i="1"/>
  <c r="N2355" i="1"/>
  <c r="N2356" i="1"/>
  <c r="N2358" i="1"/>
  <c r="N2359" i="1"/>
  <c r="N2360" i="1"/>
  <c r="N2361" i="1"/>
  <c r="N2989" i="1"/>
  <c r="N2988" i="1"/>
  <c r="N2991" i="1"/>
  <c r="N2990" i="1"/>
  <c r="N2353" i="1"/>
  <c r="N2357" i="1"/>
  <c r="N2365" i="1"/>
  <c r="N2978" i="1"/>
  <c r="N2364" i="1"/>
  <c r="N2975" i="1"/>
  <c r="N2371" i="1"/>
  <c r="N2370" i="1"/>
  <c r="N2372" i="1"/>
  <c r="N2375" i="1"/>
  <c r="N2373" i="1"/>
  <c r="N2374" i="1"/>
  <c r="N2369" i="1"/>
  <c r="N2996" i="1"/>
  <c r="N2997" i="1"/>
  <c r="N2378" i="1"/>
  <c r="N2377" i="1"/>
  <c r="N2380" i="1"/>
  <c r="N2379" i="1"/>
  <c r="N2381" i="1"/>
  <c r="N2382" i="1"/>
  <c r="N2383" i="1"/>
  <c r="N2384" i="1"/>
  <c r="N2385" i="1"/>
  <c r="N2388" i="1"/>
  <c r="N2899" i="1"/>
  <c r="N2387" i="1"/>
  <c r="N2386" i="1"/>
  <c r="N2391" i="1"/>
  <c r="N2390" i="1"/>
  <c r="N2906" i="1"/>
  <c r="N2394" i="1"/>
  <c r="N2393" i="1"/>
  <c r="N2392" i="1"/>
  <c r="N2637" i="1"/>
  <c r="N2397" i="1"/>
  <c r="N2398" i="1"/>
  <c r="N2401" i="1"/>
  <c r="N2400" i="1"/>
  <c r="N2399" i="1"/>
  <c r="N2404" i="1"/>
  <c r="N2405" i="1"/>
  <c r="N2403" i="1"/>
  <c r="N2406" i="1"/>
  <c r="N2407" i="1"/>
  <c r="N2411" i="1"/>
  <c r="N2415" i="1"/>
  <c r="N2414" i="1"/>
  <c r="N2416" i="1"/>
  <c r="N2417" i="1"/>
  <c r="N2428" i="1"/>
  <c r="N2427" i="1"/>
  <c r="N2418" i="1"/>
  <c r="N2421" i="1"/>
  <c r="N2426" i="1"/>
  <c r="N2420" i="1"/>
  <c r="N2419" i="1"/>
  <c r="N2431" i="1"/>
  <c r="N2430" i="1"/>
  <c r="N2424" i="1"/>
  <c r="N2425" i="1"/>
  <c r="N2429" i="1"/>
  <c r="N2423" i="1"/>
  <c r="N2422" i="1"/>
  <c r="N2433" i="1"/>
  <c r="N2432" i="1"/>
  <c r="N2435" i="1"/>
  <c r="N2434" i="1"/>
  <c r="N2413" i="1"/>
  <c r="N2412" i="1"/>
  <c r="N2653" i="1"/>
  <c r="N2451" i="1"/>
  <c r="N2450" i="1"/>
  <c r="N2470" i="1"/>
  <c r="N2471" i="1"/>
  <c r="N2481" i="1"/>
  <c r="N2480" i="1"/>
  <c r="N2462" i="1"/>
  <c r="N2463" i="1"/>
  <c r="N2467" i="1"/>
  <c r="N2466" i="1"/>
  <c r="N2458" i="1"/>
  <c r="N2457" i="1"/>
  <c r="N2475" i="1"/>
  <c r="N2474" i="1"/>
  <c r="N2476" i="1"/>
  <c r="N2477" i="1"/>
  <c r="N2479" i="1"/>
  <c r="N2478" i="1"/>
  <c r="N2491" i="1"/>
  <c r="N2490" i="1"/>
  <c r="N2493" i="1"/>
  <c r="N2492" i="1"/>
  <c r="N2485" i="1"/>
  <c r="N2484" i="1"/>
  <c r="N2469" i="1"/>
  <c r="N2468" i="1"/>
  <c r="N2487" i="1"/>
  <c r="N2486" i="1"/>
  <c r="N2465" i="1"/>
  <c r="N2464" i="1"/>
  <c r="N2488" i="1"/>
  <c r="N2489" i="1"/>
  <c r="N2459" i="1"/>
  <c r="N2456" i="1"/>
  <c r="N2472" i="1"/>
  <c r="N2473" i="1"/>
  <c r="N2460" i="1"/>
  <c r="N2461" i="1"/>
  <c r="N2483" i="1"/>
  <c r="N2482" i="1"/>
  <c r="N2876" i="1"/>
  <c r="N2878" i="1"/>
  <c r="N2928" i="1"/>
  <c r="N2445" i="1"/>
  <c r="N2444" i="1"/>
  <c r="N2440" i="1"/>
  <c r="N2441" i="1"/>
  <c r="N2442" i="1"/>
  <c r="N2443" i="1"/>
  <c r="N2452" i="1"/>
  <c r="N2453" i="1"/>
  <c r="N2454" i="1"/>
  <c r="N2455" i="1"/>
  <c r="N2446" i="1"/>
  <c r="N2447" i="1"/>
  <c r="N2448" i="1"/>
  <c r="N2449" i="1"/>
  <c r="N2438" i="1"/>
  <c r="N2436" i="1"/>
  <c r="N2437" i="1"/>
  <c r="N2439" i="1"/>
  <c r="N2625" i="1"/>
  <c r="N2624" i="1"/>
  <c r="N2623" i="1"/>
  <c r="N2622" i="1"/>
  <c r="N2627" i="1"/>
  <c r="N2628" i="1"/>
  <c r="N2630" i="1"/>
  <c r="N2631" i="1"/>
  <c r="N2575" i="1"/>
  <c r="N2576" i="1"/>
  <c r="N2620" i="1"/>
  <c r="N2619" i="1"/>
  <c r="N2634" i="1"/>
  <c r="N2635" i="1"/>
  <c r="N2633" i="1"/>
  <c r="N2632" i="1"/>
  <c r="N2621" i="1"/>
  <c r="N2618" i="1"/>
  <c r="N2606" i="1"/>
  <c r="N2608" i="1"/>
  <c r="N2629" i="1"/>
  <c r="N2626" i="1"/>
  <c r="N2617" i="1"/>
  <c r="N2616" i="1"/>
  <c r="N2612" i="1"/>
  <c r="N2607" i="1"/>
  <c r="N2601" i="1"/>
  <c r="N2600" i="1"/>
  <c r="N2614" i="1"/>
  <c r="N2615" i="1"/>
  <c r="N2602" i="1"/>
  <c r="N2604" i="1"/>
  <c r="N2609" i="1"/>
  <c r="N2610" i="1"/>
  <c r="N2603" i="1"/>
  <c r="N2599" i="1"/>
  <c r="N2611" i="1"/>
  <c r="N2613" i="1"/>
  <c r="N2598" i="1"/>
  <c r="N2605" i="1"/>
  <c r="N2551" i="1"/>
  <c r="N2550" i="1"/>
  <c r="N2537" i="1"/>
  <c r="N2536" i="1"/>
  <c r="N2543" i="1"/>
  <c r="N2542" i="1"/>
  <c r="N2509" i="1"/>
  <c r="N2508" i="1"/>
  <c r="N2535" i="1"/>
  <c r="N2534" i="1"/>
  <c r="N2549" i="1"/>
  <c r="N2548" i="1"/>
  <c r="N2531" i="1"/>
  <c r="N2530" i="1"/>
  <c r="N2533" i="1"/>
  <c r="N2532" i="1"/>
  <c r="N2547" i="1"/>
  <c r="N2546" i="1"/>
  <c r="N2529" i="1"/>
  <c r="N2528" i="1"/>
  <c r="N2541" i="1"/>
  <c r="N2540" i="1"/>
  <c r="N2525" i="1"/>
  <c r="N2524" i="1"/>
  <c r="N2545" i="1"/>
  <c r="N2544" i="1"/>
  <c r="N2539" i="1"/>
  <c r="N2538" i="1"/>
  <c r="N2516" i="1"/>
  <c r="N2517" i="1"/>
  <c r="N2527" i="1"/>
  <c r="N2526" i="1"/>
  <c r="N2572" i="1"/>
  <c r="N2573" i="1"/>
  <c r="N2589" i="1"/>
  <c r="N2590" i="1"/>
  <c r="N2591" i="1"/>
  <c r="N2592" i="1"/>
  <c r="N2585" i="1"/>
  <c r="N2586" i="1"/>
  <c r="N2581" i="1"/>
  <c r="N2582" i="1"/>
  <c r="N2587" i="1"/>
  <c r="N2588" i="1"/>
  <c r="N2593" i="1"/>
  <c r="N2594" i="1"/>
  <c r="N2597" i="1"/>
  <c r="N2596" i="1"/>
  <c r="N2557" i="1"/>
  <c r="N2556" i="1"/>
  <c r="N2515" i="1"/>
  <c r="N2513" i="1"/>
  <c r="N2555" i="1"/>
  <c r="N2552" i="1"/>
  <c r="N2505" i="1"/>
  <c r="N2514" i="1"/>
  <c r="N2559" i="1"/>
  <c r="N2563" i="1"/>
  <c r="N2523" i="1"/>
  <c r="N2521" i="1"/>
  <c r="N2562" i="1"/>
  <c r="N2560" i="1"/>
  <c r="N2506" i="1"/>
  <c r="N2520" i="1"/>
  <c r="N2579" i="1"/>
  <c r="N2580" i="1"/>
  <c r="N2569" i="1"/>
  <c r="N2568" i="1"/>
  <c r="N2583" i="1"/>
  <c r="N2584" i="1"/>
  <c r="N2571" i="1"/>
  <c r="N2570" i="1"/>
  <c r="N2501" i="1"/>
  <c r="N2499" i="1"/>
  <c r="N2500" i="1"/>
  <c r="N2497" i="1"/>
  <c r="N2496" i="1"/>
  <c r="N2498" i="1"/>
  <c r="N2495" i="1"/>
  <c r="N2502" i="1"/>
  <c r="N2503" i="1"/>
  <c r="N2553" i="1"/>
  <c r="N2554" i="1"/>
  <c r="N2510" i="1"/>
  <c r="N2504" i="1"/>
  <c r="N2511" i="1"/>
  <c r="N2512" i="1"/>
  <c r="N2558" i="1"/>
  <c r="N2561" i="1"/>
  <c r="N2522" i="1"/>
  <c r="N2519" i="1"/>
  <c r="N2507" i="1"/>
  <c r="N2518" i="1"/>
  <c r="N2578" i="1"/>
  <c r="N2577" i="1"/>
  <c r="N2565" i="1"/>
  <c r="N2564" i="1"/>
  <c r="N2574" i="1"/>
  <c r="N2595" i="1"/>
  <c r="N2567" i="1"/>
  <c r="N2566" i="1"/>
  <c r="N2643" i="1"/>
  <c r="N2642" i="1"/>
  <c r="N2638" i="1"/>
  <c r="N2639" i="1"/>
  <c r="N2644" i="1"/>
  <c r="N2645" i="1"/>
  <c r="N2640" i="1"/>
  <c r="N2641" i="1"/>
  <c r="N2910" i="1"/>
  <c r="N3006" i="1"/>
  <c r="N2661" i="1"/>
  <c r="N2917" i="1"/>
  <c r="N2993" i="1"/>
  <c r="N3007" i="1"/>
  <c r="N3014" i="1"/>
  <c r="N2663" i="1"/>
  <c r="N2665" i="1"/>
  <c r="N2664" i="1"/>
  <c r="N3000" i="1"/>
  <c r="N3001" i="1"/>
  <c r="N3016" i="1"/>
  <c r="N2999" i="1"/>
  <c r="N2669" i="1"/>
  <c r="N2668" i="1"/>
  <c r="N2670" i="1"/>
  <c r="N2676" i="1"/>
  <c r="N3013" i="1"/>
  <c r="N3022" i="1"/>
  <c r="N3023" i="1"/>
  <c r="N3024" i="1"/>
  <c r="N3025" i="1"/>
  <c r="N3029" i="1"/>
  <c r="N3027" i="1"/>
  <c r="N3030" i="1"/>
  <c r="N3028" i="1"/>
  <c r="N2897" i="1"/>
  <c r="N2677" i="1"/>
  <c r="N3037" i="1"/>
  <c r="N3038" i="1"/>
  <c r="N2684" i="1"/>
  <c r="N2685" i="1"/>
  <c r="N3040" i="1"/>
  <c r="N3039" i="1"/>
  <c r="N3017" i="1"/>
  <c r="N2686" i="1"/>
  <c r="N2936" i="1"/>
  <c r="N3026" i="1"/>
  <c r="N2689" i="1"/>
  <c r="N2688" i="1"/>
  <c r="N2939" i="1"/>
  <c r="N3033" i="1"/>
  <c r="N3049" i="1"/>
  <c r="N3050" i="1"/>
  <c r="N2692" i="1"/>
  <c r="N2693" i="1"/>
  <c r="N2700" i="1"/>
  <c r="N2940" i="1"/>
  <c r="N3035" i="1"/>
  <c r="N3034" i="1"/>
  <c r="N2704" i="1"/>
  <c r="N2703" i="1"/>
  <c r="N2948" i="1"/>
  <c r="N2705" i="1"/>
  <c r="N2976" i="1"/>
  <c r="N3043" i="1"/>
  <c r="N3042" i="1"/>
  <c r="N2932" i="1"/>
  <c r="N2706" i="1"/>
  <c r="N2943" i="1"/>
  <c r="N2982" i="1"/>
  <c r="N2981" i="1"/>
  <c r="N2709" i="1"/>
  <c r="N2954" i="1"/>
  <c r="N3059" i="1"/>
  <c r="N2985" i="1"/>
  <c r="N2984" i="1"/>
  <c r="N2714" i="1"/>
  <c r="N2711" i="1"/>
  <c r="N2713" i="1"/>
  <c r="N2712" i="1"/>
  <c r="N2964" i="1"/>
  <c r="N2963" i="1"/>
  <c r="N3074" i="1"/>
  <c r="N3075" i="1"/>
  <c r="N2717" i="1"/>
  <c r="N2718" i="1"/>
  <c r="N2719" i="1"/>
  <c r="N2721" i="1"/>
  <c r="N2726" i="1"/>
  <c r="N2977" i="1"/>
  <c r="N2773" i="1"/>
  <c r="N2772" i="1"/>
  <c r="N2759" i="1"/>
  <c r="N2761" i="1"/>
  <c r="N2774" i="1"/>
  <c r="N2771" i="1"/>
  <c r="N2760" i="1"/>
  <c r="N2763" i="1"/>
  <c r="N2775" i="1"/>
  <c r="N2777" i="1"/>
  <c r="N2766" i="1"/>
  <c r="N2768" i="1"/>
  <c r="N2778" i="1"/>
  <c r="N2776" i="1"/>
  <c r="N2770" i="1"/>
  <c r="N2769" i="1"/>
  <c r="N2764" i="1"/>
  <c r="N2762" i="1"/>
  <c r="N2756" i="1"/>
  <c r="N2755" i="1"/>
  <c r="N2765" i="1"/>
  <c r="N2767" i="1"/>
  <c r="N2757" i="1"/>
  <c r="N2758" i="1"/>
  <c r="N2742" i="1"/>
  <c r="N2741" i="1"/>
  <c r="N2735" i="1"/>
  <c r="N2733" i="1"/>
  <c r="N2740" i="1"/>
  <c r="N2739" i="1"/>
  <c r="N2731" i="1"/>
  <c r="N2734" i="1"/>
  <c r="N2743" i="1"/>
  <c r="N2746" i="1"/>
  <c r="N2738" i="1"/>
  <c r="N2737" i="1"/>
  <c r="N2745" i="1"/>
  <c r="N2744" i="1"/>
  <c r="N2732" i="1"/>
  <c r="N2736" i="1"/>
  <c r="N2751" i="1"/>
  <c r="N2752" i="1"/>
  <c r="N2748" i="1"/>
  <c r="N2747" i="1"/>
  <c r="N2753" i="1"/>
  <c r="N2754" i="1"/>
  <c r="N2750" i="1"/>
  <c r="N2749" i="1"/>
  <c r="N2973" i="1"/>
  <c r="N2972" i="1"/>
  <c r="N3061" i="1"/>
  <c r="N3062" i="1"/>
  <c r="N2980" i="1"/>
  <c r="N3070" i="1"/>
  <c r="N3073" i="1"/>
  <c r="N3002" i="1"/>
  <c r="N2965" i="1"/>
  <c r="N2987" i="1"/>
  <c r="N2995" i="1"/>
  <c r="N3088" i="1"/>
  <c r="N3005" i="1"/>
  <c r="N3103" i="1"/>
  <c r="N3105" i="1"/>
  <c r="N3106" i="1"/>
  <c r="N3104" i="1"/>
  <c r="N3100" i="1"/>
  <c r="N3094" i="1"/>
  <c r="N3009" i="1"/>
  <c r="N3109" i="1"/>
  <c r="N3108" i="1"/>
  <c r="N3008" i="1"/>
  <c r="N3116" i="1"/>
  <c r="N3117" i="1"/>
  <c r="N3097" i="1"/>
  <c r="N3019" i="1"/>
  <c r="N3099" i="1"/>
  <c r="N3110" i="1"/>
  <c r="N3020" i="1"/>
  <c r="N3031" i="1"/>
  <c r="N3032" i="1"/>
  <c r="N3135" i="1"/>
  <c r="N3136" i="1"/>
  <c r="N3044" i="1"/>
  <c r="N3137" i="1"/>
  <c r="N3051" i="1"/>
  <c r="N3140" i="1"/>
  <c r="N3141" i="1"/>
  <c r="N3054" i="1"/>
  <c r="N3067" i="1"/>
  <c r="N3145" i="1"/>
  <c r="N3048" i="1"/>
  <c r="N3047" i="1"/>
  <c r="N3065" i="1"/>
  <c r="N3154" i="1"/>
  <c r="N3155" i="1"/>
  <c r="N3041" i="1"/>
  <c r="N3046" i="1"/>
  <c r="N3166" i="1"/>
  <c r="N3167" i="1"/>
  <c r="N3066" i="1"/>
  <c r="N3083" i="1"/>
  <c r="N3182" i="1"/>
  <c r="N3055" i="1"/>
  <c r="N3195" i="1"/>
  <c r="N3196" i="1"/>
  <c r="N3084" i="1"/>
  <c r="N3081" i="1"/>
  <c r="N3095" i="1"/>
  <c r="N3721" i="1"/>
  <c r="N3077" i="1"/>
  <c r="N5070" i="1"/>
  <c r="N4214" i="1"/>
  <c r="N4122" i="1"/>
  <c r="N4998" i="1"/>
  <c r="N5006" i="1"/>
  <c r="N3204" i="1"/>
  <c r="N3205" i="1"/>
  <c r="N4265" i="1"/>
  <c r="N3756" i="1"/>
  <c r="N3087" i="1"/>
  <c r="N3092" i="1"/>
  <c r="N3752" i="1"/>
  <c r="N5105" i="1"/>
  <c r="N5104" i="1"/>
  <c r="N5077" i="1"/>
  <c r="N3937" i="1"/>
  <c r="N3938" i="1"/>
  <c r="N3115" i="1"/>
  <c r="N3224" i="1"/>
  <c r="N3223" i="1"/>
  <c r="N3225" i="1"/>
  <c r="N3226" i="1"/>
  <c r="N5093" i="1"/>
  <c r="N4970" i="1"/>
  <c r="N4225" i="1"/>
  <c r="N3098" i="1"/>
  <c r="N4291" i="1"/>
  <c r="N5023" i="1"/>
  <c r="N3124" i="1"/>
  <c r="N3694" i="1"/>
  <c r="N3215" i="1"/>
  <c r="N5145" i="1"/>
  <c r="N5144" i="1"/>
  <c r="N4130" i="1"/>
  <c r="N3052" i="1"/>
  <c r="N3053" i="1"/>
  <c r="N3078" i="1"/>
  <c r="N3231" i="1"/>
  <c r="N3232" i="1"/>
  <c r="N3208" i="1"/>
  <c r="N5081" i="1"/>
  <c r="N5082" i="1"/>
  <c r="N5084" i="1"/>
  <c r="N5083" i="1"/>
  <c r="N4339" i="1"/>
  <c r="N3779" i="1"/>
  <c r="N3063" i="1"/>
  <c r="N3071" i="1"/>
  <c r="N5034" i="1"/>
  <c r="N5002" i="1"/>
  <c r="N3086" i="1"/>
  <c r="N4280" i="1"/>
  <c r="N3107" i="1"/>
  <c r="N5124" i="1"/>
  <c r="N3241" i="1"/>
  <c r="N3133" i="1"/>
  <c r="N5020" i="1"/>
  <c r="N4344" i="1"/>
  <c r="N3069" i="1"/>
  <c r="N3076" i="1"/>
  <c r="N3960" i="1"/>
  <c r="N4145" i="1"/>
  <c r="N5015" i="1"/>
  <c r="N5044" i="1"/>
  <c r="N5045" i="1"/>
  <c r="N3132" i="1"/>
  <c r="N3129" i="1"/>
  <c r="N3072" i="1"/>
  <c r="N3147" i="1"/>
  <c r="N3233" i="1"/>
  <c r="N4990" i="1"/>
  <c r="N4238" i="1"/>
  <c r="N4253" i="1"/>
  <c r="N3068" i="1"/>
  <c r="N3131" i="1"/>
  <c r="N3130" i="1"/>
  <c r="N3134" i="1"/>
  <c r="N3237" i="1"/>
  <c r="N4181" i="1"/>
  <c r="N5038" i="1"/>
  <c r="N3734" i="1"/>
  <c r="N3138" i="1"/>
  <c r="N3748" i="1"/>
  <c r="N3749" i="1"/>
  <c r="N4282" i="1"/>
  <c r="N3079" i="1"/>
  <c r="N4254" i="1"/>
  <c r="N3687" i="1"/>
  <c r="N4274" i="1"/>
  <c r="N4162" i="1"/>
  <c r="N3796" i="1"/>
  <c r="N3774" i="1"/>
  <c r="N3778" i="1"/>
  <c r="N3777" i="1"/>
  <c r="N4149" i="1"/>
  <c r="N3267" i="1"/>
  <c r="N3266" i="1"/>
  <c r="N5115" i="1"/>
  <c r="N5103" i="1"/>
  <c r="N5173" i="1"/>
  <c r="N5174" i="1"/>
  <c r="N4271" i="1"/>
  <c r="N4195" i="1"/>
  <c r="N3165" i="1"/>
  <c r="N4163" i="1"/>
  <c r="N3747" i="1"/>
  <c r="N5112" i="1"/>
  <c r="N5108" i="1"/>
  <c r="N4285" i="1"/>
  <c r="N3285" i="1"/>
  <c r="N5062" i="1"/>
  <c r="N5063" i="1"/>
  <c r="N3817" i="1"/>
  <c r="N4180" i="1"/>
  <c r="N3093" i="1"/>
  <c r="N5042" i="1"/>
  <c r="N3082" i="1"/>
  <c r="N3173" i="1"/>
  <c r="N3181" i="1"/>
  <c r="N3795" i="1"/>
  <c r="N4207" i="1"/>
  <c r="N4173" i="1"/>
  <c r="N5057" i="1"/>
  <c r="N3085" i="1"/>
  <c r="N3283" i="1"/>
  <c r="N3815" i="1"/>
  <c r="N4014" i="1"/>
  <c r="N4015" i="1"/>
  <c r="N3275" i="1"/>
  <c r="N3735" i="1"/>
  <c r="N3768" i="1"/>
  <c r="N3089" i="1"/>
  <c r="N3090" i="1"/>
  <c r="N5096" i="1"/>
  <c r="N4295" i="1"/>
  <c r="N3302" i="1"/>
  <c r="N3294" i="1"/>
  <c r="N3293" i="1"/>
  <c r="N5143" i="1"/>
  <c r="N5142" i="1"/>
  <c r="N4351" i="1"/>
  <c r="N4135" i="1"/>
  <c r="N3101" i="1"/>
  <c r="N3753" i="1"/>
  <c r="N3102" i="1"/>
  <c r="N4362" i="1"/>
  <c r="N5123" i="1"/>
  <c r="N3096" i="1"/>
  <c r="N3308" i="1"/>
  <c r="N3746" i="1"/>
  <c r="N3745" i="1"/>
  <c r="N5278" i="1"/>
  <c r="N5279" i="1"/>
  <c r="N5098" i="1"/>
  <c r="N4206" i="1"/>
  <c r="N3729" i="1"/>
  <c r="N3730" i="1"/>
  <c r="N3114" i="1"/>
  <c r="N3186" i="1"/>
  <c r="N3298" i="1"/>
  <c r="N3305" i="1"/>
  <c r="N3306" i="1"/>
  <c r="N3320" i="1"/>
  <c r="N3321" i="1"/>
  <c r="N4174" i="1"/>
  <c r="N3858" i="1"/>
  <c r="N3855" i="1"/>
  <c r="N5100" i="1"/>
  <c r="N3206" i="1"/>
  <c r="N4156" i="1"/>
  <c r="N3211" i="1"/>
  <c r="N4382" i="1"/>
  <c r="N3119" i="1"/>
  <c r="N3318" i="1"/>
  <c r="N3319" i="1"/>
  <c r="N4345" i="1"/>
  <c r="N3218" i="1"/>
  <c r="N3217" i="1"/>
  <c r="N3342" i="1"/>
  <c r="N3343" i="1"/>
  <c r="N3737" i="1"/>
  <c r="N3736" i="1"/>
  <c r="N3832" i="1"/>
  <c r="N4213" i="1"/>
  <c r="N3839" i="1"/>
  <c r="N3113" i="1"/>
  <c r="N5114" i="1"/>
  <c r="N3212" i="1"/>
  <c r="N3322" i="1"/>
  <c r="N3228" i="1"/>
  <c r="N4356" i="1"/>
  <c r="N4409" i="1"/>
  <c r="N3235" i="1"/>
  <c r="N3234" i="1"/>
  <c r="N4179" i="1"/>
  <c r="N3786" i="1"/>
  <c r="N3324" i="1"/>
  <c r="N3325" i="1"/>
  <c r="N3339" i="1"/>
  <c r="N3340" i="1"/>
  <c r="N3816" i="1"/>
  <c r="N4256" i="1"/>
  <c r="N3802" i="1"/>
  <c r="N3806" i="1"/>
  <c r="N5199" i="1"/>
  <c r="N5200" i="1"/>
  <c r="N3315" i="1"/>
  <c r="N3118" i="1"/>
  <c r="N3767" i="1"/>
  <c r="N3807" i="1"/>
  <c r="N5010" i="1"/>
  <c r="N3337" i="1"/>
  <c r="N3338" i="1"/>
  <c r="N3837" i="1"/>
  <c r="N3222" i="1"/>
  <c r="N3221" i="1"/>
  <c r="N3330" i="1"/>
  <c r="N3331" i="1"/>
  <c r="N3333" i="1"/>
  <c r="N3332" i="1"/>
  <c r="N3120" i="1"/>
  <c r="N3818" i="1"/>
  <c r="N5166" i="1"/>
  <c r="N3326" i="1"/>
  <c r="N3122" i="1"/>
  <c r="N3121" i="1"/>
  <c r="N3769" i="1"/>
  <c r="N5004" i="1"/>
  <c r="N4439" i="1"/>
  <c r="N3219" i="1"/>
  <c r="N5163" i="1"/>
  <c r="N3214" i="1"/>
  <c r="N3824" i="1"/>
  <c r="N3901" i="1"/>
  <c r="N5053" i="1"/>
  <c r="N3353" i="1"/>
  <c r="N3354" i="1"/>
  <c r="N4361" i="1"/>
  <c r="N4267" i="1"/>
  <c r="N3821" i="1"/>
  <c r="N3148" i="1"/>
  <c r="N5121" i="1"/>
  <c r="N5136" i="1"/>
  <c r="N3771" i="1"/>
  <c r="N3770" i="1"/>
  <c r="N3820" i="1"/>
  <c r="N3142" i="1"/>
  <c r="N3151" i="1"/>
  <c r="N5181" i="1"/>
  <c r="N3355" i="1"/>
  <c r="N4357" i="1"/>
  <c r="N4372" i="1"/>
  <c r="N3252" i="1"/>
  <c r="N3253" i="1"/>
  <c r="N3139" i="1"/>
  <c r="N3918" i="1"/>
  <c r="N5125" i="1"/>
  <c r="N5128" i="1"/>
  <c r="N3831" i="1"/>
  <c r="N3161" i="1"/>
  <c r="N3240" i="1"/>
  <c r="N4290" i="1"/>
  <c r="N5146" i="1"/>
  <c r="N4383" i="1"/>
  <c r="N3153" i="1"/>
  <c r="N5109" i="1"/>
  <c r="N3369" i="1"/>
  <c r="N3370" i="1"/>
  <c r="N3372" i="1"/>
  <c r="N3371" i="1"/>
  <c r="N5107" i="1"/>
  <c r="N3278" i="1"/>
  <c r="N3869" i="1"/>
  <c r="N4340" i="1"/>
  <c r="N3156" i="1"/>
  <c r="N3872" i="1"/>
  <c r="N3179" i="1"/>
  <c r="N3170" i="1"/>
  <c r="N5113" i="1"/>
  <c r="N3157" i="1"/>
  <c r="N5317" i="1"/>
  <c r="N5316" i="1"/>
  <c r="N5194" i="1"/>
  <c r="N3382" i="1"/>
  <c r="N3836" i="1"/>
  <c r="N3190" i="1"/>
  <c r="N5175" i="1"/>
  <c r="N4430" i="1"/>
  <c r="N4464" i="1"/>
  <c r="N3810" i="1"/>
  <c r="N3180" i="1"/>
  <c r="N5043" i="1"/>
  <c r="N3409" i="1"/>
  <c r="N3843" i="1"/>
  <c r="N3844" i="1"/>
  <c r="N3811" i="1"/>
  <c r="N3812" i="1"/>
  <c r="N3814" i="1"/>
  <c r="N3813" i="1"/>
  <c r="N3889" i="1"/>
  <c r="N3168" i="1"/>
  <c r="N3169" i="1"/>
  <c r="N3893" i="1"/>
  <c r="N3184" i="1"/>
  <c r="N3419" i="1"/>
  <c r="N4441" i="1"/>
  <c r="N3299" i="1"/>
  <c r="N4397" i="1"/>
  <c r="N4489" i="1"/>
  <c r="N3857" i="1"/>
  <c r="N3856" i="1"/>
  <c r="N3830" i="1"/>
  <c r="N3840" i="1"/>
  <c r="N3199" i="1"/>
  <c r="N5138" i="1"/>
  <c r="N5137" i="1"/>
  <c r="N3185" i="1"/>
  <c r="N3304" i="1"/>
  <c r="N4461" i="1"/>
  <c r="N4393" i="1"/>
  <c r="N4565" i="1"/>
  <c r="N3936" i="1"/>
  <c r="N5164" i="1"/>
  <c r="N5085" i="1"/>
  <c r="N3203" i="1"/>
  <c r="N4287" i="1"/>
  <c r="N3323" i="1"/>
  <c r="N4444" i="1"/>
  <c r="N3879" i="1"/>
  <c r="N5190" i="1"/>
  <c r="N4440" i="1"/>
  <c r="N4499" i="1"/>
  <c r="N4498" i="1"/>
  <c r="N3210" i="1"/>
  <c r="N3207" i="1"/>
  <c r="N3209" i="1"/>
  <c r="N3457" i="1"/>
  <c r="N4426" i="1"/>
  <c r="N3200" i="1"/>
  <c r="N4583" i="1"/>
  <c r="N4576" i="1"/>
  <c r="N3227" i="1"/>
  <c r="N3984" i="1"/>
  <c r="N4422" i="1"/>
  <c r="N3461" i="1"/>
  <c r="N3462" i="1"/>
  <c r="N3465" i="1"/>
  <c r="N3464" i="1"/>
  <c r="N4580" i="1"/>
  <c r="N5250" i="1"/>
  <c r="N5251" i="1"/>
  <c r="N3946" i="1"/>
  <c r="N3349" i="1"/>
  <c r="N3448" i="1"/>
  <c r="N3466" i="1"/>
  <c r="N3467" i="1"/>
  <c r="N4433" i="1"/>
  <c r="N3216" i="1"/>
  <c r="N5141" i="1"/>
  <c r="N5140" i="1"/>
  <c r="N3356" i="1"/>
  <c r="N3463" i="1"/>
  <c r="N3468" i="1"/>
  <c r="N3469" i="1"/>
  <c r="N3483" i="1"/>
  <c r="N3481" i="1"/>
  <c r="N3482" i="1"/>
  <c r="N3484" i="1"/>
  <c r="N3891" i="1"/>
  <c r="N3368" i="1"/>
  <c r="N4488" i="1"/>
  <c r="N4585" i="1"/>
  <c r="N4584" i="1"/>
  <c r="N3229" i="1"/>
  <c r="N4355" i="1"/>
  <c r="N4578" i="1"/>
  <c r="N3472" i="1"/>
  <c r="N3475" i="1"/>
  <c r="N3476" i="1"/>
  <c r="N4510" i="1"/>
  <c r="N4513" i="1"/>
  <c r="N3947" i="1"/>
  <c r="N4462" i="1"/>
  <c r="N4581" i="1"/>
  <c r="N3307" i="1"/>
  <c r="N3951" i="1"/>
  <c r="N3373" i="1"/>
  <c r="N4494" i="1"/>
  <c r="N3881" i="1"/>
  <c r="N4365" i="1"/>
  <c r="N3966" i="1"/>
  <c r="N3480" i="1"/>
  <c r="N3243" i="1"/>
  <c r="N4630" i="1"/>
  <c r="N4631" i="1"/>
  <c r="N3230" i="1"/>
  <c r="N3248" i="1"/>
  <c r="N3992" i="1"/>
  <c r="N3327" i="1"/>
  <c r="N4623" i="1"/>
  <c r="N4624" i="1"/>
  <c r="N5185" i="1"/>
  <c r="N4384" i="1"/>
  <c r="N3236" i="1"/>
  <c r="N4492" i="1"/>
  <c r="N3379" i="1"/>
  <c r="N3423" i="1"/>
  <c r="N3422" i="1"/>
  <c r="N3250" i="1"/>
  <c r="N4445" i="1"/>
  <c r="N3943" i="1"/>
  <c r="N3239" i="1"/>
  <c r="N3999" i="1"/>
  <c r="N4476" i="1"/>
  <c r="N3254" i="1"/>
  <c r="N3350" i="1"/>
  <c r="N3979" i="1"/>
  <c r="N5232" i="1"/>
  <c r="N5183" i="1"/>
  <c r="N3359" i="1"/>
  <c r="N4493" i="1"/>
  <c r="N3982" i="1"/>
  <c r="N4466" i="1"/>
  <c r="N3928" i="1"/>
  <c r="N3273" i="1"/>
  <c r="N4005" i="1"/>
  <c r="N3274" i="1"/>
  <c r="N4650" i="1"/>
  <c r="N4649" i="1"/>
  <c r="N3364" i="1"/>
  <c r="N4480" i="1"/>
  <c r="N3276" i="1"/>
  <c r="N4491" i="1"/>
  <c r="N4644" i="1"/>
  <c r="N4645" i="1"/>
  <c r="N3443" i="1"/>
  <c r="N3387" i="1"/>
  <c r="N3540" i="1"/>
  <c r="N3539" i="1"/>
  <c r="N3538" i="1"/>
  <c r="N3541" i="1"/>
  <c r="N4481" i="1"/>
  <c r="N3985" i="1"/>
  <c r="N3456" i="1"/>
  <c r="N3455" i="1"/>
  <c r="N3287" i="1"/>
  <c r="N5240" i="1"/>
  <c r="N5227" i="1"/>
  <c r="N3440" i="1"/>
  <c r="N3265" i="1"/>
  <c r="N4020" i="1"/>
  <c r="N3272" i="1"/>
  <c r="N3452" i="1"/>
  <c r="N3453" i="1"/>
  <c r="N3998" i="1"/>
  <c r="N5203" i="1"/>
  <c r="N3548" i="1"/>
  <c r="N3546" i="1"/>
  <c r="N3547" i="1"/>
  <c r="N3549" i="1"/>
  <c r="N3458" i="1"/>
  <c r="N3929" i="1"/>
  <c r="N3930" i="1"/>
  <c r="N3931" i="1"/>
  <c r="N3932" i="1"/>
  <c r="N4527" i="1"/>
  <c r="N3297" i="1"/>
  <c r="N5204" i="1"/>
  <c r="N4025" i="1"/>
  <c r="N4007" i="1"/>
  <c r="N5233" i="1"/>
  <c r="N4027" i="1"/>
  <c r="N3288" i="1"/>
  <c r="N3416" i="1"/>
  <c r="N3418" i="1"/>
  <c r="N4044" i="1"/>
  <c r="N3993" i="1"/>
  <c r="N3473" i="1"/>
  <c r="N3474" i="1"/>
  <c r="N3295" i="1"/>
  <c r="N4574" i="1"/>
  <c r="N4575" i="1"/>
  <c r="N3434" i="1"/>
  <c r="N4028" i="1"/>
  <c r="N4477" i="1"/>
  <c r="N3971" i="1"/>
  <c r="N4030" i="1"/>
  <c r="N4519" i="1"/>
  <c r="N3479" i="1"/>
  <c r="N3445" i="1"/>
  <c r="N4500" i="1"/>
  <c r="N4495" i="1"/>
  <c r="N3310" i="1"/>
  <c r="N3309" i="1"/>
  <c r="N3554" i="1"/>
  <c r="N3987" i="1"/>
  <c r="N3986" i="1"/>
  <c r="N3988" i="1"/>
  <c r="N3989" i="1"/>
  <c r="N5196" i="1"/>
  <c r="N3303" i="1"/>
  <c r="N3313" i="1"/>
  <c r="N3314" i="1"/>
  <c r="N4523" i="1"/>
  <c r="N3565" i="1"/>
  <c r="N3564" i="1"/>
  <c r="N3486" i="1"/>
  <c r="N4663" i="1"/>
  <c r="N4037" i="1"/>
  <c r="N3328" i="1"/>
  <c r="N4001" i="1"/>
  <c r="N4511" i="1"/>
  <c r="N3485" i="1"/>
  <c r="N4022" i="1"/>
  <c r="N4533" i="1"/>
  <c r="N3513" i="1"/>
  <c r="N4056" i="1"/>
  <c r="N4057" i="1"/>
  <c r="N5222" i="1"/>
  <c r="N3533" i="1"/>
  <c r="N4530" i="1"/>
  <c r="N4038" i="1"/>
  <c r="N3526" i="1"/>
  <c r="N4573" i="1"/>
  <c r="N4684" i="1"/>
  <c r="N3506" i="1"/>
  <c r="N3537" i="1"/>
  <c r="N3617" i="1"/>
  <c r="N3544" i="1"/>
  <c r="N4532" i="1"/>
  <c r="N4553" i="1"/>
  <c r="N3367" i="1"/>
  <c r="N3361" i="1"/>
  <c r="N3622" i="1"/>
  <c r="N3542" i="1"/>
  <c r="N4099" i="1"/>
  <c r="N4100" i="1"/>
  <c r="N4482" i="1"/>
  <c r="N4550" i="1"/>
  <c r="N3376" i="1"/>
  <c r="N3378" i="1"/>
  <c r="N4518" i="1"/>
  <c r="N4041" i="1"/>
  <c r="N4040" i="1"/>
  <c r="N4043" i="1"/>
  <c r="N4042" i="1"/>
  <c r="N4058" i="1"/>
  <c r="N4587" i="1"/>
  <c r="N3388" i="1"/>
  <c r="N4606" i="1"/>
  <c r="N5269" i="1"/>
  <c r="N3582" i="1"/>
  <c r="N4097" i="1"/>
  <c r="N4544" i="1"/>
  <c r="N3558" i="1"/>
  <c r="N3598" i="1"/>
  <c r="N3401" i="1"/>
  <c r="N3411" i="1"/>
  <c r="N3562" i="1"/>
  <c r="N4078" i="1"/>
  <c r="N4064" i="1"/>
  <c r="N3413" i="1"/>
  <c r="N3412" i="1"/>
  <c r="N4069" i="1"/>
  <c r="N4545" i="1"/>
  <c r="N3402" i="1"/>
  <c r="N3403" i="1"/>
  <c r="N3405" i="1"/>
  <c r="N3404" i="1"/>
  <c r="N4084" i="1"/>
  <c r="N3424" i="1"/>
  <c r="N4503" i="1"/>
  <c r="N3561" i="1"/>
  <c r="N3426" i="1"/>
  <c r="N3425" i="1"/>
  <c r="N5288" i="1"/>
  <c r="N3599" i="1"/>
  <c r="N4087" i="1"/>
  <c r="N4557" i="1"/>
  <c r="N3692" i="1"/>
  <c r="N3568" i="1"/>
  <c r="N3604" i="1"/>
  <c r="N3429" i="1"/>
  <c r="N3428" i="1"/>
  <c r="N3430" i="1"/>
  <c r="N3431" i="1"/>
  <c r="N4548" i="1"/>
  <c r="N4579" i="1"/>
  <c r="N4521" i="1"/>
  <c r="N4115" i="1"/>
  <c r="N4128" i="1"/>
  <c r="N4127" i="1"/>
  <c r="N4129" i="1"/>
  <c r="N3620" i="1"/>
  <c r="N4594" i="1"/>
  <c r="N3593" i="1"/>
  <c r="N3444" i="1"/>
  <c r="N5252" i="1"/>
  <c r="N4120" i="1"/>
  <c r="N3595" i="1"/>
  <c r="N3594" i="1"/>
  <c r="N3619" i="1"/>
  <c r="N3447" i="1"/>
  <c r="N4558" i="1"/>
  <c r="N3449" i="1"/>
  <c r="N4672" i="1"/>
  <c r="N3635" i="1"/>
  <c r="N4554" i="1"/>
  <c r="N3586" i="1"/>
  <c r="N3454" i="1"/>
  <c r="N4643" i="1"/>
  <c r="N4116" i="1"/>
  <c r="N4528" i="1"/>
  <c r="N3636" i="1"/>
  <c r="N3624" i="1"/>
  <c r="N3641" i="1"/>
  <c r="N3724" i="1"/>
  <c r="N3649" i="1"/>
  <c r="N4144" i="1"/>
  <c r="N4566" i="1"/>
  <c r="N4660" i="1"/>
  <c r="N4703" i="1"/>
  <c r="N4686" i="1"/>
  <c r="N4687" i="1"/>
  <c r="N3637" i="1"/>
  <c r="N3662" i="1"/>
  <c r="N4126" i="1"/>
  <c r="N3667" i="1"/>
  <c r="N3759" i="1"/>
  <c r="N4137" i="1"/>
  <c r="N3700" i="1"/>
  <c r="N3761" i="1"/>
  <c r="N3693" i="1"/>
  <c r="N3793" i="1"/>
  <c r="N3791" i="1"/>
  <c r="N3792" i="1"/>
  <c r="N3794" i="1"/>
  <c r="N4165" i="1"/>
  <c r="N4178" i="1"/>
  <c r="N3665" i="1"/>
  <c r="N3664" i="1"/>
  <c r="N4136" i="1"/>
  <c r="N3496" i="1"/>
  <c r="N3495" i="1"/>
  <c r="N3501" i="1"/>
  <c r="N4728" i="1"/>
  <c r="N4724" i="1"/>
  <c r="N3706" i="1"/>
  <c r="N3707" i="1"/>
  <c r="N4556" i="1"/>
  <c r="N4152" i="1"/>
  <c r="N3507" i="1"/>
  <c r="N4153" i="1"/>
  <c r="N3491" i="1"/>
  <c r="N3492" i="1"/>
  <c r="N3493" i="1"/>
  <c r="N3494" i="1"/>
  <c r="N3508" i="1"/>
  <c r="N3509" i="1"/>
  <c r="N3684" i="1"/>
  <c r="N3683" i="1"/>
  <c r="N3714" i="1"/>
  <c r="N3713" i="1"/>
  <c r="N3722" i="1"/>
  <c r="N3511" i="1"/>
  <c r="N3510" i="1"/>
  <c r="N4161" i="1"/>
  <c r="N3668" i="1"/>
  <c r="N3685" i="1"/>
  <c r="N3519" i="1"/>
  <c r="N3518" i="1"/>
  <c r="N4182" i="1"/>
  <c r="N3515" i="1"/>
  <c r="N3516" i="1"/>
  <c r="N3514" i="1"/>
  <c r="N3517" i="1"/>
  <c r="N3702" i="1"/>
  <c r="N4186" i="1"/>
  <c r="N3733" i="1"/>
  <c r="N4647" i="1"/>
  <c r="N3718" i="1"/>
  <c r="N4638" i="1"/>
  <c r="N4171" i="1"/>
  <c r="N4767" i="1"/>
  <c r="N4316" i="1"/>
  <c r="N4211" i="1"/>
  <c r="N3543" i="1"/>
  <c r="N4176" i="1"/>
  <c r="N4151" i="1"/>
  <c r="N4250" i="1"/>
  <c r="N4347" i="1"/>
  <c r="N3551" i="1"/>
  <c r="N4613" i="1"/>
  <c r="N4662" i="1"/>
  <c r="N4164" i="1"/>
  <c r="N4194" i="1"/>
  <c r="N4196" i="1"/>
  <c r="N4665" i="1"/>
  <c r="N3755" i="1"/>
  <c r="N3775" i="1"/>
  <c r="N4621" i="1"/>
  <c r="N4346" i="1"/>
  <c r="N3555" i="1"/>
  <c r="N3557" i="1"/>
  <c r="N4352" i="1"/>
  <c r="N4742" i="1"/>
  <c r="N3896" i="1"/>
  <c r="N3895" i="1"/>
  <c r="N4199" i="1"/>
  <c r="N4278" i="1"/>
  <c r="N4240" i="1"/>
  <c r="N4190" i="1"/>
  <c r="N3566" i="1"/>
  <c r="N4766" i="1"/>
  <c r="N4653" i="1"/>
  <c r="N4275" i="1"/>
  <c r="N3575" i="1"/>
  <c r="N3576" i="1"/>
  <c r="N3782" i="1"/>
  <c r="N4286" i="1"/>
  <c r="N3808" i="1"/>
  <c r="N4292" i="1"/>
  <c r="N3580" i="1"/>
  <c r="N4689" i="1"/>
  <c r="N4208" i="1"/>
  <c r="N4783" i="1"/>
  <c r="N3829" i="1"/>
  <c r="N3596" i="1"/>
  <c r="N4298" i="1"/>
  <c r="N3600" i="1"/>
  <c r="N3851" i="1"/>
  <c r="N3822" i="1"/>
  <c r="N4704" i="1"/>
  <c r="N4321" i="1"/>
  <c r="N3885" i="1"/>
  <c r="N4809" i="1"/>
  <c r="N3608" i="1"/>
  <c r="N4281" i="1"/>
  <c r="N3870" i="1"/>
  <c r="N3616" i="1"/>
  <c r="N3995" i="1"/>
  <c r="N3996" i="1"/>
  <c r="N3921" i="1"/>
  <c r="N3888" i="1"/>
  <c r="N4315" i="1"/>
  <c r="N3631" i="1"/>
  <c r="N3920" i="1"/>
  <c r="N4366" i="1"/>
  <c r="N4710" i="1"/>
  <c r="N4711" i="1"/>
  <c r="N3648" i="1"/>
  <c r="N3905" i="1"/>
  <c r="N3906" i="1"/>
  <c r="N3962" i="1"/>
  <c r="N4722" i="1"/>
  <c r="N4723" i="1"/>
  <c r="N3935" i="1"/>
  <c r="N3934" i="1"/>
  <c r="N3972" i="1"/>
  <c r="N3974" i="1"/>
  <c r="N3965" i="1"/>
  <c r="N3967" i="1"/>
  <c r="N3954" i="1"/>
  <c r="N4754" i="1"/>
  <c r="N4758" i="1"/>
  <c r="N4759" i="1"/>
  <c r="N4760" i="1"/>
  <c r="N3975" i="1"/>
  <c r="N4016" i="1"/>
  <c r="N4021" i="1"/>
  <c r="N4039" i="1"/>
  <c r="N4818" i="1"/>
  <c r="N4059" i="1"/>
  <c r="N4047" i="1"/>
  <c r="N4063" i="1"/>
  <c r="N4072" i="1"/>
  <c r="N4065" i="1"/>
  <c r="N4066" i="1"/>
  <c r="N3766" i="1"/>
  <c r="N4061" i="1"/>
  <c r="N4077" i="1"/>
  <c r="N4467" i="1"/>
  <c r="N4083" i="1"/>
  <c r="N4082" i="1"/>
  <c r="N4092" i="1"/>
  <c r="N4873" i="1"/>
  <c r="N4890" i="1"/>
  <c r="N4080" i="1"/>
  <c r="N4104" i="1"/>
  <c r="N3783" i="1"/>
  <c r="N4124" i="1"/>
  <c r="N4215" i="1"/>
  <c r="N4216" i="1"/>
  <c r="N4837" i="1"/>
  <c r="N4855" i="1"/>
  <c r="N3823" i="1"/>
  <c r="N4147" i="1"/>
  <c r="N4515" i="1"/>
  <c r="N4157" i="1"/>
  <c r="N4884" i="1"/>
  <c r="N4883" i="1"/>
  <c r="N4887" i="1"/>
  <c r="N4888" i="1"/>
  <c r="N4170" i="1"/>
  <c r="N3853" i="1"/>
  <c r="N3859" i="1"/>
  <c r="N3871" i="1"/>
  <c r="N4184" i="1"/>
  <c r="N4872" i="1"/>
  <c r="N4923" i="1"/>
  <c r="N4183" i="1"/>
  <c r="N4327" i="1"/>
  <c r="N4330" i="1"/>
  <c r="N4329" i="1"/>
  <c r="N4328" i="1"/>
  <c r="N4187" i="1"/>
  <c r="N4928" i="1"/>
  <c r="N3882" i="1"/>
  <c r="N4166" i="1"/>
  <c r="N4965" i="1"/>
  <c r="N3890" i="1"/>
  <c r="N3892" i="1"/>
  <c r="N3898" i="1"/>
  <c r="N4963" i="1"/>
  <c r="N3908" i="1"/>
  <c r="N4185" i="1"/>
  <c r="N4249" i="1"/>
  <c r="N4911" i="1"/>
  <c r="N3897" i="1"/>
  <c r="N3894" i="1"/>
  <c r="N3913" i="1"/>
  <c r="N4191" i="1"/>
  <c r="N4198" i="1"/>
  <c r="N4255" i="1"/>
  <c r="N3899" i="1"/>
  <c r="N4942" i="1"/>
  <c r="N3907" i="1"/>
  <c r="N4228" i="1"/>
  <c r="N3912" i="1"/>
  <c r="N4273" i="1"/>
  <c r="N3922" i="1"/>
  <c r="N4959" i="1"/>
  <c r="N3927" i="1"/>
  <c r="N4935" i="1"/>
  <c r="N3939" i="1"/>
  <c r="N4940" i="1"/>
  <c r="N4425" i="1"/>
  <c r="N4961" i="1"/>
  <c r="N3941" i="1"/>
  <c r="N3942" i="1"/>
  <c r="N4967" i="1"/>
  <c r="N4428" i="1"/>
  <c r="N4946" i="1"/>
  <c r="N4251" i="1"/>
  <c r="N3945" i="1"/>
  <c r="N4971" i="1"/>
  <c r="N4972" i="1"/>
  <c r="N3950" i="1"/>
  <c r="N3949" i="1"/>
  <c r="N3948" i="1"/>
  <c r="N3952" i="1"/>
  <c r="N3964" i="1"/>
  <c r="N4348" i="1"/>
  <c r="N3968" i="1"/>
  <c r="N4949" i="1"/>
  <c r="N3969" i="1"/>
  <c r="N3970" i="1"/>
  <c r="N4279" i="1"/>
  <c r="N4360" i="1"/>
  <c r="N4371" i="1"/>
  <c r="N4354" i="1"/>
  <c r="N4299" i="1"/>
  <c r="N4976" i="1"/>
  <c r="N3983" i="1"/>
  <c r="N4381" i="1"/>
  <c r="N4996" i="1"/>
  <c r="N4421" i="1"/>
  <c r="N4427" i="1"/>
  <c r="N4387" i="1"/>
  <c r="N3997" i="1"/>
  <c r="N4000" i="1"/>
  <c r="N4010" i="1"/>
  <c r="N4436" i="1"/>
  <c r="N5000" i="1"/>
  <c r="N4006" i="1"/>
  <c r="N4367" i="1"/>
  <c r="N4013" i="1"/>
  <c r="N4429" i="1"/>
  <c r="N4017" i="1"/>
  <c r="N4023" i="1"/>
  <c r="N4024" i="1"/>
  <c r="N4029" i="1"/>
  <c r="N5017" i="1"/>
  <c r="N4448" i="1"/>
  <c r="N4449" i="1"/>
  <c r="N4031" i="1"/>
  <c r="N4045" i="1"/>
  <c r="N5027" i="1"/>
  <c r="N4450" i="1"/>
  <c r="N4054" i="1"/>
  <c r="N4455" i="1"/>
  <c r="N4701" i="1"/>
  <c r="N5047" i="1"/>
  <c r="N4067" i="1"/>
  <c r="N4068" i="1"/>
  <c r="N5048" i="1"/>
  <c r="N4075" i="1"/>
  <c r="N5074" i="1"/>
  <c r="N4484" i="1"/>
  <c r="N4487" i="1"/>
  <c r="N4486" i="1"/>
  <c r="N5076" i="1"/>
  <c r="N4070" i="1"/>
  <c r="N4465" i="1"/>
  <c r="N4086" i="1"/>
  <c r="N4497" i="1"/>
  <c r="N4501" i="1"/>
  <c r="N4098" i="1"/>
  <c r="N5091" i="1"/>
  <c r="N4514" i="1"/>
  <c r="N4746" i="1"/>
  <c r="N4549" i="1"/>
  <c r="N4121" i="1"/>
  <c r="N4132" i="1"/>
  <c r="N4777" i="1"/>
  <c r="N5110" i="1"/>
  <c r="N5111" i="1"/>
  <c r="N4143" i="1"/>
  <c r="N4798" i="1"/>
  <c r="N4154" i="1"/>
  <c r="N4592" i="1"/>
  <c r="N4801" i="1"/>
  <c r="N4175" i="1"/>
  <c r="N4177" i="1"/>
  <c r="N4811" i="1"/>
  <c r="N4622" i="1"/>
  <c r="N4619" i="1"/>
  <c r="N4654" i="1"/>
  <c r="N5130" i="1"/>
  <c r="N5131" i="1"/>
  <c r="N4844" i="1"/>
  <c r="N4825" i="1"/>
  <c r="N5133" i="1"/>
  <c r="N4203" i="1"/>
  <c r="N4832" i="1"/>
  <c r="N4823" i="1"/>
  <c r="N4210" i="1"/>
  <c r="N4852" i="1"/>
  <c r="N4212" i="1"/>
  <c r="N4683" i="1"/>
  <c r="N4233" i="1"/>
  <c r="N4226" i="1"/>
  <c r="N5129" i="1"/>
  <c r="N4235" i="1"/>
  <c r="N4236" i="1"/>
  <c r="N4750" i="1"/>
  <c r="N4749" i="1"/>
  <c r="N4751" i="1"/>
  <c r="N4752" i="1"/>
  <c r="N4239" i="1"/>
  <c r="N5139" i="1"/>
  <c r="N4237" i="1"/>
  <c r="N4218" i="1"/>
  <c r="N4217" i="1"/>
  <c r="N4219" i="1"/>
  <c r="N4220" i="1"/>
  <c r="N4244" i="1"/>
  <c r="N4230" i="1"/>
  <c r="N4229" i="1"/>
  <c r="N4231" i="1"/>
  <c r="N4232" i="1"/>
  <c r="N4682" i="1"/>
  <c r="N4678" i="1"/>
  <c r="N4252" i="1"/>
  <c r="N4694" i="1"/>
  <c r="N4699" i="1"/>
  <c r="N5153" i="1"/>
  <c r="N4882" i="1"/>
  <c r="N4242" i="1"/>
  <c r="N4243" i="1"/>
  <c r="N4247" i="1"/>
  <c r="N4248" i="1"/>
  <c r="N4879" i="1"/>
  <c r="N4258" i="1"/>
  <c r="N4259" i="1"/>
  <c r="N4268" i="1"/>
  <c r="N4891" i="1"/>
  <c r="N4263" i="1"/>
  <c r="N4264" i="1"/>
  <c r="N4867" i="1"/>
  <c r="N4853" i="1"/>
  <c r="N4858" i="1"/>
  <c r="N4860" i="1"/>
  <c r="N5161" i="1"/>
  <c r="N4718" i="1"/>
  <c r="N4289" i="1"/>
  <c r="N4288" i="1"/>
  <c r="N5162" i="1"/>
  <c r="N4300" i="1"/>
  <c r="N4303" i="1"/>
  <c r="N4909" i="1"/>
  <c r="N4293" i="1"/>
  <c r="N4294" i="1"/>
  <c r="N4296" i="1"/>
  <c r="N4297" i="1"/>
  <c r="N4301" i="1"/>
  <c r="N4302" i="1"/>
  <c r="N4308" i="1"/>
  <c r="N4307" i="1"/>
  <c r="N4304" i="1"/>
  <c r="N4306" i="1"/>
  <c r="N4310" i="1"/>
  <c r="N4309" i="1"/>
  <c r="N4305" i="1"/>
  <c r="N4311" i="1"/>
  <c r="N4312" i="1"/>
  <c r="N4313" i="1"/>
  <c r="N4896" i="1"/>
  <c r="N4341" i="1"/>
  <c r="N4317" i="1"/>
  <c r="N4318" i="1"/>
  <c r="N4319" i="1"/>
  <c r="N4320" i="1"/>
  <c r="N4343" i="1"/>
  <c r="N4324" i="1"/>
  <c r="N4323" i="1"/>
  <c r="N4326" i="1"/>
  <c r="N4325" i="1"/>
  <c r="N4332" i="1"/>
  <c r="N4331" i="1"/>
  <c r="N4335" i="1"/>
  <c r="N4336" i="1"/>
  <c r="N4333" i="1"/>
  <c r="N4334" i="1"/>
  <c r="N4338" i="1"/>
  <c r="N4337" i="1"/>
  <c r="N4350" i="1"/>
  <c r="N4349" i="1"/>
  <c r="N5171" i="1"/>
  <c r="N4915" i="1"/>
  <c r="N5178" i="1"/>
  <c r="N5180" i="1"/>
  <c r="N4904" i="1"/>
  <c r="N4941" i="1"/>
  <c r="N4369" i="1"/>
  <c r="N4370" i="1"/>
  <c r="N4918" i="1"/>
  <c r="N4927" i="1"/>
  <c r="N4379" i="1"/>
  <c r="N4380" i="1"/>
  <c r="N4376" i="1"/>
  <c r="N4377" i="1"/>
  <c r="N4375" i="1"/>
  <c r="N4378" i="1"/>
  <c r="N4385" i="1"/>
  <c r="N4386" i="1"/>
  <c r="N4389" i="1"/>
  <c r="N4388" i="1"/>
  <c r="N4390" i="1"/>
  <c r="N4391" i="1"/>
  <c r="N4392" i="1"/>
  <c r="N4395" i="1"/>
  <c r="N4396" i="1"/>
  <c r="N4820" i="1"/>
  <c r="N4400" i="1"/>
  <c r="N4399" i="1"/>
  <c r="N4398" i="1"/>
  <c r="N4822" i="1"/>
  <c r="N4405" i="1"/>
  <c r="N4406" i="1"/>
  <c r="N4407" i="1"/>
  <c r="N4408" i="1"/>
  <c r="N4403" i="1"/>
  <c r="N4402" i="1"/>
  <c r="N4401" i="1"/>
  <c r="N4404" i="1"/>
  <c r="N4936" i="1"/>
  <c r="N4814" i="1"/>
  <c r="N4417" i="1"/>
  <c r="N4416" i="1"/>
  <c r="N4415" i="1"/>
  <c r="N4418" i="1"/>
  <c r="N4412" i="1"/>
  <c r="N4411" i="1"/>
  <c r="N4414" i="1"/>
  <c r="N4413" i="1"/>
  <c r="N5186" i="1"/>
  <c r="N4951" i="1"/>
  <c r="N4835" i="1"/>
  <c r="N4994" i="1"/>
  <c r="N4866" i="1"/>
  <c r="N4847" i="1"/>
  <c r="N4889" i="1"/>
  <c r="N4865" i="1"/>
  <c r="N4993" i="1"/>
  <c r="N4912" i="1"/>
  <c r="N5223" i="1"/>
  <c r="N5012" i="1"/>
  <c r="N5011" i="1"/>
  <c r="N5219" i="1"/>
  <c r="N5221" i="1"/>
  <c r="N5226" i="1"/>
  <c r="N4897" i="1"/>
  <c r="N4898" i="1"/>
  <c r="N4920" i="1"/>
  <c r="N5021" i="1"/>
  <c r="N4902" i="1"/>
  <c r="N4901" i="1"/>
  <c r="N5013" i="1"/>
  <c r="N4931" i="1"/>
  <c r="N4932" i="1"/>
  <c r="N4926" i="1"/>
  <c r="N5231" i="1"/>
  <c r="N4945" i="1"/>
  <c r="N4950" i="1"/>
  <c r="N4957" i="1"/>
  <c r="N4956" i="1"/>
  <c r="N5236" i="1"/>
  <c r="N4958" i="1"/>
  <c r="N4966" i="1"/>
  <c r="N4992" i="1"/>
  <c r="N5066" i="1"/>
  <c r="N4973" i="1"/>
  <c r="N4987" i="1"/>
  <c r="N4975" i="1"/>
  <c r="N5009" i="1"/>
  <c r="N5055" i="1"/>
  <c r="N5049" i="1"/>
  <c r="N5003" i="1"/>
  <c r="N5056" i="1"/>
  <c r="N4983" i="1"/>
  <c r="N4991" i="1"/>
  <c r="N5065" i="1"/>
  <c r="N5022" i="1"/>
  <c r="N5016" i="1"/>
  <c r="N5024" i="1"/>
  <c r="N5078" i="1"/>
  <c r="N5018" i="1"/>
  <c r="N5248" i="1"/>
  <c r="N5039" i="1"/>
  <c r="N5025" i="1"/>
  <c r="N5249" i="1"/>
  <c r="N5026" i="1"/>
  <c r="N5253" i="1"/>
  <c r="N5033" i="1"/>
  <c r="N5050" i="1"/>
  <c r="N5051" i="1"/>
  <c r="N5095" i="1"/>
  <c r="N5064" i="1"/>
  <c r="N5102" i="1"/>
  <c r="N5094" i="1"/>
  <c r="N5072" i="1"/>
  <c r="N5073" i="1"/>
  <c r="N5069" i="1"/>
  <c r="N5087" i="1"/>
  <c r="N5088" i="1"/>
  <c r="N5090" i="1"/>
  <c r="N5086" i="1"/>
  <c r="N5266" i="1"/>
  <c r="N5267" i="1"/>
  <c r="N5097" i="1"/>
  <c r="N5101" i="1"/>
  <c r="N5117" i="1"/>
  <c r="N5106" i="1"/>
  <c r="N5120" i="1"/>
  <c r="N5119" i="1"/>
  <c r="N5118" i="1"/>
  <c r="N5126" i="1"/>
  <c r="N5127" i="1"/>
  <c r="N5294" i="1"/>
  <c r="N5272" i="1"/>
  <c r="N5273" i="1"/>
  <c r="N5132" i="1"/>
  <c r="N5270" i="1"/>
  <c r="N5271" i="1"/>
  <c r="N5116" i="1"/>
  <c r="N5281" i="1"/>
  <c r="N5280" i="1"/>
  <c r="N5122" i="1"/>
  <c r="N5134" i="1"/>
  <c r="N5135" i="1"/>
  <c r="N5147" i="1"/>
  <c r="N5150" i="1"/>
  <c r="N5151" i="1"/>
  <c r="N5148" i="1"/>
  <c r="N5282" i="1"/>
  <c r="N5283" i="1"/>
  <c r="N5149" i="1"/>
  <c r="N5286" i="1"/>
  <c r="N5287" i="1"/>
  <c r="N5154" i="1"/>
  <c r="N5158" i="1"/>
  <c r="N5297" i="1"/>
  <c r="N5298" i="1"/>
  <c r="N5152" i="1"/>
  <c r="N5157" i="1"/>
  <c r="N5304" i="1"/>
  <c r="N5305" i="1"/>
  <c r="N5156" i="1"/>
  <c r="N5306" i="1"/>
  <c r="N5307" i="1"/>
  <c r="N5169" i="1"/>
  <c r="N5168" i="1"/>
  <c r="N5172" i="1"/>
  <c r="N5155" i="1"/>
  <c r="N5167" i="1"/>
  <c r="N5179" i="1"/>
  <c r="N5160" i="1"/>
  <c r="N5159" i="1"/>
  <c r="N5165" i="1"/>
  <c r="N5170" i="1"/>
  <c r="N5177" i="1"/>
  <c r="N5176" i="1"/>
  <c r="N5182" i="1"/>
  <c r="N5184" i="1"/>
  <c r="N5187" i="1"/>
  <c r="N5189" i="1"/>
  <c r="N5192" i="1"/>
  <c r="N5193" i="1"/>
  <c r="N5188" i="1"/>
  <c r="N5191" i="1"/>
  <c r="N5318" i="1"/>
  <c r="N5205" i="1"/>
  <c r="N5197" i="1"/>
  <c r="N5211" i="1"/>
  <c r="N5195" i="1"/>
  <c r="N5201" i="1"/>
  <c r="N5212" i="1"/>
  <c r="N5213" i="1"/>
  <c r="N5202" i="1"/>
  <c r="N5214" i="1"/>
  <c r="N5215" i="1"/>
  <c r="N5198" i="1"/>
  <c r="N5216" i="1"/>
  <c r="N5210" i="1"/>
  <c r="N5228" i="1"/>
  <c r="N5325" i="1"/>
  <c r="N5324" i="1"/>
  <c r="N5218" i="1"/>
  <c r="N5217" i="1"/>
  <c r="N5235" i="1"/>
  <c r="N5237" i="1"/>
  <c r="N5220" i="1"/>
  <c r="N5225" i="1"/>
  <c r="N5224" i="1"/>
  <c r="N5229" i="1"/>
  <c r="N5230" i="1"/>
  <c r="N5330" i="1"/>
  <c r="N5239" i="1"/>
  <c r="N5241" i="1"/>
  <c r="N5242" i="1"/>
  <c r="N5234" i="1"/>
  <c r="N5244" i="1"/>
  <c r="N5243" i="1"/>
  <c r="N5245" i="1"/>
  <c r="N5246" i="1"/>
  <c r="N5238" i="1"/>
  <c r="N5440" i="1"/>
  <c r="Q7" i="2" s="1"/>
  <c r="N5441" i="1"/>
  <c r="N5255" i="1"/>
  <c r="N5262" i="1"/>
  <c r="N5263" i="1"/>
  <c r="N5260" i="1"/>
  <c r="N5261" i="1"/>
  <c r="N5264" i="1"/>
  <c r="N5265" i="1"/>
  <c r="N5247" i="1"/>
  <c r="N5268" i="1"/>
  <c r="N5442" i="1"/>
  <c r="N5443" i="1"/>
  <c r="N5333" i="1"/>
  <c r="N5274" i="1"/>
  <c r="N5275" i="1"/>
  <c r="N5277" i="1"/>
  <c r="N5276" i="1"/>
  <c r="N5285" i="1"/>
  <c r="N5284" i="1"/>
  <c r="N5289" i="1"/>
  <c r="N5291" i="1"/>
  <c r="N5290" i="1"/>
  <c r="N5254" i="1"/>
  <c r="N5444" i="1"/>
  <c r="N5445" i="1"/>
  <c r="N5334" i="1"/>
  <c r="N5256" i="1"/>
  <c r="N5257" i="1"/>
  <c r="N5446" i="1"/>
  <c r="N5447" i="1"/>
  <c r="N5258" i="1"/>
  <c r="N5259" i="1"/>
  <c r="N5337" i="1"/>
  <c r="N5340" i="1"/>
  <c r="N5449" i="1"/>
  <c r="N5448" i="1"/>
  <c r="N5309" i="1"/>
  <c r="N5310" i="1"/>
  <c r="N5342" i="1"/>
  <c r="N5341" i="1"/>
  <c r="N5451" i="1"/>
  <c r="N5450" i="1"/>
  <c r="N5315" i="1"/>
  <c r="N5453" i="1"/>
  <c r="N5452" i="1"/>
  <c r="N5319" i="1"/>
  <c r="N5455" i="1"/>
  <c r="N5454" i="1"/>
  <c r="N5292" i="1"/>
  <c r="N5293" i="1"/>
  <c r="N5456" i="1"/>
  <c r="N5457" i="1"/>
  <c r="N5458" i="1"/>
  <c r="N5295" i="1"/>
  <c r="N5296" i="1"/>
  <c r="N5345" i="1"/>
  <c r="N5459" i="1"/>
  <c r="N5460" i="1"/>
  <c r="N5463" i="1"/>
  <c r="N5461" i="1"/>
  <c r="N5462" i="1"/>
  <c r="N5299" i="1"/>
  <c r="N5300" i="1"/>
  <c r="N5302" i="1"/>
  <c r="N5303" i="1"/>
  <c r="N5464" i="1"/>
  <c r="N5465" i="1"/>
  <c r="N5348" i="1"/>
  <c r="N5301" i="1"/>
  <c r="N5467" i="1"/>
  <c r="N5466" i="1"/>
  <c r="N5470" i="1"/>
  <c r="N5471" i="1"/>
  <c r="N5469" i="1"/>
  <c r="N5468" i="1"/>
  <c r="N5478" i="1"/>
  <c r="N5477" i="1"/>
  <c r="N5476" i="1"/>
  <c r="N5474" i="1"/>
  <c r="N5475" i="1"/>
  <c r="N5473" i="1"/>
  <c r="N5472" i="1"/>
  <c r="N5479" i="1"/>
  <c r="N5480" i="1"/>
  <c r="N5308" i="1"/>
  <c r="N5481" i="1"/>
  <c r="N5482" i="1"/>
  <c r="N5485" i="1"/>
  <c r="N5483" i="1"/>
  <c r="N5484" i="1"/>
  <c r="N5327" i="1"/>
  <c r="N5326" i="1"/>
  <c r="N5487" i="1"/>
  <c r="N5486" i="1"/>
  <c r="N5329" i="1"/>
  <c r="N5328" i="1"/>
  <c r="N5490" i="1"/>
  <c r="N5491" i="1"/>
  <c r="N5489" i="1"/>
  <c r="N5488" i="1"/>
  <c r="N5492" i="1"/>
  <c r="N5493" i="1"/>
  <c r="N5494" i="1"/>
  <c r="N5495" i="1"/>
  <c r="N5496" i="1"/>
  <c r="N5497" i="1"/>
  <c r="N5499" i="1"/>
  <c r="N5498" i="1"/>
  <c r="N5500" i="1"/>
  <c r="N5501" i="1"/>
  <c r="N5311" i="1"/>
  <c r="N5312" i="1"/>
  <c r="N5314" i="1"/>
  <c r="N5313" i="1"/>
  <c r="N5502" i="1"/>
  <c r="N5503" i="1"/>
  <c r="N5504" i="1"/>
  <c r="N5505" i="1"/>
  <c r="N5507" i="1"/>
  <c r="N5506" i="1"/>
  <c r="N5353" i="1"/>
  <c r="N5354" i="1"/>
  <c r="N5511" i="1"/>
  <c r="N5509" i="1"/>
  <c r="N5510" i="1"/>
  <c r="N5508" i="1"/>
  <c r="N5512" i="1"/>
  <c r="N5513" i="1"/>
  <c r="N5514" i="1"/>
  <c r="N5515" i="1"/>
  <c r="N5516" i="1"/>
  <c r="N5517" i="1"/>
  <c r="N5518" i="1"/>
  <c r="N5519" i="1"/>
  <c r="N5524" i="1"/>
  <c r="N5525" i="1"/>
  <c r="N5522" i="1"/>
  <c r="N5520" i="1"/>
  <c r="N5521" i="1"/>
  <c r="N5523" i="1"/>
  <c r="N5527" i="1"/>
  <c r="N5528" i="1"/>
  <c r="N5526" i="1"/>
  <c r="N5529" i="1"/>
  <c r="N5530" i="1"/>
  <c r="N5320" i="1"/>
  <c r="N5532" i="1"/>
  <c r="N5531" i="1"/>
  <c r="N5536" i="1"/>
  <c r="N5534" i="1"/>
  <c r="N5535" i="1"/>
  <c r="N5533" i="1"/>
  <c r="N5538" i="1"/>
  <c r="N5537" i="1"/>
  <c r="N5321" i="1"/>
  <c r="N5539" i="1"/>
  <c r="N5540" i="1"/>
  <c r="N5541" i="1"/>
  <c r="N5542" i="1"/>
  <c r="N5355" i="1"/>
  <c r="N5322" i="1"/>
  <c r="N5323" i="1"/>
  <c r="N5544" i="1"/>
  <c r="N5543" i="1"/>
  <c r="N5545" i="1"/>
  <c r="N5546" i="1"/>
  <c r="N5547" i="1"/>
  <c r="N5548" i="1"/>
  <c r="N5549" i="1"/>
  <c r="N5356" i="1"/>
  <c r="N5551" i="1"/>
  <c r="N5552" i="1"/>
  <c r="N5550" i="1"/>
  <c r="N5555" i="1"/>
  <c r="N5553" i="1"/>
  <c r="N5554" i="1"/>
  <c r="N5556" i="1"/>
  <c r="N5558" i="1"/>
  <c r="N5557" i="1"/>
  <c r="N5559" i="1"/>
  <c r="N5560" i="1"/>
  <c r="N5561" i="1"/>
  <c r="N5564" i="1"/>
  <c r="N5563" i="1"/>
  <c r="N5562" i="1"/>
  <c r="N5350" i="1"/>
  <c r="N5349" i="1"/>
  <c r="N5351" i="1"/>
  <c r="N5352" i="1"/>
  <c r="N5565" i="1"/>
  <c r="N5566" i="1"/>
  <c r="N5567" i="1"/>
  <c r="N5569" i="1"/>
  <c r="N5568" i="1"/>
  <c r="N5570" i="1"/>
  <c r="N5572" i="1"/>
  <c r="N5571" i="1"/>
  <c r="N5573" i="1"/>
  <c r="N5574" i="1"/>
  <c r="N5576" i="1"/>
  <c r="N5575" i="1"/>
  <c r="N5578" i="1"/>
  <c r="N5577" i="1"/>
  <c r="N5579" i="1"/>
  <c r="N5580" i="1"/>
  <c r="N5581" i="1"/>
  <c r="N5582" i="1"/>
  <c r="N5583" i="1"/>
  <c r="N5585" i="1"/>
  <c r="N5584" i="1"/>
  <c r="N5588" i="1"/>
  <c r="N5586" i="1"/>
  <c r="N5587" i="1"/>
  <c r="N5379" i="1"/>
  <c r="N5380" i="1"/>
  <c r="N5591" i="1"/>
  <c r="N5590" i="1"/>
  <c r="N5589" i="1"/>
  <c r="N5593" i="1"/>
  <c r="N5592" i="1"/>
  <c r="N5595" i="1"/>
  <c r="N5596" i="1"/>
  <c r="N5597" i="1"/>
  <c r="N5594" i="1"/>
  <c r="N5598" i="1"/>
  <c r="N5599" i="1"/>
  <c r="N5331" i="1"/>
  <c r="N5375" i="1"/>
  <c r="N5376" i="1"/>
  <c r="N5377" i="1"/>
  <c r="N5378" i="1"/>
  <c r="N5332" i="1"/>
  <c r="N5600" i="1"/>
  <c r="N5602" i="1"/>
  <c r="N5603" i="1"/>
  <c r="N5601" i="1"/>
  <c r="N5384" i="1"/>
  <c r="N5383" i="1"/>
  <c r="N5385" i="1"/>
  <c r="N5386" i="1"/>
  <c r="N5604" i="1"/>
  <c r="N5605" i="1"/>
  <c r="N5399" i="1"/>
  <c r="N5397" i="1"/>
  <c r="N5398" i="1"/>
  <c r="N5400" i="1"/>
  <c r="N5607" i="1"/>
  <c r="N5608" i="1"/>
  <c r="N5606" i="1"/>
  <c r="N5609" i="1"/>
  <c r="N5610" i="1"/>
  <c r="N5611" i="1"/>
  <c r="N5612" i="1"/>
  <c r="N5613" i="1"/>
  <c r="N5617" i="1"/>
  <c r="N5618" i="1"/>
  <c r="N5615" i="1"/>
  <c r="N5616" i="1"/>
  <c r="N5614" i="1"/>
  <c r="N5335" i="1"/>
  <c r="N5621" i="1"/>
  <c r="N5619" i="1"/>
  <c r="N5622" i="1"/>
  <c r="N5620" i="1"/>
  <c r="N5336" i="1"/>
  <c r="N5623" i="1"/>
  <c r="N5624" i="1"/>
  <c r="N5627" i="1"/>
  <c r="N5628" i="1"/>
  <c r="N5629" i="1"/>
  <c r="N5630" i="1"/>
  <c r="N5626" i="1"/>
  <c r="N5625" i="1"/>
  <c r="N5338" i="1"/>
  <c r="N5339" i="1"/>
  <c r="N5632" i="1"/>
  <c r="N5631" i="1"/>
  <c r="N5635" i="1"/>
  <c r="N5636" i="1"/>
  <c r="N5638" i="1"/>
  <c r="N5637" i="1"/>
  <c r="N5639" i="1"/>
  <c r="N5634" i="1"/>
  <c r="N5633" i="1"/>
  <c r="N5640" i="1"/>
  <c r="N5409" i="1"/>
  <c r="N5410" i="1"/>
  <c r="N5643" i="1"/>
  <c r="N5642" i="1"/>
  <c r="N5641" i="1"/>
  <c r="N5407" i="1"/>
  <c r="N5408" i="1"/>
  <c r="N5644" i="1"/>
  <c r="N5645" i="1"/>
  <c r="N5646" i="1"/>
  <c r="N5648" i="1"/>
  <c r="N5647" i="1"/>
  <c r="N5651" i="1"/>
  <c r="N5649" i="1"/>
  <c r="N5650" i="1"/>
  <c r="N5652" i="1"/>
  <c r="N5403" i="1"/>
  <c r="N5404" i="1"/>
  <c r="N5405" i="1"/>
  <c r="N5406" i="1"/>
  <c r="N5654" i="1"/>
  <c r="N5653" i="1"/>
  <c r="N5655" i="1"/>
  <c r="N5657" i="1"/>
  <c r="N5658" i="1"/>
  <c r="N5656" i="1"/>
  <c r="N5659" i="1"/>
  <c r="N5660" i="1"/>
  <c r="N5662" i="1"/>
  <c r="N5661" i="1"/>
  <c r="N5663" i="1"/>
  <c r="N5664" i="1"/>
  <c r="N5665" i="1"/>
  <c r="N5667" i="1"/>
  <c r="N5669" i="1"/>
  <c r="N5670" i="1"/>
  <c r="N5668" i="1"/>
  <c r="N5666" i="1"/>
  <c r="N5343" i="1"/>
  <c r="N5673" i="1"/>
  <c r="N5672" i="1"/>
  <c r="N5675" i="1"/>
  <c r="N5674" i="1"/>
  <c r="N5677" i="1"/>
  <c r="N5676" i="1"/>
  <c r="N5671" i="1"/>
  <c r="N5344" i="1"/>
  <c r="N5678" i="1"/>
  <c r="N5680" i="1"/>
  <c r="N5681" i="1"/>
  <c r="N5679" i="1"/>
  <c r="N5346" i="1"/>
  <c r="N5347" i="1"/>
  <c r="N5682" i="1"/>
  <c r="N5684" i="1"/>
  <c r="N5683" i="1"/>
  <c r="N5686" i="1"/>
  <c r="N5685" i="1"/>
  <c r="N5687" i="1"/>
  <c r="N5688" i="1"/>
  <c r="N5690" i="1"/>
  <c r="N5689" i="1"/>
  <c r="N5691" i="1"/>
  <c r="N5693" i="1"/>
  <c r="N5694" i="1"/>
  <c r="N5695" i="1"/>
  <c r="N5696" i="1"/>
  <c r="N5692" i="1"/>
  <c r="N5698" i="1"/>
  <c r="N5697" i="1"/>
  <c r="N5699" i="1"/>
  <c r="N5700" i="1"/>
  <c r="N5704" i="1"/>
  <c r="N5703" i="1"/>
  <c r="N5705" i="1"/>
  <c r="N5706" i="1"/>
  <c r="N5701" i="1"/>
  <c r="N5702" i="1"/>
  <c r="N5708" i="1"/>
  <c r="N5709" i="1"/>
  <c r="N5711" i="1"/>
  <c r="N5710" i="1"/>
  <c r="N5707" i="1"/>
  <c r="N5712" i="1"/>
  <c r="N5713" i="1"/>
  <c r="N5716" i="1"/>
  <c r="N5715" i="1"/>
  <c r="N5714" i="1"/>
  <c r="N5717" i="1"/>
  <c r="N5718" i="1"/>
  <c r="N5724" i="1"/>
  <c r="N5723" i="1"/>
  <c r="N5722" i="1"/>
  <c r="N5725" i="1"/>
  <c r="N5719" i="1"/>
  <c r="N5720" i="1"/>
  <c r="N5721" i="1"/>
  <c r="N5728" i="1"/>
  <c r="N5726" i="1"/>
  <c r="N5727" i="1"/>
  <c r="N5729" i="1"/>
  <c r="N5730" i="1"/>
  <c r="N5732" i="1"/>
  <c r="N5731" i="1"/>
  <c r="N5736" i="1"/>
  <c r="N5737" i="1"/>
  <c r="N5735" i="1"/>
  <c r="N5734" i="1"/>
  <c r="N5733" i="1"/>
  <c r="N5738" i="1"/>
  <c r="N5739" i="1"/>
  <c r="N5432" i="1"/>
  <c r="N5431" i="1"/>
  <c r="N5740" i="1"/>
  <c r="N5744" i="1"/>
  <c r="N5743" i="1"/>
  <c r="N5742" i="1"/>
  <c r="N5745" i="1"/>
  <c r="N5741" i="1"/>
  <c r="N5747" i="1"/>
  <c r="N5748" i="1"/>
  <c r="N5746" i="1"/>
  <c r="N5749" i="1"/>
  <c r="N5750" i="1"/>
  <c r="N5751" i="1"/>
  <c r="N5752" i="1"/>
  <c r="N5754" i="1"/>
  <c r="N5753" i="1"/>
  <c r="N5755" i="1"/>
  <c r="N5756" i="1"/>
  <c r="N5757" i="1"/>
  <c r="N5758" i="1"/>
  <c r="N5760" i="1"/>
  <c r="N5759" i="1"/>
  <c r="N5761" i="1"/>
  <c r="N5762" i="1"/>
  <c r="N5763" i="1"/>
  <c r="N5764" i="1"/>
  <c r="N5765" i="1"/>
  <c r="N5766" i="1"/>
  <c r="N5768" i="1"/>
  <c r="N5767" i="1"/>
  <c r="N5770" i="1"/>
  <c r="N5771" i="1"/>
  <c r="N5772" i="1"/>
  <c r="N5769" i="1"/>
  <c r="N5773" i="1"/>
  <c r="N5357" i="1"/>
  <c r="N5774" i="1"/>
  <c r="N5358" i="1"/>
  <c r="N5775" i="1"/>
  <c r="N5359" i="1"/>
  <c r="N5777" i="1"/>
  <c r="N5778" i="1"/>
  <c r="N5776" i="1"/>
  <c r="N5780" i="1"/>
  <c r="N5779" i="1"/>
  <c r="N5360" i="1"/>
  <c r="N5781" i="1"/>
  <c r="N5782" i="1"/>
  <c r="N5783" i="1"/>
  <c r="N5364" i="1"/>
  <c r="N5365" i="1"/>
  <c r="N5367" i="1"/>
  <c r="N5368" i="1"/>
  <c r="N5785" i="1"/>
  <c r="N5784" i="1"/>
  <c r="N5786" i="1"/>
  <c r="N5361" i="1"/>
  <c r="N5369" i="1"/>
  <c r="N5370" i="1"/>
  <c r="N5789" i="1"/>
  <c r="N5790" i="1"/>
  <c r="N5787" i="1"/>
  <c r="N5788" i="1"/>
  <c r="N5373" i="1"/>
  <c r="N5374" i="1"/>
  <c r="N5362" i="1"/>
  <c r="N5363" i="1"/>
  <c r="N5794" i="1"/>
  <c r="N5792" i="1"/>
  <c r="N5793" i="1"/>
  <c r="N5791" i="1"/>
  <c r="N5795" i="1"/>
  <c r="N5366" i="1"/>
  <c r="N5797" i="1"/>
  <c r="N5798" i="1"/>
  <c r="N5796" i="1"/>
  <c r="N5372" i="1"/>
  <c r="N5371" i="1"/>
  <c r="N5800" i="1"/>
  <c r="N5799" i="1"/>
  <c r="N5801" i="1"/>
  <c r="N5802" i="1"/>
  <c r="N5803" i="1"/>
  <c r="N5804" i="1"/>
  <c r="N5805" i="1"/>
  <c r="N5806" i="1"/>
  <c r="N5807" i="1"/>
  <c r="N5810" i="1"/>
  <c r="N5809" i="1"/>
  <c r="N5811" i="1"/>
  <c r="N5808" i="1"/>
  <c r="N5382" i="1"/>
  <c r="N5381" i="1"/>
  <c r="N5812" i="1"/>
  <c r="N5387" i="1"/>
  <c r="N5388" i="1"/>
  <c r="N5814" i="1"/>
  <c r="N5813" i="1"/>
  <c r="N5815" i="1"/>
  <c r="N5816" i="1"/>
  <c r="N5817" i="1"/>
  <c r="N5818" i="1"/>
  <c r="N5819" i="1"/>
  <c r="N5820" i="1"/>
  <c r="N5822" i="1"/>
  <c r="N5821" i="1"/>
  <c r="N5391" i="1"/>
  <c r="N5392" i="1"/>
  <c r="N5395" i="1"/>
  <c r="N5396" i="1"/>
  <c r="N5823" i="1"/>
  <c r="N5824" i="1"/>
  <c r="N5825" i="1"/>
  <c r="N5826" i="1"/>
  <c r="N5401" i="1"/>
  <c r="N5402" i="1"/>
  <c r="N5390" i="1"/>
  <c r="N5389" i="1"/>
  <c r="N5393" i="1"/>
  <c r="N5394" i="1"/>
  <c r="N5827" i="1"/>
  <c r="N5828" i="1"/>
  <c r="N5831" i="1"/>
  <c r="N5830" i="1"/>
  <c r="N5832" i="1"/>
  <c r="N5829" i="1"/>
  <c r="N5833" i="1"/>
  <c r="N5834" i="1"/>
  <c r="N5835" i="1"/>
  <c r="N5836" i="1"/>
  <c r="N5837" i="1"/>
  <c r="N5838" i="1"/>
  <c r="N5839" i="1"/>
  <c r="N5840" i="1"/>
  <c r="N5841" i="1"/>
  <c r="N5843" i="1"/>
  <c r="N5842" i="1"/>
  <c r="N5844" i="1"/>
  <c r="N5847" i="1"/>
  <c r="N5846" i="1"/>
  <c r="N5845" i="1"/>
  <c r="N5848" i="1"/>
  <c r="N5849" i="1"/>
  <c r="N5850" i="1"/>
  <c r="N5851" i="1"/>
  <c r="N5852" i="1"/>
  <c r="N5853" i="1"/>
  <c r="N5855" i="1"/>
  <c r="N5854" i="1"/>
  <c r="N5857" i="1"/>
  <c r="N5856" i="1"/>
  <c r="N5858" i="1"/>
  <c r="N5859" i="1"/>
  <c r="N5860" i="1"/>
  <c r="N5862" i="1"/>
  <c r="N5861" i="1"/>
  <c r="N5868" i="1"/>
  <c r="N5867" i="1"/>
  <c r="N5866" i="1"/>
  <c r="N5865" i="1"/>
  <c r="N5863" i="1"/>
  <c r="N5864" i="1"/>
  <c r="N5870" i="1"/>
  <c r="N5869" i="1"/>
  <c r="N5871" i="1"/>
  <c r="N5872" i="1"/>
  <c r="N5873" i="1"/>
  <c r="N5875" i="1"/>
  <c r="N5874" i="1"/>
  <c r="N5876" i="1"/>
  <c r="N5877" i="1"/>
  <c r="N5878" i="1"/>
  <c r="N5879" i="1"/>
  <c r="N5880" i="1"/>
  <c r="N5881" i="1"/>
  <c r="N5883" i="1"/>
  <c r="N5882" i="1"/>
  <c r="N5884" i="1"/>
  <c r="N5886" i="1"/>
  <c r="N5885" i="1"/>
  <c r="N5889" i="1"/>
  <c r="N5888" i="1"/>
  <c r="N5890" i="1"/>
  <c r="N5887" i="1"/>
  <c r="N5891" i="1"/>
  <c r="N5893" i="1"/>
  <c r="N5894" i="1"/>
  <c r="N5895" i="1"/>
  <c r="N5896" i="1"/>
  <c r="N5892" i="1"/>
  <c r="N5897" i="1"/>
  <c r="N5898" i="1"/>
  <c r="N5899" i="1"/>
  <c r="N5901" i="1"/>
  <c r="N5902" i="1"/>
  <c r="N5900" i="1"/>
  <c r="N5903" i="1"/>
  <c r="N5904" i="1"/>
  <c r="N5908" i="1"/>
  <c r="N5907" i="1"/>
  <c r="N5905" i="1"/>
  <c r="N5906" i="1"/>
  <c r="N5909" i="1"/>
  <c r="N5910" i="1"/>
  <c r="N5911" i="1"/>
  <c r="N5913" i="1"/>
  <c r="N5912" i="1"/>
  <c r="N5914" i="1"/>
  <c r="N5915" i="1"/>
  <c r="N5916" i="1"/>
  <c r="N5917" i="1"/>
  <c r="N5918" i="1"/>
  <c r="N5920" i="1"/>
  <c r="N5921" i="1"/>
  <c r="N5919" i="1"/>
  <c r="N5922" i="1"/>
  <c r="N5923" i="1"/>
  <c r="N5924" i="1"/>
  <c r="N5925" i="1"/>
  <c r="N5926" i="1"/>
  <c r="N5927" i="1"/>
  <c r="N5928" i="1"/>
  <c r="N5930" i="1"/>
  <c r="N5929" i="1"/>
  <c r="N5931" i="1"/>
  <c r="N5932" i="1"/>
  <c r="N5933" i="1"/>
  <c r="N5934" i="1"/>
  <c r="N5935" i="1"/>
  <c r="N5937" i="1"/>
  <c r="N5936" i="1"/>
  <c r="N5938" i="1"/>
  <c r="N5940" i="1"/>
  <c r="N5939" i="1"/>
  <c r="N5941" i="1"/>
  <c r="N5944" i="1"/>
  <c r="N5942" i="1"/>
  <c r="N5943" i="1"/>
  <c r="N5945" i="1"/>
  <c r="N5946" i="1"/>
  <c r="N5947" i="1"/>
  <c r="N5949" i="1"/>
  <c r="N5948" i="1"/>
  <c r="N5950" i="1"/>
  <c r="N5951" i="1"/>
  <c r="N5953" i="1"/>
  <c r="N5952" i="1"/>
  <c r="N5954" i="1"/>
  <c r="N5955" i="1"/>
  <c r="N5956" i="1"/>
  <c r="N5413" i="1"/>
  <c r="N5412" i="1"/>
  <c r="N5411" i="1"/>
  <c r="N5414" i="1"/>
  <c r="N5957" i="1"/>
  <c r="N5958" i="1"/>
  <c r="N5959" i="1"/>
  <c r="N5962" i="1"/>
  <c r="N5961" i="1"/>
  <c r="N5960" i="1"/>
  <c r="N5963" i="1"/>
  <c r="N5964" i="1"/>
  <c r="N5965" i="1"/>
  <c r="N5966" i="1"/>
  <c r="N5967" i="1"/>
  <c r="N5968" i="1"/>
  <c r="N5970" i="1"/>
  <c r="N5969" i="1"/>
  <c r="N5973" i="1"/>
  <c r="N5971" i="1"/>
  <c r="N5972" i="1"/>
  <c r="N5974" i="1"/>
  <c r="N5975" i="1"/>
  <c r="N5976" i="1"/>
  <c r="N5419" i="1"/>
  <c r="N5421" i="1"/>
  <c r="N5420" i="1"/>
  <c r="N5422" i="1"/>
  <c r="N5416" i="1"/>
  <c r="N5415" i="1"/>
  <c r="N5977" i="1"/>
  <c r="N5978" i="1"/>
  <c r="N5979" i="1"/>
  <c r="N5425" i="1"/>
  <c r="N5424" i="1"/>
  <c r="N5423" i="1"/>
  <c r="N5426" i="1"/>
  <c r="N5418" i="1"/>
  <c r="N5417" i="1"/>
  <c r="N5980" i="1"/>
  <c r="N5981" i="1"/>
  <c r="N5982" i="1"/>
  <c r="N5427" i="1"/>
  <c r="N5428" i="1"/>
  <c r="N5434" i="1"/>
  <c r="N5433" i="1"/>
  <c r="N5436" i="1"/>
  <c r="N5435" i="1"/>
  <c r="N5983" i="1"/>
  <c r="N5984" i="1"/>
  <c r="N5985" i="1"/>
  <c r="N5986" i="1"/>
  <c r="N5987" i="1"/>
  <c r="N5988" i="1"/>
  <c r="N5990" i="1"/>
  <c r="N5989" i="1"/>
  <c r="N5430" i="1"/>
  <c r="N5429" i="1"/>
  <c r="N5991" i="1"/>
  <c r="N5994" i="1"/>
  <c r="N5993" i="1"/>
  <c r="N5995" i="1"/>
  <c r="N5992" i="1"/>
  <c r="N5997" i="1"/>
  <c r="N5996" i="1"/>
  <c r="N5999" i="1"/>
  <c r="N5998" i="1"/>
  <c r="N6000" i="1"/>
  <c r="N6001" i="1"/>
  <c r="N6004" i="1"/>
  <c r="N6003" i="1"/>
  <c r="N6002" i="1"/>
  <c r="N6005" i="1"/>
  <c r="N6006" i="1"/>
  <c r="N6011" i="1"/>
  <c r="N6010" i="1"/>
  <c r="N6007" i="1"/>
  <c r="N6008" i="1"/>
  <c r="N6013" i="1"/>
  <c r="N6012" i="1"/>
  <c r="N6009" i="1"/>
  <c r="N6014" i="1"/>
  <c r="N6016" i="1"/>
  <c r="N6015" i="1"/>
  <c r="N6017" i="1"/>
  <c r="N6018" i="1"/>
  <c r="N5438" i="1"/>
  <c r="N5437" i="1"/>
  <c r="N6021" i="1"/>
  <c r="N6020" i="1"/>
  <c r="N6019" i="1"/>
  <c r="N6022" i="1"/>
  <c r="N6023" i="1"/>
  <c r="N6024" i="1"/>
  <c r="N6029" i="1"/>
  <c r="N6028" i="1"/>
  <c r="N6025" i="1"/>
  <c r="N6026" i="1"/>
  <c r="N6027" i="1"/>
  <c r="N6030" i="1"/>
  <c r="N6031" i="1"/>
  <c r="N6032" i="1"/>
  <c r="N6034" i="1"/>
  <c r="N6033" i="1"/>
  <c r="N6035" i="1"/>
  <c r="N6037" i="1"/>
  <c r="N6036" i="1"/>
  <c r="N6038" i="1"/>
  <c r="N6040" i="1"/>
  <c r="N6043" i="1"/>
  <c r="N6044" i="1"/>
  <c r="N6046" i="1"/>
  <c r="N6045" i="1"/>
  <c r="N6039" i="1"/>
  <c r="N6047" i="1"/>
  <c r="N6042" i="1"/>
  <c r="N6041" i="1"/>
  <c r="N6048" i="1"/>
  <c r="N6049" i="1"/>
  <c r="N6052" i="1"/>
  <c r="N6051" i="1"/>
  <c r="N6054" i="1"/>
  <c r="N6053" i="1"/>
  <c r="N6050" i="1"/>
  <c r="N6055" i="1"/>
  <c r="N6057" i="1"/>
  <c r="N6056" i="1"/>
  <c r="N6058" i="1"/>
  <c r="N6059" i="1"/>
  <c r="N6063" i="1"/>
  <c r="N6062" i="1"/>
  <c r="N6064" i="1"/>
  <c r="N6065" i="1"/>
  <c r="N6069" i="1"/>
  <c r="N6070" i="1"/>
  <c r="N6068" i="1"/>
  <c r="N6071" i="1"/>
  <c r="N6067" i="1"/>
  <c r="N6066" i="1"/>
  <c r="N6060" i="1"/>
  <c r="N6061" i="1"/>
  <c r="N6072" i="1"/>
  <c r="N6073" i="1"/>
  <c r="N6076" i="1"/>
  <c r="N6075" i="1"/>
  <c r="N6074" i="1"/>
  <c r="N6084" i="1"/>
  <c r="N6081" i="1"/>
  <c r="N6087" i="1"/>
  <c r="N6086" i="1"/>
  <c r="N6082" i="1"/>
  <c r="N6083" i="1"/>
  <c r="N6088" i="1"/>
  <c r="N6085" i="1"/>
  <c r="N6080" i="1"/>
  <c r="N6078" i="1"/>
  <c r="N6077" i="1"/>
  <c r="N6079" i="1"/>
  <c r="N6093" i="1"/>
  <c r="N6092" i="1"/>
  <c r="N6090" i="1"/>
  <c r="N6089" i="1"/>
  <c r="N6091" i="1"/>
  <c r="N6094" i="1"/>
  <c r="N6096" i="1"/>
  <c r="N6095" i="1"/>
  <c r="N5439" i="1"/>
  <c r="N4202" i="1"/>
  <c r="N6097" i="1"/>
  <c r="N6098" i="1"/>
  <c r="N6099" i="1"/>
  <c r="N6100" i="1"/>
  <c r="N6102" i="1"/>
  <c r="N6101" i="1"/>
  <c r="N6103" i="1"/>
  <c r="N6104" i="1"/>
  <c r="N6105" i="1"/>
  <c r="N6106" i="1"/>
  <c r="N6107" i="1"/>
  <c r="N6110" i="1"/>
  <c r="N6108" i="1"/>
  <c r="N6111" i="1"/>
  <c r="N6109" i="1"/>
  <c r="N6112" i="1"/>
  <c r="N6116" i="1"/>
  <c r="N6115" i="1"/>
  <c r="N6114" i="1"/>
  <c r="N6113" i="1"/>
  <c r="N6118" i="1"/>
  <c r="N6119" i="1"/>
  <c r="N6117" i="1"/>
  <c r="N6120" i="1"/>
  <c r="N6121" i="1"/>
  <c r="N6122" i="1"/>
  <c r="N6124" i="1"/>
  <c r="N6123" i="1"/>
  <c r="N6125" i="1"/>
  <c r="N6126" i="1"/>
  <c r="N6127" i="1"/>
  <c r="N6128" i="1"/>
  <c r="N6129" i="1"/>
  <c r="N6130" i="1"/>
  <c r="N6131" i="1"/>
  <c r="N6134" i="1"/>
  <c r="N6132" i="1"/>
  <c r="N6133" i="1"/>
  <c r="N6135" i="1"/>
  <c r="N6136" i="1"/>
  <c r="N6138" i="1"/>
  <c r="N6137" i="1"/>
  <c r="N6140" i="1"/>
  <c r="N6139" i="1"/>
  <c r="N6141" i="1"/>
  <c r="N6143" i="1"/>
  <c r="N6142" i="1"/>
  <c r="N6145" i="1"/>
  <c r="N6144" i="1"/>
  <c r="N6146" i="1"/>
  <c r="N6147" i="1"/>
  <c r="N6148" i="1"/>
  <c r="N6150" i="1"/>
  <c r="N6151" i="1"/>
  <c r="N6149" i="1"/>
  <c r="N6152" i="1"/>
  <c r="N6153" i="1"/>
  <c r="N6154" i="1"/>
  <c r="N6155" i="1"/>
  <c r="N6156" i="1"/>
  <c r="N6158" i="1"/>
  <c r="N6157" i="1"/>
  <c r="N6159" i="1"/>
  <c r="N6160" i="1"/>
  <c r="N6161" i="1"/>
  <c r="N6163" i="1"/>
  <c r="N6162" i="1"/>
  <c r="N6164" i="1"/>
  <c r="N6165" i="1"/>
  <c r="N6168" i="1"/>
  <c r="N6166" i="1"/>
  <c r="N6169" i="1"/>
  <c r="N6167" i="1"/>
  <c r="N6172" i="1"/>
  <c r="N6173" i="1"/>
  <c r="N6171" i="1"/>
  <c r="N6170" i="1"/>
  <c r="N6174" i="1"/>
  <c r="N6175" i="1"/>
  <c r="N6176" i="1"/>
  <c r="N6177" i="1"/>
  <c r="N6178" i="1"/>
  <c r="N6179" i="1"/>
  <c r="N6180" i="1"/>
  <c r="N6181" i="1"/>
  <c r="N6185" i="1"/>
  <c r="N6184" i="1"/>
  <c r="N6183" i="1"/>
  <c r="N6182" i="1"/>
  <c r="N6186" i="1"/>
  <c r="N6188" i="1"/>
  <c r="N6187" i="1"/>
  <c r="N6189" i="1"/>
  <c r="N6190" i="1"/>
  <c r="N6192" i="1"/>
  <c r="N6191" i="1"/>
  <c r="N6194" i="1"/>
  <c r="N6193" i="1"/>
  <c r="N6195" i="1"/>
  <c r="N6196" i="1"/>
  <c r="N6197" i="1"/>
  <c r="N6198" i="1"/>
  <c r="N6199" i="1"/>
  <c r="N6201" i="1"/>
  <c r="N6200" i="1"/>
  <c r="N6202" i="1"/>
  <c r="N6203" i="1"/>
  <c r="N6204" i="1"/>
  <c r="N6206" i="1"/>
  <c r="N6205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3" i="1"/>
  <c r="N6222" i="1"/>
  <c r="N6224" i="1"/>
  <c r="N6225" i="1"/>
  <c r="N6226" i="1"/>
  <c r="N6227" i="1"/>
  <c r="N6229" i="1"/>
  <c r="N6228" i="1"/>
  <c r="N6230" i="1"/>
  <c r="N6231" i="1"/>
  <c r="N6232" i="1"/>
  <c r="N6233" i="1"/>
  <c r="N8161" i="1"/>
  <c r="N8160" i="1"/>
  <c r="N6235" i="1"/>
  <c r="N6234" i="1"/>
  <c r="N6237" i="1"/>
  <c r="N6236" i="1"/>
  <c r="N6238" i="1"/>
  <c r="N6239" i="1"/>
  <c r="N6240" i="1"/>
  <c r="N6241" i="1"/>
  <c r="N6242" i="1"/>
  <c r="N6243" i="1"/>
  <c r="N6244" i="1"/>
  <c r="N6245" i="1"/>
  <c r="N6246" i="1"/>
  <c r="N6247" i="1"/>
  <c r="N6249" i="1"/>
  <c r="N6248" i="1"/>
  <c r="N6251" i="1"/>
  <c r="N6250" i="1"/>
  <c r="N6253" i="1"/>
  <c r="N6252" i="1"/>
  <c r="N6254" i="1"/>
  <c r="N6255" i="1"/>
  <c r="N6256" i="1"/>
  <c r="N6257" i="1"/>
  <c r="N6258" i="1"/>
  <c r="N6259" i="1"/>
  <c r="N6260" i="1"/>
  <c r="N6261" i="1"/>
  <c r="N1311" i="1"/>
  <c r="N776" i="1"/>
  <c r="N6262" i="1"/>
  <c r="N6265" i="1"/>
  <c r="N6264" i="1"/>
  <c r="N6266" i="1"/>
  <c r="N6267" i="1"/>
  <c r="N6269" i="1"/>
  <c r="N6270" i="1"/>
  <c r="N6263" i="1"/>
  <c r="N6268" i="1"/>
  <c r="N6273" i="1"/>
  <c r="N6272" i="1"/>
  <c r="N6271" i="1"/>
  <c r="N6276" i="1"/>
  <c r="N6275" i="1"/>
  <c r="N6274" i="1"/>
  <c r="N6277" i="1"/>
  <c r="N6278" i="1"/>
  <c r="N6283" i="1"/>
  <c r="N6282" i="1"/>
  <c r="N6279" i="1"/>
  <c r="N6280" i="1"/>
  <c r="N6281" i="1"/>
  <c r="N6284" i="1"/>
  <c r="N6285" i="1"/>
  <c r="N6286" i="1"/>
  <c r="N6287" i="1"/>
  <c r="N6290" i="1"/>
  <c r="N6289" i="1"/>
  <c r="N6288" i="1"/>
  <c r="N6292" i="1"/>
  <c r="N6293" i="1"/>
  <c r="N6291" i="1"/>
  <c r="N6298" i="1"/>
  <c r="N6299" i="1"/>
  <c r="N6294" i="1"/>
  <c r="N6295" i="1"/>
  <c r="N6297" i="1"/>
  <c r="N6296" i="1"/>
  <c r="N6302" i="1"/>
  <c r="N6300" i="1"/>
  <c r="N6301" i="1"/>
  <c r="N6303" i="1"/>
  <c r="N6304" i="1"/>
  <c r="N6305" i="1"/>
  <c r="N6306" i="1"/>
  <c r="N6310" i="1"/>
  <c r="N6309" i="1"/>
  <c r="N6308" i="1"/>
  <c r="N6307" i="1"/>
  <c r="N6313" i="1"/>
  <c r="N6311" i="1"/>
  <c r="N6312" i="1"/>
  <c r="N6316" i="1"/>
  <c r="N6317" i="1"/>
  <c r="N6319" i="1"/>
  <c r="N6318" i="1"/>
  <c r="N6314" i="1"/>
  <c r="N6315" i="1"/>
  <c r="N6320" i="1"/>
  <c r="N6321" i="1"/>
  <c r="N6326" i="1"/>
  <c r="N6322" i="1"/>
  <c r="N6323" i="1"/>
  <c r="N6325" i="1"/>
  <c r="N6324" i="1"/>
  <c r="N6327" i="1"/>
  <c r="N6334" i="1"/>
  <c r="N6335" i="1"/>
  <c r="N6336" i="1"/>
  <c r="N6337" i="1"/>
  <c r="N6331" i="1"/>
  <c r="N6332" i="1"/>
  <c r="N6329" i="1"/>
  <c r="N6328" i="1"/>
  <c r="N6330" i="1"/>
  <c r="N6333" i="1"/>
  <c r="N6338" i="1"/>
  <c r="N6339" i="1"/>
  <c r="N6340" i="1"/>
  <c r="N6341" i="1"/>
  <c r="N6342" i="1"/>
  <c r="N6344" i="1"/>
  <c r="N6343" i="1"/>
  <c r="N6346" i="1"/>
  <c r="N6345" i="1"/>
  <c r="N6350" i="1"/>
  <c r="N6349" i="1"/>
  <c r="N6348" i="1"/>
  <c r="N6351" i="1"/>
  <c r="N6347" i="1"/>
  <c r="N6352" i="1"/>
  <c r="N6358" i="1"/>
  <c r="N6354" i="1"/>
  <c r="N6353" i="1"/>
  <c r="N6356" i="1"/>
  <c r="N6357" i="1"/>
  <c r="N6355" i="1"/>
  <c r="N6361" i="1"/>
  <c r="N6362" i="1"/>
  <c r="N6363" i="1"/>
  <c r="N6359" i="1"/>
  <c r="N6360" i="1"/>
  <c r="N6364" i="1"/>
  <c r="N6365" i="1"/>
  <c r="N6367" i="1"/>
  <c r="N6366" i="1"/>
  <c r="N6368" i="1"/>
  <c r="N6369" i="1"/>
  <c r="N6370" i="1"/>
  <c r="N6371" i="1"/>
  <c r="N6375" i="1"/>
  <c r="N6374" i="1"/>
  <c r="N6377" i="1"/>
  <c r="N6376" i="1"/>
  <c r="N6378" i="1"/>
  <c r="N6372" i="1"/>
  <c r="N6373" i="1"/>
  <c r="N6379" i="1"/>
  <c r="N6380" i="1"/>
  <c r="N6383" i="1"/>
  <c r="N6384" i="1"/>
  <c r="N6381" i="1"/>
  <c r="N6382" i="1"/>
  <c r="N6389" i="1"/>
  <c r="N6390" i="1"/>
  <c r="N6388" i="1"/>
  <c r="N6391" i="1"/>
  <c r="N6392" i="1"/>
  <c r="N6393" i="1"/>
  <c r="N6385" i="1"/>
  <c r="N6386" i="1"/>
  <c r="N6387" i="1"/>
  <c r="N6396" i="1"/>
  <c r="N6395" i="1"/>
  <c r="N6394" i="1"/>
  <c r="N6397" i="1"/>
  <c r="N6398" i="1"/>
  <c r="N6399" i="1"/>
  <c r="N6400" i="1"/>
  <c r="N6401" i="1"/>
  <c r="N6402" i="1"/>
  <c r="N6403" i="1"/>
  <c r="N6404" i="1"/>
  <c r="N6405" i="1"/>
  <c r="N6407" i="1"/>
  <c r="N6406" i="1"/>
  <c r="N6408" i="1"/>
  <c r="N6409" i="1"/>
  <c r="N6410" i="1"/>
  <c r="N6414" i="1"/>
  <c r="N6413" i="1"/>
  <c r="N6411" i="1"/>
  <c r="N6412" i="1"/>
  <c r="N6415" i="1"/>
  <c r="N6417" i="1"/>
  <c r="N6416" i="1"/>
  <c r="N6418" i="1"/>
  <c r="N6420" i="1"/>
  <c r="N6419" i="1"/>
  <c r="N6421" i="1"/>
  <c r="N6423" i="1"/>
  <c r="N6422" i="1"/>
  <c r="N6424" i="1"/>
  <c r="N6425" i="1"/>
  <c r="N6426" i="1"/>
  <c r="N6427" i="1"/>
  <c r="N6429" i="1"/>
  <c r="N6428" i="1"/>
  <c r="N6431" i="1"/>
  <c r="N6432" i="1"/>
  <c r="N6430" i="1"/>
  <c r="N6434" i="1"/>
  <c r="N6436" i="1"/>
  <c r="N6433" i="1"/>
  <c r="N6435" i="1"/>
  <c r="N6439" i="1"/>
  <c r="N6441" i="1"/>
  <c r="N6437" i="1"/>
  <c r="N6438" i="1"/>
  <c r="N6440" i="1"/>
  <c r="N6442" i="1"/>
  <c r="N6443" i="1"/>
  <c r="N6444" i="1"/>
  <c r="N6445" i="1"/>
  <c r="N6446" i="1"/>
  <c r="N6447" i="1"/>
  <c r="N6451" i="1"/>
  <c r="N6448" i="1"/>
  <c r="N6450" i="1"/>
  <c r="N6449" i="1"/>
  <c r="N6452" i="1"/>
  <c r="N6455" i="1"/>
  <c r="N6453" i="1"/>
  <c r="N6454" i="1"/>
  <c r="N6456" i="1"/>
  <c r="N6457" i="1"/>
  <c r="N6459" i="1"/>
  <c r="N6458" i="1"/>
  <c r="N6462" i="1"/>
  <c r="N6463" i="1"/>
  <c r="N6460" i="1"/>
  <c r="N6461" i="1"/>
  <c r="N6471" i="1"/>
  <c r="N6470" i="1"/>
  <c r="N6466" i="1"/>
  <c r="N6465" i="1"/>
  <c r="N6464" i="1"/>
  <c r="N6467" i="1"/>
  <c r="N6469" i="1"/>
  <c r="N6468" i="1"/>
  <c r="N6473" i="1"/>
  <c r="N6472" i="1"/>
  <c r="N6474" i="1"/>
  <c r="N6475" i="1"/>
  <c r="N6476" i="1"/>
  <c r="N6477" i="1"/>
  <c r="N6478" i="1"/>
  <c r="N6481" i="1"/>
  <c r="N6482" i="1"/>
  <c r="N6484" i="1"/>
  <c r="N6483" i="1"/>
  <c r="N6480" i="1"/>
  <c r="N6479" i="1"/>
  <c r="N6485" i="1"/>
  <c r="N6486" i="1"/>
  <c r="N6487" i="1"/>
  <c r="N6489" i="1"/>
  <c r="N6488" i="1"/>
  <c r="N6490" i="1"/>
  <c r="N6491" i="1"/>
  <c r="N6493" i="1"/>
  <c r="N6492" i="1"/>
  <c r="N6494" i="1"/>
  <c r="N6495" i="1"/>
  <c r="N6496" i="1"/>
  <c r="N6498" i="1"/>
  <c r="N6499" i="1"/>
  <c r="N6500" i="1"/>
  <c r="N6501" i="1"/>
  <c r="N6502" i="1"/>
  <c r="N6497" i="1"/>
  <c r="N6504" i="1"/>
  <c r="N6505" i="1"/>
  <c r="N6503" i="1"/>
  <c r="N6506" i="1"/>
  <c r="N6507" i="1"/>
  <c r="N6508" i="1"/>
  <c r="N6509" i="1"/>
  <c r="N6514" i="1"/>
  <c r="N6515" i="1"/>
  <c r="N6513" i="1"/>
  <c r="N6516" i="1"/>
  <c r="N6511" i="1"/>
  <c r="N6510" i="1"/>
  <c r="N6512" i="1"/>
  <c r="N6517" i="1"/>
  <c r="N6520" i="1"/>
  <c r="N6519" i="1"/>
  <c r="N6518" i="1"/>
  <c r="N6521" i="1"/>
  <c r="N6522" i="1"/>
  <c r="N6526" i="1"/>
  <c r="N6525" i="1"/>
  <c r="N6523" i="1"/>
  <c r="N6524" i="1"/>
  <c r="N6529" i="1"/>
  <c r="N6527" i="1"/>
  <c r="N6530" i="1"/>
  <c r="N6528" i="1"/>
  <c r="N6532" i="1"/>
  <c r="N6531" i="1"/>
  <c r="N6533" i="1"/>
  <c r="N6534" i="1"/>
  <c r="N6535" i="1"/>
  <c r="N6536" i="1"/>
  <c r="N6540" i="1"/>
  <c r="N6539" i="1"/>
  <c r="N6538" i="1"/>
  <c r="N6537" i="1"/>
  <c r="N6543" i="1"/>
  <c r="N6544" i="1"/>
  <c r="N6547" i="1"/>
  <c r="N6546" i="1"/>
  <c r="N6541" i="1"/>
  <c r="N6542" i="1"/>
  <c r="N6545" i="1"/>
  <c r="N6548" i="1"/>
  <c r="N6549" i="1"/>
  <c r="N6551" i="1"/>
  <c r="N6552" i="1"/>
  <c r="N6550" i="1"/>
  <c r="N6554" i="1"/>
  <c r="N6553" i="1"/>
  <c r="N6561" i="1"/>
  <c r="N6556" i="1"/>
  <c r="N6555" i="1"/>
  <c r="N6559" i="1"/>
  <c r="N6560" i="1"/>
  <c r="N6558" i="1"/>
  <c r="N6557" i="1"/>
  <c r="N6562" i="1"/>
  <c r="N6564" i="1"/>
  <c r="N6565" i="1"/>
  <c r="N6563" i="1"/>
  <c r="N6566" i="1"/>
  <c r="N6567" i="1"/>
  <c r="N6570" i="1"/>
  <c r="N6569" i="1"/>
  <c r="N6571" i="1"/>
  <c r="N6572" i="1"/>
  <c r="N6568" i="1"/>
  <c r="N6575" i="1"/>
  <c r="N6576" i="1"/>
  <c r="N6577" i="1"/>
  <c r="N6578" i="1"/>
  <c r="N6579" i="1"/>
  <c r="N6582" i="1"/>
  <c r="N6574" i="1"/>
  <c r="N6573" i="1"/>
  <c r="N6581" i="1"/>
  <c r="N6580" i="1"/>
  <c r="N6583" i="1"/>
  <c r="N6584" i="1"/>
  <c r="N6585" i="1"/>
  <c r="N6586" i="1"/>
  <c r="N6587" i="1"/>
  <c r="N6588" i="1"/>
  <c r="N6589" i="1"/>
  <c r="N6591" i="1"/>
  <c r="N6592" i="1"/>
  <c r="N6594" i="1"/>
  <c r="N6593" i="1"/>
  <c r="N6590" i="1"/>
  <c r="N6597" i="1"/>
  <c r="N6595" i="1"/>
  <c r="N6596" i="1"/>
  <c r="N6603" i="1"/>
  <c r="N6602" i="1"/>
  <c r="N6604" i="1"/>
  <c r="N6605" i="1"/>
  <c r="N6606" i="1"/>
  <c r="N6598" i="1"/>
  <c r="N6599" i="1"/>
  <c r="N6600" i="1"/>
  <c r="N6601" i="1"/>
  <c r="N6607" i="1"/>
  <c r="N6608" i="1"/>
  <c r="N6609" i="1"/>
  <c r="N6610" i="1"/>
  <c r="N6611" i="1"/>
  <c r="N6613" i="1"/>
  <c r="N6614" i="1"/>
  <c r="N6612" i="1"/>
  <c r="N6615" i="1"/>
  <c r="N6617" i="1"/>
  <c r="N6618" i="1"/>
  <c r="N6616" i="1"/>
  <c r="N6623" i="1"/>
  <c r="N6624" i="1"/>
  <c r="N6621" i="1"/>
  <c r="N6619" i="1"/>
  <c r="N6622" i="1"/>
  <c r="N6620" i="1"/>
  <c r="N6626" i="1"/>
  <c r="N6625" i="1"/>
  <c r="N6636" i="1"/>
  <c r="N6635" i="1"/>
  <c r="N6628" i="1"/>
  <c r="N6629" i="1"/>
  <c r="N6627" i="1"/>
  <c r="N6632" i="1"/>
  <c r="N6634" i="1"/>
  <c r="N6630" i="1"/>
  <c r="N6631" i="1"/>
  <c r="N6633" i="1"/>
  <c r="N6637" i="1"/>
  <c r="N6638" i="1"/>
  <c r="N6639" i="1"/>
  <c r="N6640" i="1"/>
  <c r="N6645" i="1"/>
  <c r="N6647" i="1"/>
  <c r="N6641" i="1"/>
  <c r="N6643" i="1"/>
  <c r="N6642" i="1"/>
  <c r="N6644" i="1"/>
  <c r="N6646" i="1"/>
  <c r="N6648" i="1"/>
  <c r="N6649" i="1"/>
  <c r="N6652" i="1"/>
  <c r="N6651" i="1"/>
  <c r="N6650" i="1"/>
  <c r="N6653" i="1"/>
  <c r="N6654" i="1"/>
  <c r="N6655" i="1"/>
  <c r="N6656" i="1"/>
  <c r="N6659" i="1"/>
  <c r="N6657" i="1"/>
  <c r="N6658" i="1"/>
  <c r="N6661" i="1"/>
  <c r="N6660" i="1"/>
  <c r="N6662" i="1"/>
  <c r="N6665" i="1"/>
  <c r="N6663" i="1"/>
  <c r="N6664" i="1"/>
  <c r="N6667" i="1"/>
  <c r="N6668" i="1"/>
  <c r="N6669" i="1"/>
  <c r="N6666" i="1"/>
  <c r="N6670" i="1"/>
  <c r="N6672" i="1"/>
  <c r="N6671" i="1"/>
  <c r="N6673" i="1"/>
  <c r="N6674" i="1"/>
  <c r="N6675" i="1"/>
  <c r="N6676" i="1"/>
  <c r="N6679" i="1"/>
  <c r="N6677" i="1"/>
  <c r="N6678" i="1"/>
  <c r="N6680" i="1"/>
  <c r="N6681" i="1"/>
  <c r="N6683" i="1"/>
  <c r="N6682" i="1"/>
  <c r="N6684" i="1"/>
  <c r="N6685" i="1"/>
  <c r="N6687" i="1"/>
  <c r="N6686" i="1"/>
  <c r="N6690" i="1"/>
  <c r="N6691" i="1"/>
  <c r="N6693" i="1"/>
  <c r="N6694" i="1"/>
  <c r="N6689" i="1"/>
  <c r="N6688" i="1"/>
  <c r="N6692" i="1"/>
  <c r="N6695" i="1"/>
  <c r="N6696" i="1"/>
  <c r="N6697" i="1"/>
  <c r="N6702" i="1"/>
  <c r="N6699" i="1"/>
  <c r="N6701" i="1"/>
  <c r="N6698" i="1"/>
  <c r="N6700" i="1"/>
  <c r="N6706" i="1"/>
  <c r="N6703" i="1"/>
  <c r="N6704" i="1"/>
  <c r="N6705" i="1"/>
  <c r="N6709" i="1"/>
  <c r="N6710" i="1"/>
  <c r="N6712" i="1"/>
  <c r="N6707" i="1"/>
  <c r="N6708" i="1"/>
  <c r="N6713" i="1"/>
  <c r="N6711" i="1"/>
  <c r="N6718" i="1"/>
  <c r="N6719" i="1"/>
  <c r="N6714" i="1"/>
  <c r="N6715" i="1"/>
  <c r="N6716" i="1"/>
  <c r="N6717" i="1"/>
  <c r="N6720" i="1"/>
  <c r="N6721" i="1"/>
  <c r="N6723" i="1"/>
  <c r="N6722" i="1"/>
  <c r="N6725" i="1"/>
  <c r="N6724" i="1"/>
  <c r="N6726" i="1"/>
  <c r="N6728" i="1"/>
  <c r="N6727" i="1"/>
  <c r="N6731" i="1"/>
  <c r="N6729" i="1"/>
  <c r="N6730" i="1"/>
  <c r="N6732" i="1"/>
  <c r="N6734" i="1"/>
  <c r="N6733" i="1"/>
  <c r="N6736" i="1"/>
  <c r="N6737" i="1"/>
  <c r="N6735" i="1"/>
  <c r="N6738" i="1"/>
  <c r="N6744" i="1"/>
  <c r="N6739" i="1"/>
  <c r="N6740" i="1"/>
  <c r="N6741" i="1"/>
  <c r="N6742" i="1"/>
  <c r="N6743" i="1"/>
  <c r="N6747" i="1"/>
  <c r="N6748" i="1"/>
  <c r="N6745" i="1"/>
  <c r="N6750" i="1"/>
  <c r="N6751" i="1"/>
  <c r="N6746" i="1"/>
  <c r="N6749" i="1"/>
  <c r="N6756" i="1"/>
  <c r="N6755" i="1"/>
  <c r="N6752" i="1"/>
  <c r="N6754" i="1"/>
  <c r="N6753" i="1"/>
  <c r="N6757" i="1"/>
  <c r="N6759" i="1"/>
  <c r="N6758" i="1"/>
  <c r="N6760" i="1"/>
  <c r="N6761" i="1"/>
  <c r="N6762" i="1"/>
  <c r="N6763" i="1"/>
  <c r="N6764" i="1"/>
  <c r="N6765" i="1"/>
  <c r="N6766" i="1"/>
  <c r="N6767" i="1"/>
  <c r="N6768" i="1"/>
  <c r="N6774" i="1"/>
  <c r="N6773" i="1"/>
  <c r="N6776" i="1"/>
  <c r="N6775" i="1"/>
  <c r="N6769" i="1"/>
  <c r="N6771" i="1"/>
  <c r="N6772" i="1"/>
  <c r="N6770" i="1"/>
  <c r="N6778" i="1"/>
  <c r="N6777" i="1"/>
  <c r="N6779" i="1"/>
  <c r="N6780" i="1"/>
  <c r="N6783" i="1"/>
  <c r="N6782" i="1"/>
  <c r="N6781" i="1"/>
  <c r="N6786" i="1"/>
  <c r="N6785" i="1"/>
  <c r="N6784" i="1"/>
  <c r="N6787" i="1"/>
  <c r="N6788" i="1"/>
  <c r="N6789" i="1"/>
  <c r="N6790" i="1"/>
  <c r="N6793" i="1"/>
  <c r="N6791" i="1"/>
  <c r="N6792" i="1"/>
  <c r="N6798" i="1"/>
  <c r="N6797" i="1"/>
  <c r="N6796" i="1"/>
  <c r="N6794" i="1"/>
  <c r="N6795" i="1"/>
  <c r="N6805" i="1"/>
  <c r="N6803" i="1"/>
  <c r="N6800" i="1"/>
  <c r="N6799" i="1"/>
  <c r="N6801" i="1"/>
  <c r="N6804" i="1"/>
  <c r="N6802" i="1"/>
  <c r="N6807" i="1"/>
  <c r="N6809" i="1"/>
  <c r="N6808" i="1"/>
  <c r="N6806" i="1"/>
  <c r="N6811" i="1"/>
  <c r="N6810" i="1"/>
  <c r="N6812" i="1"/>
  <c r="N6813" i="1"/>
  <c r="N6818" i="1"/>
  <c r="N6819" i="1"/>
  <c r="N6814" i="1"/>
  <c r="N6820" i="1"/>
  <c r="N6817" i="1"/>
  <c r="N6815" i="1"/>
  <c r="N6816" i="1"/>
  <c r="N6824" i="1"/>
  <c r="N6823" i="1"/>
  <c r="N6821" i="1"/>
  <c r="N6822" i="1"/>
  <c r="N6825" i="1"/>
  <c r="N6830" i="1"/>
  <c r="N6826" i="1"/>
  <c r="N6828" i="1"/>
  <c r="N6829" i="1"/>
  <c r="N6827" i="1"/>
  <c r="N6833" i="1"/>
  <c r="N6832" i="1"/>
  <c r="N6831" i="1"/>
  <c r="N6834" i="1"/>
  <c r="N6835" i="1"/>
  <c r="N6837" i="1"/>
  <c r="N6836" i="1"/>
  <c r="N6838" i="1"/>
  <c r="N6840" i="1"/>
  <c r="N6841" i="1"/>
  <c r="N6843" i="1"/>
  <c r="N6842" i="1"/>
  <c r="N6839" i="1"/>
  <c r="N6846" i="1"/>
  <c r="N6844" i="1"/>
  <c r="N6845" i="1"/>
  <c r="N6847" i="1"/>
  <c r="N6848" i="1"/>
  <c r="N6849" i="1"/>
  <c r="N6851" i="1"/>
  <c r="N6850" i="1"/>
  <c r="N6859" i="1"/>
  <c r="N6857" i="1"/>
  <c r="N6858" i="1"/>
  <c r="N6860" i="1"/>
  <c r="N6855" i="1"/>
  <c r="N6852" i="1"/>
  <c r="N6853" i="1"/>
  <c r="N6854" i="1"/>
  <c r="N6856" i="1"/>
  <c r="N6861" i="1"/>
  <c r="N6862" i="1"/>
  <c r="N6864" i="1"/>
  <c r="N6866" i="1"/>
  <c r="N6865" i="1"/>
  <c r="N6863" i="1"/>
  <c r="N6867" i="1"/>
  <c r="N6868" i="1"/>
  <c r="N6871" i="1"/>
  <c r="N6870" i="1"/>
  <c r="N6872" i="1"/>
  <c r="N6869" i="1"/>
  <c r="N6873" i="1"/>
  <c r="N6874" i="1"/>
  <c r="N6875" i="1"/>
  <c r="N6882" i="1"/>
  <c r="N6881" i="1"/>
  <c r="N6876" i="1"/>
  <c r="N6878" i="1"/>
  <c r="N6877" i="1"/>
  <c r="N6879" i="1"/>
  <c r="N6880" i="1"/>
  <c r="N6891" i="1"/>
  <c r="N6892" i="1"/>
  <c r="N6886" i="1"/>
  <c r="N6885" i="1"/>
  <c r="N6884" i="1"/>
  <c r="N6887" i="1"/>
  <c r="N6883" i="1"/>
  <c r="N6888" i="1"/>
  <c r="N6889" i="1"/>
  <c r="N6890" i="1"/>
  <c r="N6893" i="1"/>
  <c r="N6894" i="1"/>
  <c r="N6896" i="1"/>
  <c r="N6897" i="1"/>
  <c r="N6898" i="1"/>
  <c r="N6899" i="1"/>
  <c r="N6895" i="1"/>
  <c r="N6903" i="1"/>
  <c r="N6901" i="1"/>
  <c r="N6900" i="1"/>
  <c r="N6902" i="1"/>
  <c r="N6904" i="1"/>
  <c r="N6905" i="1"/>
  <c r="N6909" i="1"/>
  <c r="N6908" i="1"/>
  <c r="N6911" i="1"/>
  <c r="N6910" i="1"/>
  <c r="N6912" i="1"/>
  <c r="N6906" i="1"/>
  <c r="N6913" i="1"/>
  <c r="N6914" i="1"/>
  <c r="N6907" i="1"/>
  <c r="N6915" i="1"/>
  <c r="N6917" i="1"/>
  <c r="N6925" i="1"/>
  <c r="N6916" i="1"/>
  <c r="N6926" i="1"/>
  <c r="N6931" i="1"/>
  <c r="N6930" i="1"/>
  <c r="N6918" i="1"/>
  <c r="N6927" i="1"/>
  <c r="N6919" i="1"/>
  <c r="N6928" i="1"/>
  <c r="N6932" i="1"/>
  <c r="N6924" i="1"/>
  <c r="N6929" i="1"/>
  <c r="N6922" i="1"/>
  <c r="N6920" i="1"/>
  <c r="N6921" i="1"/>
  <c r="N6923" i="1"/>
  <c r="N6934" i="1"/>
  <c r="N6933" i="1"/>
  <c r="N6935" i="1"/>
  <c r="N6936" i="1"/>
  <c r="N6941" i="1"/>
  <c r="N6940" i="1"/>
  <c r="N6942" i="1"/>
  <c r="N6939" i="1"/>
  <c r="N6937" i="1"/>
  <c r="N6938" i="1"/>
  <c r="N6943" i="1"/>
  <c r="N6946" i="1"/>
  <c r="N6945" i="1"/>
  <c r="N6947" i="1"/>
  <c r="N6944" i="1"/>
  <c r="N6948" i="1"/>
  <c r="N6949" i="1"/>
  <c r="N6951" i="1"/>
  <c r="N6950" i="1"/>
  <c r="N6952" i="1"/>
  <c r="N6953" i="1"/>
  <c r="N6954" i="1"/>
  <c r="N6956" i="1"/>
  <c r="N6955" i="1"/>
  <c r="N6959" i="1"/>
  <c r="N6960" i="1"/>
  <c r="N6961" i="1"/>
  <c r="N6962" i="1"/>
  <c r="N6957" i="1"/>
  <c r="N6958" i="1"/>
  <c r="N6965" i="1"/>
  <c r="N6966" i="1"/>
  <c r="N6967" i="1"/>
  <c r="N6963" i="1"/>
  <c r="N6964" i="1"/>
  <c r="N6971" i="1"/>
  <c r="N6972" i="1"/>
  <c r="N6970" i="1"/>
  <c r="N6973" i="1"/>
  <c r="N6968" i="1"/>
  <c r="N6969" i="1"/>
  <c r="N6976" i="1"/>
  <c r="N6977" i="1"/>
  <c r="N6978" i="1"/>
  <c r="N6974" i="1"/>
  <c r="N6975" i="1"/>
  <c r="N6979" i="1"/>
  <c r="N6981" i="1"/>
  <c r="N6982" i="1"/>
  <c r="N6980" i="1"/>
  <c r="N6984" i="1"/>
  <c r="N6983" i="1"/>
  <c r="N6987" i="1"/>
  <c r="N6988" i="1"/>
  <c r="N6989" i="1"/>
  <c r="N6990" i="1"/>
  <c r="N6985" i="1"/>
  <c r="N6986" i="1"/>
  <c r="N6992" i="1"/>
  <c r="N6991" i="1"/>
  <c r="N6994" i="1"/>
  <c r="N6993" i="1"/>
  <c r="N6998" i="1"/>
  <c r="N6997" i="1"/>
  <c r="N6996" i="1"/>
  <c r="N6995" i="1"/>
  <c r="N6999" i="1"/>
  <c r="N7000" i="1"/>
  <c r="N7002" i="1"/>
  <c r="N7001" i="1"/>
  <c r="N7004" i="1"/>
  <c r="N7003" i="1"/>
  <c r="N7005" i="1"/>
  <c r="N7006" i="1"/>
  <c r="N7008" i="1"/>
  <c r="N7007" i="1"/>
  <c r="N7009" i="1"/>
  <c r="N7010" i="1"/>
  <c r="N7011" i="1"/>
  <c r="N7012" i="1"/>
  <c r="N7013" i="1"/>
  <c r="N7014" i="1"/>
  <c r="N7015" i="1"/>
  <c r="N7016" i="1"/>
  <c r="N7017" i="1"/>
  <c r="N7018" i="1"/>
  <c r="N7019" i="1"/>
  <c r="N7021" i="1"/>
  <c r="N7020" i="1"/>
  <c r="N7022" i="1"/>
  <c r="N7023" i="1"/>
  <c r="N7024" i="1"/>
  <c r="N7025" i="1"/>
  <c r="N7027" i="1"/>
  <c r="N7028" i="1"/>
  <c r="N7029" i="1"/>
  <c r="N7030" i="1"/>
  <c r="N7031" i="1"/>
  <c r="N7026" i="1"/>
  <c r="N7034" i="1"/>
  <c r="N7033" i="1"/>
  <c r="N7032" i="1"/>
  <c r="N7035" i="1"/>
  <c r="N7040" i="1"/>
  <c r="N7036" i="1"/>
  <c r="N7038" i="1"/>
  <c r="N7039" i="1"/>
  <c r="N7037" i="1"/>
  <c r="N7043" i="1"/>
  <c r="N7044" i="1"/>
  <c r="N7045" i="1"/>
  <c r="N7041" i="1"/>
  <c r="N7042" i="1"/>
  <c r="N7052" i="1"/>
  <c r="N7051" i="1"/>
  <c r="N7053" i="1"/>
  <c r="N7054" i="1"/>
  <c r="N7047" i="1"/>
  <c r="N7048" i="1"/>
  <c r="N7050" i="1"/>
  <c r="N7046" i="1"/>
  <c r="N7049" i="1"/>
  <c r="N7055" i="1"/>
  <c r="N7056" i="1"/>
  <c r="N7058" i="1"/>
  <c r="N7057" i="1"/>
  <c r="N7059" i="1"/>
  <c r="N7062" i="1"/>
  <c r="N7063" i="1"/>
  <c r="N7064" i="1"/>
  <c r="N7060" i="1"/>
  <c r="N7061" i="1"/>
  <c r="N7066" i="1"/>
  <c r="N7067" i="1"/>
  <c r="N7065" i="1"/>
  <c r="N7069" i="1"/>
  <c r="N7068" i="1"/>
  <c r="N7070" i="1"/>
  <c r="N7073" i="1"/>
  <c r="N7074" i="1"/>
  <c r="N7072" i="1"/>
  <c r="N7071" i="1"/>
  <c r="N7075" i="1"/>
  <c r="N7077" i="1"/>
  <c r="N7076" i="1"/>
  <c r="N7078" i="1"/>
  <c r="N7080" i="1"/>
  <c r="N7079" i="1"/>
  <c r="N7081" i="1"/>
  <c r="N7082" i="1"/>
  <c r="N7083" i="1"/>
  <c r="N7084" i="1"/>
  <c r="N7087" i="1"/>
  <c r="N7085" i="1"/>
  <c r="N7086" i="1"/>
  <c r="N7088" i="1"/>
  <c r="N7089" i="1"/>
  <c r="N7090" i="1"/>
  <c r="N7104" i="1"/>
  <c r="N7105" i="1"/>
  <c r="N7107" i="1"/>
  <c r="N7106" i="1"/>
  <c r="N7098" i="1"/>
  <c r="N7097" i="1"/>
  <c r="N7103" i="1"/>
  <c r="N7102" i="1"/>
  <c r="N7096" i="1"/>
  <c r="N7093" i="1"/>
  <c r="N7092" i="1"/>
  <c r="N7091" i="1"/>
  <c r="N7099" i="1"/>
  <c r="N7101" i="1"/>
  <c r="N7100" i="1"/>
  <c r="N7094" i="1"/>
  <c r="N7095" i="1"/>
  <c r="N7110" i="1"/>
  <c r="N7109" i="1"/>
  <c r="N7108" i="1"/>
  <c r="N7111" i="1"/>
  <c r="N7112" i="1"/>
  <c r="N7113" i="1"/>
  <c r="N7115" i="1"/>
  <c r="N7116" i="1"/>
  <c r="N7118" i="1"/>
  <c r="N7120" i="1"/>
  <c r="N7114" i="1"/>
  <c r="N7121" i="1"/>
  <c r="N7117" i="1"/>
  <c r="N7119" i="1"/>
  <c r="N7126" i="1"/>
  <c r="N7122" i="1"/>
  <c r="N7124" i="1"/>
  <c r="N7123" i="1"/>
  <c r="N7128" i="1"/>
  <c r="N7127" i="1"/>
  <c r="N7125" i="1"/>
  <c r="N7131" i="1"/>
  <c r="N7130" i="1"/>
  <c r="N7129" i="1"/>
  <c r="N7133" i="1"/>
  <c r="N7132" i="1"/>
  <c r="N7136" i="1"/>
  <c r="N7135" i="1"/>
  <c r="N7137" i="1"/>
  <c r="N7138" i="1"/>
  <c r="N7134" i="1"/>
  <c r="N7139" i="1"/>
  <c r="N7142" i="1"/>
  <c r="N7141" i="1"/>
  <c r="N7140" i="1"/>
  <c r="N7147" i="1"/>
  <c r="N7148" i="1"/>
  <c r="N7145" i="1"/>
  <c r="N7143" i="1"/>
  <c r="N7146" i="1"/>
  <c r="N7144" i="1"/>
  <c r="N7149" i="1"/>
  <c r="N7151" i="1"/>
  <c r="N7156" i="1"/>
  <c r="N7157" i="1"/>
  <c r="N7150" i="1"/>
  <c r="N7154" i="1"/>
  <c r="N7152" i="1"/>
  <c r="N7155" i="1"/>
  <c r="N7153" i="1"/>
  <c r="N7158" i="1"/>
  <c r="N7165" i="1"/>
  <c r="N7164" i="1"/>
  <c r="N7162" i="1"/>
  <c r="N7166" i="1"/>
  <c r="N7163" i="1"/>
  <c r="N7159" i="1"/>
  <c r="N7160" i="1"/>
  <c r="N7161" i="1"/>
  <c r="N7167" i="1"/>
  <c r="N7168" i="1"/>
  <c r="N7169" i="1"/>
  <c r="N7170" i="1"/>
  <c r="N7174" i="1"/>
  <c r="N7173" i="1"/>
  <c r="N7178" i="1"/>
  <c r="N7177" i="1"/>
  <c r="N7175" i="1"/>
  <c r="N7171" i="1"/>
  <c r="N7172" i="1"/>
  <c r="N7176" i="1"/>
  <c r="N7179" i="1"/>
  <c r="N7184" i="1"/>
  <c r="N7183" i="1"/>
  <c r="N7181" i="1"/>
  <c r="N7180" i="1"/>
  <c r="N7182" i="1"/>
  <c r="N7185" i="1"/>
  <c r="N7186" i="1"/>
  <c r="N7187" i="1"/>
  <c r="N7192" i="1"/>
  <c r="N7188" i="1"/>
  <c r="N7193" i="1"/>
  <c r="N7194" i="1"/>
  <c r="N7189" i="1"/>
  <c r="N7191" i="1"/>
  <c r="N7190" i="1"/>
  <c r="N7195" i="1"/>
  <c r="N7202" i="1"/>
  <c r="N7196" i="1"/>
  <c r="N7203" i="1"/>
  <c r="N7200" i="1"/>
  <c r="N7199" i="1"/>
  <c r="N7206" i="1"/>
  <c r="N7204" i="1"/>
  <c r="N7205" i="1"/>
  <c r="N7197" i="1"/>
  <c r="N7198" i="1"/>
  <c r="N7201" i="1"/>
  <c r="N7207" i="1"/>
  <c r="N7211" i="1"/>
  <c r="N7217" i="1"/>
  <c r="N7210" i="1"/>
  <c r="N7213" i="1"/>
  <c r="N7214" i="1"/>
  <c r="N7212" i="1"/>
  <c r="N7216" i="1"/>
  <c r="N7215" i="1"/>
  <c r="N7208" i="1"/>
  <c r="N7209" i="1"/>
  <c r="N7219" i="1"/>
  <c r="N7218" i="1"/>
  <c r="N7220" i="1"/>
  <c r="N7221" i="1"/>
  <c r="N7225" i="1"/>
  <c r="N7228" i="1"/>
  <c r="N7227" i="1"/>
  <c r="N7223" i="1"/>
  <c r="N7226" i="1"/>
  <c r="N7224" i="1"/>
  <c r="N7222" i="1"/>
  <c r="N7231" i="1"/>
  <c r="N7229" i="1"/>
  <c r="N7230" i="1"/>
  <c r="N7243" i="1"/>
  <c r="N7241" i="1"/>
  <c r="N7242" i="1"/>
  <c r="N7240" i="1"/>
  <c r="N7244" i="1"/>
  <c r="N7237" i="1"/>
  <c r="N7238" i="1"/>
  <c r="N7239" i="1"/>
  <c r="N7232" i="1"/>
  <c r="N7233" i="1"/>
  <c r="N7234" i="1"/>
  <c r="N7236" i="1"/>
  <c r="N7235" i="1"/>
  <c r="N7245" i="1"/>
  <c r="N7254" i="1"/>
  <c r="N7251" i="1"/>
  <c r="N7256" i="1"/>
  <c r="N7255" i="1"/>
  <c r="N7248" i="1"/>
  <c r="N7246" i="1"/>
  <c r="N7257" i="1"/>
  <c r="N7249" i="1"/>
  <c r="N7250" i="1"/>
  <c r="N7252" i="1"/>
  <c r="N7253" i="1"/>
  <c r="N7247" i="1"/>
  <c r="N7259" i="1"/>
  <c r="N7258" i="1"/>
  <c r="N7263" i="1"/>
  <c r="N7272" i="1"/>
  <c r="N7271" i="1"/>
  <c r="N7262" i="1"/>
  <c r="N7261" i="1"/>
  <c r="N7270" i="1"/>
  <c r="N7260" i="1"/>
  <c r="N7268" i="1"/>
  <c r="N7269" i="1"/>
  <c r="N7274" i="1"/>
  <c r="N7273" i="1"/>
  <c r="N7265" i="1"/>
  <c r="N7264" i="1"/>
  <c r="N7266" i="1"/>
  <c r="N7267" i="1"/>
  <c r="N7275" i="1"/>
  <c r="N7287" i="1"/>
  <c r="N7282" i="1"/>
  <c r="N7281" i="1"/>
  <c r="N7290" i="1"/>
  <c r="N7289" i="1"/>
  <c r="N7276" i="1"/>
  <c r="N7283" i="1"/>
  <c r="N7284" i="1"/>
  <c r="N7285" i="1"/>
  <c r="N7286" i="1"/>
  <c r="N7277" i="1"/>
  <c r="N7279" i="1"/>
  <c r="N7278" i="1"/>
  <c r="N7280" i="1"/>
  <c r="N7288" i="1"/>
  <c r="N7292" i="1"/>
  <c r="N7291" i="1"/>
  <c r="N7293" i="1"/>
  <c r="N7308" i="1"/>
  <c r="N7311" i="1"/>
  <c r="N7309" i="1"/>
  <c r="N7310" i="1"/>
  <c r="N7296" i="1"/>
  <c r="N7304" i="1"/>
  <c r="N7305" i="1"/>
  <c r="N7302" i="1"/>
  <c r="N7301" i="1"/>
  <c r="N7306" i="1"/>
  <c r="N7307" i="1"/>
  <c r="N7300" i="1"/>
  <c r="N7303" i="1"/>
  <c r="N7295" i="1"/>
  <c r="N7297" i="1"/>
  <c r="N7298" i="1"/>
  <c r="N7299" i="1"/>
  <c r="N7294" i="1"/>
  <c r="N7313" i="1"/>
  <c r="N7312" i="1"/>
  <c r="N7316" i="1"/>
  <c r="N7319" i="1"/>
  <c r="N7320" i="1"/>
  <c r="N7322" i="1"/>
  <c r="N7325" i="1"/>
  <c r="N7324" i="1"/>
  <c r="N7317" i="1"/>
  <c r="N7318" i="1"/>
  <c r="N7314" i="1"/>
  <c r="N7323" i="1"/>
  <c r="N7321" i="1"/>
  <c r="N7328" i="1"/>
  <c r="N7327" i="1"/>
  <c r="N7315" i="1"/>
  <c r="N7330" i="1"/>
  <c r="N7329" i="1"/>
  <c r="N7326" i="1"/>
  <c r="N7350" i="1"/>
  <c r="N7347" i="1"/>
  <c r="N7349" i="1"/>
  <c r="N7348" i="1"/>
  <c r="N7333" i="1"/>
  <c r="N7335" i="1"/>
  <c r="N7343" i="1"/>
  <c r="N7344" i="1"/>
  <c r="N7336" i="1"/>
  <c r="N7338" i="1"/>
  <c r="N7346" i="1"/>
  <c r="N7345" i="1"/>
  <c r="N7334" i="1"/>
  <c r="N7341" i="1"/>
  <c r="N7342" i="1"/>
  <c r="N7351" i="1"/>
  <c r="N7332" i="1"/>
  <c r="N7339" i="1"/>
  <c r="N7331" i="1"/>
  <c r="N7337" i="1"/>
  <c r="N7340" i="1"/>
  <c r="N7352" i="1"/>
  <c r="N7354" i="1"/>
  <c r="N7353" i="1"/>
  <c r="N7366" i="1"/>
  <c r="N7373" i="1"/>
  <c r="N7355" i="1"/>
  <c r="N7356" i="1"/>
  <c r="N7363" i="1"/>
  <c r="N7362" i="1"/>
  <c r="N7367" i="1"/>
  <c r="N7371" i="1"/>
  <c r="N7364" i="1"/>
  <c r="N7365" i="1"/>
  <c r="N7370" i="1"/>
  <c r="N7361" i="1"/>
  <c r="N7358" i="1"/>
  <c r="N7359" i="1"/>
  <c r="N7357" i="1"/>
  <c r="N7368" i="1"/>
  <c r="N7369" i="1"/>
  <c r="N7372" i="1"/>
  <c r="N7360" i="1"/>
  <c r="N7374" i="1"/>
  <c r="N7400" i="1"/>
  <c r="N7398" i="1"/>
  <c r="N7399" i="1"/>
  <c r="N7401" i="1"/>
  <c r="N7375" i="1"/>
  <c r="N7395" i="1"/>
  <c r="N7388" i="1"/>
  <c r="N7397" i="1"/>
  <c r="N7396" i="1"/>
  <c r="N7387" i="1"/>
  <c r="N7384" i="1"/>
  <c r="N7385" i="1"/>
  <c r="N7386" i="1"/>
  <c r="N7393" i="1"/>
  <c r="N7394" i="1"/>
  <c r="N7403" i="1"/>
  <c r="N7377" i="1"/>
  <c r="N7381" i="1"/>
  <c r="N7380" i="1"/>
  <c r="N7383" i="1"/>
  <c r="N7382" i="1"/>
  <c r="N7379" i="1"/>
  <c r="N7378" i="1"/>
  <c r="N7390" i="1"/>
  <c r="N7389" i="1"/>
  <c r="N7391" i="1"/>
  <c r="N7392" i="1"/>
  <c r="N7376" i="1"/>
  <c r="N7402" i="1"/>
  <c r="N7418" i="1"/>
  <c r="N7404" i="1"/>
  <c r="N7411" i="1"/>
  <c r="N7405" i="1"/>
  <c r="N7410" i="1"/>
  <c r="N7412" i="1"/>
  <c r="N7413" i="1"/>
  <c r="N7420" i="1"/>
  <c r="N7419" i="1"/>
  <c r="N7421" i="1"/>
  <c r="N7409" i="1"/>
  <c r="N7415" i="1"/>
  <c r="N7414" i="1"/>
  <c r="N7417" i="1"/>
  <c r="N7416" i="1"/>
  <c r="N7407" i="1"/>
  <c r="N7408" i="1"/>
  <c r="N7406" i="1"/>
  <c r="N7429" i="1"/>
  <c r="N7427" i="1"/>
  <c r="N7428" i="1"/>
  <c r="N7436" i="1"/>
  <c r="N7437" i="1"/>
  <c r="N7423" i="1"/>
  <c r="N7432" i="1"/>
  <c r="N7438" i="1"/>
  <c r="N7435" i="1"/>
  <c r="N7430" i="1"/>
  <c r="N7434" i="1"/>
  <c r="N7433" i="1"/>
  <c r="N7424" i="1"/>
  <c r="N7425" i="1"/>
  <c r="N7426" i="1"/>
  <c r="N7422" i="1"/>
  <c r="N7431" i="1"/>
  <c r="N7446" i="1"/>
  <c r="N7447" i="1"/>
  <c r="N7448" i="1"/>
  <c r="N7445" i="1"/>
  <c r="N7444" i="1"/>
  <c r="N7440" i="1"/>
  <c r="N7439" i="1"/>
  <c r="N7452" i="1"/>
  <c r="N7454" i="1"/>
  <c r="N7453" i="1"/>
  <c r="N7450" i="1"/>
  <c r="N7451" i="1"/>
  <c r="N7449" i="1"/>
  <c r="N7443" i="1"/>
  <c r="N7442" i="1"/>
  <c r="N7441" i="1"/>
  <c r="N7455" i="1"/>
  <c r="N7456" i="1"/>
  <c r="N7462" i="1"/>
  <c r="N7457" i="1"/>
  <c r="N7458" i="1"/>
  <c r="N7466" i="1"/>
  <c r="N7467" i="1"/>
  <c r="N7464" i="1"/>
  <c r="N7463" i="1"/>
  <c r="N7461" i="1"/>
  <c r="N7460" i="1"/>
  <c r="N7470" i="1"/>
  <c r="N7472" i="1"/>
  <c r="N7459" i="1"/>
  <c r="N7469" i="1"/>
  <c r="N7474" i="1"/>
  <c r="N7465" i="1"/>
  <c r="N7471" i="1"/>
  <c r="N7468" i="1"/>
  <c r="N7473" i="1"/>
  <c r="N7487" i="1"/>
  <c r="N7475" i="1"/>
  <c r="N7484" i="1"/>
  <c r="N7485" i="1"/>
  <c r="N7492" i="1"/>
  <c r="N7490" i="1"/>
  <c r="N7489" i="1"/>
  <c r="N7486" i="1"/>
  <c r="N7491" i="1"/>
  <c r="N7488" i="1"/>
  <c r="N7493" i="1"/>
  <c r="N7476" i="1"/>
  <c r="N7478" i="1"/>
  <c r="N7477" i="1"/>
  <c r="N7495" i="1"/>
  <c r="N7496" i="1"/>
  <c r="N7483" i="1"/>
  <c r="N7481" i="1"/>
  <c r="N7480" i="1"/>
  <c r="N7479" i="1"/>
  <c r="N7482" i="1"/>
  <c r="N7494" i="1"/>
  <c r="N7503" i="1"/>
  <c r="N7502" i="1"/>
  <c r="N7504" i="1"/>
  <c r="N7505" i="1"/>
  <c r="N7510" i="1"/>
  <c r="N7509" i="1"/>
  <c r="N7513" i="1"/>
  <c r="N7506" i="1"/>
  <c r="N7512" i="1"/>
  <c r="N7515" i="1"/>
  <c r="N7497" i="1"/>
  <c r="N7499" i="1"/>
  <c r="N7498" i="1"/>
  <c r="N7500" i="1"/>
  <c r="N7501" i="1"/>
  <c r="N7508" i="1"/>
  <c r="N7511" i="1"/>
  <c r="N7507" i="1"/>
  <c r="N7514" i="1"/>
  <c r="N7516" i="1"/>
  <c r="N7527" i="1"/>
  <c r="N7521" i="1"/>
  <c r="N7528" i="1"/>
  <c r="N7525" i="1"/>
  <c r="N7526" i="1"/>
  <c r="N7524" i="1"/>
  <c r="N7523" i="1"/>
  <c r="N7518" i="1"/>
  <c r="N7517" i="1"/>
  <c r="N7520" i="1"/>
  <c r="N7519" i="1"/>
  <c r="N7522" i="1"/>
  <c r="N7529" i="1"/>
  <c r="N7531" i="1"/>
  <c r="N7530" i="1"/>
  <c r="N7541" i="1"/>
  <c r="N7545" i="1"/>
  <c r="N7546" i="1"/>
  <c r="N7540" i="1"/>
  <c r="N7539" i="1"/>
  <c r="N7542" i="1"/>
  <c r="N7544" i="1"/>
  <c r="N7543" i="1"/>
  <c r="N7548" i="1"/>
  <c r="N7549" i="1"/>
  <c r="N7535" i="1"/>
  <c r="N7536" i="1"/>
  <c r="N7538" i="1"/>
  <c r="N7537" i="1"/>
  <c r="N7534" i="1"/>
  <c r="N7533" i="1"/>
  <c r="N7532" i="1"/>
  <c r="N7547" i="1"/>
  <c r="N7564" i="1"/>
  <c r="N7568" i="1"/>
  <c r="N7563" i="1"/>
  <c r="N7557" i="1"/>
  <c r="N7555" i="1"/>
  <c r="N7558" i="1"/>
  <c r="N7556" i="1"/>
  <c r="N7561" i="1"/>
  <c r="N7562" i="1"/>
  <c r="N7559" i="1"/>
  <c r="N7560" i="1"/>
  <c r="N7565" i="1"/>
  <c r="N7569" i="1"/>
  <c r="N7570" i="1"/>
  <c r="N7567" i="1"/>
  <c r="N7566" i="1"/>
  <c r="N7571" i="1"/>
  <c r="N7572" i="1"/>
  <c r="N7553" i="1"/>
  <c r="N7552" i="1"/>
  <c r="N7551" i="1"/>
  <c r="N7554" i="1"/>
  <c r="N7550" i="1"/>
  <c r="N7585" i="1"/>
  <c r="N7583" i="1"/>
  <c r="N7586" i="1"/>
  <c r="N7584" i="1"/>
  <c r="N7573" i="1"/>
  <c r="N7574" i="1"/>
  <c r="N7577" i="1"/>
  <c r="N7591" i="1"/>
  <c r="N7581" i="1"/>
  <c r="N7582" i="1"/>
  <c r="N7580" i="1"/>
  <c r="N7578" i="1"/>
  <c r="N7579" i="1"/>
  <c r="N7588" i="1"/>
  <c r="N7587" i="1"/>
  <c r="N7590" i="1"/>
  <c r="N7589" i="1"/>
  <c r="N7595" i="1"/>
  <c r="N7593" i="1"/>
  <c r="N7592" i="1"/>
  <c r="N7597" i="1"/>
  <c r="N7596" i="1"/>
  <c r="N7603" i="1"/>
  <c r="N7604" i="1"/>
  <c r="N7601" i="1"/>
  <c r="N7599" i="1"/>
  <c r="N7602" i="1"/>
  <c r="N7600" i="1"/>
  <c r="N7576" i="1"/>
  <c r="N7575" i="1"/>
  <c r="N7598" i="1"/>
  <c r="N7594" i="1"/>
  <c r="N7605" i="1"/>
  <c r="N7606" i="1"/>
  <c r="N7607" i="1"/>
  <c r="N7635" i="1"/>
  <c r="N7622" i="1"/>
  <c r="N7636" i="1"/>
  <c r="N7637" i="1"/>
  <c r="N7638" i="1"/>
  <c r="N7618" i="1"/>
  <c r="N7608" i="1"/>
  <c r="N7617" i="1"/>
  <c r="N7614" i="1"/>
  <c r="N7615" i="1"/>
  <c r="N7616" i="1"/>
  <c r="N7641" i="1"/>
  <c r="N7634" i="1"/>
  <c r="N7642" i="1"/>
  <c r="N7643" i="1"/>
  <c r="N7644" i="1"/>
  <c r="N7621" i="1"/>
  <c r="N7645" i="1"/>
  <c r="N7619" i="1"/>
  <c r="N7620" i="1"/>
  <c r="N7627" i="1"/>
  <c r="N7628" i="1"/>
  <c r="N7629" i="1"/>
  <c r="N7630" i="1"/>
  <c r="N7632" i="1"/>
  <c r="N7639" i="1"/>
  <c r="N7631" i="1"/>
  <c r="N7612" i="1"/>
  <c r="N7610" i="1"/>
  <c r="N7633" i="1"/>
  <c r="N7613" i="1"/>
  <c r="N7611" i="1"/>
  <c r="N7646" i="1"/>
  <c r="N7640" i="1"/>
  <c r="N7647" i="1"/>
  <c r="N7625" i="1"/>
  <c r="N7623" i="1"/>
  <c r="N7626" i="1"/>
  <c r="N7624" i="1"/>
  <c r="N7609" i="1"/>
  <c r="N7686" i="1"/>
  <c r="N7650" i="1"/>
  <c r="N7651" i="1"/>
  <c r="N7667" i="1"/>
  <c r="N7668" i="1"/>
  <c r="N7666" i="1"/>
  <c r="N7665" i="1"/>
  <c r="N7649" i="1"/>
  <c r="N7648" i="1"/>
  <c r="N7678" i="1"/>
  <c r="N7677" i="1"/>
  <c r="N7661" i="1"/>
  <c r="N7660" i="1"/>
  <c r="N7662" i="1"/>
  <c r="N7655" i="1"/>
  <c r="N7653" i="1"/>
  <c r="N7663" i="1"/>
  <c r="N7652" i="1"/>
  <c r="N7664" i="1"/>
  <c r="N7689" i="1"/>
  <c r="N7690" i="1"/>
  <c r="N7675" i="1"/>
  <c r="N7676" i="1"/>
  <c r="N7688" i="1"/>
  <c r="N7681" i="1"/>
  <c r="N7679" i="1"/>
  <c r="N7656" i="1"/>
  <c r="N7685" i="1"/>
  <c r="N7657" i="1"/>
  <c r="N7654" i="1"/>
  <c r="N7669" i="1"/>
  <c r="N7670" i="1"/>
  <c r="N7687" i="1"/>
  <c r="N7691" i="1"/>
  <c r="N7674" i="1"/>
  <c r="N7671" i="1"/>
  <c r="N7672" i="1"/>
  <c r="N7659" i="1"/>
  <c r="N7684" i="1"/>
  <c r="N7683" i="1"/>
  <c r="N7680" i="1"/>
  <c r="N7682" i="1"/>
  <c r="N7658" i="1"/>
  <c r="N7673" i="1"/>
  <c r="N7696" i="1"/>
  <c r="N7693" i="1"/>
  <c r="N7718" i="1"/>
  <c r="N7695" i="1"/>
  <c r="N7692" i="1"/>
  <c r="N7694" i="1"/>
  <c r="N7722" i="1"/>
  <c r="N7721" i="1"/>
  <c r="N7723" i="1"/>
  <c r="N7717" i="1"/>
  <c r="N7715" i="1"/>
  <c r="N7712" i="1"/>
  <c r="N7716" i="1"/>
  <c r="N7710" i="1"/>
  <c r="N7704" i="1"/>
  <c r="N7708" i="1"/>
  <c r="N7709" i="1"/>
  <c r="N7706" i="1"/>
  <c r="N7707" i="1"/>
  <c r="N7713" i="1"/>
  <c r="N7714" i="1"/>
  <c r="N7711" i="1"/>
  <c r="N7697" i="1"/>
  <c r="N7698" i="1"/>
  <c r="N7705" i="1"/>
  <c r="N7725" i="1"/>
  <c r="N7699" i="1"/>
  <c r="N7700" i="1"/>
  <c r="N7726" i="1"/>
  <c r="N7729" i="1"/>
  <c r="N7701" i="1"/>
  <c r="N7702" i="1"/>
  <c r="N7728" i="1"/>
  <c r="N7727" i="1"/>
  <c r="N7719" i="1"/>
  <c r="N7703" i="1"/>
  <c r="N7724" i="1"/>
  <c r="N7720" i="1"/>
  <c r="N7751" i="1"/>
  <c r="N7749" i="1"/>
  <c r="N7744" i="1"/>
  <c r="N7748" i="1"/>
  <c r="N7745" i="1"/>
  <c r="N7759" i="1"/>
  <c r="N7750" i="1"/>
  <c r="N7747" i="1"/>
  <c r="N7762" i="1"/>
  <c r="N7730" i="1"/>
  <c r="N7732" i="1"/>
  <c r="N7733" i="1"/>
  <c r="N7731" i="1"/>
  <c r="N7766" i="1"/>
  <c r="N7763" i="1"/>
  <c r="N7756" i="1"/>
  <c r="N7757" i="1"/>
  <c r="N7736" i="1"/>
  <c r="N7735" i="1"/>
  <c r="N7743" i="1"/>
  <c r="N7758" i="1"/>
  <c r="N7754" i="1"/>
  <c r="N7755" i="1"/>
  <c r="N7764" i="1"/>
  <c r="N7752" i="1"/>
  <c r="N7753" i="1"/>
  <c r="N7738" i="1"/>
  <c r="N7734" i="1"/>
  <c r="N7737" i="1"/>
  <c r="N7765" i="1"/>
  <c r="N7746" i="1"/>
  <c r="N7740" i="1"/>
  <c r="N7742" i="1"/>
  <c r="N7741" i="1"/>
  <c r="N7761" i="1"/>
  <c r="N7760" i="1"/>
  <c r="N7739" i="1"/>
  <c r="N7816" i="1"/>
  <c r="N7814" i="1"/>
  <c r="N7818" i="1"/>
  <c r="N7817" i="1"/>
  <c r="N7805" i="1"/>
  <c r="N7803" i="1"/>
  <c r="N7799" i="1"/>
  <c r="N7800" i="1"/>
  <c r="N7811" i="1"/>
  <c r="N7810" i="1"/>
  <c r="N7802" i="1"/>
  <c r="N7801" i="1"/>
  <c r="N7793" i="1"/>
  <c r="N7768" i="1"/>
  <c r="N7767" i="1"/>
  <c r="N7823" i="1"/>
  <c r="N7797" i="1"/>
  <c r="N7798" i="1"/>
  <c r="N7789" i="1"/>
  <c r="N7782" i="1"/>
  <c r="N7787" i="1"/>
  <c r="N7784" i="1"/>
  <c r="N7773" i="1"/>
  <c r="N7796" i="1"/>
  <c r="N7794" i="1"/>
  <c r="N7786" i="1"/>
  <c r="N7792" i="1"/>
  <c r="N7785" i="1"/>
  <c r="N7790" i="1"/>
  <c r="N7781" i="1"/>
  <c r="N7807" i="1"/>
  <c r="N7804" i="1"/>
  <c r="N7809" i="1"/>
  <c r="N7806" i="1"/>
  <c r="N7815" i="1"/>
  <c r="N7812" i="1"/>
  <c r="N7813" i="1"/>
  <c r="N7808" i="1"/>
  <c r="N7771" i="1"/>
  <c r="N7776" i="1"/>
  <c r="N7772" i="1"/>
  <c r="N7783" i="1"/>
  <c r="N7820" i="1"/>
  <c r="N7769" i="1"/>
  <c r="N7774" i="1"/>
  <c r="N7822" i="1"/>
  <c r="N7821" i="1"/>
  <c r="N7788" i="1"/>
  <c r="N7791" i="1"/>
  <c r="N7825" i="1"/>
  <c r="N7819" i="1"/>
  <c r="N7824" i="1"/>
  <c r="N7795" i="1"/>
  <c r="N7780" i="1"/>
  <c r="N7778" i="1"/>
  <c r="N7779" i="1"/>
  <c r="N7775" i="1"/>
  <c r="N7770" i="1"/>
  <c r="N7777" i="1"/>
  <c r="N8067" i="1"/>
  <c r="N8137" i="1"/>
  <c r="N8135" i="1"/>
  <c r="N8129" i="1"/>
  <c r="N8138" i="1"/>
  <c r="N8141" i="1"/>
  <c r="N8142" i="1"/>
  <c r="N8147" i="1"/>
  <c r="N8136" i="1"/>
  <c r="N8143" i="1"/>
  <c r="N8131" i="1"/>
  <c r="N8146" i="1"/>
  <c r="N8023" i="1"/>
  <c r="N8016" i="1"/>
  <c r="N8019" i="1"/>
  <c r="N7995" i="1"/>
  <c r="N8015" i="1"/>
  <c r="N8022" i="1"/>
  <c r="N8013" i="1"/>
  <c r="N8014" i="1"/>
  <c r="N8021" i="1"/>
  <c r="N8012" i="1"/>
  <c r="N8018" i="1"/>
  <c r="N8010" i="1"/>
  <c r="N8020" i="1"/>
  <c r="N8017" i="1"/>
  <c r="N8003" i="1"/>
  <c r="N8011" i="1"/>
  <c r="N8123" i="1"/>
  <c r="N8122" i="1"/>
  <c r="N8124" i="1"/>
  <c r="N8126" i="1"/>
  <c r="N8065" i="1"/>
  <c r="N8117" i="1"/>
  <c r="N8128" i="1"/>
  <c r="N8127" i="1"/>
  <c r="N8064" i="1"/>
  <c r="N8077" i="1"/>
  <c r="N8078" i="1"/>
  <c r="N8075" i="1"/>
  <c r="N8072" i="1"/>
  <c r="N8076" i="1"/>
  <c r="N8079" i="1"/>
  <c r="N8080" i="1"/>
  <c r="N8120" i="1"/>
  <c r="N8119" i="1"/>
  <c r="N8098" i="1"/>
  <c r="N8100" i="1"/>
  <c r="N8121" i="1"/>
  <c r="N8125" i="1"/>
  <c r="N8112" i="1"/>
  <c r="N8115" i="1"/>
  <c r="N8031" i="1"/>
  <c r="N8030" i="1"/>
  <c r="N8002" i="1"/>
  <c r="N7997" i="1"/>
  <c r="N8026" i="1"/>
  <c r="N8024" i="1"/>
  <c r="N7992" i="1"/>
  <c r="N8001" i="1"/>
  <c r="N8032" i="1"/>
  <c r="N8038" i="1"/>
  <c r="N8008" i="1"/>
  <c r="N8007" i="1"/>
  <c r="N8036" i="1"/>
  <c r="N8035" i="1"/>
  <c r="N7994" i="1"/>
  <c r="N8004" i="1"/>
  <c r="N8105" i="1"/>
  <c r="N8102" i="1"/>
  <c r="N8093" i="1"/>
  <c r="N8082" i="1"/>
  <c r="N8109" i="1"/>
  <c r="N8113" i="1"/>
  <c r="N8094" i="1"/>
  <c r="N8095" i="1"/>
  <c r="N8069" i="1"/>
  <c r="N8071" i="1"/>
  <c r="N8061" i="1"/>
  <c r="N8039" i="1"/>
  <c r="N8073" i="1"/>
  <c r="N8074" i="1"/>
  <c r="N8063" i="1"/>
  <c r="N8062" i="1"/>
  <c r="N7828" i="1"/>
  <c r="N7827" i="1"/>
  <c r="N7826" i="1"/>
  <c r="N7829" i="1"/>
  <c r="N7834" i="1"/>
  <c r="N7875" i="1"/>
  <c r="N7853" i="1"/>
  <c r="N7889" i="1"/>
  <c r="N7844" i="1"/>
  <c r="N7884" i="1"/>
  <c r="N7856" i="1"/>
  <c r="N7894" i="1"/>
  <c r="N7847" i="1"/>
  <c r="N7882" i="1"/>
  <c r="N7858" i="1"/>
  <c r="N7896" i="1"/>
  <c r="N7846" i="1"/>
  <c r="N7887" i="1"/>
  <c r="N7857" i="1"/>
  <c r="N7893" i="1"/>
  <c r="N7962" i="1"/>
  <c r="N7961" i="1"/>
  <c r="N7960" i="1"/>
  <c r="N7965" i="1"/>
  <c r="N7947" i="1"/>
  <c r="N7991" i="1"/>
  <c r="N7936" i="1"/>
  <c r="N7986" i="1"/>
  <c r="N7943" i="1"/>
  <c r="N7970" i="1"/>
  <c r="N7938" i="1"/>
  <c r="N7982" i="1"/>
  <c r="N7918" i="1"/>
  <c r="N7933" i="1"/>
  <c r="N7985" i="1"/>
  <c r="N7941" i="1"/>
  <c r="N7940" i="1"/>
  <c r="N7983" i="1"/>
  <c r="N7966" i="1"/>
  <c r="N7963" i="1"/>
  <c r="N7967" i="1"/>
  <c r="N7964" i="1"/>
  <c r="N7944" i="1"/>
  <c r="N7990" i="1"/>
  <c r="N7935" i="1"/>
  <c r="N7984" i="1"/>
  <c r="N7927" i="1"/>
  <c r="N7988" i="1"/>
  <c r="N7937" i="1"/>
  <c r="N7981" i="1"/>
  <c r="N7939" i="1"/>
  <c r="N7989" i="1"/>
  <c r="N7926" i="1"/>
  <c r="N7979" i="1"/>
  <c r="N7942" i="1"/>
  <c r="N7987" i="1"/>
  <c r="N7934" i="1"/>
  <c r="N7980" i="1"/>
  <c r="N7830" i="1"/>
  <c r="N7872" i="1"/>
  <c r="N7852" i="1"/>
  <c r="N7891" i="1"/>
  <c r="N7833" i="1"/>
  <c r="N7874" i="1"/>
  <c r="N7855" i="1"/>
  <c r="N7892" i="1"/>
  <c r="N7831" i="1"/>
  <c r="N7871" i="1"/>
  <c r="N7850" i="1"/>
  <c r="N7888" i="1"/>
  <c r="N7832" i="1"/>
  <c r="N7873" i="1"/>
  <c r="N7854" i="1"/>
  <c r="N7890" i="1"/>
  <c r="N7849" i="1"/>
  <c r="N7886" i="1"/>
  <c r="N7869" i="1"/>
  <c r="N7906" i="1"/>
  <c r="N7848" i="1"/>
  <c r="N7885" i="1"/>
  <c r="N7868" i="1"/>
  <c r="N7898" i="1"/>
  <c r="N7845" i="1"/>
  <c r="N7883" i="1"/>
  <c r="N7870" i="1"/>
  <c r="N7907" i="1"/>
  <c r="N7843" i="1"/>
  <c r="N7881" i="1"/>
  <c r="N7860" i="1"/>
  <c r="N7905" i="1"/>
  <c r="N7957" i="1"/>
  <c r="N7968" i="1"/>
  <c r="N7959" i="1"/>
  <c r="N7969" i="1"/>
  <c r="N7948" i="1"/>
  <c r="N7930" i="1"/>
  <c r="N7956" i="1"/>
  <c r="N7945" i="1"/>
  <c r="N7953" i="1"/>
  <c r="N7931" i="1"/>
  <c r="N7954" i="1"/>
  <c r="N7946" i="1"/>
  <c r="N7932" i="1"/>
  <c r="N7908" i="1"/>
  <c r="N7925" i="1"/>
  <c r="N8052" i="1"/>
  <c r="N8051" i="1"/>
  <c r="N8041" i="1"/>
  <c r="N8044" i="1"/>
  <c r="N8050" i="1"/>
  <c r="N8048" i="1"/>
  <c r="N8043" i="1"/>
  <c r="N8042" i="1"/>
  <c r="N8055" i="1"/>
  <c r="N8054" i="1"/>
  <c r="N8047" i="1"/>
  <c r="N8049" i="1"/>
  <c r="N8053" i="1"/>
  <c r="N8056" i="1"/>
  <c r="N8046" i="1"/>
  <c r="N8045" i="1"/>
  <c r="N8132" i="1"/>
  <c r="N8130" i="1"/>
  <c r="N8139" i="1"/>
  <c r="N8140" i="1"/>
  <c r="N8133" i="1"/>
  <c r="N8134" i="1"/>
  <c r="N8145" i="1"/>
  <c r="N8144" i="1"/>
  <c r="N8083" i="1"/>
  <c r="N8084" i="1"/>
  <c r="N8086" i="1"/>
  <c r="N8085" i="1"/>
  <c r="N8087" i="1"/>
  <c r="N8088" i="1"/>
  <c r="N8090" i="1"/>
  <c r="N8089" i="1"/>
  <c r="N8097" i="1"/>
  <c r="N8103" i="1"/>
  <c r="N8104" i="1"/>
  <c r="N8101" i="1"/>
  <c r="N8116" i="1"/>
  <c r="N8118" i="1"/>
  <c r="N8110" i="1"/>
  <c r="N8114" i="1"/>
  <c r="N8027" i="1"/>
  <c r="N8028" i="1"/>
  <c r="N7998" i="1"/>
  <c r="N7993" i="1"/>
  <c r="N8025" i="1"/>
  <c r="N8029" i="1"/>
  <c r="N7999" i="1"/>
  <c r="N8000" i="1"/>
  <c r="N8033" i="1"/>
  <c r="N8037" i="1"/>
  <c r="N8009" i="1"/>
  <c r="N8006" i="1"/>
  <c r="N8034" i="1"/>
  <c r="N8040" i="1"/>
  <c r="N7996" i="1"/>
  <c r="N8005" i="1"/>
  <c r="N8106" i="1"/>
  <c r="N8107" i="1"/>
  <c r="N8096" i="1"/>
  <c r="N8092" i="1"/>
  <c r="N8108" i="1"/>
  <c r="N8111" i="1"/>
  <c r="N8091" i="1"/>
  <c r="N8099" i="1"/>
  <c r="N8070" i="1"/>
  <c r="N8068" i="1"/>
  <c r="N8058" i="1"/>
  <c r="N8057" i="1"/>
  <c r="N8066" i="1"/>
  <c r="N8081" i="1"/>
  <c r="N8060" i="1"/>
  <c r="N8059" i="1"/>
  <c r="N7879" i="1"/>
  <c r="N7841" i="1"/>
  <c r="N7842" i="1"/>
  <c r="N7880" i="1"/>
  <c r="N8151" i="1"/>
  <c r="N8150" i="1"/>
  <c r="N7919" i="1"/>
  <c r="N8149" i="1"/>
  <c r="N7911" i="1"/>
  <c r="N7973" i="1"/>
  <c r="N7921" i="1"/>
  <c r="N8148" i="1"/>
  <c r="N7923" i="1"/>
  <c r="N7978" i="1"/>
  <c r="N7913" i="1"/>
  <c r="N7975" i="1"/>
  <c r="N7915" i="1"/>
  <c r="N7976" i="1"/>
  <c r="N7917" i="1"/>
  <c r="N7974" i="1"/>
  <c r="N7920" i="1"/>
  <c r="N7977" i="1"/>
  <c r="N7837" i="1"/>
  <c r="N7839" i="1"/>
  <c r="N7878" i="1"/>
  <c r="N7838" i="1"/>
  <c r="N7876" i="1"/>
  <c r="N7840" i="1"/>
  <c r="N7866" i="1"/>
  <c r="N7903" i="1"/>
  <c r="N7864" i="1"/>
  <c r="N7902" i="1"/>
  <c r="N7865" i="1"/>
  <c r="N7904" i="1"/>
  <c r="N7867" i="1"/>
  <c r="N7901" i="1"/>
  <c r="N7955" i="1"/>
  <c r="N7958" i="1"/>
  <c r="N7922" i="1"/>
  <c r="N7952" i="1"/>
  <c r="N7928" i="1"/>
  <c r="N7924" i="1"/>
  <c r="N7951" i="1"/>
  <c r="N7929" i="1"/>
  <c r="N7909" i="1"/>
  <c r="N7971" i="1"/>
  <c r="N7910" i="1"/>
  <c r="N7972" i="1"/>
  <c r="N7863" i="1"/>
  <c r="N7899" i="1"/>
  <c r="N7862" i="1"/>
  <c r="N7895" i="1"/>
  <c r="N7861" i="1"/>
  <c r="N7900" i="1"/>
  <c r="N7859" i="1"/>
  <c r="N7897" i="1"/>
  <c r="N7949" i="1"/>
  <c r="N7950" i="1"/>
  <c r="N7914" i="1"/>
  <c r="N7912" i="1"/>
  <c r="N7916" i="1"/>
  <c r="N7836" i="1"/>
  <c r="N7835" i="1"/>
  <c r="N7877" i="1"/>
  <c r="N7851" i="1"/>
  <c r="N8152" i="1"/>
  <c r="N8159" i="1"/>
  <c r="N8153" i="1"/>
  <c r="N8154" i="1"/>
  <c r="N8158" i="1"/>
  <c r="N8155" i="1"/>
  <c r="N8156" i="1"/>
  <c r="N8157" i="1"/>
  <c r="N3220" i="1"/>
  <c r="Q15" i="2" l="1"/>
  <c r="Y15" i="2"/>
  <c r="H5" i="2"/>
  <c r="D61" i="3"/>
  <c r="D58" i="3"/>
  <c r="E60" i="3"/>
  <c r="D60" i="3"/>
  <c r="D62" i="3"/>
  <c r="F3" i="3"/>
  <c r="E3" i="3"/>
  <c r="E62" i="3"/>
  <c r="E58" i="3"/>
  <c r="D57" i="3"/>
  <c r="E57" i="3"/>
  <c r="E61" i="3"/>
  <c r="D3" i="3"/>
  <c r="D59" i="3"/>
  <c r="E59" i="3"/>
  <c r="Y11" i="2"/>
  <c r="Y14" i="2"/>
  <c r="T15" i="2"/>
  <c r="Y22" i="2"/>
  <c r="Y12" i="2"/>
  <c r="E44" i="3"/>
  <c r="T23" i="2"/>
  <c r="D15" i="3"/>
  <c r="X15" i="2"/>
  <c r="X23" i="2"/>
  <c r="D25" i="3"/>
  <c r="E24" i="3"/>
  <c r="E41" i="3"/>
  <c r="E53" i="3"/>
  <c r="E22" i="3"/>
  <c r="E5" i="2"/>
  <c r="Y13" i="2"/>
  <c r="U12" i="2"/>
  <c r="Y21" i="2"/>
  <c r="U20" i="2"/>
  <c r="T12" i="2"/>
  <c r="E4" i="3"/>
  <c r="E13" i="3"/>
  <c r="T20" i="2"/>
  <c r="T21" i="2"/>
  <c r="E6" i="3"/>
  <c r="D49" i="3"/>
  <c r="D51" i="3"/>
  <c r="Y20" i="2"/>
  <c r="T22" i="2"/>
  <c r="F8" i="3"/>
  <c r="D31" i="3"/>
  <c r="E40" i="3"/>
  <c r="T14" i="2"/>
  <c r="E35" i="3"/>
  <c r="E49" i="3"/>
  <c r="D32" i="3"/>
  <c r="W14" i="2"/>
  <c r="W22" i="2"/>
  <c r="T13" i="2"/>
  <c r="Y19" i="2"/>
  <c r="Y23" i="2"/>
  <c r="D6" i="3"/>
  <c r="D17" i="3"/>
  <c r="E33" i="3"/>
  <c r="V13" i="2"/>
  <c r="V21" i="2"/>
  <c r="T19" i="2"/>
  <c r="D33" i="3"/>
  <c r="T11" i="2"/>
  <c r="D34" i="3"/>
  <c r="D42" i="3"/>
  <c r="D50" i="3"/>
  <c r="D4" i="3"/>
  <c r="E8" i="3"/>
  <c r="D22" i="3"/>
  <c r="D26" i="3"/>
  <c r="D12" i="3"/>
  <c r="E26" i="3"/>
  <c r="E34" i="3"/>
  <c r="E42" i="3"/>
  <c r="E50" i="3"/>
  <c r="F4" i="3"/>
  <c r="D13" i="3"/>
  <c r="D23" i="3"/>
  <c r="D35" i="3"/>
  <c r="D43" i="3"/>
  <c r="E23" i="3"/>
  <c r="E31" i="3"/>
  <c r="E43" i="3"/>
  <c r="E51" i="3"/>
  <c r="D24" i="3"/>
  <c r="D40" i="3"/>
  <c r="D44" i="3"/>
  <c r="D52" i="3"/>
  <c r="F6" i="3"/>
  <c r="E15" i="3"/>
  <c r="E32" i="3"/>
  <c r="E52" i="3"/>
  <c r="D41" i="3"/>
  <c r="D53" i="3"/>
  <c r="D8" i="3"/>
  <c r="E17" i="3"/>
  <c r="E25" i="3"/>
  <c r="Q20" i="2"/>
  <c r="Q19" i="2"/>
  <c r="F33" i="2"/>
  <c r="Q21" i="2"/>
  <c r="L19" i="2"/>
  <c r="H66" i="2"/>
  <c r="G61" i="2"/>
  <c r="H60" i="2"/>
  <c r="H31" i="2"/>
  <c r="F7" i="2"/>
  <c r="E56" i="2"/>
  <c r="L23" i="2"/>
  <c r="L12" i="2"/>
  <c r="H59" i="2"/>
  <c r="P23" i="2"/>
  <c r="M20" i="2"/>
  <c r="G56" i="2"/>
  <c r="L20" i="2"/>
  <c r="D60" i="2"/>
  <c r="D56" i="2"/>
  <c r="Q22" i="2"/>
  <c r="F42" i="2"/>
  <c r="F12" i="2"/>
  <c r="E59" i="2"/>
  <c r="H56" i="2"/>
  <c r="G59" i="2"/>
  <c r="D58" i="2"/>
  <c r="L22" i="2"/>
  <c r="L21" i="2"/>
  <c r="M12" i="2"/>
  <c r="H57" i="2"/>
  <c r="F59" i="2"/>
  <c r="G57" i="2"/>
  <c r="E58" i="2"/>
  <c r="E57" i="2"/>
  <c r="F58" i="2"/>
  <c r="H68" i="2"/>
  <c r="N21" i="2"/>
  <c r="F60" i="2"/>
  <c r="H58" i="2"/>
  <c r="F61" i="2"/>
  <c r="H61" i="2"/>
  <c r="E61" i="2"/>
  <c r="G58" i="2"/>
  <c r="D57" i="2"/>
  <c r="G60" i="2"/>
  <c r="D59" i="2"/>
  <c r="O22" i="2"/>
  <c r="E60" i="2"/>
  <c r="H67" i="2"/>
  <c r="D65" i="2"/>
  <c r="E65" i="2"/>
  <c r="F66" i="2"/>
  <c r="D66" i="2"/>
  <c r="D61" i="2"/>
  <c r="D68" i="2"/>
  <c r="E69" i="2"/>
  <c r="E67" i="2"/>
  <c r="F65" i="2"/>
  <c r="D67" i="2"/>
  <c r="H70" i="2"/>
  <c r="D69" i="2"/>
  <c r="E66" i="2"/>
  <c r="G68" i="2"/>
  <c r="E68" i="2"/>
  <c r="F70" i="2"/>
  <c r="G70" i="2"/>
  <c r="G66" i="2"/>
  <c r="G67" i="2"/>
  <c r="F69" i="2"/>
  <c r="G69" i="2"/>
  <c r="H69" i="2"/>
  <c r="G65" i="2"/>
  <c r="X7" i="2"/>
  <c r="F40" i="2"/>
  <c r="H30" i="2"/>
  <c r="F68" i="2"/>
  <c r="D20" i="2"/>
  <c r="E20" i="2"/>
  <c r="H20" i="2"/>
  <c r="H21" i="2"/>
  <c r="G5" i="2"/>
  <c r="E7" i="3"/>
  <c r="D21" i="3"/>
  <c r="H15" i="2"/>
  <c r="E14" i="2"/>
  <c r="F17" i="2"/>
  <c r="E4" i="2"/>
  <c r="D51" i="2"/>
  <c r="Q13" i="2"/>
  <c r="Q11" i="2"/>
  <c r="E50" i="2"/>
  <c r="G48" i="2"/>
  <c r="O14" i="2"/>
  <c r="D24" i="2"/>
  <c r="F8" i="2"/>
  <c r="D21" i="2"/>
  <c r="E24" i="2"/>
  <c r="G8" i="2"/>
  <c r="E22" i="2"/>
  <c r="Q4" i="2"/>
  <c r="F24" i="2"/>
  <c r="H16" i="2"/>
  <c r="G13" i="2"/>
  <c r="G16" i="2"/>
  <c r="E8" i="2"/>
  <c r="G4" i="2"/>
  <c r="G31" i="2"/>
  <c r="H40" i="2"/>
  <c r="L15" i="2"/>
  <c r="L11" i="2"/>
  <c r="N13" i="2"/>
  <c r="P15" i="2"/>
  <c r="G29" i="2"/>
  <c r="D31" i="2"/>
  <c r="L14" i="2"/>
  <c r="E32" i="2"/>
  <c r="E39" i="2"/>
  <c r="F5" i="3"/>
  <c r="T6" i="2"/>
  <c r="F4" i="2"/>
  <c r="H4" i="2"/>
  <c r="H12" i="2"/>
  <c r="G15" i="2"/>
  <c r="F13" i="2"/>
  <c r="F6" i="2"/>
  <c r="D22" i="2"/>
  <c r="Y7" i="2"/>
  <c r="D16" i="2"/>
  <c r="E13" i="2"/>
  <c r="H8" i="2"/>
  <c r="D7" i="2"/>
  <c r="E17" i="2"/>
  <c r="G9" i="2"/>
  <c r="G6" i="2"/>
  <c r="E23" i="2"/>
  <c r="E16" i="3"/>
  <c r="F16" i="2"/>
  <c r="F25" i="2"/>
  <c r="G21" i="2"/>
  <c r="F20" i="2"/>
  <c r="F5" i="2"/>
  <c r="D9" i="2"/>
  <c r="E21" i="3"/>
  <c r="L5" i="2"/>
  <c r="U4" i="2"/>
  <c r="D48" i="2"/>
  <c r="F49" i="2"/>
  <c r="H49" i="2"/>
  <c r="E33" i="2"/>
  <c r="G33" i="2"/>
  <c r="F29" i="2"/>
  <c r="H38" i="2"/>
  <c r="F34" i="2"/>
  <c r="H33" i="2"/>
  <c r="E34" i="2"/>
  <c r="H32" i="2"/>
  <c r="E29" i="2"/>
  <c r="H41" i="2"/>
  <c r="H43" i="2"/>
  <c r="G32" i="2"/>
  <c r="F31" i="2"/>
  <c r="F38" i="2"/>
  <c r="G30" i="2"/>
  <c r="D39" i="2"/>
  <c r="H29" i="2"/>
  <c r="D42" i="2"/>
  <c r="E31" i="2"/>
  <c r="D40" i="2"/>
  <c r="G40" i="2"/>
  <c r="E42" i="2"/>
  <c r="E38" i="2"/>
  <c r="E40" i="2"/>
  <c r="F43" i="2"/>
  <c r="G43" i="2"/>
  <c r="G38" i="2"/>
  <c r="F39" i="2"/>
  <c r="F56" i="2"/>
  <c r="H74" i="2"/>
  <c r="H65" i="2"/>
  <c r="E70" i="2"/>
  <c r="Y3" i="2"/>
  <c r="G22" i="2"/>
  <c r="Q6" i="2"/>
  <c r="T7" i="2"/>
  <c r="F7" i="3"/>
  <c r="E30" i="3"/>
  <c r="T3" i="2"/>
  <c r="N5" i="2"/>
  <c r="D50" i="2"/>
  <c r="G51" i="2"/>
  <c r="H47" i="2"/>
  <c r="G7" i="2"/>
  <c r="E9" i="2"/>
  <c r="E12" i="2"/>
  <c r="F14" i="2"/>
  <c r="G17" i="2"/>
  <c r="H22" i="2"/>
  <c r="L3" i="2"/>
  <c r="F21" i="2"/>
  <c r="E48" i="3"/>
  <c r="T4" i="2"/>
  <c r="O6" i="2"/>
  <c r="F51" i="2"/>
  <c r="F48" i="2"/>
  <c r="G49" i="2"/>
  <c r="D6" i="2"/>
  <c r="E6" i="2"/>
  <c r="F9" i="2"/>
  <c r="G14" i="2"/>
  <c r="H17" i="2"/>
  <c r="L7" i="2"/>
  <c r="D30" i="2"/>
  <c r="D52" i="2"/>
  <c r="D30" i="3"/>
  <c r="E5" i="3"/>
  <c r="L6" i="2"/>
  <c r="E49" i="2"/>
  <c r="E48" i="2"/>
  <c r="G47" i="2"/>
  <c r="H7" i="2"/>
  <c r="E16" i="2"/>
  <c r="D23" i="2"/>
  <c r="D8" i="2"/>
  <c r="D13" i="2"/>
  <c r="H14" i="2"/>
  <c r="G20" i="2"/>
  <c r="G23" i="2"/>
  <c r="L4" i="2"/>
  <c r="Q14" i="2"/>
  <c r="G34" i="2"/>
  <c r="Y4" i="2"/>
  <c r="F22" i="2"/>
  <c r="V5" i="2"/>
  <c r="W6" i="2"/>
  <c r="D5" i="2"/>
  <c r="H9" i="2"/>
  <c r="H13" i="2"/>
  <c r="D15" i="2"/>
  <c r="H23" i="2"/>
  <c r="M4" i="2"/>
  <c r="L13" i="2"/>
  <c r="D7" i="3"/>
  <c r="D39" i="3"/>
  <c r="D12" i="2"/>
  <c r="E15" i="2"/>
  <c r="P7" i="2"/>
  <c r="H6" i="2"/>
  <c r="F15" i="2"/>
  <c r="Q3" i="2"/>
  <c r="E12" i="3"/>
  <c r="G25" i="2"/>
  <c r="H25" i="2"/>
  <c r="D17" i="2"/>
  <c r="G24" i="2"/>
  <c r="D4" i="2"/>
  <c r="E7" i="2"/>
  <c r="G12" i="2"/>
  <c r="D14" i="2"/>
  <c r="E25" i="2"/>
  <c r="Q5" i="2"/>
  <c r="D14" i="3"/>
  <c r="D47" i="2"/>
  <c r="E51" i="2"/>
  <c r="H52" i="2"/>
  <c r="E76" i="2"/>
  <c r="D77" i="2"/>
  <c r="D75" i="2"/>
  <c r="F79" i="2"/>
  <c r="E75" i="2"/>
  <c r="F75" i="2"/>
  <c r="G75" i="2"/>
  <c r="G76" i="2"/>
  <c r="F57" i="2"/>
  <c r="H75" i="2"/>
  <c r="F74" i="2"/>
  <c r="H76" i="2"/>
  <c r="G77" i="2"/>
  <c r="H79" i="2"/>
  <c r="H77" i="2"/>
  <c r="D70" i="2"/>
  <c r="H24" i="2"/>
  <c r="T5" i="2"/>
  <c r="Y6" i="2"/>
  <c r="D29" i="2"/>
  <c r="E30" i="2"/>
  <c r="H34" i="2"/>
  <c r="D41" i="2"/>
  <c r="G42" i="2"/>
  <c r="E47" i="2"/>
  <c r="H48" i="2"/>
  <c r="F50" i="2"/>
  <c r="E52" i="2"/>
  <c r="E21" i="2"/>
  <c r="F23" i="2"/>
  <c r="D25" i="2"/>
  <c r="Q12" i="2"/>
  <c r="D48" i="3"/>
  <c r="Y5" i="2"/>
  <c r="F30" i="2"/>
  <c r="D38" i="2"/>
  <c r="G39" i="2"/>
  <c r="E41" i="2"/>
  <c r="H42" i="2"/>
  <c r="F47" i="2"/>
  <c r="D49" i="2"/>
  <c r="G50" i="2"/>
  <c r="F52" i="2"/>
  <c r="D32" i="2"/>
  <c r="H39" i="2"/>
  <c r="F41" i="2"/>
  <c r="D43" i="2"/>
  <c r="H50" i="2"/>
  <c r="G52" i="2"/>
  <c r="G41" i="2"/>
  <c r="E43" i="2"/>
  <c r="E14" i="3"/>
  <c r="E39" i="3"/>
  <c r="F32" i="2"/>
  <c r="D34" i="2"/>
  <c r="F67" i="2"/>
  <c r="D74" i="2"/>
  <c r="D5" i="3"/>
  <c r="D16" i="3"/>
  <c r="F16" i="3" s="1"/>
  <c r="D33" i="2"/>
  <c r="H51" i="2"/>
  <c r="E77" i="2"/>
  <c r="D78" i="2"/>
  <c r="E79" i="2"/>
  <c r="G79" i="2"/>
  <c r="F77" i="2"/>
  <c r="E74" i="2"/>
  <c r="D76" i="2"/>
  <c r="E78" i="2"/>
  <c r="F76" i="2"/>
  <c r="F78" i="2"/>
  <c r="H78" i="2"/>
  <c r="G74" i="2"/>
  <c r="G78" i="2"/>
  <c r="D79" i="2"/>
  <c r="Q5" i="1"/>
  <c r="Q8152" i="1"/>
  <c r="Q7950" i="1"/>
  <c r="Q7899" i="1"/>
  <c r="Q7924" i="1"/>
  <c r="Q7904" i="1"/>
  <c r="Q7838" i="1"/>
  <c r="Q7976" i="1"/>
  <c r="Q7973" i="1"/>
  <c r="Q7841" i="1"/>
  <c r="Q8068" i="1"/>
  <c r="Q8107" i="1"/>
  <c r="Q8037" i="1"/>
  <c r="Q8028" i="1"/>
  <c r="Q8103" i="1"/>
  <c r="Q8084" i="1"/>
  <c r="Q8130" i="1"/>
  <c r="Q8054" i="1"/>
  <c r="Q8051" i="1"/>
  <c r="Q7953" i="1"/>
  <c r="Q7957" i="1"/>
  <c r="Q7845" i="1"/>
  <c r="Q7849" i="1"/>
  <c r="Q7831" i="1"/>
  <c r="Q7830" i="1"/>
  <c r="Q7939" i="1"/>
  <c r="Q7944" i="1"/>
  <c r="Q7985" i="1"/>
  <c r="Q7936" i="1"/>
  <c r="Q7857" i="1"/>
  <c r="Q7856" i="1"/>
  <c r="Q7826" i="1"/>
  <c r="Q8061" i="1"/>
  <c r="Q8093" i="1"/>
  <c r="Q8008" i="1"/>
  <c r="Q8002" i="1"/>
  <c r="Q8098" i="1"/>
  <c r="Q8078" i="1"/>
  <c r="Q8124" i="1"/>
  <c r="Q8018" i="1"/>
  <c r="Q8019" i="1"/>
  <c r="Q8142" i="1"/>
  <c r="Q7770" i="1"/>
  <c r="Q7825" i="1"/>
  <c r="Q7783" i="1"/>
  <c r="Q7806" i="1"/>
  <c r="Q7786" i="1"/>
  <c r="Q7798" i="1"/>
  <c r="Q7810" i="1"/>
  <c r="Q7814" i="1"/>
  <c r="Q7746" i="1"/>
  <c r="Q7755" i="1"/>
  <c r="Q7763" i="1"/>
  <c r="Q7750" i="1"/>
  <c r="Q7724" i="1"/>
  <c r="Q7726" i="1"/>
  <c r="Q7714" i="1"/>
  <c r="Q7716" i="1"/>
  <c r="Q7692" i="1"/>
  <c r="Q7680" i="1"/>
  <c r="Q7687" i="1"/>
  <c r="Q7681" i="1"/>
  <c r="Q7663" i="1"/>
  <c r="Q7648" i="1"/>
  <c r="Q7686" i="1"/>
  <c r="Q7646" i="1"/>
  <c r="Q8157" i="1"/>
  <c r="Q7851" i="1"/>
  <c r="Q7949" i="1"/>
  <c r="Q7863" i="1"/>
  <c r="Q7928" i="1"/>
  <c r="Q7865" i="1"/>
  <c r="Q7878" i="1"/>
  <c r="Q7915" i="1"/>
  <c r="Q7911" i="1"/>
  <c r="Q7879" i="1"/>
  <c r="Q8070" i="1"/>
  <c r="Q8106" i="1"/>
  <c r="Q8033" i="1"/>
  <c r="Q8027" i="1"/>
  <c r="Q8097" i="1"/>
  <c r="Q8083" i="1"/>
  <c r="Q8132" i="1"/>
  <c r="Q8055" i="1"/>
  <c r="Q8052" i="1"/>
  <c r="Q7945" i="1"/>
  <c r="Q7905" i="1"/>
  <c r="Q7898" i="1"/>
  <c r="Q7890" i="1"/>
  <c r="Q7892" i="1"/>
  <c r="Q7980" i="1"/>
  <c r="Q7981" i="1"/>
  <c r="Q7964" i="1"/>
  <c r="Q7933" i="1"/>
  <c r="Q7991" i="1"/>
  <c r="Q7887" i="1"/>
  <c r="Q7884" i="1"/>
  <c r="Q7827" i="1"/>
  <c r="Q8071" i="1"/>
  <c r="Q8102" i="1"/>
  <c r="Q8038" i="1"/>
  <c r="Q8030" i="1"/>
  <c r="Q8119" i="1"/>
  <c r="Q8077" i="1"/>
  <c r="Q8122" i="1"/>
  <c r="Q8012" i="1"/>
  <c r="Q8016" i="1"/>
  <c r="Q8141" i="1"/>
  <c r="Q7775" i="1"/>
  <c r="Q7791" i="1"/>
  <c r="Q7772" i="1"/>
  <c r="Q7809" i="1"/>
  <c r="Q7794" i="1"/>
  <c r="Q7797" i="1"/>
  <c r="Q7811" i="1"/>
  <c r="Q7816" i="1"/>
  <c r="Q7765" i="1"/>
  <c r="Q7754" i="1"/>
  <c r="Q7766" i="1"/>
  <c r="Q7759" i="1"/>
  <c r="Q7703" i="1"/>
  <c r="Q7700" i="1"/>
  <c r="Q7713" i="1"/>
  <c r="Q7712" i="1"/>
  <c r="Q7695" i="1"/>
  <c r="Q7683" i="1"/>
  <c r="Q7670" i="1"/>
  <c r="Q7688" i="1"/>
  <c r="Q7653" i="1"/>
  <c r="Q7649" i="1"/>
  <c r="Q7609" i="1"/>
  <c r="Q7611" i="1"/>
  <c r="Q7630" i="1"/>
  <c r="Q7644" i="1"/>
  <c r="Q7617" i="1"/>
  <c r="Q7607" i="1"/>
  <c r="Q7602" i="1"/>
  <c r="Q7593" i="1"/>
  <c r="Q7580" i="1"/>
  <c r="Q7586" i="1"/>
  <c r="Q7572" i="1"/>
  <c r="Q7559" i="1"/>
  <c r="Q7568" i="1"/>
  <c r="Q7536" i="1"/>
  <c r="Q7540" i="1"/>
  <c r="Q7519" i="1"/>
  <c r="Q7528" i="1"/>
  <c r="Q7501" i="1"/>
  <c r="Q7513" i="1"/>
  <c r="Q7482" i="1"/>
  <c r="Q7478" i="1"/>
  <c r="Q7492" i="1"/>
  <c r="Q7465" i="1"/>
  <c r="Q7463" i="1"/>
  <c r="Q7455" i="1"/>
  <c r="Q7454" i="1"/>
  <c r="Q7446" i="1"/>
  <c r="Q7430" i="1"/>
  <c r="Q7427" i="1"/>
  <c r="Q7415" i="1"/>
  <c r="Q7405" i="1"/>
  <c r="Q7389" i="1"/>
  <c r="Q7377" i="1"/>
  <c r="Q7396" i="1"/>
  <c r="Q7400" i="1"/>
  <c r="Q7358" i="1"/>
  <c r="Q7363" i="1"/>
  <c r="Q7340" i="1"/>
  <c r="Q7334" i="1"/>
  <c r="Q7333" i="1"/>
  <c r="Q7315" i="1"/>
  <c r="Q7324" i="1"/>
  <c r="Q7294" i="1"/>
  <c r="Q7306" i="1"/>
  <c r="Q7311" i="1"/>
  <c r="Q7279" i="1"/>
  <c r="Q7290" i="1"/>
  <c r="Q7265" i="1"/>
  <c r="Q7262" i="1"/>
  <c r="Q7252" i="1"/>
  <c r="Q7251" i="1"/>
  <c r="Q7239" i="1"/>
  <c r="Q7230" i="1"/>
  <c r="Q7228" i="1"/>
  <c r="Q7215" i="1"/>
  <c r="Q7207" i="1"/>
  <c r="Q7200" i="1"/>
  <c r="Q7194" i="1"/>
  <c r="Q7180" i="1"/>
  <c r="Q7175" i="1"/>
  <c r="Q7167" i="1"/>
  <c r="Q7165" i="1"/>
  <c r="Q7156" i="1"/>
  <c r="Q7147" i="1"/>
  <c r="Q7135" i="1"/>
  <c r="Q7127" i="1"/>
  <c r="Q7121" i="1"/>
  <c r="Q7111" i="1"/>
  <c r="Q7099" i="1"/>
  <c r="Q7098" i="1"/>
  <c r="Q7086" i="1"/>
  <c r="Q7080" i="1"/>
  <c r="Q7073" i="1"/>
  <c r="Q7060" i="1"/>
  <c r="Q7055" i="1"/>
  <c r="Q7051" i="1"/>
  <c r="Q7039" i="1"/>
  <c r="Q7026" i="1"/>
  <c r="Q7023" i="1"/>
  <c r="Q7015" i="1"/>
  <c r="Q7008" i="1"/>
  <c r="Q6999" i="1"/>
  <c r="Q6992" i="1"/>
  <c r="Q6984" i="1"/>
  <c r="Q6977" i="1"/>
  <c r="Q6964" i="1"/>
  <c r="Q6961" i="1"/>
  <c r="Q6950" i="1"/>
  <c r="Q6943" i="1"/>
  <c r="Q6935" i="1"/>
  <c r="Q6924" i="1"/>
  <c r="Q6926" i="1"/>
  <c r="Q6906" i="1"/>
  <c r="Q6902" i="1"/>
  <c r="Q6896" i="1"/>
  <c r="Q6884" i="1"/>
  <c r="Q6878" i="1"/>
  <c r="Q6872" i="1"/>
  <c r="Q6864" i="1"/>
  <c r="Q6860" i="1"/>
  <c r="Q6847" i="1"/>
  <c r="Q6840" i="1"/>
  <c r="Q6833" i="1"/>
  <c r="Q6821" i="1"/>
  <c r="Q6819" i="1"/>
  <c r="Q6809" i="1"/>
  <c r="Q6805" i="1"/>
  <c r="Q6793" i="1"/>
  <c r="Q6781" i="1"/>
  <c r="Q6772" i="1"/>
  <c r="Q6767" i="1"/>
  <c r="Q6758" i="1"/>
  <c r="Q6749" i="1"/>
  <c r="Q6742" i="1"/>
  <c r="Q6736" i="1"/>
  <c r="Q6728" i="1"/>
  <c r="Q6717" i="1"/>
  <c r="Q6708" i="1"/>
  <c r="Q6706" i="1"/>
  <c r="Q6695" i="1"/>
  <c r="Q6686" i="1"/>
  <c r="Q6678" i="1"/>
  <c r="Q6672" i="1"/>
  <c r="Q6665" i="1"/>
  <c r="Q6655" i="1"/>
  <c r="Q6646" i="1"/>
  <c r="Q6639" i="1"/>
  <c r="Q6627" i="1"/>
  <c r="Q6622" i="1"/>
  <c r="Q6615" i="1"/>
  <c r="Q6607" i="1"/>
  <c r="Q6602" i="1"/>
  <c r="Q6592" i="1"/>
  <c r="Q6583" i="1"/>
  <c r="Q6577" i="1"/>
  <c r="Q6567" i="1"/>
  <c r="Q6560" i="1"/>
  <c r="Q6552" i="1"/>
  <c r="Q6547" i="1"/>
  <c r="Q6535" i="1"/>
  <c r="Q6529" i="1"/>
  <c r="Q6519" i="1"/>
  <c r="Q6515" i="1"/>
  <c r="Q6504" i="1"/>
  <c r="Q6495" i="1"/>
  <c r="Q6487" i="1"/>
  <c r="Q6481" i="1"/>
  <c r="Q6468" i="1"/>
  <c r="Q6461" i="1"/>
  <c r="Q6454" i="1"/>
  <c r="Q6447" i="1"/>
  <c r="Q6437" i="1"/>
  <c r="Q6432" i="1"/>
  <c r="Q6422" i="1"/>
  <c r="Q6415" i="1"/>
  <c r="Q6406" i="1"/>
  <c r="Q6399" i="1"/>
  <c r="Q6385" i="1"/>
  <c r="Q6381" i="1"/>
  <c r="Q6376" i="1"/>
  <c r="Q6366" i="1"/>
  <c r="Q6361" i="1"/>
  <c r="Q6347" i="1"/>
  <c r="Q6344" i="1"/>
  <c r="Q6328" i="1"/>
  <c r="Q6327" i="1"/>
  <c r="Q6315" i="1"/>
  <c r="Q6313" i="1"/>
  <c r="Q6303" i="1"/>
  <c r="Q6299" i="1"/>
  <c r="Q6287" i="1"/>
  <c r="Q6283" i="1"/>
  <c r="Q6273" i="1"/>
  <c r="Q6265" i="1"/>
  <c r="Q6257" i="1"/>
  <c r="Q6248" i="1"/>
  <c r="Q6241" i="1"/>
  <c r="Q8160" i="1"/>
  <c r="Q6227" i="1"/>
  <c r="Q6219" i="1"/>
  <c r="Q6211" i="1"/>
  <c r="Q6203" i="1"/>
  <c r="Q6195" i="1"/>
  <c r="Q6188" i="1"/>
  <c r="Q6179" i="1"/>
  <c r="Q6173" i="1"/>
  <c r="Q6162" i="1"/>
  <c r="Q6155" i="1"/>
  <c r="Q6147" i="1"/>
  <c r="Q6140" i="1"/>
  <c r="Q6131" i="1"/>
  <c r="Q6124" i="1"/>
  <c r="Q6114" i="1"/>
  <c r="Q6107" i="1"/>
  <c r="Q6099" i="1"/>
  <c r="Q6091" i="1"/>
  <c r="Q6080" i="1"/>
  <c r="Q6084" i="1"/>
  <c r="Q6066" i="1"/>
  <c r="Q6062" i="1"/>
  <c r="Q6053" i="1"/>
  <c r="Q6047" i="1"/>
  <c r="Q8156" i="1"/>
  <c r="Q7877" i="1"/>
  <c r="Q7897" i="1"/>
  <c r="Q7972" i="1"/>
  <c r="Q7952" i="1"/>
  <c r="Q7902" i="1"/>
  <c r="Q7839" i="1"/>
  <c r="Q7975" i="1"/>
  <c r="Q8149" i="1"/>
  <c r="Q8059" i="1"/>
  <c r="Q8099" i="1"/>
  <c r="Q8005" i="1"/>
  <c r="Q8000" i="1"/>
  <c r="Q8114" i="1"/>
  <c r="Q8089" i="1"/>
  <c r="Q8144" i="1"/>
  <c r="Q8045" i="1"/>
  <c r="Q8042" i="1"/>
  <c r="Q7925" i="1"/>
  <c r="Q7956" i="1"/>
  <c r="Q7860" i="1"/>
  <c r="Q7868" i="1"/>
  <c r="Q7854" i="1"/>
  <c r="Q7855" i="1"/>
  <c r="Q7934" i="1"/>
  <c r="Q7937" i="1"/>
  <c r="Q7967" i="1"/>
  <c r="Q7918" i="1"/>
  <c r="Q7947" i="1"/>
  <c r="Q7846" i="1"/>
  <c r="Q7844" i="1"/>
  <c r="Q7828" i="1"/>
  <c r="Q8069" i="1"/>
  <c r="Q8105" i="1"/>
  <c r="Q8032" i="1"/>
  <c r="Q8031" i="1"/>
  <c r="Q8120" i="1"/>
  <c r="Q8064" i="1"/>
  <c r="Q8123" i="1"/>
  <c r="Q8021" i="1"/>
  <c r="Q8023" i="1"/>
  <c r="Q8138" i="1"/>
  <c r="Q7779" i="1"/>
  <c r="Q7788" i="1"/>
  <c r="Q7776" i="1"/>
  <c r="Q7804" i="1"/>
  <c r="Q7796" i="1"/>
  <c r="Q7823" i="1"/>
  <c r="Q7800" i="1"/>
  <c r="Q7739" i="1"/>
  <c r="Q7737" i="1"/>
  <c r="Q7758" i="1"/>
  <c r="Q7731" i="1"/>
  <c r="Q7745" i="1"/>
  <c r="Q7719" i="1"/>
  <c r="Q7699" i="1"/>
  <c r="Q7707" i="1"/>
  <c r="Q7715" i="1"/>
  <c r="Q7718" i="1"/>
  <c r="Q7684" i="1"/>
  <c r="Q7669" i="1"/>
  <c r="Q7676" i="1"/>
  <c r="Q7655" i="1"/>
  <c r="Q7665" i="1"/>
  <c r="Q7624" i="1"/>
  <c r="Q7613" i="1"/>
  <c r="Q7629" i="1"/>
  <c r="Q7643" i="1"/>
  <c r="Q7608" i="1"/>
  <c r="Q7606" i="1"/>
  <c r="Q7599" i="1"/>
  <c r="Q7595" i="1"/>
  <c r="Q7582" i="1"/>
  <c r="Q7583" i="1"/>
  <c r="Q7571" i="1"/>
  <c r="Q7562" i="1"/>
  <c r="Q7564" i="1"/>
  <c r="Q7535" i="1"/>
  <c r="Q7546" i="1"/>
  <c r="Q7520" i="1"/>
  <c r="Q7521" i="1"/>
  <c r="Q7500" i="1"/>
  <c r="Q7509" i="1"/>
  <c r="Q7479" i="1"/>
  <c r="Q7476" i="1"/>
  <c r="Q7485" i="1"/>
  <c r="Q7474" i="1"/>
  <c r="Q7464" i="1"/>
  <c r="Q7441" i="1"/>
  <c r="Q7452" i="1"/>
  <c r="Q7431" i="1"/>
  <c r="Q7435" i="1"/>
  <c r="Q7429" i="1"/>
  <c r="Q7409" i="1"/>
  <c r="Q7411" i="1"/>
  <c r="Q7390" i="1"/>
  <c r="Q7403" i="1"/>
  <c r="Q7397" i="1"/>
  <c r="Q7374" i="1"/>
  <c r="Q7361" i="1"/>
  <c r="Q7356" i="1"/>
  <c r="Q7337" i="1"/>
  <c r="Q7345" i="1"/>
  <c r="Q7348" i="1"/>
  <c r="Q7327" i="1"/>
  <c r="Q7325" i="1"/>
  <c r="Q7299" i="1"/>
  <c r="Q7301" i="1"/>
  <c r="Q7308" i="1"/>
  <c r="Q7277" i="1"/>
  <c r="Q7281" i="1"/>
  <c r="Q7273" i="1"/>
  <c r="Q7271" i="1"/>
  <c r="Q7250" i="1"/>
  <c r="Q7254" i="1"/>
  <c r="Q7238" i="1"/>
  <c r="Q7229" i="1"/>
  <c r="Q7225" i="1"/>
  <c r="Q7216" i="1"/>
  <c r="Q7201" i="1"/>
  <c r="Q7203" i="1"/>
  <c r="Q7193" i="1"/>
  <c r="Q7181" i="1"/>
  <c r="Q7177" i="1"/>
  <c r="Q7161" i="1"/>
  <c r="Q7158" i="1"/>
  <c r="Q7151" i="1"/>
  <c r="Q7140" i="1"/>
  <c r="Q7136" i="1"/>
  <c r="Q7128" i="1"/>
  <c r="Q7114" i="1"/>
  <c r="Q7108" i="1"/>
  <c r="Q7091" i="1"/>
  <c r="Q7106" i="1"/>
  <c r="Q7085" i="1"/>
  <c r="Q7078" i="1"/>
  <c r="Q7070" i="1"/>
  <c r="Q7064" i="1"/>
  <c r="Q7049" i="1"/>
  <c r="Q7052" i="1"/>
  <c r="Q7038" i="1"/>
  <c r="Q7031" i="1"/>
  <c r="Q7022" i="1"/>
  <c r="Q7014" i="1"/>
  <c r="Q7006" i="1"/>
  <c r="Q6995" i="1"/>
  <c r="Q6986" i="1"/>
  <c r="Q6980" i="1"/>
  <c r="Q6976" i="1"/>
  <c r="Q6963" i="1"/>
  <c r="Q6960" i="1"/>
  <c r="Q6951" i="1"/>
  <c r="Q6938" i="1"/>
  <c r="Q6933" i="1"/>
  <c r="Q6932" i="1"/>
  <c r="Q6916" i="1"/>
  <c r="Q6912" i="1"/>
  <c r="Q6900" i="1"/>
  <c r="Q6894" i="1"/>
  <c r="Q6885" i="1"/>
  <c r="Q6876" i="1"/>
  <c r="Q6870" i="1"/>
  <c r="Q6862" i="1"/>
  <c r="Q6858" i="1"/>
  <c r="Q6845" i="1"/>
  <c r="Q6838" i="1"/>
  <c r="Q6827" i="1"/>
  <c r="Q6823" i="1"/>
  <c r="Q6818" i="1"/>
  <c r="Q6807" i="1"/>
  <c r="Q6795" i="1"/>
  <c r="Q6790" i="1"/>
  <c r="Q6782" i="1"/>
  <c r="Q6771" i="1"/>
  <c r="Q6766" i="1"/>
  <c r="Q6759" i="1"/>
  <c r="Q6746" i="1"/>
  <c r="Q6741" i="1"/>
  <c r="Q6733" i="1"/>
  <c r="Q6726" i="1"/>
  <c r="Q6716" i="1"/>
  <c r="Q6707" i="1"/>
  <c r="Q6700" i="1"/>
  <c r="Q6692" i="1"/>
  <c r="Q6687" i="1"/>
  <c r="Q6677" i="1"/>
  <c r="Q6670" i="1"/>
  <c r="Q6662" i="1"/>
  <c r="Q6654" i="1"/>
  <c r="Q6644" i="1"/>
  <c r="Q6638" i="1"/>
  <c r="Q6629" i="1"/>
  <c r="Q6619" i="1"/>
  <c r="Q6612" i="1"/>
  <c r="Q6601" i="1"/>
  <c r="Q6603" i="1"/>
  <c r="Q6591" i="1"/>
  <c r="Q6580" i="1"/>
  <c r="Q6576" i="1"/>
  <c r="Q6566" i="1"/>
  <c r="Q6559" i="1"/>
  <c r="Q6551" i="1"/>
  <c r="Q6544" i="1"/>
  <c r="Q6534" i="1"/>
  <c r="Q6524" i="1"/>
  <c r="Q6520" i="1"/>
  <c r="Q6514" i="1"/>
  <c r="Q6497" i="1"/>
  <c r="Q6494" i="1"/>
  <c r="Q6486" i="1"/>
  <c r="Q6478" i="1"/>
  <c r="Q6469" i="1"/>
  <c r="Q6460" i="1"/>
  <c r="Q6453" i="1"/>
  <c r="Q6446" i="1"/>
  <c r="Q6441" i="1"/>
  <c r="Q6431" i="1"/>
  <c r="Q6423" i="1"/>
  <c r="Q6412" i="1"/>
  <c r="Q6407" i="1"/>
  <c r="Q6398" i="1"/>
  <c r="Q6393" i="1"/>
  <c r="Q6384" i="1"/>
  <c r="Q6377" i="1"/>
  <c r="Q6367" i="1"/>
  <c r="Q6355" i="1"/>
  <c r="Q8155" i="1"/>
  <c r="Q7835" i="1"/>
  <c r="Q7859" i="1"/>
  <c r="Q7910" i="1"/>
  <c r="Q7922" i="1"/>
  <c r="Q7864" i="1"/>
  <c r="Q7837" i="1"/>
  <c r="Q7913" i="1"/>
  <c r="Q7919" i="1"/>
  <c r="Q8060" i="1"/>
  <c r="Q8091" i="1"/>
  <c r="Q7996" i="1"/>
  <c r="Q7999" i="1"/>
  <c r="Q8110" i="1"/>
  <c r="Q8090" i="1"/>
  <c r="Q8145" i="1"/>
  <c r="Q8046" i="1"/>
  <c r="Q8043" i="1"/>
  <c r="Q7908" i="1"/>
  <c r="Q7930" i="1"/>
  <c r="Q7881" i="1"/>
  <c r="Q7885" i="1"/>
  <c r="Q7873" i="1"/>
  <c r="Q7874" i="1"/>
  <c r="Q7987" i="1"/>
  <c r="Q7988" i="1"/>
  <c r="Q7963" i="1"/>
  <c r="Q7982" i="1"/>
  <c r="Q7965" i="1"/>
  <c r="Q7896" i="1"/>
  <c r="Q7889" i="1"/>
  <c r="Q8062" i="1"/>
  <c r="Q8095" i="1"/>
  <c r="Q8004" i="1"/>
  <c r="Q8001" i="1"/>
  <c r="Q8115" i="1"/>
  <c r="Q8080" i="1"/>
  <c r="Q8127" i="1"/>
  <c r="Q8011" i="1"/>
  <c r="Q8014" i="1"/>
  <c r="Q8146" i="1"/>
  <c r="Q8129" i="1"/>
  <c r="Q7778" i="1"/>
  <c r="Q7821" i="1"/>
  <c r="Q7771" i="1"/>
  <c r="Q7807" i="1"/>
  <c r="Q7773" i="1"/>
  <c r="Q7767" i="1"/>
  <c r="Q7799" i="1"/>
  <c r="Q7760" i="1"/>
  <c r="Q7734" i="1"/>
  <c r="Q7743" i="1"/>
  <c r="Q7733" i="1"/>
  <c r="Q7748" i="1"/>
  <c r="Q7727" i="1"/>
  <c r="Q7725" i="1"/>
  <c r="Q7706" i="1"/>
  <c r="Q7717" i="1"/>
  <c r="Q7693" i="1"/>
  <c r="Q7659" i="1"/>
  <c r="Q7654" i="1"/>
  <c r="Q7675" i="1"/>
  <c r="Q7662" i="1"/>
  <c r="Q8158" i="1"/>
  <c r="Q7836" i="1"/>
  <c r="Q7900" i="1"/>
  <c r="Q7971" i="1"/>
  <c r="Q7958" i="1"/>
  <c r="Q7903" i="1"/>
  <c r="Q7977" i="1"/>
  <c r="Q7978" i="1"/>
  <c r="Q8150" i="1"/>
  <c r="Q8081" i="1"/>
  <c r="Q8111" i="1"/>
  <c r="Q8040" i="1"/>
  <c r="Q8029" i="1"/>
  <c r="Q8118" i="1"/>
  <c r="Q8088" i="1"/>
  <c r="Q8134" i="1"/>
  <c r="Q8056" i="1"/>
  <c r="Q8048" i="1"/>
  <c r="Q7932" i="1"/>
  <c r="Q7948" i="1"/>
  <c r="Q7843" i="1"/>
  <c r="Q7848" i="1"/>
  <c r="Q7832" i="1"/>
  <c r="Q7833" i="1"/>
  <c r="Q7942" i="1"/>
  <c r="Q7927" i="1"/>
  <c r="Q7966" i="1"/>
  <c r="Q7938" i="1"/>
  <c r="Q7960" i="1"/>
  <c r="Q7858" i="1"/>
  <c r="Q7853" i="1"/>
  <c r="Q8063" i="1"/>
  <c r="Q8094" i="1"/>
  <c r="Q7994" i="1"/>
  <c r="Q7992" i="1"/>
  <c r="Q8112" i="1"/>
  <c r="Q8079" i="1"/>
  <c r="Q8128" i="1"/>
  <c r="Q8003" i="1"/>
  <c r="Q8013" i="1"/>
  <c r="Q8131" i="1"/>
  <c r="Q8135" i="1"/>
  <c r="Q7780" i="1"/>
  <c r="Q7822" i="1"/>
  <c r="Q7808" i="1"/>
  <c r="Q7781" i="1"/>
  <c r="Q7784" i="1"/>
  <c r="Q7768" i="1"/>
  <c r="Q7803" i="1"/>
  <c r="Q7761" i="1"/>
  <c r="Q7738" i="1"/>
  <c r="Q7735" i="1"/>
  <c r="Q7732" i="1"/>
  <c r="Q7744" i="1"/>
  <c r="Q7728" i="1"/>
  <c r="Q7705" i="1"/>
  <c r="Q7709" i="1"/>
  <c r="Q7723" i="1"/>
  <c r="Q7696" i="1"/>
  <c r="Q7672" i="1"/>
  <c r="Q7657" i="1"/>
  <c r="Q7690" i="1"/>
  <c r="Q7660" i="1"/>
  <c r="Q7668" i="1"/>
  <c r="Q7623" i="1"/>
  <c r="Q8154" i="1"/>
  <c r="Q7916" i="1"/>
  <c r="Q7861" i="1"/>
  <c r="Q7909" i="1"/>
  <c r="Q7955" i="1"/>
  <c r="Q7866" i="1"/>
  <c r="Q7920" i="1"/>
  <c r="Q7923" i="1"/>
  <c r="Q8151" i="1"/>
  <c r="Q8066" i="1"/>
  <c r="Q8108" i="1"/>
  <c r="Q8034" i="1"/>
  <c r="Q8025" i="1"/>
  <c r="Q8116" i="1"/>
  <c r="Q8087" i="1"/>
  <c r="Q8133" i="1"/>
  <c r="Q8053" i="1"/>
  <c r="Q8050" i="1"/>
  <c r="Q7946" i="1"/>
  <c r="Q7969" i="1"/>
  <c r="Q7907" i="1"/>
  <c r="Q7906" i="1"/>
  <c r="Q7888" i="1"/>
  <c r="Q7891" i="1"/>
  <c r="Q7979" i="1"/>
  <c r="Q7984" i="1"/>
  <c r="Q7983" i="1"/>
  <c r="Q7970" i="1"/>
  <c r="Q7961" i="1"/>
  <c r="Q7882" i="1"/>
  <c r="Q7875" i="1"/>
  <c r="Q8074" i="1"/>
  <c r="Q8113" i="1"/>
  <c r="Q8035" i="1"/>
  <c r="Q8024" i="1"/>
  <c r="Q8125" i="1"/>
  <c r="Q8076" i="1"/>
  <c r="Q8117" i="1"/>
  <c r="Q8017" i="1"/>
  <c r="Q8022" i="1"/>
  <c r="Q8143" i="1"/>
  <c r="Q8137" i="1"/>
  <c r="Q7795" i="1"/>
  <c r="Q7774" i="1"/>
  <c r="Q7813" i="1"/>
  <c r="Q7790" i="1"/>
  <c r="Q7787" i="1"/>
  <c r="Q7793" i="1"/>
  <c r="Q7805" i="1"/>
  <c r="Q7741" i="1"/>
  <c r="Q7753" i="1"/>
  <c r="Q7736" i="1"/>
  <c r="Q7730" i="1"/>
  <c r="Q7749" i="1"/>
  <c r="Q7702" i="1"/>
  <c r="Q7698" i="1"/>
  <c r="Q7708" i="1"/>
  <c r="Q7721" i="1"/>
  <c r="Q7673" i="1"/>
  <c r="Q7671" i="1"/>
  <c r="Q7685" i="1"/>
  <c r="Q7689" i="1"/>
  <c r="Q7661" i="1"/>
  <c r="Q7667" i="1"/>
  <c r="Q7625" i="1"/>
  <c r="Q7612" i="1"/>
  <c r="Q7620" i="1"/>
  <c r="Q7641" i="1"/>
  <c r="Q7637" i="1"/>
  <c r="Q7598" i="1"/>
  <c r="Q7603" i="1"/>
  <c r="Q7587" i="1"/>
  <c r="Q7577" i="1"/>
  <c r="Q7554" i="1"/>
  <c r="Q7570" i="1"/>
  <c r="Q7558" i="1"/>
  <c r="Q7533" i="1"/>
  <c r="Q7543" i="1"/>
  <c r="Q7530" i="1"/>
  <c r="Q7523" i="1"/>
  <c r="Q7514" i="1"/>
  <c r="Q7497" i="1"/>
  <c r="Q7504" i="1"/>
  <c r="Q7483" i="1"/>
  <c r="Q7491" i="1"/>
  <c r="Q7487" i="1"/>
  <c r="Q7472" i="1"/>
  <c r="Q7458" i="1"/>
  <c r="Q7449" i="1"/>
  <c r="Q7444" i="1"/>
  <c r="Q7425" i="1"/>
  <c r="Q7423" i="1"/>
  <c r="Q7407" i="1"/>
  <c r="Q7420" i="1"/>
  <c r="Q7402" i="1"/>
  <c r="Q7382" i="1"/>
  <c r="Q7386" i="1"/>
  <c r="Q7375" i="1"/>
  <c r="Q7369" i="1"/>
  <c r="Q7364" i="1"/>
  <c r="Q7366" i="1"/>
  <c r="Q7332" i="1"/>
  <c r="Q7336" i="1"/>
  <c r="Q7350" i="1"/>
  <c r="Q7323" i="1"/>
  <c r="Q7319" i="1"/>
  <c r="Q7295" i="1"/>
  <c r="Q7304" i="1"/>
  <c r="Q7292" i="1"/>
  <c r="Q7284" i="1"/>
  <c r="Q7275" i="1"/>
  <c r="Q7268" i="1"/>
  <c r="Q7258" i="1"/>
  <c r="Q7246" i="1"/>
  <c r="Q7236" i="1"/>
  <c r="Q7240" i="1"/>
  <c r="Q7224" i="1"/>
  <c r="Q7218" i="1"/>
  <c r="Q7213" i="1"/>
  <c r="Q7205" i="1"/>
  <c r="Q7195" i="1"/>
  <c r="Q7187" i="1"/>
  <c r="Q7179" i="1"/>
  <c r="Q7174" i="1"/>
  <c r="Q7163" i="1"/>
  <c r="Q7152" i="1"/>
  <c r="Q7146" i="1"/>
  <c r="Q7139" i="1"/>
  <c r="Q7129" i="1"/>
  <c r="Q7122" i="1"/>
  <c r="Q7116" i="1"/>
  <c r="Q7095" i="1"/>
  <c r="Q7096" i="1"/>
  <c r="Q7104" i="1"/>
  <c r="Q7083" i="1"/>
  <c r="Q7075" i="1"/>
  <c r="Q7065" i="1"/>
  <c r="Q7059" i="1"/>
  <c r="Q7048" i="1"/>
  <c r="Q7045" i="1"/>
  <c r="Q7035" i="1"/>
  <c r="Q7028" i="1"/>
  <c r="Q7019" i="1"/>
  <c r="Q7011" i="1"/>
  <c r="Q7004" i="1"/>
  <c r="Q6998" i="1"/>
  <c r="Q6989" i="1"/>
  <c r="Q6979" i="1"/>
  <c r="Q6973" i="1"/>
  <c r="Q6965" i="1"/>
  <c r="Q6956" i="1"/>
  <c r="Q6944" i="1"/>
  <c r="Q6942" i="1"/>
  <c r="Q6921" i="1"/>
  <c r="Q6927" i="1"/>
  <c r="Q6915" i="1"/>
  <c r="Q6908" i="1"/>
  <c r="Q6895" i="1"/>
  <c r="Q6889" i="1"/>
  <c r="Q6891" i="1"/>
  <c r="Q6875" i="1"/>
  <c r="Q6867" i="1"/>
  <c r="Q6854" i="1"/>
  <c r="Q6850" i="1"/>
  <c r="Q6839" i="1"/>
  <c r="Q6835" i="1"/>
  <c r="Q6826" i="1"/>
  <c r="Q6815" i="1"/>
  <c r="Q6810" i="1"/>
  <c r="Q6801" i="1"/>
  <c r="Q6797" i="1"/>
  <c r="Q6787" i="1"/>
  <c r="Q6779" i="1"/>
  <c r="Q6776" i="1"/>
  <c r="Q6763" i="1"/>
  <c r="Q6754" i="1"/>
  <c r="Q6745" i="1"/>
  <c r="Q6744" i="1"/>
  <c r="Q6730" i="1"/>
  <c r="Q6722" i="1"/>
  <c r="Q6719" i="1"/>
  <c r="Q6709" i="1"/>
  <c r="Q6699" i="1"/>
  <c r="Q6694" i="1"/>
  <c r="Q6682" i="1"/>
  <c r="Q6675" i="1"/>
  <c r="Q6668" i="1"/>
  <c r="Q6658" i="1"/>
  <c r="Q6651" i="1"/>
  <c r="Q6641" i="1"/>
  <c r="Q6631" i="1"/>
  <c r="Q6636" i="1"/>
  <c r="Q6623" i="1"/>
  <c r="Q6611" i="1"/>
  <c r="Q6598" i="1"/>
  <c r="Q6597" i="1"/>
  <c r="Q6587" i="1"/>
  <c r="Q6574" i="1"/>
  <c r="Q6572" i="1"/>
  <c r="Q6564" i="1"/>
  <c r="Q6561" i="1"/>
  <c r="Q6545" i="1"/>
  <c r="Q6538" i="1"/>
  <c r="Q6532" i="1"/>
  <c r="Q6526" i="1"/>
  <c r="Q6510" i="1"/>
  <c r="Q6507" i="1"/>
  <c r="Q6500" i="1"/>
  <c r="Q6491" i="1"/>
  <c r="Q6480" i="1"/>
  <c r="Q6475" i="1"/>
  <c r="Q6465" i="1"/>
  <c r="Q6458" i="1"/>
  <c r="Q6449" i="1"/>
  <c r="Q6443" i="1"/>
  <c r="Q6433" i="1"/>
  <c r="Q6427" i="1"/>
  <c r="Q6420" i="1"/>
  <c r="Q6414" i="1"/>
  <c r="Q6403" i="1"/>
  <c r="Q6395" i="1"/>
  <c r="Q6388" i="1"/>
  <c r="Q6379" i="1"/>
  <c r="Q6371" i="1"/>
  <c r="Q6360" i="1"/>
  <c r="Q6353" i="1"/>
  <c r="Q6350" i="1"/>
  <c r="Q6339" i="1"/>
  <c r="Q6337" i="1"/>
  <c r="Q6322" i="1"/>
  <c r="Q6317" i="1"/>
  <c r="Q6310" i="1"/>
  <c r="Q6296" i="1"/>
  <c r="Q6292" i="1"/>
  <c r="Q6281" i="1"/>
  <c r="Q6275" i="1"/>
  <c r="Q6269" i="1"/>
  <c r="Q6261" i="1"/>
  <c r="Q6252" i="1"/>
  <c r="Q6245" i="1"/>
  <c r="Q6236" i="1"/>
  <c r="Q6231" i="1"/>
  <c r="Q6222" i="1"/>
  <c r="Q6215" i="1"/>
  <c r="Q6207" i="1"/>
  <c r="Q6199" i="1"/>
  <c r="Q6192" i="1"/>
  <c r="Q6184" i="1"/>
  <c r="Q6175" i="1"/>
  <c r="Q6166" i="1"/>
  <c r="Q6159" i="1"/>
  <c r="Q6149" i="1"/>
  <c r="Q6142" i="1"/>
  <c r="Q6135" i="1"/>
  <c r="Q6127" i="1"/>
  <c r="Q6117" i="1"/>
  <c r="Q6109" i="1"/>
  <c r="Q6103" i="1"/>
  <c r="Q5439" i="1"/>
  <c r="Q6093" i="1"/>
  <c r="Q6082" i="1"/>
  <c r="Q6073" i="1"/>
  <c r="Q6070" i="1"/>
  <c r="Q6056" i="1"/>
  <c r="Q6049" i="1"/>
  <c r="Q8153" i="1"/>
  <c r="Q7912" i="1"/>
  <c r="Q7895" i="1"/>
  <c r="Q7929" i="1"/>
  <c r="Q7901" i="1"/>
  <c r="Q7840" i="1"/>
  <c r="Q7974" i="1"/>
  <c r="Q8148" i="1"/>
  <c r="Q7880" i="1"/>
  <c r="Q8057" i="1"/>
  <c r="Q8092" i="1"/>
  <c r="Q8006" i="1"/>
  <c r="Q7993" i="1"/>
  <c r="Q8101" i="1"/>
  <c r="Q8085" i="1"/>
  <c r="Q8140" i="1"/>
  <c r="Q8049" i="1"/>
  <c r="Q8044" i="1"/>
  <c r="Q7954" i="1"/>
  <c r="Q7959" i="1"/>
  <c r="Q7870" i="1"/>
  <c r="Q7869" i="1"/>
  <c r="Q7850" i="1"/>
  <c r="Q7852" i="1"/>
  <c r="Q7926" i="1"/>
  <c r="Q7935" i="1"/>
  <c r="Q7940" i="1"/>
  <c r="Q7943" i="1"/>
  <c r="Q7962" i="1"/>
  <c r="Q7847" i="1"/>
  <c r="Q7834" i="1"/>
  <c r="Q8073" i="1"/>
  <c r="Q8109" i="1"/>
  <c r="Q8036" i="1"/>
  <c r="Q8026" i="1"/>
  <c r="Q8121" i="1"/>
  <c r="Q8072" i="1"/>
  <c r="Q8065" i="1"/>
  <c r="Q8020" i="1"/>
  <c r="Q8015" i="1"/>
  <c r="Q8136" i="1"/>
  <c r="Q8067" i="1"/>
  <c r="Q7824" i="1"/>
  <c r="Q7769" i="1"/>
  <c r="Q7812" i="1"/>
  <c r="Q7785" i="1"/>
  <c r="Q7782" i="1"/>
  <c r="Q7801" i="1"/>
  <c r="Q7817" i="1"/>
  <c r="Q7742" i="1"/>
  <c r="Q7752" i="1"/>
  <c r="Q7757" i="1"/>
  <c r="Q7762" i="1"/>
  <c r="Q7751" i="1"/>
  <c r="Q7701" i="1"/>
  <c r="Q7697" i="1"/>
  <c r="Q7704" i="1"/>
  <c r="Q7722" i="1"/>
  <c r="Q7658" i="1"/>
  <c r="Q7674" i="1"/>
  <c r="Q7656" i="1"/>
  <c r="Q7664" i="1"/>
  <c r="Q7677" i="1"/>
  <c r="Q7651" i="1"/>
  <c r="Q7647" i="1"/>
  <c r="Q7631" i="1"/>
  <c r="Q7619" i="1"/>
  <c r="Q7616" i="1"/>
  <c r="Q7636" i="1"/>
  <c r="Q7575" i="1"/>
  <c r="Q7596" i="1"/>
  <c r="Q7588" i="1"/>
  <c r="Q7574" i="1"/>
  <c r="Q7551" i="1"/>
  <c r="Q7569" i="1"/>
  <c r="Q7555" i="1"/>
  <c r="Q7534" i="1"/>
  <c r="Q7544" i="1"/>
  <c r="Q7531" i="1"/>
  <c r="Q7524" i="1"/>
  <c r="Q7507" i="1"/>
  <c r="Q7515" i="1"/>
  <c r="Q7502" i="1"/>
  <c r="Q7496" i="1"/>
  <c r="Q7486" i="1"/>
  <c r="Q7473" i="1"/>
  <c r="Q7470" i="1"/>
  <c r="Q7457" i="1"/>
  <c r="Q7451" i="1"/>
  <c r="Q7445" i="1"/>
  <c r="Q7424" i="1"/>
  <c r="Q7437" i="1"/>
  <c r="Q7416" i="1"/>
  <c r="Q7413" i="1"/>
  <c r="Q7376" i="1"/>
  <c r="Q7383" i="1"/>
  <c r="Q7385" i="1"/>
  <c r="Q7401" i="1"/>
  <c r="Q7368" i="1"/>
  <c r="Q7371" i="1"/>
  <c r="Q7353" i="1"/>
  <c r="Q7351" i="1"/>
  <c r="Q7344" i="1"/>
  <c r="Q7326" i="1"/>
  <c r="Q7314" i="1"/>
  <c r="Q7316" i="1"/>
  <c r="Q7303" i="1"/>
  <c r="Q7296" i="1"/>
  <c r="Q7288" i="1"/>
  <c r="Q7283" i="1"/>
  <c r="Q7267" i="1"/>
  <c r="Q7260" i="1"/>
  <c r="Q7259" i="1"/>
  <c r="Q7248" i="1"/>
  <c r="Q7234" i="1"/>
  <c r="Q7242" i="1"/>
  <c r="Q7226" i="1"/>
  <c r="Q7219" i="1"/>
  <c r="Q7210" i="1"/>
  <c r="Q7204" i="1"/>
  <c r="Q7190" i="1"/>
  <c r="Q7186" i="1"/>
  <c r="Q7176" i="1"/>
  <c r="Q7170" i="1"/>
  <c r="Q7166" i="1"/>
  <c r="Q7154" i="1"/>
  <c r="Q7143" i="1"/>
  <c r="Q7134" i="1"/>
  <c r="Q7130" i="1"/>
  <c r="Q7126" i="1"/>
  <c r="Q7115" i="1"/>
  <c r="Q7094" i="1"/>
  <c r="Q7102" i="1"/>
  <c r="Q7090" i="1"/>
  <c r="Q7082" i="1"/>
  <c r="Q7071" i="1"/>
  <c r="Q7067" i="1"/>
  <c r="Q7057" i="1"/>
  <c r="Q7047" i="1"/>
  <c r="Q7044" i="1"/>
  <c r="Q7032" i="1"/>
  <c r="Q7027" i="1"/>
  <c r="Q7018" i="1"/>
  <c r="Q7010" i="1"/>
  <c r="Q7001" i="1"/>
  <c r="Q6993" i="1"/>
  <c r="Q6988" i="1"/>
  <c r="Q6975" i="1"/>
  <c r="Q6970" i="1"/>
  <c r="Q6958" i="1"/>
  <c r="Q6954" i="1"/>
  <c r="Q6947" i="1"/>
  <c r="Q6940" i="1"/>
  <c r="Q6920" i="1"/>
  <c r="Q6918" i="1"/>
  <c r="Q6907" i="1"/>
  <c r="Q6909" i="1"/>
  <c r="Q6899" i="1"/>
  <c r="Q6888" i="1"/>
  <c r="Q6880" i="1"/>
  <c r="Q6874" i="1"/>
  <c r="Q6863" i="1"/>
  <c r="Q6853" i="1"/>
  <c r="Q6851" i="1"/>
  <c r="Q6842" i="1"/>
  <c r="Q6834" i="1"/>
  <c r="Q6830" i="1"/>
  <c r="Q6817" i="1"/>
  <c r="Q6811" i="1"/>
  <c r="Q6799" i="1"/>
  <c r="Q6798" i="1"/>
  <c r="Q6784" i="1"/>
  <c r="Q6777" i="1"/>
  <c r="Q6773" i="1"/>
  <c r="Q6762" i="1"/>
  <c r="Q6752" i="1"/>
  <c r="Q6748" i="1"/>
  <c r="Q6738" i="1"/>
  <c r="Q6729" i="1"/>
  <c r="Q6723" i="1"/>
  <c r="Q6718" i="1"/>
  <c r="Q6705" i="1"/>
  <c r="Q6702" i="1"/>
  <c r="Q6693" i="1"/>
  <c r="Q6683" i="1"/>
  <c r="Q6674" i="1"/>
  <c r="Q6667" i="1"/>
  <c r="Q6657" i="1"/>
  <c r="Q6652" i="1"/>
  <c r="Q6647" i="1"/>
  <c r="Q6630" i="1"/>
  <c r="Q6625" i="1"/>
  <c r="Q6616" i="1"/>
  <c r="Q6610" i="1"/>
  <c r="Q6606" i="1"/>
  <c r="Q6590" i="1"/>
  <c r="Q6586" i="1"/>
  <c r="Q6582" i="1"/>
  <c r="Q6571" i="1"/>
  <c r="Q6562" i="1"/>
  <c r="Q6553" i="1"/>
  <c r="Q6542" i="1"/>
  <c r="Q6539" i="1"/>
  <c r="Q6528" i="1"/>
  <c r="Q6522" i="1"/>
  <c r="Q6511" i="1"/>
  <c r="Q6506" i="1"/>
  <c r="Q6499" i="1"/>
  <c r="Q6490" i="1"/>
  <c r="Q6483" i="1"/>
  <c r="Q6474" i="1"/>
  <c r="Q6466" i="1"/>
  <c r="Q6459" i="1"/>
  <c r="Q6450" i="1"/>
  <c r="Q6442" i="1"/>
  <c r="Q6436" i="1"/>
  <c r="Q6426" i="1"/>
  <c r="Q6418" i="1"/>
  <c r="Q6410" i="1"/>
  <c r="Q6402" i="1"/>
  <c r="Q6396" i="1"/>
  <c r="Q6390" i="1"/>
  <c r="Q6373" i="1"/>
  <c r="Q8159" i="1"/>
  <c r="Q7914" i="1"/>
  <c r="Q7862" i="1"/>
  <c r="Q7951" i="1"/>
  <c r="Q7867" i="1"/>
  <c r="Q7876" i="1"/>
  <c r="Q7917" i="1"/>
  <c r="Q7921" i="1"/>
  <c r="Q7842" i="1"/>
  <c r="Q8058" i="1"/>
  <c r="Q8096" i="1"/>
  <c r="Q8009" i="1"/>
  <c r="Q7998" i="1"/>
  <c r="Q8104" i="1"/>
  <c r="Q8086" i="1"/>
  <c r="Q8139" i="1"/>
  <c r="Q8047" i="1"/>
  <c r="Q8041" i="1"/>
  <c r="Q7931" i="1"/>
  <c r="Q7968" i="1"/>
  <c r="Q7883" i="1"/>
  <c r="Q7886" i="1"/>
  <c r="Q7871" i="1"/>
  <c r="Q7872" i="1"/>
  <c r="Q7989" i="1"/>
  <c r="Q7990" i="1"/>
  <c r="Q7941" i="1"/>
  <c r="Q7986" i="1"/>
  <c r="Q7893" i="1"/>
  <c r="Q7894" i="1"/>
  <c r="Q7829" i="1"/>
  <c r="Q8039" i="1"/>
  <c r="Q8082" i="1"/>
  <c r="Q8007" i="1"/>
  <c r="Q7997" i="1"/>
  <c r="Q8100" i="1"/>
  <c r="Q8075" i="1"/>
  <c r="Q8126" i="1"/>
  <c r="Q8010" i="1"/>
  <c r="Q7995" i="1"/>
  <c r="Q8147" i="1"/>
  <c r="Q7777" i="1"/>
  <c r="Q7819" i="1"/>
  <c r="Q7820" i="1"/>
  <c r="Q7815" i="1"/>
  <c r="Q7792" i="1"/>
  <c r="Q7789" i="1"/>
  <c r="Q7802" i="1"/>
  <c r="Q7818" i="1"/>
  <c r="Q7740" i="1"/>
  <c r="Q7764" i="1"/>
  <c r="Q7756" i="1"/>
  <c r="Q7747" i="1"/>
  <c r="Q7720" i="1"/>
  <c r="Q7729" i="1"/>
  <c r="Q7711" i="1"/>
  <c r="Q7710" i="1"/>
  <c r="Q7694" i="1"/>
  <c r="Q7682" i="1"/>
  <c r="Q7691" i="1"/>
  <c r="Q7632" i="1"/>
  <c r="Q7621" i="1"/>
  <c r="Q7614" i="1"/>
  <c r="Q7635" i="1"/>
  <c r="Q7600" i="1"/>
  <c r="Q7592" i="1"/>
  <c r="Q7578" i="1"/>
  <c r="Q7584" i="1"/>
  <c r="Q7553" i="1"/>
  <c r="Q7560" i="1"/>
  <c r="Q7563" i="1"/>
  <c r="Q7538" i="1"/>
  <c r="Q7539" i="1"/>
  <c r="Q7522" i="1"/>
  <c r="Q7525" i="1"/>
  <c r="Q7508" i="1"/>
  <c r="Q7506" i="1"/>
  <c r="Q7494" i="1"/>
  <c r="Q7477" i="1"/>
  <c r="Q7490" i="1"/>
  <c r="Q7471" i="1"/>
  <c r="Q7461" i="1"/>
  <c r="Q7456" i="1"/>
  <c r="Q7453" i="1"/>
  <c r="Q7447" i="1"/>
  <c r="Q7434" i="1"/>
  <c r="Q7428" i="1"/>
  <c r="Q7414" i="1"/>
  <c r="Q7410" i="1"/>
  <c r="Q7391" i="1"/>
  <c r="Q7381" i="1"/>
  <c r="Q7387" i="1"/>
  <c r="Q7398" i="1"/>
  <c r="Q7359" i="1"/>
  <c r="Q7362" i="1"/>
  <c r="Q7352" i="1"/>
  <c r="Q7341" i="1"/>
  <c r="Q7335" i="1"/>
  <c r="Q7330" i="1"/>
  <c r="Q7317" i="1"/>
  <c r="Q7313" i="1"/>
  <c r="Q7307" i="1"/>
  <c r="Q7309" i="1"/>
  <c r="Q7278" i="1"/>
  <c r="Q7289" i="1"/>
  <c r="Q7264" i="1"/>
  <c r="Q7261" i="1"/>
  <c r="Q7253" i="1"/>
  <c r="Q7256" i="1"/>
  <c r="Q7232" i="1"/>
  <c r="Q7243" i="1"/>
  <c r="Q7227" i="1"/>
  <c r="Q7208" i="1"/>
  <c r="Q7211" i="1"/>
  <c r="Q7199" i="1"/>
  <c r="Q7189" i="1"/>
  <c r="Q7182" i="1"/>
  <c r="Q7171" i="1"/>
  <c r="Q7168" i="1"/>
  <c r="Q7164" i="1"/>
  <c r="Q7157" i="1"/>
  <c r="Q7148" i="1"/>
  <c r="Q7137" i="1"/>
  <c r="Q7125" i="1"/>
  <c r="Q7117" i="1"/>
  <c r="Q7112" i="1"/>
  <c r="Q7101" i="1"/>
  <c r="Q7097" i="1"/>
  <c r="Q7088" i="1"/>
  <c r="Q7079" i="1"/>
  <c r="Q7074" i="1"/>
  <c r="Q7061" i="1"/>
  <c r="Q7056" i="1"/>
  <c r="Q7053" i="1"/>
  <c r="Q7037" i="1"/>
  <c r="Q7034" i="1"/>
  <c r="Q7024" i="1"/>
  <c r="Q7016" i="1"/>
  <c r="Q7007" i="1"/>
  <c r="Q7000" i="1"/>
  <c r="Q6991" i="1"/>
  <c r="Q6983" i="1"/>
  <c r="Q6978" i="1"/>
  <c r="Q6971" i="1"/>
  <c r="Q6962" i="1"/>
  <c r="Q6952" i="1"/>
  <c r="Q6946" i="1"/>
  <c r="Q6936" i="1"/>
  <c r="Q6929" i="1"/>
  <c r="Q6931" i="1"/>
  <c r="Q6913" i="1"/>
  <c r="Q6904" i="1"/>
  <c r="Q6897" i="1"/>
  <c r="Q6887" i="1"/>
  <c r="Q6877" i="1"/>
  <c r="Q6869" i="1"/>
  <c r="Q6866" i="1"/>
  <c r="Q6855" i="1"/>
  <c r="Q6848" i="1"/>
  <c r="Q6841" i="1"/>
  <c r="Q6832" i="1"/>
  <c r="Q6822" i="1"/>
  <c r="Q6814" i="1"/>
  <c r="Q6808" i="1"/>
  <c r="Q6803" i="1"/>
  <c r="Q6791" i="1"/>
  <c r="Q6786" i="1"/>
  <c r="Q6770" i="1"/>
  <c r="Q6768" i="1"/>
  <c r="Q6760" i="1"/>
  <c r="Q6756" i="1"/>
  <c r="Q6743" i="1"/>
  <c r="Q6737" i="1"/>
  <c r="Q6727" i="1"/>
  <c r="Q6720" i="1"/>
  <c r="Q6713" i="1"/>
  <c r="Q6703" i="1"/>
  <c r="Q6696" i="1"/>
  <c r="Q6690" i="1"/>
  <c r="Q6680" i="1"/>
  <c r="Q6671" i="1"/>
  <c r="Q6663" i="1"/>
  <c r="Q6656" i="1"/>
  <c r="Q6648" i="1"/>
  <c r="Q6640" i="1"/>
  <c r="Q6632" i="1"/>
  <c r="Q6620" i="1"/>
  <c r="Q6617" i="1"/>
  <c r="Q6608" i="1"/>
  <c r="Q6604" i="1"/>
  <c r="Q6594" i="1"/>
  <c r="Q6584" i="1"/>
  <c r="Q6578" i="1"/>
  <c r="Q6570" i="1"/>
  <c r="Q6558" i="1"/>
  <c r="Q6550" i="1"/>
  <c r="Q6546" i="1"/>
  <c r="Q6536" i="1"/>
  <c r="Q6527" i="1"/>
  <c r="Q6518" i="1"/>
  <c r="Q6513" i="1"/>
  <c r="Q6505" i="1"/>
  <c r="Q6496" i="1"/>
  <c r="Q6489" i="1"/>
  <c r="Q6482" i="1"/>
  <c r="Q6473" i="1"/>
  <c r="Q6471" i="1"/>
  <c r="Q6456" i="1"/>
  <c r="Q6451" i="1"/>
  <c r="Q6438" i="1"/>
  <c r="Q6430" i="1"/>
  <c r="Q6424" i="1"/>
  <c r="Q6417" i="1"/>
  <c r="Q6408" i="1"/>
  <c r="Q6400" i="1"/>
  <c r="Q6386" i="1"/>
  <c r="Q6382" i="1"/>
  <c r="Q6378" i="1"/>
  <c r="Q6368" i="1"/>
  <c r="Q6362" i="1"/>
  <c r="Q6352" i="1"/>
  <c r="Q6343" i="1"/>
  <c r="Q6330" i="1"/>
  <c r="Q6334" i="1"/>
  <c r="Q6320" i="1"/>
  <c r="Q6311" i="1"/>
  <c r="Q6304" i="1"/>
  <c r="Q6294" i="1"/>
  <c r="Q6290" i="1"/>
  <c r="Q6282" i="1"/>
  <c r="Q6272" i="1"/>
  <c r="Q6264" i="1"/>
  <c r="Q6258" i="1"/>
  <c r="Q6251" i="1"/>
  <c r="Q6242" i="1"/>
  <c r="Q6235" i="1"/>
  <c r="Q6229" i="1"/>
  <c r="Q6220" i="1"/>
  <c r="Q6212" i="1"/>
  <c r="Q6204" i="1"/>
  <c r="Q6196" i="1"/>
  <c r="Q6187" i="1"/>
  <c r="Q6180" i="1"/>
  <c r="Q6171" i="1"/>
  <c r="Q6164" i="1"/>
  <c r="Q6156" i="1"/>
  <c r="Q6148" i="1"/>
  <c r="Q6139" i="1"/>
  <c r="Q6134" i="1"/>
  <c r="Q6123" i="1"/>
  <c r="Q6113" i="1"/>
  <c r="Q6110" i="1"/>
  <c r="Q6100" i="1"/>
  <c r="Q6094" i="1"/>
  <c r="Q6078" i="1"/>
  <c r="Q6036" i="1"/>
  <c r="Q6027" i="1"/>
  <c r="Q6019" i="1"/>
  <c r="Q6016" i="1"/>
  <c r="Q6011" i="1"/>
  <c r="Q5998" i="1"/>
  <c r="Q5991" i="1"/>
  <c r="Q5985" i="1"/>
  <c r="Q5427" i="1"/>
  <c r="Q5424" i="1"/>
  <c r="Q5420" i="1"/>
  <c r="Q5973" i="1"/>
  <c r="Q5963" i="1"/>
  <c r="Q5411" i="1"/>
  <c r="Q5951" i="1"/>
  <c r="Q5942" i="1"/>
  <c r="Q5935" i="1"/>
  <c r="Q5927" i="1"/>
  <c r="Q5920" i="1"/>
  <c r="Q5911" i="1"/>
  <c r="Q5903" i="1"/>
  <c r="Q5896" i="1"/>
  <c r="Q5889" i="1"/>
  <c r="Q5879" i="1"/>
  <c r="Q5871" i="1"/>
  <c r="Q5868" i="1"/>
  <c r="Q5854" i="1"/>
  <c r="Q5845" i="1"/>
  <c r="Q5839" i="1"/>
  <c r="Q5832" i="1"/>
  <c r="Q5390" i="1"/>
  <c r="Q5395" i="1"/>
  <c r="Q5817" i="1"/>
  <c r="Q5381" i="1"/>
  <c r="Q5805" i="1"/>
  <c r="Q5372" i="1"/>
  <c r="Q5792" i="1"/>
  <c r="Q5790" i="1"/>
  <c r="Q5368" i="1"/>
  <c r="Q5779" i="1"/>
  <c r="Q5774" i="1"/>
  <c r="Q5768" i="1"/>
  <c r="Q5760" i="1"/>
  <c r="Q5751" i="1"/>
  <c r="Q5742" i="1"/>
  <c r="Q5733" i="1"/>
  <c r="Q5729" i="1"/>
  <c r="Q5722" i="1"/>
  <c r="Q5713" i="1"/>
  <c r="Q5701" i="1"/>
  <c r="Q5698" i="1"/>
  <c r="Q5690" i="1"/>
  <c r="Q5347" i="1"/>
  <c r="Q5676" i="1"/>
  <c r="Q5668" i="1"/>
  <c r="Q5662" i="1"/>
  <c r="Q5654" i="1"/>
  <c r="Q5651" i="1"/>
  <c r="Q5641" i="1"/>
  <c r="Q5639" i="1"/>
  <c r="Q5338" i="1"/>
  <c r="Q5623" i="1"/>
  <c r="Q5616" i="1"/>
  <c r="Q5609" i="1"/>
  <c r="Q5605" i="1"/>
  <c r="Q5602" i="1"/>
  <c r="Q5599" i="1"/>
  <c r="Q5589" i="1"/>
  <c r="Q5584" i="1"/>
  <c r="Q5578" i="1"/>
  <c r="Q5568" i="1"/>
  <c r="Q5350" i="1"/>
  <c r="Q5558" i="1"/>
  <c r="Q5356" i="1"/>
  <c r="Q5323" i="1"/>
  <c r="Q5537" i="1"/>
  <c r="Q5320" i="1"/>
  <c r="Q5520" i="1"/>
  <c r="Q5515" i="1"/>
  <c r="Q5354" i="1"/>
  <c r="Q5313" i="1"/>
  <c r="Q5497" i="1"/>
  <c r="Q5491" i="1"/>
  <c r="Q5484" i="1"/>
  <c r="Q5472" i="1"/>
  <c r="Q5469" i="1"/>
  <c r="Q5464" i="1"/>
  <c r="Q5460" i="1"/>
  <c r="Q5293" i="1"/>
  <c r="Q5450" i="1"/>
  <c r="Q5340" i="1"/>
  <c r="Q5334" i="1"/>
  <c r="Q5285" i="1"/>
  <c r="Q5268" i="1"/>
  <c r="Q5255" i="1"/>
  <c r="Q5234" i="1"/>
  <c r="Q5225" i="1"/>
  <c r="Q5228" i="1"/>
  <c r="Q5212" i="1"/>
  <c r="Q5188" i="1"/>
  <c r="Q5177" i="1"/>
  <c r="Q5172" i="1"/>
  <c r="Q5157" i="1"/>
  <c r="Q5149" i="1"/>
  <c r="Q5134" i="1"/>
  <c r="Q5273" i="1"/>
  <c r="Q5106" i="1"/>
  <c r="Q5088" i="1"/>
  <c r="Q5095" i="1"/>
  <c r="Q5039" i="1"/>
  <c r="Q4991" i="1"/>
  <c r="Q4987" i="1"/>
  <c r="Q4957" i="1"/>
  <c r="Q4901" i="1"/>
  <c r="Q5219" i="1"/>
  <c r="Q4847" i="1"/>
  <c r="Q4411" i="1"/>
  <c r="Q4404" i="1"/>
  <c r="Q4822" i="1"/>
  <c r="Q4391" i="1"/>
  <c r="Q4377" i="1"/>
  <c r="Q4941" i="1"/>
  <c r="Q4337" i="1"/>
  <c r="Q4325" i="1"/>
  <c r="Q4317" i="1"/>
  <c r="Q4310" i="1"/>
  <c r="Q4296" i="1"/>
  <c r="Q4289" i="1"/>
  <c r="Q4263" i="1"/>
  <c r="Q4243" i="1"/>
  <c r="Q4682" i="1"/>
  <c r="Q4217" i="1"/>
  <c r="Q4750" i="1"/>
  <c r="Q4852" i="1"/>
  <c r="Q5131" i="1"/>
  <c r="Q4801" i="1"/>
  <c r="Q4132" i="1"/>
  <c r="Q4497" i="1"/>
  <c r="Q5074" i="1"/>
  <c r="Q4054" i="1"/>
  <c r="Q4029" i="1"/>
  <c r="Q5000" i="1"/>
  <c r="Q4996" i="1"/>
  <c r="Q4279" i="1"/>
  <c r="Q3948" i="1"/>
  <c r="Q4428" i="1"/>
  <c r="Q4935" i="1"/>
  <c r="Q4942" i="1"/>
  <c r="Q4911" i="1"/>
  <c r="Q4965" i="1"/>
  <c r="Q4327" i="1"/>
  <c r="Q4170" i="1"/>
  <c r="Q3823" i="1"/>
  <c r="Q4080" i="1"/>
  <c r="Q4061" i="1"/>
  <c r="Q4818" i="1"/>
  <c r="Q4754" i="1"/>
  <c r="Q4723" i="1"/>
  <c r="Q4366" i="1"/>
  <c r="Q3616" i="1"/>
  <c r="Q3822" i="1"/>
  <c r="Q4689" i="1"/>
  <c r="Q4275" i="1"/>
  <c r="Q3895" i="1"/>
  <c r="Q3775" i="1"/>
  <c r="Q3551" i="1"/>
  <c r="Q4767" i="1"/>
  <c r="Q3517" i="1"/>
  <c r="Q3668" i="1"/>
  <c r="Q6351" i="1"/>
  <c r="Q6342" i="1"/>
  <c r="Q6329" i="1"/>
  <c r="Q6324" i="1"/>
  <c r="Q6314" i="1"/>
  <c r="Q6307" i="1"/>
  <c r="Q6301" i="1"/>
  <c r="Q6298" i="1"/>
  <c r="Q6286" i="1"/>
  <c r="Q6278" i="1"/>
  <c r="Q6268" i="1"/>
  <c r="Q6262" i="1"/>
  <c r="Q6256" i="1"/>
  <c r="Q6249" i="1"/>
  <c r="Q6240" i="1"/>
  <c r="Q8161" i="1"/>
  <c r="Q6226" i="1"/>
  <c r="Q6218" i="1"/>
  <c r="Q6210" i="1"/>
  <c r="Q6202" i="1"/>
  <c r="Q6193" i="1"/>
  <c r="Q6186" i="1"/>
  <c r="Q6178" i="1"/>
  <c r="Q6172" i="1"/>
  <c r="Q6163" i="1"/>
  <c r="Q6154" i="1"/>
  <c r="Q6146" i="1"/>
  <c r="Q6137" i="1"/>
  <c r="Q6130" i="1"/>
  <c r="Q6122" i="1"/>
  <c r="Q6115" i="1"/>
  <c r="Q6106" i="1"/>
  <c r="Q6098" i="1"/>
  <c r="Q6089" i="1"/>
  <c r="Q6085" i="1"/>
  <c r="Q6074" i="1"/>
  <c r="Q6067" i="1"/>
  <c r="Q6063" i="1"/>
  <c r="Q6054" i="1"/>
  <c r="Q6039" i="1"/>
  <c r="Q6037" i="1"/>
  <c r="Q6026" i="1"/>
  <c r="Q6020" i="1"/>
  <c r="Q6014" i="1"/>
  <c r="Q6006" i="1"/>
  <c r="Q5999" i="1"/>
  <c r="Q5429" i="1"/>
  <c r="Q5984" i="1"/>
  <c r="Q5982" i="1"/>
  <c r="Q5425" i="1"/>
  <c r="Q5421" i="1"/>
  <c r="Q5969" i="1"/>
  <c r="Q5960" i="1"/>
  <c r="Q5412" i="1"/>
  <c r="Q5950" i="1"/>
  <c r="Q5944" i="1"/>
  <c r="Q5934" i="1"/>
  <c r="Q5926" i="1"/>
  <c r="Q5918" i="1"/>
  <c r="Q5910" i="1"/>
  <c r="Q5900" i="1"/>
  <c r="Q5895" i="1"/>
  <c r="Q5885" i="1"/>
  <c r="Q5878" i="1"/>
  <c r="Q5869" i="1"/>
  <c r="Q5861" i="1"/>
  <c r="Q5855" i="1"/>
  <c r="Q5846" i="1"/>
  <c r="Q5838" i="1"/>
  <c r="Q5830" i="1"/>
  <c r="Q5402" i="1"/>
  <c r="Q5392" i="1"/>
  <c r="Q5816" i="1"/>
  <c r="Q5382" i="1"/>
  <c r="Q5804" i="1"/>
  <c r="Q5796" i="1"/>
  <c r="Q5794" i="1"/>
  <c r="Q5789" i="1"/>
  <c r="Q5367" i="1"/>
  <c r="Q5780" i="1"/>
  <c r="Q5357" i="1"/>
  <c r="Q5766" i="1"/>
  <c r="Q5758" i="1"/>
  <c r="Q5750" i="1"/>
  <c r="Q5743" i="1"/>
  <c r="Q5734" i="1"/>
  <c r="Q5727" i="1"/>
  <c r="Q5723" i="1"/>
  <c r="Q5712" i="1"/>
  <c r="Q5706" i="1"/>
  <c r="Q5692" i="1"/>
  <c r="Q5688" i="1"/>
  <c r="Q5346" i="1"/>
  <c r="Q5677" i="1"/>
  <c r="Q5670" i="1"/>
  <c r="Q5660" i="1"/>
  <c r="Q5406" i="1"/>
  <c r="Q5647" i="1"/>
  <c r="Q5642" i="1"/>
  <c r="Q5637" i="1"/>
  <c r="Q5625" i="1"/>
  <c r="Q5336" i="1"/>
  <c r="Q5615" i="1"/>
  <c r="Q5606" i="1"/>
  <c r="Q5604" i="1"/>
  <c r="Q5600" i="1"/>
  <c r="Q5598" i="1"/>
  <c r="Q5590" i="1"/>
  <c r="Q5585" i="1"/>
  <c r="Q5575" i="1"/>
  <c r="Q5569" i="1"/>
  <c r="Q5562" i="1"/>
  <c r="Q5556" i="1"/>
  <c r="Q5549" i="1"/>
  <c r="Q5322" i="1"/>
  <c r="Q5538" i="1"/>
  <c r="Q5530" i="1"/>
  <c r="Q5522" i="1"/>
  <c r="Q5514" i="1"/>
  <c r="Q5353" i="1"/>
  <c r="Q5314" i="1"/>
  <c r="Q5496" i="1"/>
  <c r="Q5490" i="1"/>
  <c r="Q5483" i="1"/>
  <c r="Q5473" i="1"/>
  <c r="Q5471" i="1"/>
  <c r="Q5303" i="1"/>
  <c r="Q5459" i="1"/>
  <c r="Q5292" i="1"/>
  <c r="Q5451" i="1"/>
  <c r="Q5337" i="1"/>
  <c r="Q5445" i="1"/>
  <c r="Q5276" i="1"/>
  <c r="Q5247" i="1"/>
  <c r="Q5441" i="1"/>
  <c r="Q5242" i="1"/>
  <c r="Q5220" i="1"/>
  <c r="Q5210" i="1"/>
  <c r="Q5201" i="1"/>
  <c r="Q5193" i="1"/>
  <c r="Q5170" i="1"/>
  <c r="Q5168" i="1"/>
  <c r="Q5152" i="1"/>
  <c r="Q5283" i="1"/>
  <c r="Q5122" i="1"/>
  <c r="Q5272" i="1"/>
  <c r="Q5117" i="1"/>
  <c r="Q5087" i="1"/>
  <c r="Q5051" i="1"/>
  <c r="Q5248" i="1"/>
  <c r="Q4983" i="1"/>
  <c r="Q4973" i="1"/>
  <c r="Q4950" i="1"/>
  <c r="Q4902" i="1"/>
  <c r="Q5011" i="1"/>
  <c r="Q4866" i="1"/>
  <c r="Q4412" i="1"/>
  <c r="Q4401" i="1"/>
  <c r="Q4398" i="1"/>
  <c r="Q4390" i="1"/>
  <c r="Q4376" i="1"/>
  <c r="Q4904" i="1"/>
  <c r="Q4338" i="1"/>
  <c r="Q4326" i="1"/>
  <c r="Q4341" i="1"/>
  <c r="Q4306" i="1"/>
  <c r="Q7666" i="1"/>
  <c r="Q7626" i="1"/>
  <c r="Q7633" i="1"/>
  <c r="Q7628" i="1"/>
  <c r="Q7642" i="1"/>
  <c r="Q7618" i="1"/>
  <c r="Q7605" i="1"/>
  <c r="Q7601" i="1"/>
  <c r="Q7589" i="1"/>
  <c r="Q7581" i="1"/>
  <c r="Q7585" i="1"/>
  <c r="Q7566" i="1"/>
  <c r="Q7561" i="1"/>
  <c r="Q7547" i="1"/>
  <c r="Q7549" i="1"/>
  <c r="Q7545" i="1"/>
  <c r="Q7517" i="1"/>
  <c r="Q7527" i="1"/>
  <c r="Q7498" i="1"/>
  <c r="Q7510" i="1"/>
  <c r="Q7480" i="1"/>
  <c r="Q7493" i="1"/>
  <c r="Q7484" i="1"/>
  <c r="Q7469" i="1"/>
  <c r="Q7467" i="1"/>
  <c r="Q7442" i="1"/>
  <c r="Q7439" i="1"/>
  <c r="Q7422" i="1"/>
  <c r="Q7438" i="1"/>
  <c r="Q7406" i="1"/>
  <c r="Q7421" i="1"/>
  <c r="Q7404" i="1"/>
  <c r="Q7378" i="1"/>
  <c r="Q7394" i="1"/>
  <c r="Q7388" i="1"/>
  <c r="Q7360" i="1"/>
  <c r="Q7370" i="1"/>
  <c r="Q7355" i="1"/>
  <c r="Q7331" i="1"/>
  <c r="Q7346" i="1"/>
  <c r="Q7349" i="1"/>
  <c r="Q7328" i="1"/>
  <c r="Q7322" i="1"/>
  <c r="Q7298" i="1"/>
  <c r="Q7302" i="1"/>
  <c r="Q7293" i="1"/>
  <c r="Q7286" i="1"/>
  <c r="Q7282" i="1"/>
  <c r="Q7274" i="1"/>
  <c r="Q7272" i="1"/>
  <c r="Q7249" i="1"/>
  <c r="Q7245" i="1"/>
  <c r="Q7237" i="1"/>
  <c r="Q7231" i="1"/>
  <c r="Q7221" i="1"/>
  <c r="Q7212" i="1"/>
  <c r="Q7198" i="1"/>
  <c r="Q7196" i="1"/>
  <c r="Q7188" i="1"/>
  <c r="Q7183" i="1"/>
  <c r="Q7178" i="1"/>
  <c r="Q7160" i="1"/>
  <c r="Q7153" i="1"/>
  <c r="Q7149" i="1"/>
  <c r="Q7141" i="1"/>
  <c r="Q7132" i="1"/>
  <c r="Q7123" i="1"/>
  <c r="Q7120" i="1"/>
  <c r="Q7109" i="1"/>
  <c r="Q7092" i="1"/>
  <c r="Q7107" i="1"/>
  <c r="Q7087" i="1"/>
  <c r="Q7076" i="1"/>
  <c r="Q7068" i="1"/>
  <c r="Q7063" i="1"/>
  <c r="Q7046" i="1"/>
  <c r="Q7042" i="1"/>
  <c r="Q7036" i="1"/>
  <c r="Q7030" i="1"/>
  <c r="Q7020" i="1"/>
  <c r="Q7013" i="1"/>
  <c r="Q7005" i="1"/>
  <c r="Q6996" i="1"/>
  <c r="Q6985" i="1"/>
  <c r="Q6982" i="1"/>
  <c r="Q6969" i="1"/>
  <c r="Q6967" i="1"/>
  <c r="Q6959" i="1"/>
  <c r="Q6949" i="1"/>
  <c r="Q6937" i="1"/>
  <c r="Q6934" i="1"/>
  <c r="Q6928" i="1"/>
  <c r="Q6925" i="1"/>
  <c r="Q6910" i="1"/>
  <c r="Q6901" i="1"/>
  <c r="Q6893" i="1"/>
  <c r="Q6886" i="1"/>
  <c r="Q6881" i="1"/>
  <c r="Q6871" i="1"/>
  <c r="Q6861" i="1"/>
  <c r="Q6857" i="1"/>
  <c r="Q6844" i="1"/>
  <c r="Q6836" i="1"/>
  <c r="Q6829" i="1"/>
  <c r="Q6824" i="1"/>
  <c r="Q6813" i="1"/>
  <c r="Q6802" i="1"/>
  <c r="Q6794" i="1"/>
  <c r="Q6789" i="1"/>
  <c r="Q6783" i="1"/>
  <c r="Q6769" i="1"/>
  <c r="Q6765" i="1"/>
  <c r="Q6757" i="1"/>
  <c r="Q6751" i="1"/>
  <c r="Q6740" i="1"/>
  <c r="Q6734" i="1"/>
  <c r="Q6724" i="1"/>
  <c r="Q6715" i="1"/>
  <c r="Q6712" i="1"/>
  <c r="Q6698" i="1"/>
  <c r="Q6688" i="1"/>
  <c r="Q6685" i="1"/>
  <c r="Q6679" i="1"/>
  <c r="Q6666" i="1"/>
  <c r="Q6660" i="1"/>
  <c r="Q6653" i="1"/>
  <c r="Q6642" i="1"/>
  <c r="Q6637" i="1"/>
  <c r="Q6628" i="1"/>
  <c r="Q6621" i="1"/>
  <c r="Q6614" i="1"/>
  <c r="Q6600" i="1"/>
  <c r="Q6596" i="1"/>
  <c r="Q6589" i="1"/>
  <c r="Q6581" i="1"/>
  <c r="Q6575" i="1"/>
  <c r="Q6563" i="1"/>
  <c r="Q6555" i="1"/>
  <c r="Q6549" i="1"/>
  <c r="Q6543" i="1"/>
  <c r="Q6533" i="1"/>
  <c r="Q6523" i="1"/>
  <c r="Q6517" i="1"/>
  <c r="Q6509" i="1"/>
  <c r="Q6502" i="1"/>
  <c r="Q6492" i="1"/>
  <c r="Q6485" i="1"/>
  <c r="Q6477" i="1"/>
  <c r="Q6467" i="1"/>
  <c r="Q6463" i="1"/>
  <c r="Q6455" i="1"/>
  <c r="Q6445" i="1"/>
  <c r="Q6439" i="1"/>
  <c r="Q6428" i="1"/>
  <c r="Q6421" i="1"/>
  <c r="Q6411" i="1"/>
  <c r="Q6405" i="1"/>
  <c r="Q6397" i="1"/>
  <c r="Q6392" i="1"/>
  <c r="Q6383" i="1"/>
  <c r="Q6374" i="1"/>
  <c r="Q6365" i="1"/>
  <c r="Q6357" i="1"/>
  <c r="Q6348" i="1"/>
  <c r="Q6341" i="1"/>
  <c r="Q6332" i="1"/>
  <c r="Q6325" i="1"/>
  <c r="Q6318" i="1"/>
  <c r="Q6308" i="1"/>
  <c r="Q6300" i="1"/>
  <c r="Q6291" i="1"/>
  <c r="Q6285" i="1"/>
  <c r="Q6277" i="1"/>
  <c r="Q6263" i="1"/>
  <c r="Q776" i="1"/>
  <c r="Q6255" i="1"/>
  <c r="Q6247" i="1"/>
  <c r="Q6239" i="1"/>
  <c r="Q6233" i="1"/>
  <c r="Q6225" i="1"/>
  <c r="Q6217" i="1"/>
  <c r="Q6209" i="1"/>
  <c r="Q6200" i="1"/>
  <c r="Q6194" i="1"/>
  <c r="Q6182" i="1"/>
  <c r="Q6177" i="1"/>
  <c r="Q6167" i="1"/>
  <c r="Q6161" i="1"/>
  <c r="Q6153" i="1"/>
  <c r="Q6144" i="1"/>
  <c r="Q6138" i="1"/>
  <c r="Q6129" i="1"/>
  <c r="Q6121" i="1"/>
  <c r="Q6116" i="1"/>
  <c r="Q6105" i="1"/>
  <c r="Q6097" i="1"/>
  <c r="Q6090" i="1"/>
  <c r="Q6088" i="1"/>
  <c r="Q6075" i="1"/>
  <c r="Q6071" i="1"/>
  <c r="Q6059" i="1"/>
  <c r="Q7610" i="1"/>
  <c r="Q7627" i="1"/>
  <c r="Q7634" i="1"/>
  <c r="Q7638" i="1"/>
  <c r="Q7594" i="1"/>
  <c r="Q7604" i="1"/>
  <c r="Q7590" i="1"/>
  <c r="Q7591" i="1"/>
  <c r="Q7550" i="1"/>
  <c r="Q7567" i="1"/>
  <c r="Q7556" i="1"/>
  <c r="Q7532" i="1"/>
  <c r="Q7548" i="1"/>
  <c r="Q7541" i="1"/>
  <c r="Q7518" i="1"/>
  <c r="Q7516" i="1"/>
  <c r="Q7499" i="1"/>
  <c r="Q7505" i="1"/>
  <c r="Q7481" i="1"/>
  <c r="Q7488" i="1"/>
  <c r="Q7475" i="1"/>
  <c r="Q7459" i="1"/>
  <c r="Q7466" i="1"/>
  <c r="Q7443" i="1"/>
  <c r="Q7440" i="1"/>
  <c r="Q7426" i="1"/>
  <c r="Q7432" i="1"/>
  <c r="Q7408" i="1"/>
  <c r="Q7419" i="1"/>
  <c r="Q7418" i="1"/>
  <c r="Q7379" i="1"/>
  <c r="Q7393" i="1"/>
  <c r="Q7395" i="1"/>
  <c r="Q7372" i="1"/>
  <c r="Q7365" i="1"/>
  <c r="Q7373" i="1"/>
  <c r="Q7339" i="1"/>
  <c r="Q7338" i="1"/>
  <c r="Q7347" i="1"/>
  <c r="Q7321" i="1"/>
  <c r="Q7320" i="1"/>
  <c r="Q7297" i="1"/>
  <c r="Q7305" i="1"/>
  <c r="Q7291" i="1"/>
  <c r="Q7285" i="1"/>
  <c r="Q7287" i="1"/>
  <c r="Q7269" i="1"/>
  <c r="Q7263" i="1"/>
  <c r="Q7257" i="1"/>
  <c r="Q7235" i="1"/>
  <c r="Q7244" i="1"/>
  <c r="Q7222" i="1"/>
  <c r="Q7220" i="1"/>
  <c r="Q7214" i="1"/>
  <c r="Q7197" i="1"/>
  <c r="Q7202" i="1"/>
  <c r="Q7192" i="1"/>
  <c r="Q7184" i="1"/>
  <c r="Q7173" i="1"/>
  <c r="Q7159" i="1"/>
  <c r="Q7155" i="1"/>
  <c r="Q7144" i="1"/>
  <c r="Q7142" i="1"/>
  <c r="Q7133" i="1"/>
  <c r="Q7124" i="1"/>
  <c r="Q7118" i="1"/>
  <c r="Q7110" i="1"/>
  <c r="Q7093" i="1"/>
  <c r="Q7105" i="1"/>
  <c r="Q7084" i="1"/>
  <c r="Q7077" i="1"/>
  <c r="Q7069" i="1"/>
  <c r="Q7062" i="1"/>
  <c r="Q7050" i="1"/>
  <c r="Q7041" i="1"/>
  <c r="Q7040" i="1"/>
  <c r="Q7029" i="1"/>
  <c r="Q7021" i="1"/>
  <c r="Q7012" i="1"/>
  <c r="Q7003" i="1"/>
  <c r="Q6997" i="1"/>
  <c r="Q6990" i="1"/>
  <c r="Q6981" i="1"/>
  <c r="Q6968" i="1"/>
  <c r="Q6966" i="1"/>
  <c r="Q6955" i="1"/>
  <c r="Q6948" i="1"/>
  <c r="Q6939" i="1"/>
  <c r="Q6923" i="1"/>
  <c r="Q6919" i="1"/>
  <c r="Q6917" i="1"/>
  <c r="Q6911" i="1"/>
  <c r="Q6903" i="1"/>
  <c r="Q6890" i="1"/>
  <c r="Q6892" i="1"/>
  <c r="Q6882" i="1"/>
  <c r="Q6868" i="1"/>
  <c r="Q6856" i="1"/>
  <c r="Q6859" i="1"/>
  <c r="Q6846" i="1"/>
  <c r="Q6837" i="1"/>
  <c r="Q6828" i="1"/>
  <c r="Q6816" i="1"/>
  <c r="Q6812" i="1"/>
  <c r="Q6804" i="1"/>
  <c r="Q6796" i="1"/>
  <c r="Q6788" i="1"/>
  <c r="Q6780" i="1"/>
  <c r="Q6775" i="1"/>
  <c r="Q6764" i="1"/>
  <c r="Q6753" i="1"/>
  <c r="Q6750" i="1"/>
  <c r="Q6739" i="1"/>
  <c r="Q6732" i="1"/>
  <c r="Q6725" i="1"/>
  <c r="Q6714" i="1"/>
  <c r="Q6710" i="1"/>
  <c r="Q6701" i="1"/>
  <c r="Q6689" i="1"/>
  <c r="Q6684" i="1"/>
  <c r="Q6676" i="1"/>
  <c r="Q6669" i="1"/>
  <c r="Q6661" i="1"/>
  <c r="Q6650" i="1"/>
  <c r="Q6643" i="1"/>
  <c r="Q6633" i="1"/>
  <c r="Q6635" i="1"/>
  <c r="Q6624" i="1"/>
  <c r="Q6613" i="1"/>
  <c r="Q6599" i="1"/>
  <c r="Q6595" i="1"/>
  <c r="Q6588" i="1"/>
  <c r="Q6573" i="1"/>
  <c r="Q6568" i="1"/>
  <c r="Q6565" i="1"/>
  <c r="Q6556" i="1"/>
  <c r="Q6548" i="1"/>
  <c r="Q6537" i="1"/>
  <c r="Q6531" i="1"/>
  <c r="Q6525" i="1"/>
  <c r="Q6512" i="1"/>
  <c r="Q6508" i="1"/>
  <c r="Q6501" i="1"/>
  <c r="Q6493" i="1"/>
  <c r="Q6479" i="1"/>
  <c r="Q6476" i="1"/>
  <c r="Q6464" i="1"/>
  <c r="Q6462" i="1"/>
  <c r="Q6452" i="1"/>
  <c r="Q6444" i="1"/>
  <c r="Q6435" i="1"/>
  <c r="Q6429" i="1"/>
  <c r="Q6419" i="1"/>
  <c r="Q6413" i="1"/>
  <c r="Q6404" i="1"/>
  <c r="Q6394" i="1"/>
  <c r="Q6391" i="1"/>
  <c r="Q6380" i="1"/>
  <c r="Q6375" i="1"/>
  <c r="Q6364" i="1"/>
  <c r="Q6356" i="1"/>
  <c r="Q6349" i="1"/>
  <c r="Q6340" i="1"/>
  <c r="Q6331" i="1"/>
  <c r="Q6323" i="1"/>
  <c r="Q6319" i="1"/>
  <c r="Q6309" i="1"/>
  <c r="Q6302" i="1"/>
  <c r="Q6293" i="1"/>
  <c r="Q6284" i="1"/>
  <c r="Q6274" i="1"/>
  <c r="Q6270" i="1"/>
  <c r="Q1311" i="1"/>
  <c r="Q6254" i="1"/>
  <c r="Q6246" i="1"/>
  <c r="Q6238" i="1"/>
  <c r="Q6232" i="1"/>
  <c r="Q6224" i="1"/>
  <c r="Q6216" i="1"/>
  <c r="Q6208" i="1"/>
  <c r="Q6201" i="1"/>
  <c r="Q6191" i="1"/>
  <c r="Q6183" i="1"/>
  <c r="Q6176" i="1"/>
  <c r="Q6169" i="1"/>
  <c r="Q6160" i="1"/>
  <c r="Q6152" i="1"/>
  <c r="Q6145" i="1"/>
  <c r="Q6136" i="1"/>
  <c r="Q6128" i="1"/>
  <c r="Q6120" i="1"/>
  <c r="Q6112" i="1"/>
  <c r="Q6104" i="1"/>
  <c r="Q4202" i="1"/>
  <c r="Q6092" i="1"/>
  <c r="Q6083" i="1"/>
  <c r="Q6044" i="1"/>
  <c r="Q6034" i="1"/>
  <c r="Q6029" i="1"/>
  <c r="Q5438" i="1"/>
  <c r="Q6013" i="1"/>
  <c r="Q6003" i="1"/>
  <c r="Q5992" i="1"/>
  <c r="Q5990" i="1"/>
  <c r="Q5436" i="1"/>
  <c r="Q5417" i="1"/>
  <c r="Q5977" i="1"/>
  <c r="Q5975" i="1"/>
  <c r="Q5967" i="1"/>
  <c r="Q5959" i="1"/>
  <c r="Q5955" i="1"/>
  <c r="Q5947" i="1"/>
  <c r="Q5940" i="1"/>
  <c r="Q5931" i="1"/>
  <c r="Q5923" i="1"/>
  <c r="Q5915" i="1"/>
  <c r="Q5905" i="1"/>
  <c r="Q5899" i="1"/>
  <c r="Q5891" i="1"/>
  <c r="Q5882" i="1"/>
  <c r="Q5874" i="1"/>
  <c r="Q5863" i="1"/>
  <c r="Q5859" i="1"/>
  <c r="Q5851" i="1"/>
  <c r="Q5842" i="1"/>
  <c r="Q5835" i="1"/>
  <c r="Q5827" i="1"/>
  <c r="Q5825" i="1"/>
  <c r="Q5822" i="1"/>
  <c r="Q5814" i="1"/>
  <c r="Q5809" i="1"/>
  <c r="Q5801" i="1"/>
  <c r="Q5366" i="1"/>
  <c r="Q5374" i="1"/>
  <c r="Q5361" i="1"/>
  <c r="Q5783" i="1"/>
  <c r="Q5777" i="1"/>
  <c r="Q5772" i="1"/>
  <c r="Q5763" i="1"/>
  <c r="Q5755" i="1"/>
  <c r="Q5748" i="1"/>
  <c r="Q5431" i="1"/>
  <c r="Q5736" i="1"/>
  <c r="Q5721" i="1"/>
  <c r="Q5717" i="1"/>
  <c r="Q5711" i="1"/>
  <c r="Q5704" i="1"/>
  <c r="Q5694" i="1"/>
  <c r="Q5686" i="1"/>
  <c r="Q5680" i="1"/>
  <c r="Q5672" i="1"/>
  <c r="Q5665" i="1"/>
  <c r="Q5658" i="1"/>
  <c r="Q5403" i="1"/>
  <c r="Q5645" i="1"/>
  <c r="Q5409" i="1"/>
  <c r="Q5635" i="1"/>
  <c r="Q5629" i="1"/>
  <c r="Q5619" i="1"/>
  <c r="Q5613" i="1"/>
  <c r="Q5400" i="1"/>
  <c r="Q5383" i="1"/>
  <c r="Q5377" i="1"/>
  <c r="Q5596" i="1"/>
  <c r="Q5379" i="1"/>
  <c r="Q5581" i="1"/>
  <c r="Q5573" i="1"/>
  <c r="Q5565" i="1"/>
  <c r="Q5561" i="1"/>
  <c r="Q5555" i="1"/>
  <c r="Q5546" i="1"/>
  <c r="Q5541" i="1"/>
  <c r="Q5534" i="1"/>
  <c r="Q5528" i="1"/>
  <c r="Q5519" i="1"/>
  <c r="Q5508" i="1"/>
  <c r="Q5505" i="1"/>
  <c r="Q5501" i="1"/>
  <c r="Q5493" i="1"/>
  <c r="Q5486" i="1"/>
  <c r="Q5481" i="1"/>
  <c r="Q5476" i="1"/>
  <c r="Q5467" i="1"/>
  <c r="Q5299" i="1"/>
  <c r="Q5295" i="1"/>
  <c r="Q5319" i="1"/>
  <c r="Q5310" i="1"/>
  <c r="Q5447" i="1"/>
  <c r="Q5290" i="1"/>
  <c r="Q5274" i="1"/>
  <c r="Q5261" i="1"/>
  <c r="Q5246" i="1"/>
  <c r="Q5330" i="1"/>
  <c r="Q5217" i="1"/>
  <c r="Q5215" i="1"/>
  <c r="Q5197" i="1"/>
  <c r="Q5187" i="1"/>
  <c r="Q5160" i="1"/>
  <c r="Q5306" i="1"/>
  <c r="Q5158" i="1"/>
  <c r="Q5151" i="1"/>
  <c r="Q5116" i="1"/>
  <c r="Q5126" i="1"/>
  <c r="Q5267" i="1"/>
  <c r="Q5072" i="1"/>
  <c r="Q5253" i="1"/>
  <c r="Q5024" i="1"/>
  <c r="Q5049" i="1"/>
  <c r="Q4966" i="1"/>
  <c r="Q4926" i="1"/>
  <c r="Q4898" i="1"/>
  <c r="Q4912" i="1"/>
  <c r="Q4951" i="1"/>
  <c r="Q4416" i="1"/>
  <c r="Q4408" i="1"/>
  <c r="Q4820" i="1"/>
  <c r="Q4386" i="1"/>
  <c r="Q4927" i="1"/>
  <c r="Q4915" i="1"/>
  <c r="Q4336" i="1"/>
  <c r="Q4343" i="1"/>
  <c r="Q4312" i="1"/>
  <c r="Q4308" i="1"/>
  <c r="Q4303" i="1"/>
  <c r="Q4858" i="1"/>
  <c r="Q4258" i="1"/>
  <c r="Q4699" i="1"/>
  <c r="Q4230" i="1"/>
  <c r="Q4239" i="1"/>
  <c r="Q4226" i="1"/>
  <c r="Q4203" i="1"/>
  <c r="Q4622" i="1"/>
  <c r="Q4143" i="1"/>
  <c r="Q4514" i="1"/>
  <c r="Q5076" i="1"/>
  <c r="Q4067" i="1"/>
  <c r="Q4031" i="1"/>
  <c r="Q4429" i="1"/>
  <c r="Q3997" i="1"/>
  <c r="Q4299" i="1"/>
  <c r="Q3968" i="1"/>
  <c r="Q4971" i="1"/>
  <c r="Q4961" i="1"/>
  <c r="Q4273" i="1"/>
  <c r="Q4191" i="1"/>
  <c r="Q4963" i="1"/>
  <c r="Q4187" i="1"/>
  <c r="Q4184" i="1"/>
  <c r="Q4884" i="1"/>
  <c r="Q4215" i="1"/>
  <c r="Q4082" i="1"/>
  <c r="Q4072" i="1"/>
  <c r="Q3975" i="1"/>
  <c r="Q3974" i="1"/>
  <c r="Q3905" i="1"/>
  <c r="Q3888" i="1"/>
  <c r="Q4809" i="1"/>
  <c r="Q3596" i="1"/>
  <c r="Q4286" i="1"/>
  <c r="Q4190" i="1"/>
  <c r="Q3557" i="1"/>
  <c r="Q4194" i="1"/>
  <c r="Q4176" i="1"/>
  <c r="Q4647" i="1"/>
  <c r="Q4182" i="1"/>
  <c r="Q3722" i="1"/>
  <c r="Q6370" i="1"/>
  <c r="Q6359" i="1"/>
  <c r="Q6354" i="1"/>
  <c r="Q6345" i="1"/>
  <c r="Q6338" i="1"/>
  <c r="Q6336" i="1"/>
  <c r="Q6326" i="1"/>
  <c r="Q6316" i="1"/>
  <c r="Q6306" i="1"/>
  <c r="Q6297" i="1"/>
  <c r="Q6288" i="1"/>
  <c r="Q6280" i="1"/>
  <c r="Q6276" i="1"/>
  <c r="Q6267" i="1"/>
  <c r="Q6260" i="1"/>
  <c r="Q6253" i="1"/>
  <c r="Q6244" i="1"/>
  <c r="Q6237" i="1"/>
  <c r="Q6230" i="1"/>
  <c r="Q6223" i="1"/>
  <c r="Q6214" i="1"/>
  <c r="Q6205" i="1"/>
  <c r="Q6198" i="1"/>
  <c r="Q6190" i="1"/>
  <c r="Q6185" i="1"/>
  <c r="Q6174" i="1"/>
  <c r="Q6168" i="1"/>
  <c r="Q6157" i="1"/>
  <c r="Q6151" i="1"/>
  <c r="Q6143" i="1"/>
  <c r="Q6133" i="1"/>
  <c r="Q6126" i="1"/>
  <c r="Q6119" i="1"/>
  <c r="Q6111" i="1"/>
  <c r="Q6101" i="1"/>
  <c r="Q6095" i="1"/>
  <c r="Q6079" i="1"/>
  <c r="Q6086" i="1"/>
  <c r="Q6072" i="1"/>
  <c r="Q6069" i="1"/>
  <c r="Q6057" i="1"/>
  <c r="Q6048" i="1"/>
  <c r="Q6043" i="1"/>
  <c r="Q6032" i="1"/>
  <c r="Q6024" i="1"/>
  <c r="Q6018" i="1"/>
  <c r="Q6008" i="1"/>
  <c r="Q6004" i="1"/>
  <c r="Q5995" i="1"/>
  <c r="Q5988" i="1"/>
  <c r="Q5433" i="1"/>
  <c r="Q5418" i="1"/>
  <c r="Q5415" i="1"/>
  <c r="Q5974" i="1"/>
  <c r="Q5966" i="1"/>
  <c r="Q5958" i="1"/>
  <c r="Q5954" i="1"/>
  <c r="Q5946" i="1"/>
  <c r="Q5938" i="1"/>
  <c r="Q5929" i="1"/>
  <c r="Q5922" i="1"/>
  <c r="Q5914" i="1"/>
  <c r="Q5907" i="1"/>
  <c r="Q5898" i="1"/>
  <c r="Q5887" i="1"/>
  <c r="Q5883" i="1"/>
  <c r="Q5875" i="1"/>
  <c r="Q5865" i="1"/>
  <c r="Q5858" i="1"/>
  <c r="Q5850" i="1"/>
  <c r="Q5843" i="1"/>
  <c r="Q5834" i="1"/>
  <c r="Q5394" i="1"/>
  <c r="Q5824" i="1"/>
  <c r="Q5820" i="1"/>
  <c r="Q5388" i="1"/>
  <c r="Q5810" i="1"/>
  <c r="Q5799" i="1"/>
  <c r="Q5795" i="1"/>
  <c r="Q5373" i="1"/>
  <c r="Q5786" i="1"/>
  <c r="Q5782" i="1"/>
  <c r="Q5359" i="1"/>
  <c r="Q5771" i="1"/>
  <c r="Q5762" i="1"/>
  <c r="Q5753" i="1"/>
  <c r="Q5747" i="1"/>
  <c r="Q5432" i="1"/>
  <c r="Q5731" i="1"/>
  <c r="Q5720" i="1"/>
  <c r="Q5714" i="1"/>
  <c r="Q5709" i="1"/>
  <c r="Q5700" i="1"/>
  <c r="Q5693" i="1"/>
  <c r="Q5683" i="1"/>
  <c r="Q5678" i="1"/>
  <c r="Q5673" i="1"/>
  <c r="Q5664" i="1"/>
  <c r="Q5657" i="1"/>
  <c r="Q5652" i="1"/>
  <c r="Q5644" i="1"/>
  <c r="Q5640" i="1"/>
  <c r="Q5631" i="1"/>
  <c r="Q5628" i="1"/>
  <c r="Q5621" i="1"/>
  <c r="Q5612" i="1"/>
  <c r="Q5398" i="1"/>
  <c r="Q5384" i="1"/>
  <c r="Q5376" i="1"/>
  <c r="Q5595" i="1"/>
  <c r="Q5587" i="1"/>
  <c r="Q5580" i="1"/>
  <c r="Q5571" i="1"/>
  <c r="Q5352" i="1"/>
  <c r="Q5560" i="1"/>
  <c r="Q5550" i="1"/>
  <c r="Q5545" i="1"/>
  <c r="Q5540" i="1"/>
  <c r="Q5536" i="1"/>
  <c r="Q5527" i="1"/>
  <c r="Q5518" i="1"/>
  <c r="Q5510" i="1"/>
  <c r="Q5504" i="1"/>
  <c r="Q5500" i="1"/>
  <c r="Q5492" i="1"/>
  <c r="Q5487" i="1"/>
  <c r="Q5308" i="1"/>
  <c r="Q5477" i="1"/>
  <c r="Q5301" i="1"/>
  <c r="Q5462" i="1"/>
  <c r="Q5458" i="1"/>
  <c r="Q5452" i="1"/>
  <c r="Q5309" i="1"/>
  <c r="Q5446" i="1"/>
  <c r="Q5291" i="1"/>
  <c r="Q5333" i="1"/>
  <c r="Q5260" i="1"/>
  <c r="Q5245" i="1"/>
  <c r="Q5230" i="1"/>
  <c r="Q5218" i="1"/>
  <c r="Q5214" i="1"/>
  <c r="Q5205" i="1"/>
  <c r="Q5184" i="1"/>
  <c r="Q5179" i="1"/>
  <c r="Q5156" i="1"/>
  <c r="Q5154" i="1"/>
  <c r="Q5150" i="1"/>
  <c r="Q5271" i="1"/>
  <c r="Q5118" i="1"/>
  <c r="Q5266" i="1"/>
  <c r="Q5094" i="1"/>
  <c r="Q5026" i="1"/>
  <c r="Q5016" i="1"/>
  <c r="Q5055" i="1"/>
  <c r="Q4958" i="1"/>
  <c r="Q4932" i="1"/>
  <c r="Q4897" i="1"/>
  <c r="Q4993" i="1"/>
  <c r="Q5186" i="1"/>
  <c r="Q4417" i="1"/>
  <c r="Q4407" i="1"/>
  <c r="Q4396" i="1"/>
  <c r="Q4385" i="1"/>
  <c r="Q4918" i="1"/>
  <c r="Q5171" i="1"/>
  <c r="Q4335" i="1"/>
  <c r="Q4320" i="1"/>
  <c r="Q7679" i="1"/>
  <c r="Q7652" i="1"/>
  <c r="Q7678" i="1"/>
  <c r="Q7650" i="1"/>
  <c r="Q7640" i="1"/>
  <c r="Q7639" i="1"/>
  <c r="Q7645" i="1"/>
  <c r="Q7615" i="1"/>
  <c r="Q7622" i="1"/>
  <c r="Q7576" i="1"/>
  <c r="Q7597" i="1"/>
  <c r="Q7579" i="1"/>
  <c r="Q7573" i="1"/>
  <c r="Q7552" i="1"/>
  <c r="Q7565" i="1"/>
  <c r="Q7557" i="1"/>
  <c r="Q7537" i="1"/>
  <c r="Q7542" i="1"/>
  <c r="Q7529" i="1"/>
  <c r="Q7526" i="1"/>
  <c r="Q7511" i="1"/>
  <c r="Q7512" i="1"/>
  <c r="Q7503" i="1"/>
  <c r="Q7495" i="1"/>
  <c r="Q7489" i="1"/>
  <c r="Q7468" i="1"/>
  <c r="Q7460" i="1"/>
  <c r="Q7462" i="1"/>
  <c r="Q7450" i="1"/>
  <c r="Q7448" i="1"/>
  <c r="Q7433" i="1"/>
  <c r="Q7436" i="1"/>
  <c r="Q7417" i="1"/>
  <c r="Q7412" i="1"/>
  <c r="Q7392" i="1"/>
  <c r="Q7380" i="1"/>
  <c r="Q7384" i="1"/>
  <c r="Q7399" i="1"/>
  <c r="Q7357" i="1"/>
  <c r="Q7367" i="1"/>
  <c r="Q7354" i="1"/>
  <c r="Q7342" i="1"/>
  <c r="Q7343" i="1"/>
  <c r="Q7329" i="1"/>
  <c r="Q7318" i="1"/>
  <c r="Q7312" i="1"/>
  <c r="Q7300" i="1"/>
  <c r="Q7310" i="1"/>
  <c r="Q7280" i="1"/>
  <c r="Q7276" i="1"/>
  <c r="Q7266" i="1"/>
  <c r="Q7270" i="1"/>
  <c r="Q7247" i="1"/>
  <c r="Q7255" i="1"/>
  <c r="Q7233" i="1"/>
  <c r="Q7241" i="1"/>
  <c r="Q7223" i="1"/>
  <c r="Q7209" i="1"/>
  <c r="Q7217" i="1"/>
  <c r="Q7206" i="1"/>
  <c r="Q7191" i="1"/>
  <c r="Q7185" i="1"/>
  <c r="Q7172" i="1"/>
  <c r="Q7169" i="1"/>
  <c r="Q7162" i="1"/>
  <c r="Q7150" i="1"/>
  <c r="Q7145" i="1"/>
  <c r="Q7138" i="1"/>
  <c r="Q7131" i="1"/>
  <c r="Q7119" i="1"/>
  <c r="Q7113" i="1"/>
  <c r="Q7100" i="1"/>
  <c r="Q7103" i="1"/>
  <c r="Q7089" i="1"/>
  <c r="Q7081" i="1"/>
  <c r="Q7072" i="1"/>
  <c r="Q7066" i="1"/>
  <c r="Q7058" i="1"/>
  <c r="Q7054" i="1"/>
  <c r="Q7043" i="1"/>
  <c r="Q7033" i="1"/>
  <c r="Q7025" i="1"/>
  <c r="Q7017" i="1"/>
  <c r="Q7009" i="1"/>
  <c r="Q7002" i="1"/>
  <c r="Q6994" i="1"/>
  <c r="Q6987" i="1"/>
  <c r="Q6974" i="1"/>
  <c r="Q6972" i="1"/>
  <c r="Q6957" i="1"/>
  <c r="Q6953" i="1"/>
  <c r="Q6945" i="1"/>
  <c r="Q6941" i="1"/>
  <c r="Q6922" i="1"/>
  <c r="Q6930" i="1"/>
  <c r="Q6914" i="1"/>
  <c r="Q6905" i="1"/>
  <c r="Q6898" i="1"/>
  <c r="Q6883" i="1"/>
  <c r="Q6879" i="1"/>
  <c r="Q6873" i="1"/>
  <c r="Q6865" i="1"/>
  <c r="Q6852" i="1"/>
  <c r="Q6849" i="1"/>
  <c r="Q6843" i="1"/>
  <c r="Q6831" i="1"/>
  <c r="Q6825" i="1"/>
  <c r="Q6820" i="1"/>
  <c r="Q6806" i="1"/>
  <c r="Q6800" i="1"/>
  <c r="Q6792" i="1"/>
  <c r="Q6785" i="1"/>
  <c r="Q6778" i="1"/>
  <c r="Q6774" i="1"/>
  <c r="Q6761" i="1"/>
  <c r="Q6755" i="1"/>
  <c r="Q6747" i="1"/>
  <c r="Q6735" i="1"/>
  <c r="Q6731" i="1"/>
  <c r="Q6721" i="1"/>
  <c r="Q6711" i="1"/>
  <c r="Q6704" i="1"/>
  <c r="Q6697" i="1"/>
  <c r="Q6691" i="1"/>
  <c r="Q6681" i="1"/>
  <c r="Q6673" i="1"/>
  <c r="Q6664" i="1"/>
  <c r="Q6659" i="1"/>
  <c r="Q6649" i="1"/>
  <c r="Q6645" i="1"/>
  <c r="Q6634" i="1"/>
  <c r="Q6626" i="1"/>
  <c r="Q6618" i="1"/>
  <c r="Q6609" i="1"/>
  <c r="Q6605" i="1"/>
  <c r="Q6593" i="1"/>
  <c r="Q6585" i="1"/>
  <c r="Q6579" i="1"/>
  <c r="Q6569" i="1"/>
  <c r="Q6557" i="1"/>
  <c r="Q6554" i="1"/>
  <c r="Q6541" i="1"/>
  <c r="Q6540" i="1"/>
  <c r="Q6530" i="1"/>
  <c r="Q6521" i="1"/>
  <c r="Q6516" i="1"/>
  <c r="Q6503" i="1"/>
  <c r="Q6498" i="1"/>
  <c r="Q6488" i="1"/>
  <c r="Q6484" i="1"/>
  <c r="Q6472" i="1"/>
  <c r="Q6470" i="1"/>
  <c r="Q6457" i="1"/>
  <c r="Q6448" i="1"/>
  <c r="Q6440" i="1"/>
  <c r="Q6434" i="1"/>
  <c r="Q6425" i="1"/>
  <c r="Q6416" i="1"/>
  <c r="Q6409" i="1"/>
  <c r="Q6401" i="1"/>
  <c r="Q6387" i="1"/>
  <c r="Q6389" i="1"/>
  <c r="Q6372" i="1"/>
  <c r="Q6369" i="1"/>
  <c r="Q6363" i="1"/>
  <c r="Q6358" i="1"/>
  <c r="Q6346" i="1"/>
  <c r="Q6333" i="1"/>
  <c r="Q6335" i="1"/>
  <c r="Q6321" i="1"/>
  <c r="Q6312" i="1"/>
  <c r="Q6305" i="1"/>
  <c r="Q6295" i="1"/>
  <c r="Q6289" i="1"/>
  <c r="Q6279" i="1"/>
  <c r="Q6271" i="1"/>
  <c r="Q6266" i="1"/>
  <c r="Q6259" i="1"/>
  <c r="Q6250" i="1"/>
  <c r="Q6243" i="1"/>
  <c r="Q6234" i="1"/>
  <c r="Q6228" i="1"/>
  <c r="Q6221" i="1"/>
  <c r="Q6213" i="1"/>
  <c r="Q6206" i="1"/>
  <c r="Q6197" i="1"/>
  <c r="Q6189" i="1"/>
  <c r="Q6181" i="1"/>
  <c r="Q6170" i="1"/>
  <c r="Q6165" i="1"/>
  <c r="Q6158" i="1"/>
  <c r="Q6150" i="1"/>
  <c r="Q6141" i="1"/>
  <c r="Q6132" i="1"/>
  <c r="Q6125" i="1"/>
  <c r="Q6118" i="1"/>
  <c r="Q6108" i="1"/>
  <c r="Q6102" i="1"/>
  <c r="Q6096" i="1"/>
  <c r="Q6077" i="1"/>
  <c r="Q6087" i="1"/>
  <c r="Q6061" i="1"/>
  <c r="Q6081" i="1"/>
  <c r="Q6060" i="1"/>
  <c r="Q6064" i="1"/>
  <c r="Q6050" i="1"/>
  <c r="Q6042" i="1"/>
  <c r="Q6038" i="1"/>
  <c r="Q6030" i="1"/>
  <c r="Q6022" i="1"/>
  <c r="Q6015" i="1"/>
  <c r="Q6010" i="1"/>
  <c r="Q6000" i="1"/>
  <c r="Q5994" i="1"/>
  <c r="Q5986" i="1"/>
  <c r="Q5428" i="1"/>
  <c r="Q5423" i="1"/>
  <c r="Q5422" i="1"/>
  <c r="Q5971" i="1"/>
  <c r="Q5964" i="1"/>
  <c r="Q5414" i="1"/>
  <c r="Q5953" i="1"/>
  <c r="Q5943" i="1"/>
  <c r="Q5937" i="1"/>
  <c r="Q5928" i="1"/>
  <c r="Q5921" i="1"/>
  <c r="Q5913" i="1"/>
  <c r="Q5904" i="1"/>
  <c r="Q5892" i="1"/>
  <c r="Q5888" i="1"/>
  <c r="Q5880" i="1"/>
  <c r="Q5872" i="1"/>
  <c r="Q5867" i="1"/>
  <c r="Q5857" i="1"/>
  <c r="Q5848" i="1"/>
  <c r="Q5840" i="1"/>
  <c r="Q5829" i="1"/>
  <c r="Q5389" i="1"/>
  <c r="Q5396" i="1"/>
  <c r="Q5818" i="1"/>
  <c r="Q5812" i="1"/>
  <c r="Q5806" i="1"/>
  <c r="Q5371" i="1"/>
  <c r="Q5793" i="1"/>
  <c r="Q5787" i="1"/>
  <c r="Q5785" i="1"/>
  <c r="Q5360" i="1"/>
  <c r="Q5358" i="1"/>
  <c r="Q5767" i="1"/>
  <c r="Q5759" i="1"/>
  <c r="Q5752" i="1"/>
  <c r="Q5745" i="1"/>
  <c r="Q5738" i="1"/>
  <c r="Q5730" i="1"/>
  <c r="Q5725" i="1"/>
  <c r="Q5716" i="1"/>
  <c r="Q5702" i="1"/>
  <c r="Q5697" i="1"/>
  <c r="Q5689" i="1"/>
  <c r="Q5682" i="1"/>
  <c r="Q5671" i="1"/>
  <c r="Q5666" i="1"/>
  <c r="Q5661" i="1"/>
  <c r="Q5653" i="1"/>
  <c r="Q5649" i="1"/>
  <c r="Q5407" i="1"/>
  <c r="Q5634" i="1"/>
  <c r="Q5339" i="1"/>
  <c r="Q5624" i="1"/>
  <c r="Q5614" i="1"/>
  <c r="Q5610" i="1"/>
  <c r="Q5399" i="1"/>
  <c r="Q5603" i="1"/>
  <c r="Q5331" i="1"/>
  <c r="Q5593" i="1"/>
  <c r="Q5588" i="1"/>
  <c r="Q5577" i="1"/>
  <c r="Q5570" i="1"/>
  <c r="Q5349" i="1"/>
  <c r="Q5557" i="1"/>
  <c r="Q5551" i="1"/>
  <c r="Q5544" i="1"/>
  <c r="Q5321" i="1"/>
  <c r="Q5532" i="1"/>
  <c r="Q5521" i="1"/>
  <c r="Q5516" i="1"/>
  <c r="Q5511" i="1"/>
  <c r="Q5502" i="1"/>
  <c r="Q5499" i="1"/>
  <c r="Q5489" i="1"/>
  <c r="Q5327" i="1"/>
  <c r="Q5479" i="1"/>
  <c r="Q5468" i="1"/>
  <c r="Q5465" i="1"/>
  <c r="Q5463" i="1"/>
  <c r="Q5456" i="1"/>
  <c r="Q5315" i="1"/>
  <c r="Q5449" i="1"/>
  <c r="Q5256" i="1"/>
  <c r="Q5284" i="1"/>
  <c r="Q5442" i="1"/>
  <c r="Q5262" i="1"/>
  <c r="Q5244" i="1"/>
  <c r="Q5224" i="1"/>
  <c r="Q5325" i="1"/>
  <c r="Q5213" i="1"/>
  <c r="Q5191" i="1"/>
  <c r="Q5176" i="1"/>
  <c r="Q5155" i="1"/>
  <c r="Q5304" i="1"/>
  <c r="Q5286" i="1"/>
  <c r="Q5135" i="1"/>
  <c r="Q5132" i="1"/>
  <c r="Q5120" i="1"/>
  <c r="Q5090" i="1"/>
  <c r="Q5064" i="1"/>
  <c r="Q5025" i="1"/>
  <c r="Q5065" i="1"/>
  <c r="Q4975" i="1"/>
  <c r="Q4956" i="1"/>
  <c r="Q5013" i="1"/>
  <c r="Q5221" i="1"/>
  <c r="Q4889" i="1"/>
  <c r="Q4414" i="1"/>
  <c r="Q4936" i="1"/>
  <c r="Q4405" i="1"/>
  <c r="Q4392" i="1"/>
  <c r="Q4375" i="1"/>
  <c r="Q4369" i="1"/>
  <c r="Q4350" i="1"/>
  <c r="Q4332" i="1"/>
  <c r="Q4318" i="1"/>
  <c r="Q4309" i="1"/>
  <c r="Q4297" i="1"/>
  <c r="Q4288" i="1"/>
  <c r="Q4264" i="1"/>
  <c r="Q4247" i="1"/>
  <c r="Q4678" i="1"/>
  <c r="Q4219" i="1"/>
  <c r="Q4749" i="1"/>
  <c r="Q4212" i="1"/>
  <c r="Q4844" i="1"/>
  <c r="Q4175" i="1"/>
  <c r="Q4777" i="1"/>
  <c r="Q4501" i="1"/>
  <c r="Q4484" i="1"/>
  <c r="Q4455" i="1"/>
  <c r="Q5017" i="1"/>
  <c r="Q4006" i="1"/>
  <c r="Q4421" i="1"/>
  <c r="Q4360" i="1"/>
  <c r="Q3952" i="1"/>
  <c r="Q4946" i="1"/>
  <c r="Q3939" i="1"/>
  <c r="Q3907" i="1"/>
  <c r="Q3897" i="1"/>
  <c r="Q3890" i="1"/>
  <c r="Q4330" i="1"/>
  <c r="Q3853" i="1"/>
  <c r="Q4147" i="1"/>
  <c r="Q4104" i="1"/>
  <c r="Q4077" i="1"/>
  <c r="Q4059" i="1"/>
  <c r="Q4758" i="1"/>
  <c r="Q3935" i="1"/>
  <c r="Q4710" i="1"/>
  <c r="Q3995" i="1"/>
  <c r="Q4704" i="1"/>
  <c r="Q4208" i="1"/>
  <c r="Q3575" i="1"/>
  <c r="Q4199" i="1"/>
  <c r="Q4621" i="1"/>
  <c r="Q4613" i="1"/>
  <c r="Q4316" i="1"/>
  <c r="Q3702" i="1"/>
  <c r="Q3685" i="1"/>
  <c r="Q3683" i="1"/>
  <c r="Q4153" i="1"/>
  <c r="Q3501" i="1"/>
  <c r="Q3794" i="1"/>
  <c r="Q3759" i="1"/>
  <c r="Q4660" i="1"/>
  <c r="Q4528" i="1"/>
  <c r="Q3449" i="1"/>
  <c r="Q3444" i="1"/>
  <c r="Q4521" i="1"/>
  <c r="Q3568" i="1"/>
  <c r="Q3561" i="1"/>
  <c r="Q4545" i="1"/>
  <c r="Q3401" i="1"/>
  <c r="Q3388" i="1"/>
  <c r="Q3378" i="1"/>
  <c r="Q3361" i="1"/>
  <c r="Q4684" i="1"/>
  <c r="Q4056" i="1"/>
  <c r="Q4037" i="1"/>
  <c r="Q3684" i="1"/>
  <c r="Q3507" i="1"/>
  <c r="Q3495" i="1"/>
  <c r="Q3792" i="1"/>
  <c r="Q3667" i="1"/>
  <c r="Q4566" i="1"/>
  <c r="Q4116" i="1"/>
  <c r="Q4558" i="1"/>
  <c r="Q3593" i="1"/>
  <c r="Q4579" i="1"/>
  <c r="Q3692" i="1"/>
  <c r="Q4503" i="1"/>
  <c r="Q4069" i="1"/>
  <c r="Q3598" i="1"/>
  <c r="Q4587" i="1"/>
  <c r="Q3376" i="1"/>
  <c r="Q3367" i="1"/>
  <c r="Q4573" i="1"/>
  <c r="Q3513" i="1"/>
  <c r="Q4663" i="1"/>
  <c r="Q5196" i="1"/>
  <c r="Q4495" i="1"/>
  <c r="Q4028" i="1"/>
  <c r="Q4044" i="1"/>
  <c r="Q5204" i="1"/>
  <c r="Q3549" i="1"/>
  <c r="Q3272" i="1"/>
  <c r="Q3456" i="1"/>
  <c r="Q3443" i="1"/>
  <c r="Q4650" i="1"/>
  <c r="Q3359" i="1"/>
  <c r="Q3239" i="1"/>
  <c r="Q3236" i="1"/>
  <c r="Q3230" i="1"/>
  <c r="Q4494" i="1"/>
  <c r="Q4510" i="1"/>
  <c r="Q4585" i="1"/>
  <c r="Q3469" i="1"/>
  <c r="Q3467" i="1"/>
  <c r="Q3464" i="1"/>
  <c r="Q4583" i="1"/>
  <c r="Q4499" i="1"/>
  <c r="Q5085" i="1"/>
  <c r="Q5137" i="1"/>
  <c r="Q4397" i="1"/>
  <c r="Q3889" i="1"/>
  <c r="Q5043" i="1"/>
  <c r="Q3382" i="1"/>
  <c r="Q3872" i="1"/>
  <c r="Q3370" i="1"/>
  <c r="Q3161" i="1"/>
  <c r="Q4372" i="1"/>
  <c r="Q3771" i="1"/>
  <c r="Q3353" i="1"/>
  <c r="Q5004" i="1"/>
  <c r="Q3332" i="1"/>
  <c r="Q3337" i="1"/>
  <c r="Q3806" i="1"/>
  <c r="Q3786" i="1"/>
  <c r="Q3212" i="1"/>
  <c r="Q3343" i="1"/>
  <c r="Q4382" i="1"/>
  <c r="Q3321" i="1"/>
  <c r="Q3729" i="1"/>
  <c r="Q3096" i="1"/>
  <c r="Q5142" i="1"/>
  <c r="Q3089" i="1"/>
  <c r="Q3085" i="1"/>
  <c r="Q5042" i="1"/>
  <c r="Q5108" i="1"/>
  <c r="Q5173" i="1"/>
  <c r="Q3774" i="1"/>
  <c r="Q3749" i="1"/>
  <c r="Q3130" i="1"/>
  <c r="Q3072" i="1"/>
  <c r="Q3076" i="1"/>
  <c r="Q4280" i="1"/>
  <c r="Q5083" i="1"/>
  <c r="Q3053" i="1"/>
  <c r="Q5023" i="1"/>
  <c r="Q3223" i="1"/>
  <c r="Q3752" i="1"/>
  <c r="Q4998" i="1"/>
  <c r="Q4269" i="1"/>
  <c r="Q5207" i="1"/>
  <c r="Q3084" i="1"/>
  <c r="Q4125" i="1"/>
  <c r="Q3675" i="1"/>
  <c r="Q5041" i="1"/>
  <c r="Q3645" i="1"/>
  <c r="Q3646" i="1"/>
  <c r="Q4999" i="1"/>
  <c r="Q4266" i="1"/>
  <c r="Q3021" i="1"/>
  <c r="Q5019" i="1"/>
  <c r="Q3004" i="1"/>
  <c r="Q4955" i="1"/>
  <c r="Q3680" i="1"/>
  <c r="Q4954" i="1"/>
  <c r="Q3032" i="1"/>
  <c r="Q4938" i="1"/>
  <c r="Q3110" i="1"/>
  <c r="Q4079" i="1"/>
  <c r="Q3625" i="1"/>
  <c r="Q5054" i="1"/>
  <c r="Q4986" i="1"/>
  <c r="Q3613" i="1"/>
  <c r="Q3104" i="1"/>
  <c r="Q2967" i="1"/>
  <c r="Q4930" i="1"/>
  <c r="Q4167" i="1"/>
  <c r="Q4096" i="1"/>
  <c r="Q3062" i="1"/>
  <c r="Q4088" i="1"/>
  <c r="Q2749" i="1"/>
  <c r="Q2736" i="1"/>
  <c r="Q2734" i="1"/>
  <c r="Q2758" i="1"/>
  <c r="Q2769" i="1"/>
  <c r="Q2763" i="1"/>
  <c r="Q3628" i="1"/>
  <c r="Q4964" i="1"/>
  <c r="Q3075" i="1"/>
  <c r="Q4139" i="1"/>
  <c r="Q2984" i="1"/>
  <c r="Q2706" i="1"/>
  <c r="Q3042" i="1"/>
  <c r="Q4053" i="1"/>
  <c r="Q2704" i="1"/>
  <c r="Q3647" i="1"/>
  <c r="Q4880" i="1"/>
  <c r="Q2693" i="1"/>
  <c r="Q4849" i="1"/>
  <c r="Q2936" i="1"/>
  <c r="Q2922" i="1"/>
  <c r="Q2908" i="1"/>
  <c r="Q2677" i="1"/>
  <c r="Q3024" i="1"/>
  <c r="Q5059" i="1"/>
  <c r="Q2669" i="1"/>
  <c r="Q3001" i="1"/>
  <c r="Q3007" i="1"/>
  <c r="Q2903" i="1"/>
  <c r="Q2638" i="1"/>
  <c r="Q2567" i="1"/>
  <c r="Q2507" i="1"/>
  <c r="Q2510" i="1"/>
  <c r="Q2497" i="1"/>
  <c r="Q2568" i="1"/>
  <c r="Q2521" i="1"/>
  <c r="Q2513" i="1"/>
  <c r="Q2588" i="1"/>
  <c r="Q2590" i="1"/>
  <c r="Q2538" i="1"/>
  <c r="Q4294" i="1"/>
  <c r="Q4718" i="1"/>
  <c r="Q4891" i="1"/>
  <c r="Q4242" i="1"/>
  <c r="Q4232" i="1"/>
  <c r="Q4218" i="1"/>
  <c r="Q4236" i="1"/>
  <c r="Q4210" i="1"/>
  <c r="Q5130" i="1"/>
  <c r="Q4592" i="1"/>
  <c r="Q4121" i="1"/>
  <c r="Q4086" i="1"/>
  <c r="Q4075" i="1"/>
  <c r="Q4450" i="1"/>
  <c r="Q4024" i="1"/>
  <c r="Q4436" i="1"/>
  <c r="Q4381" i="1"/>
  <c r="Q3970" i="1"/>
  <c r="Q3949" i="1"/>
  <c r="Q4967" i="1"/>
  <c r="Q3927" i="1"/>
  <c r="Q3899" i="1"/>
  <c r="Q4249" i="1"/>
  <c r="Q4166" i="1"/>
  <c r="Q4183" i="1"/>
  <c r="Q4888" i="1"/>
  <c r="Q4855" i="1"/>
  <c r="Q4890" i="1"/>
  <c r="Q3766" i="1"/>
  <c r="Q4039" i="1"/>
  <c r="Q3954" i="1"/>
  <c r="Q4722" i="1"/>
  <c r="Q3920" i="1"/>
  <c r="Q3870" i="1"/>
  <c r="Q3851" i="1"/>
  <c r="Q3580" i="1"/>
  <c r="Q4653" i="1"/>
  <c r="Q3896" i="1"/>
  <c r="Q3755" i="1"/>
  <c r="Q4347" i="1"/>
  <c r="Q4171" i="1"/>
  <c r="Q3514" i="1"/>
  <c r="Q4161" i="1"/>
  <c r="Q3509" i="1"/>
  <c r="Q4152" i="1"/>
  <c r="Q3496" i="1"/>
  <c r="Q3791" i="1"/>
  <c r="Q4126" i="1"/>
  <c r="Q4144" i="1"/>
  <c r="Q4643" i="1"/>
  <c r="Q3447" i="1"/>
  <c r="Q4594" i="1"/>
  <c r="Q4548" i="1"/>
  <c r="Q4557" i="1"/>
  <c r="Q3424" i="1"/>
  <c r="Q3412" i="1"/>
  <c r="Q3558" i="1"/>
  <c r="Q4058" i="1"/>
  <c r="Q4550" i="1"/>
  <c r="Q4553" i="1"/>
  <c r="Q3526" i="1"/>
  <c r="Q4533" i="1"/>
  <c r="Q3486" i="1"/>
  <c r="Q3989" i="1"/>
  <c r="Q4500" i="1"/>
  <c r="Q3434" i="1"/>
  <c r="Q3418" i="1"/>
  <c r="Q3297" i="1"/>
  <c r="Q3547" i="1"/>
  <c r="Q4020" i="1"/>
  <c r="Q3985" i="1"/>
  <c r="Q4645" i="1"/>
  <c r="Q3274" i="1"/>
  <c r="Q5183" i="1"/>
  <c r="Q3943" i="1"/>
  <c r="Q4384" i="1"/>
  <c r="Q4631" i="1"/>
  <c r="Q3373" i="1"/>
  <c r="Q3476" i="1"/>
  <c r="Q4488" i="1"/>
  <c r="Q3468" i="1"/>
  <c r="Q3466" i="1"/>
  <c r="Q3465" i="1"/>
  <c r="Q3200" i="1"/>
  <c r="Q4440" i="1"/>
  <c r="Q5164" i="1"/>
  <c r="Q5138" i="1"/>
  <c r="Q3299" i="1"/>
  <c r="Q3813" i="1"/>
  <c r="Q3180" i="1"/>
  <c r="Q5194" i="1"/>
  <c r="Q3156" i="1"/>
  <c r="Q3369" i="1"/>
  <c r="Q3831" i="1"/>
  <c r="Q4357" i="1"/>
  <c r="Q5136" i="1"/>
  <c r="Q5053" i="1"/>
  <c r="Q3769" i="1"/>
  <c r="Q3333" i="1"/>
  <c r="Q5010" i="1"/>
  <c r="Q3802" i="1"/>
  <c r="Q4179" i="1"/>
  <c r="Q5114" i="1"/>
  <c r="Q3342" i="1"/>
  <c r="Q3211" i="1"/>
  <c r="Q3320" i="1"/>
  <c r="Q4206" i="1"/>
  <c r="Q5123" i="1"/>
  <c r="Q5143" i="1"/>
  <c r="Q3768" i="1"/>
  <c r="Q5057" i="1"/>
  <c r="Q3093" i="1"/>
  <c r="Q5112" i="1"/>
  <c r="Q5103" i="1"/>
  <c r="Q3796" i="1"/>
  <c r="Q3748" i="1"/>
  <c r="Q3131" i="1"/>
  <c r="Q3129" i="1"/>
  <c r="Q3069" i="1"/>
  <c r="Q3086" i="1"/>
  <c r="Q5084" i="1"/>
  <c r="Q3052" i="1"/>
  <c r="Q4291" i="1"/>
  <c r="Q3224" i="1"/>
  <c r="Q3092" i="1"/>
  <c r="Q4122" i="1"/>
  <c r="Q3095" i="1"/>
  <c r="Q3081" i="1"/>
  <c r="Q3686" i="1"/>
  <c r="Q3182" i="1"/>
  <c r="Q3703" i="1"/>
  <c r="Q3066" i="1"/>
  <c r="Q3690" i="1"/>
  <c r="Q3155" i="1"/>
  <c r="Q5089" i="1"/>
  <c r="Q4111" i="1"/>
  <c r="Q3047" i="1"/>
  <c r="Q4969" i="1"/>
  <c r="Q3003" i="1"/>
  <c r="Q4929" i="1"/>
  <c r="Q3642" i="1"/>
  <c r="Q5001" i="1"/>
  <c r="Q3031" i="1"/>
  <c r="Q5040" i="1"/>
  <c r="Q4142" i="1"/>
  <c r="Q3097" i="1"/>
  <c r="Q3785" i="1"/>
  <c r="Q2983" i="1"/>
  <c r="Q3094" i="1"/>
  <c r="Q4134" i="1"/>
  <c r="Q3106" i="1"/>
  <c r="Q3587" i="1"/>
  <c r="Q3789" i="1"/>
  <c r="Q4922" i="1"/>
  <c r="Q4905" i="1"/>
  <c r="Q3061" i="1"/>
  <c r="Q4019" i="1"/>
  <c r="Q2750" i="1"/>
  <c r="Q2732" i="1"/>
  <c r="Q2731" i="1"/>
  <c r="Q2757" i="1"/>
  <c r="Q2770" i="1"/>
  <c r="Q2760" i="1"/>
  <c r="Q4982" i="1"/>
  <c r="Q2719" i="1"/>
  <c r="Q3074" i="1"/>
  <c r="Q3698" i="1"/>
  <c r="Q2985" i="1"/>
  <c r="Q4071" i="1"/>
  <c r="Q3043" i="1"/>
  <c r="Q6051" i="1"/>
  <c r="Q6045" i="1"/>
  <c r="Q6035" i="1"/>
  <c r="Q6025" i="1"/>
  <c r="Q6021" i="1"/>
  <c r="Q6009" i="1"/>
  <c r="Q6005" i="1"/>
  <c r="Q5996" i="1"/>
  <c r="Q5430" i="1"/>
  <c r="Q5983" i="1"/>
  <c r="Q5981" i="1"/>
  <c r="Q5979" i="1"/>
  <c r="Q5419" i="1"/>
  <c r="Q5970" i="1"/>
  <c r="Q5961" i="1"/>
  <c r="Q5413" i="1"/>
  <c r="Q5948" i="1"/>
  <c r="Q5941" i="1"/>
  <c r="Q5933" i="1"/>
  <c r="Q5925" i="1"/>
  <c r="Q5917" i="1"/>
  <c r="Q5909" i="1"/>
  <c r="Q5902" i="1"/>
  <c r="Q5894" i="1"/>
  <c r="Q5886" i="1"/>
  <c r="Q5877" i="1"/>
  <c r="Q5870" i="1"/>
  <c r="Q5862" i="1"/>
  <c r="Q5853" i="1"/>
  <c r="Q5847" i="1"/>
  <c r="Q5837" i="1"/>
  <c r="Q5831" i="1"/>
  <c r="Q5401" i="1"/>
  <c r="Q5391" i="1"/>
  <c r="Q5815" i="1"/>
  <c r="Q5808" i="1"/>
  <c r="Q5803" i="1"/>
  <c r="Q5798" i="1"/>
  <c r="Q5363" i="1"/>
  <c r="Q5370" i="1"/>
  <c r="Q5365" i="1"/>
  <c r="Q5776" i="1"/>
  <c r="Q5773" i="1"/>
  <c r="Q5765" i="1"/>
  <c r="Q5757" i="1"/>
  <c r="Q5749" i="1"/>
  <c r="Q5744" i="1"/>
  <c r="Q5735" i="1"/>
  <c r="Q5726" i="1"/>
  <c r="Q5724" i="1"/>
  <c r="Q5707" i="1"/>
  <c r="Q5705" i="1"/>
  <c r="Q5696" i="1"/>
  <c r="Q5687" i="1"/>
  <c r="Q5679" i="1"/>
  <c r="Q5674" i="1"/>
  <c r="Q5669" i="1"/>
  <c r="Q5659" i="1"/>
  <c r="Q5405" i="1"/>
  <c r="Q5648" i="1"/>
  <c r="Q5643" i="1"/>
  <c r="Q5638" i="1"/>
  <c r="Q5626" i="1"/>
  <c r="Q5620" i="1"/>
  <c r="Q5618" i="1"/>
  <c r="Q5608" i="1"/>
  <c r="Q5386" i="1"/>
  <c r="Q5332" i="1"/>
  <c r="Q5594" i="1"/>
  <c r="Q5591" i="1"/>
  <c r="Q5583" i="1"/>
  <c r="Q5576" i="1"/>
  <c r="Q5567" i="1"/>
  <c r="Q5563" i="1"/>
  <c r="Q5554" i="1"/>
  <c r="Q5548" i="1"/>
  <c r="Q5355" i="1"/>
  <c r="Q5533" i="1"/>
  <c r="Q5529" i="1"/>
  <c r="Q5525" i="1"/>
  <c r="Q5513" i="1"/>
  <c r="Q5506" i="1"/>
  <c r="Q5312" i="1"/>
  <c r="Q5495" i="1"/>
  <c r="Q5328" i="1"/>
  <c r="Q5485" i="1"/>
  <c r="Q5475" i="1"/>
  <c r="Q5470" i="1"/>
  <c r="Q5302" i="1"/>
  <c r="Q5345" i="1"/>
  <c r="Q5454" i="1"/>
  <c r="Q5341" i="1"/>
  <c r="Q5259" i="1"/>
  <c r="Q5444" i="1"/>
  <c r="Q5277" i="1"/>
  <c r="Q5265" i="1"/>
  <c r="Q5440" i="1"/>
  <c r="Q5241" i="1"/>
  <c r="Q5237" i="1"/>
  <c r="Q5216" i="1"/>
  <c r="Q5195" i="1"/>
  <c r="Q5192" i="1"/>
  <c r="Q5165" i="1"/>
  <c r="Q5169" i="1"/>
  <c r="Q5298" i="1"/>
  <c r="Q5282" i="1"/>
  <c r="Q5280" i="1"/>
  <c r="Q5294" i="1"/>
  <c r="Q5101" i="1"/>
  <c r="Q5069" i="1"/>
  <c r="Q5050" i="1"/>
  <c r="Q5018" i="1"/>
  <c r="Q5056" i="1"/>
  <c r="Q5066" i="1"/>
  <c r="Q4945" i="1"/>
  <c r="Q5021" i="1"/>
  <c r="Q5012" i="1"/>
  <c r="Q4994" i="1"/>
  <c r="Q4418" i="1"/>
  <c r="Q4402" i="1"/>
  <c r="Q4399" i="1"/>
  <c r="Q4388" i="1"/>
  <c r="Q4380" i="1"/>
  <c r="Q5180" i="1"/>
  <c r="Q4334" i="1"/>
  <c r="Q4323" i="1"/>
  <c r="Q4896" i="1"/>
  <c r="Q4304" i="1"/>
  <c r="Q4293" i="1"/>
  <c r="Q5161" i="1"/>
  <c r="Q4268" i="1"/>
  <c r="Q4882" i="1"/>
  <c r="Q4231" i="1"/>
  <c r="Q4237" i="1"/>
  <c r="Q4235" i="1"/>
  <c r="Q4823" i="1"/>
  <c r="Q4654" i="1"/>
  <c r="Q4154" i="1"/>
  <c r="Q4549" i="1"/>
  <c r="Q4465" i="1"/>
  <c r="Q5048" i="1"/>
  <c r="Q5027" i="1"/>
  <c r="Q4023" i="1"/>
  <c r="Q4010" i="1"/>
  <c r="Q3983" i="1"/>
  <c r="Q3969" i="1"/>
  <c r="Q3950" i="1"/>
  <c r="Q3942" i="1"/>
  <c r="Q4959" i="1"/>
  <c r="Q4255" i="1"/>
  <c r="Q4185" i="1"/>
  <c r="Q3882" i="1"/>
  <c r="Q4923" i="1"/>
  <c r="Q4887" i="1"/>
  <c r="Q4837" i="1"/>
  <c r="Q4873" i="1"/>
  <c r="Q4066" i="1"/>
  <c r="Q4021" i="1"/>
  <c r="Q3967" i="1"/>
  <c r="Q3962" i="1"/>
  <c r="Q3631" i="1"/>
  <c r="Q4281" i="1"/>
  <c r="Q3600" i="1"/>
  <c r="Q4292" i="1"/>
  <c r="Q4766" i="1"/>
  <c r="Q4742" i="1"/>
  <c r="Q4665" i="1"/>
  <c r="Q4250" i="1"/>
  <c r="Q4638" i="1"/>
  <c r="Q3516" i="1"/>
  <c r="Q3510" i="1"/>
  <c r="Q3508" i="1"/>
  <c r="Q4556" i="1"/>
  <c r="Q4136" i="1"/>
  <c r="Q3793" i="1"/>
  <c r="Q3662" i="1"/>
  <c r="Q3649" i="1"/>
  <c r="Q3454" i="1"/>
  <c r="Q3619" i="1"/>
  <c r="Q3620" i="1"/>
  <c r="Q3431" i="1"/>
  <c r="Q4087" i="1"/>
  <c r="Q4084" i="1"/>
  <c r="Q3413" i="1"/>
  <c r="Q4544" i="1"/>
  <c r="Q4042" i="1"/>
  <c r="Q4482" i="1"/>
  <c r="Q4532" i="1"/>
  <c r="Q4038" i="1"/>
  <c r="Q4022" i="1"/>
  <c r="Q3564" i="1"/>
  <c r="Q3988" i="1"/>
  <c r="Q3445" i="1"/>
  <c r="Q4575" i="1"/>
  <c r="Q3416" i="1"/>
  <c r="Q4527" i="1"/>
  <c r="Q6076" i="1"/>
  <c r="Q6068" i="1"/>
  <c r="Q6058" i="1"/>
  <c r="Q6052" i="1"/>
  <c r="Q6046" i="1"/>
  <c r="Q6033" i="1"/>
  <c r="Q6028" i="1"/>
  <c r="Q5437" i="1"/>
  <c r="Q6012" i="1"/>
  <c r="Q6002" i="1"/>
  <c r="Q5997" i="1"/>
  <c r="Q5989" i="1"/>
  <c r="Q5435" i="1"/>
  <c r="Q5980" i="1"/>
  <c r="Q5978" i="1"/>
  <c r="Q5976" i="1"/>
  <c r="Q5968" i="1"/>
  <c r="Q5962" i="1"/>
  <c r="Q5956" i="1"/>
  <c r="Q5949" i="1"/>
  <c r="Q5939" i="1"/>
  <c r="Q5932" i="1"/>
  <c r="Q5924" i="1"/>
  <c r="Q5916" i="1"/>
  <c r="Q5906" i="1"/>
  <c r="Q5901" i="1"/>
  <c r="Q5893" i="1"/>
  <c r="Q5884" i="1"/>
  <c r="Q5876" i="1"/>
  <c r="Q5864" i="1"/>
  <c r="Q5860" i="1"/>
  <c r="Q5852" i="1"/>
  <c r="Q5844" i="1"/>
  <c r="Q5836" i="1"/>
  <c r="Q5828" i="1"/>
  <c r="Q5826" i="1"/>
  <c r="Q5821" i="1"/>
  <c r="Q5813" i="1"/>
  <c r="Q5811" i="1"/>
  <c r="Q5802" i="1"/>
  <c r="Q5797" i="1"/>
  <c r="Q5362" i="1"/>
  <c r="Q5369" i="1"/>
  <c r="Q5364" i="1"/>
  <c r="Q5778" i="1"/>
  <c r="Q5769" i="1"/>
  <c r="Q5764" i="1"/>
  <c r="Q5756" i="1"/>
  <c r="Q5746" i="1"/>
  <c r="Q5740" i="1"/>
  <c r="Q5737" i="1"/>
  <c r="Q5728" i="1"/>
  <c r="Q5718" i="1"/>
  <c r="Q5710" i="1"/>
  <c r="Q5703" i="1"/>
  <c r="Q5695" i="1"/>
  <c r="Q5685" i="1"/>
  <c r="Q5681" i="1"/>
  <c r="Q5675" i="1"/>
  <c r="Q5667" i="1"/>
  <c r="Q5656" i="1"/>
  <c r="Q5404" i="1"/>
  <c r="Q5646" i="1"/>
  <c r="Q5410" i="1"/>
  <c r="Q5636" i="1"/>
  <c r="Q5630" i="1"/>
  <c r="Q5622" i="1"/>
  <c r="Q5617" i="1"/>
  <c r="Q5607" i="1"/>
  <c r="Q5385" i="1"/>
  <c r="Q5378" i="1"/>
  <c r="Q5597" i="1"/>
  <c r="Q5380" i="1"/>
  <c r="Q5582" i="1"/>
  <c r="Q5574" i="1"/>
  <c r="Q5566" i="1"/>
  <c r="Q5564" i="1"/>
  <c r="Q5553" i="1"/>
  <c r="Q5547" i="1"/>
  <c r="Q5542" i="1"/>
  <c r="Q5535" i="1"/>
  <c r="Q5526" i="1"/>
  <c r="Q5524" i="1"/>
  <c r="Q5512" i="1"/>
  <c r="Q5507" i="1"/>
  <c r="Q5311" i="1"/>
  <c r="Q5494" i="1"/>
  <c r="Q5329" i="1"/>
  <c r="Q5482" i="1"/>
  <c r="Q5474" i="1"/>
  <c r="Q5466" i="1"/>
  <c r="Q5300" i="1"/>
  <c r="Q5296" i="1"/>
  <c r="Q5455" i="1"/>
  <c r="Q5342" i="1"/>
  <c r="Q5258" i="1"/>
  <c r="Q5254" i="1"/>
  <c r="Q5275" i="1"/>
  <c r="Q5264" i="1"/>
  <c r="Q5238" i="1"/>
  <c r="Q5239" i="1"/>
  <c r="Q5235" i="1"/>
  <c r="Q5198" i="1"/>
  <c r="Q5211" i="1"/>
  <c r="Q5189" i="1"/>
  <c r="Q5159" i="1"/>
  <c r="Q5307" i="1"/>
  <c r="Q5297" i="1"/>
  <c r="Q5148" i="1"/>
  <c r="Q5281" i="1"/>
  <c r="Q5127" i="1"/>
  <c r="Q5097" i="1"/>
  <c r="Q5073" i="1"/>
  <c r="Q5033" i="1"/>
  <c r="Q5078" i="1"/>
  <c r="Q5003" i="1"/>
  <c r="Q4992" i="1"/>
  <c r="Q5231" i="1"/>
  <c r="Q4920" i="1"/>
  <c r="Q5223" i="1"/>
  <c r="Q4835" i="1"/>
  <c r="Q4415" i="1"/>
  <c r="Q4403" i="1"/>
  <c r="Q4400" i="1"/>
  <c r="Q4389" i="1"/>
  <c r="Q4379" i="1"/>
  <c r="Q5178" i="1"/>
  <c r="Q4333" i="1"/>
  <c r="Q4324" i="1"/>
  <c r="Q4313" i="1"/>
  <c r="Q4307" i="1"/>
  <c r="Q4909" i="1"/>
  <c r="Q4860" i="1"/>
  <c r="Q4259" i="1"/>
  <c r="Q5153" i="1"/>
  <c r="Q4229" i="1"/>
  <c r="Q5139" i="1"/>
  <c r="Q5129" i="1"/>
  <c r="Q4832" i="1"/>
  <c r="Q4619" i="1"/>
  <c r="Q4798" i="1"/>
  <c r="Q4746" i="1"/>
  <c r="Q4070" i="1"/>
  <c r="Q4068" i="1"/>
  <c r="Q4045" i="1"/>
  <c r="Q4017" i="1"/>
  <c r="Q4000" i="1"/>
  <c r="Q4976" i="1"/>
  <c r="Q4949" i="1"/>
  <c r="Q4972" i="1"/>
  <c r="Q3941" i="1"/>
  <c r="Q3922" i="1"/>
  <c r="Q4198" i="1"/>
  <c r="Q3908" i="1"/>
  <c r="Q4928" i="1"/>
  <c r="Q4872" i="1"/>
  <c r="Q4883" i="1"/>
  <c r="Q4216" i="1"/>
  <c r="Q4092" i="1"/>
  <c r="Q4065" i="1"/>
  <c r="Q4016" i="1"/>
  <c r="Q3965" i="1"/>
  <c r="Q3906" i="1"/>
  <c r="Q4315" i="1"/>
  <c r="Q3608" i="1"/>
  <c r="Q4298" i="1"/>
  <c r="Q3808" i="1"/>
  <c r="Q3566" i="1"/>
  <c r="Q4352" i="1"/>
  <c r="Q4196" i="1"/>
  <c r="Q4151" i="1"/>
  <c r="Q3718" i="1"/>
  <c r="Q3515" i="1"/>
  <c r="Q3511" i="1"/>
  <c r="Q3494" i="1"/>
  <c r="Q3707" i="1"/>
  <c r="Q3664" i="1"/>
  <c r="Q3693" i="1"/>
  <c r="Q3637" i="1"/>
  <c r="Q3724" i="1"/>
  <c r="Q3586" i="1"/>
  <c r="Q3594" i="1"/>
  <c r="Q4129" i="1"/>
  <c r="Q3430" i="1"/>
  <c r="Q3599" i="1"/>
  <c r="Q3404" i="1"/>
  <c r="Q4064" i="1"/>
  <c r="Q4097" i="1"/>
  <c r="Q4043" i="1"/>
  <c r="Q4100" i="1"/>
  <c r="Q3544" i="1"/>
  <c r="Q4530" i="1"/>
  <c r="Q3485" i="1"/>
  <c r="Q3493" i="1"/>
  <c r="Q3706" i="1"/>
  <c r="Q3665" i="1"/>
  <c r="Q3761" i="1"/>
  <c r="Q4687" i="1"/>
  <c r="Q3641" i="1"/>
  <c r="Q4554" i="1"/>
  <c r="Q3595" i="1"/>
  <c r="Q4127" i="1"/>
  <c r="Q3428" i="1"/>
  <c r="Q5288" i="1"/>
  <c r="Q3405" i="1"/>
  <c r="Q4078" i="1"/>
  <c r="Q3582" i="1"/>
  <c r="Q4040" i="1"/>
  <c r="Q4099" i="1"/>
  <c r="Q3617" i="1"/>
  <c r="Q3533" i="1"/>
  <c r="Q4511" i="1"/>
  <c r="Q4523" i="1"/>
  <c r="Q3987" i="1"/>
  <c r="Q4519" i="1"/>
  <c r="Q3295" i="1"/>
  <c r="Q4027" i="1"/>
  <c r="Q3931" i="1"/>
  <c r="Q5203" i="1"/>
  <c r="Q5227" i="1"/>
  <c r="Q3538" i="1"/>
  <c r="Q3276" i="1"/>
  <c r="Q3928" i="1"/>
  <c r="Q3350" i="1"/>
  <c r="Q3422" i="1"/>
  <c r="Q4623" i="1"/>
  <c r="Q3480" i="1"/>
  <c r="Q4581" i="1"/>
  <c r="Q4578" i="1"/>
  <c r="Q3484" i="1"/>
  <c r="Q5140" i="1"/>
  <c r="Q3946" i="1"/>
  <c r="Q4422" i="1"/>
  <c r="Q3209" i="1"/>
  <c r="Q4444" i="1"/>
  <c r="Q4393" i="1"/>
  <c r="Q3830" i="1"/>
  <c r="Q3184" i="1"/>
  <c r="Q3811" i="1"/>
  <c r="Q4430" i="1"/>
  <c r="Q3157" i="1"/>
  <c r="Q3278" i="1"/>
  <c r="Q4383" i="1"/>
  <c r="Q3918" i="1"/>
  <c r="Q3151" i="1"/>
  <c r="Q3821" i="1"/>
  <c r="Q3214" i="1"/>
  <c r="Q3326" i="1"/>
  <c r="Q3221" i="1"/>
  <c r="Q3118" i="1"/>
  <c r="Q3340" i="1"/>
  <c r="Q4409" i="1"/>
  <c r="Q4213" i="1"/>
  <c r="Q4345" i="1"/>
  <c r="Q5100" i="1"/>
  <c r="Q3298" i="1"/>
  <c r="Q5278" i="1"/>
  <c r="Q3753" i="1"/>
  <c r="Q3302" i="1"/>
  <c r="Q4015" i="1"/>
  <c r="Q3795" i="1"/>
  <c r="Q5063" i="1"/>
  <c r="Q3165" i="1"/>
  <c r="Q3267" i="1"/>
  <c r="Q3687" i="1"/>
  <c r="Q5038" i="1"/>
  <c r="Q4238" i="1"/>
  <c r="Q5044" i="1"/>
  <c r="Q3133" i="1"/>
  <c r="Q3071" i="1"/>
  <c r="Q3208" i="1"/>
  <c r="Q5145" i="1"/>
  <c r="Q4970" i="1"/>
  <c r="Q3937" i="1"/>
  <c r="Q4265" i="1"/>
  <c r="Q3077" i="1"/>
  <c r="Q4107" i="1"/>
  <c r="Q3652" i="1"/>
  <c r="Q3719" i="1"/>
  <c r="Q5099" i="1"/>
  <c r="Q5071" i="1"/>
  <c r="Q3614" i="1"/>
  <c r="Q3046" i="1"/>
  <c r="Q3015" i="1"/>
  <c r="Q3650" i="1"/>
  <c r="Q3744" i="1"/>
  <c r="Q5031" i="1"/>
  <c r="Q3627" i="1"/>
  <c r="Q5068" i="1"/>
  <c r="Q3054" i="1"/>
  <c r="Q3051" i="1"/>
  <c r="Q4223" i="1"/>
  <c r="Q3605" i="1"/>
  <c r="Q3633" i="1"/>
  <c r="Q3019" i="1"/>
  <c r="Q3117" i="1"/>
  <c r="Q5005" i="1"/>
  <c r="Q3009" i="1"/>
  <c r="Q4984" i="1"/>
  <c r="Q4979" i="1"/>
  <c r="Q3005" i="1"/>
  <c r="Q3088" i="1"/>
  <c r="Q2959" i="1"/>
  <c r="Q4109" i="1"/>
  <c r="Q4189" i="1"/>
  <c r="Q3656" i="1"/>
  <c r="Q4081" i="1"/>
  <c r="Q2747" i="1"/>
  <c r="Q2737" i="1"/>
  <c r="Q2733" i="1"/>
  <c r="Q2755" i="1"/>
  <c r="Q2768" i="1"/>
  <c r="Q2761" i="1"/>
  <c r="Q2726" i="1"/>
  <c r="Q4085" i="1"/>
  <c r="Q4073" i="1"/>
  <c r="Q2711" i="1"/>
  <c r="Q2709" i="1"/>
  <c r="Q2946" i="1"/>
  <c r="Q2938" i="1"/>
  <c r="Q4908" i="1"/>
  <c r="Q3710" i="1"/>
  <c r="Q4046" i="1"/>
  <c r="Q3709" i="1"/>
  <c r="Q3033" i="1"/>
  <c r="Q3569" i="1"/>
  <c r="Q4781" i="1"/>
  <c r="Q2685" i="1"/>
  <c r="Q3602" i="1"/>
  <c r="Q3030" i="1"/>
  <c r="Q2676" i="1"/>
  <c r="Q4856" i="1"/>
  <c r="Q3655" i="1"/>
  <c r="Q2663" i="1"/>
  <c r="Q2917" i="1"/>
  <c r="Q2640" i="1"/>
  <c r="Q2890" i="1"/>
  <c r="Q2565" i="1"/>
  <c r="Q2558" i="1"/>
  <c r="Q2502" i="1"/>
  <c r="Q2570" i="1"/>
  <c r="Q2520" i="1"/>
  <c r="Q2514" i="1"/>
  <c r="Q2596" i="1"/>
  <c r="Q2586" i="1"/>
  <c r="Q2526" i="1"/>
  <c r="Q2524" i="1"/>
  <c r="Q2532" i="1"/>
  <c r="Q4311" i="1"/>
  <c r="Q4302" i="1"/>
  <c r="Q4300" i="1"/>
  <c r="Q4853" i="1"/>
  <c r="Q4879" i="1"/>
  <c r="Q4694" i="1"/>
  <c r="Q4244" i="1"/>
  <c r="Q4752" i="1"/>
  <c r="Q4233" i="1"/>
  <c r="Q5133" i="1"/>
  <c r="Q4811" i="1"/>
  <c r="Q5111" i="1"/>
  <c r="Q5091" i="1"/>
  <c r="Q4486" i="1"/>
  <c r="Q5047" i="1"/>
  <c r="Q4449" i="1"/>
  <c r="Q4013" i="1"/>
  <c r="Q4387" i="1"/>
  <c r="Q4354" i="1"/>
  <c r="Q4348" i="1"/>
  <c r="Q3945" i="1"/>
  <c r="Q4425" i="1"/>
  <c r="Q3912" i="1"/>
  <c r="Q3913" i="1"/>
  <c r="Q3898" i="1"/>
  <c r="Q4328" i="1"/>
  <c r="Q3871" i="1"/>
  <c r="Q4157" i="1"/>
  <c r="Q4124" i="1"/>
  <c r="Q4083" i="1"/>
  <c r="Q4063" i="1"/>
  <c r="Q4760" i="1"/>
  <c r="Q3972" i="1"/>
  <c r="Q3648" i="1"/>
  <c r="Q3921" i="1"/>
  <c r="Q3885" i="1"/>
  <c r="Q3829" i="1"/>
  <c r="Q3782" i="1"/>
  <c r="Q4240" i="1"/>
  <c r="Q3555" i="1"/>
  <c r="Q4164" i="1"/>
  <c r="Q3543" i="1"/>
  <c r="Q3733" i="1"/>
  <c r="Q3518" i="1"/>
  <c r="Q3713" i="1"/>
  <c r="Q3492" i="1"/>
  <c r="Q4724" i="1"/>
  <c r="Q4178" i="1"/>
  <c r="Q3700" i="1"/>
  <c r="Q4686" i="1"/>
  <c r="Q3624" i="1"/>
  <c r="Q3635" i="1"/>
  <c r="Q4120" i="1"/>
  <c r="Q4128" i="1"/>
  <c r="Q3429" i="1"/>
  <c r="Q3425" i="1"/>
  <c r="Q3403" i="1"/>
  <c r="Q3562" i="1"/>
  <c r="Q5269" i="1"/>
  <c r="Q4041" i="1"/>
  <c r="Q3542" i="1"/>
  <c r="Q3537" i="1"/>
  <c r="Q5222" i="1"/>
  <c r="Q4001" i="1"/>
  <c r="Q3314" i="1"/>
  <c r="Q3554" i="1"/>
  <c r="Q4030" i="1"/>
  <c r="Q3474" i="1"/>
  <c r="Q5233" i="1"/>
  <c r="Q3930" i="1"/>
  <c r="Q3998" i="1"/>
  <c r="Q5240" i="1"/>
  <c r="Q3539" i="1"/>
  <c r="Q4480" i="1"/>
  <c r="Q4466" i="1"/>
  <c r="Q3254" i="1"/>
  <c r="Q3423" i="1"/>
  <c r="Q3327" i="1"/>
  <c r="Q3966" i="1"/>
  <c r="Q4462" i="1"/>
  <c r="Q4355" i="1"/>
  <c r="Q3482" i="1"/>
  <c r="Q5141" i="1"/>
  <c r="Q5251" i="1"/>
  <c r="Q3984" i="1"/>
  <c r="Q3207" i="1"/>
  <c r="Q3323" i="1"/>
  <c r="Q4461" i="1"/>
  <c r="Q3856" i="1"/>
  <c r="Q3893" i="1"/>
  <c r="Q3844" i="1"/>
  <c r="Q5175" i="1"/>
  <c r="Q5113" i="1"/>
  <c r="Q5107" i="1"/>
  <c r="Q5146" i="1"/>
  <c r="Q3139" i="1"/>
  <c r="Q3142" i="1"/>
  <c r="Q4267" i="1"/>
  <c r="Q5163" i="1"/>
  <c r="Q5166" i="1"/>
  <c r="Q3222" i="1"/>
  <c r="Q3315" i="1"/>
  <c r="Q3339" i="1"/>
  <c r="Q4356" i="1"/>
  <c r="Q3832" i="1"/>
  <c r="Q3319" i="1"/>
  <c r="Q3855" i="1"/>
  <c r="Q3186" i="1"/>
  <c r="Q3745" i="1"/>
  <c r="Q3101" i="1"/>
  <c r="Q4295" i="1"/>
  <c r="Q4014" i="1"/>
  <c r="Q3181" i="1"/>
  <c r="Q5062" i="1"/>
  <c r="Q4195" i="1"/>
  <c r="Q4149" i="1"/>
  <c r="Q4254" i="1"/>
  <c r="Q4181" i="1"/>
  <c r="Q4990" i="1"/>
  <c r="Q5015" i="1"/>
  <c r="Q3241" i="1"/>
  <c r="Q3063" i="1"/>
  <c r="Q3232" i="1"/>
  <c r="Q3215" i="1"/>
  <c r="Q5093" i="1"/>
  <c r="Q5077" i="1"/>
  <c r="Q3205" i="1"/>
  <c r="Q3721" i="1"/>
  <c r="Q5209" i="1"/>
  <c r="Q4917" i="1"/>
  <c r="Q3196" i="1"/>
  <c r="Q5080" i="1"/>
  <c r="Q4133" i="1"/>
  <c r="Q3615" i="1"/>
  <c r="Q3723" i="1"/>
  <c r="Q5035" i="1"/>
  <c r="Q3679" i="1"/>
  <c r="Q3743" i="1"/>
  <c r="Q5032" i="1"/>
  <c r="Q3699" i="1"/>
  <c r="Q3145" i="1"/>
  <c r="Q3141" i="1"/>
  <c r="Q3137" i="1"/>
  <c r="Q3597" i="1"/>
  <c r="Q4106" i="1"/>
  <c r="Q5037" i="1"/>
  <c r="Q3663" i="1"/>
  <c r="Q3116" i="1"/>
  <c r="Q3008" i="1"/>
  <c r="Q4193" i="1"/>
  <c r="Q4985" i="1"/>
  <c r="Q4172" i="1"/>
  <c r="Q4977" i="1"/>
  <c r="Q2995" i="1"/>
  <c r="Q2960" i="1"/>
  <c r="Q4094" i="1"/>
  <c r="Q4188" i="1"/>
  <c r="Q3659" i="1"/>
  <c r="Q3563" i="1"/>
  <c r="Q2748" i="1"/>
  <c r="Q2738" i="1"/>
  <c r="Q2735" i="1"/>
  <c r="Q2756" i="1"/>
  <c r="Q2766" i="1"/>
  <c r="Q2759" i="1"/>
  <c r="Q2721" i="1"/>
  <c r="Q5007" i="1"/>
  <c r="Q4140" i="1"/>
  <c r="Q2714" i="1"/>
  <c r="Q2981" i="1"/>
  <c r="Q4052" i="1"/>
  <c r="Q6065" i="1"/>
  <c r="Q6055" i="1"/>
  <c r="Q6041" i="1"/>
  <c r="Q6040" i="1"/>
  <c r="Q6031" i="1"/>
  <c r="Q6023" i="1"/>
  <c r="Q6017" i="1"/>
  <c r="Q6007" i="1"/>
  <c r="Q6001" i="1"/>
  <c r="Q5993" i="1"/>
  <c r="Q5987" i="1"/>
  <c r="Q5434" i="1"/>
  <c r="Q5426" i="1"/>
  <c r="Q5416" i="1"/>
  <c r="Q5972" i="1"/>
  <c r="Q5965" i="1"/>
  <c r="Q5957" i="1"/>
  <c r="Q5952" i="1"/>
  <c r="Q5945" i="1"/>
  <c r="Q5936" i="1"/>
  <c r="Q5930" i="1"/>
  <c r="Q5919" i="1"/>
  <c r="Q5912" i="1"/>
  <c r="Q5908" i="1"/>
  <c r="Q5897" i="1"/>
  <c r="Q5890" i="1"/>
  <c r="Q5881" i="1"/>
  <c r="Q5873" i="1"/>
  <c r="Q5866" i="1"/>
  <c r="Q5856" i="1"/>
  <c r="Q5849" i="1"/>
  <c r="Q5841" i="1"/>
  <c r="Q5833" i="1"/>
  <c r="Q5393" i="1"/>
  <c r="Q5823" i="1"/>
  <c r="Q5819" i="1"/>
  <c r="Q5387" i="1"/>
  <c r="Q5807" i="1"/>
  <c r="Q5800" i="1"/>
  <c r="Q5791" i="1"/>
  <c r="Q5788" i="1"/>
  <c r="Q5784" i="1"/>
  <c r="Q5781" i="1"/>
  <c r="Q5775" i="1"/>
  <c r="Q5770" i="1"/>
  <c r="Q5761" i="1"/>
  <c r="Q5754" i="1"/>
  <c r="Q5741" i="1"/>
  <c r="Q5739" i="1"/>
  <c r="Q5732" i="1"/>
  <c r="Q5719" i="1"/>
  <c r="Q5715" i="1"/>
  <c r="Q5708" i="1"/>
  <c r="Q5699" i="1"/>
  <c r="Q5691" i="1"/>
  <c r="Q5684" i="1"/>
  <c r="Q5344" i="1"/>
  <c r="Q5343" i="1"/>
  <c r="Q5663" i="1"/>
  <c r="Q5655" i="1"/>
  <c r="Q5650" i="1"/>
  <c r="Q5408" i="1"/>
  <c r="Q5633" i="1"/>
  <c r="Q5632" i="1"/>
  <c r="Q5627" i="1"/>
  <c r="Q5335" i="1"/>
  <c r="Q5611" i="1"/>
  <c r="Q5397" i="1"/>
  <c r="Q5601" i="1"/>
  <c r="Q5375" i="1"/>
  <c r="Q5592" i="1"/>
  <c r="Q5586" i="1"/>
  <c r="Q5579" i="1"/>
  <c r="Q5572" i="1"/>
  <c r="Q5351" i="1"/>
  <c r="Q5559" i="1"/>
  <c r="Q5552" i="1"/>
  <c r="Q5543" i="1"/>
  <c r="Q5539" i="1"/>
  <c r="Q5531" i="1"/>
  <c r="Q5523" i="1"/>
  <c r="Q5517" i="1"/>
  <c r="Q5509" i="1"/>
  <c r="Q5503" i="1"/>
  <c r="Q5498" i="1"/>
  <c r="Q5488" i="1"/>
  <c r="Q5326" i="1"/>
  <c r="Q5480" i="1"/>
  <c r="Q5478" i="1"/>
  <c r="Q5348" i="1"/>
  <c r="Q5461" i="1"/>
  <c r="Q5457" i="1"/>
  <c r="Q5453" i="1"/>
  <c r="Q5448" i="1"/>
  <c r="Q5257" i="1"/>
  <c r="Q5289" i="1"/>
  <c r="Q5443" i="1"/>
  <c r="Q5263" i="1"/>
  <c r="Q5243" i="1"/>
  <c r="Q5229" i="1"/>
  <c r="Q5324" i="1"/>
  <c r="Q5202" i="1"/>
  <c r="Q5318" i="1"/>
  <c r="Q5182" i="1"/>
  <c r="Q5167" i="1"/>
  <c r="Q5305" i="1"/>
  <c r="Q5287" i="1"/>
  <c r="Q5147" i="1"/>
  <c r="Q5270" i="1"/>
  <c r="Q5119" i="1"/>
  <c r="Q5086" i="1"/>
  <c r="Q5102" i="1"/>
  <c r="Q5249" i="1"/>
  <c r="Q5022" i="1"/>
  <c r="Q5009" i="1"/>
  <c r="Q5236" i="1"/>
  <c r="Q4931" i="1"/>
  <c r="Q5226" i="1"/>
  <c r="Q4865" i="1"/>
  <c r="Q4413" i="1"/>
  <c r="Q4814" i="1"/>
  <c r="Q4406" i="1"/>
  <c r="Q4395" i="1"/>
  <c r="Q4378" i="1"/>
  <c r="Q4370" i="1"/>
  <c r="Q4349" i="1"/>
  <c r="Q4331" i="1"/>
  <c r="Q4319" i="1"/>
  <c r="Q4305" i="1"/>
  <c r="Q4301" i="1"/>
  <c r="Q5162" i="1"/>
  <c r="Q4867" i="1"/>
  <c r="Q4248" i="1"/>
  <c r="Q4252" i="1"/>
  <c r="Q4220" i="1"/>
  <c r="Q4751" i="1"/>
  <c r="Q4683" i="1"/>
  <c r="Q4825" i="1"/>
  <c r="Q4177" i="1"/>
  <c r="Q5110" i="1"/>
  <c r="Q4098" i="1"/>
  <c r="Q4487" i="1"/>
  <c r="Q4701" i="1"/>
  <c r="Q4448" i="1"/>
  <c r="Q4367" i="1"/>
  <c r="Q4427" i="1"/>
  <c r="Q4371" i="1"/>
  <c r="Q3964" i="1"/>
  <c r="Q4251" i="1"/>
  <c r="Q4940" i="1"/>
  <c r="Q4228" i="1"/>
  <c r="Q3894" i="1"/>
  <c r="Q3892" i="1"/>
  <c r="Q4329" i="1"/>
  <c r="Q3859" i="1"/>
  <c r="Q4515" i="1"/>
  <c r="Q3783" i="1"/>
  <c r="Q4467" i="1"/>
  <c r="Q4047" i="1"/>
  <c r="Q4759" i="1"/>
  <c r="Q3934" i="1"/>
  <c r="Q4711" i="1"/>
  <c r="Q3996" i="1"/>
  <c r="Q4321" i="1"/>
  <c r="Q4783" i="1"/>
  <c r="Q3576" i="1"/>
  <c r="Q4278" i="1"/>
  <c r="Q4346" i="1"/>
  <c r="Q4662" i="1"/>
  <c r="Q4211" i="1"/>
  <c r="Q4186" i="1"/>
  <c r="Q3519" i="1"/>
  <c r="Q3714" i="1"/>
  <c r="Q3491" i="1"/>
  <c r="Q4728" i="1"/>
  <c r="Q4165" i="1"/>
  <c r="Q4137" i="1"/>
  <c r="Q4703" i="1"/>
  <c r="Q3636" i="1"/>
  <c r="Q4672" i="1"/>
  <c r="Q5252" i="1"/>
  <c r="Q4115" i="1"/>
  <c r="Q3604" i="1"/>
  <c r="Q3426" i="1"/>
  <c r="Q3402" i="1"/>
  <c r="Q3411" i="1"/>
  <c r="Q4606" i="1"/>
  <c r="Q4518" i="1"/>
  <c r="Q3622" i="1"/>
  <c r="Q3506" i="1"/>
  <c r="Q4057" i="1"/>
  <c r="Q3328" i="1"/>
  <c r="Q3313" i="1"/>
  <c r="Q3309" i="1"/>
  <c r="Q3971" i="1"/>
  <c r="Q3473" i="1"/>
  <c r="Q4007" i="1"/>
  <c r="Q3303" i="1"/>
  <c r="Q3310" i="1"/>
  <c r="Q4477" i="1"/>
  <c r="Q3993" i="1"/>
  <c r="Q4025" i="1"/>
  <c r="Q3458" i="1"/>
  <c r="Q3452" i="1"/>
  <c r="Q3455" i="1"/>
  <c r="Q3387" i="1"/>
  <c r="Q4649" i="1"/>
  <c r="Q4493" i="1"/>
  <c r="Q3999" i="1"/>
  <c r="Q4492" i="1"/>
  <c r="Q3248" i="1"/>
  <c r="Q3881" i="1"/>
  <c r="Q4513" i="1"/>
  <c r="Q4584" i="1"/>
  <c r="Q3483" i="1"/>
  <c r="Q4433" i="1"/>
  <c r="Q4580" i="1"/>
  <c r="Q4576" i="1"/>
  <c r="Q4498" i="1"/>
  <c r="Q3203" i="1"/>
  <c r="Q3185" i="1"/>
  <c r="Q4489" i="1"/>
  <c r="Q3168" i="1"/>
  <c r="Q3409" i="1"/>
  <c r="Q3836" i="1"/>
  <c r="Q3179" i="1"/>
  <c r="Q3372" i="1"/>
  <c r="Q3240" i="1"/>
  <c r="Q3252" i="1"/>
  <c r="Q3770" i="1"/>
  <c r="Q3354" i="1"/>
  <c r="Q4439" i="1"/>
  <c r="Q3120" i="1"/>
  <c r="Q3338" i="1"/>
  <c r="Q5199" i="1"/>
  <c r="Q3324" i="1"/>
  <c r="Q3322" i="1"/>
  <c r="Q3737" i="1"/>
  <c r="Q3119" i="1"/>
  <c r="Q4174" i="1"/>
  <c r="Q3730" i="1"/>
  <c r="Q3308" i="1"/>
  <c r="Q4351" i="1"/>
  <c r="Q3090" i="1"/>
  <c r="Q3283" i="1"/>
  <c r="Q3082" i="1"/>
  <c r="Q4285" i="1"/>
  <c r="Q5174" i="1"/>
  <c r="Q3778" i="1"/>
  <c r="Q4282" i="1"/>
  <c r="Q3134" i="1"/>
  <c r="Q3147" i="1"/>
  <c r="Q3960" i="1"/>
  <c r="Q3107" i="1"/>
  <c r="Q4339" i="1"/>
  <c r="Q3078" i="1"/>
  <c r="Q3124" i="1"/>
  <c r="Q3225" i="1"/>
  <c r="Q5105" i="1"/>
  <c r="Q5006" i="1"/>
  <c r="Q3056" i="1"/>
  <c r="Q5206" i="1"/>
  <c r="Q4227" i="1"/>
  <c r="Q3055" i="1"/>
  <c r="Q3653" i="1"/>
  <c r="Q4895" i="1"/>
  <c r="Q3166" i="1"/>
  <c r="Q3041" i="1"/>
  <c r="Q3011" i="1"/>
  <c r="Q3012" i="1"/>
  <c r="Q3018" i="1"/>
  <c r="Q5029" i="1"/>
  <c r="Q5052" i="1"/>
  <c r="Q3621" i="1"/>
  <c r="Q3701" i="1"/>
  <c r="Q4148" i="1"/>
  <c r="Q3135" i="1"/>
  <c r="Q4937" i="1"/>
  <c r="Q2986" i="1"/>
  <c r="Q4960" i="1"/>
  <c r="Q3626" i="1"/>
  <c r="Q4948" i="1"/>
  <c r="Q4123" i="1"/>
  <c r="Q3100" i="1"/>
  <c r="Q2966" i="1"/>
  <c r="Q4169" i="1"/>
  <c r="Q3780" i="1"/>
  <c r="Q4168" i="1"/>
  <c r="Q2956" i="1"/>
  <c r="Q2980" i="1"/>
  <c r="Q3658" i="1"/>
  <c r="Q2973" i="1"/>
  <c r="Q2751" i="1"/>
  <c r="Q2743" i="1"/>
  <c r="Q2742" i="1"/>
  <c r="Q2764" i="1"/>
  <c r="Q2775" i="1"/>
  <c r="Q2773" i="1"/>
  <c r="Q4091" i="1"/>
  <c r="Q4910" i="1"/>
  <c r="Q4138" i="1"/>
  <c r="Q4981" i="1"/>
  <c r="Q2943" i="1"/>
  <c r="Q2932" i="1"/>
  <c r="Q4725" i="1"/>
  <c r="Q2703" i="1"/>
  <c r="Q4119" i="1"/>
  <c r="Q3715" i="1"/>
  <c r="Q4857" i="1"/>
  <c r="Q2689" i="1"/>
  <c r="Q3026" i="1"/>
  <c r="Q2914" i="1"/>
  <c r="Q3037" i="1"/>
  <c r="Q4947" i="1"/>
  <c r="Q3025" i="1"/>
  <c r="Q4903" i="1"/>
  <c r="Q2668" i="1"/>
  <c r="Q3016" i="1"/>
  <c r="Q3014" i="1"/>
  <c r="Q4748" i="1"/>
  <c r="Q2639" i="1"/>
  <c r="Q2566" i="1"/>
  <c r="Q2518" i="1"/>
  <c r="Q2504" i="1"/>
  <c r="Q2496" i="1"/>
  <c r="Q2583" i="1"/>
  <c r="Q2562" i="1"/>
  <c r="Q2555" i="1"/>
  <c r="Q2593" i="1"/>
  <c r="Q2591" i="1"/>
  <c r="Q2516" i="1"/>
  <c r="Q2541" i="1"/>
  <c r="Q2531" i="1"/>
  <c r="Q2543" i="1"/>
  <c r="Q2611" i="1"/>
  <c r="Q2614" i="1"/>
  <c r="Q2629" i="1"/>
  <c r="Q2634" i="1"/>
  <c r="Q2627" i="1"/>
  <c r="Q3925" i="1"/>
  <c r="Q2448" i="1"/>
  <c r="Q2442" i="1"/>
  <c r="Q2482" i="1"/>
  <c r="Q2489" i="1"/>
  <c r="Q2484" i="1"/>
  <c r="Q2477" i="1"/>
  <c r="Q2463" i="1"/>
  <c r="Q2882" i="1"/>
  <c r="Q2435" i="1"/>
  <c r="Q2430" i="1"/>
  <c r="Q2428" i="1"/>
  <c r="Q2406" i="1"/>
  <c r="Q2399" i="1"/>
  <c r="Q2393" i="1"/>
  <c r="Q2388" i="1"/>
  <c r="Q2381" i="1"/>
  <c r="Q2996" i="1"/>
  <c r="Q2372" i="1"/>
  <c r="Q2364" i="1"/>
  <c r="Q2990" i="1"/>
  <c r="Q2356" i="1"/>
  <c r="Q2349" i="1"/>
  <c r="Q4026" i="1"/>
  <c r="Q2337" i="1"/>
  <c r="Q2879" i="1"/>
  <c r="Q3883" i="1"/>
  <c r="Q4074" i="1"/>
  <c r="Q2317" i="1"/>
  <c r="Q2305" i="1"/>
  <c r="Q2302" i="1"/>
  <c r="Q2294" i="1"/>
  <c r="Q2282" i="1"/>
  <c r="Q2864" i="1"/>
  <c r="Q2273" i="1"/>
  <c r="Q4036" i="1"/>
  <c r="Q2263" i="1"/>
  <c r="Q4876" i="1"/>
  <c r="Q2251" i="1"/>
  <c r="Q4652" i="1"/>
  <c r="Q2239" i="1"/>
  <c r="Q4775" i="1"/>
  <c r="Q2226" i="1"/>
  <c r="Q2217" i="1"/>
  <c r="Q4679" i="1"/>
  <c r="Q2951" i="1"/>
  <c r="Q2197" i="1"/>
  <c r="Q4761" i="1"/>
  <c r="Q2189" i="1"/>
  <c r="Q2934" i="1"/>
  <c r="Q4794" i="1"/>
  <c r="Q2177" i="1"/>
  <c r="Q4639" i="1"/>
  <c r="Q2170" i="1"/>
  <c r="Q3410" i="1"/>
  <c r="Q2159" i="1"/>
  <c r="Q2148" i="1"/>
  <c r="Q2142" i="1"/>
  <c r="Q2139" i="1"/>
  <c r="Q2133" i="1"/>
  <c r="Q2166" i="1"/>
  <c r="Q2152" i="1"/>
  <c r="Q2114" i="1"/>
  <c r="Q2828" i="1"/>
  <c r="Q4795" i="1"/>
  <c r="Q2847" i="1"/>
  <c r="Q3957" i="1"/>
  <c r="Q2528" i="1"/>
  <c r="Q2548" i="1"/>
  <c r="Q2536" i="1"/>
  <c r="Q2599" i="1"/>
  <c r="Q2600" i="1"/>
  <c r="Q2608" i="1"/>
  <c r="Q2619" i="1"/>
  <c r="Q2622" i="1"/>
  <c r="Q3926" i="1"/>
  <c r="Q2447" i="1"/>
  <c r="Q2441" i="1"/>
  <c r="Q2483" i="1"/>
  <c r="Q2488" i="1"/>
  <c r="Q2485" i="1"/>
  <c r="Q2476" i="1"/>
  <c r="Q2462" i="1"/>
  <c r="Q2883" i="1"/>
  <c r="Q2432" i="1"/>
  <c r="Q2431" i="1"/>
  <c r="Q2417" i="1"/>
  <c r="Q2403" i="1"/>
  <c r="Q2400" i="1"/>
  <c r="Q2394" i="1"/>
  <c r="Q2385" i="1"/>
  <c r="Q4864" i="1"/>
  <c r="Q4813" i="1"/>
  <c r="Q2370" i="1"/>
  <c r="Q2978" i="1"/>
  <c r="Q2991" i="1"/>
  <c r="Q2355" i="1"/>
  <c r="Q2344" i="1"/>
  <c r="Q3556" i="1"/>
  <c r="Q2334" i="1"/>
  <c r="Q2332" i="1"/>
  <c r="Q3884" i="1"/>
  <c r="Q4843" i="1"/>
  <c r="Q2316" i="1"/>
  <c r="Q2307" i="1"/>
  <c r="Q2297" i="1"/>
  <c r="Q2291" i="1"/>
  <c r="Q2283" i="1"/>
  <c r="Q4733" i="1"/>
  <c r="Q2870" i="1"/>
  <c r="Q4033" i="1"/>
  <c r="Q2262" i="1"/>
  <c r="Q4836" i="1"/>
  <c r="Q2252" i="1"/>
  <c r="Q4709" i="1"/>
  <c r="Q2236" i="1"/>
  <c r="Q2233" i="1"/>
  <c r="Q2225" i="1"/>
  <c r="Q2218" i="1"/>
  <c r="Q2869" i="1"/>
  <c r="Q2952" i="1"/>
  <c r="Q2198" i="1"/>
  <c r="Q3460" i="1"/>
  <c r="Q2850" i="1"/>
  <c r="Q2810" i="1"/>
  <c r="Q4808" i="1"/>
  <c r="Q2175" i="1"/>
  <c r="Q4831" i="1"/>
  <c r="Q2169" i="1"/>
  <c r="Q2851" i="1"/>
  <c r="Q2156" i="1"/>
  <c r="Q2842" i="1"/>
  <c r="Q2141" i="1"/>
  <c r="Q2933" i="1"/>
  <c r="Q2131" i="1"/>
  <c r="Q2165" i="1"/>
  <c r="Q3977" i="1"/>
  <c r="Q2116" i="1"/>
  <c r="Q2110" i="1"/>
  <c r="Q4778" i="1"/>
  <c r="Q2826" i="1"/>
  <c r="Q3991" i="1"/>
  <c r="Q2119" i="1"/>
  <c r="Q2112" i="1"/>
  <c r="Q2834" i="1"/>
  <c r="Q2083" i="1"/>
  <c r="Q3487" i="1"/>
  <c r="Q3940" i="1"/>
  <c r="Q2085" i="1"/>
  <c r="Q2900" i="1"/>
  <c r="Q4803" i="1"/>
  <c r="Q2814" i="1"/>
  <c r="Q4779" i="1"/>
  <c r="Q2046" i="1"/>
  <c r="Q3471" i="1"/>
  <c r="Q4768" i="1"/>
  <c r="Q4696" i="1"/>
  <c r="Q4753" i="1"/>
  <c r="Q4756" i="1"/>
  <c r="Q2032" i="1"/>
  <c r="Q2028" i="1"/>
  <c r="Q4736" i="1"/>
  <c r="Q4593" i="1"/>
  <c r="Q4632" i="1"/>
  <c r="Q4797" i="1"/>
  <c r="Q1998" i="1"/>
  <c r="Q4727" i="1"/>
  <c r="Q4551" i="1"/>
  <c r="Q2793" i="1"/>
  <c r="Q3391" i="1"/>
  <c r="Q3383" i="1"/>
  <c r="Q3380" i="1"/>
  <c r="Q2683" i="1"/>
  <c r="Q3772" i="1"/>
  <c r="Q3838" i="1"/>
  <c r="Q4661" i="1"/>
  <c r="Q1946" i="1"/>
  <c r="Q2694" i="1"/>
  <c r="Q3805" i="1"/>
  <c r="Q1936" i="1"/>
  <c r="Q1935" i="1"/>
  <c r="Q1932" i="1"/>
  <c r="Q3358" i="1"/>
  <c r="Q2724" i="1"/>
  <c r="Q1920" i="1"/>
  <c r="Q2792" i="1"/>
  <c r="Q1910" i="1"/>
  <c r="Q3787" i="1"/>
  <c r="Q1890" i="1"/>
  <c r="Q2648" i="1"/>
  <c r="Q1885" i="1"/>
  <c r="Q3841" i="1"/>
  <c r="Q2729" i="1"/>
  <c r="Q4677" i="1"/>
  <c r="Q2494" i="1"/>
  <c r="Q1863" i="1"/>
  <c r="Q3804" i="1"/>
  <c r="Q2783" i="1"/>
  <c r="Q3280" i="1"/>
  <c r="Q3765" i="1"/>
  <c r="Q1861" i="1"/>
  <c r="Q3329" i="1"/>
  <c r="Q1834" i="1"/>
  <c r="Q4628" i="1"/>
  <c r="Q1831" i="1"/>
  <c r="Q1816" i="1"/>
  <c r="Q1851" i="1"/>
  <c r="Q1813" i="1"/>
  <c r="Q3268" i="1"/>
  <c r="Q3751" i="1"/>
  <c r="Q1800" i="1"/>
  <c r="Q3171" i="1"/>
  <c r="Q4571" i="1"/>
  <c r="Q1804" i="1"/>
  <c r="Q3269" i="1"/>
  <c r="Q2155" i="1"/>
  <c r="Q2690" i="1"/>
  <c r="Q1771" i="1"/>
  <c r="Q1756" i="1"/>
  <c r="Q2260" i="1"/>
  <c r="Q1757" i="1"/>
  <c r="Q2673" i="1"/>
  <c r="Q3189" i="1"/>
  <c r="Q1733" i="1"/>
  <c r="Q1727" i="1"/>
  <c r="Q2787" i="1"/>
  <c r="Q1720" i="1"/>
  <c r="Q1715" i="1"/>
  <c r="Q4531" i="1"/>
  <c r="Q1717" i="1"/>
  <c r="Q3611" i="1"/>
  <c r="Q3245" i="1"/>
  <c r="Q1695" i="1"/>
  <c r="Q1710" i="1"/>
  <c r="Q4597" i="1"/>
  <c r="Q4485" i="1"/>
  <c r="Q2366" i="1"/>
  <c r="Q4060" i="1"/>
  <c r="Q3670" i="1"/>
  <c r="Q2927" i="1"/>
  <c r="Q4934" i="1"/>
  <c r="Q2692" i="1"/>
  <c r="Q4933" i="1"/>
  <c r="Q4113" i="1"/>
  <c r="Q3017" i="1"/>
  <c r="Q3607" i="1"/>
  <c r="Q3944" i="1"/>
  <c r="Q3023" i="1"/>
  <c r="Q5060" i="1"/>
  <c r="Q4819" i="1"/>
  <c r="Q3000" i="1"/>
  <c r="Q2895" i="1"/>
  <c r="Q3006" i="1"/>
  <c r="Q2642" i="1"/>
  <c r="Q2595" i="1"/>
  <c r="Q2519" i="1"/>
  <c r="Q2554" i="1"/>
  <c r="Q2500" i="1"/>
  <c r="Q2569" i="1"/>
  <c r="Q2523" i="1"/>
  <c r="Q2515" i="1"/>
  <c r="Q2587" i="1"/>
  <c r="Q2589" i="1"/>
  <c r="Q2539" i="1"/>
  <c r="Q2529" i="1"/>
  <c r="Q2549" i="1"/>
  <c r="Q2537" i="1"/>
  <c r="Q2603" i="1"/>
  <c r="Q2601" i="1"/>
  <c r="Q2606" i="1"/>
  <c r="Q2620" i="1"/>
  <c r="Q2623" i="1"/>
  <c r="Q4833" i="1"/>
  <c r="Q2446" i="1"/>
  <c r="Q2440" i="1"/>
  <c r="Q2461" i="1"/>
  <c r="Q2464" i="1"/>
  <c r="Q2492" i="1"/>
  <c r="Q2474" i="1"/>
  <c r="Q2480" i="1"/>
  <c r="Q2894" i="1"/>
  <c r="Q2433" i="1"/>
  <c r="Q2419" i="1"/>
  <c r="Q2416" i="1"/>
  <c r="Q2405" i="1"/>
  <c r="Q2401" i="1"/>
  <c r="Q2906" i="1"/>
  <c r="Q4913" i="1"/>
  <c r="Q4861" i="1"/>
  <c r="Q4738" i="1"/>
  <c r="Q2371" i="1"/>
  <c r="Q2365" i="1"/>
  <c r="Q2988" i="1"/>
  <c r="Q3973" i="1"/>
  <c r="Q2345" i="1"/>
  <c r="Q4732" i="1"/>
  <c r="Q2335" i="1"/>
  <c r="Q2327" i="1"/>
  <c r="Q2324" i="1"/>
  <c r="Q4842" i="1"/>
  <c r="Q2312" i="1"/>
  <c r="Q2304" i="1"/>
  <c r="Q2298" i="1"/>
  <c r="Q2292" i="1"/>
  <c r="Q2288" i="1"/>
  <c r="Q4734" i="1"/>
  <c r="Q2278" i="1"/>
  <c r="Q4034" i="1"/>
  <c r="Q2261" i="1"/>
  <c r="Q2968" i="1"/>
  <c r="Q2247" i="1"/>
  <c r="Q3963" i="1"/>
  <c r="Q2237" i="1"/>
  <c r="Q2229" i="1"/>
  <c r="Q4846" i="1"/>
  <c r="Q2219" i="1"/>
  <c r="Q3489" i="1"/>
  <c r="Q2205" i="1"/>
  <c r="Q2199" i="1"/>
  <c r="Q2194" i="1"/>
  <c r="Q2849" i="1"/>
  <c r="Q2184" i="1"/>
  <c r="Q3503" i="1"/>
  <c r="Q2173" i="1"/>
  <c r="Q4830" i="1"/>
  <c r="Q2844" i="1"/>
  <c r="Q2162" i="1"/>
  <c r="Q2157" i="1"/>
  <c r="Q4782" i="1"/>
  <c r="Q2180" i="1"/>
  <c r="Q2137" i="1"/>
  <c r="Q3902" i="1"/>
  <c r="Q2833" i="1"/>
  <c r="Q3877" i="1"/>
  <c r="Q4776" i="1"/>
  <c r="Q2108" i="1"/>
  <c r="Q2832" i="1"/>
  <c r="Q2097" i="1"/>
  <c r="Q3990" i="1"/>
  <c r="Q4770" i="1"/>
  <c r="Q4806" i="1"/>
  <c r="Q2106" i="1"/>
  <c r="Q2075" i="1"/>
  <c r="Q3488" i="1"/>
  <c r="Q3441" i="1"/>
  <c r="Q3924" i="1"/>
  <c r="Q2818" i="1"/>
  <c r="Q3863" i="1"/>
  <c r="Q2057" i="1"/>
  <c r="Q4780" i="1"/>
  <c r="Q2045" i="1"/>
  <c r="Q3470" i="1"/>
  <c r="Q4789" i="1"/>
  <c r="Q4793" i="1"/>
  <c r="Q3374" i="1"/>
  <c r="Q4688" i="1"/>
  <c r="Q2023" i="1"/>
  <c r="Q2029" i="1"/>
  <c r="Q3809" i="1"/>
  <c r="Q4698" i="1"/>
  <c r="Q4633" i="1"/>
  <c r="Q4796" i="1"/>
  <c r="Q1996" i="1"/>
  <c r="Q4726" i="1"/>
  <c r="Q3437" i="1"/>
  <c r="Q1993" i="1"/>
  <c r="Q3390" i="1"/>
  <c r="Q1982" i="1"/>
  <c r="Q3381" i="1"/>
  <c r="Q2813" i="1"/>
  <c r="Q3848" i="1"/>
  <c r="Q1959" i="1"/>
  <c r="Q4667" i="1"/>
  <c r="Q1951" i="1"/>
  <c r="Q1962" i="1"/>
  <c r="Q4706" i="1"/>
  <c r="Q4691" i="1"/>
  <c r="Q4680" i="1"/>
  <c r="Q1933" i="1"/>
  <c r="Q3296" i="1"/>
  <c r="Q2722" i="1"/>
  <c r="Q1919" i="1"/>
  <c r="Q2785" i="1"/>
  <c r="Q1911" i="1"/>
  <c r="Q1901" i="1"/>
  <c r="Q2837" i="1"/>
  <c r="Q1886" i="1"/>
  <c r="Q1883" i="1"/>
  <c r="Q4674" i="1"/>
  <c r="Q2310" i="1"/>
  <c r="Q1872" i="1"/>
  <c r="Q1868" i="1"/>
  <c r="Q4600" i="1"/>
  <c r="Q3798" i="1"/>
  <c r="Q1865" i="1"/>
  <c r="Q3279" i="1"/>
  <c r="Q3764" i="1"/>
  <c r="Q1846" i="1"/>
  <c r="Q2817" i="1"/>
  <c r="Q1842" i="1"/>
  <c r="Q4629" i="1"/>
  <c r="Q3300" i="1"/>
  <c r="Q2341" i="1"/>
  <c r="Q2647" i="1"/>
  <c r="Q3159" i="1"/>
  <c r="Q3247" i="1"/>
  <c r="Q3750" i="1"/>
  <c r="Q3546" i="1"/>
  <c r="Q3265" i="1"/>
  <c r="Q4481" i="1"/>
  <c r="Q4644" i="1"/>
  <c r="Q4005" i="1"/>
  <c r="Q5232" i="1"/>
  <c r="Q4445" i="1"/>
  <c r="Q5185" i="1"/>
  <c r="Q4630" i="1"/>
  <c r="Q3951" i="1"/>
  <c r="Q3475" i="1"/>
  <c r="Q3368" i="1"/>
  <c r="Q3463" i="1"/>
  <c r="Q3448" i="1"/>
  <c r="Q3462" i="1"/>
  <c r="Q4426" i="1"/>
  <c r="Q5190" i="1"/>
  <c r="Q3936" i="1"/>
  <c r="Q3199" i="1"/>
  <c r="Q4441" i="1"/>
  <c r="Q3814" i="1"/>
  <c r="Q3810" i="1"/>
  <c r="Q5316" i="1"/>
  <c r="Q4340" i="1"/>
  <c r="Q5109" i="1"/>
  <c r="Q5128" i="1"/>
  <c r="Q3355" i="1"/>
  <c r="Q5121" i="1"/>
  <c r="Q3901" i="1"/>
  <c r="Q3121" i="1"/>
  <c r="Q3331" i="1"/>
  <c r="Q3807" i="1"/>
  <c r="Q4256" i="1"/>
  <c r="Q3234" i="1"/>
  <c r="Q3113" i="1"/>
  <c r="Q3217" i="1"/>
  <c r="Q4156" i="1"/>
  <c r="Q3306" i="1"/>
  <c r="Q5098" i="1"/>
  <c r="Q4362" i="1"/>
  <c r="Q3293" i="1"/>
  <c r="Q3735" i="1"/>
  <c r="Q4173" i="1"/>
  <c r="Q4180" i="1"/>
  <c r="Q3747" i="1"/>
  <c r="Q5115" i="1"/>
  <c r="Q4162" i="1"/>
  <c r="Q3138" i="1"/>
  <c r="Q3068" i="1"/>
  <c r="Q3132" i="1"/>
  <c r="Q4344" i="1"/>
  <c r="Q5002" i="1"/>
  <c r="Q5082" i="1"/>
  <c r="Q4130" i="1"/>
  <c r="Q3098" i="1"/>
  <c r="Q3115" i="1"/>
  <c r="Q3087" i="1"/>
  <c r="Q4214" i="1"/>
  <c r="Q3660" i="1"/>
  <c r="Q3904" i="1"/>
  <c r="Q4131" i="1"/>
  <c r="Q3083" i="1"/>
  <c r="Q3669" i="1"/>
  <c r="Q3910" i="1"/>
  <c r="Q3691" i="1"/>
  <c r="Q3154" i="1"/>
  <c r="Q4877" i="1"/>
  <c r="Q3010" i="1"/>
  <c r="Q3741" i="1"/>
  <c r="Q4989" i="1"/>
  <c r="Q4241" i="1"/>
  <c r="Q4952" i="1"/>
  <c r="Q3643" i="1"/>
  <c r="Q3044" i="1"/>
  <c r="Q3020" i="1"/>
  <c r="Q3677" i="1"/>
  <c r="Q3099" i="1"/>
  <c r="Q4988" i="1"/>
  <c r="Q3784" i="1"/>
  <c r="Q3108" i="1"/>
  <c r="Q4921" i="1"/>
  <c r="Q4899" i="1"/>
  <c r="Q3105" i="1"/>
  <c r="Q4863" i="1"/>
  <c r="Q3788" i="1"/>
  <c r="Q3002" i="1"/>
  <c r="Q4997" i="1"/>
  <c r="Q4089" i="1"/>
  <c r="Q4878" i="1"/>
  <c r="Q2754" i="1"/>
  <c r="Q2744" i="1"/>
  <c r="Q2739" i="1"/>
  <c r="Q2767" i="1"/>
  <c r="Q2776" i="1"/>
  <c r="Q2771" i="1"/>
  <c r="Q2953" i="1"/>
  <c r="Q2718" i="1"/>
  <c r="Q2963" i="1"/>
  <c r="Q2712" i="1"/>
  <c r="Q3059" i="1"/>
  <c r="Q3629" i="1"/>
  <c r="Q2976" i="1"/>
  <c r="Q3590" i="1"/>
  <c r="Q3034" i="1"/>
  <c r="Q4925" i="1"/>
  <c r="Q3696" i="1"/>
  <c r="Q3050" i="1"/>
  <c r="Q3572" i="1"/>
  <c r="Q4112" i="1"/>
  <c r="Q3039" i="1"/>
  <c r="Q3639" i="1"/>
  <c r="Q2897" i="1"/>
  <c r="Q3022" i="1"/>
  <c r="Q5061" i="1"/>
  <c r="Q3525" i="1"/>
  <c r="Q2664" i="1"/>
  <c r="Q4919" i="1"/>
  <c r="Q2910" i="1"/>
  <c r="Q2643" i="1"/>
  <c r="Q2574" i="1"/>
  <c r="Q2522" i="1"/>
  <c r="Q2553" i="1"/>
  <c r="Q2499" i="1"/>
  <c r="Q2580" i="1"/>
  <c r="Q2563" i="1"/>
  <c r="Q2556" i="1"/>
  <c r="Q2582" i="1"/>
  <c r="Q2573" i="1"/>
  <c r="Q2544" i="1"/>
  <c r="Q2546" i="1"/>
  <c r="Q2534" i="1"/>
  <c r="Q2550" i="1"/>
  <c r="Q2610" i="1"/>
  <c r="Q2607" i="1"/>
  <c r="Q2618" i="1"/>
  <c r="Q2576" i="1"/>
  <c r="Q2624" i="1"/>
  <c r="Q2439" i="1"/>
  <c r="Q2455" i="1"/>
  <c r="Q2444" i="1"/>
  <c r="Q2460" i="1"/>
  <c r="Q2465" i="1"/>
  <c r="Q2493" i="1"/>
  <c r="Q2475" i="1"/>
  <c r="Q2481" i="1"/>
  <c r="Q2653" i="1"/>
  <c r="Q2422" i="1"/>
  <c r="Q2420" i="1"/>
  <c r="Q2414" i="1"/>
  <c r="Q2404" i="1"/>
  <c r="Q2398" i="1"/>
  <c r="Q2390" i="1"/>
  <c r="Q4914" i="1"/>
  <c r="Q2379" i="1"/>
  <c r="Q2880" i="1"/>
  <c r="Q3959" i="1"/>
  <c r="Q4744" i="1"/>
  <c r="Q2989" i="1"/>
  <c r="Q2874" i="1"/>
  <c r="Q2875" i="1"/>
  <c r="Q2342" i="1"/>
  <c r="Q3978" i="1"/>
  <c r="Q2329" i="1"/>
  <c r="Q2323" i="1"/>
  <c r="Q4821" i="1"/>
  <c r="Q2313" i="1"/>
  <c r="Q2306" i="1"/>
  <c r="Q2309" i="1"/>
  <c r="Q2293" i="1"/>
  <c r="Q2287" i="1"/>
  <c r="Q3567" i="1"/>
  <c r="Q2277" i="1"/>
  <c r="Q4035" i="1"/>
  <c r="Q2258" i="1"/>
  <c r="Q2969" i="1"/>
  <c r="Q2248" i="1"/>
  <c r="Q2240" i="1"/>
  <c r="Q2234" i="1"/>
  <c r="Q2231" i="1"/>
  <c r="Q4845" i="1"/>
  <c r="Q2265" i="1"/>
  <c r="Q2208" i="1"/>
  <c r="Q2204" i="1"/>
  <c r="Q2195" i="1"/>
  <c r="Q2191" i="1"/>
  <c r="Q3505" i="1"/>
  <c r="Q2181" i="1"/>
  <c r="Q2178" i="1"/>
  <c r="Q2174" i="1"/>
  <c r="Q4009" i="1"/>
  <c r="Q2845" i="1"/>
  <c r="Q2164" i="1"/>
  <c r="Q2146" i="1"/>
  <c r="Q2923" i="1"/>
  <c r="Q2838" i="1"/>
  <c r="Q2138" i="1"/>
  <c r="Q2127" i="1"/>
  <c r="Q4815" i="1"/>
  <c r="Q3800" i="1"/>
  <c r="Q4664" i="1"/>
  <c r="Q2926" i="1"/>
  <c r="Q2102" i="1"/>
  <c r="Q2095" i="1"/>
  <c r="Q2092" i="1"/>
  <c r="Q3459" i="1"/>
  <c r="Q4805" i="1"/>
  <c r="Q3917" i="1"/>
  <c r="Q2099" i="1"/>
  <c r="Q3386" i="1"/>
  <c r="Q3565" i="1"/>
  <c r="Q3986" i="1"/>
  <c r="Q3479" i="1"/>
  <c r="Q4574" i="1"/>
  <c r="Q3288" i="1"/>
  <c r="Q3932" i="1"/>
  <c r="Q3548" i="1"/>
  <c r="Q3440" i="1"/>
  <c r="Q3541" i="1"/>
  <c r="Q4491" i="1"/>
  <c r="Q3273" i="1"/>
  <c r="Q3979" i="1"/>
  <c r="Q3250" i="1"/>
  <c r="Q4624" i="1"/>
  <c r="Q3243" i="1"/>
  <c r="Q3307" i="1"/>
  <c r="Q3472" i="1"/>
  <c r="Q3891" i="1"/>
  <c r="Q3356" i="1"/>
  <c r="Q3349" i="1"/>
  <c r="Q3461" i="1"/>
  <c r="Q3457" i="1"/>
  <c r="Q3879" i="1"/>
  <c r="Q4565" i="1"/>
  <c r="Q3840" i="1"/>
  <c r="Q3419" i="1"/>
  <c r="Q3812" i="1"/>
  <c r="Q4464" i="1"/>
  <c r="Q5317" i="1"/>
  <c r="Q3869" i="1"/>
  <c r="Q3153" i="1"/>
  <c r="Q5125" i="1"/>
  <c r="Q5181" i="1"/>
  <c r="Q3148" i="1"/>
  <c r="Q3824" i="1"/>
  <c r="Q3122" i="1"/>
  <c r="Q3330" i="1"/>
  <c r="Q3767" i="1"/>
  <c r="Q3816" i="1"/>
  <c r="Q3235" i="1"/>
  <c r="Q3839" i="1"/>
  <c r="Q3218" i="1"/>
  <c r="Q3206" i="1"/>
  <c r="Q3305" i="1"/>
  <c r="Q5279" i="1"/>
  <c r="Q3102" i="1"/>
  <c r="Q3294" i="1"/>
  <c r="Q3275" i="1"/>
  <c r="Q4207" i="1"/>
  <c r="Q3817" i="1"/>
  <c r="Q4163" i="1"/>
  <c r="Q3266" i="1"/>
  <c r="Q4274" i="1"/>
  <c r="Q3734" i="1"/>
  <c r="Q4253" i="1"/>
  <c r="Q5045" i="1"/>
  <c r="Q5020" i="1"/>
  <c r="Q5034" i="1"/>
  <c r="Q5081" i="1"/>
  <c r="Q5144" i="1"/>
  <c r="Q4225" i="1"/>
  <c r="Q3938" i="1"/>
  <c r="Q3756" i="1"/>
  <c r="Q5070" i="1"/>
  <c r="Q5067" i="1"/>
  <c r="Q3651" i="1"/>
  <c r="Q3720" i="1"/>
  <c r="Q3036" i="1"/>
  <c r="Q5014" i="1"/>
  <c r="Q3909" i="1"/>
  <c r="Q5008" i="1"/>
  <c r="Q3676" i="1"/>
  <c r="Q4953" i="1"/>
  <c r="Q3065" i="1"/>
  <c r="Q3742" i="1"/>
  <c r="Q3048" i="1"/>
  <c r="Q4095" i="1"/>
  <c r="Q4995" i="1"/>
  <c r="Q3634" i="1"/>
  <c r="Q4224" i="1"/>
  <c r="Q3825" i="1"/>
  <c r="Q5075" i="1"/>
  <c r="Q2992" i="1"/>
  <c r="Q4944" i="1"/>
  <c r="Q4962" i="1"/>
  <c r="Q3109" i="1"/>
  <c r="Q4102" i="1"/>
  <c r="Q4980" i="1"/>
  <c r="Q3103" i="1"/>
  <c r="Q2961" i="1"/>
  <c r="Q2987" i="1"/>
  <c r="Q4108" i="1"/>
  <c r="Q3073" i="1"/>
  <c r="Q4055" i="1"/>
  <c r="Q4924" i="1"/>
  <c r="Q2753" i="1"/>
  <c r="Q2745" i="1"/>
  <c r="Q2740" i="1"/>
  <c r="Q2765" i="1"/>
  <c r="Q2778" i="1"/>
  <c r="Q2774" i="1"/>
  <c r="Q2977" i="1"/>
  <c r="Q2717" i="1"/>
  <c r="Q2964" i="1"/>
  <c r="Q2713" i="1"/>
  <c r="Q2954" i="1"/>
  <c r="Q3630" i="1"/>
  <c r="Q2705" i="1"/>
  <c r="Q4974" i="1"/>
  <c r="Q3035" i="1"/>
  <c r="Q2940" i="1"/>
  <c r="Q3695" i="1"/>
  <c r="Q3049" i="1"/>
  <c r="Q3571" i="1"/>
  <c r="Q2686" i="1"/>
  <c r="Q3040" i="1"/>
  <c r="Q3640" i="1"/>
  <c r="Q3028" i="1"/>
  <c r="Q3013" i="1"/>
  <c r="Q5058" i="1"/>
  <c r="Q3524" i="1"/>
  <c r="Q2665" i="1"/>
  <c r="Q2993" i="1"/>
  <c r="Q2641" i="1"/>
  <c r="Q2891" i="1"/>
  <c r="Q2564" i="1"/>
  <c r="Q2561" i="1"/>
  <c r="Q2503" i="1"/>
  <c r="Q2501" i="1"/>
  <c r="Q2579" i="1"/>
  <c r="Q2559" i="1"/>
  <c r="Q2557" i="1"/>
  <c r="Q2581" i="1"/>
  <c r="Q2572" i="1"/>
  <c r="Q2545" i="1"/>
  <c r="Q2547" i="1"/>
  <c r="Q2535" i="1"/>
  <c r="Q2551" i="1"/>
  <c r="Q2609" i="1"/>
  <c r="Q2612" i="1"/>
  <c r="Q2621" i="1"/>
  <c r="Q2575" i="1"/>
  <c r="Q2625" i="1"/>
  <c r="Q2437" i="1"/>
  <c r="Q2454" i="1"/>
  <c r="Q2445" i="1"/>
  <c r="Q2473" i="1"/>
  <c r="Q2486" i="1"/>
  <c r="Q2490" i="1"/>
  <c r="Q2457" i="1"/>
  <c r="Q2471" i="1"/>
  <c r="Q4839" i="1"/>
  <c r="Q2423" i="1"/>
  <c r="Q2426" i="1"/>
  <c r="Q2415" i="1"/>
  <c r="Q4762" i="1"/>
  <c r="Q2397" i="1"/>
  <c r="Q2391" i="1"/>
  <c r="Q4870" i="1"/>
  <c r="Q2380" i="1"/>
  <c r="Q2369" i="1"/>
  <c r="Q3478" i="1"/>
  <c r="Q4807" i="1"/>
  <c r="Q2361" i="1"/>
  <c r="Q4829" i="1"/>
  <c r="Q2351" i="1"/>
  <c r="Q2333" i="1"/>
  <c r="Q2376" i="1"/>
  <c r="Q2330" i="1"/>
  <c r="Q2322" i="1"/>
  <c r="Q4838" i="1"/>
  <c r="Q4868" i="1"/>
  <c r="Q2303" i="1"/>
  <c r="Q2343" i="1"/>
  <c r="Q4841" i="1"/>
  <c r="Q2285" i="1"/>
  <c r="Q4765" i="1"/>
  <c r="Q2275" i="1"/>
  <c r="Q2319" i="1"/>
  <c r="Q2257" i="1"/>
  <c r="Q2254" i="1"/>
  <c r="Q2245" i="1"/>
  <c r="Q2958" i="1"/>
  <c r="Q2235" i="1"/>
  <c r="Q2230" i="1"/>
  <c r="Q3955" i="1"/>
  <c r="Q2264" i="1"/>
  <c r="Q2209" i="1"/>
  <c r="Q2202" i="1"/>
  <c r="Q2196" i="1"/>
  <c r="Q2190" i="1"/>
  <c r="Q3504" i="1"/>
  <c r="Q2183" i="1"/>
  <c r="Q2945" i="1"/>
  <c r="Q2212" i="1"/>
  <c r="Q4008" i="1"/>
  <c r="Q4730" i="1"/>
  <c r="Q2161" i="1"/>
  <c r="Q2151" i="1"/>
  <c r="Q2924" i="1"/>
  <c r="Q2841" i="1"/>
  <c r="Q2136" i="1"/>
  <c r="Q2935" i="1"/>
  <c r="Q2123" i="1"/>
  <c r="Q3801" i="1"/>
  <c r="Q4705" i="1"/>
  <c r="Q2925" i="1"/>
  <c r="Q2100" i="1"/>
  <c r="Q2125" i="1"/>
  <c r="Q2508" i="1"/>
  <c r="Q2605" i="1"/>
  <c r="Q2604" i="1"/>
  <c r="Q2616" i="1"/>
  <c r="Q2632" i="1"/>
  <c r="Q2631" i="1"/>
  <c r="Q2898" i="1"/>
  <c r="Q2436" i="1"/>
  <c r="Q2453" i="1"/>
  <c r="Q2928" i="1"/>
  <c r="Q2472" i="1"/>
  <c r="Q2487" i="1"/>
  <c r="Q2491" i="1"/>
  <c r="Q2458" i="1"/>
  <c r="Q2470" i="1"/>
  <c r="Q2412" i="1"/>
  <c r="Q2429" i="1"/>
  <c r="Q2421" i="1"/>
  <c r="Q2411" i="1"/>
  <c r="Q4886" i="1"/>
  <c r="Q2637" i="1"/>
  <c r="Q2386" i="1"/>
  <c r="Q2384" i="1"/>
  <c r="Q2377" i="1"/>
  <c r="Q2374" i="1"/>
  <c r="Q4885" i="1"/>
  <c r="Q2877" i="1"/>
  <c r="Q2360" i="1"/>
  <c r="Q4828" i="1"/>
  <c r="Q2350" i="1"/>
  <c r="Q2340" i="1"/>
  <c r="Q4816" i="1"/>
  <c r="Q2331" i="1"/>
  <c r="Q2321" i="1"/>
  <c r="Q2962" i="1"/>
  <c r="Q4869" i="1"/>
  <c r="Q2299" i="1"/>
  <c r="Q4894" i="1"/>
  <c r="Q4840" i="1"/>
  <c r="Q2286" i="1"/>
  <c r="Q2829" i="1"/>
  <c r="Q2276" i="1"/>
  <c r="Q4810" i="1"/>
  <c r="Q2256" i="1"/>
  <c r="Q2253" i="1"/>
  <c r="Q2246" i="1"/>
  <c r="Q2957" i="1"/>
  <c r="Q2289" i="1"/>
  <c r="Q2223" i="1"/>
  <c r="Q2866" i="1"/>
  <c r="Q2266" i="1"/>
  <c r="Q3900" i="1"/>
  <c r="Q2203" i="1"/>
  <c r="Q3499" i="1"/>
  <c r="Q2186" i="1"/>
  <c r="Q4745" i="1"/>
  <c r="Q2182" i="1"/>
  <c r="Q2944" i="1"/>
  <c r="Q2211" i="1"/>
  <c r="Q2931" i="1"/>
  <c r="Q4731" i="1"/>
  <c r="Q2163" i="1"/>
  <c r="Q2150" i="1"/>
  <c r="Q2843" i="1"/>
  <c r="Q4784" i="1"/>
  <c r="Q2135" i="1"/>
  <c r="Q2126" i="1"/>
  <c r="Q2120" i="1"/>
  <c r="Q2118" i="1"/>
  <c r="Q2835" i="1"/>
  <c r="Q2827" i="1"/>
  <c r="Q2854" i="1"/>
  <c r="Q3919" i="1"/>
  <c r="Q2090" i="1"/>
  <c r="Q4002" i="1"/>
  <c r="Q3552" i="1"/>
  <c r="Q4717" i="1"/>
  <c r="Q2073" i="1"/>
  <c r="Q2907" i="1"/>
  <c r="Q3866" i="1"/>
  <c r="Q3438" i="1"/>
  <c r="Q2080" i="1"/>
  <c r="Q4690" i="1"/>
  <c r="Q2888" i="1"/>
  <c r="Q2905" i="1"/>
  <c r="Q2048" i="1"/>
  <c r="Q2041" i="1"/>
  <c r="Q4772" i="1"/>
  <c r="Q4792" i="1"/>
  <c r="Q2862" i="1"/>
  <c r="Q4712" i="1"/>
  <c r="Q2026" i="1"/>
  <c r="Q2860" i="1"/>
  <c r="Q4716" i="1"/>
  <c r="Q3886" i="1"/>
  <c r="Q4721" i="1"/>
  <c r="Q3915" i="1"/>
  <c r="Q2002" i="1"/>
  <c r="Q3398" i="1"/>
  <c r="Q1991" i="1"/>
  <c r="Q2014" i="1"/>
  <c r="Q4668" i="1"/>
  <c r="Q2858" i="1"/>
  <c r="Q1966" i="1"/>
  <c r="Q2682" i="1"/>
  <c r="Q3846" i="1"/>
  <c r="Q1983" i="1"/>
  <c r="Q1948" i="1"/>
  <c r="Q1975" i="1"/>
  <c r="Q2830" i="1"/>
  <c r="Q3406" i="1"/>
  <c r="Q4675" i="1"/>
  <c r="Q1930" i="1"/>
  <c r="Q3864" i="1"/>
  <c r="Q4658" i="1"/>
  <c r="Q1916" i="1"/>
  <c r="Q3828" i="1"/>
  <c r="Q1905" i="1"/>
  <c r="Q1912" i="1"/>
  <c r="Q2797" i="1"/>
  <c r="Q3850" i="1"/>
  <c r="Q4655" i="1"/>
  <c r="Q2780" i="1"/>
  <c r="Q3335" i="1"/>
  <c r="Q1876" i="1"/>
  <c r="Q4612" i="1"/>
  <c r="Q3193" i="1"/>
  <c r="Q3317" i="1"/>
  <c r="Q2720" i="1"/>
  <c r="Q3758" i="1"/>
  <c r="Q1864" i="1"/>
  <c r="Q4608" i="1"/>
  <c r="Q3681" i="1"/>
  <c r="Q1838" i="1"/>
  <c r="Q1841" i="1"/>
  <c r="Q1853" i="1"/>
  <c r="Q2812" i="1"/>
  <c r="Q4596" i="1"/>
  <c r="Q3292" i="1"/>
  <c r="Q3725" i="1"/>
  <c r="Q4627" i="1"/>
  <c r="Q1828" i="1"/>
  <c r="Q3163" i="1"/>
  <c r="Q2279" i="1"/>
  <c r="Q2674" i="1"/>
  <c r="Q1780" i="1"/>
  <c r="Q1798" i="1"/>
  <c r="Q1764" i="1"/>
  <c r="Q2268" i="1"/>
  <c r="Q1779" i="1"/>
  <c r="Q4542" i="1"/>
  <c r="Q3281" i="1"/>
  <c r="Q1745" i="1"/>
  <c r="Q2101" i="1"/>
  <c r="Q1729" i="1"/>
  <c r="Q1755" i="1"/>
  <c r="Q4800" i="1"/>
  <c r="Q1735" i="1"/>
  <c r="Q3689" i="1"/>
  <c r="Q4603" i="1"/>
  <c r="Q4536" i="1"/>
  <c r="Q2129" i="1"/>
  <c r="Q2009" i="1"/>
  <c r="Q3671" i="1"/>
  <c r="Q4546" i="1"/>
  <c r="Q1693" i="1"/>
  <c r="Q2010" i="1"/>
  <c r="Q3176" i="1"/>
  <c r="Q4850" i="1"/>
  <c r="Q4892" i="1"/>
  <c r="Q4824" i="1"/>
  <c r="Q2700" i="1"/>
  <c r="Q4881" i="1"/>
  <c r="Q2939" i="1"/>
  <c r="Q3570" i="1"/>
  <c r="Q4968" i="1"/>
  <c r="Q2684" i="1"/>
  <c r="Q3601" i="1"/>
  <c r="Q3027" i="1"/>
  <c r="Q4875" i="1"/>
  <c r="Q4032" i="1"/>
  <c r="Q3654" i="1"/>
  <c r="Q4817" i="1"/>
  <c r="Q2661" i="1"/>
  <c r="Q2645" i="1"/>
  <c r="Q4708" i="1"/>
  <c r="Q2577" i="1"/>
  <c r="Q2512" i="1"/>
  <c r="Q2495" i="1"/>
  <c r="Q2571" i="1"/>
  <c r="Q2506" i="1"/>
  <c r="Q2505" i="1"/>
  <c r="Q2597" i="1"/>
  <c r="Q2585" i="1"/>
  <c r="Q2527" i="1"/>
  <c r="Q2525" i="1"/>
  <c r="Q2533" i="1"/>
  <c r="Q2509" i="1"/>
  <c r="Q2598" i="1"/>
  <c r="Q2602" i="1"/>
  <c r="Q2617" i="1"/>
  <c r="Q2633" i="1"/>
  <c r="Q2630" i="1"/>
  <c r="Q2886" i="1"/>
  <c r="Q2438" i="1"/>
  <c r="Q2452" i="1"/>
  <c r="Q2878" i="1"/>
  <c r="Q2456" i="1"/>
  <c r="Q2468" i="1"/>
  <c r="Q2478" i="1"/>
  <c r="Q2466" i="1"/>
  <c r="Q2450" i="1"/>
  <c r="Q2413" i="1"/>
  <c r="Q2425" i="1"/>
  <c r="Q2418" i="1"/>
  <c r="Q4747" i="1"/>
  <c r="Q4916" i="1"/>
  <c r="Q4812" i="1"/>
  <c r="Q2387" i="1"/>
  <c r="Q2383" i="1"/>
  <c r="Q2378" i="1"/>
  <c r="Q2373" i="1"/>
  <c r="Q4802" i="1"/>
  <c r="Q2357" i="1"/>
  <c r="Q2359" i="1"/>
  <c r="Q4827" i="1"/>
  <c r="Q2346" i="1"/>
  <c r="Q2339" i="1"/>
  <c r="Q4671" i="1"/>
  <c r="Q2328" i="1"/>
  <c r="Q2320" i="1"/>
  <c r="Q2315" i="1"/>
  <c r="Q4854" i="1"/>
  <c r="Q2300" i="1"/>
  <c r="Q3497" i="1"/>
  <c r="Q4859" i="1"/>
  <c r="Q2326" i="1"/>
  <c r="Q2274" i="1"/>
  <c r="Q2270" i="1"/>
  <c r="Q4755" i="1"/>
  <c r="Q2857" i="1"/>
  <c r="Q2250" i="1"/>
  <c r="Q3450" i="1"/>
  <c r="Q2867" i="1"/>
  <c r="Q4786" i="1"/>
  <c r="Q2224" i="1"/>
  <c r="Q2815" i="1"/>
  <c r="Q3835" i="1"/>
  <c r="Q4834" i="1"/>
  <c r="Q2200" i="1"/>
  <c r="Q3500" i="1"/>
  <c r="Q2187" i="1"/>
  <c r="Q4685" i="1"/>
  <c r="Q2950" i="1"/>
  <c r="Q2179" i="1"/>
  <c r="Q2210" i="1"/>
  <c r="Q2172" i="1"/>
  <c r="Q4004" i="1"/>
  <c r="Q2160" i="1"/>
  <c r="Q2149" i="1"/>
  <c r="Q2145" i="1"/>
  <c r="Q2855" i="1"/>
  <c r="Q2134" i="1"/>
  <c r="Q2168" i="1"/>
  <c r="Q2121" i="1"/>
  <c r="Q2115" i="1"/>
  <c r="Q2915" i="1"/>
  <c r="Q2140" i="1"/>
  <c r="Q4646" i="1"/>
  <c r="Q4785" i="1"/>
  <c r="Q2091" i="1"/>
  <c r="Q2088" i="1"/>
  <c r="Q2839" i="1"/>
  <c r="Q4707" i="1"/>
  <c r="Q4764" i="1"/>
  <c r="Q2064" i="1"/>
  <c r="Q2912" i="1"/>
  <c r="Q4625" i="1"/>
  <c r="Q2076" i="1"/>
  <c r="Q2058" i="1"/>
  <c r="Q2053" i="1"/>
  <c r="Q2904" i="1"/>
  <c r="Q4695" i="1"/>
  <c r="Q2892" i="1"/>
  <c r="Q2038" i="1"/>
  <c r="Q4774" i="1"/>
  <c r="Q2039" i="1"/>
  <c r="Q4714" i="1"/>
  <c r="Q2027" i="1"/>
  <c r="Q2715" i="1"/>
  <c r="Q4673" i="1"/>
  <c r="Q3887" i="1"/>
  <c r="Q2884" i="1"/>
  <c r="Q3427" i="1"/>
  <c r="Q2000" i="1"/>
  <c r="Q2006" i="1"/>
  <c r="Q2853" i="1"/>
  <c r="Q2012" i="1"/>
  <c r="Q3854" i="1"/>
  <c r="Q2846" i="1"/>
  <c r="Q1967" i="1"/>
  <c r="Q1963" i="1"/>
  <c r="Q3417" i="1"/>
  <c r="Q1984" i="1"/>
  <c r="Q1949" i="1"/>
  <c r="Q3819" i="1"/>
  <c r="Q2782" i="1"/>
  <c r="Q1938" i="1"/>
  <c r="Q4567" i="1"/>
  <c r="Q1931" i="1"/>
  <c r="Q4635" i="1"/>
  <c r="Q2789" i="1"/>
  <c r="Q1917" i="1"/>
  <c r="Q3790" i="1"/>
  <c r="Q1904" i="1"/>
  <c r="Q1913" i="1"/>
  <c r="Q1896" i="1"/>
  <c r="Q3849" i="1"/>
  <c r="Q2779" i="1"/>
  <c r="Q2781" i="1"/>
  <c r="Q3336" i="1"/>
  <c r="Q1875" i="1"/>
  <c r="Q4656" i="1"/>
  <c r="Q1866" i="1"/>
  <c r="Q3316" i="1"/>
  <c r="Q1862" i="1"/>
  <c r="Q3757" i="1"/>
  <c r="Q1854" i="1"/>
  <c r="Q4740" i="1"/>
  <c r="Q4642" i="1"/>
  <c r="Q1837" i="1"/>
  <c r="Q2803" i="1"/>
  <c r="Q1852" i="1"/>
  <c r="Q1819" i="1"/>
  <c r="Q1850" i="1"/>
  <c r="Q3731" i="1"/>
  <c r="Q3716" i="1"/>
  <c r="Q2806" i="1"/>
  <c r="Q3929" i="1"/>
  <c r="Q3453" i="1"/>
  <c r="Q3287" i="1"/>
  <c r="Q3540" i="1"/>
  <c r="Q3364" i="1"/>
  <c r="Q3982" i="1"/>
  <c r="Q4476" i="1"/>
  <c r="Q3379" i="1"/>
  <c r="Q3992" i="1"/>
  <c r="Q4365" i="1"/>
  <c r="Q3947" i="1"/>
  <c r="Q3229" i="1"/>
  <c r="Q3481" i="1"/>
  <c r="Q3216" i="1"/>
  <c r="Q5250" i="1"/>
  <c r="Q3227" i="1"/>
  <c r="Q3210" i="1"/>
  <c r="Q4287" i="1"/>
  <c r="Q3304" i="1"/>
  <c r="Q3857" i="1"/>
  <c r="Q3169" i="1"/>
  <c r="Q3843" i="1"/>
  <c r="Q3190" i="1"/>
  <c r="Q3170" i="1"/>
  <c r="Q3371" i="1"/>
  <c r="Q4290" i="1"/>
  <c r="Q3253" i="1"/>
  <c r="Q3820" i="1"/>
  <c r="Q4361" i="1"/>
  <c r="Q3219" i="1"/>
  <c r="Q3818" i="1"/>
  <c r="Q3837" i="1"/>
  <c r="Q5200" i="1"/>
  <c r="Q3325" i="1"/>
  <c r="Q3228" i="1"/>
  <c r="Q3736" i="1"/>
  <c r="Q3318" i="1"/>
  <c r="Q3858" i="1"/>
  <c r="Q3114" i="1"/>
  <c r="Q3746" i="1"/>
  <c r="Q4135" i="1"/>
  <c r="Q5096" i="1"/>
  <c r="Q3815" i="1"/>
  <c r="Q3173" i="1"/>
  <c r="Q3285" i="1"/>
  <c r="Q4271" i="1"/>
  <c r="Q3777" i="1"/>
  <c r="Q3079" i="1"/>
  <c r="Q3237" i="1"/>
  <c r="Q3233" i="1"/>
  <c r="Q4145" i="1"/>
  <c r="Q5124" i="1"/>
  <c r="Q3779" i="1"/>
  <c r="Q3231" i="1"/>
  <c r="Q3694" i="1"/>
  <c r="Q3226" i="1"/>
  <c r="Q5104" i="1"/>
  <c r="Q3204" i="1"/>
  <c r="Q5028" i="1"/>
  <c r="Q5208" i="1"/>
  <c r="Q4197" i="1"/>
  <c r="Q3195" i="1"/>
  <c r="Q5046" i="1"/>
  <c r="Q5092" i="1"/>
  <c r="Q3167" i="1"/>
  <c r="Q3682" i="1"/>
  <c r="Q5079" i="1"/>
  <c r="Q4201" i="1"/>
  <c r="Q4093" i="1"/>
  <c r="Q5030" i="1"/>
  <c r="Q4943" i="1"/>
  <c r="Q3067" i="1"/>
  <c r="Q3140" i="1"/>
  <c r="Q2998" i="1"/>
  <c r="Q3136" i="1"/>
  <c r="Q4090" i="1"/>
  <c r="Q3754" i="1"/>
  <c r="Q3666" i="1"/>
  <c r="Q4146" i="1"/>
  <c r="Q3638" i="1"/>
  <c r="Q4192" i="1"/>
  <c r="Q5036" i="1"/>
  <c r="Q2970" i="1"/>
  <c r="Q4978" i="1"/>
  <c r="Q3581" i="1"/>
  <c r="Q2965" i="1"/>
  <c r="Q4848" i="1"/>
  <c r="Q3070" i="1"/>
  <c r="Q3657" i="1"/>
  <c r="Q2972" i="1"/>
  <c r="Q2752" i="1"/>
  <c r="Q2746" i="1"/>
  <c r="Q2741" i="1"/>
  <c r="Q2762" i="1"/>
  <c r="Q2777" i="1"/>
  <c r="Q2772" i="1"/>
  <c r="Q3644" i="1"/>
  <c r="Q2947" i="1"/>
  <c r="Q4141" i="1"/>
  <c r="Q4900" i="1"/>
  <c r="Q2982" i="1"/>
  <c r="Q4851" i="1"/>
  <c r="Q2937" i="1"/>
  <c r="Q2948" i="1"/>
  <c r="Q4118" i="1"/>
  <c r="Q3708" i="1"/>
  <c r="Q4893" i="1"/>
  <c r="Q2688" i="1"/>
  <c r="Q2918" i="1"/>
  <c r="Q4871" i="1"/>
  <c r="Q3038" i="1"/>
  <c r="Q4939" i="1"/>
  <c r="Q3029" i="1"/>
  <c r="Q4874" i="1"/>
  <c r="Q2670" i="1"/>
  <c r="Q2999" i="1"/>
  <c r="Q2909" i="1"/>
  <c r="Q4114" i="1"/>
  <c r="Q2644" i="1"/>
  <c r="Q4862" i="1"/>
  <c r="Q2578" i="1"/>
  <c r="Q2511" i="1"/>
  <c r="Q2498" i="1"/>
  <c r="Q2584" i="1"/>
  <c r="Q2560" i="1"/>
  <c r="Q2552" i="1"/>
  <c r="Q2594" i="1"/>
  <c r="Q2592" i="1"/>
  <c r="Q2517" i="1"/>
  <c r="Q2540" i="1"/>
  <c r="Q2530" i="1"/>
  <c r="Q2542" i="1"/>
  <c r="Q2613" i="1"/>
  <c r="Q2615" i="1"/>
  <c r="Q2626" i="1"/>
  <c r="Q2635" i="1"/>
  <c r="Q2628" i="1"/>
  <c r="Q4110" i="1"/>
  <c r="Q2449" i="1"/>
  <c r="Q2443" i="1"/>
  <c r="Q2876" i="1"/>
  <c r="Q2459" i="1"/>
  <c r="Q2469" i="1"/>
  <c r="Q2479" i="1"/>
  <c r="Q2467" i="1"/>
  <c r="Q2451" i="1"/>
  <c r="Q2434" i="1"/>
  <c r="Q2424" i="1"/>
  <c r="Q2427" i="1"/>
  <c r="Q2407" i="1"/>
  <c r="Q4697" i="1"/>
  <c r="Q2392" i="1"/>
  <c r="Q2899" i="1"/>
  <c r="Q2382" i="1"/>
  <c r="Q2997" i="1"/>
  <c r="Q2375" i="1"/>
  <c r="Q2975" i="1"/>
  <c r="Q2353" i="1"/>
  <c r="Q2358" i="1"/>
  <c r="Q4826" i="1"/>
  <c r="Q2347" i="1"/>
  <c r="Q2336" i="1"/>
  <c r="Q2881" i="1"/>
  <c r="Q4076" i="1"/>
  <c r="Q4018" i="1"/>
  <c r="Q2314" i="1"/>
  <c r="Q2873" i="1"/>
  <c r="Q2301" i="1"/>
  <c r="Q3579" i="1"/>
  <c r="Q2284" i="1"/>
  <c r="Q2865" i="1"/>
  <c r="Q2272" i="1"/>
  <c r="Q2271" i="1"/>
  <c r="Q2955" i="1"/>
  <c r="Q2311" i="1"/>
  <c r="Q2249" i="1"/>
  <c r="Q3451" i="1"/>
  <c r="Q2238" i="1"/>
  <c r="Q3923" i="1"/>
  <c r="Q2232" i="1"/>
  <c r="Q2216" i="1"/>
  <c r="Q3834" i="1"/>
  <c r="Q4735" i="1"/>
  <c r="Q2201" i="1"/>
  <c r="Q3953" i="1"/>
  <c r="Q2188" i="1"/>
  <c r="Q2856" i="1"/>
  <c r="Q2949" i="1"/>
  <c r="Q2176" i="1"/>
  <c r="Q2215" i="1"/>
  <c r="Q2171" i="1"/>
  <c r="Q4787" i="1"/>
  <c r="Q2158" i="1"/>
  <c r="Q2147" i="1"/>
  <c r="Q2143" i="1"/>
  <c r="Q3446" i="1"/>
  <c r="Q2132" i="1"/>
  <c r="Q2167" i="1"/>
  <c r="Q2122" i="1"/>
  <c r="Q2113" i="1"/>
  <c r="Q2916" i="1"/>
  <c r="Q3976" i="1"/>
  <c r="Q3421" i="1"/>
  <c r="Q3956" i="1"/>
  <c r="Q2921" i="1"/>
  <c r="Q2911" i="1"/>
  <c r="Q3980" i="1"/>
  <c r="Q2074" i="1"/>
  <c r="Q2821" i="1"/>
  <c r="Q2117" i="1"/>
  <c r="Q2109" i="1"/>
  <c r="Q3981" i="1"/>
  <c r="Q2819" i="1"/>
  <c r="Q2822" i="1"/>
  <c r="Q2061" i="1"/>
  <c r="Q2084" i="1"/>
  <c r="Q3392" i="1"/>
  <c r="Q4804" i="1"/>
  <c r="Q2889" i="1"/>
  <c r="Q2060" i="1"/>
  <c r="Q2047" i="1"/>
  <c r="Q2820" i="1"/>
  <c r="Q4769" i="1"/>
  <c r="Q4739" i="1"/>
  <c r="Q4702" i="1"/>
  <c r="Q4757" i="1"/>
  <c r="Q2033" i="1"/>
  <c r="Q2025" i="1"/>
  <c r="Q4737" i="1"/>
  <c r="Q2018" i="1"/>
  <c r="Q2707" i="1"/>
  <c r="Q2790" i="1"/>
  <c r="Q2872" i="1"/>
  <c r="Q1999" i="1"/>
  <c r="Q1992" i="1"/>
  <c r="Q2816" i="1"/>
  <c r="Q4743" i="1"/>
  <c r="Q4720" i="1"/>
  <c r="Q2809" i="1"/>
  <c r="Q2840" i="1"/>
  <c r="Q3773" i="1"/>
  <c r="Q1960" i="1"/>
  <c r="Q2800" i="1"/>
  <c r="Q1945" i="1"/>
  <c r="Q3360" i="1"/>
  <c r="Q4538" i="1"/>
  <c r="Q1937" i="1"/>
  <c r="Q2698" i="1"/>
  <c r="Q1929" i="1"/>
  <c r="Q4700" i="1"/>
  <c r="Q2725" i="1"/>
  <c r="Q1922" i="1"/>
  <c r="Q2791" i="1"/>
  <c r="Q1906" i="1"/>
  <c r="Q1903" i="1"/>
  <c r="Q1891" i="1"/>
  <c r="Q4637" i="1"/>
  <c r="Q3345" i="1"/>
  <c r="Q3842" i="1"/>
  <c r="Q2730" i="1"/>
  <c r="Q2695" i="1"/>
  <c r="Q3284" i="1"/>
  <c r="Q3261" i="1"/>
  <c r="Q3803" i="1"/>
  <c r="Q4640" i="1"/>
  <c r="Q2649" i="1"/>
  <c r="Q4512" i="1"/>
  <c r="Q4648" i="1"/>
  <c r="Q1860" i="1"/>
  <c r="Q1836" i="1"/>
  <c r="Q1833" i="1"/>
  <c r="Q1832" i="1"/>
  <c r="Q1817" i="1"/>
  <c r="Q1844" i="1"/>
  <c r="Q4589" i="1"/>
  <c r="Q1808" i="1"/>
  <c r="Q4537" i="1"/>
  <c r="Q2798" i="1"/>
  <c r="Q2696" i="1"/>
  <c r="Q3348" i="1"/>
  <c r="Q3264" i="1"/>
  <c r="Q1785" i="1"/>
  <c r="Q1774" i="1"/>
  <c r="Q1761" i="1"/>
  <c r="Q1769" i="1"/>
  <c r="Q2192" i="1"/>
  <c r="Q1775" i="1"/>
  <c r="Q2087" i="1"/>
  <c r="Q4522" i="1"/>
  <c r="Q3188" i="1"/>
  <c r="Q1736" i="1"/>
  <c r="Q1742" i="1"/>
  <c r="Q2662" i="1"/>
  <c r="Q2659" i="1"/>
  <c r="Q2708" i="1"/>
  <c r="Q1714" i="1"/>
  <c r="Q1718" i="1"/>
  <c r="Q3609" i="1"/>
  <c r="Q1701" i="1"/>
  <c r="Q1713" i="1"/>
  <c r="Q4610" i="1"/>
  <c r="Q4472" i="1"/>
  <c r="Q1698" i="1"/>
  <c r="Q3591" i="1"/>
  <c r="Q2242" i="1"/>
  <c r="Q1970" i="1"/>
  <c r="Q4590" i="1"/>
  <c r="Q4562" i="1"/>
  <c r="Q1678" i="1"/>
  <c r="Q1957" i="1"/>
  <c r="Q1652" i="1"/>
  <c r="Q1668" i="1"/>
  <c r="Q1662" i="1"/>
  <c r="Q2678" i="1"/>
  <c r="Q2056" i="1"/>
  <c r="Q4614" i="1"/>
  <c r="Q1618" i="1"/>
  <c r="Q3160" i="1"/>
  <c r="Q3589" i="1"/>
  <c r="Q1601" i="1"/>
  <c r="Q3603" i="1"/>
  <c r="Q1614" i="1"/>
  <c r="Q1595" i="1"/>
  <c r="Q4539" i="1"/>
  <c r="Q2185" i="1"/>
  <c r="Q4478" i="1"/>
  <c r="Q3578" i="1"/>
  <c r="Q2124" i="1"/>
  <c r="Q1571" i="1"/>
  <c r="Q3584" i="1"/>
  <c r="Q2290" i="1"/>
  <c r="Q1661" i="1"/>
  <c r="Q1523" i="1"/>
  <c r="Q1552" i="1"/>
  <c r="Q1980" i="1"/>
  <c r="Q1532" i="1"/>
  <c r="Q1521" i="1"/>
  <c r="Q3560" i="1"/>
  <c r="Q1610" i="1"/>
  <c r="Q1482" i="1"/>
  <c r="Q3512" i="1"/>
  <c r="Q2128" i="1"/>
  <c r="Q2004" i="1"/>
  <c r="Q1463" i="1"/>
  <c r="Q1459" i="1"/>
  <c r="Q1441" i="1"/>
  <c r="Q1449" i="1"/>
  <c r="Q1438" i="1"/>
  <c r="Q4368" i="1"/>
  <c r="Q1803" i="1"/>
  <c r="Q4260" i="1"/>
  <c r="Q1972" i="1"/>
  <c r="Q1750" i="1"/>
  <c r="Q1397" i="1"/>
  <c r="Q2019" i="1"/>
  <c r="Q1412" i="1"/>
  <c r="Q1707" i="1"/>
  <c r="Q1954" i="1"/>
  <c r="Q1377" i="1"/>
  <c r="Q1712" i="1"/>
  <c r="Q3498" i="1"/>
  <c r="Q3477" i="1"/>
  <c r="Q3377" i="1"/>
  <c r="Q2193" i="1"/>
  <c r="Q3397" i="1"/>
  <c r="Q1328" i="1"/>
  <c r="Q1547" i="1"/>
  <c r="Q1301" i="1"/>
  <c r="Q1330" i="1"/>
  <c r="Q1310" i="1"/>
  <c r="Q1351" i="1"/>
  <c r="Q1327" i="1"/>
  <c r="Q1877" i="1"/>
  <c r="Q1281" i="1"/>
  <c r="Q1291" i="1"/>
  <c r="Q1619" i="1"/>
  <c r="Q1348" i="1"/>
  <c r="Q1280" i="1"/>
  <c r="Q3420" i="1"/>
  <c r="Q1244" i="1"/>
  <c r="Q4159" i="1"/>
  <c r="Q1934" i="1"/>
  <c r="Q1224" i="1"/>
  <c r="Q1830" i="1"/>
  <c r="Q1216" i="1"/>
  <c r="Q1225" i="1"/>
  <c r="Q1233" i="1"/>
  <c r="Q1820" i="1"/>
  <c r="Q1415" i="1"/>
  <c r="Q1186" i="1"/>
  <c r="Q1236" i="1"/>
  <c r="Q1163" i="1"/>
  <c r="Q1160" i="1"/>
  <c r="Q1167" i="1"/>
  <c r="Q1271" i="1"/>
  <c r="Q1275" i="1"/>
  <c r="Q1699" i="1"/>
  <c r="Q1363" i="1"/>
  <c r="Q1674" i="1"/>
  <c r="Q1128" i="1"/>
  <c r="Q1647" i="1"/>
  <c r="Q1124" i="1"/>
  <c r="Q1637" i="1"/>
  <c r="Q1085" i="1"/>
  <c r="Q1645" i="1"/>
  <c r="Q2144" i="1"/>
  <c r="Q3150" i="1"/>
  <c r="Q2656" i="1"/>
  <c r="Q4561" i="1"/>
  <c r="Q4470" i="1"/>
  <c r="Q1944" i="1"/>
  <c r="Q1651" i="1"/>
  <c r="Q2646" i="1"/>
  <c r="Q1660" i="1"/>
  <c r="Q2679" i="1"/>
  <c r="Q1941" i="1"/>
  <c r="Q4616" i="1"/>
  <c r="Q4454" i="1"/>
  <c r="Q2213" i="1"/>
  <c r="Q3588" i="1"/>
  <c r="Q1603" i="1"/>
  <c r="Q3606" i="1"/>
  <c r="Q1612" i="1"/>
  <c r="Q1594" i="1"/>
  <c r="Q1607" i="1"/>
  <c r="Q2408" i="1"/>
  <c r="Q4479" i="1"/>
  <c r="Q3577" i="1"/>
  <c r="Q2105" i="1"/>
  <c r="Q3535" i="1"/>
  <c r="Q3585" i="1"/>
  <c r="Q2222" i="1"/>
  <c r="Q1540" i="1"/>
  <c r="Q1524" i="1"/>
  <c r="Q1548" i="1"/>
  <c r="Q1505" i="1"/>
  <c r="Q3573" i="1"/>
  <c r="Q1511" i="1"/>
  <c r="Q3559" i="1"/>
  <c r="Q1496" i="1"/>
  <c r="Q2666" i="1"/>
  <c r="Q1478" i="1"/>
  <c r="Q1789" i="1"/>
  <c r="Q3057" i="1"/>
  <c r="Q4459" i="1"/>
  <c r="Q1467" i="1"/>
  <c r="Q1440" i="1"/>
  <c r="Q1443" i="1"/>
  <c r="Q1432" i="1"/>
  <c r="Q1419" i="1"/>
  <c r="Q1788" i="1"/>
  <c r="Q4363" i="1"/>
  <c r="Q1971" i="1"/>
  <c r="Q2008" i="1"/>
  <c r="Q1395" i="1"/>
  <c r="Q1704" i="1"/>
  <c r="Q3520" i="1"/>
  <c r="Q1406" i="1"/>
  <c r="Q1450" i="1"/>
  <c r="Q4209" i="1"/>
  <c r="Q1371" i="1"/>
  <c r="Q4314" i="1"/>
  <c r="Q4200" i="1"/>
  <c r="Q2227" i="1"/>
  <c r="Q1894" i="1"/>
  <c r="Q3395" i="1"/>
  <c r="Q1329" i="1"/>
  <c r="Q1546" i="1"/>
  <c r="Q1302" i="1"/>
  <c r="Q3436" i="1"/>
  <c r="Q1286" i="1"/>
  <c r="Q1284" i="1"/>
  <c r="Q3407" i="1"/>
  <c r="Q1572" i="1"/>
  <c r="Q1295" i="1"/>
  <c r="Q1599" i="1"/>
  <c r="Q1316" i="1"/>
  <c r="Q1278" i="1"/>
  <c r="Q1268" i="1"/>
  <c r="Q1251" i="1"/>
  <c r="Q1246" i="1"/>
  <c r="Q4160" i="1"/>
  <c r="Q1517" i="1"/>
  <c r="Q1812" i="1"/>
  <c r="Q1810" i="1"/>
  <c r="Q4150" i="1"/>
  <c r="Q4222" i="1"/>
  <c r="Q1203" i="1"/>
  <c r="Q1394" i="1"/>
  <c r="Q1187" i="1"/>
  <c r="Q3258" i="1"/>
  <c r="Q1473" i="1"/>
  <c r="Q1191" i="1"/>
  <c r="Q1159" i="1"/>
  <c r="Q1166" i="1"/>
  <c r="Q1158" i="1"/>
  <c r="Q1181" i="1"/>
  <c r="Q1204" i="1"/>
  <c r="Q1150" i="1"/>
  <c r="Q1675" i="1"/>
  <c r="Q1115" i="1"/>
  <c r="Q3290" i="1"/>
  <c r="Q1088" i="1"/>
  <c r="Q1636" i="1"/>
  <c r="Q4257" i="1"/>
  <c r="Q1644" i="1"/>
  <c r="Q1059" i="1"/>
  <c r="Q1633" i="1"/>
  <c r="Q1051" i="1"/>
  <c r="Q1086" i="1"/>
  <c r="Q1152" i="1"/>
  <c r="Q1052" i="1"/>
  <c r="Q3251" i="1"/>
  <c r="Q1039" i="1"/>
  <c r="Q1285" i="1"/>
  <c r="Q4062" i="1"/>
  <c r="Q1004" i="1"/>
  <c r="Q1046" i="1"/>
  <c r="Q1196" i="1"/>
  <c r="Q986" i="1"/>
  <c r="Q978" i="1"/>
  <c r="Q964" i="1"/>
  <c r="Q1126" i="1"/>
  <c r="Q990" i="1"/>
  <c r="Q1475" i="1"/>
  <c r="Q987" i="1"/>
  <c r="Q972" i="1"/>
  <c r="Q1480" i="1"/>
  <c r="Q1435" i="1"/>
  <c r="Q1091" i="1"/>
  <c r="Q1383" i="1"/>
  <c r="Q1470" i="1"/>
  <c r="Q917" i="1"/>
  <c r="Q1455" i="1"/>
  <c r="Q893" i="1"/>
  <c r="Q883" i="1"/>
  <c r="Q1378" i="1"/>
  <c r="Q878" i="1"/>
  <c r="Q862" i="1"/>
  <c r="Q3961" i="1"/>
  <c r="Q1635" i="1"/>
  <c r="Q980" i="1"/>
  <c r="Q854" i="1"/>
  <c r="Q4050" i="1"/>
  <c r="Q858" i="1"/>
  <c r="Q844" i="1"/>
  <c r="Q828" i="1"/>
  <c r="Q821" i="1"/>
  <c r="Q825" i="1"/>
  <c r="Q1324" i="1"/>
  <c r="Q1213" i="1"/>
  <c r="Q1240" i="1"/>
  <c r="Q1206" i="1"/>
  <c r="Q915" i="1"/>
  <c r="Q772" i="1"/>
  <c r="Q766" i="1"/>
  <c r="Q900" i="1"/>
  <c r="Q734" i="1"/>
  <c r="Q736" i="1"/>
  <c r="Q741" i="1"/>
  <c r="Q1197" i="1"/>
  <c r="Q859" i="1"/>
  <c r="Q1192" i="1"/>
  <c r="Q747" i="1"/>
  <c r="Q2308" i="1"/>
  <c r="Q3704" i="1"/>
  <c r="Q4570" i="1"/>
  <c r="Q2699" i="1"/>
  <c r="Q1802" i="1"/>
  <c r="Q3341" i="1"/>
  <c r="Q2716" i="1"/>
  <c r="Q1773" i="1"/>
  <c r="Q2325" i="1"/>
  <c r="Q2259" i="1"/>
  <c r="Q1753" i="1"/>
  <c r="Q2067" i="1"/>
  <c r="Q2672" i="1"/>
  <c r="Q2636" i="1"/>
  <c r="Q2040" i="1"/>
  <c r="Q2788" i="1"/>
  <c r="Q1719" i="1"/>
  <c r="Q2396" i="1"/>
  <c r="Q1722" i="1"/>
  <c r="Q2728" i="1"/>
  <c r="Q3610" i="1"/>
  <c r="Q3244" i="1"/>
  <c r="Q1694" i="1"/>
  <c r="Q1709" i="1"/>
  <c r="Q4598" i="1"/>
  <c r="Q2691" i="1"/>
  <c r="Q1684" i="1"/>
  <c r="Q2081" i="1"/>
  <c r="Q3149" i="1"/>
  <c r="Q1690" i="1"/>
  <c r="Q4563" i="1"/>
  <c r="Q4471" i="1"/>
  <c r="Q1654" i="1"/>
  <c r="Q1649" i="1"/>
  <c r="Q1893" i="1"/>
  <c r="Q1640" i="1"/>
  <c r="Q2680" i="1"/>
  <c r="Q1629" i="1"/>
  <c r="Q3531" i="1"/>
  <c r="Q4453" i="1"/>
  <c r="Q1638" i="1"/>
  <c r="Q2220" i="1"/>
  <c r="Q1600" i="1"/>
  <c r="Q4463" i="1"/>
  <c r="Q1598" i="1"/>
  <c r="Q1596" i="1"/>
  <c r="Q1606" i="1"/>
  <c r="Q2409" i="1"/>
  <c r="Q1881" i="1"/>
  <c r="Q2107" i="1"/>
  <c r="Q1577" i="1"/>
  <c r="Q2066" i="1"/>
  <c r="Q2082" i="1"/>
  <c r="Q1559" i="1"/>
  <c r="Q1539" i="1"/>
  <c r="Q1526" i="1"/>
  <c r="Q1512" i="1"/>
  <c r="Q1504" i="1"/>
  <c r="Q3574" i="1"/>
  <c r="Q3123" i="1"/>
  <c r="Q1767" i="1"/>
  <c r="Q1508" i="1"/>
  <c r="Q2667" i="1"/>
  <c r="Q3523" i="1"/>
  <c r="Q1510" i="1"/>
  <c r="Q3058" i="1"/>
  <c r="Q4458" i="1"/>
  <c r="Q3550" i="1"/>
  <c r="Q1439" i="1"/>
  <c r="Q1433" i="1"/>
  <c r="Q1420" i="1"/>
  <c r="Q1403" i="1"/>
  <c r="Q1411" i="1"/>
  <c r="Q4364" i="1"/>
  <c r="Q4272" i="1"/>
  <c r="Q1396" i="1"/>
  <c r="Q1385" i="1"/>
  <c r="Q1653" i="1"/>
  <c r="Q4374" i="1"/>
  <c r="Q1391" i="1"/>
  <c r="Q1379" i="1"/>
  <c r="Q1734" i="1"/>
  <c r="Q1349" i="1"/>
  <c r="Q4270" i="1"/>
  <c r="Q1923" i="1"/>
  <c r="Q2228" i="1"/>
  <c r="Q1895" i="1"/>
  <c r="Q3394" i="1"/>
  <c r="Q1314" i="1"/>
  <c r="Q1339" i="1"/>
  <c r="Q1535" i="1"/>
  <c r="Q3435" i="1"/>
  <c r="Q1287" i="1"/>
  <c r="Q1283" i="1"/>
  <c r="Q3408" i="1"/>
  <c r="Q1566" i="1"/>
  <c r="Q1294" i="1"/>
  <c r="Q1477" i="1"/>
  <c r="Q1793" i="1"/>
  <c r="Q1247" i="1"/>
  <c r="Q4155" i="1"/>
  <c r="Q1252" i="1"/>
  <c r="Q1243" i="1"/>
  <c r="Q1794" i="1"/>
  <c r="Q1499" i="1"/>
  <c r="Q1811" i="1"/>
  <c r="Q1545" i="1"/>
  <c r="Q1823" i="1"/>
  <c r="Q4221" i="1"/>
  <c r="Q1825" i="1"/>
  <c r="Q1541" i="1"/>
  <c r="Q1182" i="1"/>
  <c r="Q3257" i="1"/>
  <c r="Q1474" i="1"/>
  <c r="Q1190" i="1"/>
  <c r="Q1161" i="1"/>
  <c r="Q1176" i="1"/>
  <c r="Q1139" i="1"/>
  <c r="Q1179" i="1"/>
  <c r="Q1270" i="1"/>
  <c r="Q1106" i="1"/>
  <c r="Q1672" i="1"/>
  <c r="Q1389" i="1"/>
  <c r="Q3289" i="1"/>
  <c r="Q1087" i="1"/>
  <c r="Q4262" i="1"/>
  <c r="Q1657" i="1"/>
  <c r="Q1643" i="1"/>
  <c r="Q1060" i="1"/>
  <c r="Q1122" i="1"/>
  <c r="Q1049" i="1"/>
  <c r="Q1078" i="1"/>
  <c r="Q1153" i="1"/>
  <c r="Q1142" i="1"/>
  <c r="Q1080" i="1"/>
  <c r="Q1021" i="1"/>
  <c r="Q1081" i="1"/>
  <c r="Q1151" i="1"/>
  <c r="Q1027" i="1"/>
  <c r="Q1014" i="1"/>
  <c r="Q1047" i="1"/>
  <c r="Q983" i="1"/>
  <c r="Q979" i="1"/>
  <c r="Q963" i="1"/>
  <c r="Q1063" i="1"/>
  <c r="Q1520" i="1"/>
  <c r="Q954" i="1"/>
  <c r="Q1472" i="1"/>
  <c r="Q997" i="1"/>
  <c r="Q2848" i="1"/>
  <c r="Q971" i="1"/>
  <c r="Q962" i="1"/>
  <c r="Q1083" i="1"/>
  <c r="Q4105" i="1"/>
  <c r="Q993" i="1"/>
  <c r="Q1454" i="1"/>
  <c r="Q894" i="1"/>
  <c r="Q1341" i="1"/>
  <c r="Q926" i="1"/>
  <c r="Q879" i="1"/>
  <c r="Q860" i="1"/>
  <c r="Q947" i="1"/>
  <c r="Q901" i="1"/>
  <c r="Q1622" i="1"/>
  <c r="Q868" i="1"/>
  <c r="Q4051" i="1"/>
  <c r="Q845" i="1"/>
  <c r="Q957" i="1"/>
  <c r="Q829" i="1"/>
  <c r="Q3442" i="1"/>
  <c r="Q3914" i="1"/>
  <c r="Q2059" i="1"/>
  <c r="Q2823" i="1"/>
  <c r="Q3880" i="1"/>
  <c r="Q3433" i="1"/>
  <c r="Q2043" i="1"/>
  <c r="Q3363" i="1"/>
  <c r="Q4788" i="1"/>
  <c r="Q4791" i="1"/>
  <c r="Q2035" i="1"/>
  <c r="Q4713" i="1"/>
  <c r="Q2030" i="1"/>
  <c r="Q2022" i="1"/>
  <c r="Q3875" i="1"/>
  <c r="Q3878" i="1"/>
  <c r="Q3867" i="1"/>
  <c r="Q4609" i="1"/>
  <c r="Q2005" i="1"/>
  <c r="Q3865" i="1"/>
  <c r="Q2801" i="1"/>
  <c r="Q1990" i="1"/>
  <c r="Q3400" i="1"/>
  <c r="Q1988" i="1"/>
  <c r="Q1968" i="1"/>
  <c r="Q1981" i="1"/>
  <c r="Q3845" i="1"/>
  <c r="Q1986" i="1"/>
  <c r="Q1961" i="1"/>
  <c r="Q1952" i="1"/>
  <c r="Q4693" i="1"/>
  <c r="Q3861" i="1"/>
  <c r="Q4676" i="1"/>
  <c r="Q2795" i="1"/>
  <c r="Q1927" i="1"/>
  <c r="Q4666" i="1"/>
  <c r="Q2723" i="1"/>
  <c r="Q3799" i="1"/>
  <c r="Q2660" i="1"/>
  <c r="Q1908" i="1"/>
  <c r="Q1900" i="1"/>
  <c r="Q2836" i="1"/>
  <c r="Q1887" i="1"/>
  <c r="Q4651" i="1"/>
  <c r="Q4907" i="1"/>
  <c r="Q1874" i="1"/>
  <c r="Q1871" i="1"/>
  <c r="Q4669" i="1"/>
  <c r="Q4599" i="1"/>
  <c r="Q3797" i="1"/>
  <c r="Q3351" i="1"/>
  <c r="Q4620" i="1"/>
  <c r="Q3763" i="1"/>
  <c r="Q1845" i="1"/>
  <c r="Q1840" i="1"/>
  <c r="Q3728" i="1"/>
  <c r="Q2702" i="1"/>
  <c r="Q3178" i="1"/>
  <c r="Q1827" i="1"/>
  <c r="Q1814" i="1"/>
  <c r="Q3158" i="1"/>
  <c r="Q3246" i="1"/>
  <c r="Q3712" i="1"/>
  <c r="Q2255" i="1"/>
  <c r="Q3705" i="1"/>
  <c r="Q3661" i="1"/>
  <c r="Q1791" i="1"/>
  <c r="Q1801" i="1"/>
  <c r="Q2281" i="1"/>
  <c r="Q1784" i="1"/>
  <c r="Q3334" i="1"/>
  <c r="Q2068" i="1"/>
  <c r="Q1751" i="1"/>
  <c r="Q1749" i="1"/>
  <c r="Q1762" i="1"/>
  <c r="Q1758" i="1"/>
  <c r="Q3270" i="1"/>
  <c r="Q4569" i="1"/>
  <c r="Q1724" i="1"/>
  <c r="Q1721" i="1"/>
  <c r="Q4605" i="1"/>
  <c r="Q3183" i="1"/>
  <c r="Q2727" i="1"/>
  <c r="Q2096" i="1"/>
  <c r="Q1700" i="1"/>
  <c r="Q1697" i="1"/>
  <c r="Q2086" i="1"/>
  <c r="Q1711" i="1"/>
  <c r="Q1692" i="1"/>
  <c r="Q1682" i="1"/>
  <c r="Q2020" i="1"/>
  <c r="Q3192" i="1"/>
  <c r="Q1987" i="1"/>
  <c r="Q2389" i="1"/>
  <c r="Q4525" i="1"/>
  <c r="Q2296" i="1"/>
  <c r="Q1650" i="1"/>
  <c r="Q1892" i="1"/>
  <c r="Q1639" i="1"/>
  <c r="Q2681" i="1"/>
  <c r="Q1628" i="1"/>
  <c r="Q3532" i="1"/>
  <c r="Q4505" i="1"/>
  <c r="Q1620" i="1"/>
  <c r="Q2221" i="1"/>
  <c r="Q1602" i="1"/>
  <c r="Q1631" i="1"/>
  <c r="Q3128" i="1"/>
  <c r="Q1587" i="1"/>
  <c r="Q1588" i="1"/>
  <c r="Q4432" i="1"/>
  <c r="Q1565" i="1"/>
  <c r="Q4517" i="1"/>
  <c r="Q1578" i="1"/>
  <c r="Q2065" i="1"/>
  <c r="Q2318" i="1"/>
  <c r="Q1558" i="1"/>
  <c r="Q1538" i="1"/>
  <c r="Q1525" i="1"/>
  <c r="Q1513" i="1"/>
  <c r="Q1502" i="1"/>
  <c r="Q2072" i="1"/>
  <c r="Q3080" i="1"/>
  <c r="Q1519" i="1"/>
  <c r="Q3521" i="1"/>
  <c r="Q1809" i="1"/>
  <c r="Q3522" i="1"/>
  <c r="Q3536" i="1"/>
  <c r="Q4434" i="1"/>
  <c r="Q4456" i="1"/>
  <c r="Q1977" i="1"/>
  <c r="Q1488" i="1"/>
  <c r="Q4353" i="1"/>
  <c r="Q1417" i="1"/>
  <c r="Q1402" i="1"/>
  <c r="Q1492" i="1"/>
  <c r="Q2051" i="1"/>
  <c r="Q1522" i="1"/>
  <c r="Q2338" i="1"/>
  <c r="Q1384" i="1"/>
  <c r="Q1776" i="1"/>
  <c r="Q4373" i="1"/>
  <c r="Q1375" i="1"/>
  <c r="Q1359" i="1"/>
  <c r="Q1451" i="1"/>
  <c r="Q1350" i="1"/>
  <c r="Q1611" i="1"/>
  <c r="Q1726" i="1"/>
  <c r="Q4245" i="1"/>
  <c r="Q1689" i="1"/>
  <c r="Q1340" i="1"/>
  <c r="Q1315" i="1"/>
  <c r="Q4276" i="1"/>
  <c r="Q1347" i="1"/>
  <c r="Q1317" i="1"/>
  <c r="Q1670" i="1"/>
  <c r="Q1322" i="1"/>
  <c r="Q1321" i="1"/>
  <c r="Q1331" i="1"/>
  <c r="Q1292" i="1"/>
  <c r="Q1416" i="1"/>
  <c r="Q1792" i="1"/>
  <c r="Q1248" i="1"/>
  <c r="Q1979" i="1"/>
  <c r="Q1797" i="1"/>
  <c r="Q1943" i="1"/>
  <c r="Q1795" i="1"/>
  <c r="Q1393" i="1"/>
  <c r="Q1497" i="1"/>
  <c r="Q1544" i="1"/>
  <c r="Q1822" i="1"/>
  <c r="Q1731" i="1"/>
  <c r="Q1824" i="1"/>
  <c r="Q1223" i="1"/>
  <c r="Q1782" i="1"/>
  <c r="Q3255" i="1"/>
  <c r="Q1193" i="1"/>
  <c r="Q1189" i="1"/>
  <c r="Q3312" i="1"/>
  <c r="Q1175" i="1"/>
  <c r="Q1138" i="1"/>
  <c r="Q1157" i="1"/>
  <c r="Q1200" i="1"/>
  <c r="Q1105" i="1"/>
  <c r="Q1673" i="1"/>
  <c r="Q1390" i="1"/>
  <c r="Q1143" i="1"/>
  <c r="Q1089" i="1"/>
  <c r="Q1070" i="1"/>
  <c r="Q1325" i="1"/>
  <c r="Q1591" i="1"/>
  <c r="Q1257" i="1"/>
  <c r="Q1076" i="1"/>
  <c r="Q1048" i="1"/>
  <c r="Q2089" i="1"/>
  <c r="Q4003" i="1"/>
  <c r="Q3553" i="1"/>
  <c r="Q4763" i="1"/>
  <c r="Q2098" i="1"/>
  <c r="Q3385" i="1"/>
  <c r="Q2825" i="1"/>
  <c r="Q3439" i="1"/>
  <c r="Q2079" i="1"/>
  <c r="Q4670" i="1"/>
  <c r="Q2896" i="1"/>
  <c r="Q3432" i="1"/>
  <c r="Q2042" i="1"/>
  <c r="Q2887" i="1"/>
  <c r="Q4771" i="1"/>
  <c r="Q4790" i="1"/>
  <c r="Q2861" i="1"/>
  <c r="Q4715" i="1"/>
  <c r="Q2031" i="1"/>
  <c r="Q2859" i="1"/>
  <c r="Q3876" i="1"/>
  <c r="Q3833" i="1"/>
  <c r="Q3868" i="1"/>
  <c r="Q3916" i="1"/>
  <c r="Q2003" i="1"/>
  <c r="Q3384" i="1"/>
  <c r="Q1994" i="1"/>
  <c r="Q2013" i="1"/>
  <c r="Q3399" i="1"/>
  <c r="Q3375" i="1"/>
  <c r="Q1969" i="1"/>
  <c r="Q2784" i="1"/>
  <c r="Q3847" i="1"/>
  <c r="Q1985" i="1"/>
  <c r="Q1947" i="1"/>
  <c r="Q1958" i="1"/>
  <c r="Q2831" i="1"/>
  <c r="Q3862" i="1"/>
  <c r="Q4692" i="1"/>
  <c r="Q3357" i="1"/>
  <c r="Q1926" i="1"/>
  <c r="Q4657" i="1"/>
  <c r="Q1915" i="1"/>
  <c r="Q3776" i="1"/>
  <c r="Q1914" i="1"/>
  <c r="Q1909" i="1"/>
  <c r="Q1899" i="1"/>
  <c r="Q4591" i="1"/>
  <c r="Q1889" i="1"/>
  <c r="Q2808" i="1"/>
  <c r="Q4906" i="1"/>
  <c r="Q1873" i="1"/>
  <c r="Q1869" i="1"/>
  <c r="Q3194" i="1"/>
  <c r="Q4607" i="1"/>
  <c r="Q4586" i="1"/>
  <c r="Q3352" i="1"/>
  <c r="Q2796" i="1"/>
  <c r="Q3762" i="1"/>
  <c r="Q2652" i="1"/>
  <c r="Q1839" i="1"/>
  <c r="Q2710" i="1"/>
  <c r="Q2701" i="1"/>
  <c r="Q3177" i="1"/>
  <c r="Q4595" i="1"/>
  <c r="Q3291" i="1"/>
  <c r="Q3678" i="1"/>
  <c r="Q4626" i="1"/>
  <c r="Q3711" i="1"/>
  <c r="Q3162" i="1"/>
  <c r="Q4577" i="1"/>
  <c r="Q2675" i="1"/>
  <c r="Q1790" i="1"/>
  <c r="Q3249" i="1"/>
  <c r="Q2280" i="1"/>
  <c r="Q2267" i="1"/>
  <c r="Q1783" i="1"/>
  <c r="Q4543" i="1"/>
  <c r="Q3282" i="1"/>
  <c r="Q1746" i="1"/>
  <c r="Q1744" i="1"/>
  <c r="Q1739" i="1"/>
  <c r="Q3271" i="1"/>
  <c r="Q4568" i="1"/>
  <c r="Q1723" i="1"/>
  <c r="Q3688" i="1"/>
  <c r="Q4602" i="1"/>
  <c r="Q4535" i="1"/>
  <c r="Q2130" i="1"/>
  <c r="Q1743" i="1"/>
  <c r="Q2362" i="1"/>
  <c r="Q4547" i="1"/>
  <c r="Q1732" i="1"/>
  <c r="Q2077" i="1"/>
  <c r="Q3277" i="1"/>
  <c r="Q1683" i="1"/>
  <c r="Q2007" i="1"/>
  <c r="Q3198" i="1"/>
  <c r="Q2295" i="1"/>
  <c r="Q2206" i="1"/>
  <c r="Q4524" i="1"/>
  <c r="Q1671" i="1"/>
  <c r="Q4469" i="1"/>
  <c r="Q2348" i="1"/>
  <c r="Q1641" i="1"/>
  <c r="Q3187" i="1"/>
  <c r="Q1627" i="1"/>
  <c r="Q3530" i="1"/>
  <c r="Q4507" i="1"/>
  <c r="Q1621" i="1"/>
  <c r="Q1634" i="1"/>
  <c r="Q1997" i="1"/>
  <c r="Q1625" i="1"/>
  <c r="Q3127" i="1"/>
  <c r="Q1586" i="1"/>
  <c r="Q1581" i="1"/>
  <c r="Q1884" i="1"/>
  <c r="Q1564" i="1"/>
  <c r="Q4516" i="1"/>
  <c r="Q1573" i="1"/>
  <c r="Q4438" i="1"/>
  <c r="Q1867" i="1"/>
  <c r="Q1815" i="1"/>
  <c r="Q1537" i="1"/>
  <c r="Q4451" i="1"/>
  <c r="Q3112" i="1"/>
  <c r="Q1503" i="1"/>
  <c r="Q2069" i="1"/>
  <c r="Q4419" i="1"/>
  <c r="Q1509" i="1"/>
  <c r="Q4496" i="1"/>
  <c r="Q1805" i="1"/>
  <c r="Q3111" i="1"/>
  <c r="Q1487" i="1"/>
  <c r="Q4435" i="1"/>
  <c r="Q4457" i="1"/>
  <c r="Q1976" i="1"/>
  <c r="Q1446" i="1"/>
  <c r="Q4473" i="1"/>
  <c r="Q3490" i="1"/>
  <c r="Q1400" i="1"/>
  <c r="Q1424" i="1"/>
  <c r="Q1529" i="1"/>
  <c r="Q1414" i="1"/>
  <c r="Q1940" i="1"/>
  <c r="Q1386" i="1"/>
  <c r="Q1392" i="1"/>
  <c r="Q1421" i="1"/>
  <c r="Q3064" i="1"/>
  <c r="Q1358" i="1"/>
  <c r="Q1452" i="1"/>
  <c r="Q1370" i="1"/>
  <c r="Q1355" i="1"/>
  <c r="Q1357" i="1"/>
  <c r="Q4246" i="1"/>
  <c r="Q1364" i="1"/>
  <c r="Q2154" i="1"/>
  <c r="Q1313" i="1"/>
  <c r="Q1318" i="1"/>
  <c r="Q1343" i="1"/>
  <c r="Q1326" i="1"/>
  <c r="Q1849" i="1"/>
  <c r="Q1303" i="1"/>
  <c r="Q1289" i="1"/>
  <c r="Q1589" i="1"/>
  <c r="Q1293" i="1"/>
  <c r="Q1308" i="1"/>
  <c r="Q1277" i="1"/>
  <c r="Q1265" i="1"/>
  <c r="Q1978" i="1"/>
  <c r="Q1274" i="1"/>
  <c r="Q1534" i="1"/>
  <c r="Q1230" i="1"/>
  <c r="Q1234" i="1"/>
  <c r="Q1498" i="1"/>
  <c r="Q1212" i="1"/>
  <c r="Q1543" i="1"/>
  <c r="Q1730" i="1"/>
  <c r="Q1218" i="1"/>
  <c r="Q1211" i="1"/>
  <c r="Q1781" i="1"/>
  <c r="Q3256" i="1"/>
  <c r="Q2971" i="1"/>
  <c r="Q1188" i="1"/>
  <c r="Q3311" i="1"/>
  <c r="Q1146" i="1"/>
  <c r="Q1137" i="1"/>
  <c r="Q1130" i="1"/>
  <c r="Q1127" i="1"/>
  <c r="Q1219" i="1"/>
  <c r="Q1102" i="1"/>
  <c r="Q1125" i="1"/>
  <c r="Q1111" i="1"/>
  <c r="Q1090" i="1"/>
  <c r="Q1069" i="1"/>
  <c r="Q1112" i="1"/>
  <c r="Q1590" i="1"/>
  <c r="Q1676" i="1"/>
  <c r="Q1680" i="1"/>
  <c r="Q3191" i="1"/>
  <c r="Q1677" i="1"/>
  <c r="Q2207" i="1"/>
  <c r="Q2671" i="1"/>
  <c r="Q2093" i="1"/>
  <c r="Q4468" i="1"/>
  <c r="Q4460" i="1"/>
  <c r="Q1642" i="1"/>
  <c r="Q1656" i="1"/>
  <c r="Q1626" i="1"/>
  <c r="Q3529" i="1"/>
  <c r="Q4506" i="1"/>
  <c r="Q2016" i="1"/>
  <c r="Q2658" i="1"/>
  <c r="Q1616" i="1"/>
  <c r="Q2354" i="1"/>
  <c r="Q1921" i="1"/>
  <c r="Q1584" i="1"/>
  <c r="Q1580" i="1"/>
  <c r="Q1570" i="1"/>
  <c r="Q1563" i="1"/>
  <c r="Q3146" i="1"/>
  <c r="Q1576" i="1"/>
  <c r="Q1561" i="1"/>
  <c r="Q1857" i="1"/>
  <c r="Q4509" i="1"/>
  <c r="Q3091" i="1"/>
  <c r="Q4452" i="1"/>
  <c r="Q4410" i="1"/>
  <c r="Q1501" i="1"/>
  <c r="Q2071" i="1"/>
  <c r="Q4420" i="1"/>
  <c r="Q1495" i="1"/>
  <c r="Q1506" i="1"/>
  <c r="Q1740" i="1"/>
  <c r="Q4431" i="1"/>
  <c r="Q1479" i="1"/>
  <c r="Q4359" i="1"/>
  <c r="Q4424" i="1"/>
  <c r="Q1551" i="1"/>
  <c r="Q2655" i="1"/>
  <c r="Q1437" i="1"/>
  <c r="Q1405" i="1"/>
  <c r="Q1401" i="1"/>
  <c r="Q1458" i="1"/>
  <c r="Q1445" i="1"/>
  <c r="Q2017" i="1"/>
  <c r="Q1964" i="1"/>
  <c r="Q1387" i="1"/>
  <c r="Q1373" i="1"/>
  <c r="Q1409" i="1"/>
  <c r="Q4283" i="1"/>
  <c r="Q1361" i="1"/>
  <c r="Q1372" i="1"/>
  <c r="Q1368" i="1"/>
  <c r="Q1354" i="1"/>
  <c r="Q1597" i="1"/>
  <c r="Q1366" i="1"/>
  <c r="Q1335" i="1"/>
  <c r="Q2153" i="1"/>
  <c r="Q1312" i="1"/>
  <c r="Q1319" i="1"/>
  <c r="Q3366" i="1"/>
  <c r="Q3414" i="1"/>
  <c r="Q1848" i="1"/>
  <c r="Q1304" i="1"/>
  <c r="Q1879" i="1"/>
  <c r="Q1288" i="1"/>
  <c r="Q1859" i="1"/>
  <c r="Q1279" i="1"/>
  <c r="Q1623" i="1"/>
  <c r="Q1826" i="1"/>
  <c r="Q1806" i="1"/>
  <c r="Q1254" i="1"/>
  <c r="Q1516" i="1"/>
  <c r="Q1269" i="1"/>
  <c r="Q1214" i="1"/>
  <c r="Q1228" i="1"/>
  <c r="Q1201" i="1"/>
  <c r="Q1542" i="1"/>
  <c r="Q1465" i="1"/>
  <c r="Q4205" i="1"/>
  <c r="Q1514" i="1"/>
  <c r="Q1207" i="1"/>
  <c r="Q1696" i="1"/>
  <c r="Q1305" i="1"/>
  <c r="Q1456" i="1"/>
  <c r="Q1738" i="1"/>
  <c r="Q1145" i="1"/>
  <c r="Q1136" i="1"/>
  <c r="Q1131" i="1"/>
  <c r="Q1356" i="1"/>
  <c r="Q1135" i="1"/>
  <c r="Q1101" i="1"/>
  <c r="Q1232" i="1"/>
  <c r="Q1104" i="1"/>
  <c r="Q1688" i="1"/>
  <c r="Q1298" i="1"/>
  <c r="Q1066" i="1"/>
  <c r="Q1604" i="1"/>
  <c r="Q1056" i="1"/>
  <c r="Q1073" i="1"/>
  <c r="Q1103" i="1"/>
  <c r="Q1062" i="1"/>
  <c r="Q1133" i="1"/>
  <c r="Q1033" i="1"/>
  <c r="Q1036" i="1"/>
  <c r="Q1550" i="1"/>
  <c r="Q1245" i="1"/>
  <c r="Q1022" i="1"/>
  <c r="Q1117" i="1"/>
  <c r="Q1007" i="1"/>
  <c r="Q1531" i="1"/>
  <c r="Q994" i="1"/>
  <c r="Q1256" i="1"/>
  <c r="Q1162" i="1"/>
  <c r="Q961" i="1"/>
  <c r="Q1423" i="1"/>
  <c r="Q1040" i="1"/>
  <c r="Q1001" i="1"/>
  <c r="Q1114" i="1"/>
  <c r="Q1429" i="1"/>
  <c r="Q1426" i="1"/>
  <c r="Q1444" i="1"/>
  <c r="Q929" i="1"/>
  <c r="Q909" i="1"/>
  <c r="Q3958" i="1"/>
  <c r="Q1448" i="1"/>
  <c r="Q1665" i="1"/>
  <c r="Q1061" i="1"/>
  <c r="Q886" i="1"/>
  <c r="Q876" i="1"/>
  <c r="Q866" i="1"/>
  <c r="Q890" i="1"/>
  <c r="Q852" i="1"/>
  <c r="Q899" i="1"/>
  <c r="Q1333" i="1"/>
  <c r="Q1296" i="1"/>
  <c r="Q848" i="1"/>
  <c r="Q906" i="1"/>
  <c r="Q920" i="1"/>
  <c r="Q892" i="1"/>
  <c r="Q811" i="1"/>
  <c r="Q804" i="1"/>
  <c r="Q798" i="1"/>
  <c r="Q1262" i="1"/>
  <c r="Q787" i="1"/>
  <c r="Q803" i="1"/>
  <c r="Q764" i="1"/>
  <c r="Q757" i="1"/>
  <c r="Q2368" i="1"/>
  <c r="Q4560" i="1"/>
  <c r="Q1796" i="1"/>
  <c r="Q1787" i="1"/>
  <c r="Q2804" i="1"/>
  <c r="Q2352" i="1"/>
  <c r="Q1766" i="1"/>
  <c r="Q1770" i="1"/>
  <c r="Q1778" i="1"/>
  <c r="Q4529" i="1"/>
  <c r="Q4526" i="1"/>
  <c r="Q2651" i="1"/>
  <c r="Q2050" i="1"/>
  <c r="Q1728" i="1"/>
  <c r="Q2078" i="1"/>
  <c r="Q4799" i="1"/>
  <c r="Q1725" i="1"/>
  <c r="Q4534" i="1"/>
  <c r="Q4604" i="1"/>
  <c r="Q4490" i="1"/>
  <c r="Q1708" i="1"/>
  <c r="Q1706" i="1"/>
  <c r="Q3672" i="1"/>
  <c r="Q3673" i="1"/>
  <c r="Q3201" i="1"/>
  <c r="Q1685" i="1"/>
  <c r="Q3175" i="1"/>
  <c r="Q2402" i="1"/>
  <c r="Q1679" i="1"/>
  <c r="Q3197" i="1"/>
  <c r="Q1664" i="1"/>
  <c r="Q1956" i="1"/>
  <c r="Q2104" i="1"/>
  <c r="Q2094" i="1"/>
  <c r="Q4540" i="1"/>
  <c r="Q2269" i="1"/>
  <c r="Q3618" i="1"/>
  <c r="Q2243" i="1"/>
  <c r="Q4617" i="1"/>
  <c r="Q4555" i="1"/>
  <c r="Q4504" i="1"/>
  <c r="Q1617" i="1"/>
  <c r="Q2657" i="1"/>
  <c r="Q3144" i="1"/>
  <c r="Q1613" i="1"/>
  <c r="Q1593" i="1"/>
  <c r="Q1585" i="1"/>
  <c r="Q3527" i="1"/>
  <c r="Q1569" i="1"/>
  <c r="Q1562" i="1"/>
  <c r="Q4475" i="1"/>
  <c r="Q1574" i="1"/>
  <c r="Q1567" i="1"/>
  <c r="Q1807" i="1"/>
  <c r="Q4508" i="1"/>
  <c r="Q4394" i="1"/>
  <c r="Q3126" i="1"/>
  <c r="Q1555" i="1"/>
  <c r="Q1500" i="1"/>
  <c r="Q2070" i="1"/>
  <c r="Q1760" i="1"/>
  <c r="Q1515" i="1"/>
  <c r="Q1494" i="1"/>
  <c r="Q1485" i="1"/>
  <c r="Q4446" i="1"/>
  <c r="Q4443" i="1"/>
  <c r="Q4358" i="1"/>
  <c r="Q4423" i="1"/>
  <c r="Q1464" i="1"/>
  <c r="Q2654" i="1"/>
  <c r="Q1436" i="1"/>
  <c r="Q1404" i="1"/>
  <c r="Q1398" i="1"/>
  <c r="Q2367" i="1"/>
  <c r="Q1973" i="1"/>
  <c r="Q3060" i="1"/>
  <c r="Q1965" i="1"/>
  <c r="Q3045" i="1"/>
  <c r="Q1374" i="1"/>
  <c r="Q1953" i="1"/>
  <c r="Q4284" i="1"/>
  <c r="Q1360" i="1"/>
  <c r="Q1737" i="1"/>
  <c r="Q1367" i="1"/>
  <c r="Q1353" i="1"/>
  <c r="Q1362" i="1"/>
  <c r="Q1336" i="1"/>
  <c r="Q1334" i="1"/>
  <c r="Q4277" i="1"/>
  <c r="Q1557" i="1"/>
  <c r="Q2054" i="1"/>
  <c r="Q3365" i="1"/>
  <c r="Q3415" i="1"/>
  <c r="Q4234" i="1"/>
  <c r="Q2034" i="1"/>
  <c r="Q1880" i="1"/>
  <c r="Q1282" i="1"/>
  <c r="Q1858" i="1"/>
  <c r="Q1300" i="1"/>
  <c r="Q1267" i="1"/>
  <c r="Q1466" i="1"/>
  <c r="Q1259" i="1"/>
  <c r="Q4158" i="1"/>
  <c r="Q1273" i="1"/>
  <c r="Q1222" i="1"/>
  <c r="Q1215" i="1"/>
  <c r="Q3393" i="1"/>
  <c r="Q1202" i="1"/>
  <c r="Q1490" i="1"/>
  <c r="Q1413" i="1"/>
  <c r="Q4204" i="1"/>
  <c r="Q1217" i="1"/>
  <c r="Q1173" i="1"/>
  <c r="Q1759" i="1"/>
  <c r="Q1198" i="1"/>
  <c r="Q1297" i="1"/>
  <c r="Q1184" i="1"/>
  <c r="Q1199" i="1"/>
  <c r="Q1180" i="1"/>
  <c r="Q1703" i="1"/>
  <c r="Q1121" i="1"/>
  <c r="Q1687" i="1"/>
  <c r="Q3263" i="1"/>
  <c r="Q3301" i="1"/>
  <c r="Q1205" i="1"/>
  <c r="Q1119" i="1"/>
  <c r="Q1129" i="1"/>
  <c r="Q1067" i="1"/>
  <c r="Q1605" i="1"/>
  <c r="Q1057" i="1"/>
  <c r="Q1075" i="1"/>
  <c r="Q3238" i="1"/>
  <c r="Q1165" i="1"/>
  <c r="Q1113" i="1"/>
  <c r="Q1034" i="1"/>
  <c r="Q1583" i="1"/>
  <c r="Q1549" i="1"/>
  <c r="Q1017" i="1"/>
  <c r="Q1238" i="1"/>
  <c r="Q1092" i="1"/>
  <c r="Q1006" i="1"/>
  <c r="Q1530" i="1"/>
  <c r="Q1183" i="1"/>
  <c r="Q1253" i="1"/>
  <c r="Q1003" i="1"/>
  <c r="Q959" i="1"/>
  <c r="Q1422" i="1"/>
  <c r="Q1041" i="1"/>
  <c r="Q943" i="1"/>
  <c r="Q1077" i="1"/>
  <c r="Q1035" i="1"/>
  <c r="Q1427" i="1"/>
  <c r="Q1431" i="1"/>
  <c r="Q922" i="1"/>
  <c r="Q908" i="1"/>
  <c r="Q1462" i="1"/>
  <c r="Q1447" i="1"/>
  <c r="Q1666" i="1"/>
  <c r="Q1045" i="1"/>
  <c r="Q887" i="1"/>
  <c r="Q877" i="1"/>
  <c r="Q3911" i="1"/>
  <c r="Q891" i="1"/>
  <c r="Q851" i="1"/>
  <c r="Q872" i="1"/>
  <c r="Q1332" i="1"/>
  <c r="Q1290" i="1"/>
  <c r="Q841" i="1"/>
  <c r="Q864" i="1"/>
  <c r="Q823" i="1"/>
  <c r="Q2063" i="1"/>
  <c r="Q2913" i="1"/>
  <c r="Q4681" i="1"/>
  <c r="Q4719" i="1"/>
  <c r="Q4729" i="1"/>
  <c r="Q2049" i="1"/>
  <c r="Q2893" i="1"/>
  <c r="Q3860" i="1"/>
  <c r="Q2044" i="1"/>
  <c r="Q2055" i="1"/>
  <c r="Q4773" i="1"/>
  <c r="Q2052" i="1"/>
  <c r="Q2037" i="1"/>
  <c r="Q2024" i="1"/>
  <c r="Q4618" i="1"/>
  <c r="Q2021" i="1"/>
  <c r="Q2015" i="1"/>
  <c r="Q2885" i="1"/>
  <c r="Q2871" i="1"/>
  <c r="Q2001" i="1"/>
  <c r="Q1995" i="1"/>
  <c r="Q2852" i="1"/>
  <c r="Q2011" i="1"/>
  <c r="Q3873" i="1"/>
  <c r="Q4588" i="1"/>
  <c r="Q2863" i="1"/>
  <c r="Q1989" i="1"/>
  <c r="Q2786" i="1"/>
  <c r="Q2799" i="1"/>
  <c r="Q1950" i="1"/>
  <c r="Q3874" i="1"/>
  <c r="Q1942" i="1"/>
  <c r="Q1939" i="1"/>
  <c r="Q4601" i="1"/>
  <c r="Q1928" i="1"/>
  <c r="Q1925" i="1"/>
  <c r="Q2794" i="1"/>
  <c r="Q1918" i="1"/>
  <c r="Q3827" i="1"/>
  <c r="Q1907" i="1"/>
  <c r="Q1902" i="1"/>
  <c r="Q1898" i="1"/>
  <c r="Q4636" i="1"/>
  <c r="Q3346" i="1"/>
  <c r="Q1882" i="1"/>
  <c r="Q3344" i="1"/>
  <c r="Q1870" i="1"/>
  <c r="Q3259" i="1"/>
  <c r="Q3260" i="1"/>
  <c r="Q4520" i="1"/>
  <c r="Q4572" i="1"/>
  <c r="Q3347" i="1"/>
  <c r="Q4611" i="1"/>
  <c r="Q4741" i="1"/>
  <c r="Q4641" i="1"/>
  <c r="Q1835" i="1"/>
  <c r="Q2802" i="1"/>
  <c r="Q1855" i="1"/>
  <c r="Q1818" i="1"/>
  <c r="Q1843" i="1"/>
  <c r="Q3732" i="1"/>
  <c r="Q3717" i="1"/>
  <c r="Q2807" i="1"/>
  <c r="Q4582" i="1"/>
  <c r="Q4559" i="1"/>
  <c r="Q3242" i="1"/>
  <c r="Q1786" i="1"/>
  <c r="Q2805" i="1"/>
  <c r="Q2214" i="1"/>
  <c r="Q1765" i="1"/>
  <c r="Q1772" i="1"/>
  <c r="Q1777" i="1"/>
  <c r="Q4552" i="1"/>
  <c r="Q1763" i="1"/>
  <c r="Q2687" i="1"/>
  <c r="Q1754" i="1"/>
  <c r="Q1752" i="1"/>
  <c r="Q1768" i="1"/>
  <c r="Q4659" i="1"/>
  <c r="Q3213" i="1"/>
  <c r="Q1741" i="1"/>
  <c r="Q2363" i="1"/>
  <c r="Q4634" i="1"/>
  <c r="Q3612" i="1"/>
  <c r="Q1705" i="1"/>
  <c r="Q4483" i="1"/>
  <c r="Q3674" i="1"/>
  <c r="Q3202" i="1"/>
  <c r="Q2395" i="1"/>
  <c r="Q3592" i="1"/>
  <c r="Q2241" i="1"/>
  <c r="Q1669" i="1"/>
  <c r="Q4502" i="1"/>
  <c r="Q4564" i="1"/>
  <c r="Q1681" i="1"/>
  <c r="Q2103" i="1"/>
  <c r="Q1667" i="1"/>
  <c r="Q4541" i="1"/>
  <c r="Q1663" i="1"/>
  <c r="Q1655" i="1"/>
  <c r="Q2244" i="1"/>
  <c r="Q4615" i="1"/>
  <c r="Q1888" i="1"/>
  <c r="Q3172" i="1"/>
  <c r="Q3632" i="1"/>
  <c r="Q2410" i="1"/>
  <c r="Q3143" i="1"/>
  <c r="Q1615" i="1"/>
  <c r="Q1592" i="1"/>
  <c r="Q4437" i="1"/>
  <c r="Q3528" i="1"/>
  <c r="Q1582" i="1"/>
  <c r="Q1579" i="1"/>
  <c r="Q4474" i="1"/>
  <c r="Q1575" i="1"/>
  <c r="Q3534" i="1"/>
  <c r="Q1553" i="1"/>
  <c r="Q1560" i="1"/>
  <c r="Q1554" i="1"/>
  <c r="Q3125" i="1"/>
  <c r="Q2062" i="1"/>
  <c r="Q1533" i="1"/>
  <c r="Q1536" i="1"/>
  <c r="Q1493" i="1"/>
  <c r="Q1847" i="1"/>
  <c r="Q1483" i="1"/>
  <c r="Q1486" i="1"/>
  <c r="Q4447" i="1"/>
  <c r="Q4442" i="1"/>
  <c r="Q1897" i="1"/>
  <c r="Q1460" i="1"/>
  <c r="Q1442" i="1"/>
  <c r="Q1453" i="1"/>
  <c r="Q1507" i="1"/>
  <c r="Q1418" i="1"/>
  <c r="Q1399" i="1"/>
  <c r="Q4261" i="1"/>
  <c r="Q1974" i="1"/>
  <c r="Q4322" i="1"/>
  <c r="Q2036" i="1"/>
  <c r="Q4342" i="1"/>
  <c r="Q1608" i="1"/>
  <c r="Q1388" i="1"/>
  <c r="Q1955" i="1"/>
  <c r="Q1716" i="1"/>
  <c r="Q3502" i="1"/>
  <c r="Q1369" i="1"/>
  <c r="Q1352" i="1"/>
  <c r="Q1518" i="1"/>
  <c r="Q1342" i="1"/>
  <c r="Q3396" i="1"/>
  <c r="Q1365" i="1"/>
  <c r="Q1556" i="1"/>
  <c r="Q1924" i="1"/>
  <c r="Q1856" i="1"/>
  <c r="Q1309" i="1"/>
  <c r="Q2111" i="1"/>
  <c r="Q1299" i="1"/>
  <c r="Q1878" i="1"/>
  <c r="Q1276" i="1"/>
  <c r="Q1568" i="1"/>
  <c r="Q1632" i="1"/>
  <c r="Q1266" i="1"/>
  <c r="Q1344" i="1"/>
  <c r="Q1255" i="1"/>
  <c r="Q1799" i="1"/>
  <c r="Q1231" i="1"/>
  <c r="Q3389" i="1"/>
  <c r="Q1220" i="1"/>
  <c r="Q1829" i="1"/>
  <c r="Q2994" i="1"/>
  <c r="Q1491" i="1"/>
  <c r="Q1242" i="1"/>
  <c r="Q1821" i="1"/>
  <c r="Q3362" i="1"/>
  <c r="Q1174" i="1"/>
  <c r="Q1691" i="1"/>
  <c r="Q1164" i="1"/>
  <c r="Q1210" i="1"/>
  <c r="Q1168" i="1"/>
  <c r="Q1169" i="1"/>
  <c r="Q1156" i="1"/>
  <c r="Q1702" i="1"/>
  <c r="Q4103" i="1"/>
  <c r="Q1686" i="1"/>
  <c r="Q4101" i="1"/>
  <c r="Q1648" i="1"/>
  <c r="Q1116" i="1"/>
  <c r="Q1177" i="1"/>
  <c r="Q1099" i="1"/>
  <c r="Q1646" i="1"/>
  <c r="Q1108" i="1"/>
  <c r="Q1065" i="1"/>
  <c r="Q1093" i="1"/>
  <c r="Q3286" i="1"/>
  <c r="Q1630" i="1"/>
  <c r="Q1747" i="1"/>
  <c r="Q1031" i="1"/>
  <c r="Q1239" i="1"/>
  <c r="Q4012" i="1"/>
  <c r="Q1097" i="1"/>
  <c r="Q1074" i="1"/>
  <c r="Q1107" i="1"/>
  <c r="Q1038" i="1"/>
  <c r="Q1144" i="1"/>
  <c r="Q1079" i="1"/>
  <c r="Q1053" i="1"/>
  <c r="Q1132" i="1"/>
  <c r="Q1320" i="1"/>
  <c r="Q1011" i="1"/>
  <c r="Q1023" i="1"/>
  <c r="Q1009" i="1"/>
  <c r="Q1058" i="1"/>
  <c r="Q984" i="1"/>
  <c r="Q973" i="1"/>
  <c r="Q966" i="1"/>
  <c r="Q960" i="1"/>
  <c r="Q999" i="1"/>
  <c r="Q1044" i="1"/>
  <c r="Q1468" i="1"/>
  <c r="Q1484" i="1"/>
  <c r="Q1489" i="1"/>
  <c r="Q1425" i="1"/>
  <c r="Q998" i="1"/>
  <c r="Q934" i="1"/>
  <c r="Q910" i="1"/>
  <c r="Q1407" i="1"/>
  <c r="Q1380" i="1"/>
  <c r="Q885" i="1"/>
  <c r="Q1337" i="1"/>
  <c r="Q921" i="1"/>
  <c r="Q875" i="1"/>
  <c r="Q865" i="1"/>
  <c r="Q911" i="1"/>
  <c r="Q897" i="1"/>
  <c r="Q940" i="1"/>
  <c r="Q856" i="1"/>
  <c r="Q919" i="1"/>
  <c r="Q847" i="1"/>
  <c r="Q995" i="1"/>
  <c r="Q826" i="1"/>
  <c r="Q835" i="1"/>
  <c r="Q813" i="1"/>
  <c r="Q805" i="1"/>
  <c r="Q800" i="1"/>
  <c r="Q793" i="1"/>
  <c r="Q815" i="1"/>
  <c r="Q833" i="1"/>
  <c r="Q761" i="1"/>
  <c r="Q755" i="1"/>
  <c r="Q784" i="1"/>
  <c r="Q731" i="1"/>
  <c r="Q769" i="1"/>
  <c r="Q1249" i="1"/>
  <c r="Q1098" i="1"/>
  <c r="Q933" i="1"/>
  <c r="Q720" i="1"/>
  <c r="Q696" i="1"/>
  <c r="Q3903" i="1"/>
  <c r="Q2697" i="1"/>
  <c r="Q680" i="1"/>
  <c r="Q674" i="1"/>
  <c r="Q664" i="1"/>
  <c r="Q1155" i="1"/>
  <c r="Q695" i="1"/>
  <c r="Q641" i="1"/>
  <c r="Q629" i="1"/>
  <c r="Q719" i="1"/>
  <c r="Q653" i="1"/>
  <c r="Q1082" i="1"/>
  <c r="Q689" i="1"/>
  <c r="Q598" i="1"/>
  <c r="Q597" i="1"/>
  <c r="Q614" i="1"/>
  <c r="Q607" i="1"/>
  <c r="Q938" i="1"/>
  <c r="Q706" i="1"/>
  <c r="Q574" i="1"/>
  <c r="Q667" i="1"/>
  <c r="Q584" i="1"/>
  <c r="Q1096" i="1"/>
  <c r="Q557" i="1"/>
  <c r="Q553" i="1"/>
  <c r="Q3583" i="1"/>
  <c r="Q781" i="1"/>
  <c r="Q797" i="1"/>
  <c r="Q532" i="1"/>
  <c r="Q525" i="1"/>
  <c r="Q563" i="1"/>
  <c r="Q512" i="1"/>
  <c r="Q648" i="1"/>
  <c r="Q688" i="1"/>
  <c r="Q497" i="1"/>
  <c r="Q655" i="1"/>
  <c r="Q495" i="1"/>
  <c r="Q476" i="1"/>
  <c r="Q644" i="1"/>
  <c r="Q604" i="1"/>
  <c r="Q454" i="1"/>
  <c r="Q446" i="1"/>
  <c r="Q439" i="1"/>
  <c r="Q474" i="1"/>
  <c r="Q419" i="1"/>
  <c r="Q538" i="1"/>
  <c r="Q398" i="1"/>
  <c r="Q396" i="1"/>
  <c r="Q393" i="1"/>
  <c r="Q515" i="1"/>
  <c r="Q380" i="1"/>
  <c r="Q3262" i="1"/>
  <c r="Q461" i="1"/>
  <c r="Q488" i="1"/>
  <c r="Q353" i="1"/>
  <c r="Q352" i="1"/>
  <c r="Q329" i="1"/>
  <c r="Q406" i="1"/>
  <c r="Q415" i="1"/>
  <c r="Q362" i="1"/>
  <c r="Q310" i="1"/>
  <c r="Q351" i="1"/>
  <c r="Q273" i="1"/>
  <c r="Q268" i="1"/>
  <c r="Q324" i="1"/>
  <c r="Q313" i="1"/>
  <c r="Q277" i="1"/>
  <c r="Q272" i="1"/>
  <c r="Q242" i="1"/>
  <c r="Q259" i="1"/>
  <c r="Q229" i="1"/>
  <c r="Q218" i="1"/>
  <c r="Q237" i="1"/>
  <c r="Q209" i="1"/>
  <c r="Q200" i="1"/>
  <c r="Q230" i="1"/>
  <c r="Q194" i="1"/>
  <c r="Q227" i="1"/>
  <c r="Q145" i="1"/>
  <c r="Q149" i="1"/>
  <c r="Q134" i="1"/>
  <c r="Q123" i="1"/>
  <c r="Q220" i="1"/>
  <c r="Q168" i="1"/>
  <c r="Q106" i="1"/>
  <c r="Q177" i="1"/>
  <c r="Q119" i="1"/>
  <c r="Q128" i="1"/>
  <c r="Q129" i="1"/>
  <c r="Q1260" i="1"/>
  <c r="Q812" i="1"/>
  <c r="Q1141" i="1"/>
  <c r="Q745" i="1"/>
  <c r="Q722" i="1"/>
  <c r="Q932" i="1"/>
  <c r="Q1208" i="1"/>
  <c r="Q699" i="1"/>
  <c r="Q832" i="1"/>
  <c r="Q1013" i="1"/>
  <c r="Q677" i="1"/>
  <c r="Q675" i="1"/>
  <c r="Q727" i="1"/>
  <c r="Q791" i="1"/>
  <c r="Q638" i="1"/>
  <c r="Q768" i="1"/>
  <c r="Q956" i="1"/>
  <c r="Q658" i="1"/>
  <c r="Q654" i="1"/>
  <c r="Q694" i="1"/>
  <c r="Q976" i="1"/>
  <c r="Q613" i="1"/>
  <c r="Q620" i="1"/>
  <c r="Q603" i="1"/>
  <c r="Q605" i="1"/>
  <c r="Q935" i="1"/>
  <c r="Q588" i="1"/>
  <c r="Q685" i="1"/>
  <c r="Q668" i="1"/>
  <c r="Q3623" i="1"/>
  <c r="Q564" i="1"/>
  <c r="Q556" i="1"/>
  <c r="Q634" i="1"/>
  <c r="Q534" i="1"/>
  <c r="Q912" i="1"/>
  <c r="Q796" i="1"/>
  <c r="Q716" i="1"/>
  <c r="Q524" i="1"/>
  <c r="Q726" i="1"/>
  <c r="Q511" i="1"/>
  <c r="Q649" i="1"/>
  <c r="Q547" i="1"/>
  <c r="Q498" i="1"/>
  <c r="Q682" i="1"/>
  <c r="Q494" i="1"/>
  <c r="Q477" i="1"/>
  <c r="Q591" i="1"/>
  <c r="Q559" i="1"/>
  <c r="Q453" i="1"/>
  <c r="Q596" i="1"/>
  <c r="Q430" i="1"/>
  <c r="Q473" i="1"/>
  <c r="Q418" i="1"/>
  <c r="Q537" i="1"/>
  <c r="Q399" i="1"/>
  <c r="Q469" i="1"/>
  <c r="Q394" i="1"/>
  <c r="Q385" i="1"/>
  <c r="Q381" i="1"/>
  <c r="Q445" i="1"/>
  <c r="Q460" i="1"/>
  <c r="Q457" i="1"/>
  <c r="Q468" i="1"/>
  <c r="Q333" i="1"/>
  <c r="Q328" i="1"/>
  <c r="Q387" i="1"/>
  <c r="Q315" i="1"/>
  <c r="Q335" i="1"/>
  <c r="Q295" i="1"/>
  <c r="Q278" i="1"/>
  <c r="Q346" i="1"/>
  <c r="Q305" i="1"/>
  <c r="Q336" i="1"/>
  <c r="Q312" i="1"/>
  <c r="Q293" i="1"/>
  <c r="Q270" i="1"/>
  <c r="Q253" i="1"/>
  <c r="Q269" i="1"/>
  <c r="Q228" i="1"/>
  <c r="Q217" i="1"/>
  <c r="Q235" i="1"/>
  <c r="Q210" i="1"/>
  <c r="Q199" i="1"/>
  <c r="Q179" i="1"/>
  <c r="Q175" i="1"/>
  <c r="Q163" i="1"/>
  <c r="Q144" i="1"/>
  <c r="Q169" i="1"/>
  <c r="Q212" i="1"/>
  <c r="Q124" i="1"/>
  <c r="Q219" i="1"/>
  <c r="Q125" i="1"/>
  <c r="Q186" i="1"/>
  <c r="Q176" i="1"/>
  <c r="Q120" i="1"/>
  <c r="Q92" i="1"/>
  <c r="Q130" i="1"/>
  <c r="Q857" i="1"/>
  <c r="Q870" i="1"/>
  <c r="Q802" i="1"/>
  <c r="Q1306" i="1"/>
  <c r="Q1261" i="1"/>
  <c r="Q788" i="1"/>
  <c r="Q939" i="1"/>
  <c r="Q763" i="1"/>
  <c r="Q758" i="1"/>
  <c r="Q1272" i="1"/>
  <c r="Q789" i="1"/>
  <c r="Q1140" i="1"/>
  <c r="Q744" i="1"/>
  <c r="Q721" i="1"/>
  <c r="Q931" i="1"/>
  <c r="Q1209" i="1"/>
  <c r="Q698" i="1"/>
  <c r="Q711" i="1"/>
  <c r="Q1172" i="1"/>
  <c r="Q751" i="1"/>
  <c r="Q672" i="1"/>
  <c r="Q686" i="1"/>
  <c r="Q1042" i="1"/>
  <c r="Q639" i="1"/>
  <c r="Q739" i="1"/>
  <c r="Q730" i="1"/>
  <c r="Q657" i="1"/>
  <c r="Q632" i="1"/>
  <c r="Q622" i="1"/>
  <c r="Q975" i="1"/>
  <c r="Q3781" i="1"/>
  <c r="Q621" i="1"/>
  <c r="Q723" i="1"/>
  <c r="Q606" i="1"/>
  <c r="Q937" i="1"/>
  <c r="Q2901" i="1"/>
  <c r="Q630" i="1"/>
  <c r="Q665" i="1"/>
  <c r="Q663" i="1"/>
  <c r="Q592" i="1"/>
  <c r="Q561" i="1"/>
  <c r="Q635" i="1"/>
  <c r="Q531" i="1"/>
  <c r="Q656" i="1"/>
  <c r="Q795" i="1"/>
  <c r="Q520" i="1"/>
  <c r="Q708" i="1"/>
  <c r="Q725" i="1"/>
  <c r="Q509" i="1"/>
  <c r="Q517" i="1"/>
  <c r="Q546" i="1"/>
  <c r="Q492" i="1"/>
  <c r="Q702" i="1"/>
  <c r="Q491" i="1"/>
  <c r="Q490" i="1"/>
  <c r="Q583" i="1"/>
  <c r="Q558" i="1"/>
  <c r="Q710" i="1"/>
  <c r="Q589" i="1"/>
  <c r="Q485" i="1"/>
  <c r="Q471" i="1"/>
  <c r="Q421" i="1"/>
  <c r="Q413" i="1"/>
  <c r="Q400" i="1"/>
  <c r="Q432" i="1"/>
  <c r="Q391" i="1"/>
  <c r="Q386" i="1"/>
  <c r="Q475" i="1"/>
  <c r="Q442" i="1"/>
  <c r="Q458" i="1"/>
  <c r="Q3220" i="1"/>
  <c r="Q467" i="1"/>
  <c r="Q438" i="1"/>
  <c r="Q327" i="1"/>
  <c r="Q339" i="1"/>
  <c r="Q316" i="1"/>
  <c r="Q367" i="1"/>
  <c r="Q294" i="1"/>
  <c r="Q369" i="1"/>
  <c r="Q296" i="1"/>
  <c r="Q319" i="1"/>
  <c r="Q337" i="1"/>
  <c r="Q308" i="1"/>
  <c r="Q300" i="1"/>
  <c r="Q317" i="1"/>
  <c r="Q250" i="1"/>
  <c r="Q267" i="1"/>
  <c r="Q304" i="1"/>
  <c r="Q284" i="1"/>
  <c r="Q236" i="1"/>
  <c r="Q208" i="1"/>
  <c r="Q246" i="1"/>
  <c r="Q178" i="1"/>
  <c r="Q174" i="1"/>
  <c r="Q162" i="1"/>
  <c r="Q184" i="1"/>
  <c r="Q157" i="1"/>
  <c r="Q213" i="1"/>
  <c r="Q204" i="1"/>
  <c r="Q142" i="1"/>
  <c r="Q158" i="1"/>
  <c r="Q185" i="1"/>
  <c r="Q173" i="1"/>
  <c r="Q155" i="1"/>
  <c r="Q82" i="1"/>
  <c r="Q104" i="1"/>
  <c r="Q121" i="1"/>
  <c r="Q96" i="1"/>
  <c r="Q70" i="1"/>
  <c r="Q97" i="1"/>
  <c r="Q59" i="1"/>
  <c r="Q74" i="1"/>
  <c r="Q57" i="1"/>
  <c r="Q44" i="1"/>
  <c r="Q35" i="1"/>
  <c r="Q32" i="1"/>
  <c r="Q19" i="1"/>
  <c r="Q13" i="1"/>
  <c r="Q3" i="1"/>
  <c r="Q1018" i="1"/>
  <c r="Q1229" i="1"/>
  <c r="Q1015" i="1"/>
  <c r="Q1002" i="1"/>
  <c r="Q1527" i="1"/>
  <c r="Q982" i="1"/>
  <c r="Q1028" i="1"/>
  <c r="Q1457" i="1"/>
  <c r="Q958" i="1"/>
  <c r="Q1029" i="1"/>
  <c r="Q1659" i="1"/>
  <c r="Q944" i="1"/>
  <c r="Q992" i="1"/>
  <c r="Q988" i="1"/>
  <c r="Q1094" i="1"/>
  <c r="Q1430" i="1"/>
  <c r="Q923" i="1"/>
  <c r="Q907" i="1"/>
  <c r="Q1461" i="1"/>
  <c r="Q896" i="1"/>
  <c r="Q1030" i="1"/>
  <c r="Q977" i="1"/>
  <c r="Q880" i="1"/>
  <c r="Q1016" i="1"/>
  <c r="Q3152" i="1"/>
  <c r="Q889" i="1"/>
  <c r="Q867" i="1"/>
  <c r="Q873" i="1"/>
  <c r="Q4049" i="1"/>
  <c r="Q989" i="1"/>
  <c r="Q842" i="1"/>
  <c r="Q837" i="1"/>
  <c r="Q822" i="1"/>
  <c r="Q839" i="1"/>
  <c r="Q810" i="1"/>
  <c r="Q801" i="1"/>
  <c r="Q1263" i="1"/>
  <c r="Q790" i="1"/>
  <c r="Q946" i="1"/>
  <c r="Q775" i="1"/>
  <c r="Q840" i="1"/>
  <c r="Q918" i="1"/>
  <c r="Q1195" i="1"/>
  <c r="Q750" i="1"/>
  <c r="Q786" i="1"/>
  <c r="Q1345" i="1"/>
  <c r="Q1118" i="1"/>
  <c r="Q930" i="1"/>
  <c r="Q3933" i="1"/>
  <c r="Q771" i="1"/>
  <c r="Q712" i="1"/>
  <c r="Q1171" i="1"/>
  <c r="Q671" i="1"/>
  <c r="Q673" i="1"/>
  <c r="Q687" i="1"/>
  <c r="Q1043" i="1"/>
  <c r="Q637" i="1"/>
  <c r="Q2979" i="1"/>
  <c r="Q945" i="1"/>
  <c r="Q760" i="1"/>
  <c r="Q914" i="1"/>
  <c r="Q2919" i="1"/>
  <c r="Q623" i="1"/>
  <c r="Q969" i="1"/>
  <c r="Q618" i="1"/>
  <c r="Q611" i="1"/>
  <c r="Q590" i="1"/>
  <c r="Q936" i="1"/>
  <c r="Q2902" i="1"/>
  <c r="Q631" i="1"/>
  <c r="Q666" i="1"/>
  <c r="Q3739" i="1"/>
  <c r="Q562" i="1"/>
  <c r="Q560" i="1"/>
  <c r="Q819" i="1"/>
  <c r="Q530" i="1"/>
  <c r="Q523" i="1"/>
  <c r="Q794" i="1"/>
  <c r="Q519" i="1"/>
  <c r="Q753" i="1"/>
  <c r="Q729" i="1"/>
  <c r="Q510" i="1"/>
  <c r="Q516" i="1"/>
  <c r="Q549" i="1"/>
  <c r="Q582" i="1"/>
  <c r="Q703" i="1"/>
  <c r="Q661" i="1"/>
  <c r="Q480" i="1"/>
  <c r="Q633" i="1"/>
  <c r="Q463" i="1"/>
  <c r="Q452" i="1"/>
  <c r="Q595" i="1"/>
  <c r="Q484" i="1"/>
  <c r="Q472" i="1"/>
  <c r="Q420" i="1"/>
  <c r="Q409" i="1"/>
  <c r="Q401" i="1"/>
  <c r="Q431" i="1"/>
  <c r="Q392" i="1"/>
  <c r="Q384" i="1"/>
  <c r="Q377" i="1"/>
  <c r="Q365" i="1"/>
  <c r="Q459" i="1"/>
  <c r="Q360" i="1"/>
  <c r="Q344" i="1"/>
  <c r="Q435" i="1"/>
  <c r="Q323" i="1"/>
  <c r="Q330" i="1"/>
  <c r="Q366" i="1"/>
  <c r="Q361" i="1"/>
  <c r="Q292" i="1"/>
  <c r="Q368" i="1"/>
  <c r="Q342" i="1"/>
  <c r="Q289" i="1"/>
  <c r="Q349" i="1"/>
  <c r="Q309" i="1"/>
  <c r="Q301" i="1"/>
  <c r="Q318" i="1"/>
  <c r="Q252" i="1"/>
  <c r="Q255" i="1"/>
  <c r="Q303" i="1"/>
  <c r="Q285" i="1"/>
  <c r="Q249" i="1"/>
  <c r="Q207" i="1"/>
  <c r="Q206" i="1"/>
  <c r="Q240" i="1"/>
  <c r="Q192" i="1"/>
  <c r="Q161" i="1"/>
  <c r="Q211" i="1"/>
  <c r="Q166" i="1"/>
  <c r="Q216" i="1"/>
  <c r="Q203" i="1"/>
  <c r="Q136" i="1"/>
  <c r="Q159" i="1"/>
  <c r="Q181" i="1"/>
  <c r="Q172" i="1"/>
  <c r="Q154" i="1"/>
  <c r="Q81" i="1"/>
  <c r="Q103" i="1"/>
  <c r="Q122" i="1"/>
  <c r="Q95" i="1"/>
  <c r="Q68" i="1"/>
  <c r="Q98" i="1"/>
  <c r="Q58" i="1"/>
  <c r="Q69" i="1"/>
  <c r="Q56" i="1"/>
  <c r="Q41" i="1"/>
  <c r="Q38" i="1"/>
  <c r="Q27" i="1"/>
  <c r="Q17" i="1"/>
  <c r="Q22" i="1"/>
  <c r="Q4" i="1"/>
  <c r="Q1178" i="1"/>
  <c r="Q1624" i="1"/>
  <c r="Q1050" i="1"/>
  <c r="Q1095" i="1"/>
  <c r="Q1258" i="1"/>
  <c r="Q1748" i="1"/>
  <c r="Q1032" i="1"/>
  <c r="Q1068" i="1"/>
  <c r="Q4011" i="1"/>
  <c r="Q3164" i="1"/>
  <c r="Q1005" i="1"/>
  <c r="Q1072" i="1"/>
  <c r="Q2868" i="1"/>
  <c r="Q1528" i="1"/>
  <c r="Q981" i="1"/>
  <c r="Q1019" i="1"/>
  <c r="Q1237" i="1"/>
  <c r="Q1410" i="1"/>
  <c r="Q1476" i="1"/>
  <c r="Q1658" i="1"/>
  <c r="Q955" i="1"/>
  <c r="Q1481" i="1"/>
  <c r="Q1434" i="1"/>
  <c r="Q967" i="1"/>
  <c r="Q1382" i="1"/>
  <c r="Q1471" i="1"/>
  <c r="Q916" i="1"/>
  <c r="Q925" i="1"/>
  <c r="Q895" i="1"/>
  <c r="Q882" i="1"/>
  <c r="Q1376" i="1"/>
  <c r="Q881" i="1"/>
  <c r="Q863" i="1"/>
  <c r="Q904" i="1"/>
  <c r="Q888" i="1"/>
  <c r="Q996" i="1"/>
  <c r="Q855" i="1"/>
  <c r="Q4048" i="1"/>
  <c r="Q871" i="1"/>
  <c r="Q843" i="1"/>
  <c r="Q838" i="1"/>
  <c r="Q820" i="1"/>
  <c r="Q836" i="1"/>
  <c r="Q831" i="1"/>
  <c r="Q1307" i="1"/>
  <c r="Q1264" i="1"/>
  <c r="Q3826" i="1"/>
  <c r="Q849" i="1"/>
  <c r="Q774" i="1"/>
  <c r="Q834" i="1"/>
  <c r="Q785" i="1"/>
  <c r="Q1194" i="1"/>
  <c r="Q735" i="1"/>
  <c r="Q765" i="1"/>
  <c r="Q1346" i="1"/>
  <c r="Q869" i="1"/>
  <c r="Q782" i="1"/>
  <c r="Q707" i="1"/>
  <c r="Q692" i="1"/>
  <c r="Q705" i="1"/>
  <c r="Q3740" i="1"/>
  <c r="Q1055" i="1"/>
  <c r="Q709" i="1"/>
  <c r="Q778" i="1"/>
  <c r="Q1000" i="1"/>
  <c r="Q636" i="1"/>
  <c r="Q2941" i="1"/>
  <c r="Q742" i="1"/>
  <c r="Q683" i="1"/>
  <c r="Q807" i="1"/>
  <c r="Q2920" i="1"/>
  <c r="Q624" i="1"/>
  <c r="Q970" i="1"/>
  <c r="Q619" i="1"/>
  <c r="Q612" i="1"/>
  <c r="Q948" i="1"/>
  <c r="Q593" i="1"/>
  <c r="Q577" i="1"/>
  <c r="Q587" i="1"/>
  <c r="Q628" i="1"/>
  <c r="Q3738" i="1"/>
  <c r="Q968" i="1"/>
  <c r="Q550" i="1"/>
  <c r="Q539" i="1"/>
  <c r="Q529" i="1"/>
  <c r="Q522" i="1"/>
  <c r="Q535" i="1"/>
  <c r="Q759" i="1"/>
  <c r="Q752" i="1"/>
  <c r="Q506" i="1"/>
  <c r="Q714" i="1"/>
  <c r="Q3545" i="1"/>
  <c r="Q548" i="1"/>
  <c r="Q581" i="1"/>
  <c r="Q570" i="1"/>
  <c r="Q660" i="1"/>
  <c r="Q555" i="1"/>
  <c r="Q743" i="1"/>
  <c r="Q464" i="1"/>
  <c r="Q450" i="1"/>
  <c r="Q444" i="1"/>
  <c r="Q486" i="1"/>
  <c r="Q428" i="1"/>
  <c r="Q414" i="1"/>
  <c r="Q408" i="1"/>
  <c r="Q407" i="1"/>
  <c r="Q434" i="1"/>
  <c r="Q390" i="1"/>
  <c r="Q383" i="1"/>
  <c r="Q376" i="1"/>
  <c r="Q379" i="1"/>
  <c r="Q451" i="1"/>
  <c r="Q426" i="1"/>
  <c r="Q345" i="1"/>
  <c r="Q437" i="1"/>
  <c r="Q423" i="1"/>
  <c r="Q403" i="1"/>
  <c r="Q359" i="1"/>
  <c r="Q355" i="1"/>
  <c r="Q291" i="1"/>
  <c r="Q331" i="1"/>
  <c r="Q338" i="1"/>
  <c r="Q290" i="1"/>
  <c r="Q350" i="1"/>
  <c r="Q256" i="1"/>
  <c r="Q282" i="1"/>
  <c r="Q307" i="1"/>
  <c r="Q251" i="1"/>
  <c r="Q265" i="1"/>
  <c r="Q262" i="1"/>
  <c r="Q261" i="1"/>
  <c r="Q223" i="1"/>
  <c r="Q190" i="1"/>
  <c r="Q205" i="1"/>
  <c r="Q234" i="1"/>
  <c r="Q191" i="1"/>
  <c r="Q160" i="1"/>
  <c r="Q195" i="1"/>
  <c r="Q148" i="1"/>
  <c r="Q215" i="1"/>
  <c r="Q201" i="1"/>
  <c r="Q137" i="1"/>
  <c r="Q102" i="1"/>
  <c r="Q180" i="1"/>
  <c r="Q170" i="1"/>
  <c r="Q127" i="1"/>
  <c r="Q693" i="1"/>
  <c r="Q1109" i="1"/>
  <c r="Q679" i="1"/>
  <c r="Q1054" i="1"/>
  <c r="Q777" i="1"/>
  <c r="Q715" i="1"/>
  <c r="Q651" i="1"/>
  <c r="Q643" i="1"/>
  <c r="Q2942" i="1"/>
  <c r="Q670" i="1"/>
  <c r="Q676" i="1"/>
  <c r="Q806" i="1"/>
  <c r="Q2929" i="1"/>
  <c r="Q601" i="1"/>
  <c r="Q927" i="1"/>
  <c r="Q617" i="1"/>
  <c r="Q609" i="1"/>
  <c r="Q949" i="1"/>
  <c r="Q594" i="1"/>
  <c r="Q578" i="1"/>
  <c r="Q586" i="1"/>
  <c r="Q627" i="1"/>
  <c r="Q1100" i="1"/>
  <c r="Q3727" i="1"/>
  <c r="Q554" i="1"/>
  <c r="Q770" i="1"/>
  <c r="Q540" i="1"/>
  <c r="Q652" i="1"/>
  <c r="Q536" i="1"/>
  <c r="Q779" i="1"/>
  <c r="Q749" i="1"/>
  <c r="Q505" i="1"/>
  <c r="Q713" i="1"/>
  <c r="Q501" i="1"/>
  <c r="Q500" i="1"/>
  <c r="Q580" i="1"/>
  <c r="Q569" i="1"/>
  <c r="Q626" i="1"/>
  <c r="Q2824" i="1"/>
  <c r="Q470" i="1"/>
  <c r="Q2811" i="1"/>
  <c r="Q449" i="1"/>
  <c r="Q441" i="1"/>
  <c r="Q487" i="1"/>
  <c r="Q526" i="1"/>
  <c r="Q543" i="1"/>
  <c r="Q411" i="1"/>
  <c r="Q482" i="1"/>
  <c r="Q433" i="1"/>
  <c r="Q493" i="1"/>
  <c r="Q462" i="1"/>
  <c r="Q375" i="1"/>
  <c r="Q364" i="1"/>
  <c r="Q372" i="1"/>
  <c r="Q357" i="1"/>
  <c r="Q340" i="1"/>
  <c r="Q436" i="1"/>
  <c r="Q422" i="1"/>
  <c r="Q404" i="1"/>
  <c r="Q358" i="1"/>
  <c r="Q371" i="1"/>
  <c r="Q286" i="1"/>
  <c r="Q276" i="1"/>
  <c r="Q271" i="1"/>
  <c r="Q288" i="1"/>
  <c r="Q348" i="1"/>
  <c r="Q311" i="1"/>
  <c r="Q281" i="1"/>
  <c r="Q266" i="1"/>
  <c r="Q245" i="1"/>
  <c r="Q258" i="1"/>
  <c r="Q248" i="1"/>
  <c r="Q298" i="1"/>
  <c r="Q196" i="1"/>
  <c r="Q189" i="1"/>
  <c r="Q264" i="1"/>
  <c r="Q233" i="1"/>
  <c r="Q198" i="1"/>
  <c r="Q183" i="1"/>
  <c r="Q167" i="1"/>
  <c r="Q147" i="1"/>
  <c r="Q153" i="1"/>
  <c r="Q202" i="1"/>
  <c r="Q133" i="1"/>
  <c r="Q101" i="1"/>
  <c r="Q140" i="1"/>
  <c r="Q171" i="1"/>
  <c r="Q126" i="1"/>
  <c r="Q139" i="1"/>
  <c r="Q94" i="1"/>
  <c r="Q86" i="1"/>
  <c r="Q89" i="1"/>
  <c r="Q109" i="1"/>
  <c r="Q90" i="1"/>
  <c r="Q61" i="1"/>
  <c r="Q66" i="1"/>
  <c r="Q47" i="1"/>
  <c r="Q43" i="1"/>
  <c r="Q31" i="1"/>
  <c r="Q25" i="1"/>
  <c r="Q11" i="1"/>
  <c r="Q14" i="1"/>
  <c r="Q817" i="1"/>
  <c r="Q824" i="1"/>
  <c r="Q1323" i="1"/>
  <c r="Q818" i="1"/>
  <c r="Q1241" i="1"/>
  <c r="Q952" i="1"/>
  <c r="Q1226" i="1"/>
  <c r="Q773" i="1"/>
  <c r="Q767" i="1"/>
  <c r="Q748" i="1"/>
  <c r="Q733" i="1"/>
  <c r="Q738" i="1"/>
  <c r="Q740" i="1"/>
  <c r="Q1148" i="1"/>
  <c r="Q718" i="1"/>
  <c r="Q1084" i="1"/>
  <c r="Q700" i="1"/>
  <c r="Q690" i="1"/>
  <c r="Q1110" i="1"/>
  <c r="Q678" i="1"/>
  <c r="Q1026" i="1"/>
  <c r="Q783" i="1"/>
  <c r="Q659" i="1"/>
  <c r="Q650" i="1"/>
  <c r="Q642" i="1"/>
  <c r="Q1123" i="1"/>
  <c r="Q2974" i="1"/>
  <c r="Q950" i="1"/>
  <c r="Q809" i="1"/>
  <c r="Q2930" i="1"/>
  <c r="Q600" i="1"/>
  <c r="Q928" i="1"/>
  <c r="Q616" i="1"/>
  <c r="Q610" i="1"/>
  <c r="Q942" i="1"/>
  <c r="Q3760" i="1"/>
  <c r="Q576" i="1"/>
  <c r="Q573" i="1"/>
  <c r="Q566" i="1"/>
  <c r="Q565" i="1"/>
  <c r="Q3726" i="1"/>
  <c r="Q552" i="1"/>
  <c r="Q544" i="1"/>
  <c r="Q541" i="1"/>
  <c r="Q528" i="1"/>
  <c r="Q724" i="1"/>
  <c r="Q780" i="1"/>
  <c r="Q704" i="1"/>
  <c r="Q504" i="1"/>
  <c r="Q507" i="1"/>
  <c r="Q499" i="1"/>
  <c r="Q496" i="1"/>
  <c r="Q579" i="1"/>
  <c r="Q568" i="1"/>
  <c r="Q479" i="1"/>
  <c r="Q646" i="1"/>
  <c r="Q466" i="1"/>
  <c r="Q456" i="1"/>
  <c r="Q448" i="1"/>
  <c r="Q443" i="1"/>
  <c r="Q424" i="1"/>
  <c r="Q513" i="1"/>
  <c r="Q542" i="1"/>
  <c r="Q412" i="1"/>
  <c r="Q481" i="1"/>
  <c r="Q397" i="1"/>
  <c r="Q388" i="1"/>
  <c r="Q483" i="1"/>
  <c r="Q374" i="1"/>
  <c r="Q429" i="1"/>
  <c r="Q363" i="1"/>
  <c r="Q417" i="1"/>
  <c r="Q341" i="1"/>
  <c r="Q395" i="1"/>
  <c r="Q326" i="1"/>
  <c r="Q322" i="1"/>
  <c r="Q378" i="1"/>
  <c r="Q370" i="1"/>
  <c r="Q283" i="1"/>
  <c r="Q275" i="1"/>
  <c r="Q306" i="1"/>
  <c r="Q287" i="1"/>
  <c r="Q347" i="1"/>
  <c r="Q274" i="1"/>
  <c r="Q299" i="1"/>
  <c r="Q302" i="1"/>
  <c r="Q244" i="1"/>
  <c r="Q257" i="1"/>
  <c r="Q225" i="1"/>
  <c r="Q297" i="1"/>
  <c r="Q197" i="1"/>
  <c r="Q232" i="1"/>
  <c r="Q263" i="1"/>
  <c r="Q239" i="1"/>
  <c r="Q188" i="1"/>
  <c r="Q182" i="1"/>
  <c r="Q165" i="1"/>
  <c r="Q156" i="1"/>
  <c r="Q146" i="1"/>
  <c r="Q221" i="1"/>
  <c r="Q132" i="1"/>
  <c r="Q143" i="1"/>
  <c r="Q117" i="1"/>
  <c r="Q164" i="1"/>
  <c r="Q152" i="1"/>
  <c r="Q138" i="1"/>
  <c r="Q111" i="1"/>
  <c r="Q100" i="1"/>
  <c r="Q88" i="1"/>
  <c r="Q115" i="1"/>
  <c r="Q91" i="1"/>
  <c r="Q60" i="1"/>
  <c r="Q53" i="1"/>
  <c r="Q48" i="1"/>
  <c r="Q42" i="1"/>
  <c r="Q30" i="1"/>
  <c r="Q24" i="1"/>
  <c r="Q10" i="1"/>
  <c r="Q15" i="1"/>
  <c r="Q1037" i="1"/>
  <c r="Q1235" i="1"/>
  <c r="Q1120" i="1"/>
  <c r="Q1221" i="1"/>
  <c r="Q1020" i="1"/>
  <c r="Q1609" i="1"/>
  <c r="Q1010" i="1"/>
  <c r="Q1134" i="1"/>
  <c r="Q1008" i="1"/>
  <c r="Q1170" i="1"/>
  <c r="Q985" i="1"/>
  <c r="Q974" i="1"/>
  <c r="Q965" i="1"/>
  <c r="Q1064" i="1"/>
  <c r="Q1185" i="1"/>
  <c r="Q953" i="1"/>
  <c r="Q1469" i="1"/>
  <c r="Q3994" i="1"/>
  <c r="Q4117" i="1"/>
  <c r="Q1428" i="1"/>
  <c r="Q1024" i="1"/>
  <c r="Q1012" i="1"/>
  <c r="Q3174" i="1"/>
  <c r="Q1408" i="1"/>
  <c r="Q1381" i="1"/>
  <c r="Q884" i="1"/>
  <c r="Q1338" i="1"/>
  <c r="Q902" i="1"/>
  <c r="Q874" i="1"/>
  <c r="Q861" i="1"/>
  <c r="Q913" i="1"/>
  <c r="Q898" i="1"/>
  <c r="Q1025" i="1"/>
  <c r="Q850" i="1"/>
  <c r="Q991" i="1"/>
  <c r="Q846" i="1"/>
  <c r="Q905" i="1"/>
  <c r="Q827" i="1"/>
  <c r="Q816" i="1"/>
  <c r="Q814" i="1"/>
  <c r="Q3852" i="1"/>
  <c r="Q799" i="1"/>
  <c r="Q792" i="1"/>
  <c r="Q830" i="1"/>
  <c r="Q1227" i="1"/>
  <c r="Q762" i="1"/>
  <c r="Q756" i="1"/>
  <c r="Q903" i="1"/>
  <c r="Q732" i="1"/>
  <c r="Q737" i="1"/>
  <c r="Q1250" i="1"/>
  <c r="Q1149" i="1"/>
  <c r="Q717" i="1"/>
  <c r="Q853" i="1"/>
  <c r="Q697" i="1"/>
  <c r="Q691" i="1"/>
  <c r="Q684" i="1"/>
  <c r="Q681" i="1"/>
  <c r="Q728" i="1"/>
  <c r="Q669" i="1"/>
  <c r="Q1154" i="1"/>
  <c r="Q2650" i="1"/>
  <c r="Q640" i="1"/>
  <c r="Q924" i="1"/>
  <c r="Q625" i="1"/>
  <c r="Q951" i="1"/>
  <c r="Q808" i="1"/>
  <c r="Q3697" i="1"/>
  <c r="Q599" i="1"/>
  <c r="Q602" i="1"/>
  <c r="Q615" i="1"/>
  <c r="Q608" i="1"/>
  <c r="Q941" i="1"/>
  <c r="Q1147" i="1"/>
  <c r="Q575" i="1"/>
  <c r="Q572" i="1"/>
  <c r="Q585" i="1"/>
  <c r="Q662" i="1"/>
  <c r="Q1071" i="1"/>
  <c r="Q551" i="1"/>
  <c r="Q545" i="1"/>
  <c r="Q527" i="1"/>
  <c r="Q521" i="1"/>
  <c r="Q533" i="1"/>
  <c r="Q754" i="1"/>
  <c r="Q746" i="1"/>
  <c r="Q503" i="1"/>
  <c r="Q502" i="1"/>
  <c r="Q701" i="1"/>
  <c r="Q647" i="1"/>
  <c r="Q571" i="1"/>
  <c r="Q567" i="1"/>
  <c r="Q478" i="1"/>
  <c r="Q645" i="1"/>
  <c r="Q465" i="1"/>
  <c r="Q455" i="1"/>
  <c r="Q447" i="1"/>
  <c r="Q440" i="1"/>
  <c r="Q425" i="1"/>
  <c r="Q514" i="1"/>
  <c r="Q508" i="1"/>
  <c r="Q410" i="1"/>
  <c r="Q402" i="1"/>
  <c r="Q518" i="1"/>
  <c r="Q389" i="1"/>
  <c r="Q382" i="1"/>
  <c r="Q373" i="1"/>
  <c r="Q427" i="1"/>
  <c r="Q489" i="1"/>
  <c r="Q354" i="1"/>
  <c r="Q343" i="1"/>
  <c r="Q332" i="1"/>
  <c r="Q405" i="1"/>
  <c r="Q416" i="1"/>
  <c r="Q314" i="1"/>
  <c r="Q356" i="1"/>
  <c r="Q279" i="1"/>
  <c r="Q334" i="1"/>
  <c r="Q320" i="1"/>
  <c r="Q325" i="1"/>
  <c r="Q321" i="1"/>
  <c r="Q280" i="1"/>
  <c r="Q247" i="1"/>
  <c r="Q243" i="1"/>
  <c r="Q260" i="1"/>
  <c r="Q254" i="1"/>
  <c r="Q224" i="1"/>
  <c r="Q238" i="1"/>
  <c r="Q241" i="1"/>
  <c r="Q214" i="1"/>
  <c r="Q231" i="1"/>
  <c r="Q193" i="1"/>
  <c r="Q226" i="1"/>
  <c r="Q187" i="1"/>
  <c r="Q150" i="1"/>
  <c r="Q135" i="1"/>
  <c r="Q141" i="1"/>
  <c r="Q222" i="1"/>
  <c r="Q131" i="1"/>
  <c r="Q105" i="1"/>
  <c r="Q118" i="1"/>
  <c r="Q108" i="1"/>
  <c r="Q151" i="1"/>
  <c r="Q107" i="1"/>
  <c r="Q116" i="1"/>
  <c r="Q87" i="1"/>
  <c r="Q93" i="1"/>
  <c r="Q110" i="1"/>
  <c r="Q64" i="1"/>
  <c r="Q62" i="1"/>
  <c r="Q65" i="1"/>
  <c r="Q46" i="1"/>
  <c r="Q40" i="1"/>
  <c r="Q39" i="1"/>
  <c r="Q26" i="1"/>
  <c r="Q16" i="1"/>
  <c r="Q23" i="1"/>
  <c r="Q99" i="1"/>
  <c r="Q85" i="1"/>
  <c r="Q76" i="1"/>
  <c r="Q79" i="1"/>
  <c r="Q114" i="1"/>
  <c r="Q84" i="1"/>
  <c r="Q67" i="1"/>
  <c r="Q52" i="1"/>
  <c r="Q50" i="1"/>
  <c r="Q36" i="1"/>
  <c r="Q28" i="1"/>
  <c r="Q21" i="1"/>
  <c r="Q9" i="1"/>
  <c r="Q7" i="1"/>
  <c r="Q83" i="1"/>
  <c r="Q71" i="1"/>
  <c r="Q73" i="1"/>
  <c r="Q112" i="1"/>
  <c r="Q55" i="1"/>
  <c r="Q54" i="1"/>
  <c r="Q51" i="1"/>
  <c r="Q49" i="1"/>
  <c r="Q37" i="1"/>
  <c r="Q29" i="1"/>
  <c r="Q20" i="1"/>
  <c r="Q8" i="1"/>
  <c r="Q6" i="1"/>
  <c r="Q78" i="1"/>
  <c r="Q80" i="1"/>
  <c r="Q72" i="1"/>
  <c r="Q113" i="1"/>
  <c r="Q77" i="1"/>
  <c r="Q75" i="1"/>
  <c r="Q63" i="1"/>
  <c r="Q45" i="1"/>
  <c r="Q34" i="1"/>
  <c r="Q33" i="1"/>
  <c r="Q18" i="1"/>
  <c r="Q12" i="1"/>
  <c r="Q2" i="1"/>
  <c r="F41" i="3" l="1"/>
  <c r="F13" i="3"/>
  <c r="F22" i="3"/>
  <c r="F61" i="3"/>
  <c r="F24" i="3"/>
  <c r="F30" i="3"/>
  <c r="F44" i="3"/>
  <c r="F53" i="3"/>
  <c r="I59" i="2"/>
  <c r="G3" i="3"/>
  <c r="F33" i="3"/>
  <c r="F60" i="3"/>
  <c r="F62" i="3"/>
  <c r="F57" i="3"/>
  <c r="F26" i="3"/>
  <c r="F49" i="3"/>
  <c r="F34" i="3"/>
  <c r="G5" i="3"/>
  <c r="G8" i="3"/>
  <c r="F48" i="3"/>
  <c r="F40" i="3"/>
  <c r="F23" i="3"/>
  <c r="G4" i="3"/>
  <c r="F31" i="3"/>
  <c r="F58" i="3"/>
  <c r="F39" i="3"/>
  <c r="F52" i="3"/>
  <c r="F43" i="3"/>
  <c r="G6" i="3"/>
  <c r="F32" i="3"/>
  <c r="G7" i="3"/>
  <c r="F35" i="3"/>
  <c r="F12" i="3"/>
  <c r="F51" i="3"/>
  <c r="F59" i="3"/>
  <c r="F25" i="3"/>
  <c r="F21" i="3"/>
  <c r="F15" i="3"/>
  <c r="F14" i="3"/>
  <c r="F50" i="3"/>
  <c r="F42" i="3"/>
  <c r="F17" i="3"/>
  <c r="I61" i="2"/>
  <c r="I57" i="2"/>
  <c r="I56" i="2"/>
  <c r="T30" i="2"/>
  <c r="T31" i="2"/>
  <c r="Y27" i="2"/>
  <c r="T28" i="2"/>
  <c r="Y29" i="2"/>
  <c r="T29" i="2"/>
  <c r="Y31" i="2"/>
  <c r="V29" i="2"/>
  <c r="X31" i="2"/>
  <c r="T27" i="2"/>
  <c r="W30" i="2"/>
  <c r="U28" i="2"/>
  <c r="Y30" i="2"/>
  <c r="Y28" i="2"/>
  <c r="I58" i="2"/>
  <c r="I60" i="2"/>
  <c r="I69" i="2"/>
  <c r="I68" i="2"/>
  <c r="I65" i="2"/>
  <c r="I40" i="2"/>
  <c r="I66" i="2"/>
  <c r="I70" i="2"/>
  <c r="I31" i="2"/>
  <c r="I67" i="2"/>
  <c r="I30" i="2"/>
  <c r="I38" i="2"/>
  <c r="I49" i="2"/>
  <c r="I33" i="2"/>
  <c r="I29" i="2"/>
  <c r="I43" i="2"/>
  <c r="I34" i="2"/>
  <c r="I39" i="2"/>
  <c r="I50" i="2"/>
  <c r="I79" i="2"/>
  <c r="I42" i="2"/>
  <c r="I32" i="2"/>
  <c r="I51" i="2"/>
  <c r="I47" i="2"/>
  <c r="I48" i="2"/>
  <c r="I75" i="2"/>
  <c r="I77" i="2"/>
  <c r="I78" i="2"/>
  <c r="I41" i="2"/>
  <c r="I52" i="2"/>
  <c r="I76" i="2"/>
  <c r="I74" i="2"/>
  <c r="F97" i="2"/>
  <c r="F96" i="2"/>
  <c r="E93" i="2"/>
  <c r="E92" i="2"/>
  <c r="D94" i="2"/>
  <c r="D86" i="2"/>
  <c r="D95" i="2"/>
  <c r="L27" i="2"/>
  <c r="D85" i="2"/>
  <c r="E87" i="2"/>
  <c r="E88" i="2"/>
  <c r="H102" i="2"/>
  <c r="H101" i="2"/>
  <c r="Q28" i="2"/>
  <c r="E102" i="2"/>
  <c r="E101" i="2"/>
  <c r="G96" i="2"/>
  <c r="G97" i="2"/>
  <c r="F93" i="2"/>
  <c r="F92" i="2"/>
  <c r="G85" i="2"/>
  <c r="G86" i="2"/>
  <c r="O30" i="2"/>
  <c r="D88" i="2"/>
  <c r="D97" i="2"/>
  <c r="D87" i="2"/>
  <c r="D96" i="2"/>
  <c r="E86" i="2"/>
  <c r="M28" i="2"/>
  <c r="E85" i="2"/>
  <c r="H95" i="2"/>
  <c r="H94" i="2"/>
  <c r="G103" i="2"/>
  <c r="G104" i="2"/>
  <c r="Q30" i="2"/>
  <c r="D103" i="2"/>
  <c r="D104" i="2"/>
  <c r="G93" i="2"/>
  <c r="L30" i="2"/>
  <c r="G92" i="2"/>
  <c r="G95" i="2"/>
  <c r="G94" i="2"/>
  <c r="G106" i="2"/>
  <c r="G105" i="2"/>
  <c r="G102" i="2"/>
  <c r="G101" i="2"/>
  <c r="E105" i="2"/>
  <c r="E106" i="2"/>
  <c r="H84" i="2"/>
  <c r="H83" i="2"/>
  <c r="E97" i="2"/>
  <c r="E96" i="2"/>
  <c r="F103" i="2"/>
  <c r="Q29" i="2"/>
  <c r="F104" i="2"/>
  <c r="D83" i="2"/>
  <c r="D93" i="2"/>
  <c r="D92" i="2"/>
  <c r="D84" i="2"/>
  <c r="E94" i="2"/>
  <c r="L28" i="2"/>
  <c r="E95" i="2"/>
  <c r="H85" i="2"/>
  <c r="H86" i="2"/>
  <c r="P31" i="2"/>
  <c r="F84" i="2"/>
  <c r="F83" i="2"/>
  <c r="E83" i="2"/>
  <c r="E84" i="2"/>
  <c r="H96" i="2"/>
  <c r="L31" i="2"/>
  <c r="H97" i="2"/>
  <c r="F102" i="2"/>
  <c r="F101" i="2"/>
  <c r="D105" i="2"/>
  <c r="D106" i="2"/>
  <c r="D102" i="2"/>
  <c r="D101" i="2"/>
  <c r="Q27" i="2"/>
  <c r="H93" i="2"/>
  <c r="H92" i="2"/>
  <c r="H104" i="2"/>
  <c r="Q31" i="2"/>
  <c r="H103" i="2"/>
  <c r="E103" i="2"/>
  <c r="E104" i="2"/>
  <c r="F87" i="2"/>
  <c r="F88" i="2"/>
  <c r="H106" i="2"/>
  <c r="H105" i="2"/>
  <c r="F106" i="2"/>
  <c r="F105" i="2"/>
  <c r="H87" i="2"/>
  <c r="H88" i="2"/>
  <c r="F86" i="2"/>
  <c r="N29" i="2"/>
  <c r="F85" i="2"/>
  <c r="G84" i="2"/>
  <c r="G83" i="2"/>
  <c r="G87" i="2"/>
  <c r="G88" i="2"/>
  <c r="F95" i="2"/>
  <c r="L29" i="2"/>
  <c r="F94" i="2"/>
  <c r="I83" i="2" l="1"/>
  <c r="I88" i="2"/>
  <c r="I95" i="2"/>
  <c r="I101" i="2"/>
  <c r="I86" i="2"/>
  <c r="I102" i="2"/>
  <c r="I104" i="2"/>
  <c r="I94" i="2"/>
  <c r="I106" i="2"/>
  <c r="I103" i="2"/>
  <c r="I105" i="2"/>
  <c r="I84" i="2"/>
  <c r="I96" i="2"/>
  <c r="I92" i="2"/>
  <c r="I87" i="2"/>
  <c r="I93" i="2"/>
  <c r="I97" i="2"/>
  <c r="I85" i="2"/>
  <c r="I5" i="2"/>
  <c r="I25" i="2"/>
  <c r="I24" i="2"/>
  <c r="I23" i="2"/>
  <c r="I22" i="2"/>
  <c r="I21" i="2"/>
  <c r="I20" i="2"/>
  <c r="I17" i="2"/>
  <c r="I16" i="2"/>
  <c r="I15" i="2"/>
  <c r="I14" i="2"/>
  <c r="I13" i="2"/>
  <c r="I12" i="2"/>
  <c r="I9" i="2"/>
  <c r="I7" i="2"/>
  <c r="I6" i="2" l="1"/>
  <c r="I8" i="2"/>
  <c r="I4" i="2"/>
</calcChain>
</file>

<file path=xl/sharedStrings.xml><?xml version="1.0" encoding="utf-8"?>
<sst xmlns="http://schemas.openxmlformats.org/spreadsheetml/2006/main" count="78015" uniqueCount="91">
  <si>
    <t>Accuracy</t>
  </si>
  <si>
    <t>Precision</t>
  </si>
  <si>
    <t>Recall</t>
  </si>
  <si>
    <t>F1-Score</t>
  </si>
  <si>
    <t>TP</t>
  </si>
  <si>
    <t>TN</t>
  </si>
  <si>
    <t>FP</t>
  </si>
  <si>
    <t>FN</t>
  </si>
  <si>
    <t>Algorithm</t>
  </si>
  <si>
    <t>Ngrams</t>
  </si>
  <si>
    <t>Feature Extraction</t>
  </si>
  <si>
    <t>Training Dataset</t>
  </si>
  <si>
    <t>Test Dataset</t>
  </si>
  <si>
    <t>Test Distribution</t>
  </si>
  <si>
    <t>F_Question_mark</t>
  </si>
  <si>
    <t>Binary Representation</t>
  </si>
  <si>
    <t>Stop words</t>
  </si>
  <si>
    <t>Additional Settings</t>
  </si>
  <si>
    <t>Fitting Time</t>
  </si>
  <si>
    <t>Prediction Time</t>
  </si>
  <si>
    <t>Support Vector Machine</t>
  </si>
  <si>
    <t>[1, 1]</t>
  </si>
  <si>
    <t>TfidfVectorizer</t>
  </si>
  <si>
    <t>dataset_12.9%</t>
  </si>
  <si>
    <t>87.31/12.69</t>
  </si>
  <si>
    <t>english</t>
  </si>
  <si>
    <t>True</t>
  </si>
  <si>
    <t>tweets</t>
  </si>
  <si>
    <t>52.42/47.58</t>
  </si>
  <si>
    <t>False</t>
  </si>
  <si>
    <t>[1, 2]</t>
  </si>
  <si>
    <t>Random Forest</t>
  </si>
  <si>
    <t>CountVectorizer</t>
  </si>
  <si>
    <t>HashingVectorizer</t>
  </si>
  <si>
    <t>dataset_20.0%</t>
  </si>
  <si>
    <t>80.09/19.91</t>
  </si>
  <si>
    <t>dataset_33.0%</t>
  </si>
  <si>
    <t>66.84/33.16</t>
  </si>
  <si>
    <t>dataset_40.0%</t>
  </si>
  <si>
    <t>60.16/39.84</t>
  </si>
  <si>
    <t>dataset_50.0%</t>
  </si>
  <si>
    <t>50.0/50.0</t>
  </si>
  <si>
    <t>87.01/12.99</t>
  </si>
  <si>
    <t>79.85/20.15</t>
  </si>
  <si>
    <t>67.18/32.82</t>
  </si>
  <si>
    <t>59.77/40.23</t>
  </si>
  <si>
    <t>49.85/50.15</t>
  </si>
  <si>
    <t>Kolumn1</t>
  </si>
  <si>
    <t>Naïve Bayes</t>
  </si>
  <si>
    <t>Shared train/test distribution</t>
  </si>
  <si>
    <t>12.9%</t>
  </si>
  <si>
    <t>Avg</t>
  </si>
  <si>
    <t>Random Forest Best</t>
  </si>
  <si>
    <t>Test distribution 87.1%/12.9% (standard for full dataset)</t>
  </si>
  <si>
    <t>Test performed on tweets</t>
  </si>
  <si>
    <t>Support Vector Machines</t>
  </si>
  <si>
    <t>20.0%</t>
  </si>
  <si>
    <t>33.0%</t>
  </si>
  <si>
    <t>40.0%</t>
  </si>
  <si>
    <t>50.0%</t>
  </si>
  <si>
    <t>Best</t>
  </si>
  <si>
    <t>Training set/Test set</t>
  </si>
  <si>
    <t>N/A</t>
  </si>
  <si>
    <t>Performance differences based on vectorizer</t>
  </si>
  <si>
    <t>Performance differences when using count of question marks as feature</t>
  </si>
  <si>
    <t>QM</t>
  </si>
  <si>
    <t>!QM</t>
  </si>
  <si>
    <t>Performance differences Binary vs. Frequency representation of features</t>
  </si>
  <si>
    <t>Binary repr</t>
  </si>
  <si>
    <t>Freq repr</t>
  </si>
  <si>
    <t>Performance differences when using stop words</t>
  </si>
  <si>
    <t>Stop Words</t>
  </si>
  <si>
    <t>No Stop Words</t>
  </si>
  <si>
    <t>Performance differences when using custom settings in vectorizers and classifiers</t>
  </si>
  <si>
    <t>Custom Settings</t>
  </si>
  <si>
    <t>No custom settings</t>
  </si>
  <si>
    <t>Performance differences when using Unigrams or Unigrams and Bigrams</t>
  </si>
  <si>
    <t>Unigrams</t>
  </si>
  <si>
    <t>Unigrams &amp; Bigrams</t>
  </si>
  <si>
    <t>Overall Average Accuracy</t>
  </si>
  <si>
    <t>Overall Average Precision</t>
  </si>
  <si>
    <t>Overall Average Recall</t>
  </si>
  <si>
    <t>Overall Average F1-score</t>
  </si>
  <si>
    <t>Max Accuracy</t>
  </si>
  <si>
    <t>Max Precision</t>
  </si>
  <si>
    <t>Max Recall</t>
  </si>
  <si>
    <t>Max F1-score</t>
  </si>
  <si>
    <t>Max</t>
  </si>
  <si>
    <t>Preprocessing</t>
  </si>
  <si>
    <t>No Preprocessing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</si>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</sst>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0" tint="-0.14999847407452621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6">
    <xf numFmtId="0" fontId="0" fillId="0" borderId="0" xfId="0"/>
    <xf numFmtId="10" fontId="0" fillId="0" borderId="16" xfId="1" applyNumberFormat="1" applyFont="1" applyBorder="1"/>
    <xf numFmtId="10" fontId="0" fillId="0" borderId="17" xfId="1" applyNumberFormat="1" applyFont="1" applyBorder="1"/>
    <xf numFmtId="10" fontId="0" fillId="0" borderId="39" xfId="1" applyNumberFormat="1" applyFont="1" applyBorder="1"/>
    <xf numFmtId="10" fontId="0" fillId="33" borderId="34" xfId="1" applyNumberFormat="1" applyFont="1" applyFill="1" applyBorder="1"/>
    <xf numFmtId="10" fontId="0" fillId="0" borderId="22" xfId="1" applyNumberFormat="1" applyFont="1" applyBorder="1"/>
    <xf numFmtId="10" fontId="0" fillId="0" borderId="23" xfId="1" applyNumberFormat="1" applyFont="1" applyBorder="1"/>
    <xf numFmtId="10" fontId="0" fillId="0" borderId="40" xfId="1" applyNumberFormat="1" applyFont="1" applyBorder="1"/>
    <xf numFmtId="10" fontId="0" fillId="33" borderId="35" xfId="1" applyNumberFormat="1" applyFont="1" applyFill="1" applyBorder="1"/>
    <xf numFmtId="10" fontId="0" fillId="33" borderId="43" xfId="1" applyNumberFormat="1" applyFont="1" applyFill="1" applyBorder="1"/>
    <xf numFmtId="10" fontId="0" fillId="33" borderId="44" xfId="1" applyNumberFormat="1" applyFont="1" applyFill="1" applyBorder="1"/>
    <xf numFmtId="10" fontId="16" fillId="0" borderId="26" xfId="1" applyNumberFormat="1" applyFont="1" applyBorder="1"/>
    <xf numFmtId="10" fontId="16" fillId="34" borderId="27" xfId="1" applyNumberFormat="1" applyFont="1" applyFill="1" applyBorder="1"/>
    <xf numFmtId="10" fontId="16" fillId="34" borderId="19" xfId="1" applyNumberFormat="1" applyFont="1" applyFill="1" applyBorder="1"/>
    <xf numFmtId="10" fontId="16" fillId="34" borderId="23" xfId="1" applyNumberFormat="1" applyFont="1" applyFill="1" applyBorder="1"/>
    <xf numFmtId="10" fontId="0" fillId="0" borderId="26" xfId="1" applyNumberFormat="1" applyFont="1" applyBorder="1"/>
    <xf numFmtId="10" fontId="0" fillId="0" borderId="27" xfId="1" applyNumberFormat="1" applyFont="1" applyBorder="1"/>
    <xf numFmtId="10" fontId="0" fillId="0" borderId="46" xfId="1" applyNumberFormat="1" applyFont="1" applyBorder="1"/>
    <xf numFmtId="10" fontId="0" fillId="33" borderId="25" xfId="1" applyNumberFormat="1" applyFont="1" applyFill="1" applyBorder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0" borderId="0" xfId="0" applyFont="1"/>
    <xf numFmtId="0" fontId="0" fillId="42" borderId="0" xfId="0" applyFill="1"/>
    <xf numFmtId="0" fontId="0" fillId="42" borderId="25" xfId="0" applyFill="1" applyBorder="1"/>
    <xf numFmtId="0" fontId="0" fillId="42" borderId="21" xfId="0" applyFill="1" applyBorder="1"/>
    <xf numFmtId="0" fontId="18" fillId="42" borderId="0" xfId="0" applyFont="1" applyFill="1"/>
    <xf numFmtId="0" fontId="0" fillId="42" borderId="14" xfId="0" applyFill="1" applyBorder="1"/>
    <xf numFmtId="0" fontId="16" fillId="42" borderId="21" xfId="0" applyFont="1" applyFill="1" applyBorder="1"/>
    <xf numFmtId="0" fontId="0" fillId="44" borderId="45" xfId="0" applyFont="1" applyFill="1" applyBorder="1"/>
    <xf numFmtId="0" fontId="0" fillId="42" borderId="31" xfId="0" applyFill="1" applyBorder="1"/>
    <xf numFmtId="0" fontId="19" fillId="42" borderId="0" xfId="0" applyFont="1" applyFill="1"/>
    <xf numFmtId="0" fontId="16" fillId="42" borderId="18" xfId="0" applyFont="1" applyFill="1" applyBorder="1"/>
    <xf numFmtId="0" fontId="0" fillId="42" borderId="10" xfId="0" applyFill="1" applyBorder="1"/>
    <xf numFmtId="0" fontId="0" fillId="42" borderId="36" xfId="0" applyFill="1" applyBorder="1"/>
    <xf numFmtId="9" fontId="0" fillId="42" borderId="37" xfId="0" applyNumberFormat="1" applyFill="1" applyBorder="1"/>
    <xf numFmtId="9" fontId="0" fillId="42" borderId="38" xfId="0" applyNumberFormat="1" applyFill="1" applyBorder="1"/>
    <xf numFmtId="0" fontId="16" fillId="42" borderId="15" xfId="0" applyFont="1" applyFill="1" applyBorder="1"/>
    <xf numFmtId="0" fontId="16" fillId="42" borderId="0" xfId="0" applyFont="1" applyFill="1"/>
    <xf numFmtId="0" fontId="16" fillId="42" borderId="11" xfId="0" applyFont="1" applyFill="1" applyBorder="1"/>
    <xf numFmtId="0" fontId="16" fillId="42" borderId="12" xfId="0" applyFont="1" applyFill="1" applyBorder="1"/>
    <xf numFmtId="0" fontId="0" fillId="42" borderId="32" xfId="0" applyFill="1" applyBorder="1"/>
    <xf numFmtId="0" fontId="0" fillId="42" borderId="42" xfId="0" applyFill="1" applyBorder="1"/>
    <xf numFmtId="0" fontId="16" fillId="42" borderId="25" xfId="0" applyFont="1" applyFill="1" applyBorder="1"/>
    <xf numFmtId="0" fontId="16" fillId="42" borderId="24" xfId="0" applyFont="1" applyFill="1" applyBorder="1"/>
    <xf numFmtId="10" fontId="0" fillId="42" borderId="16" xfId="1" applyNumberFormat="1" applyFont="1" applyFill="1" applyBorder="1"/>
    <xf numFmtId="0" fontId="16" fillId="42" borderId="13" xfId="0" applyFont="1" applyFill="1" applyBorder="1"/>
    <xf numFmtId="10" fontId="16" fillId="34" borderId="28" xfId="1" applyNumberFormat="1" applyFont="1" applyFill="1" applyBorder="1"/>
    <xf numFmtId="10" fontId="16" fillId="34" borderId="20" xfId="1" applyNumberFormat="1" applyFont="1" applyFill="1" applyBorder="1"/>
    <xf numFmtId="0" fontId="16" fillId="42" borderId="14" xfId="0" applyFont="1" applyFill="1" applyBorder="1"/>
    <xf numFmtId="10" fontId="16" fillId="0" borderId="25" xfId="1" applyNumberFormat="1" applyFont="1" applyBorder="1"/>
    <xf numFmtId="10" fontId="16" fillId="0" borderId="30" xfId="1" applyNumberFormat="1" applyFont="1" applyBorder="1"/>
    <xf numFmtId="10" fontId="16" fillId="42" borderId="25" xfId="1" applyNumberFormat="1" applyFont="1" applyFill="1" applyBorder="1"/>
    <xf numFmtId="10" fontId="16" fillId="42" borderId="30" xfId="1" applyNumberFormat="1" applyFont="1" applyFill="1" applyBorder="1"/>
    <xf numFmtId="10" fontId="16" fillId="0" borderId="47" xfId="1" applyNumberFormat="1" applyFont="1" applyBorder="1"/>
    <xf numFmtId="10" fontId="16" fillId="0" borderId="48" xfId="1" applyNumberFormat="1" applyFont="1" applyBorder="1"/>
    <xf numFmtId="0" fontId="0" fillId="42" borderId="49" xfId="0" applyFill="1" applyBorder="1"/>
    <xf numFmtId="0" fontId="0" fillId="42" borderId="50" xfId="0" applyFill="1" applyBorder="1"/>
    <xf numFmtId="0" fontId="0" fillId="42" borderId="51" xfId="0" applyFill="1" applyBorder="1"/>
    <xf numFmtId="10" fontId="0" fillId="0" borderId="52" xfId="1" applyNumberFormat="1" applyFont="1" applyBorder="1"/>
    <xf numFmtId="10" fontId="0" fillId="0" borderId="53" xfId="1" applyNumberFormat="1" applyFont="1" applyBorder="1"/>
    <xf numFmtId="10" fontId="0" fillId="0" borderId="54" xfId="1" applyNumberFormat="1" applyFont="1" applyBorder="1"/>
    <xf numFmtId="10" fontId="0" fillId="33" borderId="55" xfId="1" applyNumberFormat="1" applyFont="1" applyFill="1" applyBorder="1"/>
    <xf numFmtId="10" fontId="0" fillId="33" borderId="56" xfId="1" applyNumberFormat="1" applyFont="1" applyFill="1" applyBorder="1"/>
    <xf numFmtId="0" fontId="0" fillId="42" borderId="57" xfId="0" applyFill="1" applyBorder="1"/>
    <xf numFmtId="10" fontId="0" fillId="0" borderId="58" xfId="1" applyNumberFormat="1" applyFont="1" applyBorder="1"/>
    <xf numFmtId="0" fontId="0" fillId="42" borderId="15" xfId="0" applyFill="1" applyBorder="1"/>
    <xf numFmtId="10" fontId="0" fillId="42" borderId="52" xfId="1" applyNumberFormat="1" applyFont="1" applyFill="1" applyBorder="1"/>
    <xf numFmtId="10" fontId="0" fillId="42" borderId="58" xfId="1" applyNumberFormat="1" applyFont="1" applyFill="1" applyBorder="1"/>
    <xf numFmtId="10" fontId="0" fillId="42" borderId="22" xfId="1" applyNumberFormat="1" applyFont="1" applyFill="1" applyBorder="1"/>
    <xf numFmtId="10" fontId="0" fillId="0" borderId="0" xfId="1" applyNumberFormat="1" applyFont="1" applyBorder="1"/>
    <xf numFmtId="10" fontId="0" fillId="33" borderId="30" xfId="1" applyNumberFormat="1" applyFont="1" applyFill="1" applyBorder="1"/>
    <xf numFmtId="10" fontId="0" fillId="0" borderId="47" xfId="1" applyNumberFormat="1" applyFont="1" applyBorder="1"/>
    <xf numFmtId="0" fontId="0" fillId="43" borderId="42" xfId="0" applyFill="1" applyBorder="1"/>
    <xf numFmtId="0" fontId="0" fillId="43" borderId="37" xfId="0" applyFill="1" applyBorder="1"/>
    <xf numFmtId="0" fontId="0" fillId="43" borderId="59" xfId="0" applyFill="1" applyBorder="1"/>
    <xf numFmtId="10" fontId="0" fillId="33" borderId="60" xfId="1" applyNumberFormat="1" applyFont="1" applyFill="1" applyBorder="1"/>
    <xf numFmtId="10" fontId="0" fillId="0" borderId="61" xfId="1" applyNumberFormat="1" applyFont="1" applyBorder="1"/>
    <xf numFmtId="10" fontId="0" fillId="33" borderId="15" xfId="1" applyNumberFormat="1" applyFont="1" applyFill="1" applyBorder="1"/>
    <xf numFmtId="10" fontId="0" fillId="0" borderId="41" xfId="1" applyNumberFormat="1" applyFont="1" applyBorder="1"/>
    <xf numFmtId="0" fontId="0" fillId="42" borderId="62" xfId="0" applyFill="1" applyBorder="1"/>
    <xf numFmtId="10" fontId="0" fillId="0" borderId="29" xfId="1" applyNumberFormat="1" applyFont="1" applyBorder="1"/>
    <xf numFmtId="10" fontId="0" fillId="33" borderId="21" xfId="1" applyNumberFormat="1" applyFont="1" applyFill="1" applyBorder="1"/>
    <xf numFmtId="10" fontId="0" fillId="0" borderId="63" xfId="1" applyNumberFormat="1" applyFont="1" applyBorder="1"/>
    <xf numFmtId="10" fontId="0" fillId="33" borderId="50" xfId="1" applyNumberFormat="1" applyFont="1" applyFill="1" applyBorder="1"/>
    <xf numFmtId="10" fontId="0" fillId="0" borderId="64" xfId="1" applyNumberFormat="1" applyFont="1" applyBorder="1"/>
    <xf numFmtId="10" fontId="0" fillId="0" borderId="48" xfId="1" applyNumberFormat="1" applyFont="1" applyBorder="1"/>
    <xf numFmtId="10" fontId="0" fillId="0" borderId="33" xfId="1" applyNumberFormat="1" applyFont="1" applyBorder="1"/>
    <xf numFmtId="10" fontId="0" fillId="42" borderId="15" xfId="0" applyNumberFormat="1" applyFill="1" applyBorder="1"/>
    <xf numFmtId="10" fontId="0" fillId="42" borderId="18" xfId="0" applyNumberFormat="1" applyFill="1" applyBorder="1"/>
    <xf numFmtId="10" fontId="0" fillId="42" borderId="21" xfId="0" applyNumberFormat="1" applyFill="1" applyBorder="1"/>
    <xf numFmtId="0" fontId="0" fillId="33" borderId="0" xfId="0" applyFill="1"/>
  </cellXfs>
  <cellStyles count="43">
    <cellStyle name="20 % - Dekorfärg1" xfId="20" builtinId="30" customBuiltin="1"/>
    <cellStyle name="20 % - Dekorfärg2" xfId="24" builtinId="34" customBuiltin="1"/>
    <cellStyle name="20 % - Dekorfärg3" xfId="28" builtinId="38" customBuiltin="1"/>
    <cellStyle name="20 % - Dekorfärg4" xfId="32" builtinId="42" customBuiltin="1"/>
    <cellStyle name="20 % - Dekorfärg5" xfId="36" builtinId="46" customBuiltin="1"/>
    <cellStyle name="20 % - Dekorfärg6" xfId="40" builtinId="50" customBuiltin="1"/>
    <cellStyle name="40 % - Dekorfärg1" xfId="21" builtinId="31" customBuiltin="1"/>
    <cellStyle name="40 % - Dekorfärg2" xfId="25" builtinId="35" customBuiltin="1"/>
    <cellStyle name="40 % - Dekorfärg3" xfId="29" builtinId="39" customBuiltin="1"/>
    <cellStyle name="40 % - Dekorfärg4" xfId="33" builtinId="43" customBuiltin="1"/>
    <cellStyle name="40 % - Dekorfärg5" xfId="37" builtinId="47" customBuiltin="1"/>
    <cellStyle name="40 % - Dekorfärg6" xfId="41" builtinId="51" customBuiltin="1"/>
    <cellStyle name="60 % - Dekorfärg1" xfId="22" builtinId="32" customBuiltin="1"/>
    <cellStyle name="60 % - Dekorfärg2" xfId="26" builtinId="36" customBuiltin="1"/>
    <cellStyle name="60 % - Dekorfärg3" xfId="30" builtinId="40" customBuiltin="1"/>
    <cellStyle name="60 % - Dekorfärg4" xfId="34" builtinId="44" customBuiltin="1"/>
    <cellStyle name="60 % - Dekorfärg5" xfId="38" builtinId="48" customBuiltin="1"/>
    <cellStyle name="60 % - Dekorfärg6" xfId="42" builtinId="52" customBuiltin="1"/>
    <cellStyle name="Anteckning" xfId="16" builtinId="10" customBuiltin="1"/>
    <cellStyle name="Beräkning" xfId="12" builtinId="22" customBuiltin="1"/>
    <cellStyle name="Bra" xfId="7" builtinId="26" customBuiltin="1"/>
    <cellStyle name="Dekorfärg1" xfId="19" builtinId="29" customBuiltin="1"/>
    <cellStyle name="Dekorfärg2" xfId="23" builtinId="33" customBuiltin="1"/>
    <cellStyle name="Dekorfärg3" xfId="27" builtinId="37" customBuiltin="1"/>
    <cellStyle name="Dekorfärg4" xfId="31" builtinId="41" customBuiltin="1"/>
    <cellStyle name="Dekorfärg5" xfId="35" builtinId="45" customBuiltin="1"/>
    <cellStyle name="Dekorfärg6" xfId="39" builtinId="49" customBuiltin="1"/>
    <cellStyle name="Dålig" xfId="8" builtinId="27" customBuiltin="1"/>
    <cellStyle name="Förklarande text" xfId="17" builtinId="53" customBuiltin="1"/>
    <cellStyle name="Indata" xfId="10" builtinId="20" customBuiltin="1"/>
    <cellStyle name="Kontrollcell" xfId="14" builtinId="23" customBuiltin="1"/>
    <cellStyle name="Länkad cell" xfId="13" builtinId="24" customBuiltin="1"/>
    <cellStyle name="Neutral" xfId="9" builtinId="28" customBuiltin="1"/>
    <cellStyle name="Normal" xfId="0" builtinId="0"/>
    <cellStyle name="Procent" xfId="1" builtinId="5"/>
    <cellStyle name="Rubrik" xfId="2" builtinId="15" customBuiltin="1"/>
    <cellStyle name="Rubrik 1" xfId="3" builtinId="16" customBuiltin="1"/>
    <cellStyle name="Rubrik 2" xfId="4" builtinId="17" customBuiltin="1"/>
    <cellStyle name="Rubrik 3" xfId="5" builtinId="18" customBuiltin="1"/>
    <cellStyle name="Rubrik 4" xfId="6" builtinId="19" customBuiltin="1"/>
    <cellStyle name="Summa" xfId="18" builtinId="25" customBuiltin="1"/>
    <cellStyle name="Utdata" xfId="11" builtinId="21" customBuiltin="1"/>
    <cellStyle name="Varningstext" xfId="15" builtinId="11" customBuiltin="1"/>
  </cellStyles>
  <dxfs count="2"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U8161" totalsRowShown="0">
  <autoFilter ref="A1:U8161" xr:uid="{00000000-0009-0000-0100-000001000000}">
    <filterColumn colId="3">
      <filters>
        <filter val="tweets"/>
      </filters>
    </filterColumn>
  </autoFilter>
  <sortState xmlns:xlrd2="http://schemas.microsoft.com/office/spreadsheetml/2017/richdata2" ref="A5440:U8159">
    <sortCondition descending="1" ref="N1:N8161"/>
  </sortState>
  <tableColumns count="21">
    <tableColumn id="9" xr3:uid="{00000000-0010-0000-0000-000009000000}" name="Algorithm"/>
    <tableColumn id="11" xr3:uid="{00000000-0010-0000-0000-00000B000000}" name="Feature Extraction"/>
    <tableColumn id="12" xr3:uid="{00000000-0010-0000-0000-00000C000000}" name="Training Dataset"/>
    <tableColumn id="13" xr3:uid="{00000000-0010-0000-0000-00000D000000}" name="Test Dataset"/>
    <tableColumn id="14" xr3:uid="{00000000-0010-0000-0000-00000E000000}" name="Test Distribution"/>
    <tableColumn id="10" xr3:uid="{00000000-0010-0000-0000-00000A000000}" name="Ngrams"/>
    <tableColumn id="15" xr3:uid="{00000000-0010-0000-0000-00000F000000}" name="F_Question_mark"/>
    <tableColumn id="16" xr3:uid="{00000000-0010-0000-0000-000010000000}" name="Binary Representation"/>
    <tableColumn id="17" xr3:uid="{00000000-0010-0000-0000-000011000000}" name="Stop words"/>
    <tableColumn id="18" xr3:uid="{00000000-0010-0000-0000-000012000000}" name="Additional Settings"/>
    <tableColumn id="19" xr3:uid="{00000000-0010-0000-0000-000013000000}" name="Fitting Time" dataDxfId="1"/>
    <tableColumn id="20" xr3:uid="{00000000-0010-0000-0000-000014000000}" name="Prediction Time" dataDxfId="0"/>
    <tableColumn id="21" xr3:uid="{00000000-0010-0000-0000-000015000000}" name="Kolumn1"/>
    <tableColumn id="1" xr3:uid="{00000000-0010-0000-0000-000001000000}" name="Accuracy">
      <calculatedColumnFormula>(Tabell1[[#This Row],[TP]]+Tabell1[[#This Row],[TN]])/(Tabell1[[#This Row],[TP]]+Tabell1[[#This Row],[TN]]+Tabell1[[#This Row],[FP]]+Tabell1[[#This Row],[FN]])</calculatedColumnFormula>
    </tableColumn>
    <tableColumn id="2" xr3:uid="{00000000-0010-0000-0000-000002000000}" name="Precision">
      <calculatedColumnFormula>Tabell1[[#This Row],[TP]]/(Tabell1[[#This Row],[TP]]+Tabell1[[#This Row],[FP]])</calculatedColumnFormula>
    </tableColumn>
    <tableColumn id="3" xr3:uid="{00000000-0010-0000-0000-000003000000}" name="Recall">
      <calculatedColumnFormula>Tabell1[[#This Row],[TP]]/(Tabell1[[#This Row],[TP]]+Tabell1[[#This Row],[FN]])</calculatedColumnFormula>
    </tableColumn>
    <tableColumn id="4" xr3:uid="{00000000-0010-0000-0000-000004000000}" name="F1-Score">
      <calculatedColumnFormula>2*(Tabell1[[#This Row],[Recall]] * Tabell1[[#This Row],[Precision]]) / (Tabell1[[#This Row],[Recall]] + Tabell1[[#This Row],[Precision]])</calculatedColumnFormula>
    </tableColumn>
    <tableColumn id="5" xr3:uid="{00000000-0010-0000-0000-000005000000}" name="TP"/>
    <tableColumn id="6" xr3:uid="{00000000-0010-0000-0000-000006000000}" name="TN"/>
    <tableColumn id="7" xr3:uid="{00000000-0010-0000-0000-000007000000}" name="FP"/>
    <tableColumn id="8" xr3:uid="{00000000-0010-0000-0000-000008000000}" name="F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61"/>
  <sheetViews>
    <sheetView workbookViewId="0">
      <selection activeCell="J5461" sqref="J5461"/>
    </sheetView>
  </sheetViews>
  <sheetFormatPr defaultRowHeight="14.4" x14ac:dyDescent="0.3"/>
  <cols>
    <col min="1" max="1" width="22.109375" bestFit="1" customWidth="1"/>
    <col min="2" max="2" width="19.109375" bestFit="1" customWidth="1"/>
    <col min="3" max="3" width="17.21875" bestFit="1" customWidth="1"/>
    <col min="4" max="4" width="13.77734375" bestFit="1" customWidth="1"/>
    <col min="5" max="5" width="17.6640625" bestFit="1" customWidth="1"/>
    <col min="6" max="6" width="9.6640625" bestFit="1" customWidth="1"/>
    <col min="7" max="7" width="18.44140625" bestFit="1" customWidth="1"/>
    <col min="8" max="8" width="22.6640625" bestFit="1" customWidth="1"/>
    <col min="9" max="9" width="12.77734375" bestFit="1" customWidth="1"/>
    <col min="10" max="10" width="19.88671875" bestFit="1" customWidth="1"/>
    <col min="11" max="11" width="13" bestFit="1" customWidth="1"/>
    <col min="12" max="12" width="16.44140625" bestFit="1" customWidth="1"/>
    <col min="13" max="13" width="10.77734375" hidden="1" customWidth="1"/>
    <col min="14" max="14" width="12" bestFit="1" customWidth="1"/>
    <col min="15" max="17" width="18.77734375" bestFit="1" customWidth="1"/>
    <col min="18" max="21" width="6.5546875" bestFit="1" customWidth="1"/>
    <col min="22" max="22" width="12.6640625" bestFit="1" customWidth="1"/>
    <col min="23" max="23" width="19.109375" bestFit="1" customWidth="1"/>
    <col min="24" max="24" width="19.77734375" bestFit="1" customWidth="1"/>
    <col min="25" max="28" width="18.77734375" bestFit="1" customWidth="1"/>
    <col min="29" max="32" width="6.5546875" bestFit="1" customWidth="1"/>
    <col min="33" max="33" width="20.77734375" bestFit="1" customWidth="1"/>
    <col min="34" max="34" width="10.77734375" bestFit="1" customWidth="1"/>
  </cols>
  <sheetData>
    <row r="1" spans="1:21" x14ac:dyDescent="0.3">
      <c r="A1" t="s">
        <v>8</v>
      </c>
      <c r="B1" t="s">
        <v>10</v>
      </c>
      <c r="C1" t="s">
        <v>11</v>
      </c>
      <c r="D1" t="s">
        <v>12</v>
      </c>
      <c r="E1" t="s">
        <v>13</v>
      </c>
      <c r="F1" t="s">
        <v>9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47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</row>
    <row r="2" spans="1:21" hidden="1" x14ac:dyDescent="0.3">
      <c r="A2" s="25" t="s">
        <v>20</v>
      </c>
      <c r="B2" s="25" t="s">
        <v>22</v>
      </c>
      <c r="C2" s="25" t="s">
        <v>36</v>
      </c>
      <c r="D2" s="20" t="s">
        <v>23</v>
      </c>
      <c r="E2" t="s">
        <v>24</v>
      </c>
      <c r="F2" s="25" t="s">
        <v>30</v>
      </c>
      <c r="G2" s="21" t="s">
        <v>29</v>
      </c>
      <c r="H2" s="25">
        <v>1</v>
      </c>
      <c r="I2" s="21">
        <v>3</v>
      </c>
      <c r="J2" s="95">
        <f>ABS(Tabell1[[#This Row],[Binary Representation]]-Tabell1[[#This Row],[Stop words]])</f>
        <v>2</v>
      </c>
      <c r="K2" s="26">
        <v>3.8186511993408199</v>
      </c>
      <c r="L2" s="26">
        <v>8.7347090244293195</v>
      </c>
      <c r="N2">
        <f>(Tabell1[[#This Row],[TP]]+Tabell1[[#This Row],[TN]])/(Tabell1[[#This Row],[TP]]+Tabell1[[#This Row],[TN]]+Tabell1[[#This Row],[FP]]+Tabell1[[#This Row],[FN]])</f>
        <v>0.93989318366977459</v>
      </c>
      <c r="O2">
        <f>Tabell1[[#This Row],[TP]]/(Tabell1[[#This Row],[TP]]+Tabell1[[#This Row],[FP]])</f>
        <v>0.94927463731865935</v>
      </c>
      <c r="P2">
        <f>Tabell1[[#This Row],[TP]]/(Tabell1[[#This Row],[TP]]+Tabell1[[#This Row],[FN]])</f>
        <v>0.98372213582166923</v>
      </c>
      <c r="Q2">
        <f>2*(Tabell1[[#This Row],[Recall]] * Tabell1[[#This Row],[Precision]]) / (Tabell1[[#This Row],[Recall]] + Tabell1[[#This Row],[Precision]])</f>
        <v>0.96619144602851326</v>
      </c>
      <c r="R2">
        <v>9488</v>
      </c>
      <c r="S2">
        <v>895</v>
      </c>
      <c r="T2">
        <v>507</v>
      </c>
      <c r="U2">
        <v>157</v>
      </c>
    </row>
    <row r="3" spans="1:21" hidden="1" x14ac:dyDescent="0.3">
      <c r="A3" s="25" t="s">
        <v>20</v>
      </c>
      <c r="B3" s="25" t="s">
        <v>22</v>
      </c>
      <c r="C3" s="25" t="s">
        <v>36</v>
      </c>
      <c r="D3" s="20" t="s">
        <v>23</v>
      </c>
      <c r="E3" t="s">
        <v>24</v>
      </c>
      <c r="F3" s="25" t="s">
        <v>30</v>
      </c>
      <c r="G3" s="25" t="s">
        <v>26</v>
      </c>
      <c r="H3" s="25">
        <v>2</v>
      </c>
      <c r="I3" s="21">
        <v>4</v>
      </c>
      <c r="J3" s="95">
        <f>ABS(Tabell1[[#This Row],[Binary Representation]]-Tabell1[[#This Row],[Stop words]])</f>
        <v>2</v>
      </c>
      <c r="K3" s="26">
        <v>3.7423813343047998</v>
      </c>
      <c r="L3" s="26">
        <v>8.6931219100952095</v>
      </c>
      <c r="N3">
        <f>(Tabell1[[#This Row],[TP]]+Tabell1[[#This Row],[TN]])/(Tabell1[[#This Row],[TP]]+Tabell1[[#This Row],[TN]]+Tabell1[[#This Row],[FP]]+Tabell1[[#This Row],[FN]])</f>
        <v>0.93989318366977459</v>
      </c>
      <c r="O3">
        <f>Tabell1[[#This Row],[TP]]/(Tabell1[[#This Row],[TP]]+Tabell1[[#This Row],[FP]])</f>
        <v>0.94927463731865935</v>
      </c>
      <c r="P3">
        <f>Tabell1[[#This Row],[TP]]/(Tabell1[[#This Row],[TP]]+Tabell1[[#This Row],[FN]])</f>
        <v>0.98372213582166923</v>
      </c>
      <c r="Q3">
        <f>2*(Tabell1[[#This Row],[Recall]] * Tabell1[[#This Row],[Precision]]) / (Tabell1[[#This Row],[Recall]] + Tabell1[[#This Row],[Precision]])</f>
        <v>0.96619144602851326</v>
      </c>
      <c r="R3">
        <v>9488</v>
      </c>
      <c r="S3">
        <v>895</v>
      </c>
      <c r="T3">
        <v>507</v>
      </c>
      <c r="U3">
        <v>157</v>
      </c>
    </row>
    <row r="4" spans="1:21" hidden="1" x14ac:dyDescent="0.3">
      <c r="A4" s="25" t="s">
        <v>20</v>
      </c>
      <c r="B4" s="25" t="s">
        <v>22</v>
      </c>
      <c r="C4" s="25" t="s">
        <v>36</v>
      </c>
      <c r="D4" s="20" t="s">
        <v>23</v>
      </c>
      <c r="E4" t="s">
        <v>24</v>
      </c>
      <c r="F4" s="25" t="s">
        <v>30</v>
      </c>
      <c r="G4" s="21" t="s">
        <v>29</v>
      </c>
      <c r="H4" s="25">
        <v>3</v>
      </c>
      <c r="I4" s="21">
        <v>1</v>
      </c>
      <c r="J4" s="95">
        <f>ABS(Tabell1[[#This Row],[Binary Representation]]-Tabell1[[#This Row],[Stop words]])</f>
        <v>2</v>
      </c>
      <c r="K4" s="26">
        <v>3.1702606678009002</v>
      </c>
      <c r="L4" s="26">
        <v>7.6296000480651802</v>
      </c>
      <c r="N4">
        <f>(Tabell1[[#This Row],[TP]]+Tabell1[[#This Row],[TN]])/(Tabell1[[#This Row],[TP]]+Tabell1[[#This Row],[TN]]+Tabell1[[#This Row],[FP]]+Tabell1[[#This Row],[FN]])</f>
        <v>0.94034579523852635</v>
      </c>
      <c r="O4">
        <f>Tabell1[[#This Row],[TP]]/(Tabell1[[#This Row],[TP]]+Tabell1[[#This Row],[FP]])</f>
        <v>0.96252830965616631</v>
      </c>
      <c r="P4">
        <f>Tabell1[[#This Row],[TP]]/(Tabell1[[#This Row],[TP]]+Tabell1[[#This Row],[FN]])</f>
        <v>0.96941420425090719</v>
      </c>
      <c r="Q4">
        <f>2*(Tabell1[[#This Row],[Recall]] * Tabell1[[#This Row],[Precision]]) / (Tabell1[[#This Row],[Recall]] + Tabell1[[#This Row],[Precision]])</f>
        <v>0.96595898548478731</v>
      </c>
      <c r="R4">
        <v>9350</v>
      </c>
      <c r="S4">
        <v>1038</v>
      </c>
      <c r="T4">
        <v>364</v>
      </c>
      <c r="U4">
        <v>295</v>
      </c>
    </row>
    <row r="5" spans="1:21" hidden="1" x14ac:dyDescent="0.3">
      <c r="A5" s="25" t="s">
        <v>20</v>
      </c>
      <c r="B5" s="25" t="s">
        <v>22</v>
      </c>
      <c r="C5" s="25" t="s">
        <v>36</v>
      </c>
      <c r="D5" s="20" t="s">
        <v>23</v>
      </c>
      <c r="E5" t="s">
        <v>24</v>
      </c>
      <c r="F5" s="25" t="s">
        <v>30</v>
      </c>
      <c r="G5" s="25" t="s">
        <v>26</v>
      </c>
      <c r="H5" s="25">
        <v>4</v>
      </c>
      <c r="I5" s="21">
        <v>2</v>
      </c>
      <c r="J5" s="95">
        <f>ABS(Tabell1[[#This Row],[Binary Representation]]-Tabell1[[#This Row],[Stop words]])</f>
        <v>2</v>
      </c>
      <c r="K5" s="26">
        <v>3.16817879676818</v>
      </c>
      <c r="L5" s="26">
        <v>7.6583490371704102</v>
      </c>
      <c r="N5">
        <f>(Tabell1[[#This Row],[TP]]+Tabell1[[#This Row],[TN]])/(Tabell1[[#This Row],[TP]]+Tabell1[[#This Row],[TN]]+Tabell1[[#This Row],[FP]]+Tabell1[[#This Row],[FN]])</f>
        <v>0.94034579523852635</v>
      </c>
      <c r="O5">
        <f>Tabell1[[#This Row],[TP]]/(Tabell1[[#This Row],[TP]]+Tabell1[[#This Row],[FP]])</f>
        <v>0.96252830965616631</v>
      </c>
      <c r="P5">
        <f>Tabell1[[#This Row],[TP]]/(Tabell1[[#This Row],[TP]]+Tabell1[[#This Row],[FN]])</f>
        <v>0.96941420425090719</v>
      </c>
      <c r="Q5">
        <f>2*(Tabell1[[#This Row],[Recall]] * Tabell1[[#This Row],[Precision]]) / (Tabell1[[#This Row],[Recall]] + Tabell1[[#This Row],[Precision]])</f>
        <v>0.96595898548478731</v>
      </c>
      <c r="R5">
        <v>9350</v>
      </c>
      <c r="S5">
        <v>1038</v>
      </c>
      <c r="T5">
        <v>364</v>
      </c>
      <c r="U5">
        <v>295</v>
      </c>
    </row>
    <row r="6" spans="1:21" hidden="1" x14ac:dyDescent="0.3">
      <c r="A6" s="25" t="s">
        <v>20</v>
      </c>
      <c r="B6" s="25" t="s">
        <v>22</v>
      </c>
      <c r="C6" s="25" t="s">
        <v>36</v>
      </c>
      <c r="D6" s="20" t="s">
        <v>23</v>
      </c>
      <c r="E6" t="s">
        <v>24</v>
      </c>
      <c r="F6" s="25" t="s">
        <v>30</v>
      </c>
      <c r="G6" s="25" t="s">
        <v>26</v>
      </c>
      <c r="H6" s="25">
        <v>5</v>
      </c>
      <c r="I6" s="21">
        <v>5</v>
      </c>
      <c r="J6" s="95">
        <f>ABS(Tabell1[[#This Row],[Binary Representation]]-Tabell1[[#This Row],[Stop words]])</f>
        <v>0</v>
      </c>
      <c r="K6" s="26">
        <v>2.8285772800445499</v>
      </c>
      <c r="L6" s="26">
        <v>6.7698416709899902</v>
      </c>
      <c r="N6">
        <f>(Tabell1[[#This Row],[TP]]+Tabell1[[#This Row],[TN]])/(Tabell1[[#This Row],[TP]]+Tabell1[[#This Row],[TN]]+Tabell1[[#This Row],[FP]]+Tabell1[[#This Row],[FN]])</f>
        <v>0.93925952747352226</v>
      </c>
      <c r="O6">
        <f>Tabell1[[#This Row],[TP]]/(Tabell1[[#This Row],[TP]]+Tabell1[[#This Row],[FP]])</f>
        <v>0.96134073617108784</v>
      </c>
      <c r="P6">
        <f>Tabell1[[#This Row],[TP]]/(Tabell1[[#This Row],[TP]]+Tabell1[[#This Row],[FN]])</f>
        <v>0.96941420425090719</v>
      </c>
      <c r="Q6">
        <f>2*(Tabell1[[#This Row],[Recall]] * Tabell1[[#This Row],[Precision]]) / (Tabell1[[#This Row],[Recall]] + Tabell1[[#This Row],[Precision]])</f>
        <v>0.96536059057353785</v>
      </c>
      <c r="R6">
        <v>9350</v>
      </c>
      <c r="S6">
        <v>1026</v>
      </c>
      <c r="T6">
        <v>376</v>
      </c>
      <c r="U6">
        <v>295</v>
      </c>
    </row>
    <row r="7" spans="1:21" hidden="1" x14ac:dyDescent="0.3">
      <c r="A7" s="25" t="s">
        <v>20</v>
      </c>
      <c r="B7" s="25" t="s">
        <v>22</v>
      </c>
      <c r="C7" s="25" t="s">
        <v>36</v>
      </c>
      <c r="D7" s="20" t="s">
        <v>23</v>
      </c>
      <c r="E7" t="s">
        <v>24</v>
      </c>
      <c r="F7" s="25" t="s">
        <v>30</v>
      </c>
      <c r="G7" s="21" t="s">
        <v>29</v>
      </c>
      <c r="H7" s="25">
        <v>6</v>
      </c>
      <c r="I7" s="21">
        <v>6</v>
      </c>
      <c r="J7" s="95">
        <f>ABS(Tabell1[[#This Row],[Binary Representation]]-Tabell1[[#This Row],[Stop words]])</f>
        <v>0</v>
      </c>
      <c r="K7" s="26">
        <v>2.8201017379760698</v>
      </c>
      <c r="L7" s="26">
        <v>6.7393932342529297</v>
      </c>
      <c r="N7">
        <f>(Tabell1[[#This Row],[TP]]+Tabell1[[#This Row],[TN]])/(Tabell1[[#This Row],[TP]]+Tabell1[[#This Row],[TN]]+Tabell1[[#This Row],[FP]]+Tabell1[[#This Row],[FN]])</f>
        <v>0.93925952747352226</v>
      </c>
      <c r="O7">
        <f>Tabell1[[#This Row],[TP]]/(Tabell1[[#This Row],[TP]]+Tabell1[[#This Row],[FP]])</f>
        <v>0.96134073617108784</v>
      </c>
      <c r="P7">
        <f>Tabell1[[#This Row],[TP]]/(Tabell1[[#This Row],[TP]]+Tabell1[[#This Row],[FN]])</f>
        <v>0.96941420425090719</v>
      </c>
      <c r="Q7">
        <f>2*(Tabell1[[#This Row],[Recall]] * Tabell1[[#This Row],[Precision]]) / (Tabell1[[#This Row],[Recall]] + Tabell1[[#This Row],[Precision]])</f>
        <v>0.96536059057353785</v>
      </c>
      <c r="R7">
        <v>9350</v>
      </c>
      <c r="S7">
        <v>1026</v>
      </c>
      <c r="T7">
        <v>376</v>
      </c>
      <c r="U7">
        <v>295</v>
      </c>
    </row>
    <row r="8" spans="1:21" hidden="1" x14ac:dyDescent="0.3">
      <c r="A8" s="23" t="s">
        <v>48</v>
      </c>
      <c r="B8" s="21" t="s">
        <v>32</v>
      </c>
      <c r="C8" s="25" t="s">
        <v>36</v>
      </c>
      <c r="D8" s="20" t="s">
        <v>23</v>
      </c>
      <c r="E8" t="s">
        <v>24</v>
      </c>
      <c r="F8" s="25" t="s">
        <v>30</v>
      </c>
      <c r="G8" s="25" t="s">
        <v>26</v>
      </c>
      <c r="H8" s="25">
        <v>7</v>
      </c>
      <c r="I8" s="21">
        <v>13</v>
      </c>
      <c r="J8" s="95">
        <f>ABS(Tabell1[[#This Row],[Binary Representation]]-Tabell1[[#This Row],[Stop words]])</f>
        <v>6</v>
      </c>
      <c r="K8" s="26">
        <v>0.29421854019165</v>
      </c>
      <c r="L8" s="26">
        <v>0.36395144462585399</v>
      </c>
      <c r="N8">
        <f>(Tabell1[[#This Row],[TP]]+Tabell1[[#This Row],[TN]])/(Tabell1[[#This Row],[TP]]+Tabell1[[#This Row],[TN]]+Tabell1[[#This Row],[FP]]+Tabell1[[#This Row],[FN]])</f>
        <v>0.93763012582601613</v>
      </c>
      <c r="O8">
        <f>Tabell1[[#This Row],[TP]]/(Tabell1[[#This Row],[TP]]+Tabell1[[#This Row],[FP]])</f>
        <v>0.94257758450286622</v>
      </c>
      <c r="P8">
        <f>Tabell1[[#This Row],[TP]]/(Tabell1[[#This Row],[TP]]+Tabell1[[#This Row],[FN]])</f>
        <v>0.98880248833592532</v>
      </c>
      <c r="Q8">
        <f>2*(Tabell1[[#This Row],[Recall]] * Tabell1[[#This Row],[Precision]]) / (Tabell1[[#This Row],[Recall]] + Tabell1[[#This Row],[Precision]])</f>
        <v>0.96513687193239894</v>
      </c>
      <c r="R8">
        <v>9537</v>
      </c>
      <c r="S8">
        <v>821</v>
      </c>
      <c r="T8">
        <v>581</v>
      </c>
      <c r="U8">
        <v>108</v>
      </c>
    </row>
    <row r="9" spans="1:21" hidden="1" x14ac:dyDescent="0.3">
      <c r="A9" s="23" t="s">
        <v>48</v>
      </c>
      <c r="B9" s="21" t="s">
        <v>32</v>
      </c>
      <c r="C9" s="25" t="s">
        <v>36</v>
      </c>
      <c r="D9" s="20" t="s">
        <v>23</v>
      </c>
      <c r="E9" t="s">
        <v>24</v>
      </c>
      <c r="F9" s="25" t="s">
        <v>30</v>
      </c>
      <c r="G9" s="25" t="s">
        <v>26</v>
      </c>
      <c r="H9" s="25">
        <v>8</v>
      </c>
      <c r="I9" s="21">
        <v>14</v>
      </c>
      <c r="J9" s="95">
        <f>ABS(Tabell1[[#This Row],[Binary Representation]]-Tabell1[[#This Row],[Stop words]])</f>
        <v>6</v>
      </c>
      <c r="K9" s="26">
        <v>0.28324866294860801</v>
      </c>
      <c r="L9" s="26">
        <v>0.35605621337890597</v>
      </c>
      <c r="N9">
        <f>(Tabell1[[#This Row],[TP]]+Tabell1[[#This Row],[TN]])/(Tabell1[[#This Row],[TP]]+Tabell1[[#This Row],[TN]]+Tabell1[[#This Row],[FP]]+Tabell1[[#This Row],[FN]])</f>
        <v>0.93763012582601613</v>
      </c>
      <c r="O9">
        <f>Tabell1[[#This Row],[TP]]/(Tabell1[[#This Row],[TP]]+Tabell1[[#This Row],[FP]])</f>
        <v>0.94257758450286622</v>
      </c>
      <c r="P9">
        <f>Tabell1[[#This Row],[TP]]/(Tabell1[[#This Row],[TP]]+Tabell1[[#This Row],[FN]])</f>
        <v>0.98880248833592532</v>
      </c>
      <c r="Q9">
        <f>2*(Tabell1[[#This Row],[Recall]] * Tabell1[[#This Row],[Precision]]) / (Tabell1[[#This Row],[Recall]] + Tabell1[[#This Row],[Precision]])</f>
        <v>0.96513687193239894</v>
      </c>
      <c r="R9">
        <v>9537</v>
      </c>
      <c r="S9">
        <v>821</v>
      </c>
      <c r="T9">
        <v>581</v>
      </c>
      <c r="U9">
        <v>108</v>
      </c>
    </row>
    <row r="10" spans="1:21" hidden="1" x14ac:dyDescent="0.3">
      <c r="A10" s="23" t="s">
        <v>48</v>
      </c>
      <c r="B10" s="21" t="s">
        <v>32</v>
      </c>
      <c r="C10" s="25" t="s">
        <v>36</v>
      </c>
      <c r="D10" s="20" t="s">
        <v>23</v>
      </c>
      <c r="E10" t="s">
        <v>24</v>
      </c>
      <c r="F10" s="25" t="s">
        <v>30</v>
      </c>
      <c r="G10" s="21" t="s">
        <v>29</v>
      </c>
      <c r="H10" s="25">
        <v>9</v>
      </c>
      <c r="I10" s="21">
        <v>15</v>
      </c>
      <c r="J10" s="95">
        <f>ABS(Tabell1[[#This Row],[Binary Representation]]-Tabell1[[#This Row],[Stop words]])</f>
        <v>6</v>
      </c>
      <c r="K10" s="26">
        <v>0.27333140373229903</v>
      </c>
      <c r="L10" s="26">
        <v>0.35306310653686501</v>
      </c>
      <c r="N10">
        <f>(Tabell1[[#This Row],[TP]]+Tabell1[[#This Row],[TN]])/(Tabell1[[#This Row],[TP]]+Tabell1[[#This Row],[TN]]+Tabell1[[#This Row],[FP]]+Tabell1[[#This Row],[FN]])</f>
        <v>0.93763012582601613</v>
      </c>
      <c r="O10">
        <f>Tabell1[[#This Row],[TP]]/(Tabell1[[#This Row],[TP]]+Tabell1[[#This Row],[FP]])</f>
        <v>0.94257758450286622</v>
      </c>
      <c r="P10">
        <f>Tabell1[[#This Row],[TP]]/(Tabell1[[#This Row],[TP]]+Tabell1[[#This Row],[FN]])</f>
        <v>0.98880248833592532</v>
      </c>
      <c r="Q10">
        <f>2*(Tabell1[[#This Row],[Recall]] * Tabell1[[#This Row],[Precision]]) / (Tabell1[[#This Row],[Recall]] + Tabell1[[#This Row],[Precision]])</f>
        <v>0.96513687193239894</v>
      </c>
      <c r="R10">
        <v>9537</v>
      </c>
      <c r="S10">
        <v>821</v>
      </c>
      <c r="T10">
        <v>581</v>
      </c>
      <c r="U10">
        <v>108</v>
      </c>
    </row>
    <row r="11" spans="1:21" hidden="1" x14ac:dyDescent="0.3">
      <c r="A11" s="23" t="s">
        <v>48</v>
      </c>
      <c r="B11" s="21" t="s">
        <v>32</v>
      </c>
      <c r="C11" s="25" t="s">
        <v>36</v>
      </c>
      <c r="D11" s="20" t="s">
        <v>23</v>
      </c>
      <c r="E11" t="s">
        <v>24</v>
      </c>
      <c r="F11" s="25" t="s">
        <v>30</v>
      </c>
      <c r="G11" s="21" t="s">
        <v>29</v>
      </c>
      <c r="H11" s="25">
        <v>10</v>
      </c>
      <c r="I11" s="21">
        <v>16</v>
      </c>
      <c r="J11" s="95">
        <f>ABS(Tabell1[[#This Row],[Binary Representation]]-Tabell1[[#This Row],[Stop words]])</f>
        <v>6</v>
      </c>
      <c r="K11" s="26">
        <v>0.27181053161620999</v>
      </c>
      <c r="L11" s="26">
        <v>0.34604907035827598</v>
      </c>
      <c r="N11">
        <f>(Tabell1[[#This Row],[TP]]+Tabell1[[#This Row],[TN]])/(Tabell1[[#This Row],[TP]]+Tabell1[[#This Row],[TN]]+Tabell1[[#This Row],[FP]]+Tabell1[[#This Row],[FN]])</f>
        <v>0.93763012582601613</v>
      </c>
      <c r="O11">
        <f>Tabell1[[#This Row],[TP]]/(Tabell1[[#This Row],[TP]]+Tabell1[[#This Row],[FP]])</f>
        <v>0.94257758450286622</v>
      </c>
      <c r="P11">
        <f>Tabell1[[#This Row],[TP]]/(Tabell1[[#This Row],[TP]]+Tabell1[[#This Row],[FN]])</f>
        <v>0.98880248833592532</v>
      </c>
      <c r="Q11">
        <f>2*(Tabell1[[#This Row],[Recall]] * Tabell1[[#This Row],[Precision]]) / (Tabell1[[#This Row],[Recall]] + Tabell1[[#This Row],[Precision]])</f>
        <v>0.96513687193239894</v>
      </c>
      <c r="R11">
        <v>9537</v>
      </c>
      <c r="S11">
        <v>821</v>
      </c>
      <c r="T11">
        <v>581</v>
      </c>
      <c r="U11">
        <v>108</v>
      </c>
    </row>
    <row r="12" spans="1:21" hidden="1" x14ac:dyDescent="0.3">
      <c r="A12" s="25" t="s">
        <v>20</v>
      </c>
      <c r="B12" s="25" t="s">
        <v>22</v>
      </c>
      <c r="C12" s="25" t="s">
        <v>36</v>
      </c>
      <c r="D12" s="20" t="s">
        <v>23</v>
      </c>
      <c r="E12" t="s">
        <v>24</v>
      </c>
      <c r="F12" s="25" t="s">
        <v>30</v>
      </c>
      <c r="G12" s="21" t="s">
        <v>29</v>
      </c>
      <c r="H12" s="25">
        <v>11</v>
      </c>
      <c r="I12" s="21">
        <v>11</v>
      </c>
      <c r="J12" s="95">
        <f>ABS(Tabell1[[#This Row],[Binary Representation]]-Tabell1[[#This Row],[Stop words]])</f>
        <v>0</v>
      </c>
      <c r="K12" s="26">
        <v>3.7205018997192298</v>
      </c>
      <c r="L12" s="26">
        <v>8.5872874259948695</v>
      </c>
      <c r="N12">
        <f>(Tabell1[[#This Row],[TP]]+Tabell1[[#This Row],[TN]])/(Tabell1[[#This Row],[TP]]+Tabell1[[#This Row],[TN]]+Tabell1[[#This Row],[FP]]+Tabell1[[#This Row],[FN]])</f>
        <v>0.93781117045351681</v>
      </c>
      <c r="O12">
        <f>Tabell1[[#This Row],[TP]]/(Tabell1[[#This Row],[TP]]+Tabell1[[#This Row],[FP]])</f>
        <v>0.94987946966653269</v>
      </c>
      <c r="P12">
        <f>Tabell1[[#This Row],[TP]]/(Tabell1[[#This Row],[TP]]+Tabell1[[#This Row],[FN]])</f>
        <v>0.9805080352514256</v>
      </c>
      <c r="Q12">
        <f>2*(Tabell1[[#This Row],[Recall]] * Tabell1[[#This Row],[Precision]]) / (Tabell1[[#This Row],[Recall]] + Tabell1[[#This Row],[Precision]])</f>
        <v>0.96495076781796851</v>
      </c>
      <c r="R12">
        <v>9457</v>
      </c>
      <c r="S12">
        <v>903</v>
      </c>
      <c r="T12">
        <v>499</v>
      </c>
      <c r="U12">
        <v>188</v>
      </c>
    </row>
    <row r="13" spans="1:21" hidden="1" x14ac:dyDescent="0.3">
      <c r="A13" s="25" t="s">
        <v>20</v>
      </c>
      <c r="B13" s="25" t="s">
        <v>22</v>
      </c>
      <c r="C13" s="25" t="s">
        <v>36</v>
      </c>
      <c r="D13" s="20" t="s">
        <v>23</v>
      </c>
      <c r="E13" t="s">
        <v>24</v>
      </c>
      <c r="F13" s="25" t="s">
        <v>30</v>
      </c>
      <c r="G13" s="25" t="s">
        <v>26</v>
      </c>
      <c r="H13" s="25">
        <v>12</v>
      </c>
      <c r="I13" s="21">
        <v>12</v>
      </c>
      <c r="J13" s="95">
        <f>ABS(Tabell1[[#This Row],[Binary Representation]]-Tabell1[[#This Row],[Stop words]])</f>
        <v>0</v>
      </c>
      <c r="K13" s="26">
        <v>3.7149560451507502</v>
      </c>
      <c r="L13" s="26">
        <v>8.5727682113647408</v>
      </c>
      <c r="N13">
        <f>(Tabell1[[#This Row],[TP]]+Tabell1[[#This Row],[TN]])/(Tabell1[[#This Row],[TP]]+Tabell1[[#This Row],[TN]]+Tabell1[[#This Row],[FP]]+Tabell1[[#This Row],[FN]])</f>
        <v>0.93781117045351681</v>
      </c>
      <c r="O13">
        <f>Tabell1[[#This Row],[TP]]/(Tabell1[[#This Row],[TP]]+Tabell1[[#This Row],[FP]])</f>
        <v>0.94987946966653269</v>
      </c>
      <c r="P13">
        <f>Tabell1[[#This Row],[TP]]/(Tabell1[[#This Row],[TP]]+Tabell1[[#This Row],[FN]])</f>
        <v>0.9805080352514256</v>
      </c>
      <c r="Q13">
        <f>2*(Tabell1[[#This Row],[Recall]] * Tabell1[[#This Row],[Precision]]) / (Tabell1[[#This Row],[Recall]] + Tabell1[[#This Row],[Precision]])</f>
        <v>0.96495076781796851</v>
      </c>
      <c r="R13">
        <v>9457</v>
      </c>
      <c r="S13">
        <v>903</v>
      </c>
      <c r="T13">
        <v>499</v>
      </c>
      <c r="U13">
        <v>188</v>
      </c>
    </row>
    <row r="14" spans="1:21" hidden="1" x14ac:dyDescent="0.3">
      <c r="A14" s="25" t="s">
        <v>20</v>
      </c>
      <c r="B14" s="25" t="s">
        <v>22</v>
      </c>
      <c r="C14" s="25" t="s">
        <v>36</v>
      </c>
      <c r="D14" s="20" t="s">
        <v>23</v>
      </c>
      <c r="E14" t="s">
        <v>24</v>
      </c>
      <c r="F14" s="19" t="s">
        <v>21</v>
      </c>
      <c r="G14" s="21" t="s">
        <v>29</v>
      </c>
      <c r="H14" s="25">
        <v>13</v>
      </c>
      <c r="I14" s="21">
        <v>7</v>
      </c>
      <c r="J14" s="95">
        <f>ABS(Tabell1[[#This Row],[Binary Representation]]-Tabell1[[#This Row],[Stop words]])</f>
        <v>6</v>
      </c>
      <c r="K14" s="26">
        <v>2.2724597454071001</v>
      </c>
      <c r="L14" s="26">
        <v>5.2035465240478498</v>
      </c>
      <c r="N14">
        <f>(Tabell1[[#This Row],[TP]]+Tabell1[[#This Row],[TN]])/(Tabell1[[#This Row],[TP]]+Tabell1[[#This Row],[TN]]+Tabell1[[#This Row],[FP]]+Tabell1[[#This Row],[FN]])</f>
        <v>0.93844482664976914</v>
      </c>
      <c r="O14">
        <f>Tabell1[[#This Row],[TP]]/(Tabell1[[#This Row],[TP]]+Tabell1[[#This Row],[FP]])</f>
        <v>0.96121000102891241</v>
      </c>
      <c r="P14">
        <f>Tabell1[[#This Row],[TP]]/(Tabell1[[#This Row],[TP]]+Tabell1[[#This Row],[FN]])</f>
        <v>0.96858475894245721</v>
      </c>
      <c r="Q14">
        <f>2*(Tabell1[[#This Row],[Recall]] * Tabell1[[#This Row],[Precision]]) / (Tabell1[[#This Row],[Recall]] + Tabell1[[#This Row],[Precision]])</f>
        <v>0.96488328857674033</v>
      </c>
      <c r="R14">
        <v>9342</v>
      </c>
      <c r="S14">
        <v>1025</v>
      </c>
      <c r="T14">
        <v>377</v>
      </c>
      <c r="U14">
        <v>303</v>
      </c>
    </row>
    <row r="15" spans="1:21" hidden="1" x14ac:dyDescent="0.3">
      <c r="A15" s="25" t="s">
        <v>20</v>
      </c>
      <c r="B15" s="25" t="s">
        <v>22</v>
      </c>
      <c r="C15" s="25" t="s">
        <v>36</v>
      </c>
      <c r="D15" s="20" t="s">
        <v>23</v>
      </c>
      <c r="E15" t="s">
        <v>24</v>
      </c>
      <c r="F15" s="19" t="s">
        <v>21</v>
      </c>
      <c r="G15" s="25" t="s">
        <v>26</v>
      </c>
      <c r="H15" s="25">
        <v>14</v>
      </c>
      <c r="I15" s="21">
        <v>8</v>
      </c>
      <c r="J15" s="95">
        <f>ABS(Tabell1[[#This Row],[Binary Representation]]-Tabell1[[#This Row],[Stop words]])</f>
        <v>6</v>
      </c>
      <c r="K15" s="26">
        <v>2.2679889202117902</v>
      </c>
      <c r="L15" s="26">
        <v>5.3749713897704998</v>
      </c>
      <c r="N15">
        <f>(Tabell1[[#This Row],[TP]]+Tabell1[[#This Row],[TN]])/(Tabell1[[#This Row],[TP]]+Tabell1[[#This Row],[TN]]+Tabell1[[#This Row],[FP]]+Tabell1[[#This Row],[FN]])</f>
        <v>0.93844482664976914</v>
      </c>
      <c r="O15">
        <f>Tabell1[[#This Row],[TP]]/(Tabell1[[#This Row],[TP]]+Tabell1[[#This Row],[FP]])</f>
        <v>0.96121000102891241</v>
      </c>
      <c r="P15">
        <f>Tabell1[[#This Row],[TP]]/(Tabell1[[#This Row],[TP]]+Tabell1[[#This Row],[FN]])</f>
        <v>0.96858475894245721</v>
      </c>
      <c r="Q15">
        <f>2*(Tabell1[[#This Row],[Recall]] * Tabell1[[#This Row],[Precision]]) / (Tabell1[[#This Row],[Recall]] + Tabell1[[#This Row],[Precision]])</f>
        <v>0.96488328857674033</v>
      </c>
      <c r="R15">
        <v>9342</v>
      </c>
      <c r="S15">
        <v>1025</v>
      </c>
      <c r="T15">
        <v>377</v>
      </c>
      <c r="U15">
        <v>303</v>
      </c>
    </row>
    <row r="16" spans="1:21" hidden="1" x14ac:dyDescent="0.3">
      <c r="A16" s="23" t="s">
        <v>48</v>
      </c>
      <c r="B16" s="21" t="s">
        <v>32</v>
      </c>
      <c r="C16" s="25" t="s">
        <v>36</v>
      </c>
      <c r="D16" s="20" t="s">
        <v>23</v>
      </c>
      <c r="E16" t="s">
        <v>24</v>
      </c>
      <c r="F16" s="25" t="s">
        <v>30</v>
      </c>
      <c r="G16" s="25" t="s">
        <v>26</v>
      </c>
      <c r="H16" s="25">
        <v>15</v>
      </c>
      <c r="I16" s="21">
        <v>17</v>
      </c>
      <c r="J16" s="95">
        <f>ABS(Tabell1[[#This Row],[Binary Representation]]-Tabell1[[#This Row],[Stop words]])</f>
        <v>2</v>
      </c>
      <c r="K16" s="26">
        <v>0.28873324394226002</v>
      </c>
      <c r="L16" s="26">
        <v>0.35705518722534102</v>
      </c>
      <c r="N16">
        <f>(Tabell1[[#This Row],[TP]]+Tabell1[[#This Row],[TN]])/(Tabell1[[#This Row],[TP]]+Tabell1[[#This Row],[TN]]+Tabell1[[#This Row],[FP]]+Tabell1[[#This Row],[FN]])</f>
        <v>0.93735855888476505</v>
      </c>
      <c r="O16">
        <f>Tabell1[[#This Row],[TP]]/(Tabell1[[#This Row],[TP]]+Tabell1[[#This Row],[FP]])</f>
        <v>0.94555588732955109</v>
      </c>
      <c r="P16">
        <f>Tabell1[[#This Row],[TP]]/(Tabell1[[#This Row],[TP]]+Tabell1[[#This Row],[FN]])</f>
        <v>0.98496630378434424</v>
      </c>
      <c r="Q16">
        <f>2*(Tabell1[[#This Row],[Recall]] * Tabell1[[#This Row],[Precision]]) / (Tabell1[[#This Row],[Recall]] + Tabell1[[#This Row],[Precision]])</f>
        <v>0.96485882591915506</v>
      </c>
      <c r="R16">
        <v>9500</v>
      </c>
      <c r="S16">
        <v>855</v>
      </c>
      <c r="T16">
        <v>547</v>
      </c>
      <c r="U16">
        <v>145</v>
      </c>
    </row>
    <row r="17" spans="1:21" hidden="1" x14ac:dyDescent="0.3">
      <c r="A17" s="23" t="s">
        <v>48</v>
      </c>
      <c r="B17" s="21" t="s">
        <v>32</v>
      </c>
      <c r="C17" s="25" t="s">
        <v>36</v>
      </c>
      <c r="D17" s="20" t="s">
        <v>23</v>
      </c>
      <c r="E17" t="s">
        <v>24</v>
      </c>
      <c r="F17" s="25" t="s">
        <v>30</v>
      </c>
      <c r="G17" s="25" t="s">
        <v>26</v>
      </c>
      <c r="H17" s="25">
        <v>16</v>
      </c>
      <c r="I17" s="21">
        <v>18</v>
      </c>
      <c r="J17" s="95">
        <f>ABS(Tabell1[[#This Row],[Binary Representation]]-Tabell1[[#This Row],[Stop words]])</f>
        <v>2</v>
      </c>
      <c r="K17" s="26">
        <v>0.28424644470214799</v>
      </c>
      <c r="L17" s="26">
        <v>0.36998605728149397</v>
      </c>
      <c r="N17">
        <f>(Tabell1[[#This Row],[TP]]+Tabell1[[#This Row],[TN]])/(Tabell1[[#This Row],[TP]]+Tabell1[[#This Row],[TN]]+Tabell1[[#This Row],[FP]]+Tabell1[[#This Row],[FN]])</f>
        <v>0.93735855888476505</v>
      </c>
      <c r="O17">
        <f>Tabell1[[#This Row],[TP]]/(Tabell1[[#This Row],[TP]]+Tabell1[[#This Row],[FP]])</f>
        <v>0.94555588732955109</v>
      </c>
      <c r="P17">
        <f>Tabell1[[#This Row],[TP]]/(Tabell1[[#This Row],[TP]]+Tabell1[[#This Row],[FN]])</f>
        <v>0.98496630378434424</v>
      </c>
      <c r="Q17">
        <f>2*(Tabell1[[#This Row],[Recall]] * Tabell1[[#This Row],[Precision]]) / (Tabell1[[#This Row],[Recall]] + Tabell1[[#This Row],[Precision]])</f>
        <v>0.96485882591915506</v>
      </c>
      <c r="R17">
        <v>9500</v>
      </c>
      <c r="S17">
        <v>855</v>
      </c>
      <c r="T17">
        <v>547</v>
      </c>
      <c r="U17">
        <v>145</v>
      </c>
    </row>
    <row r="18" spans="1:21" hidden="1" x14ac:dyDescent="0.3">
      <c r="A18" s="23" t="s">
        <v>48</v>
      </c>
      <c r="B18" s="21" t="s">
        <v>32</v>
      </c>
      <c r="C18" s="25" t="s">
        <v>36</v>
      </c>
      <c r="D18" s="20" t="s">
        <v>23</v>
      </c>
      <c r="E18" t="s">
        <v>24</v>
      </c>
      <c r="F18" s="25" t="s">
        <v>30</v>
      </c>
      <c r="G18" s="21" t="s">
        <v>29</v>
      </c>
      <c r="H18" s="25">
        <v>17</v>
      </c>
      <c r="I18" s="21">
        <v>19</v>
      </c>
      <c r="J18" s="95">
        <f>ABS(Tabell1[[#This Row],[Binary Representation]]-Tabell1[[#This Row],[Stop words]])</f>
        <v>2</v>
      </c>
      <c r="K18" s="26">
        <v>0.27461838722228998</v>
      </c>
      <c r="L18" s="26">
        <v>0.34405970573425199</v>
      </c>
      <c r="N18">
        <f>(Tabell1[[#This Row],[TP]]+Tabell1[[#This Row],[TN]])/(Tabell1[[#This Row],[TP]]+Tabell1[[#This Row],[TN]]+Tabell1[[#This Row],[FP]]+Tabell1[[#This Row],[FN]])</f>
        <v>0.93735855888476505</v>
      </c>
      <c r="O18">
        <f>Tabell1[[#This Row],[TP]]/(Tabell1[[#This Row],[TP]]+Tabell1[[#This Row],[FP]])</f>
        <v>0.94555588732955109</v>
      </c>
      <c r="P18">
        <f>Tabell1[[#This Row],[TP]]/(Tabell1[[#This Row],[TP]]+Tabell1[[#This Row],[FN]])</f>
        <v>0.98496630378434424</v>
      </c>
      <c r="Q18">
        <f>2*(Tabell1[[#This Row],[Recall]] * Tabell1[[#This Row],[Precision]]) / (Tabell1[[#This Row],[Recall]] + Tabell1[[#This Row],[Precision]])</f>
        <v>0.96485882591915506</v>
      </c>
      <c r="R18">
        <v>9500</v>
      </c>
      <c r="S18">
        <v>855</v>
      </c>
      <c r="T18">
        <v>547</v>
      </c>
      <c r="U18">
        <v>145</v>
      </c>
    </row>
    <row r="19" spans="1:21" hidden="1" x14ac:dyDescent="0.3">
      <c r="A19" s="23" t="s">
        <v>48</v>
      </c>
      <c r="B19" s="21" t="s">
        <v>32</v>
      </c>
      <c r="C19" s="25" t="s">
        <v>36</v>
      </c>
      <c r="D19" s="20" t="s">
        <v>23</v>
      </c>
      <c r="E19" t="s">
        <v>24</v>
      </c>
      <c r="F19" s="25" t="s">
        <v>30</v>
      </c>
      <c r="G19" s="21" t="s">
        <v>29</v>
      </c>
      <c r="H19" s="25">
        <v>18</v>
      </c>
      <c r="I19" s="21">
        <v>20</v>
      </c>
      <c r="J19" s="95">
        <f>ABS(Tabell1[[#This Row],[Binary Representation]]-Tabell1[[#This Row],[Stop words]])</f>
        <v>2</v>
      </c>
      <c r="K19" s="26">
        <v>0.27028131484985302</v>
      </c>
      <c r="L19" s="26">
        <v>0.34505414962768499</v>
      </c>
      <c r="N19">
        <f>(Tabell1[[#This Row],[TP]]+Tabell1[[#This Row],[TN]])/(Tabell1[[#This Row],[TP]]+Tabell1[[#This Row],[TN]]+Tabell1[[#This Row],[FP]]+Tabell1[[#This Row],[FN]])</f>
        <v>0.93735855888476505</v>
      </c>
      <c r="O19">
        <f>Tabell1[[#This Row],[TP]]/(Tabell1[[#This Row],[TP]]+Tabell1[[#This Row],[FP]])</f>
        <v>0.94555588732955109</v>
      </c>
      <c r="P19">
        <f>Tabell1[[#This Row],[TP]]/(Tabell1[[#This Row],[TP]]+Tabell1[[#This Row],[FN]])</f>
        <v>0.98496630378434424</v>
      </c>
      <c r="Q19">
        <f>2*(Tabell1[[#This Row],[Recall]] * Tabell1[[#This Row],[Precision]]) / (Tabell1[[#This Row],[Recall]] + Tabell1[[#This Row],[Precision]])</f>
        <v>0.96485882591915506</v>
      </c>
      <c r="R19">
        <v>9500</v>
      </c>
      <c r="S19">
        <v>855</v>
      </c>
      <c r="T19">
        <v>547</v>
      </c>
      <c r="U19">
        <v>145</v>
      </c>
    </row>
    <row r="20" spans="1:21" hidden="1" x14ac:dyDescent="0.3">
      <c r="A20" s="25" t="s">
        <v>20</v>
      </c>
      <c r="B20" s="25" t="s">
        <v>22</v>
      </c>
      <c r="C20" s="25" t="s">
        <v>36</v>
      </c>
      <c r="D20" s="20" t="s">
        <v>23</v>
      </c>
      <c r="E20" t="s">
        <v>24</v>
      </c>
      <c r="F20" s="25" t="s">
        <v>30</v>
      </c>
      <c r="G20" s="25" t="s">
        <v>26</v>
      </c>
      <c r="H20" s="25">
        <v>19</v>
      </c>
      <c r="I20" s="21">
        <v>21</v>
      </c>
      <c r="J20" s="95">
        <f>ABS(Tabell1[[#This Row],[Binary Representation]]-Tabell1[[#This Row],[Stop words]])</f>
        <v>2</v>
      </c>
      <c r="K20" s="26">
        <v>3.3495490550994802</v>
      </c>
      <c r="L20" s="26">
        <v>7.7763893604278502</v>
      </c>
      <c r="N20">
        <f>(Tabell1[[#This Row],[TP]]+Tabell1[[#This Row],[TN]])/(Tabell1[[#This Row],[TP]]+Tabell1[[#This Row],[TN]]+Tabell1[[#This Row],[FP]]+Tabell1[[#This Row],[FN]])</f>
        <v>0.93726803657101476</v>
      </c>
      <c r="O20">
        <f>Tabell1[[#This Row],[TP]]/(Tabell1[[#This Row],[TP]]+Tabell1[[#This Row],[FP]])</f>
        <v>0.94768953790758148</v>
      </c>
      <c r="P20">
        <f>Tabell1[[#This Row],[TP]]/(Tabell1[[#This Row],[TP]]+Tabell1[[#This Row],[FN]])</f>
        <v>0.98237428719543807</v>
      </c>
      <c r="Q20">
        <f>2*(Tabell1[[#This Row],[Recall]] * Tabell1[[#This Row],[Precision]]) / (Tabell1[[#This Row],[Recall]] + Tabell1[[#This Row],[Precision]])</f>
        <v>0.96472025657995208</v>
      </c>
      <c r="R20">
        <v>9475</v>
      </c>
      <c r="S20">
        <v>879</v>
      </c>
      <c r="T20">
        <v>523</v>
      </c>
      <c r="U20">
        <v>170</v>
      </c>
    </row>
    <row r="21" spans="1:21" hidden="1" x14ac:dyDescent="0.3">
      <c r="A21" s="25" t="s">
        <v>20</v>
      </c>
      <c r="B21" s="25" t="s">
        <v>22</v>
      </c>
      <c r="C21" s="25" t="s">
        <v>36</v>
      </c>
      <c r="D21" s="20" t="s">
        <v>23</v>
      </c>
      <c r="E21" t="s">
        <v>24</v>
      </c>
      <c r="F21" s="25" t="s">
        <v>30</v>
      </c>
      <c r="G21" s="21" t="s">
        <v>29</v>
      </c>
      <c r="H21" s="25">
        <v>20</v>
      </c>
      <c r="I21" s="21">
        <v>22</v>
      </c>
      <c r="J21" s="95">
        <f>ABS(Tabell1[[#This Row],[Binary Representation]]-Tabell1[[#This Row],[Stop words]])</f>
        <v>2</v>
      </c>
      <c r="K21" s="26">
        <v>3.3376667499542201</v>
      </c>
      <c r="L21" s="26">
        <v>7.7746551036834699</v>
      </c>
      <c r="N21">
        <f>(Tabell1[[#This Row],[TP]]+Tabell1[[#This Row],[TN]])/(Tabell1[[#This Row],[TP]]+Tabell1[[#This Row],[TN]]+Tabell1[[#This Row],[FP]]+Tabell1[[#This Row],[FN]])</f>
        <v>0.93726803657101476</v>
      </c>
      <c r="O21">
        <f>Tabell1[[#This Row],[TP]]/(Tabell1[[#This Row],[TP]]+Tabell1[[#This Row],[FP]])</f>
        <v>0.94768953790758148</v>
      </c>
      <c r="P21">
        <f>Tabell1[[#This Row],[TP]]/(Tabell1[[#This Row],[TP]]+Tabell1[[#This Row],[FN]])</f>
        <v>0.98237428719543807</v>
      </c>
      <c r="Q21">
        <f>2*(Tabell1[[#This Row],[Recall]] * Tabell1[[#This Row],[Precision]]) / (Tabell1[[#This Row],[Recall]] + Tabell1[[#This Row],[Precision]])</f>
        <v>0.96472025657995208</v>
      </c>
      <c r="R21">
        <v>9475</v>
      </c>
      <c r="S21">
        <v>879</v>
      </c>
      <c r="T21">
        <v>523</v>
      </c>
      <c r="U21">
        <v>170</v>
      </c>
    </row>
    <row r="22" spans="1:21" hidden="1" x14ac:dyDescent="0.3">
      <c r="A22" s="25" t="s">
        <v>20</v>
      </c>
      <c r="B22" s="25" t="s">
        <v>22</v>
      </c>
      <c r="C22" s="25" t="s">
        <v>36</v>
      </c>
      <c r="D22" s="20" t="s">
        <v>23</v>
      </c>
      <c r="E22" t="s">
        <v>24</v>
      </c>
      <c r="F22" s="19" t="s">
        <v>21</v>
      </c>
      <c r="G22" s="21" t="s">
        <v>29</v>
      </c>
      <c r="H22" s="25">
        <v>21</v>
      </c>
      <c r="I22" s="21">
        <v>9</v>
      </c>
      <c r="J22" s="95">
        <f>ABS(Tabell1[[#This Row],[Binary Representation]]-Tabell1[[#This Row],[Stop words]])</f>
        <v>12</v>
      </c>
      <c r="K22" s="26">
        <v>2.0693950653076101</v>
      </c>
      <c r="L22" s="26">
        <v>4.6897261142730704</v>
      </c>
      <c r="N22">
        <f>(Tabell1[[#This Row],[TP]]+Tabell1[[#This Row],[TN]])/(Tabell1[[#This Row],[TP]]+Tabell1[[#This Row],[TN]]+Tabell1[[#This Row],[FP]]+Tabell1[[#This Row],[FN]])</f>
        <v>0.93790169276726709</v>
      </c>
      <c r="O22">
        <f>Tabell1[[#This Row],[TP]]/(Tabell1[[#This Row],[TP]]+Tabell1[[#This Row],[FP]])</f>
        <v>0.9602383643275455</v>
      </c>
      <c r="P22">
        <f>Tabell1[[#This Row],[TP]]/(Tabell1[[#This Row],[TP]]+Tabell1[[#This Row],[FN]])</f>
        <v>0.96899948159668226</v>
      </c>
      <c r="Q22">
        <f>2*(Tabell1[[#This Row],[Recall]] * Tabell1[[#This Row],[Precision]]) / (Tabell1[[#This Row],[Recall]] + Tabell1[[#This Row],[Precision]])</f>
        <v>0.96459902982763968</v>
      </c>
      <c r="R22">
        <v>9346</v>
      </c>
      <c r="S22">
        <v>1015</v>
      </c>
      <c r="T22">
        <v>387</v>
      </c>
      <c r="U22">
        <v>299</v>
      </c>
    </row>
    <row r="23" spans="1:21" hidden="1" x14ac:dyDescent="0.3">
      <c r="A23" s="25" t="s">
        <v>20</v>
      </c>
      <c r="B23" s="25" t="s">
        <v>22</v>
      </c>
      <c r="C23" s="25" t="s">
        <v>36</v>
      </c>
      <c r="D23" s="20" t="s">
        <v>23</v>
      </c>
      <c r="E23" t="s">
        <v>24</v>
      </c>
      <c r="F23" s="19" t="s">
        <v>21</v>
      </c>
      <c r="G23" s="25" t="s">
        <v>26</v>
      </c>
      <c r="H23" s="25">
        <v>22</v>
      </c>
      <c r="I23" s="21">
        <v>10</v>
      </c>
      <c r="J23" s="95">
        <f>ABS(Tabell1[[#This Row],[Binary Representation]]-Tabell1[[#This Row],[Stop words]])</f>
        <v>12</v>
      </c>
      <c r="K23" s="26">
        <v>2.0490584373474099</v>
      </c>
      <c r="L23" s="26">
        <v>4.6985955238342196</v>
      </c>
      <c r="N23">
        <f>(Tabell1[[#This Row],[TP]]+Tabell1[[#This Row],[TN]])/(Tabell1[[#This Row],[TP]]+Tabell1[[#This Row],[TN]]+Tabell1[[#This Row],[FP]]+Tabell1[[#This Row],[FN]])</f>
        <v>0.93790169276726709</v>
      </c>
      <c r="O23">
        <f>Tabell1[[#This Row],[TP]]/(Tabell1[[#This Row],[TP]]+Tabell1[[#This Row],[FP]])</f>
        <v>0.9602383643275455</v>
      </c>
      <c r="P23">
        <f>Tabell1[[#This Row],[TP]]/(Tabell1[[#This Row],[TP]]+Tabell1[[#This Row],[FN]])</f>
        <v>0.96899948159668226</v>
      </c>
      <c r="Q23">
        <f>2*(Tabell1[[#This Row],[Recall]] * Tabell1[[#This Row],[Precision]]) / (Tabell1[[#This Row],[Recall]] + Tabell1[[#This Row],[Precision]])</f>
        <v>0.96459902982763968</v>
      </c>
      <c r="R23">
        <v>9346</v>
      </c>
      <c r="S23">
        <v>1015</v>
      </c>
      <c r="T23">
        <v>387</v>
      </c>
      <c r="U23">
        <v>299</v>
      </c>
    </row>
    <row r="24" spans="1:21" hidden="1" x14ac:dyDescent="0.3">
      <c r="A24" s="25" t="s">
        <v>20</v>
      </c>
      <c r="B24" s="25" t="s">
        <v>22</v>
      </c>
      <c r="C24" s="25" t="s">
        <v>36</v>
      </c>
      <c r="D24" s="20" t="s">
        <v>23</v>
      </c>
      <c r="E24" t="s">
        <v>24</v>
      </c>
      <c r="F24" s="25" t="s">
        <v>30</v>
      </c>
      <c r="G24" s="25" t="s">
        <v>26</v>
      </c>
      <c r="H24" s="25">
        <v>23</v>
      </c>
      <c r="I24" s="21">
        <v>23</v>
      </c>
      <c r="J24" s="95">
        <f>ABS(Tabell1[[#This Row],[Binary Representation]]-Tabell1[[#This Row],[Stop words]])</f>
        <v>0</v>
      </c>
      <c r="K24" s="26">
        <v>3.0717320442199698</v>
      </c>
      <c r="L24" s="26">
        <v>7.3869709968566797</v>
      </c>
      <c r="N24">
        <f>(Tabell1[[#This Row],[TP]]+Tabell1[[#This Row],[TN]])/(Tabell1[[#This Row],[TP]]+Tabell1[[#This Row],[TN]]+Tabell1[[#This Row],[FP]]+Tabell1[[#This Row],[FN]])</f>
        <v>0.93708699194351408</v>
      </c>
      <c r="O24">
        <f>Tabell1[[#This Row],[TP]]/(Tabell1[[#This Row],[TP]]+Tabell1[[#This Row],[FP]])</f>
        <v>0.96181630546955621</v>
      </c>
      <c r="P24">
        <f>Tabell1[[#This Row],[TP]]/(Tabell1[[#This Row],[TP]]+Tabell1[[#This Row],[FN]])</f>
        <v>0.96630378434421982</v>
      </c>
      <c r="Q24">
        <f>2*(Tabell1[[#This Row],[Recall]] * Tabell1[[#This Row],[Precision]]) / (Tabell1[[#This Row],[Recall]] + Tabell1[[#This Row],[Precision]])</f>
        <v>0.96405482286009825</v>
      </c>
      <c r="R24">
        <v>9320</v>
      </c>
      <c r="S24">
        <v>1032</v>
      </c>
      <c r="T24">
        <v>370</v>
      </c>
      <c r="U24">
        <v>325</v>
      </c>
    </row>
    <row r="25" spans="1:21" hidden="1" x14ac:dyDescent="0.3">
      <c r="A25" s="25" t="s">
        <v>20</v>
      </c>
      <c r="B25" s="25" t="s">
        <v>22</v>
      </c>
      <c r="C25" s="25" t="s">
        <v>36</v>
      </c>
      <c r="D25" s="20" t="s">
        <v>23</v>
      </c>
      <c r="E25" t="s">
        <v>24</v>
      </c>
      <c r="F25" s="25" t="s">
        <v>30</v>
      </c>
      <c r="G25" s="21" t="s">
        <v>29</v>
      </c>
      <c r="H25" s="25">
        <v>24</v>
      </c>
      <c r="I25" s="21">
        <v>24</v>
      </c>
      <c r="J25" s="95">
        <f>ABS(Tabell1[[#This Row],[Binary Representation]]-Tabell1[[#This Row],[Stop words]])</f>
        <v>0</v>
      </c>
      <c r="K25" s="26">
        <v>3.0705296993255602</v>
      </c>
      <c r="L25" s="26">
        <v>7.3877882957458496</v>
      </c>
      <c r="N25">
        <f>(Tabell1[[#This Row],[TP]]+Tabell1[[#This Row],[TN]])/(Tabell1[[#This Row],[TP]]+Tabell1[[#This Row],[TN]]+Tabell1[[#This Row],[FP]]+Tabell1[[#This Row],[FN]])</f>
        <v>0.93708699194351408</v>
      </c>
      <c r="O25">
        <f>Tabell1[[#This Row],[TP]]/(Tabell1[[#This Row],[TP]]+Tabell1[[#This Row],[FP]])</f>
        <v>0.96181630546955621</v>
      </c>
      <c r="P25">
        <f>Tabell1[[#This Row],[TP]]/(Tabell1[[#This Row],[TP]]+Tabell1[[#This Row],[FN]])</f>
        <v>0.96630378434421982</v>
      </c>
      <c r="Q25">
        <f>2*(Tabell1[[#This Row],[Recall]] * Tabell1[[#This Row],[Precision]]) / (Tabell1[[#This Row],[Recall]] + Tabell1[[#This Row],[Precision]])</f>
        <v>0.96405482286009825</v>
      </c>
      <c r="R25">
        <v>9320</v>
      </c>
      <c r="S25">
        <v>1032</v>
      </c>
      <c r="T25">
        <v>370</v>
      </c>
      <c r="U25">
        <v>325</v>
      </c>
    </row>
    <row r="26" spans="1:21" hidden="1" x14ac:dyDescent="0.3">
      <c r="A26" s="23" t="s">
        <v>48</v>
      </c>
      <c r="B26" s="25" t="s">
        <v>22</v>
      </c>
      <c r="C26" s="24" t="s">
        <v>38</v>
      </c>
      <c r="D26" s="20" t="s">
        <v>23</v>
      </c>
      <c r="E26" t="s">
        <v>24</v>
      </c>
      <c r="F26" s="19" t="s">
        <v>21</v>
      </c>
      <c r="G26" s="25" t="s">
        <v>26</v>
      </c>
      <c r="H26" s="25">
        <v>25</v>
      </c>
      <c r="I26" s="21">
        <v>25</v>
      </c>
      <c r="J26" s="95">
        <f>ABS(Tabell1[[#This Row],[Binary Representation]]-Tabell1[[#This Row],[Stop words]])</f>
        <v>0</v>
      </c>
      <c r="K26" s="26">
        <v>8.7766885757446206E-2</v>
      </c>
      <c r="L26" s="26">
        <v>0.194480895996093</v>
      </c>
      <c r="N26">
        <f>(Tabell1[[#This Row],[TP]]+Tabell1[[#This Row],[TN]])/(Tabell1[[#This Row],[TP]]+Tabell1[[#This Row],[TN]]+Tabell1[[#This Row],[FP]]+Tabell1[[#This Row],[FN]])</f>
        <v>0.93581967955100931</v>
      </c>
      <c r="O26">
        <f>Tabell1[[#This Row],[TP]]/(Tabell1[[#This Row],[TP]]+Tabell1[[#This Row],[FP]])</f>
        <v>0.94859437751004017</v>
      </c>
      <c r="P26">
        <f>Tabell1[[#This Row],[TP]]/(Tabell1[[#This Row],[TP]]+Tabell1[[#This Row],[FN]])</f>
        <v>0.97957490927941937</v>
      </c>
      <c r="Q26">
        <f>2*(Tabell1[[#This Row],[Recall]] * Tabell1[[#This Row],[Precision]]) / (Tabell1[[#This Row],[Recall]] + Tabell1[[#This Row],[Precision]])</f>
        <v>0.96383575618464679</v>
      </c>
      <c r="R26">
        <v>9448</v>
      </c>
      <c r="S26">
        <v>890</v>
      </c>
      <c r="T26">
        <v>512</v>
      </c>
      <c r="U26">
        <v>197</v>
      </c>
    </row>
    <row r="27" spans="1:21" hidden="1" x14ac:dyDescent="0.3">
      <c r="A27" s="23" t="s">
        <v>48</v>
      </c>
      <c r="B27" s="25" t="s">
        <v>22</v>
      </c>
      <c r="C27" s="24" t="s">
        <v>38</v>
      </c>
      <c r="D27" s="20" t="s">
        <v>23</v>
      </c>
      <c r="E27" t="s">
        <v>24</v>
      </c>
      <c r="F27" s="19" t="s">
        <v>21</v>
      </c>
      <c r="G27" s="21" t="s">
        <v>29</v>
      </c>
      <c r="H27" s="25" t="s">
        <v>26</v>
      </c>
      <c r="I27" s="21"/>
      <c r="J27" s="25" t="s">
        <v>26</v>
      </c>
      <c r="K27" s="26">
        <v>7.7279806137084905E-2</v>
      </c>
      <c r="L27" s="26">
        <v>0.183046579360961</v>
      </c>
      <c r="N27">
        <f>(Tabell1[[#This Row],[TP]]+Tabell1[[#This Row],[TN]])/(Tabell1[[#This Row],[TP]]+Tabell1[[#This Row],[TN]]+Tabell1[[#This Row],[FP]]+Tabell1[[#This Row],[FN]])</f>
        <v>0.93581967955100931</v>
      </c>
      <c r="O27">
        <f>Tabell1[[#This Row],[TP]]/(Tabell1[[#This Row],[TP]]+Tabell1[[#This Row],[FP]])</f>
        <v>0.94859437751004017</v>
      </c>
      <c r="P27">
        <f>Tabell1[[#This Row],[TP]]/(Tabell1[[#This Row],[TP]]+Tabell1[[#This Row],[FN]])</f>
        <v>0.97957490927941937</v>
      </c>
      <c r="Q27">
        <f>2*(Tabell1[[#This Row],[Recall]] * Tabell1[[#This Row],[Precision]]) / (Tabell1[[#This Row],[Recall]] + Tabell1[[#This Row],[Precision]])</f>
        <v>0.96383575618464679</v>
      </c>
      <c r="R27">
        <v>9448</v>
      </c>
      <c r="S27">
        <v>890</v>
      </c>
      <c r="T27">
        <v>512</v>
      </c>
      <c r="U27">
        <v>197</v>
      </c>
    </row>
    <row r="28" spans="1:21" hidden="1" x14ac:dyDescent="0.3">
      <c r="A28" s="23" t="s">
        <v>48</v>
      </c>
      <c r="B28" s="21" t="s">
        <v>32</v>
      </c>
      <c r="C28" s="25" t="s">
        <v>36</v>
      </c>
      <c r="D28" s="20" t="s">
        <v>23</v>
      </c>
      <c r="E28" t="s">
        <v>24</v>
      </c>
      <c r="F28" s="25" t="s">
        <v>30</v>
      </c>
      <c r="G28" s="25" t="s">
        <v>26</v>
      </c>
      <c r="H28" s="21" t="s">
        <v>29</v>
      </c>
      <c r="I28" s="25" t="s">
        <v>25</v>
      </c>
      <c r="J28" s="21" t="s">
        <v>29</v>
      </c>
      <c r="K28" s="26">
        <v>0.26529550552368097</v>
      </c>
      <c r="L28" s="26">
        <v>0.34309196472167902</v>
      </c>
      <c r="N28">
        <f>(Tabell1[[#This Row],[TP]]+Tabell1[[#This Row],[TN]])/(Tabell1[[#This Row],[TP]]+Tabell1[[#This Row],[TN]]+Tabell1[[#This Row],[FP]]+Tabell1[[#This Row],[FN]])</f>
        <v>0.93554811260975834</v>
      </c>
      <c r="O28">
        <f>Tabell1[[#This Row],[TP]]/(Tabell1[[#This Row],[TP]]+Tabell1[[#This Row],[FP]])</f>
        <v>0.9450034870977384</v>
      </c>
      <c r="P28">
        <f>Tabell1[[#This Row],[TP]]/(Tabell1[[#This Row],[TP]]+Tabell1[[#This Row],[FN]])</f>
        <v>0.98341109383100056</v>
      </c>
      <c r="Q28">
        <f>2*(Tabell1[[#This Row],[Recall]] * Tabell1[[#This Row],[Precision]]) / (Tabell1[[#This Row],[Recall]] + Tabell1[[#This Row],[Precision]])</f>
        <v>0.96382481455136682</v>
      </c>
      <c r="R28">
        <v>9485</v>
      </c>
      <c r="S28">
        <v>850</v>
      </c>
      <c r="T28">
        <v>552</v>
      </c>
      <c r="U28">
        <v>160</v>
      </c>
    </row>
    <row r="29" spans="1:21" hidden="1" x14ac:dyDescent="0.3">
      <c r="A29" s="23" t="s">
        <v>48</v>
      </c>
      <c r="B29" s="21" t="s">
        <v>32</v>
      </c>
      <c r="C29" s="25" t="s">
        <v>36</v>
      </c>
      <c r="D29" s="20" t="s">
        <v>23</v>
      </c>
      <c r="E29" t="s">
        <v>24</v>
      </c>
      <c r="F29" s="25" t="s">
        <v>30</v>
      </c>
      <c r="G29" s="25" t="s">
        <v>26</v>
      </c>
      <c r="H29" s="21" t="s">
        <v>29</v>
      </c>
      <c r="I29" s="25" t="s">
        <v>25</v>
      </c>
      <c r="J29" s="25" t="s">
        <v>26</v>
      </c>
      <c r="K29" s="26">
        <v>0.26484441757202098</v>
      </c>
      <c r="L29" s="26">
        <v>0.34904170036315901</v>
      </c>
      <c r="N29">
        <f>(Tabell1[[#This Row],[TP]]+Tabell1[[#This Row],[TN]])/(Tabell1[[#This Row],[TP]]+Tabell1[[#This Row],[TN]]+Tabell1[[#This Row],[FP]]+Tabell1[[#This Row],[FN]])</f>
        <v>0.93554811260975834</v>
      </c>
      <c r="O29">
        <f>Tabell1[[#This Row],[TP]]/(Tabell1[[#This Row],[TP]]+Tabell1[[#This Row],[FP]])</f>
        <v>0.9450034870977384</v>
      </c>
      <c r="P29">
        <f>Tabell1[[#This Row],[TP]]/(Tabell1[[#This Row],[TP]]+Tabell1[[#This Row],[FN]])</f>
        <v>0.98341109383100056</v>
      </c>
      <c r="Q29">
        <f>2*(Tabell1[[#This Row],[Recall]] * Tabell1[[#This Row],[Precision]]) / (Tabell1[[#This Row],[Recall]] + Tabell1[[#This Row],[Precision]])</f>
        <v>0.96382481455136682</v>
      </c>
      <c r="R29">
        <v>9485</v>
      </c>
      <c r="S29">
        <v>850</v>
      </c>
      <c r="T29">
        <v>552</v>
      </c>
      <c r="U29">
        <v>160</v>
      </c>
    </row>
    <row r="30" spans="1:21" hidden="1" x14ac:dyDescent="0.3">
      <c r="A30" s="23" t="s">
        <v>48</v>
      </c>
      <c r="B30" s="21" t="s">
        <v>32</v>
      </c>
      <c r="C30" s="25" t="s">
        <v>36</v>
      </c>
      <c r="D30" s="20" t="s">
        <v>23</v>
      </c>
      <c r="E30" t="s">
        <v>24</v>
      </c>
      <c r="F30" s="25" t="s">
        <v>30</v>
      </c>
      <c r="G30" s="21" t="s">
        <v>29</v>
      </c>
      <c r="H30" s="21" t="s">
        <v>29</v>
      </c>
      <c r="I30" s="25" t="s">
        <v>25</v>
      </c>
      <c r="J30" s="25" t="s">
        <v>26</v>
      </c>
      <c r="K30" s="26">
        <v>0.25631785392761203</v>
      </c>
      <c r="L30" s="26">
        <v>0.33311986923217701</v>
      </c>
      <c r="N30">
        <f>(Tabell1[[#This Row],[TP]]+Tabell1[[#This Row],[TN]])/(Tabell1[[#This Row],[TP]]+Tabell1[[#This Row],[TN]]+Tabell1[[#This Row],[FP]]+Tabell1[[#This Row],[FN]])</f>
        <v>0.93554811260975834</v>
      </c>
      <c r="O30">
        <f>Tabell1[[#This Row],[TP]]/(Tabell1[[#This Row],[TP]]+Tabell1[[#This Row],[FP]])</f>
        <v>0.9450034870977384</v>
      </c>
      <c r="P30">
        <f>Tabell1[[#This Row],[TP]]/(Tabell1[[#This Row],[TP]]+Tabell1[[#This Row],[FN]])</f>
        <v>0.98341109383100056</v>
      </c>
      <c r="Q30">
        <f>2*(Tabell1[[#This Row],[Recall]] * Tabell1[[#This Row],[Precision]]) / (Tabell1[[#This Row],[Recall]] + Tabell1[[#This Row],[Precision]])</f>
        <v>0.96382481455136682</v>
      </c>
      <c r="R30">
        <v>9485</v>
      </c>
      <c r="S30">
        <v>850</v>
      </c>
      <c r="T30">
        <v>552</v>
      </c>
      <c r="U30">
        <v>160</v>
      </c>
    </row>
    <row r="31" spans="1:21" hidden="1" x14ac:dyDescent="0.3">
      <c r="A31" s="23" t="s">
        <v>48</v>
      </c>
      <c r="B31" s="21" t="s">
        <v>32</v>
      </c>
      <c r="C31" s="25" t="s">
        <v>36</v>
      </c>
      <c r="D31" s="20" t="s">
        <v>23</v>
      </c>
      <c r="E31" t="s">
        <v>24</v>
      </c>
      <c r="F31" s="25" t="s">
        <v>30</v>
      </c>
      <c r="G31" s="21" t="s">
        <v>29</v>
      </c>
      <c r="H31" s="21" t="s">
        <v>29</v>
      </c>
      <c r="I31" s="25" t="s">
        <v>25</v>
      </c>
      <c r="J31" s="21" t="s">
        <v>29</v>
      </c>
      <c r="K31" s="26">
        <v>0.253327846527099</v>
      </c>
      <c r="L31" s="26">
        <v>0.33910226821899397</v>
      </c>
      <c r="N31">
        <f>(Tabell1[[#This Row],[TP]]+Tabell1[[#This Row],[TN]])/(Tabell1[[#This Row],[TP]]+Tabell1[[#This Row],[TN]]+Tabell1[[#This Row],[FP]]+Tabell1[[#This Row],[FN]])</f>
        <v>0.93554811260975834</v>
      </c>
      <c r="O31">
        <f>Tabell1[[#This Row],[TP]]/(Tabell1[[#This Row],[TP]]+Tabell1[[#This Row],[FP]])</f>
        <v>0.9450034870977384</v>
      </c>
      <c r="P31">
        <f>Tabell1[[#This Row],[TP]]/(Tabell1[[#This Row],[TP]]+Tabell1[[#This Row],[FN]])</f>
        <v>0.98341109383100056</v>
      </c>
      <c r="Q31">
        <f>2*(Tabell1[[#This Row],[Recall]] * Tabell1[[#This Row],[Precision]]) / (Tabell1[[#This Row],[Recall]] + Tabell1[[#This Row],[Precision]])</f>
        <v>0.96382481455136682</v>
      </c>
      <c r="R31">
        <v>9485</v>
      </c>
      <c r="S31">
        <v>850</v>
      </c>
      <c r="T31">
        <v>552</v>
      </c>
      <c r="U31">
        <v>160</v>
      </c>
    </row>
    <row r="32" spans="1:21" hidden="1" x14ac:dyDescent="0.3">
      <c r="A32" s="23" t="s">
        <v>48</v>
      </c>
      <c r="B32" s="25" t="s">
        <v>22</v>
      </c>
      <c r="C32" s="24" t="s">
        <v>38</v>
      </c>
      <c r="D32" s="20" t="s">
        <v>23</v>
      </c>
      <c r="E32" t="s">
        <v>24</v>
      </c>
      <c r="F32" s="19" t="s">
        <v>21</v>
      </c>
      <c r="G32" s="25" t="s">
        <v>26</v>
      </c>
      <c r="H32" s="25" t="s">
        <v>26</v>
      </c>
      <c r="I32" s="21"/>
      <c r="J32" s="21" t="s">
        <v>29</v>
      </c>
      <c r="K32" s="26">
        <v>8.2745313644409096E-2</v>
      </c>
      <c r="L32" s="26">
        <v>0.19470047950744601</v>
      </c>
      <c r="N32">
        <f>(Tabell1[[#This Row],[TP]]+Tabell1[[#This Row],[TN]])/(Tabell1[[#This Row],[TP]]+Tabell1[[#This Row],[TN]]+Tabell1[[#This Row],[FP]]+Tabell1[[#This Row],[FN]])</f>
        <v>0.93572915723725902</v>
      </c>
      <c r="O32">
        <f>Tabell1[[#This Row],[TP]]/(Tabell1[[#This Row],[TP]]+Tabell1[[#This Row],[FP]])</f>
        <v>0.94858921578471733</v>
      </c>
      <c r="P32">
        <f>Tabell1[[#This Row],[TP]]/(Tabell1[[#This Row],[TP]]+Tabell1[[#This Row],[FN]])</f>
        <v>0.97947122861586311</v>
      </c>
      <c r="Q32">
        <f>2*(Tabell1[[#This Row],[Recall]] * Tabell1[[#This Row],[Precision]]) / (Tabell1[[#This Row],[Recall]] + Tabell1[[#This Row],[Precision]])</f>
        <v>0.96378290144868395</v>
      </c>
      <c r="R32">
        <v>9447</v>
      </c>
      <c r="S32">
        <v>890</v>
      </c>
      <c r="T32">
        <v>512</v>
      </c>
      <c r="U32">
        <v>198</v>
      </c>
    </row>
    <row r="33" spans="1:21" hidden="1" x14ac:dyDescent="0.3">
      <c r="A33" s="23" t="s">
        <v>48</v>
      </c>
      <c r="B33" s="25" t="s">
        <v>22</v>
      </c>
      <c r="C33" s="24" t="s">
        <v>38</v>
      </c>
      <c r="D33" s="20" t="s">
        <v>23</v>
      </c>
      <c r="E33" t="s">
        <v>24</v>
      </c>
      <c r="F33" s="19" t="s">
        <v>21</v>
      </c>
      <c r="G33" s="21" t="s">
        <v>29</v>
      </c>
      <c r="H33" s="25" t="s">
        <v>26</v>
      </c>
      <c r="I33" s="21"/>
      <c r="J33" s="21" t="s">
        <v>29</v>
      </c>
      <c r="K33" s="26">
        <v>7.7786922454833901E-2</v>
      </c>
      <c r="L33" s="26">
        <v>0.18051791191100999</v>
      </c>
      <c r="N33">
        <f>(Tabell1[[#This Row],[TP]]+Tabell1[[#This Row],[TN]])/(Tabell1[[#This Row],[TP]]+Tabell1[[#This Row],[TN]]+Tabell1[[#This Row],[FP]]+Tabell1[[#This Row],[FN]])</f>
        <v>0.93572915723725902</v>
      </c>
      <c r="O33">
        <f>Tabell1[[#This Row],[TP]]/(Tabell1[[#This Row],[TP]]+Tabell1[[#This Row],[FP]])</f>
        <v>0.94858921578471733</v>
      </c>
      <c r="P33">
        <f>Tabell1[[#This Row],[TP]]/(Tabell1[[#This Row],[TP]]+Tabell1[[#This Row],[FN]])</f>
        <v>0.97947122861586311</v>
      </c>
      <c r="Q33">
        <f>2*(Tabell1[[#This Row],[Recall]] * Tabell1[[#This Row],[Precision]]) / (Tabell1[[#This Row],[Recall]] + Tabell1[[#This Row],[Precision]])</f>
        <v>0.96378290144868395</v>
      </c>
      <c r="R33">
        <v>9447</v>
      </c>
      <c r="S33">
        <v>890</v>
      </c>
      <c r="T33">
        <v>512</v>
      </c>
      <c r="U33">
        <v>198</v>
      </c>
    </row>
    <row r="34" spans="1:21" hidden="1" x14ac:dyDescent="0.3">
      <c r="A34" s="23" t="s">
        <v>48</v>
      </c>
      <c r="B34" s="21" t="s">
        <v>32</v>
      </c>
      <c r="C34" s="25" t="s">
        <v>36</v>
      </c>
      <c r="D34" s="20" t="s">
        <v>23</v>
      </c>
      <c r="E34" t="s">
        <v>24</v>
      </c>
      <c r="F34" s="25" t="s">
        <v>30</v>
      </c>
      <c r="G34" s="25" t="s">
        <v>26</v>
      </c>
      <c r="H34" s="25" t="s">
        <v>26</v>
      </c>
      <c r="I34" s="25" t="s">
        <v>25</v>
      </c>
      <c r="J34" s="21" t="s">
        <v>29</v>
      </c>
      <c r="K34" s="26">
        <v>0.28224849700927701</v>
      </c>
      <c r="L34" s="26">
        <v>0.37154936790466297</v>
      </c>
      <c r="N34">
        <f>(Tabell1[[#This Row],[TP]]+Tabell1[[#This Row],[TN]])/(Tabell1[[#This Row],[TP]]+Tabell1[[#This Row],[TN]]+Tabell1[[#This Row],[FP]]+Tabell1[[#This Row],[FN]])</f>
        <v>0.93518602335475698</v>
      </c>
      <c r="O34">
        <f>Tabell1[[#This Row],[TP]]/(Tabell1[[#This Row],[TP]]+Tabell1[[#This Row],[FP]])</f>
        <v>0.94119972329281554</v>
      </c>
      <c r="P34">
        <f>Tabell1[[#This Row],[TP]]/(Tabell1[[#This Row],[TP]]+Tabell1[[#This Row],[FN]])</f>
        <v>0.98745463970969416</v>
      </c>
      <c r="Q34">
        <f>2*(Tabell1[[#This Row],[Recall]] * Tabell1[[#This Row],[Precision]]) / (Tabell1[[#This Row],[Recall]] + Tabell1[[#This Row],[Precision]])</f>
        <v>0.96377251568508404</v>
      </c>
      <c r="R34">
        <v>9524</v>
      </c>
      <c r="S34">
        <v>807</v>
      </c>
      <c r="T34">
        <v>595</v>
      </c>
      <c r="U34">
        <v>121</v>
      </c>
    </row>
    <row r="35" spans="1:21" hidden="1" x14ac:dyDescent="0.3">
      <c r="A35" s="23" t="s">
        <v>48</v>
      </c>
      <c r="B35" s="21" t="s">
        <v>32</v>
      </c>
      <c r="C35" s="25" t="s">
        <v>36</v>
      </c>
      <c r="D35" s="20" t="s">
        <v>23</v>
      </c>
      <c r="E35" t="s">
        <v>24</v>
      </c>
      <c r="F35" s="25" t="s">
        <v>30</v>
      </c>
      <c r="G35" s="25" t="s">
        <v>26</v>
      </c>
      <c r="H35" s="25" t="s">
        <v>26</v>
      </c>
      <c r="I35" s="25" t="s">
        <v>25</v>
      </c>
      <c r="J35" s="25" t="s">
        <v>26</v>
      </c>
      <c r="K35" s="26">
        <v>0.26628589630126898</v>
      </c>
      <c r="L35" s="26">
        <v>0.34987998008728</v>
      </c>
      <c r="N35">
        <f>(Tabell1[[#This Row],[TP]]+Tabell1[[#This Row],[TN]])/(Tabell1[[#This Row],[TP]]+Tabell1[[#This Row],[TN]]+Tabell1[[#This Row],[FP]]+Tabell1[[#This Row],[FN]])</f>
        <v>0.93518602335475698</v>
      </c>
      <c r="O35">
        <f>Tabell1[[#This Row],[TP]]/(Tabell1[[#This Row],[TP]]+Tabell1[[#This Row],[FP]])</f>
        <v>0.94119972329281554</v>
      </c>
      <c r="P35">
        <f>Tabell1[[#This Row],[TP]]/(Tabell1[[#This Row],[TP]]+Tabell1[[#This Row],[FN]])</f>
        <v>0.98745463970969416</v>
      </c>
      <c r="Q35">
        <f>2*(Tabell1[[#This Row],[Recall]] * Tabell1[[#This Row],[Precision]]) / (Tabell1[[#This Row],[Recall]] + Tabell1[[#This Row],[Precision]])</f>
        <v>0.96377251568508404</v>
      </c>
      <c r="R35">
        <v>9524</v>
      </c>
      <c r="S35">
        <v>807</v>
      </c>
      <c r="T35">
        <v>595</v>
      </c>
      <c r="U35">
        <v>121</v>
      </c>
    </row>
    <row r="36" spans="1:21" hidden="1" x14ac:dyDescent="0.3">
      <c r="A36" s="23" t="s">
        <v>48</v>
      </c>
      <c r="B36" s="21" t="s">
        <v>32</v>
      </c>
      <c r="C36" s="25" t="s">
        <v>36</v>
      </c>
      <c r="D36" s="20" t="s">
        <v>23</v>
      </c>
      <c r="E36" t="s">
        <v>24</v>
      </c>
      <c r="F36" s="25" t="s">
        <v>30</v>
      </c>
      <c r="G36" s="21" t="s">
        <v>29</v>
      </c>
      <c r="H36" s="25" t="s">
        <v>26</v>
      </c>
      <c r="I36" s="25" t="s">
        <v>25</v>
      </c>
      <c r="J36" s="21" t="s">
        <v>29</v>
      </c>
      <c r="K36" s="26">
        <v>0.25666141510009699</v>
      </c>
      <c r="L36" s="26">
        <v>0.33561348915100098</v>
      </c>
      <c r="N36">
        <f>(Tabell1[[#This Row],[TP]]+Tabell1[[#This Row],[TN]])/(Tabell1[[#This Row],[TP]]+Tabell1[[#This Row],[TN]]+Tabell1[[#This Row],[FP]]+Tabell1[[#This Row],[FN]])</f>
        <v>0.93518602335475698</v>
      </c>
      <c r="O36">
        <f>Tabell1[[#This Row],[TP]]/(Tabell1[[#This Row],[TP]]+Tabell1[[#This Row],[FP]])</f>
        <v>0.94119972329281554</v>
      </c>
      <c r="P36">
        <f>Tabell1[[#This Row],[TP]]/(Tabell1[[#This Row],[TP]]+Tabell1[[#This Row],[FN]])</f>
        <v>0.98745463970969416</v>
      </c>
      <c r="Q36">
        <f>2*(Tabell1[[#This Row],[Recall]] * Tabell1[[#This Row],[Precision]]) / (Tabell1[[#This Row],[Recall]] + Tabell1[[#This Row],[Precision]])</f>
        <v>0.96377251568508404</v>
      </c>
      <c r="R36">
        <v>9524</v>
      </c>
      <c r="S36">
        <v>807</v>
      </c>
      <c r="T36">
        <v>595</v>
      </c>
      <c r="U36">
        <v>121</v>
      </c>
    </row>
    <row r="37" spans="1:21" hidden="1" x14ac:dyDescent="0.3">
      <c r="A37" s="23" t="s">
        <v>48</v>
      </c>
      <c r="B37" s="21" t="s">
        <v>32</v>
      </c>
      <c r="C37" s="25" t="s">
        <v>36</v>
      </c>
      <c r="D37" s="20" t="s">
        <v>23</v>
      </c>
      <c r="E37" t="s">
        <v>24</v>
      </c>
      <c r="F37" s="25" t="s">
        <v>30</v>
      </c>
      <c r="G37" s="21" t="s">
        <v>29</v>
      </c>
      <c r="H37" s="25" t="s">
        <v>26</v>
      </c>
      <c r="I37" s="25" t="s">
        <v>25</v>
      </c>
      <c r="J37" s="25" t="s">
        <v>26</v>
      </c>
      <c r="K37" s="26">
        <v>0.25628590583801197</v>
      </c>
      <c r="L37" s="26">
        <v>0.33414888381958002</v>
      </c>
      <c r="N37">
        <f>(Tabell1[[#This Row],[TP]]+Tabell1[[#This Row],[TN]])/(Tabell1[[#This Row],[TP]]+Tabell1[[#This Row],[TN]]+Tabell1[[#This Row],[FP]]+Tabell1[[#This Row],[FN]])</f>
        <v>0.93518602335475698</v>
      </c>
      <c r="O37">
        <f>Tabell1[[#This Row],[TP]]/(Tabell1[[#This Row],[TP]]+Tabell1[[#This Row],[FP]])</f>
        <v>0.94119972329281554</v>
      </c>
      <c r="P37">
        <f>Tabell1[[#This Row],[TP]]/(Tabell1[[#This Row],[TP]]+Tabell1[[#This Row],[FN]])</f>
        <v>0.98745463970969416</v>
      </c>
      <c r="Q37">
        <f>2*(Tabell1[[#This Row],[Recall]] * Tabell1[[#This Row],[Precision]]) / (Tabell1[[#This Row],[Recall]] + Tabell1[[#This Row],[Precision]])</f>
        <v>0.96377251568508404</v>
      </c>
      <c r="R37">
        <v>9524</v>
      </c>
      <c r="S37">
        <v>807</v>
      </c>
      <c r="T37">
        <v>595</v>
      </c>
      <c r="U37">
        <v>121</v>
      </c>
    </row>
    <row r="38" spans="1:21" hidden="1" x14ac:dyDescent="0.3">
      <c r="A38" s="25" t="s">
        <v>20</v>
      </c>
      <c r="B38" s="25" t="s">
        <v>22</v>
      </c>
      <c r="C38" s="25" t="s">
        <v>36</v>
      </c>
      <c r="D38" s="20" t="s">
        <v>23</v>
      </c>
      <c r="E38" t="s">
        <v>24</v>
      </c>
      <c r="F38" s="25" t="s">
        <v>30</v>
      </c>
      <c r="G38" s="21" t="s">
        <v>29</v>
      </c>
      <c r="H38" s="21" t="s">
        <v>29</v>
      </c>
      <c r="I38" s="25" t="s">
        <v>25</v>
      </c>
      <c r="J38" s="21" t="s">
        <v>29</v>
      </c>
      <c r="K38" s="26">
        <v>3.3431367874145499</v>
      </c>
      <c r="L38" s="26">
        <v>7.6086359024047798</v>
      </c>
      <c r="N38">
        <f>(Tabell1[[#This Row],[TP]]+Tabell1[[#This Row],[TN]])/(Tabell1[[#This Row],[TP]]+Tabell1[[#This Row],[TN]]+Tabell1[[#This Row],[FP]]+Tabell1[[#This Row],[FN]])</f>
        <v>0.93536706798225766</v>
      </c>
      <c r="O38">
        <f>Tabell1[[#This Row],[TP]]/(Tabell1[[#This Row],[TP]]+Tabell1[[#This Row],[FP]])</f>
        <v>0.94802849403029998</v>
      </c>
      <c r="P38">
        <f>Tabell1[[#This Row],[TP]]/(Tabell1[[#This Row],[TP]]+Tabell1[[#This Row],[FN]])</f>
        <v>0.97967858994297563</v>
      </c>
      <c r="Q38">
        <f>2*(Tabell1[[#This Row],[Recall]] * Tabell1[[#This Row],[Precision]]) / (Tabell1[[#This Row],[Recall]] + Tabell1[[#This Row],[Precision]])</f>
        <v>0.96359371813175598</v>
      </c>
      <c r="R38">
        <v>9449</v>
      </c>
      <c r="S38">
        <v>884</v>
      </c>
      <c r="T38">
        <v>518</v>
      </c>
      <c r="U38">
        <v>196</v>
      </c>
    </row>
    <row r="39" spans="1:21" hidden="1" x14ac:dyDescent="0.3">
      <c r="A39" s="25" t="s">
        <v>20</v>
      </c>
      <c r="B39" s="25" t="s">
        <v>22</v>
      </c>
      <c r="C39" s="25" t="s">
        <v>36</v>
      </c>
      <c r="D39" s="20" t="s">
        <v>23</v>
      </c>
      <c r="E39" t="s">
        <v>24</v>
      </c>
      <c r="F39" s="25" t="s">
        <v>30</v>
      </c>
      <c r="G39" s="25" t="s">
        <v>26</v>
      </c>
      <c r="H39" s="21" t="s">
        <v>29</v>
      </c>
      <c r="I39" s="25" t="s">
        <v>25</v>
      </c>
      <c r="J39" s="21" t="s">
        <v>29</v>
      </c>
      <c r="K39" s="26">
        <v>3.34214186668396</v>
      </c>
      <c r="L39" s="26">
        <v>7.61716556549072</v>
      </c>
      <c r="N39">
        <f>(Tabell1[[#This Row],[TP]]+Tabell1[[#This Row],[TN]])/(Tabell1[[#This Row],[TP]]+Tabell1[[#This Row],[TN]]+Tabell1[[#This Row],[FP]]+Tabell1[[#This Row],[FN]])</f>
        <v>0.93536706798225766</v>
      </c>
      <c r="O39">
        <f>Tabell1[[#This Row],[TP]]/(Tabell1[[#This Row],[TP]]+Tabell1[[#This Row],[FP]])</f>
        <v>0.94802849403029998</v>
      </c>
      <c r="P39">
        <f>Tabell1[[#This Row],[TP]]/(Tabell1[[#This Row],[TP]]+Tabell1[[#This Row],[FN]])</f>
        <v>0.97967858994297563</v>
      </c>
      <c r="Q39">
        <f>2*(Tabell1[[#This Row],[Recall]] * Tabell1[[#This Row],[Precision]]) / (Tabell1[[#This Row],[Recall]] + Tabell1[[#This Row],[Precision]])</f>
        <v>0.96359371813175598</v>
      </c>
      <c r="R39">
        <v>9449</v>
      </c>
      <c r="S39">
        <v>884</v>
      </c>
      <c r="T39">
        <v>518</v>
      </c>
      <c r="U39">
        <v>196</v>
      </c>
    </row>
    <row r="40" spans="1:21" hidden="1" x14ac:dyDescent="0.3">
      <c r="A40" s="23" t="s">
        <v>48</v>
      </c>
      <c r="B40" s="25" t="s">
        <v>22</v>
      </c>
      <c r="C40" s="24" t="s">
        <v>38</v>
      </c>
      <c r="D40" s="20" t="s">
        <v>23</v>
      </c>
      <c r="E40" t="s">
        <v>24</v>
      </c>
      <c r="F40" s="19" t="s">
        <v>21</v>
      </c>
      <c r="G40" s="25" t="s">
        <v>26</v>
      </c>
      <c r="H40" s="21" t="s">
        <v>29</v>
      </c>
      <c r="I40" s="21"/>
      <c r="J40" s="21" t="s">
        <v>29</v>
      </c>
      <c r="K40" s="26">
        <v>8.4803819656372001E-2</v>
      </c>
      <c r="L40" s="26">
        <v>0.19744229316711401</v>
      </c>
      <c r="N40">
        <f>(Tabell1[[#This Row],[TP]]+Tabell1[[#This Row],[TN]])/(Tabell1[[#This Row],[TP]]+Tabell1[[#This Row],[TN]]+Tabell1[[#This Row],[FP]]+Tabell1[[#This Row],[FN]])</f>
        <v>0.93482393409975562</v>
      </c>
      <c r="O40">
        <f>Tabell1[[#This Row],[TP]]/(Tabell1[[#This Row],[TP]]+Tabell1[[#This Row],[FP]])</f>
        <v>0.94638391517455234</v>
      </c>
      <c r="P40">
        <f>Tabell1[[#This Row],[TP]]/(Tabell1[[#This Row],[TP]]+Tabell1[[#This Row],[FN]])</f>
        <v>0.98092275790565064</v>
      </c>
      <c r="Q40">
        <f>2*(Tabell1[[#This Row],[Recall]] * Tabell1[[#This Row],[Precision]]) / (Tabell1[[#This Row],[Recall]] + Tabell1[[#This Row],[Precision]])</f>
        <v>0.96334385500458208</v>
      </c>
      <c r="R40">
        <v>9461</v>
      </c>
      <c r="S40">
        <v>866</v>
      </c>
      <c r="T40">
        <v>536</v>
      </c>
      <c r="U40">
        <v>184</v>
      </c>
    </row>
    <row r="41" spans="1:21" hidden="1" x14ac:dyDescent="0.3">
      <c r="A41" s="23" t="s">
        <v>48</v>
      </c>
      <c r="B41" s="25" t="s">
        <v>22</v>
      </c>
      <c r="C41" s="24" t="s">
        <v>38</v>
      </c>
      <c r="D41" s="20" t="s">
        <v>23</v>
      </c>
      <c r="E41" t="s">
        <v>24</v>
      </c>
      <c r="F41" s="19" t="s">
        <v>21</v>
      </c>
      <c r="G41" s="21" t="s">
        <v>29</v>
      </c>
      <c r="H41" s="21" t="s">
        <v>29</v>
      </c>
      <c r="I41" s="21"/>
      <c r="J41" s="21" t="s">
        <v>29</v>
      </c>
      <c r="K41" s="26">
        <v>7.8822374343872001E-2</v>
      </c>
      <c r="L41" s="26">
        <v>0.18949723243713301</v>
      </c>
      <c r="N41">
        <f>(Tabell1[[#This Row],[TP]]+Tabell1[[#This Row],[TN]])/(Tabell1[[#This Row],[TP]]+Tabell1[[#This Row],[TN]]+Tabell1[[#This Row],[FP]]+Tabell1[[#This Row],[FN]])</f>
        <v>0.93482393409975562</v>
      </c>
      <c r="O41">
        <f>Tabell1[[#This Row],[TP]]/(Tabell1[[#This Row],[TP]]+Tabell1[[#This Row],[FP]])</f>
        <v>0.94638391517455234</v>
      </c>
      <c r="P41">
        <f>Tabell1[[#This Row],[TP]]/(Tabell1[[#This Row],[TP]]+Tabell1[[#This Row],[FN]])</f>
        <v>0.98092275790565064</v>
      </c>
      <c r="Q41">
        <f>2*(Tabell1[[#This Row],[Recall]] * Tabell1[[#This Row],[Precision]]) / (Tabell1[[#This Row],[Recall]] + Tabell1[[#This Row],[Precision]])</f>
        <v>0.96334385500458208</v>
      </c>
      <c r="R41">
        <v>9461</v>
      </c>
      <c r="S41">
        <v>866</v>
      </c>
      <c r="T41">
        <v>536</v>
      </c>
      <c r="U41">
        <v>184</v>
      </c>
    </row>
    <row r="42" spans="1:21" hidden="1" x14ac:dyDescent="0.3">
      <c r="A42" s="23" t="s">
        <v>48</v>
      </c>
      <c r="B42" s="25" t="s">
        <v>22</v>
      </c>
      <c r="C42" s="24" t="s">
        <v>38</v>
      </c>
      <c r="D42" s="20" t="s">
        <v>23</v>
      </c>
      <c r="E42" t="s">
        <v>24</v>
      </c>
      <c r="F42" s="19" t="s">
        <v>21</v>
      </c>
      <c r="G42" s="25" t="s">
        <v>26</v>
      </c>
      <c r="H42" s="25" t="s">
        <v>26</v>
      </c>
      <c r="I42" s="25" t="s">
        <v>25</v>
      </c>
      <c r="J42" s="25" t="s">
        <v>26</v>
      </c>
      <c r="K42" s="26">
        <v>9.17532444000244E-2</v>
      </c>
      <c r="L42" s="26">
        <v>0.212433576583862</v>
      </c>
      <c r="N42">
        <f>(Tabell1[[#This Row],[TP]]+Tabell1[[#This Row],[TN]])/(Tabell1[[#This Row],[TP]]+Tabell1[[#This Row],[TN]]+Tabell1[[#This Row],[FP]]+Tabell1[[#This Row],[FN]])</f>
        <v>0.9349144564135059</v>
      </c>
      <c r="O42">
        <f>Tabell1[[#This Row],[TP]]/(Tabell1[[#This Row],[TP]]+Tabell1[[#This Row],[FP]])</f>
        <v>0.94854271356783915</v>
      </c>
      <c r="P42">
        <f>Tabell1[[#This Row],[TP]]/(Tabell1[[#This Row],[TP]]+Tabell1[[#This Row],[FN]])</f>
        <v>0.97853810264385688</v>
      </c>
      <c r="Q42">
        <f>2*(Tabell1[[#This Row],[Recall]] * Tabell1[[#This Row],[Precision]]) / (Tabell1[[#This Row],[Recall]] + Tabell1[[#This Row],[Precision]])</f>
        <v>0.963306966062771</v>
      </c>
      <c r="R42">
        <v>9438</v>
      </c>
      <c r="S42">
        <v>890</v>
      </c>
      <c r="T42">
        <v>512</v>
      </c>
      <c r="U42">
        <v>207</v>
      </c>
    </row>
    <row r="43" spans="1:21" hidden="1" x14ac:dyDescent="0.3">
      <c r="A43" s="23" t="s">
        <v>48</v>
      </c>
      <c r="B43" s="25" t="s">
        <v>22</v>
      </c>
      <c r="C43" s="24" t="s">
        <v>38</v>
      </c>
      <c r="D43" s="20" t="s">
        <v>23</v>
      </c>
      <c r="E43" t="s">
        <v>24</v>
      </c>
      <c r="F43" s="19" t="s">
        <v>21</v>
      </c>
      <c r="G43" s="21" t="s">
        <v>29</v>
      </c>
      <c r="H43" s="25" t="s">
        <v>26</v>
      </c>
      <c r="I43" s="25" t="s">
        <v>25</v>
      </c>
      <c r="J43" s="25" t="s">
        <v>26</v>
      </c>
      <c r="K43" s="26">
        <v>7.9813718795776298E-2</v>
      </c>
      <c r="L43" s="26">
        <v>0.19547724723815901</v>
      </c>
      <c r="N43">
        <f>(Tabell1[[#This Row],[TP]]+Tabell1[[#This Row],[TN]])/(Tabell1[[#This Row],[TP]]+Tabell1[[#This Row],[TN]]+Tabell1[[#This Row],[FP]]+Tabell1[[#This Row],[FN]])</f>
        <v>0.9349144564135059</v>
      </c>
      <c r="O43">
        <f>Tabell1[[#This Row],[TP]]/(Tabell1[[#This Row],[TP]]+Tabell1[[#This Row],[FP]])</f>
        <v>0.94854271356783915</v>
      </c>
      <c r="P43">
        <f>Tabell1[[#This Row],[TP]]/(Tabell1[[#This Row],[TP]]+Tabell1[[#This Row],[FN]])</f>
        <v>0.97853810264385688</v>
      </c>
      <c r="Q43">
        <f>2*(Tabell1[[#This Row],[Recall]] * Tabell1[[#This Row],[Precision]]) / (Tabell1[[#This Row],[Recall]] + Tabell1[[#This Row],[Precision]])</f>
        <v>0.963306966062771</v>
      </c>
      <c r="R43">
        <v>9438</v>
      </c>
      <c r="S43">
        <v>890</v>
      </c>
      <c r="T43">
        <v>512</v>
      </c>
      <c r="U43">
        <v>207</v>
      </c>
    </row>
    <row r="44" spans="1:21" hidden="1" x14ac:dyDescent="0.3">
      <c r="A44" s="23" t="s">
        <v>48</v>
      </c>
      <c r="B44" s="25" t="s">
        <v>22</v>
      </c>
      <c r="C44" s="24" t="s">
        <v>38</v>
      </c>
      <c r="D44" s="20" t="s">
        <v>23</v>
      </c>
      <c r="E44" t="s">
        <v>24</v>
      </c>
      <c r="F44" s="19" t="s">
        <v>21</v>
      </c>
      <c r="G44" s="25" t="s">
        <v>26</v>
      </c>
      <c r="H44" s="25" t="s">
        <v>26</v>
      </c>
      <c r="I44" s="25" t="s">
        <v>25</v>
      </c>
      <c r="J44" s="21" t="s">
        <v>29</v>
      </c>
      <c r="K44" s="26">
        <v>8.5771083831787095E-2</v>
      </c>
      <c r="L44" s="26">
        <v>0.21495580673217701</v>
      </c>
      <c r="N44">
        <f>(Tabell1[[#This Row],[TP]]+Tabell1[[#This Row],[TN]])/(Tabell1[[#This Row],[TP]]+Tabell1[[#This Row],[TN]]+Tabell1[[#This Row],[FP]]+Tabell1[[#This Row],[FN]])</f>
        <v>0.93455236715850454</v>
      </c>
      <c r="O44">
        <f>Tabell1[[#This Row],[TP]]/(Tabell1[[#This Row],[TP]]+Tabell1[[#This Row],[FP]])</f>
        <v>0.9483417085427136</v>
      </c>
      <c r="P44">
        <f>Tabell1[[#This Row],[TP]]/(Tabell1[[#This Row],[TP]]+Tabell1[[#This Row],[FN]])</f>
        <v>0.97833074131674447</v>
      </c>
      <c r="Q44">
        <f>2*(Tabell1[[#This Row],[Recall]] * Tabell1[[#This Row],[Precision]]) / (Tabell1[[#This Row],[Recall]] + Tabell1[[#This Row],[Precision]])</f>
        <v>0.96310283235519267</v>
      </c>
      <c r="R44">
        <v>9436</v>
      </c>
      <c r="S44">
        <v>888</v>
      </c>
      <c r="T44">
        <v>514</v>
      </c>
      <c r="U44">
        <v>209</v>
      </c>
    </row>
    <row r="45" spans="1:21" hidden="1" x14ac:dyDescent="0.3">
      <c r="A45" s="23" t="s">
        <v>48</v>
      </c>
      <c r="B45" s="25" t="s">
        <v>22</v>
      </c>
      <c r="C45" s="24" t="s">
        <v>38</v>
      </c>
      <c r="D45" s="20" t="s">
        <v>23</v>
      </c>
      <c r="E45" t="s">
        <v>24</v>
      </c>
      <c r="F45" s="19" t="s">
        <v>21</v>
      </c>
      <c r="G45" s="21" t="s">
        <v>29</v>
      </c>
      <c r="H45" s="25" t="s">
        <v>26</v>
      </c>
      <c r="I45" s="25" t="s">
        <v>25</v>
      </c>
      <c r="J45" s="21" t="s">
        <v>29</v>
      </c>
      <c r="K45" s="26">
        <v>7.9820394515991197E-2</v>
      </c>
      <c r="L45" s="26">
        <v>0.20342493057250899</v>
      </c>
      <c r="N45">
        <f>(Tabell1[[#This Row],[TP]]+Tabell1[[#This Row],[TN]])/(Tabell1[[#This Row],[TP]]+Tabell1[[#This Row],[TN]]+Tabell1[[#This Row],[FP]]+Tabell1[[#This Row],[FN]])</f>
        <v>0.93455236715850454</v>
      </c>
      <c r="O45">
        <f>Tabell1[[#This Row],[TP]]/(Tabell1[[#This Row],[TP]]+Tabell1[[#This Row],[FP]])</f>
        <v>0.9483417085427136</v>
      </c>
      <c r="P45">
        <f>Tabell1[[#This Row],[TP]]/(Tabell1[[#This Row],[TP]]+Tabell1[[#This Row],[FN]])</f>
        <v>0.97833074131674447</v>
      </c>
      <c r="Q45">
        <f>2*(Tabell1[[#This Row],[Recall]] * Tabell1[[#This Row],[Precision]]) / (Tabell1[[#This Row],[Recall]] + Tabell1[[#This Row],[Precision]])</f>
        <v>0.96310283235519267</v>
      </c>
      <c r="R45">
        <v>9436</v>
      </c>
      <c r="S45">
        <v>888</v>
      </c>
      <c r="T45">
        <v>514</v>
      </c>
      <c r="U45">
        <v>209</v>
      </c>
    </row>
    <row r="46" spans="1:21" hidden="1" x14ac:dyDescent="0.3">
      <c r="A46" s="21" t="s">
        <v>31</v>
      </c>
      <c r="B46" s="23" t="s">
        <v>33</v>
      </c>
      <c r="C46" s="24" t="s">
        <v>38</v>
      </c>
      <c r="D46" s="20" t="s">
        <v>23</v>
      </c>
      <c r="E46" t="s">
        <v>24</v>
      </c>
      <c r="F46" s="25" t="s">
        <v>30</v>
      </c>
      <c r="G46" s="21" t="s">
        <v>29</v>
      </c>
      <c r="H46" s="21" t="s">
        <v>29</v>
      </c>
      <c r="I46" s="25" t="s">
        <v>25</v>
      </c>
      <c r="J46" s="25" t="s">
        <v>26</v>
      </c>
      <c r="K46" s="26">
        <v>228.379121065139</v>
      </c>
      <c r="L46" s="26">
        <v>5.4312853813171298</v>
      </c>
      <c r="N46">
        <f>(Tabell1[[#This Row],[TP]]+Tabell1[[#This Row],[TN]])/(Tabell1[[#This Row],[TP]]+Tabell1[[#This Row],[TN]]+Tabell1[[#This Row],[FP]]+Tabell1[[#This Row],[FN]])</f>
        <v>0.93409975558975289</v>
      </c>
      <c r="O46">
        <f>Tabell1[[#This Row],[TP]]/(Tabell1[[#This Row],[TP]]+Tabell1[[#This Row],[FP]])</f>
        <v>0.9432349140073566</v>
      </c>
      <c r="P46">
        <f>Tabell1[[#This Row],[TP]]/(Tabell1[[#This Row],[TP]]+Tabell1[[#This Row],[FN]])</f>
        <v>0.98372213582166923</v>
      </c>
      <c r="Q46">
        <f>2*(Tabell1[[#This Row],[Recall]] * Tabell1[[#This Row],[Precision]]) / (Tabell1[[#This Row],[Recall]] + Tabell1[[#This Row],[Precision]])</f>
        <v>0.96305318717011779</v>
      </c>
      <c r="R46">
        <v>9488</v>
      </c>
      <c r="S46">
        <v>831</v>
      </c>
      <c r="T46">
        <v>571</v>
      </c>
      <c r="U46">
        <v>157</v>
      </c>
    </row>
    <row r="47" spans="1:21" hidden="1" x14ac:dyDescent="0.3">
      <c r="A47" s="23" t="s">
        <v>48</v>
      </c>
      <c r="B47" s="25" t="s">
        <v>22</v>
      </c>
      <c r="C47" s="24" t="s">
        <v>38</v>
      </c>
      <c r="D47" s="20" t="s">
        <v>23</v>
      </c>
      <c r="E47" t="s">
        <v>24</v>
      </c>
      <c r="F47" s="19" t="s">
        <v>21</v>
      </c>
      <c r="G47" s="21" t="s">
        <v>29</v>
      </c>
      <c r="H47" s="21" t="s">
        <v>29</v>
      </c>
      <c r="I47" s="21"/>
      <c r="J47" s="25" t="s">
        <v>26</v>
      </c>
      <c r="K47" s="26">
        <v>8.2821846008300698E-2</v>
      </c>
      <c r="L47" s="26">
        <v>0.18650245666503901</v>
      </c>
      <c r="N47">
        <f>(Tabell1[[#This Row],[TP]]+Tabell1[[#This Row],[TN]])/(Tabell1[[#This Row],[TP]]+Tabell1[[#This Row],[TN]]+Tabell1[[#This Row],[FP]]+Tabell1[[#This Row],[FN]])</f>
        <v>0.93409975558975289</v>
      </c>
      <c r="O47">
        <f>Tabell1[[#This Row],[TP]]/(Tabell1[[#This Row],[TP]]+Tabell1[[#This Row],[FP]])</f>
        <v>0.94562718640679655</v>
      </c>
      <c r="P47">
        <f>Tabell1[[#This Row],[TP]]/(Tabell1[[#This Row],[TP]]+Tabell1[[#This Row],[FN]])</f>
        <v>0.98092275790565064</v>
      </c>
      <c r="Q47">
        <f>2*(Tabell1[[#This Row],[Recall]] * Tabell1[[#This Row],[Precision]]) / (Tabell1[[#This Row],[Recall]] + Tabell1[[#This Row],[Precision]])</f>
        <v>0.96295165394402038</v>
      </c>
      <c r="R47">
        <v>9461</v>
      </c>
      <c r="S47">
        <v>858</v>
      </c>
      <c r="T47">
        <v>544</v>
      </c>
      <c r="U47">
        <v>184</v>
      </c>
    </row>
    <row r="48" spans="1:21" hidden="1" x14ac:dyDescent="0.3">
      <c r="A48" s="23" t="s">
        <v>48</v>
      </c>
      <c r="B48" s="25" t="s">
        <v>22</v>
      </c>
      <c r="C48" s="24" t="s">
        <v>38</v>
      </c>
      <c r="D48" s="20" t="s">
        <v>23</v>
      </c>
      <c r="E48" t="s">
        <v>24</v>
      </c>
      <c r="F48" s="19" t="s">
        <v>21</v>
      </c>
      <c r="G48" s="25" t="s">
        <v>26</v>
      </c>
      <c r="H48" s="21" t="s">
        <v>29</v>
      </c>
      <c r="I48" s="21"/>
      <c r="J48" s="25" t="s">
        <v>26</v>
      </c>
      <c r="K48" s="26">
        <v>8.2810401916503906E-2</v>
      </c>
      <c r="L48" s="26">
        <v>0.20869493484497001</v>
      </c>
      <c r="N48">
        <f>(Tabell1[[#This Row],[TP]]+Tabell1[[#This Row],[TN]])/(Tabell1[[#This Row],[TP]]+Tabell1[[#This Row],[TN]]+Tabell1[[#This Row],[FP]]+Tabell1[[#This Row],[FN]])</f>
        <v>0.93409975558975289</v>
      </c>
      <c r="O48">
        <f>Tabell1[[#This Row],[TP]]/(Tabell1[[#This Row],[TP]]+Tabell1[[#This Row],[FP]])</f>
        <v>0.94562718640679655</v>
      </c>
      <c r="P48">
        <f>Tabell1[[#This Row],[TP]]/(Tabell1[[#This Row],[TP]]+Tabell1[[#This Row],[FN]])</f>
        <v>0.98092275790565064</v>
      </c>
      <c r="Q48">
        <f>2*(Tabell1[[#This Row],[Recall]] * Tabell1[[#This Row],[Precision]]) / (Tabell1[[#This Row],[Recall]] + Tabell1[[#This Row],[Precision]])</f>
        <v>0.96295165394402038</v>
      </c>
      <c r="R48">
        <v>9461</v>
      </c>
      <c r="S48">
        <v>858</v>
      </c>
      <c r="T48">
        <v>544</v>
      </c>
      <c r="U48">
        <v>184</v>
      </c>
    </row>
    <row r="49" spans="1:21" hidden="1" x14ac:dyDescent="0.3">
      <c r="A49" s="25" t="s">
        <v>20</v>
      </c>
      <c r="B49" s="25" t="s">
        <v>22</v>
      </c>
      <c r="C49" s="25" t="s">
        <v>36</v>
      </c>
      <c r="D49" s="20" t="s">
        <v>23</v>
      </c>
      <c r="E49" t="s">
        <v>24</v>
      </c>
      <c r="F49" s="19" t="s">
        <v>21</v>
      </c>
      <c r="G49" s="25" t="s">
        <v>26</v>
      </c>
      <c r="H49" s="21" t="s">
        <v>29</v>
      </c>
      <c r="I49" s="21"/>
      <c r="J49" s="21" t="s">
        <v>29</v>
      </c>
      <c r="K49" s="26">
        <v>2.2424280643463099</v>
      </c>
      <c r="L49" s="26">
        <v>5.1607379913329998</v>
      </c>
      <c r="N49">
        <f>(Tabell1[[#This Row],[TP]]+Tabell1[[#This Row],[TN]])/(Tabell1[[#This Row],[TP]]+Tabell1[[#This Row],[TN]]+Tabell1[[#This Row],[FP]]+Tabell1[[#This Row],[FN]])</f>
        <v>0.93446184484475425</v>
      </c>
      <c r="O49">
        <f>Tabell1[[#This Row],[TP]]/(Tabell1[[#This Row],[TP]]+Tabell1[[#This Row],[FP]])</f>
        <v>0.95744026253717562</v>
      </c>
      <c r="P49">
        <f>Tabell1[[#This Row],[TP]]/(Tabell1[[#This Row],[TP]]+Tabell1[[#This Row],[FN]])</f>
        <v>0.96796267496111976</v>
      </c>
      <c r="Q49">
        <f>2*(Tabell1[[#This Row],[Recall]] * Tabell1[[#This Row],[Precision]]) / (Tabell1[[#This Row],[Recall]] + Tabell1[[#This Row],[Precision]])</f>
        <v>0.96267271602392246</v>
      </c>
      <c r="R49">
        <v>9336</v>
      </c>
      <c r="S49">
        <v>987</v>
      </c>
      <c r="T49">
        <v>415</v>
      </c>
      <c r="U49">
        <v>309</v>
      </c>
    </row>
    <row r="50" spans="1:21" hidden="1" x14ac:dyDescent="0.3">
      <c r="A50" s="25" t="s">
        <v>20</v>
      </c>
      <c r="B50" s="25" t="s">
        <v>22</v>
      </c>
      <c r="C50" s="25" t="s">
        <v>36</v>
      </c>
      <c r="D50" s="20" t="s">
        <v>23</v>
      </c>
      <c r="E50" t="s">
        <v>24</v>
      </c>
      <c r="F50" s="19" t="s">
        <v>21</v>
      </c>
      <c r="G50" s="21" t="s">
        <v>29</v>
      </c>
      <c r="H50" s="21" t="s">
        <v>29</v>
      </c>
      <c r="I50" s="21"/>
      <c r="J50" s="21" t="s">
        <v>29</v>
      </c>
      <c r="K50" s="26">
        <v>2.2410824298858598</v>
      </c>
      <c r="L50" s="26">
        <v>5.1635704040527299</v>
      </c>
      <c r="N50">
        <f>(Tabell1[[#This Row],[TP]]+Tabell1[[#This Row],[TN]])/(Tabell1[[#This Row],[TP]]+Tabell1[[#This Row],[TN]]+Tabell1[[#This Row],[FP]]+Tabell1[[#This Row],[FN]])</f>
        <v>0.93446184484475425</v>
      </c>
      <c r="O50">
        <f>Tabell1[[#This Row],[TP]]/(Tabell1[[#This Row],[TP]]+Tabell1[[#This Row],[FP]])</f>
        <v>0.95744026253717562</v>
      </c>
      <c r="P50">
        <f>Tabell1[[#This Row],[TP]]/(Tabell1[[#This Row],[TP]]+Tabell1[[#This Row],[FN]])</f>
        <v>0.96796267496111976</v>
      </c>
      <c r="Q50">
        <f>2*(Tabell1[[#This Row],[Recall]] * Tabell1[[#This Row],[Precision]]) / (Tabell1[[#This Row],[Recall]] + Tabell1[[#This Row],[Precision]])</f>
        <v>0.96267271602392246</v>
      </c>
      <c r="R50">
        <v>9336</v>
      </c>
      <c r="S50">
        <v>987</v>
      </c>
      <c r="T50">
        <v>415</v>
      </c>
      <c r="U50">
        <v>309</v>
      </c>
    </row>
    <row r="51" spans="1:21" hidden="1" x14ac:dyDescent="0.3">
      <c r="A51" s="21" t="s">
        <v>31</v>
      </c>
      <c r="B51" s="23" t="s">
        <v>33</v>
      </c>
      <c r="C51" s="24" t="s">
        <v>38</v>
      </c>
      <c r="D51" s="20" t="s">
        <v>23</v>
      </c>
      <c r="E51" t="s">
        <v>24</v>
      </c>
      <c r="F51" s="25" t="s">
        <v>30</v>
      </c>
      <c r="G51" s="21" t="s">
        <v>29</v>
      </c>
      <c r="H51" s="25" t="s">
        <v>26</v>
      </c>
      <c r="I51" s="21"/>
      <c r="J51" s="25" t="s">
        <v>26</v>
      </c>
      <c r="K51" s="26">
        <v>207.327080726623</v>
      </c>
      <c r="L51" s="26">
        <v>5.6557240486145002</v>
      </c>
      <c r="N51">
        <f>(Tabell1[[#This Row],[TP]]+Tabell1[[#This Row],[TN]])/(Tabell1[[#This Row],[TP]]+Tabell1[[#This Row],[TN]]+Tabell1[[#This Row],[FP]]+Tabell1[[#This Row],[FN]])</f>
        <v>0.93328505476599977</v>
      </c>
      <c r="O51">
        <f>Tabell1[[#This Row],[TP]]/(Tabell1[[#This Row],[TP]]+Tabell1[[#This Row],[FP]])</f>
        <v>0.9416022209002578</v>
      </c>
      <c r="P51">
        <f>Tabell1[[#This Row],[TP]]/(Tabell1[[#This Row],[TP]]+Tabell1[[#This Row],[FN]])</f>
        <v>0.98465526179367546</v>
      </c>
      <c r="Q51">
        <f>2*(Tabell1[[#This Row],[Recall]] * Tabell1[[#This Row],[Precision]]) / (Tabell1[[#This Row],[Recall]] + Tabell1[[#This Row],[Precision]])</f>
        <v>0.96264761035933288</v>
      </c>
      <c r="R51">
        <v>9497</v>
      </c>
      <c r="S51">
        <v>813</v>
      </c>
      <c r="T51">
        <v>589</v>
      </c>
      <c r="U51">
        <v>148</v>
      </c>
    </row>
    <row r="52" spans="1:21" hidden="1" x14ac:dyDescent="0.3">
      <c r="A52" s="21" t="s">
        <v>31</v>
      </c>
      <c r="B52" s="25" t="s">
        <v>22</v>
      </c>
      <c r="C52" s="25" t="s">
        <v>36</v>
      </c>
      <c r="D52" s="20" t="s">
        <v>23</v>
      </c>
      <c r="E52" t="s">
        <v>24</v>
      </c>
      <c r="F52" s="25" t="s">
        <v>30</v>
      </c>
      <c r="G52" s="25" t="s">
        <v>26</v>
      </c>
      <c r="H52" s="21" t="s">
        <v>29</v>
      </c>
      <c r="I52" s="21"/>
      <c r="J52" s="25" t="s">
        <v>26</v>
      </c>
      <c r="K52" s="26">
        <v>6.1956298351287797</v>
      </c>
      <c r="L52" s="26">
        <v>1.1032507419586099</v>
      </c>
      <c r="N52">
        <f>(Tabell1[[#This Row],[TP]]+Tabell1[[#This Row],[TN]])/(Tabell1[[#This Row],[TP]]+Tabell1[[#This Row],[TN]]+Tabell1[[#This Row],[FP]]+Tabell1[[#This Row],[FN]])</f>
        <v>0.93310401013849908</v>
      </c>
      <c r="O52">
        <f>Tabell1[[#This Row],[TP]]/(Tabell1[[#This Row],[TP]]+Tabell1[[#This Row],[FP]])</f>
        <v>0.94124058660325005</v>
      </c>
      <c r="P52">
        <f>Tabell1[[#This Row],[TP]]/(Tabell1[[#This Row],[TP]]+Tabell1[[#This Row],[FN]])</f>
        <v>0.98486262312078798</v>
      </c>
      <c r="Q52">
        <f>2*(Tabell1[[#This Row],[Recall]] * Tabell1[[#This Row],[Precision]]) / (Tabell1[[#This Row],[Recall]] + Tabell1[[#This Row],[Precision]])</f>
        <v>0.96255763287227025</v>
      </c>
      <c r="R52">
        <v>9499</v>
      </c>
      <c r="S52">
        <v>809</v>
      </c>
      <c r="T52">
        <v>593</v>
      </c>
      <c r="U52">
        <v>146</v>
      </c>
    </row>
    <row r="53" spans="1:21" hidden="1" x14ac:dyDescent="0.3">
      <c r="A53" s="21" t="s">
        <v>31</v>
      </c>
      <c r="B53" s="23" t="s">
        <v>33</v>
      </c>
      <c r="C53" s="24" t="s">
        <v>38</v>
      </c>
      <c r="D53" s="20" t="s">
        <v>23</v>
      </c>
      <c r="E53" t="s">
        <v>24</v>
      </c>
      <c r="F53" s="25" t="s">
        <v>30</v>
      </c>
      <c r="G53" s="21" t="s">
        <v>29</v>
      </c>
      <c r="H53" s="25" t="s">
        <v>26</v>
      </c>
      <c r="I53" s="25" t="s">
        <v>25</v>
      </c>
      <c r="J53" s="25" t="s">
        <v>26</v>
      </c>
      <c r="K53" s="26">
        <v>225.10097575187601</v>
      </c>
      <c r="L53" s="26">
        <v>5.2922804355621302</v>
      </c>
      <c r="N53">
        <f>(Tabell1[[#This Row],[TP]]+Tabell1[[#This Row],[TN]])/(Tabell1[[#This Row],[TP]]+Tabell1[[#This Row],[TN]]+Tabell1[[#This Row],[FP]]+Tabell1[[#This Row],[FN]])</f>
        <v>0.93310401013849908</v>
      </c>
      <c r="O53">
        <f>Tabell1[[#This Row],[TP]]/(Tabell1[[#This Row],[TP]]+Tabell1[[#This Row],[FP]])</f>
        <v>0.94141554321966692</v>
      </c>
      <c r="P53">
        <f>Tabell1[[#This Row],[TP]]/(Tabell1[[#This Row],[TP]]+Tabell1[[#This Row],[FN]])</f>
        <v>0.98465526179367546</v>
      </c>
      <c r="Q53">
        <f>2*(Tabell1[[#This Row],[Recall]] * Tabell1[[#This Row],[Precision]]) / (Tabell1[[#This Row],[Recall]] + Tabell1[[#This Row],[Precision]])</f>
        <v>0.96255004307505188</v>
      </c>
      <c r="R53">
        <v>9497</v>
      </c>
      <c r="S53">
        <v>811</v>
      </c>
      <c r="T53">
        <v>591</v>
      </c>
      <c r="U53">
        <v>148</v>
      </c>
    </row>
    <row r="54" spans="1:21" hidden="1" x14ac:dyDescent="0.3">
      <c r="A54" s="21" t="s">
        <v>31</v>
      </c>
      <c r="B54" s="23" t="s">
        <v>33</v>
      </c>
      <c r="C54" s="24" t="s">
        <v>38</v>
      </c>
      <c r="D54" s="20" t="s">
        <v>23</v>
      </c>
      <c r="E54" t="s">
        <v>24</v>
      </c>
      <c r="F54" s="25" t="s">
        <v>30</v>
      </c>
      <c r="G54" s="25" t="s">
        <v>26</v>
      </c>
      <c r="H54" s="21" t="s">
        <v>29</v>
      </c>
      <c r="I54" s="21"/>
      <c r="J54" s="25" t="s">
        <v>26</v>
      </c>
      <c r="K54" s="26">
        <v>207.06664371490399</v>
      </c>
      <c r="L54" s="26">
        <v>5.8846201896667401</v>
      </c>
      <c r="N54">
        <f>(Tabell1[[#This Row],[TP]]+Tabell1[[#This Row],[TN]])/(Tabell1[[#This Row],[TP]]+Tabell1[[#This Row],[TN]]+Tabell1[[#This Row],[FP]]+Tabell1[[#This Row],[FN]])</f>
        <v>0.93256087625599715</v>
      </c>
      <c r="O54">
        <f>Tabell1[[#This Row],[TP]]/(Tabell1[[#This Row],[TP]]+Tabell1[[#This Row],[FP]])</f>
        <v>0.94120563156851078</v>
      </c>
      <c r="P54">
        <f>Tabell1[[#This Row],[TP]]/(Tabell1[[#This Row],[TP]]+Tabell1[[#This Row],[FN]])</f>
        <v>0.98424053913945053</v>
      </c>
      <c r="Q54">
        <f>2*(Tabell1[[#This Row],[Recall]] * Tabell1[[#This Row],[Precision]]) / (Tabell1[[#This Row],[Recall]] + Tabell1[[#This Row],[Precision]])</f>
        <v>0.96224215701180893</v>
      </c>
      <c r="R54">
        <v>9493</v>
      </c>
      <c r="S54">
        <v>809</v>
      </c>
      <c r="T54">
        <v>593</v>
      </c>
      <c r="U54">
        <v>152</v>
      </c>
    </row>
    <row r="55" spans="1:21" hidden="1" x14ac:dyDescent="0.3">
      <c r="A55" s="21" t="s">
        <v>31</v>
      </c>
      <c r="B55" s="21" t="s">
        <v>32</v>
      </c>
      <c r="C55" s="25" t="s">
        <v>36</v>
      </c>
      <c r="D55" s="20" t="s">
        <v>23</v>
      </c>
      <c r="E55" t="s">
        <v>24</v>
      </c>
      <c r="F55" s="25" t="s">
        <v>30</v>
      </c>
      <c r="G55" s="21" t="s">
        <v>29</v>
      </c>
      <c r="H55" s="25" t="s">
        <v>26</v>
      </c>
      <c r="I55" s="21"/>
      <c r="J55" s="25" t="s">
        <v>26</v>
      </c>
      <c r="K55" s="26">
        <v>6.4300770759582502</v>
      </c>
      <c r="L55" s="26">
        <v>1.0343375205993599</v>
      </c>
      <c r="N55">
        <f>(Tabell1[[#This Row],[TP]]+Tabell1[[#This Row],[TN]])/(Tabell1[[#This Row],[TP]]+Tabell1[[#This Row],[TN]]+Tabell1[[#This Row],[FP]]+Tabell1[[#This Row],[FN]])</f>
        <v>0.93237983162849647</v>
      </c>
      <c r="O55">
        <f>Tabell1[[#This Row],[TP]]/(Tabell1[[#This Row],[TP]]+Tabell1[[#This Row],[FP]])</f>
        <v>0.93927725118483407</v>
      </c>
      <c r="P55">
        <f>Tabell1[[#This Row],[TP]]/(Tabell1[[#This Row],[TP]]+Tabell1[[#This Row],[FN]])</f>
        <v>0.98631415241057541</v>
      </c>
      <c r="Q55">
        <f>2*(Tabell1[[#This Row],[Recall]] * Tabell1[[#This Row],[Precision]]) / (Tabell1[[#This Row],[Recall]] + Tabell1[[#This Row],[Precision]])</f>
        <v>0.9622212107419208</v>
      </c>
      <c r="R55">
        <v>9513</v>
      </c>
      <c r="S55">
        <v>787</v>
      </c>
      <c r="T55">
        <v>615</v>
      </c>
      <c r="U55">
        <v>132</v>
      </c>
    </row>
    <row r="56" spans="1:21" hidden="1" x14ac:dyDescent="0.3">
      <c r="A56" s="25" t="s">
        <v>20</v>
      </c>
      <c r="B56" s="25" t="s">
        <v>22</v>
      </c>
      <c r="C56" s="25" t="s">
        <v>36</v>
      </c>
      <c r="D56" s="20" t="s">
        <v>23</v>
      </c>
      <c r="E56" t="s">
        <v>24</v>
      </c>
      <c r="F56" s="25" t="s">
        <v>30</v>
      </c>
      <c r="G56" s="25" t="s">
        <v>26</v>
      </c>
      <c r="H56" s="21" t="s">
        <v>29</v>
      </c>
      <c r="I56" s="25" t="s">
        <v>25</v>
      </c>
      <c r="J56" s="25" t="s">
        <v>26</v>
      </c>
      <c r="K56" s="26">
        <v>2.7567296028137198</v>
      </c>
      <c r="L56" s="26">
        <v>6.5325167179107604</v>
      </c>
      <c r="N56">
        <f>(Tabell1[[#This Row],[TP]]+Tabell1[[#This Row],[TN]])/(Tabell1[[#This Row],[TP]]+Tabell1[[#This Row],[TN]]+Tabell1[[#This Row],[FP]]+Tabell1[[#This Row],[FN]])</f>
        <v>0.93382818864850181</v>
      </c>
      <c r="O56">
        <f>Tabell1[[#This Row],[TP]]/(Tabell1[[#This Row],[TP]]+Tabell1[[#This Row],[FP]])</f>
        <v>0.95967409240924095</v>
      </c>
      <c r="P56">
        <f>Tabell1[[#This Row],[TP]]/(Tabell1[[#This Row],[TP]]+Tabell1[[#This Row],[FN]])</f>
        <v>0.96474857439087613</v>
      </c>
      <c r="Q56">
        <f>2*(Tabell1[[#This Row],[Recall]] * Tabell1[[#This Row],[Precision]]) / (Tabell1[[#This Row],[Recall]] + Tabell1[[#This Row],[Precision]])</f>
        <v>0.96220464298640196</v>
      </c>
      <c r="R56">
        <v>9305</v>
      </c>
      <c r="S56">
        <v>1011</v>
      </c>
      <c r="T56">
        <v>391</v>
      </c>
      <c r="U56">
        <v>340</v>
      </c>
    </row>
    <row r="57" spans="1:21" hidden="1" x14ac:dyDescent="0.3">
      <c r="A57" s="25" t="s">
        <v>20</v>
      </c>
      <c r="B57" s="25" t="s">
        <v>22</v>
      </c>
      <c r="C57" s="25" t="s">
        <v>36</v>
      </c>
      <c r="D57" s="20" t="s">
        <v>23</v>
      </c>
      <c r="E57" t="s">
        <v>24</v>
      </c>
      <c r="F57" s="25" t="s">
        <v>30</v>
      </c>
      <c r="G57" s="21" t="s">
        <v>29</v>
      </c>
      <c r="H57" s="21" t="s">
        <v>29</v>
      </c>
      <c r="I57" s="25" t="s">
        <v>25</v>
      </c>
      <c r="J57" s="25" t="s">
        <v>26</v>
      </c>
      <c r="K57" s="26">
        <v>2.7519288063049299</v>
      </c>
      <c r="L57" s="26">
        <v>6.54548788070678</v>
      </c>
      <c r="N57">
        <f>(Tabell1[[#This Row],[TP]]+Tabell1[[#This Row],[TN]])/(Tabell1[[#This Row],[TP]]+Tabell1[[#This Row],[TN]]+Tabell1[[#This Row],[FP]]+Tabell1[[#This Row],[FN]])</f>
        <v>0.93382818864850181</v>
      </c>
      <c r="O57">
        <f>Tabell1[[#This Row],[TP]]/(Tabell1[[#This Row],[TP]]+Tabell1[[#This Row],[FP]])</f>
        <v>0.95967409240924095</v>
      </c>
      <c r="P57">
        <f>Tabell1[[#This Row],[TP]]/(Tabell1[[#This Row],[TP]]+Tabell1[[#This Row],[FN]])</f>
        <v>0.96474857439087613</v>
      </c>
      <c r="Q57">
        <f>2*(Tabell1[[#This Row],[Recall]] * Tabell1[[#This Row],[Precision]]) / (Tabell1[[#This Row],[Recall]] + Tabell1[[#This Row],[Precision]])</f>
        <v>0.96220464298640196</v>
      </c>
      <c r="R57">
        <v>9305</v>
      </c>
      <c r="S57">
        <v>1011</v>
      </c>
      <c r="T57">
        <v>391</v>
      </c>
      <c r="U57">
        <v>340</v>
      </c>
    </row>
    <row r="58" spans="1:21" hidden="1" x14ac:dyDescent="0.3">
      <c r="A58" s="25" t="s">
        <v>20</v>
      </c>
      <c r="B58" s="25" t="s">
        <v>22</v>
      </c>
      <c r="C58" s="21" t="s">
        <v>34</v>
      </c>
      <c r="D58" s="20" t="s">
        <v>23</v>
      </c>
      <c r="E58" t="s">
        <v>24</v>
      </c>
      <c r="F58" s="19" t="s">
        <v>21</v>
      </c>
      <c r="G58" s="25" t="s">
        <v>26</v>
      </c>
      <c r="H58" s="25" t="s">
        <v>26</v>
      </c>
      <c r="I58" s="21"/>
      <c r="J58" s="25" t="s">
        <v>26</v>
      </c>
      <c r="K58" s="26">
        <v>1.21559929847717</v>
      </c>
      <c r="L58" s="26">
        <v>3.2647125720977699</v>
      </c>
      <c r="N58">
        <f>(Tabell1[[#This Row],[TP]]+Tabell1[[#This Row],[TN]])/(Tabell1[[#This Row],[TP]]+Tabell1[[#This Row],[TN]]+Tabell1[[#This Row],[FP]]+Tabell1[[#This Row],[FN]])</f>
        <v>0.93237983162849647</v>
      </c>
      <c r="O58">
        <f>Tabell1[[#This Row],[TP]]/(Tabell1[[#This Row],[TP]]+Tabell1[[#This Row],[FP]])</f>
        <v>0.94032066508313539</v>
      </c>
      <c r="P58">
        <f>Tabell1[[#This Row],[TP]]/(Tabell1[[#This Row],[TP]]+Tabell1[[#This Row],[FN]])</f>
        <v>0.9850699844479005</v>
      </c>
      <c r="Q58">
        <f>2*(Tabell1[[#This Row],[Recall]] * Tabell1[[#This Row],[Precision]]) / (Tabell1[[#This Row],[Recall]] + Tabell1[[#This Row],[Precision]])</f>
        <v>0.96217530001519069</v>
      </c>
      <c r="R58">
        <v>9501</v>
      </c>
      <c r="S58">
        <v>799</v>
      </c>
      <c r="T58">
        <v>603</v>
      </c>
      <c r="U58">
        <v>144</v>
      </c>
    </row>
    <row r="59" spans="1:21" hidden="1" x14ac:dyDescent="0.3">
      <c r="A59" s="25" t="s">
        <v>20</v>
      </c>
      <c r="B59" s="25" t="s">
        <v>22</v>
      </c>
      <c r="C59" s="21" t="s">
        <v>34</v>
      </c>
      <c r="D59" s="20" t="s">
        <v>23</v>
      </c>
      <c r="E59" t="s">
        <v>24</v>
      </c>
      <c r="F59" s="19" t="s">
        <v>21</v>
      </c>
      <c r="G59" s="21" t="s">
        <v>29</v>
      </c>
      <c r="H59" s="25" t="s">
        <v>26</v>
      </c>
      <c r="I59" s="21"/>
      <c r="J59" s="25" t="s">
        <v>26</v>
      </c>
      <c r="K59" s="26">
        <v>1.2093300819396899</v>
      </c>
      <c r="L59" s="26">
        <v>3.2766785621643</v>
      </c>
      <c r="N59">
        <f>(Tabell1[[#This Row],[TP]]+Tabell1[[#This Row],[TN]])/(Tabell1[[#This Row],[TP]]+Tabell1[[#This Row],[TN]]+Tabell1[[#This Row],[FP]]+Tabell1[[#This Row],[FN]])</f>
        <v>0.93237983162849647</v>
      </c>
      <c r="O59">
        <f>Tabell1[[#This Row],[TP]]/(Tabell1[[#This Row],[TP]]+Tabell1[[#This Row],[FP]])</f>
        <v>0.94032066508313539</v>
      </c>
      <c r="P59">
        <f>Tabell1[[#This Row],[TP]]/(Tabell1[[#This Row],[TP]]+Tabell1[[#This Row],[FN]])</f>
        <v>0.9850699844479005</v>
      </c>
      <c r="Q59">
        <f>2*(Tabell1[[#This Row],[Recall]] * Tabell1[[#This Row],[Precision]]) / (Tabell1[[#This Row],[Recall]] + Tabell1[[#This Row],[Precision]])</f>
        <v>0.96217530001519069</v>
      </c>
      <c r="R59">
        <v>9501</v>
      </c>
      <c r="S59">
        <v>799</v>
      </c>
      <c r="T59">
        <v>603</v>
      </c>
      <c r="U59">
        <v>144</v>
      </c>
    </row>
    <row r="60" spans="1:21" hidden="1" x14ac:dyDescent="0.3">
      <c r="A60" s="21" t="s">
        <v>31</v>
      </c>
      <c r="B60" s="23" t="s">
        <v>33</v>
      </c>
      <c r="C60" s="24" t="s">
        <v>38</v>
      </c>
      <c r="D60" s="20" t="s">
        <v>23</v>
      </c>
      <c r="E60" t="s">
        <v>24</v>
      </c>
      <c r="F60" s="25" t="s">
        <v>30</v>
      </c>
      <c r="G60" s="25" t="s">
        <v>26</v>
      </c>
      <c r="H60" s="21" t="s">
        <v>29</v>
      </c>
      <c r="I60" s="25" t="s">
        <v>25</v>
      </c>
      <c r="J60" s="25" t="s">
        <v>26</v>
      </c>
      <c r="K60" s="26">
        <v>225.23639869689899</v>
      </c>
      <c r="L60" s="26">
        <v>5.3978857994079501</v>
      </c>
      <c r="N60">
        <f>(Tabell1[[#This Row],[TP]]+Tabell1[[#This Row],[TN]])/(Tabell1[[#This Row],[TP]]+Tabell1[[#This Row],[TN]]+Tabell1[[#This Row],[FP]]+Tabell1[[#This Row],[FN]])</f>
        <v>0.93247035394224675</v>
      </c>
      <c r="O60">
        <f>Tabell1[[#This Row],[TP]]/(Tabell1[[#This Row],[TP]]+Tabell1[[#This Row],[FP]])</f>
        <v>0.94216436450362717</v>
      </c>
      <c r="P60">
        <f>Tabell1[[#This Row],[TP]]/(Tabell1[[#This Row],[TP]]+Tabell1[[#This Row],[FN]])</f>
        <v>0.98299637117677552</v>
      </c>
      <c r="Q60">
        <f>2*(Tabell1[[#This Row],[Recall]] * Tabell1[[#This Row],[Precision]]) / (Tabell1[[#This Row],[Recall]] + Tabell1[[#This Row],[Precision]])</f>
        <v>0.96214735132940932</v>
      </c>
      <c r="R60">
        <v>9481</v>
      </c>
      <c r="S60">
        <v>820</v>
      </c>
      <c r="T60">
        <v>582</v>
      </c>
      <c r="U60">
        <v>164</v>
      </c>
    </row>
    <row r="61" spans="1:21" hidden="1" x14ac:dyDescent="0.3">
      <c r="A61" s="21" t="s">
        <v>31</v>
      </c>
      <c r="B61" s="23" t="s">
        <v>33</v>
      </c>
      <c r="C61" s="24" t="s">
        <v>38</v>
      </c>
      <c r="D61" s="20" t="s">
        <v>23</v>
      </c>
      <c r="E61" t="s">
        <v>24</v>
      </c>
      <c r="F61" s="25" t="s">
        <v>30</v>
      </c>
      <c r="G61" s="25" t="s">
        <v>26</v>
      </c>
      <c r="H61" s="25" t="s">
        <v>26</v>
      </c>
      <c r="I61" s="25" t="s">
        <v>25</v>
      </c>
      <c r="J61" s="25" t="s">
        <v>26</v>
      </c>
      <c r="K61" s="26">
        <v>226.309634208679</v>
      </c>
      <c r="L61" s="26">
        <v>5.5310938358306796</v>
      </c>
      <c r="N61">
        <f>(Tabell1[[#This Row],[TP]]+Tabell1[[#This Row],[TN]])/(Tabell1[[#This Row],[TP]]+Tabell1[[#This Row],[TN]]+Tabell1[[#This Row],[FP]]+Tabell1[[#This Row],[FN]])</f>
        <v>0.93247035394224675</v>
      </c>
      <c r="O61">
        <f>Tabell1[[#This Row],[TP]]/(Tabell1[[#This Row],[TP]]+Tabell1[[#This Row],[FP]])</f>
        <v>0.94225226120663952</v>
      </c>
      <c r="P61">
        <f>Tabell1[[#This Row],[TP]]/(Tabell1[[#This Row],[TP]]+Tabell1[[#This Row],[FN]])</f>
        <v>0.98289269051321926</v>
      </c>
      <c r="Q61">
        <f>2*(Tabell1[[#This Row],[Recall]] * Tabell1[[#This Row],[Precision]]) / (Tabell1[[#This Row],[Recall]] + Tabell1[[#This Row],[Precision]])</f>
        <v>0.96214350959098738</v>
      </c>
      <c r="R61">
        <v>9480</v>
      </c>
      <c r="S61">
        <v>821</v>
      </c>
      <c r="T61">
        <v>581</v>
      </c>
      <c r="U61">
        <v>165</v>
      </c>
    </row>
    <row r="62" spans="1:21" hidden="1" x14ac:dyDescent="0.3">
      <c r="A62" s="21" t="s">
        <v>31</v>
      </c>
      <c r="B62" s="25" t="s">
        <v>22</v>
      </c>
      <c r="C62" s="25" t="s">
        <v>36</v>
      </c>
      <c r="D62" s="20" t="s">
        <v>23</v>
      </c>
      <c r="E62" t="s">
        <v>24</v>
      </c>
      <c r="F62" s="25" t="s">
        <v>30</v>
      </c>
      <c r="G62" s="25" t="s">
        <v>26</v>
      </c>
      <c r="H62" s="21" t="s">
        <v>29</v>
      </c>
      <c r="I62" s="25" t="s">
        <v>25</v>
      </c>
      <c r="J62" s="25" t="s">
        <v>26</v>
      </c>
      <c r="K62" s="26">
        <v>6.5285582542419398</v>
      </c>
      <c r="L62" s="26">
        <v>0.91462373733520497</v>
      </c>
      <c r="N62">
        <f>(Tabell1[[#This Row],[TP]]+Tabell1[[#This Row],[TN]])/(Tabell1[[#This Row],[TP]]+Tabell1[[#This Row],[TN]]+Tabell1[[#This Row],[FP]]+Tabell1[[#This Row],[FN]])</f>
        <v>0.93247035394224675</v>
      </c>
      <c r="O62">
        <f>Tabell1[[#This Row],[TP]]/(Tabell1[[#This Row],[TP]]+Tabell1[[#This Row],[FP]])</f>
        <v>0.94330975391053107</v>
      </c>
      <c r="P62">
        <f>Tabell1[[#This Row],[TP]]/(Tabell1[[#This Row],[TP]]+Tabell1[[#This Row],[FN]])</f>
        <v>0.98164852255054436</v>
      </c>
      <c r="Q62">
        <f>2*(Tabell1[[#This Row],[Recall]] * Tabell1[[#This Row],[Precision]]) / (Tabell1[[#This Row],[Recall]] + Tabell1[[#This Row],[Precision]])</f>
        <v>0.96209734783050493</v>
      </c>
      <c r="R62">
        <v>9468</v>
      </c>
      <c r="S62">
        <v>833</v>
      </c>
      <c r="T62">
        <v>569</v>
      </c>
      <c r="U62">
        <v>177</v>
      </c>
    </row>
    <row r="63" spans="1:21" hidden="1" x14ac:dyDescent="0.3">
      <c r="A63" s="21" t="s">
        <v>31</v>
      </c>
      <c r="B63" s="23" t="s">
        <v>33</v>
      </c>
      <c r="C63" s="24" t="s">
        <v>38</v>
      </c>
      <c r="D63" s="20" t="s">
        <v>23</v>
      </c>
      <c r="E63" t="s">
        <v>24</v>
      </c>
      <c r="F63" s="19" t="s">
        <v>21</v>
      </c>
      <c r="G63" s="21" t="s">
        <v>29</v>
      </c>
      <c r="H63" s="25" t="s">
        <v>26</v>
      </c>
      <c r="I63" s="25" t="s">
        <v>25</v>
      </c>
      <c r="J63" s="25" t="s">
        <v>26</v>
      </c>
      <c r="K63" s="26">
        <v>347.79936361312798</v>
      </c>
      <c r="L63" s="26">
        <v>2.06558632850646</v>
      </c>
      <c r="N63">
        <f>(Tabell1[[#This Row],[TP]]+Tabell1[[#This Row],[TN]])/(Tabell1[[#This Row],[TP]]+Tabell1[[#This Row],[TN]]+Tabell1[[#This Row],[FP]]+Tabell1[[#This Row],[FN]])</f>
        <v>0.93355662170725084</v>
      </c>
      <c r="O63">
        <f>Tabell1[[#This Row],[TP]]/(Tabell1[[#This Row],[TP]]+Tabell1[[#This Row],[FP]])</f>
        <v>0.95956678700361009</v>
      </c>
      <c r="P63">
        <f>Tabell1[[#This Row],[TP]]/(Tabell1[[#This Row],[TP]]+Tabell1[[#This Row],[FN]])</f>
        <v>0.96454121306376361</v>
      </c>
      <c r="Q63">
        <f>2*(Tabell1[[#This Row],[Recall]] * Tabell1[[#This Row],[Precision]]) / (Tabell1[[#This Row],[Recall]] + Tabell1[[#This Row],[Precision]])</f>
        <v>0.96204756980351602</v>
      </c>
      <c r="R63">
        <v>9303</v>
      </c>
      <c r="S63">
        <v>1010</v>
      </c>
      <c r="T63">
        <v>392</v>
      </c>
      <c r="U63">
        <v>342</v>
      </c>
    </row>
    <row r="64" spans="1:21" hidden="1" x14ac:dyDescent="0.3">
      <c r="A64" s="21" t="s">
        <v>31</v>
      </c>
      <c r="B64" s="21" t="s">
        <v>32</v>
      </c>
      <c r="C64" s="25" t="s">
        <v>36</v>
      </c>
      <c r="D64" s="20" t="s">
        <v>23</v>
      </c>
      <c r="E64" t="s">
        <v>24</v>
      </c>
      <c r="F64" s="25" t="s">
        <v>30</v>
      </c>
      <c r="G64" s="21" t="s">
        <v>29</v>
      </c>
      <c r="H64" s="21" t="s">
        <v>29</v>
      </c>
      <c r="I64" s="21"/>
      <c r="J64" s="25" t="s">
        <v>26</v>
      </c>
      <c r="K64" s="26">
        <v>6.3380532264709402</v>
      </c>
      <c r="L64" s="26">
        <v>1.01954245567321</v>
      </c>
      <c r="N64">
        <f>(Tabell1[[#This Row],[TP]]+Tabell1[[#This Row],[TN]])/(Tabell1[[#This Row],[TP]]+Tabell1[[#This Row],[TN]]+Tabell1[[#This Row],[FP]]+Tabell1[[#This Row],[FN]])</f>
        <v>0.93201774237349511</v>
      </c>
      <c r="O64">
        <f>Tabell1[[#This Row],[TP]]/(Tabell1[[#This Row],[TP]]+Tabell1[[#This Row],[FP]])</f>
        <v>0.93942687747035569</v>
      </c>
      <c r="P64">
        <f>Tabell1[[#This Row],[TP]]/(Tabell1[[#This Row],[TP]]+Tabell1[[#This Row],[FN]])</f>
        <v>0.98569206842923796</v>
      </c>
      <c r="Q64">
        <f>2*(Tabell1[[#This Row],[Recall]] * Tabell1[[#This Row],[Precision]]) / (Tabell1[[#This Row],[Recall]] + Tabell1[[#This Row],[Precision]])</f>
        <v>0.96200354161396406</v>
      </c>
      <c r="R64">
        <v>9507</v>
      </c>
      <c r="S64">
        <v>789</v>
      </c>
      <c r="T64">
        <v>613</v>
      </c>
      <c r="U64">
        <v>138</v>
      </c>
    </row>
    <row r="65" spans="1:21" hidden="1" x14ac:dyDescent="0.3">
      <c r="A65" s="25" t="s">
        <v>20</v>
      </c>
      <c r="B65" s="23" t="s">
        <v>33</v>
      </c>
      <c r="C65" s="25" t="s">
        <v>36</v>
      </c>
      <c r="D65" s="20" t="s">
        <v>23</v>
      </c>
      <c r="E65" t="s">
        <v>24</v>
      </c>
      <c r="F65" s="25" t="s">
        <v>30</v>
      </c>
      <c r="G65" s="21" t="s">
        <v>29</v>
      </c>
      <c r="H65" s="25" t="s">
        <v>26</v>
      </c>
      <c r="I65" s="25" t="s">
        <v>25</v>
      </c>
      <c r="J65" s="21" t="s">
        <v>29</v>
      </c>
      <c r="K65" s="26">
        <v>4.3535680770873997</v>
      </c>
      <c r="L65" s="26">
        <v>10.463535785675001</v>
      </c>
      <c r="N65">
        <f>(Tabell1[[#This Row],[TP]]+Tabell1[[#This Row],[TN]])/(Tabell1[[#This Row],[TP]]+Tabell1[[#This Row],[TN]]+Tabell1[[#This Row],[FP]]+Tabell1[[#This Row],[FN]])</f>
        <v>0.93310401013849908</v>
      </c>
      <c r="O65">
        <f>Tabell1[[#This Row],[TP]]/(Tabell1[[#This Row],[TP]]+Tabell1[[#This Row],[FP]])</f>
        <v>0.95420236638106892</v>
      </c>
      <c r="P65">
        <f>Tabell1[[#This Row],[TP]]/(Tabell1[[#This Row],[TP]]+Tabell1[[#This Row],[FN]])</f>
        <v>0.96993260756868849</v>
      </c>
      <c r="Q65">
        <f>2*(Tabell1[[#This Row],[Recall]] * Tabell1[[#This Row],[Precision]]) / (Tabell1[[#This Row],[Recall]] + Tabell1[[#This Row],[Precision]])</f>
        <v>0.96200318782456684</v>
      </c>
      <c r="R65">
        <v>9355</v>
      </c>
      <c r="S65">
        <v>953</v>
      </c>
      <c r="T65">
        <v>449</v>
      </c>
      <c r="U65">
        <v>290</v>
      </c>
    </row>
    <row r="66" spans="1:21" hidden="1" x14ac:dyDescent="0.3">
      <c r="A66" s="25" t="s">
        <v>20</v>
      </c>
      <c r="B66" s="23" t="s">
        <v>33</v>
      </c>
      <c r="C66" s="25" t="s">
        <v>36</v>
      </c>
      <c r="D66" s="20" t="s">
        <v>23</v>
      </c>
      <c r="E66" t="s">
        <v>24</v>
      </c>
      <c r="F66" s="25" t="s">
        <v>30</v>
      </c>
      <c r="G66" s="25" t="s">
        <v>26</v>
      </c>
      <c r="H66" s="25" t="s">
        <v>26</v>
      </c>
      <c r="I66" s="25" t="s">
        <v>25</v>
      </c>
      <c r="J66" s="21" t="s">
        <v>29</v>
      </c>
      <c r="K66" s="26">
        <v>3.9980711936950599</v>
      </c>
      <c r="L66" s="26">
        <v>9.6346323490142805</v>
      </c>
      <c r="N66">
        <f>(Tabell1[[#This Row],[TP]]+Tabell1[[#This Row],[TN]])/(Tabell1[[#This Row],[TP]]+Tabell1[[#This Row],[TN]]+Tabell1[[#This Row],[FP]]+Tabell1[[#This Row],[FN]])</f>
        <v>0.93310401013849908</v>
      </c>
      <c r="O66">
        <f>Tabell1[[#This Row],[TP]]/(Tabell1[[#This Row],[TP]]+Tabell1[[#This Row],[FP]])</f>
        <v>0.95420236638106892</v>
      </c>
      <c r="P66">
        <f>Tabell1[[#This Row],[TP]]/(Tabell1[[#This Row],[TP]]+Tabell1[[#This Row],[FN]])</f>
        <v>0.96993260756868849</v>
      </c>
      <c r="Q66">
        <f>2*(Tabell1[[#This Row],[Recall]] * Tabell1[[#This Row],[Precision]]) / (Tabell1[[#This Row],[Recall]] + Tabell1[[#This Row],[Precision]])</f>
        <v>0.96200318782456684</v>
      </c>
      <c r="R66">
        <v>9355</v>
      </c>
      <c r="S66">
        <v>953</v>
      </c>
      <c r="T66">
        <v>449</v>
      </c>
      <c r="U66">
        <v>290</v>
      </c>
    </row>
    <row r="67" spans="1:21" hidden="1" x14ac:dyDescent="0.3">
      <c r="A67" s="21" t="s">
        <v>31</v>
      </c>
      <c r="B67" s="25" t="s">
        <v>22</v>
      </c>
      <c r="C67" s="25" t="s">
        <v>36</v>
      </c>
      <c r="D67" s="20" t="s">
        <v>23</v>
      </c>
      <c r="E67" t="s">
        <v>24</v>
      </c>
      <c r="F67" s="19" t="s">
        <v>21</v>
      </c>
      <c r="G67" s="21" t="s">
        <v>29</v>
      </c>
      <c r="H67" s="21" t="s">
        <v>29</v>
      </c>
      <c r="I67" s="21"/>
      <c r="J67" s="25" t="s">
        <v>26</v>
      </c>
      <c r="K67" s="26">
        <v>2.5014369487762398</v>
      </c>
      <c r="L67" s="26">
        <v>0.62590479850768999</v>
      </c>
      <c r="N67">
        <f>(Tabell1[[#This Row],[TP]]+Tabell1[[#This Row],[TN]])/(Tabell1[[#This Row],[TP]]+Tabell1[[#This Row],[TN]]+Tabell1[[#This Row],[FP]]+Tabell1[[#This Row],[FN]])</f>
        <v>0.93247035394224675</v>
      </c>
      <c r="O67">
        <f>Tabell1[[#This Row],[TP]]/(Tabell1[[#This Row],[TP]]+Tabell1[[#This Row],[FP]])</f>
        <v>0.9484027007961302</v>
      </c>
      <c r="P67">
        <f>Tabell1[[#This Row],[TP]]/(Tabell1[[#This Row],[TP]]+Tabell1[[#This Row],[FN]])</f>
        <v>0.97573872472783829</v>
      </c>
      <c r="Q67">
        <f>2*(Tabell1[[#This Row],[Recall]] * Tabell1[[#This Row],[Precision]]) / (Tabell1[[#This Row],[Recall]] + Tabell1[[#This Row],[Precision]])</f>
        <v>0.9618765331152902</v>
      </c>
      <c r="R67">
        <v>9411</v>
      </c>
      <c r="S67">
        <v>890</v>
      </c>
      <c r="T67">
        <v>512</v>
      </c>
      <c r="U67">
        <v>234</v>
      </c>
    </row>
    <row r="68" spans="1:21" hidden="1" x14ac:dyDescent="0.3">
      <c r="A68" s="21" t="s">
        <v>31</v>
      </c>
      <c r="B68" s="25" t="s">
        <v>22</v>
      </c>
      <c r="C68" s="25" t="s">
        <v>36</v>
      </c>
      <c r="D68" s="20" t="s">
        <v>23</v>
      </c>
      <c r="E68" t="s">
        <v>24</v>
      </c>
      <c r="F68" s="25" t="s">
        <v>30</v>
      </c>
      <c r="G68" s="21" t="s">
        <v>29</v>
      </c>
      <c r="H68" s="21" t="s">
        <v>29</v>
      </c>
      <c r="I68" s="21"/>
      <c r="J68" s="25" t="s">
        <v>26</v>
      </c>
      <c r="K68" s="26">
        <v>6.0032029151916504</v>
      </c>
      <c r="L68" s="26">
        <v>1.01989865303039</v>
      </c>
      <c r="N68">
        <f>(Tabell1[[#This Row],[TP]]+Tabell1[[#This Row],[TN]])/(Tabell1[[#This Row],[TP]]+Tabell1[[#This Row],[TN]]+Tabell1[[#This Row],[FP]]+Tabell1[[#This Row],[FN]])</f>
        <v>0.93183669774599442</v>
      </c>
      <c r="O68">
        <f>Tabell1[[#This Row],[TP]]/(Tabell1[[#This Row],[TP]]+Tabell1[[#This Row],[FP]])</f>
        <v>0.93993667128438552</v>
      </c>
      <c r="P68">
        <f>Tabell1[[#This Row],[TP]]/(Tabell1[[#This Row],[TP]]+Tabell1[[#This Row],[FN]])</f>
        <v>0.98486262312078798</v>
      </c>
      <c r="Q68">
        <f>2*(Tabell1[[#This Row],[Recall]] * Tabell1[[#This Row],[Precision]]) / (Tabell1[[#This Row],[Recall]] + Tabell1[[#This Row],[Precision]])</f>
        <v>0.96187534808364128</v>
      </c>
      <c r="R68">
        <v>9499</v>
      </c>
      <c r="S68">
        <v>795</v>
      </c>
      <c r="T68">
        <v>607</v>
      </c>
      <c r="U68">
        <v>146</v>
      </c>
    </row>
    <row r="69" spans="1:21" hidden="1" x14ac:dyDescent="0.3">
      <c r="A69" s="21" t="s">
        <v>31</v>
      </c>
      <c r="B69" s="21" t="s">
        <v>32</v>
      </c>
      <c r="C69" s="25" t="s">
        <v>36</v>
      </c>
      <c r="D69" s="20" t="s">
        <v>23</v>
      </c>
      <c r="E69" t="s">
        <v>24</v>
      </c>
      <c r="F69" s="19" t="s">
        <v>21</v>
      </c>
      <c r="G69" s="25" t="s">
        <v>26</v>
      </c>
      <c r="H69" s="21" t="s">
        <v>29</v>
      </c>
      <c r="I69" s="21"/>
      <c r="J69" s="25" t="s">
        <v>26</v>
      </c>
      <c r="K69" s="26">
        <v>2.17336726188659</v>
      </c>
      <c r="L69" s="26">
        <v>0.50767564773559504</v>
      </c>
      <c r="N69">
        <f>(Tabell1[[#This Row],[TP]]+Tabell1[[#This Row],[TN]])/(Tabell1[[#This Row],[TP]]+Tabell1[[#This Row],[TN]]+Tabell1[[#This Row],[FP]]+Tabell1[[#This Row],[FN]])</f>
        <v>0.93274192088349783</v>
      </c>
      <c r="O69">
        <f>Tabell1[[#This Row],[TP]]/(Tabell1[[#This Row],[TP]]+Tabell1[[#This Row],[FP]])</f>
        <v>0.95409100183635998</v>
      </c>
      <c r="P69">
        <f>Tabell1[[#This Row],[TP]]/(Tabell1[[#This Row],[TP]]+Tabell1[[#This Row],[FN]])</f>
        <v>0.96962156557801971</v>
      </c>
      <c r="Q69">
        <f>2*(Tabell1[[#This Row],[Recall]] * Tabell1[[#This Row],[Precision]]) / (Tabell1[[#This Row],[Recall]] + Tabell1[[#This Row],[Precision]])</f>
        <v>0.96179359284208377</v>
      </c>
      <c r="R69">
        <v>9352</v>
      </c>
      <c r="S69">
        <v>952</v>
      </c>
      <c r="T69">
        <v>450</v>
      </c>
      <c r="U69">
        <v>293</v>
      </c>
    </row>
    <row r="70" spans="1:21" hidden="1" x14ac:dyDescent="0.3">
      <c r="A70" s="21" t="s">
        <v>31</v>
      </c>
      <c r="B70" s="25" t="s">
        <v>22</v>
      </c>
      <c r="C70" s="25" t="s">
        <v>36</v>
      </c>
      <c r="D70" s="20" t="s">
        <v>23</v>
      </c>
      <c r="E70" t="s">
        <v>24</v>
      </c>
      <c r="F70" s="25" t="s">
        <v>30</v>
      </c>
      <c r="G70" s="21" t="s">
        <v>29</v>
      </c>
      <c r="H70" s="21" t="s">
        <v>29</v>
      </c>
      <c r="I70" s="25" t="s">
        <v>25</v>
      </c>
      <c r="J70" s="25" t="s">
        <v>26</v>
      </c>
      <c r="K70" s="26">
        <v>5.9660835266113201</v>
      </c>
      <c r="L70" s="26">
        <v>0.92514729499816895</v>
      </c>
      <c r="N70">
        <f>(Tabell1[[#This Row],[TP]]+Tabell1[[#This Row],[TN]])/(Tabell1[[#This Row],[TP]]+Tabell1[[#This Row],[TN]]+Tabell1[[#This Row],[FP]]+Tabell1[[#This Row],[FN]])</f>
        <v>0.93183669774599442</v>
      </c>
      <c r="O70">
        <f>Tabell1[[#This Row],[TP]]/(Tabell1[[#This Row],[TP]]+Tabell1[[#This Row],[FP]])</f>
        <v>0.94212410501193322</v>
      </c>
      <c r="P70">
        <f>Tabell1[[#This Row],[TP]]/(Tabell1[[#This Row],[TP]]+Tabell1[[#This Row],[FN]])</f>
        <v>0.98227060653188181</v>
      </c>
      <c r="Q70">
        <f>2*(Tabell1[[#This Row],[Recall]] * Tabell1[[#This Row],[Precision]]) / (Tabell1[[#This Row],[Recall]] + Tabell1[[#This Row],[Precision]])</f>
        <v>0.96177858991929355</v>
      </c>
      <c r="R70">
        <v>9474</v>
      </c>
      <c r="S70">
        <v>820</v>
      </c>
      <c r="T70">
        <v>582</v>
      </c>
      <c r="U70">
        <v>171</v>
      </c>
    </row>
    <row r="71" spans="1:21" hidden="1" x14ac:dyDescent="0.3">
      <c r="A71" s="21" t="s">
        <v>31</v>
      </c>
      <c r="B71" s="21" t="s">
        <v>32</v>
      </c>
      <c r="C71" s="25" t="s">
        <v>36</v>
      </c>
      <c r="D71" s="20" t="s">
        <v>23</v>
      </c>
      <c r="E71" t="s">
        <v>24</v>
      </c>
      <c r="F71" s="25" t="s">
        <v>30</v>
      </c>
      <c r="G71" s="25" t="s">
        <v>26</v>
      </c>
      <c r="H71" s="25" t="s">
        <v>26</v>
      </c>
      <c r="I71" s="21"/>
      <c r="J71" s="25" t="s">
        <v>26</v>
      </c>
      <c r="K71" s="26">
        <v>6.5054836273193297</v>
      </c>
      <c r="L71" s="26">
        <v>1.0355987548828101</v>
      </c>
      <c r="N71">
        <f>(Tabell1[[#This Row],[TP]]+Tabell1[[#This Row],[TN]])/(Tabell1[[#This Row],[TP]]+Tabell1[[#This Row],[TN]]+Tabell1[[#This Row],[FP]]+Tabell1[[#This Row],[FN]])</f>
        <v>0.93147460849099306</v>
      </c>
      <c r="O71">
        <f>Tabell1[[#This Row],[TP]]/(Tabell1[[#This Row],[TP]]+Tabell1[[#This Row],[FP]])</f>
        <v>0.93766003545400822</v>
      </c>
      <c r="P71">
        <f>Tabell1[[#This Row],[TP]]/(Tabell1[[#This Row],[TP]]+Tabell1[[#This Row],[FN]])</f>
        <v>0.98714359771902538</v>
      </c>
      <c r="Q71">
        <f>2*(Tabell1[[#This Row],[Recall]] * Tabell1[[#This Row],[Precision]]) / (Tabell1[[#This Row],[Recall]] + Tabell1[[#This Row],[Precision]])</f>
        <v>0.96176574574473461</v>
      </c>
      <c r="R71">
        <v>9521</v>
      </c>
      <c r="S71">
        <v>769</v>
      </c>
      <c r="T71">
        <v>633</v>
      </c>
      <c r="U71">
        <v>124</v>
      </c>
    </row>
    <row r="72" spans="1:21" hidden="1" x14ac:dyDescent="0.3">
      <c r="A72" s="25" t="s">
        <v>20</v>
      </c>
      <c r="B72" s="25" t="s">
        <v>22</v>
      </c>
      <c r="C72" s="21" t="s">
        <v>34</v>
      </c>
      <c r="D72" s="20" t="s">
        <v>23</v>
      </c>
      <c r="E72" t="s">
        <v>24</v>
      </c>
      <c r="F72" s="19" t="s">
        <v>21</v>
      </c>
      <c r="G72" s="25" t="s">
        <v>26</v>
      </c>
      <c r="H72" s="25" t="s">
        <v>26</v>
      </c>
      <c r="I72" s="25" t="s">
        <v>25</v>
      </c>
      <c r="J72" s="25" t="s">
        <v>26</v>
      </c>
      <c r="K72" s="26">
        <v>1.27620506286621</v>
      </c>
      <c r="L72" s="26">
        <v>2.9777536392211901</v>
      </c>
      <c r="N72">
        <f>(Tabell1[[#This Row],[TP]]+Tabell1[[#This Row],[TN]])/(Tabell1[[#This Row],[TP]]+Tabell1[[#This Row],[TN]]+Tabell1[[#This Row],[FP]]+Tabell1[[#This Row],[FN]])</f>
        <v>0.93156513080474335</v>
      </c>
      <c r="O72">
        <f>Tabell1[[#This Row],[TP]]/(Tabell1[[#This Row],[TP]]+Tabell1[[#This Row],[FP]])</f>
        <v>0.94009307852262602</v>
      </c>
      <c r="P72">
        <f>Tabell1[[#This Row],[TP]]/(Tabell1[[#This Row],[TP]]+Tabell1[[#This Row],[FN]])</f>
        <v>0.98434421980300679</v>
      </c>
      <c r="Q72">
        <f>2*(Tabell1[[#This Row],[Recall]] * Tabell1[[#This Row],[Precision]]) / (Tabell1[[#This Row],[Recall]] + Tabell1[[#This Row],[Precision]])</f>
        <v>0.96170988654781209</v>
      </c>
      <c r="R72">
        <v>9494</v>
      </c>
      <c r="S72">
        <v>797</v>
      </c>
      <c r="T72">
        <v>605</v>
      </c>
      <c r="U72">
        <v>151</v>
      </c>
    </row>
    <row r="73" spans="1:21" hidden="1" x14ac:dyDescent="0.3">
      <c r="A73" s="25" t="s">
        <v>20</v>
      </c>
      <c r="B73" s="25" t="s">
        <v>22</v>
      </c>
      <c r="C73" s="21" t="s">
        <v>34</v>
      </c>
      <c r="D73" s="20" t="s">
        <v>23</v>
      </c>
      <c r="E73" t="s">
        <v>24</v>
      </c>
      <c r="F73" s="19" t="s">
        <v>21</v>
      </c>
      <c r="G73" s="21" t="s">
        <v>29</v>
      </c>
      <c r="H73" s="25" t="s">
        <v>26</v>
      </c>
      <c r="I73" s="25" t="s">
        <v>25</v>
      </c>
      <c r="J73" s="25" t="s">
        <v>26</v>
      </c>
      <c r="K73" s="26">
        <v>1.10803842544555</v>
      </c>
      <c r="L73" s="26">
        <v>2.9596397876739502</v>
      </c>
      <c r="N73">
        <f>(Tabell1[[#This Row],[TP]]+Tabell1[[#This Row],[TN]])/(Tabell1[[#This Row],[TP]]+Tabell1[[#This Row],[TN]]+Tabell1[[#This Row],[FP]]+Tabell1[[#This Row],[FN]])</f>
        <v>0.93156513080474335</v>
      </c>
      <c r="O73">
        <f>Tabell1[[#This Row],[TP]]/(Tabell1[[#This Row],[TP]]+Tabell1[[#This Row],[FP]])</f>
        <v>0.94009307852262602</v>
      </c>
      <c r="P73">
        <f>Tabell1[[#This Row],[TP]]/(Tabell1[[#This Row],[TP]]+Tabell1[[#This Row],[FN]])</f>
        <v>0.98434421980300679</v>
      </c>
      <c r="Q73">
        <f>2*(Tabell1[[#This Row],[Recall]] * Tabell1[[#This Row],[Precision]]) / (Tabell1[[#This Row],[Recall]] + Tabell1[[#This Row],[Precision]])</f>
        <v>0.96170988654781209</v>
      </c>
      <c r="R73">
        <v>9494</v>
      </c>
      <c r="S73">
        <v>797</v>
      </c>
      <c r="T73">
        <v>605</v>
      </c>
      <c r="U73">
        <v>151</v>
      </c>
    </row>
    <row r="74" spans="1:21" hidden="1" x14ac:dyDescent="0.3">
      <c r="A74" s="25" t="s">
        <v>20</v>
      </c>
      <c r="B74" s="23" t="s">
        <v>33</v>
      </c>
      <c r="C74" s="25" t="s">
        <v>36</v>
      </c>
      <c r="D74" s="20" t="s">
        <v>23</v>
      </c>
      <c r="E74" t="s">
        <v>24</v>
      </c>
      <c r="F74" s="25" t="s">
        <v>30</v>
      </c>
      <c r="G74" s="25" t="s">
        <v>26</v>
      </c>
      <c r="H74" s="25" t="s">
        <v>26</v>
      </c>
      <c r="I74" s="21"/>
      <c r="J74" s="21" t="s">
        <v>29</v>
      </c>
      <c r="K74" s="26">
        <v>4.8779032230377197</v>
      </c>
      <c r="L74" s="26">
        <v>12.186898946762</v>
      </c>
      <c r="N74">
        <f>(Tabell1[[#This Row],[TP]]+Tabell1[[#This Row],[TN]])/(Tabell1[[#This Row],[TP]]+Tabell1[[#This Row],[TN]]+Tabell1[[#This Row],[FP]]+Tabell1[[#This Row],[FN]])</f>
        <v>0.93265139856974744</v>
      </c>
      <c r="O74">
        <f>Tabell1[[#This Row],[TP]]/(Tabell1[[#This Row],[TP]]+Tabell1[[#This Row],[FP]])</f>
        <v>0.95510788424174253</v>
      </c>
      <c r="P74">
        <f>Tabell1[[#This Row],[TP]]/(Tabell1[[#This Row],[TP]]+Tabell1[[#This Row],[FN]])</f>
        <v>0.96837739761534469</v>
      </c>
      <c r="Q74">
        <f>2*(Tabell1[[#This Row],[Recall]] * Tabell1[[#This Row],[Precision]]) / (Tabell1[[#This Row],[Recall]] + Tabell1[[#This Row],[Precision]])</f>
        <v>0.96169686985172975</v>
      </c>
      <c r="R74">
        <v>9340</v>
      </c>
      <c r="S74">
        <v>963</v>
      </c>
      <c r="T74">
        <v>439</v>
      </c>
      <c r="U74">
        <v>305</v>
      </c>
    </row>
    <row r="75" spans="1:21" hidden="1" x14ac:dyDescent="0.3">
      <c r="A75" s="25" t="s">
        <v>20</v>
      </c>
      <c r="B75" s="23" t="s">
        <v>33</v>
      </c>
      <c r="C75" s="25" t="s">
        <v>36</v>
      </c>
      <c r="D75" s="20" t="s">
        <v>23</v>
      </c>
      <c r="E75" t="s">
        <v>24</v>
      </c>
      <c r="F75" s="25" t="s">
        <v>30</v>
      </c>
      <c r="G75" s="21" t="s">
        <v>29</v>
      </c>
      <c r="H75" s="25" t="s">
        <v>26</v>
      </c>
      <c r="I75" s="21"/>
      <c r="J75" s="21" t="s">
        <v>29</v>
      </c>
      <c r="K75" s="26">
        <v>4.8632206916809002</v>
      </c>
      <c r="L75" s="26">
        <v>11.7637839317321</v>
      </c>
      <c r="N75">
        <f>(Tabell1[[#This Row],[TP]]+Tabell1[[#This Row],[TN]])/(Tabell1[[#This Row],[TP]]+Tabell1[[#This Row],[TN]]+Tabell1[[#This Row],[FP]]+Tabell1[[#This Row],[FN]])</f>
        <v>0.93265139856974744</v>
      </c>
      <c r="O75">
        <f>Tabell1[[#This Row],[TP]]/(Tabell1[[#This Row],[TP]]+Tabell1[[#This Row],[FP]])</f>
        <v>0.95510788424174253</v>
      </c>
      <c r="P75">
        <f>Tabell1[[#This Row],[TP]]/(Tabell1[[#This Row],[TP]]+Tabell1[[#This Row],[FN]])</f>
        <v>0.96837739761534469</v>
      </c>
      <c r="Q75">
        <f>2*(Tabell1[[#This Row],[Recall]] * Tabell1[[#This Row],[Precision]]) / (Tabell1[[#This Row],[Recall]] + Tabell1[[#This Row],[Precision]])</f>
        <v>0.96169686985172975</v>
      </c>
      <c r="R75">
        <v>9340</v>
      </c>
      <c r="S75">
        <v>963</v>
      </c>
      <c r="T75">
        <v>439</v>
      </c>
      <c r="U75">
        <v>305</v>
      </c>
    </row>
    <row r="76" spans="1:21" hidden="1" x14ac:dyDescent="0.3">
      <c r="A76" s="21" t="s">
        <v>31</v>
      </c>
      <c r="B76" s="21" t="s">
        <v>32</v>
      </c>
      <c r="C76" s="25" t="s">
        <v>36</v>
      </c>
      <c r="D76" s="20" t="s">
        <v>23</v>
      </c>
      <c r="E76" t="s">
        <v>24</v>
      </c>
      <c r="F76" s="25" t="s">
        <v>30</v>
      </c>
      <c r="G76" s="25" t="s">
        <v>26</v>
      </c>
      <c r="H76" s="21" t="s">
        <v>29</v>
      </c>
      <c r="I76" s="21"/>
      <c r="J76" s="25" t="s">
        <v>26</v>
      </c>
      <c r="K76" s="26">
        <v>6.6169373989105198</v>
      </c>
      <c r="L76" s="26">
        <v>1.04166007041931</v>
      </c>
      <c r="N76">
        <f>(Tabell1[[#This Row],[TP]]+Tabell1[[#This Row],[TN]])/(Tabell1[[#This Row],[TP]]+Tabell1[[#This Row],[TN]]+Tabell1[[#This Row],[FP]]+Tabell1[[#This Row],[FN]])</f>
        <v>0.93147460849099306</v>
      </c>
      <c r="O76">
        <f>Tabell1[[#This Row],[TP]]/(Tabell1[[#This Row],[TP]]+Tabell1[[#This Row],[FP]])</f>
        <v>0.93921723660802525</v>
      </c>
      <c r="P76">
        <f>Tabell1[[#This Row],[TP]]/(Tabell1[[#This Row],[TP]]+Tabell1[[#This Row],[FN]])</f>
        <v>0.98527734577501291</v>
      </c>
      <c r="Q76">
        <f>2*(Tabell1[[#This Row],[Recall]] * Tabell1[[#This Row],[Precision]]) / (Tabell1[[#This Row],[Recall]] + Tabell1[[#This Row],[Precision]])</f>
        <v>0.96169609877042961</v>
      </c>
      <c r="R76">
        <v>9503</v>
      </c>
      <c r="S76">
        <v>787</v>
      </c>
      <c r="T76">
        <v>615</v>
      </c>
      <c r="U76">
        <v>142</v>
      </c>
    </row>
    <row r="77" spans="1:21" hidden="1" x14ac:dyDescent="0.3">
      <c r="A77" s="21" t="s">
        <v>31</v>
      </c>
      <c r="B77" s="21" t="s">
        <v>32</v>
      </c>
      <c r="C77" s="25" t="s">
        <v>36</v>
      </c>
      <c r="D77" s="20" t="s">
        <v>23</v>
      </c>
      <c r="E77" t="s">
        <v>24</v>
      </c>
      <c r="F77" s="19" t="s">
        <v>21</v>
      </c>
      <c r="G77" s="21" t="s">
        <v>29</v>
      </c>
      <c r="H77" s="21" t="s">
        <v>29</v>
      </c>
      <c r="I77" s="21"/>
      <c r="J77" s="25" t="s">
        <v>26</v>
      </c>
      <c r="K77" s="26">
        <v>2.5330889225006099</v>
      </c>
      <c r="L77" s="26">
        <v>0.516329765319824</v>
      </c>
      <c r="N77">
        <f>(Tabell1[[#This Row],[TP]]+Tabell1[[#This Row],[TN]])/(Tabell1[[#This Row],[TP]]+Tabell1[[#This Row],[TN]]+Tabell1[[#This Row],[FP]]+Tabell1[[#This Row],[FN]])</f>
        <v>0.93237983162849647</v>
      </c>
      <c r="O77">
        <f>Tabell1[[#This Row],[TP]]/(Tabell1[[#This Row],[TP]]+Tabell1[[#This Row],[FP]])</f>
        <v>0.95296273671350029</v>
      </c>
      <c r="P77">
        <f>Tabell1[[#This Row],[TP]]/(Tabell1[[#This Row],[TP]]+Tabell1[[#This Row],[FN]])</f>
        <v>0.97045101088646968</v>
      </c>
      <c r="Q77">
        <f>2*(Tabell1[[#This Row],[Recall]] * Tabell1[[#This Row],[Precision]]) / (Tabell1[[#This Row],[Recall]] + Tabell1[[#This Row],[Precision]])</f>
        <v>0.96162736939435967</v>
      </c>
      <c r="R77">
        <v>9360</v>
      </c>
      <c r="S77">
        <v>940</v>
      </c>
      <c r="T77">
        <v>462</v>
      </c>
      <c r="U77">
        <v>285</v>
      </c>
    </row>
    <row r="78" spans="1:21" hidden="1" x14ac:dyDescent="0.3">
      <c r="A78" s="21" t="s">
        <v>31</v>
      </c>
      <c r="B78" s="23" t="s">
        <v>33</v>
      </c>
      <c r="C78" s="24" t="s">
        <v>38</v>
      </c>
      <c r="D78" s="20" t="s">
        <v>23</v>
      </c>
      <c r="E78" t="s">
        <v>24</v>
      </c>
      <c r="F78" s="25" t="s">
        <v>30</v>
      </c>
      <c r="G78" s="25" t="s">
        <v>26</v>
      </c>
      <c r="H78" s="25" t="s">
        <v>26</v>
      </c>
      <c r="I78" s="21"/>
      <c r="J78" s="25" t="s">
        <v>26</v>
      </c>
      <c r="K78" s="26">
        <v>207.27139306068401</v>
      </c>
      <c r="L78" s="26">
        <v>5.6532943248748699</v>
      </c>
      <c r="N78">
        <f>(Tabell1[[#This Row],[TP]]+Tabell1[[#This Row],[TN]])/(Tabell1[[#This Row],[TP]]+Tabell1[[#This Row],[TN]]+Tabell1[[#This Row],[FP]]+Tabell1[[#This Row],[FN]])</f>
        <v>0.93129356386349238</v>
      </c>
      <c r="O78">
        <f>Tabell1[[#This Row],[TP]]/(Tabell1[[#This Row],[TP]]+Tabell1[[#This Row],[FP]])</f>
        <v>0.93877147936006322</v>
      </c>
      <c r="P78">
        <f>Tabell1[[#This Row],[TP]]/(Tabell1[[#This Row],[TP]]+Tabell1[[#This Row],[FN]])</f>
        <v>0.98558838776568169</v>
      </c>
      <c r="Q78">
        <f>2*(Tabell1[[#This Row],[Recall]] * Tabell1[[#This Row],[Precision]]) / (Tabell1[[#This Row],[Recall]] + Tabell1[[#This Row],[Precision]])</f>
        <v>0.9616104395326488</v>
      </c>
      <c r="R78">
        <v>9506</v>
      </c>
      <c r="S78">
        <v>782</v>
      </c>
      <c r="T78">
        <v>620</v>
      </c>
      <c r="U78">
        <v>139</v>
      </c>
    </row>
    <row r="79" spans="1:21" hidden="1" x14ac:dyDescent="0.3">
      <c r="A79" s="23" t="s">
        <v>48</v>
      </c>
      <c r="B79" s="25" t="s">
        <v>22</v>
      </c>
      <c r="C79" s="24" t="s">
        <v>38</v>
      </c>
      <c r="D79" s="20" t="s">
        <v>23</v>
      </c>
      <c r="E79" t="s">
        <v>24</v>
      </c>
      <c r="F79" s="19" t="s">
        <v>21</v>
      </c>
      <c r="G79" s="25" t="s">
        <v>26</v>
      </c>
      <c r="H79" s="21" t="s">
        <v>29</v>
      </c>
      <c r="I79" s="25" t="s">
        <v>25</v>
      </c>
      <c r="J79" s="21" t="s">
        <v>29</v>
      </c>
      <c r="K79" s="26">
        <v>8.6773633956909096E-2</v>
      </c>
      <c r="L79" s="26">
        <v>0.20644879341125399</v>
      </c>
      <c r="N79">
        <f>(Tabell1[[#This Row],[TP]]+Tabell1[[#This Row],[TN]])/(Tabell1[[#This Row],[TP]]+Tabell1[[#This Row],[TN]]+Tabell1[[#This Row],[FP]]+Tabell1[[#This Row],[FN]])</f>
        <v>0.93156513080474335</v>
      </c>
      <c r="O79">
        <f>Tabell1[[#This Row],[TP]]/(Tabell1[[#This Row],[TP]]+Tabell1[[#This Row],[FP]])</f>
        <v>0.94378432351472796</v>
      </c>
      <c r="P79">
        <f>Tabell1[[#This Row],[TP]]/(Tabell1[[#This Row],[TP]]+Tabell1[[#This Row],[FN]])</f>
        <v>0.97998963193364441</v>
      </c>
      <c r="Q79">
        <f>2*(Tabell1[[#This Row],[Recall]] * Tabell1[[#This Row],[Precision]]) / (Tabell1[[#This Row],[Recall]] + Tabell1[[#This Row],[Precision]])</f>
        <v>0.96154628687690757</v>
      </c>
      <c r="R79">
        <v>9452</v>
      </c>
      <c r="S79">
        <v>839</v>
      </c>
      <c r="T79">
        <v>563</v>
      </c>
      <c r="U79">
        <v>193</v>
      </c>
    </row>
    <row r="80" spans="1:21" hidden="1" x14ac:dyDescent="0.3">
      <c r="A80" s="23" t="s">
        <v>48</v>
      </c>
      <c r="B80" s="25" t="s">
        <v>22</v>
      </c>
      <c r="C80" s="24" t="s">
        <v>38</v>
      </c>
      <c r="D80" s="20" t="s">
        <v>23</v>
      </c>
      <c r="E80" t="s">
        <v>24</v>
      </c>
      <c r="F80" s="19" t="s">
        <v>21</v>
      </c>
      <c r="G80" s="21" t="s">
        <v>29</v>
      </c>
      <c r="H80" s="21" t="s">
        <v>29</v>
      </c>
      <c r="I80" s="25" t="s">
        <v>25</v>
      </c>
      <c r="J80" s="21" t="s">
        <v>29</v>
      </c>
      <c r="K80" s="26">
        <v>8.1815958023071206E-2</v>
      </c>
      <c r="L80" s="26">
        <v>0.19548225402832001</v>
      </c>
      <c r="N80">
        <f>(Tabell1[[#This Row],[TP]]+Tabell1[[#This Row],[TN]])/(Tabell1[[#This Row],[TP]]+Tabell1[[#This Row],[TN]]+Tabell1[[#This Row],[FP]]+Tabell1[[#This Row],[FN]])</f>
        <v>0.93147460849099306</v>
      </c>
      <c r="O80">
        <f>Tabell1[[#This Row],[TP]]/(Tabell1[[#This Row],[TP]]+Tabell1[[#This Row],[FP]])</f>
        <v>0.94377870980627121</v>
      </c>
      <c r="P80">
        <f>Tabell1[[#This Row],[TP]]/(Tabell1[[#This Row],[TP]]+Tabell1[[#This Row],[FN]])</f>
        <v>0.97988595127008815</v>
      </c>
      <c r="Q80">
        <f>2*(Tabell1[[#This Row],[Recall]] * Tabell1[[#This Row],[Precision]]) / (Tabell1[[#This Row],[Recall]] + Tabell1[[#This Row],[Precision]])</f>
        <v>0.96149346355358867</v>
      </c>
      <c r="R80">
        <v>9451</v>
      </c>
      <c r="S80">
        <v>839</v>
      </c>
      <c r="T80">
        <v>563</v>
      </c>
      <c r="U80">
        <v>194</v>
      </c>
    </row>
    <row r="81" spans="1:21" hidden="1" x14ac:dyDescent="0.3">
      <c r="A81" s="25" t="s">
        <v>20</v>
      </c>
      <c r="B81" s="25" t="s">
        <v>22</v>
      </c>
      <c r="C81" s="21" t="s">
        <v>34</v>
      </c>
      <c r="D81" s="20" t="s">
        <v>23</v>
      </c>
      <c r="E81" t="s">
        <v>24</v>
      </c>
      <c r="F81" s="25" t="s">
        <v>30</v>
      </c>
      <c r="G81" s="25" t="s">
        <v>26</v>
      </c>
      <c r="H81" s="25" t="s">
        <v>26</v>
      </c>
      <c r="I81" s="21"/>
      <c r="J81" s="25" t="s">
        <v>26</v>
      </c>
      <c r="K81" s="26">
        <v>2.7871952056884699</v>
      </c>
      <c r="L81" s="26">
        <v>6.7982079982757497</v>
      </c>
      <c r="N81">
        <f>(Tabell1[[#This Row],[TP]]+Tabell1[[#This Row],[TN]])/(Tabell1[[#This Row],[TP]]+Tabell1[[#This Row],[TN]]+Tabell1[[#This Row],[FP]]+Tabell1[[#This Row],[FN]])</f>
        <v>0.93065990766723994</v>
      </c>
      <c r="O81">
        <f>Tabell1[[#This Row],[TP]]/(Tabell1[[#This Row],[TP]]+Tabell1[[#This Row],[FP]])</f>
        <v>0.93341794396172995</v>
      </c>
      <c r="P81">
        <f>Tabell1[[#This Row],[TP]]/(Tabell1[[#This Row],[TP]]+Tabell1[[#This Row],[FN]])</f>
        <v>0.99129082426127524</v>
      </c>
      <c r="Q81">
        <f>2*(Tabell1[[#This Row],[Recall]] * Tabell1[[#This Row],[Precision]]) / (Tabell1[[#This Row],[Recall]] + Tabell1[[#This Row],[Precision]])</f>
        <v>0.96148431214802899</v>
      </c>
      <c r="R81">
        <v>9561</v>
      </c>
      <c r="S81">
        <v>720</v>
      </c>
      <c r="T81">
        <v>682</v>
      </c>
      <c r="U81">
        <v>84</v>
      </c>
    </row>
    <row r="82" spans="1:21" hidden="1" x14ac:dyDescent="0.3">
      <c r="A82" s="25" t="s">
        <v>20</v>
      </c>
      <c r="B82" s="25" t="s">
        <v>22</v>
      </c>
      <c r="C82" s="21" t="s">
        <v>34</v>
      </c>
      <c r="D82" s="20" t="s">
        <v>23</v>
      </c>
      <c r="E82" t="s">
        <v>24</v>
      </c>
      <c r="F82" s="25" t="s">
        <v>30</v>
      </c>
      <c r="G82" s="21" t="s">
        <v>29</v>
      </c>
      <c r="H82" s="25" t="s">
        <v>26</v>
      </c>
      <c r="I82" s="21"/>
      <c r="J82" s="25" t="s">
        <v>26</v>
      </c>
      <c r="K82" s="26">
        <v>2.77850270271301</v>
      </c>
      <c r="L82" s="26">
        <v>6.8183271884918204</v>
      </c>
      <c r="N82">
        <f>(Tabell1[[#This Row],[TP]]+Tabell1[[#This Row],[TN]])/(Tabell1[[#This Row],[TP]]+Tabell1[[#This Row],[TN]]+Tabell1[[#This Row],[FP]]+Tabell1[[#This Row],[FN]])</f>
        <v>0.93065990766723994</v>
      </c>
      <c r="O82">
        <f>Tabell1[[#This Row],[TP]]/(Tabell1[[#This Row],[TP]]+Tabell1[[#This Row],[FP]])</f>
        <v>0.93341794396172995</v>
      </c>
      <c r="P82">
        <f>Tabell1[[#This Row],[TP]]/(Tabell1[[#This Row],[TP]]+Tabell1[[#This Row],[FN]])</f>
        <v>0.99129082426127524</v>
      </c>
      <c r="Q82">
        <f>2*(Tabell1[[#This Row],[Recall]] * Tabell1[[#This Row],[Precision]]) / (Tabell1[[#This Row],[Recall]] + Tabell1[[#This Row],[Precision]])</f>
        <v>0.96148431214802899</v>
      </c>
      <c r="R82">
        <v>9561</v>
      </c>
      <c r="S82">
        <v>720</v>
      </c>
      <c r="T82">
        <v>682</v>
      </c>
      <c r="U82">
        <v>84</v>
      </c>
    </row>
    <row r="83" spans="1:21" hidden="1" x14ac:dyDescent="0.3">
      <c r="A83" s="21" t="s">
        <v>31</v>
      </c>
      <c r="B83" s="25" t="s">
        <v>22</v>
      </c>
      <c r="C83" s="25" t="s">
        <v>36</v>
      </c>
      <c r="D83" s="20" t="s">
        <v>23</v>
      </c>
      <c r="E83" t="s">
        <v>24</v>
      </c>
      <c r="F83" s="25" t="s">
        <v>30</v>
      </c>
      <c r="G83" s="25" t="s">
        <v>26</v>
      </c>
      <c r="H83" s="25" t="s">
        <v>26</v>
      </c>
      <c r="I83" s="21"/>
      <c r="J83" s="25" t="s">
        <v>26</v>
      </c>
      <c r="K83" s="26">
        <v>6.6731846332550004</v>
      </c>
      <c r="L83" s="26">
        <v>0.93377232551574696</v>
      </c>
      <c r="N83">
        <f>(Tabell1[[#This Row],[TP]]+Tabell1[[#This Row],[TN]])/(Tabell1[[#This Row],[TP]]+Tabell1[[#This Row],[TN]]+Tabell1[[#This Row],[FP]]+Tabell1[[#This Row],[FN]])</f>
        <v>0.93120304154974198</v>
      </c>
      <c r="O83">
        <f>Tabell1[[#This Row],[TP]]/(Tabell1[[#This Row],[TP]]+Tabell1[[#This Row],[FP]])</f>
        <v>0.94155650531756285</v>
      </c>
      <c r="P83">
        <f>Tabell1[[#This Row],[TP]]/(Tabell1[[#This Row],[TP]]+Tabell1[[#This Row],[FN]])</f>
        <v>0.98216692586832555</v>
      </c>
      <c r="Q83">
        <f>2*(Tabell1[[#This Row],[Recall]] * Tabell1[[#This Row],[Precision]]) / (Tabell1[[#This Row],[Recall]] + Tabell1[[#This Row],[Precision]])</f>
        <v>0.96143306607124734</v>
      </c>
      <c r="R83">
        <v>9473</v>
      </c>
      <c r="S83">
        <v>814</v>
      </c>
      <c r="T83">
        <v>588</v>
      </c>
      <c r="U83">
        <v>172</v>
      </c>
    </row>
    <row r="84" spans="1:21" hidden="1" x14ac:dyDescent="0.3">
      <c r="A84" s="21" t="s">
        <v>31</v>
      </c>
      <c r="B84" s="21" t="s">
        <v>32</v>
      </c>
      <c r="C84" s="25" t="s">
        <v>36</v>
      </c>
      <c r="D84" s="20" t="s">
        <v>23</v>
      </c>
      <c r="E84" t="s">
        <v>24</v>
      </c>
      <c r="F84" s="19" t="s">
        <v>21</v>
      </c>
      <c r="G84" s="25" t="s">
        <v>26</v>
      </c>
      <c r="H84" s="25" t="s">
        <v>26</v>
      </c>
      <c r="I84" s="21"/>
      <c r="J84" s="25" t="s">
        <v>26</v>
      </c>
      <c r="K84" s="26">
        <v>2.1828043460845898</v>
      </c>
      <c r="L84" s="26">
        <v>0.49407577514648399</v>
      </c>
      <c r="N84">
        <f>(Tabell1[[#This Row],[TP]]+Tabell1[[#This Row],[TN]])/(Tabell1[[#This Row],[TP]]+Tabell1[[#This Row],[TN]]+Tabell1[[#This Row],[FP]]+Tabell1[[#This Row],[FN]])</f>
        <v>0.93201774237349511</v>
      </c>
      <c r="O84">
        <f>Tabell1[[#This Row],[TP]]/(Tabell1[[#This Row],[TP]]+Tabell1[[#This Row],[FP]])</f>
        <v>0.95312818422661505</v>
      </c>
      <c r="P84">
        <f>Tabell1[[#This Row],[TP]]/(Tabell1[[#This Row],[TP]]+Tabell1[[#This Row],[FN]])</f>
        <v>0.96982892690513223</v>
      </c>
      <c r="Q84">
        <f>2*(Tabell1[[#This Row],[Recall]] * Tabell1[[#This Row],[Precision]]) / (Tabell1[[#This Row],[Recall]] + Tabell1[[#This Row],[Precision]])</f>
        <v>0.9614060331980061</v>
      </c>
      <c r="R84">
        <v>9354</v>
      </c>
      <c r="S84">
        <v>942</v>
      </c>
      <c r="T84">
        <v>460</v>
      </c>
      <c r="U84">
        <v>291</v>
      </c>
    </row>
    <row r="85" spans="1:21" hidden="1" x14ac:dyDescent="0.3">
      <c r="A85" s="21" t="s">
        <v>31</v>
      </c>
      <c r="B85" s="23" t="s">
        <v>33</v>
      </c>
      <c r="C85" s="24" t="s">
        <v>38</v>
      </c>
      <c r="D85" s="20" t="s">
        <v>23</v>
      </c>
      <c r="E85" t="s">
        <v>24</v>
      </c>
      <c r="F85" s="25" t="s">
        <v>30</v>
      </c>
      <c r="G85" s="21" t="s">
        <v>29</v>
      </c>
      <c r="H85" s="21" t="s">
        <v>29</v>
      </c>
      <c r="I85" s="21"/>
      <c r="J85" s="25" t="s">
        <v>26</v>
      </c>
      <c r="K85" s="26">
        <v>207.04500770568799</v>
      </c>
      <c r="L85" s="26">
        <v>5.8098623752593896</v>
      </c>
      <c r="N85">
        <f>(Tabell1[[#This Row],[TP]]+Tabell1[[#This Row],[TN]])/(Tabell1[[#This Row],[TP]]+Tabell1[[#This Row],[TN]]+Tabell1[[#This Row],[FP]]+Tabell1[[#This Row],[FN]])</f>
        <v>0.93120304154974198</v>
      </c>
      <c r="O85">
        <f>Tabell1[[#This Row],[TP]]/(Tabell1[[#This Row],[TP]]+Tabell1[[#This Row],[FP]])</f>
        <v>0.94234790401274515</v>
      </c>
      <c r="P85">
        <f>Tabell1[[#This Row],[TP]]/(Tabell1[[#This Row],[TP]]+Tabell1[[#This Row],[FN]])</f>
        <v>0.98123379989631931</v>
      </c>
      <c r="Q85">
        <f>2*(Tabell1[[#This Row],[Recall]] * Tabell1[[#This Row],[Precision]]) / (Tabell1[[#This Row],[Recall]] + Tabell1[[#This Row],[Precision]])</f>
        <v>0.96139780577001221</v>
      </c>
      <c r="R85">
        <v>9464</v>
      </c>
      <c r="S85">
        <v>823</v>
      </c>
      <c r="T85">
        <v>579</v>
      </c>
      <c r="U85">
        <v>181</v>
      </c>
    </row>
    <row r="86" spans="1:21" hidden="1" x14ac:dyDescent="0.3">
      <c r="A86" s="23" t="s">
        <v>48</v>
      </c>
      <c r="B86" s="25" t="s">
        <v>22</v>
      </c>
      <c r="C86" s="24" t="s">
        <v>38</v>
      </c>
      <c r="D86" s="20" t="s">
        <v>23</v>
      </c>
      <c r="E86" t="s">
        <v>24</v>
      </c>
      <c r="F86" s="19" t="s">
        <v>21</v>
      </c>
      <c r="G86" s="25" t="s">
        <v>26</v>
      </c>
      <c r="H86" s="21" t="s">
        <v>29</v>
      </c>
      <c r="I86" s="25" t="s">
        <v>25</v>
      </c>
      <c r="J86" s="25" t="s">
        <v>26</v>
      </c>
      <c r="K86" s="26">
        <v>8.6799860000610296E-2</v>
      </c>
      <c r="L86" s="26">
        <v>0.20868706703185999</v>
      </c>
      <c r="N86">
        <f>(Tabell1[[#This Row],[TP]]+Tabell1[[#This Row],[TN]])/(Tabell1[[#This Row],[TP]]+Tabell1[[#This Row],[TN]]+Tabell1[[#This Row],[FP]]+Tabell1[[#This Row],[FN]])</f>
        <v>0.93129356386349238</v>
      </c>
      <c r="O86">
        <f>Tabell1[[#This Row],[TP]]/(Tabell1[[#This Row],[TP]]+Tabell1[[#This Row],[FP]])</f>
        <v>0.94376747902516978</v>
      </c>
      <c r="P86">
        <f>Tabell1[[#This Row],[TP]]/(Tabell1[[#This Row],[TP]]+Tabell1[[#This Row],[FN]])</f>
        <v>0.97967858994297563</v>
      </c>
      <c r="Q86">
        <f>2*(Tabell1[[#This Row],[Recall]] * Tabell1[[#This Row],[Precision]]) / (Tabell1[[#This Row],[Recall]] + Tabell1[[#This Row],[Precision]])</f>
        <v>0.961387800783436</v>
      </c>
      <c r="R86">
        <v>9449</v>
      </c>
      <c r="S86">
        <v>839</v>
      </c>
      <c r="T86">
        <v>563</v>
      </c>
      <c r="U86">
        <v>196</v>
      </c>
    </row>
    <row r="87" spans="1:21" hidden="1" x14ac:dyDescent="0.3">
      <c r="A87" s="23" t="s">
        <v>48</v>
      </c>
      <c r="B87" s="25" t="s">
        <v>22</v>
      </c>
      <c r="C87" s="24" t="s">
        <v>38</v>
      </c>
      <c r="D87" s="20" t="s">
        <v>23</v>
      </c>
      <c r="E87" t="s">
        <v>24</v>
      </c>
      <c r="F87" s="19" t="s">
        <v>21</v>
      </c>
      <c r="G87" s="21" t="s">
        <v>29</v>
      </c>
      <c r="H87" s="21" t="s">
        <v>29</v>
      </c>
      <c r="I87" s="25" t="s">
        <v>25</v>
      </c>
      <c r="J87" s="25" t="s">
        <v>26</v>
      </c>
      <c r="K87" s="26">
        <v>8.0821752548217704E-2</v>
      </c>
      <c r="L87" s="26">
        <v>0.21342706680297799</v>
      </c>
      <c r="N87">
        <f>(Tabell1[[#This Row],[TP]]+Tabell1[[#This Row],[TN]])/(Tabell1[[#This Row],[TP]]+Tabell1[[#This Row],[TN]]+Tabell1[[#This Row],[FP]]+Tabell1[[#This Row],[FN]])</f>
        <v>0.93129356386349238</v>
      </c>
      <c r="O87">
        <f>Tabell1[[#This Row],[TP]]/(Tabell1[[#This Row],[TP]]+Tabell1[[#This Row],[FP]])</f>
        <v>0.94376747902516978</v>
      </c>
      <c r="P87">
        <f>Tabell1[[#This Row],[TP]]/(Tabell1[[#This Row],[TP]]+Tabell1[[#This Row],[FN]])</f>
        <v>0.97967858994297563</v>
      </c>
      <c r="Q87">
        <f>2*(Tabell1[[#This Row],[Recall]] * Tabell1[[#This Row],[Precision]]) / (Tabell1[[#This Row],[Recall]] + Tabell1[[#This Row],[Precision]])</f>
        <v>0.961387800783436</v>
      </c>
      <c r="R87">
        <v>9449</v>
      </c>
      <c r="S87">
        <v>839</v>
      </c>
      <c r="T87">
        <v>563</v>
      </c>
      <c r="U87">
        <v>196</v>
      </c>
    </row>
    <row r="88" spans="1:21" hidden="1" x14ac:dyDescent="0.3">
      <c r="A88" s="21" t="s">
        <v>31</v>
      </c>
      <c r="B88" s="25" t="s">
        <v>22</v>
      </c>
      <c r="C88" s="25" t="s">
        <v>36</v>
      </c>
      <c r="D88" s="20" t="s">
        <v>23</v>
      </c>
      <c r="E88" t="s">
        <v>24</v>
      </c>
      <c r="F88" s="19" t="s">
        <v>21</v>
      </c>
      <c r="G88" s="25" t="s">
        <v>26</v>
      </c>
      <c r="H88" s="21" t="s">
        <v>29</v>
      </c>
      <c r="I88" s="21"/>
      <c r="J88" s="25" t="s">
        <v>26</v>
      </c>
      <c r="K88" s="26">
        <v>2.3441305160522399</v>
      </c>
      <c r="L88" s="26">
        <v>0.78115105628967196</v>
      </c>
      <c r="N88">
        <f>(Tabell1[[#This Row],[TP]]+Tabell1[[#This Row],[TN]])/(Tabell1[[#This Row],[TP]]+Tabell1[[#This Row],[TN]]+Tabell1[[#This Row],[FP]]+Tabell1[[#This Row],[FN]])</f>
        <v>0.93156513080474335</v>
      </c>
      <c r="O88">
        <f>Tabell1[[#This Row],[TP]]/(Tabell1[[#This Row],[TP]]+Tabell1[[#This Row],[FP]])</f>
        <v>0.94898474593393267</v>
      </c>
      <c r="P88">
        <f>Tabell1[[#This Row],[TP]]/(Tabell1[[#This Row],[TP]]+Tabell1[[#This Row],[FN]])</f>
        <v>0.97397615344738209</v>
      </c>
      <c r="Q88">
        <f>2*(Tabell1[[#This Row],[Recall]] * Tabell1[[#This Row],[Precision]]) / (Tabell1[[#This Row],[Recall]] + Tabell1[[#This Row],[Precision]])</f>
        <v>0.9613180515759312</v>
      </c>
      <c r="R88">
        <v>9394</v>
      </c>
      <c r="S88">
        <v>897</v>
      </c>
      <c r="T88">
        <v>505</v>
      </c>
      <c r="U88">
        <v>251</v>
      </c>
    </row>
    <row r="89" spans="1:21" hidden="1" x14ac:dyDescent="0.3">
      <c r="A89" s="21" t="s">
        <v>31</v>
      </c>
      <c r="B89" s="25" t="s">
        <v>22</v>
      </c>
      <c r="C89" s="25" t="s">
        <v>36</v>
      </c>
      <c r="D89" s="20" t="s">
        <v>23</v>
      </c>
      <c r="E89" t="s">
        <v>24</v>
      </c>
      <c r="F89" s="19" t="s">
        <v>21</v>
      </c>
      <c r="G89" s="25" t="s">
        <v>26</v>
      </c>
      <c r="H89" s="21" t="s">
        <v>29</v>
      </c>
      <c r="I89" s="25" t="s">
        <v>25</v>
      </c>
      <c r="J89" s="25" t="s">
        <v>26</v>
      </c>
      <c r="K89" s="26">
        <v>2.22479152679443</v>
      </c>
      <c r="L89" s="26">
        <v>0.60885238647460904</v>
      </c>
      <c r="N89">
        <f>(Tabell1[[#This Row],[TP]]+Tabell1[[#This Row],[TN]])/(Tabell1[[#This Row],[TP]]+Tabell1[[#This Row],[TN]]+Tabell1[[#This Row],[FP]]+Tabell1[[#This Row],[FN]])</f>
        <v>0.93156513080474335</v>
      </c>
      <c r="O89">
        <f>Tabell1[[#This Row],[TP]]/(Tabell1[[#This Row],[TP]]+Tabell1[[#This Row],[FP]])</f>
        <v>0.94934789202305125</v>
      </c>
      <c r="P89">
        <f>Tabell1[[#This Row],[TP]]/(Tabell1[[#This Row],[TP]]+Tabell1[[#This Row],[FN]])</f>
        <v>0.97356143079315705</v>
      </c>
      <c r="Q89">
        <f>2*(Tabell1[[#This Row],[Recall]] * Tabell1[[#This Row],[Precision]]) / (Tabell1[[#This Row],[Recall]] + Tabell1[[#This Row],[Precision]])</f>
        <v>0.96130221130221127</v>
      </c>
      <c r="R89">
        <v>9390</v>
      </c>
      <c r="S89">
        <v>901</v>
      </c>
      <c r="T89">
        <v>501</v>
      </c>
      <c r="U89">
        <v>255</v>
      </c>
    </row>
    <row r="90" spans="1:21" hidden="1" x14ac:dyDescent="0.3">
      <c r="A90" s="25" t="s">
        <v>20</v>
      </c>
      <c r="B90" s="25" t="s">
        <v>22</v>
      </c>
      <c r="C90" s="25" t="s">
        <v>36</v>
      </c>
      <c r="D90" s="20" t="s">
        <v>23</v>
      </c>
      <c r="E90" t="s">
        <v>24</v>
      </c>
      <c r="F90" s="19" t="s">
        <v>21</v>
      </c>
      <c r="G90" s="21" t="s">
        <v>29</v>
      </c>
      <c r="H90" s="21" t="s">
        <v>29</v>
      </c>
      <c r="I90" s="25" t="s">
        <v>25</v>
      </c>
      <c r="J90" s="21" t="s">
        <v>29</v>
      </c>
      <c r="K90" s="26">
        <v>2.0729899406433101</v>
      </c>
      <c r="L90" s="26">
        <v>4.6700844764709402</v>
      </c>
      <c r="N90">
        <f>(Tabell1[[#This Row],[TP]]+Tabell1[[#This Row],[TN]])/(Tabell1[[#This Row],[TP]]+Tabell1[[#This Row],[TN]]+Tabell1[[#This Row],[FP]]+Tabell1[[#This Row],[FN]])</f>
        <v>0.93201774237349511</v>
      </c>
      <c r="O90">
        <f>Tabell1[[#This Row],[TP]]/(Tabell1[[#This Row],[TP]]+Tabell1[[#This Row],[FP]])</f>
        <v>0.95582205822058219</v>
      </c>
      <c r="P90">
        <f>Tabell1[[#This Row],[TP]]/(Tabell1[[#This Row],[TP]]+Tabell1[[#This Row],[FN]])</f>
        <v>0.96682218766200101</v>
      </c>
      <c r="Q90">
        <f>2*(Tabell1[[#This Row],[Recall]] * Tabell1[[#This Row],[Precision]]) / (Tabell1[[#This Row],[Recall]] + Tabell1[[#This Row],[Precision]])</f>
        <v>0.96129065512087009</v>
      </c>
      <c r="R90">
        <v>9325</v>
      </c>
      <c r="S90">
        <v>971</v>
      </c>
      <c r="T90">
        <v>431</v>
      </c>
      <c r="U90">
        <v>320</v>
      </c>
    </row>
    <row r="91" spans="1:21" hidden="1" x14ac:dyDescent="0.3">
      <c r="A91" s="25" t="s">
        <v>20</v>
      </c>
      <c r="B91" s="25" t="s">
        <v>22</v>
      </c>
      <c r="C91" s="25" t="s">
        <v>36</v>
      </c>
      <c r="D91" s="20" t="s">
        <v>23</v>
      </c>
      <c r="E91" t="s">
        <v>24</v>
      </c>
      <c r="F91" s="19" t="s">
        <v>21</v>
      </c>
      <c r="G91" s="25" t="s">
        <v>26</v>
      </c>
      <c r="H91" s="21" t="s">
        <v>29</v>
      </c>
      <c r="I91" s="25" t="s">
        <v>25</v>
      </c>
      <c r="J91" s="21" t="s">
        <v>29</v>
      </c>
      <c r="K91" s="26">
        <v>2.0423560142517001</v>
      </c>
      <c r="L91" s="26">
        <v>4.6526799201965297</v>
      </c>
      <c r="N91">
        <f>(Tabell1[[#This Row],[TP]]+Tabell1[[#This Row],[TN]])/(Tabell1[[#This Row],[TP]]+Tabell1[[#This Row],[TN]]+Tabell1[[#This Row],[FP]]+Tabell1[[#This Row],[FN]])</f>
        <v>0.93201774237349511</v>
      </c>
      <c r="O91">
        <f>Tabell1[[#This Row],[TP]]/(Tabell1[[#This Row],[TP]]+Tabell1[[#This Row],[FP]])</f>
        <v>0.95582205822058219</v>
      </c>
      <c r="P91">
        <f>Tabell1[[#This Row],[TP]]/(Tabell1[[#This Row],[TP]]+Tabell1[[#This Row],[FN]])</f>
        <v>0.96682218766200101</v>
      </c>
      <c r="Q91">
        <f>2*(Tabell1[[#This Row],[Recall]] * Tabell1[[#This Row],[Precision]]) / (Tabell1[[#This Row],[Recall]] + Tabell1[[#This Row],[Precision]])</f>
        <v>0.96129065512087009</v>
      </c>
      <c r="R91">
        <v>9325</v>
      </c>
      <c r="S91">
        <v>971</v>
      </c>
      <c r="T91">
        <v>431</v>
      </c>
      <c r="U91">
        <v>320</v>
      </c>
    </row>
    <row r="92" spans="1:21" hidden="1" x14ac:dyDescent="0.3">
      <c r="A92" s="21" t="s">
        <v>31</v>
      </c>
      <c r="B92" s="25" t="s">
        <v>22</v>
      </c>
      <c r="C92" s="25" t="s">
        <v>36</v>
      </c>
      <c r="D92" s="20" t="s">
        <v>23</v>
      </c>
      <c r="E92" t="s">
        <v>24</v>
      </c>
      <c r="F92" s="25" t="s">
        <v>30</v>
      </c>
      <c r="G92" s="21" t="s">
        <v>29</v>
      </c>
      <c r="H92" s="25" t="s">
        <v>26</v>
      </c>
      <c r="I92" s="21"/>
      <c r="J92" s="25" t="s">
        <v>26</v>
      </c>
      <c r="K92" s="26">
        <v>6.4342346191406197</v>
      </c>
      <c r="L92" s="26">
        <v>0.92573761940002397</v>
      </c>
      <c r="N92">
        <f>(Tabell1[[#This Row],[TP]]+Tabell1[[#This Row],[TN]])/(Tabell1[[#This Row],[TP]]+Tabell1[[#This Row],[TN]]+Tabell1[[#This Row],[FP]]+Tabell1[[#This Row],[FN]])</f>
        <v>0.93065990766723994</v>
      </c>
      <c r="O92">
        <f>Tabell1[[#This Row],[TP]]/(Tabell1[[#This Row],[TP]]+Tabell1[[#This Row],[FP]])</f>
        <v>0.93959797999801964</v>
      </c>
      <c r="P92">
        <f>Tabell1[[#This Row],[TP]]/(Tabell1[[#This Row],[TP]]+Tabell1[[#This Row],[FN]])</f>
        <v>0.98382581648522549</v>
      </c>
      <c r="Q92">
        <f>2*(Tabell1[[#This Row],[Recall]] * Tabell1[[#This Row],[Precision]]) / (Tabell1[[#This Row],[Recall]] + Tabell1[[#This Row],[Precision]])</f>
        <v>0.96120340356564016</v>
      </c>
      <c r="R92">
        <v>9489</v>
      </c>
      <c r="S92">
        <v>792</v>
      </c>
      <c r="T92">
        <v>610</v>
      </c>
      <c r="U92">
        <v>156</v>
      </c>
    </row>
    <row r="93" spans="1:21" hidden="1" x14ac:dyDescent="0.3">
      <c r="A93" s="21" t="s">
        <v>31</v>
      </c>
      <c r="B93" s="21" t="s">
        <v>32</v>
      </c>
      <c r="C93" s="25" t="s">
        <v>36</v>
      </c>
      <c r="D93" s="20" t="s">
        <v>23</v>
      </c>
      <c r="E93" t="s">
        <v>24</v>
      </c>
      <c r="F93" s="19" t="s">
        <v>21</v>
      </c>
      <c r="G93" s="21" t="s">
        <v>29</v>
      </c>
      <c r="H93" s="25" t="s">
        <v>26</v>
      </c>
      <c r="I93" s="21"/>
      <c r="J93" s="25" t="s">
        <v>26</v>
      </c>
      <c r="K93" s="26">
        <v>2.2750501632690399</v>
      </c>
      <c r="L93" s="26">
        <v>0.50834536552429199</v>
      </c>
      <c r="N93">
        <f>(Tabell1[[#This Row],[TP]]+Tabell1[[#This Row],[TN]])/(Tabell1[[#This Row],[TP]]+Tabell1[[#This Row],[TN]]+Tabell1[[#This Row],[FP]]+Tabell1[[#This Row],[FN]])</f>
        <v>0.93156513080474335</v>
      </c>
      <c r="O93">
        <f>Tabell1[[#This Row],[TP]]/(Tabell1[[#This Row],[TP]]+Tabell1[[#This Row],[FP]])</f>
        <v>0.95264283531927896</v>
      </c>
      <c r="P93">
        <f>Tabell1[[#This Row],[TP]]/(Tabell1[[#This Row],[TP]]+Tabell1[[#This Row],[FN]])</f>
        <v>0.96982892690513223</v>
      </c>
      <c r="Q93">
        <f>2*(Tabell1[[#This Row],[Recall]] * Tabell1[[#This Row],[Precision]]) / (Tabell1[[#This Row],[Recall]] + Tabell1[[#This Row],[Precision]])</f>
        <v>0.96115906288532682</v>
      </c>
      <c r="R93">
        <v>9354</v>
      </c>
      <c r="S93">
        <v>937</v>
      </c>
      <c r="T93">
        <v>465</v>
      </c>
      <c r="U93">
        <v>291</v>
      </c>
    </row>
    <row r="94" spans="1:21" hidden="1" x14ac:dyDescent="0.3">
      <c r="A94" s="21" t="s">
        <v>31</v>
      </c>
      <c r="B94" s="25" t="s">
        <v>22</v>
      </c>
      <c r="C94" s="25" t="s">
        <v>36</v>
      </c>
      <c r="D94" s="20" t="s">
        <v>23</v>
      </c>
      <c r="E94" t="s">
        <v>24</v>
      </c>
      <c r="F94" s="19" t="s">
        <v>21</v>
      </c>
      <c r="G94" s="21" t="s">
        <v>29</v>
      </c>
      <c r="H94" s="25" t="s">
        <v>26</v>
      </c>
      <c r="I94" s="21"/>
      <c r="J94" s="25" t="s">
        <v>26</v>
      </c>
      <c r="K94" s="26">
        <v>2.37162089347839</v>
      </c>
      <c r="L94" s="26">
        <v>0.77095699310302701</v>
      </c>
      <c r="N94">
        <f>(Tabell1[[#This Row],[TP]]+Tabell1[[#This Row],[TN]])/(Tabell1[[#This Row],[TP]]+Tabell1[[#This Row],[TN]]+Tabell1[[#This Row],[FP]]+Tabell1[[#This Row],[FN]])</f>
        <v>0.9310219969222413</v>
      </c>
      <c r="O94">
        <f>Tabell1[[#This Row],[TP]]/(Tabell1[[#This Row],[TP]]+Tabell1[[#This Row],[FP]])</f>
        <v>0.9488630621526023</v>
      </c>
      <c r="P94">
        <f>Tabell1[[#This Row],[TP]]/(Tabell1[[#This Row],[TP]]+Tabell1[[#This Row],[FN]])</f>
        <v>0.97345775012960079</v>
      </c>
      <c r="Q94">
        <f>2*(Tabell1[[#This Row],[Recall]] * Tabell1[[#This Row],[Precision]]) / (Tabell1[[#This Row],[Recall]] + Tabell1[[#This Row],[Precision]])</f>
        <v>0.96100307062436019</v>
      </c>
      <c r="R94">
        <v>9389</v>
      </c>
      <c r="S94">
        <v>896</v>
      </c>
      <c r="T94">
        <v>506</v>
      </c>
      <c r="U94">
        <v>256</v>
      </c>
    </row>
    <row r="95" spans="1:21" hidden="1" x14ac:dyDescent="0.3">
      <c r="A95" s="21" t="s">
        <v>31</v>
      </c>
      <c r="B95" s="23" t="s">
        <v>33</v>
      </c>
      <c r="C95" s="24" t="s">
        <v>38</v>
      </c>
      <c r="D95" s="20" t="s">
        <v>23</v>
      </c>
      <c r="E95" t="s">
        <v>24</v>
      </c>
      <c r="F95" s="19" t="s">
        <v>21</v>
      </c>
      <c r="G95" s="21" t="s">
        <v>29</v>
      </c>
      <c r="H95" s="25" t="s">
        <v>26</v>
      </c>
      <c r="I95" s="21"/>
      <c r="J95" s="25" t="s">
        <v>26</v>
      </c>
      <c r="K95" s="26">
        <v>316.80808663368202</v>
      </c>
      <c r="L95" s="26">
        <v>2.0712976455688401</v>
      </c>
      <c r="N95">
        <f>(Tabell1[[#This Row],[TP]]+Tabell1[[#This Row],[TN]])/(Tabell1[[#This Row],[TP]]+Tabell1[[#This Row],[TN]]+Tabell1[[#This Row],[FP]]+Tabell1[[#This Row],[FN]])</f>
        <v>0.93156513080474335</v>
      </c>
      <c r="O95">
        <f>Tabell1[[#This Row],[TP]]/(Tabell1[[#This Row],[TP]]+Tabell1[[#This Row],[FP]])</f>
        <v>0.95654853620955316</v>
      </c>
      <c r="P95">
        <f>Tabell1[[#This Row],[TP]]/(Tabell1[[#This Row],[TP]]+Tabell1[[#This Row],[FN]])</f>
        <v>0.96547433903576985</v>
      </c>
      <c r="Q95">
        <f>2*(Tabell1[[#This Row],[Recall]] * Tabell1[[#This Row],[Precision]]) / (Tabell1[[#This Row],[Recall]] + Tabell1[[#This Row],[Precision]])</f>
        <v>0.96099071207430342</v>
      </c>
      <c r="R95">
        <v>9312</v>
      </c>
      <c r="S95">
        <v>979</v>
      </c>
      <c r="T95">
        <v>423</v>
      </c>
      <c r="U95">
        <v>333</v>
      </c>
    </row>
    <row r="96" spans="1:21" hidden="1" x14ac:dyDescent="0.3">
      <c r="A96" s="21" t="s">
        <v>31</v>
      </c>
      <c r="B96" s="23" t="s">
        <v>33</v>
      </c>
      <c r="C96" s="24" t="s">
        <v>38</v>
      </c>
      <c r="D96" s="20" t="s">
        <v>23</v>
      </c>
      <c r="E96" t="s">
        <v>24</v>
      </c>
      <c r="F96" s="19" t="s">
        <v>21</v>
      </c>
      <c r="G96" s="25" t="s">
        <v>26</v>
      </c>
      <c r="H96" s="21" t="s">
        <v>29</v>
      </c>
      <c r="I96" s="21"/>
      <c r="J96" s="25" t="s">
        <v>26</v>
      </c>
      <c r="K96" s="26">
        <v>311.553242921829</v>
      </c>
      <c r="L96" s="26">
        <v>2.3527629375457701</v>
      </c>
      <c r="N96">
        <f>(Tabell1[[#This Row],[TP]]+Tabell1[[#This Row],[TN]])/(Tabell1[[#This Row],[TP]]+Tabell1[[#This Row],[TN]]+Tabell1[[#This Row],[FP]]+Tabell1[[#This Row],[FN]])</f>
        <v>0.93156513080474335</v>
      </c>
      <c r="O96">
        <f>Tabell1[[#This Row],[TP]]/(Tabell1[[#This Row],[TP]]+Tabell1[[#This Row],[FP]])</f>
        <v>0.95805421003813251</v>
      </c>
      <c r="P96">
        <f>Tabell1[[#This Row],[TP]]/(Tabell1[[#This Row],[TP]]+Tabell1[[#This Row],[FN]])</f>
        <v>0.9638154484188699</v>
      </c>
      <c r="Q96">
        <f>2*(Tabell1[[#This Row],[Recall]] * Tabell1[[#This Row],[Precision]]) / (Tabell1[[#This Row],[Recall]] + Tabell1[[#This Row],[Precision]])</f>
        <v>0.96092619392185241</v>
      </c>
      <c r="R96">
        <v>9296</v>
      </c>
      <c r="S96">
        <v>995</v>
      </c>
      <c r="T96">
        <v>407</v>
      </c>
      <c r="U96">
        <v>349</v>
      </c>
    </row>
    <row r="97" spans="1:21" hidden="1" x14ac:dyDescent="0.3">
      <c r="A97" s="25" t="s">
        <v>20</v>
      </c>
      <c r="B97" s="23" t="s">
        <v>33</v>
      </c>
      <c r="C97" s="25" t="s">
        <v>36</v>
      </c>
      <c r="D97" s="20" t="s">
        <v>23</v>
      </c>
      <c r="E97" t="s">
        <v>24</v>
      </c>
      <c r="F97" s="25" t="s">
        <v>30</v>
      </c>
      <c r="G97" s="21" t="s">
        <v>29</v>
      </c>
      <c r="H97" s="25" t="s">
        <v>26</v>
      </c>
      <c r="I97" s="21"/>
      <c r="J97" s="25" t="s">
        <v>26</v>
      </c>
      <c r="K97" s="26">
        <v>3.4171116352081299</v>
      </c>
      <c r="L97" s="26">
        <v>9.5567495822906494</v>
      </c>
      <c r="N97">
        <f>(Tabell1[[#This Row],[TP]]+Tabell1[[#This Row],[TN]])/(Tabell1[[#This Row],[TP]]+Tabell1[[#This Row],[TN]]+Tabell1[[#This Row],[FP]]+Tabell1[[#This Row],[FN]])</f>
        <v>0.93201774237349511</v>
      </c>
      <c r="O97">
        <f>Tabell1[[#This Row],[TP]]/(Tabell1[[#This Row],[TP]]+Tabell1[[#This Row],[FP]])</f>
        <v>0.96448715270524332</v>
      </c>
      <c r="P97">
        <f>Tabell1[[#This Row],[TP]]/(Tabell1[[#This Row],[TP]]+Tabell1[[#This Row],[FN]])</f>
        <v>0.95738724727838254</v>
      </c>
      <c r="Q97">
        <f>2*(Tabell1[[#This Row],[Recall]] * Tabell1[[#This Row],[Precision]]) / (Tabell1[[#This Row],[Recall]] + Tabell1[[#This Row],[Precision]])</f>
        <v>0.96092408554035058</v>
      </c>
      <c r="R97">
        <v>9234</v>
      </c>
      <c r="S97">
        <v>1062</v>
      </c>
      <c r="T97">
        <v>340</v>
      </c>
      <c r="U97">
        <v>411</v>
      </c>
    </row>
    <row r="98" spans="1:21" hidden="1" x14ac:dyDescent="0.3">
      <c r="A98" s="25" t="s">
        <v>20</v>
      </c>
      <c r="B98" s="23" t="s">
        <v>33</v>
      </c>
      <c r="C98" s="25" t="s">
        <v>36</v>
      </c>
      <c r="D98" s="20" t="s">
        <v>23</v>
      </c>
      <c r="E98" t="s">
        <v>24</v>
      </c>
      <c r="F98" s="25" t="s">
        <v>30</v>
      </c>
      <c r="G98" s="25" t="s">
        <v>26</v>
      </c>
      <c r="H98" s="25" t="s">
        <v>26</v>
      </c>
      <c r="I98" s="21"/>
      <c r="J98" s="25" t="s">
        <v>26</v>
      </c>
      <c r="K98" s="26">
        <v>3.24277544021606</v>
      </c>
      <c r="L98" s="26">
        <v>10.0378546714782</v>
      </c>
      <c r="N98">
        <f>(Tabell1[[#This Row],[TP]]+Tabell1[[#This Row],[TN]])/(Tabell1[[#This Row],[TP]]+Tabell1[[#This Row],[TN]]+Tabell1[[#This Row],[FP]]+Tabell1[[#This Row],[FN]])</f>
        <v>0.93201774237349511</v>
      </c>
      <c r="O98">
        <f>Tabell1[[#This Row],[TP]]/(Tabell1[[#This Row],[TP]]+Tabell1[[#This Row],[FP]])</f>
        <v>0.96448715270524332</v>
      </c>
      <c r="P98">
        <f>Tabell1[[#This Row],[TP]]/(Tabell1[[#This Row],[TP]]+Tabell1[[#This Row],[FN]])</f>
        <v>0.95738724727838254</v>
      </c>
      <c r="Q98">
        <f>2*(Tabell1[[#This Row],[Recall]] * Tabell1[[#This Row],[Precision]]) / (Tabell1[[#This Row],[Recall]] + Tabell1[[#This Row],[Precision]])</f>
        <v>0.96092408554035058</v>
      </c>
      <c r="R98">
        <v>9234</v>
      </c>
      <c r="S98">
        <v>1062</v>
      </c>
      <c r="T98">
        <v>340</v>
      </c>
      <c r="U98">
        <v>411</v>
      </c>
    </row>
    <row r="99" spans="1:21" hidden="1" x14ac:dyDescent="0.3">
      <c r="A99" s="21" t="s">
        <v>31</v>
      </c>
      <c r="B99" s="25" t="s">
        <v>22</v>
      </c>
      <c r="C99" s="25" t="s">
        <v>36</v>
      </c>
      <c r="D99" s="20" t="s">
        <v>23</v>
      </c>
      <c r="E99" t="s">
        <v>24</v>
      </c>
      <c r="F99" s="19" t="s">
        <v>21</v>
      </c>
      <c r="G99" s="25" t="s">
        <v>26</v>
      </c>
      <c r="H99" s="25" t="s">
        <v>26</v>
      </c>
      <c r="I99" s="21"/>
      <c r="J99" s="25" t="s">
        <v>26</v>
      </c>
      <c r="K99" s="26">
        <v>2.2171263694763099</v>
      </c>
      <c r="L99" s="26">
        <v>0.57051372528076105</v>
      </c>
      <c r="N99">
        <f>(Tabell1[[#This Row],[TP]]+Tabell1[[#This Row],[TN]])/(Tabell1[[#This Row],[TP]]+Tabell1[[#This Row],[TN]]+Tabell1[[#This Row],[FP]]+Tabell1[[#This Row],[FN]])</f>
        <v>0.93084095229474062</v>
      </c>
      <c r="O99">
        <f>Tabell1[[#This Row],[TP]]/(Tabell1[[#This Row],[TP]]+Tabell1[[#This Row],[FP]])</f>
        <v>0.94849005150994847</v>
      </c>
      <c r="P99">
        <f>Tabell1[[#This Row],[TP]]/(Tabell1[[#This Row],[TP]]+Tabell1[[#This Row],[FN]])</f>
        <v>0.97366511145671331</v>
      </c>
      <c r="Q99">
        <f>2*(Tabell1[[#This Row],[Recall]] * Tabell1[[#This Row],[Precision]]) / (Tabell1[[#This Row],[Recall]] + Tabell1[[#This Row],[Precision]])</f>
        <v>0.96091271871482653</v>
      </c>
      <c r="R99">
        <v>9391</v>
      </c>
      <c r="S99">
        <v>892</v>
      </c>
      <c r="T99">
        <v>510</v>
      </c>
      <c r="U99">
        <v>254</v>
      </c>
    </row>
    <row r="100" spans="1:21" hidden="1" x14ac:dyDescent="0.3">
      <c r="A100" s="21" t="s">
        <v>31</v>
      </c>
      <c r="B100" s="23" t="s">
        <v>33</v>
      </c>
      <c r="C100" s="24" t="s">
        <v>38</v>
      </c>
      <c r="D100" s="20" t="s">
        <v>23</v>
      </c>
      <c r="E100" t="s">
        <v>24</v>
      </c>
      <c r="F100" s="19" t="s">
        <v>21</v>
      </c>
      <c r="G100" s="25" t="s">
        <v>26</v>
      </c>
      <c r="H100" s="25" t="s">
        <v>26</v>
      </c>
      <c r="I100" s="21"/>
      <c r="J100" s="25" t="s">
        <v>26</v>
      </c>
      <c r="K100" s="26">
        <v>317.31447029113701</v>
      </c>
      <c r="L100" s="26">
        <v>2.1022777557372998</v>
      </c>
      <c r="N100">
        <f>(Tabell1[[#This Row],[TP]]+Tabell1[[#This Row],[TN]])/(Tabell1[[#This Row],[TP]]+Tabell1[[#This Row],[TN]]+Tabell1[[#This Row],[FP]]+Tabell1[[#This Row],[FN]])</f>
        <v>0.93138408617724266</v>
      </c>
      <c r="O100">
        <f>Tabell1[[#This Row],[TP]]/(Tabell1[[#This Row],[TP]]+Tabell1[[#This Row],[FP]])</f>
        <v>0.95682121928652208</v>
      </c>
      <c r="P100">
        <f>Tabell1[[#This Row],[TP]]/(Tabell1[[#This Row],[TP]]+Tabell1[[#This Row],[FN]])</f>
        <v>0.96495593571798854</v>
      </c>
      <c r="Q100">
        <f>2*(Tabell1[[#This Row],[Recall]] * Tabell1[[#This Row],[Precision]]) / (Tabell1[[#This Row],[Recall]] + Tabell1[[#This Row],[Precision]])</f>
        <v>0.96087136072682222</v>
      </c>
      <c r="R100">
        <v>9307</v>
      </c>
      <c r="S100">
        <v>982</v>
      </c>
      <c r="T100">
        <v>420</v>
      </c>
      <c r="U100">
        <v>338</v>
      </c>
    </row>
    <row r="101" spans="1:21" hidden="1" x14ac:dyDescent="0.3">
      <c r="A101" s="25" t="s">
        <v>20</v>
      </c>
      <c r="B101" s="25" t="s">
        <v>22</v>
      </c>
      <c r="C101" s="21" t="s">
        <v>34</v>
      </c>
      <c r="D101" s="20" t="s">
        <v>23</v>
      </c>
      <c r="E101" t="s">
        <v>24</v>
      </c>
      <c r="F101" s="25" t="s">
        <v>30</v>
      </c>
      <c r="G101" s="25" t="s">
        <v>26</v>
      </c>
      <c r="H101" s="21" t="s">
        <v>29</v>
      </c>
      <c r="I101" s="21"/>
      <c r="J101" s="25" t="s">
        <v>26</v>
      </c>
      <c r="K101" s="26">
        <v>2.6983864307403498</v>
      </c>
      <c r="L101" s="26">
        <v>6.5717267990112296</v>
      </c>
      <c r="N101">
        <f>(Tabell1[[#This Row],[TP]]+Tabell1[[#This Row],[TN]])/(Tabell1[[#This Row],[TP]]+Tabell1[[#This Row],[TN]]+Tabell1[[#This Row],[FP]]+Tabell1[[#This Row],[FN]])</f>
        <v>0.92957363990223585</v>
      </c>
      <c r="O101">
        <f>Tabell1[[#This Row],[TP]]/(Tabell1[[#This Row],[TP]]+Tabell1[[#This Row],[FP]])</f>
        <v>0.9336789592096254</v>
      </c>
      <c r="P101">
        <f>Tabell1[[#This Row],[TP]]/(Tabell1[[#This Row],[TP]]+Tabell1[[#This Row],[FN]])</f>
        <v>0.98963193364437529</v>
      </c>
      <c r="Q101">
        <f>2*(Tabell1[[#This Row],[Recall]] * Tabell1[[#This Row],[Precision]]) / (Tabell1[[#This Row],[Recall]] + Tabell1[[#This Row],[Precision]])</f>
        <v>0.96084155425810347</v>
      </c>
      <c r="R101">
        <v>9545</v>
      </c>
      <c r="S101">
        <v>724</v>
      </c>
      <c r="T101">
        <v>678</v>
      </c>
      <c r="U101">
        <v>100</v>
      </c>
    </row>
    <row r="102" spans="1:21" hidden="1" x14ac:dyDescent="0.3">
      <c r="A102" s="25" t="s">
        <v>20</v>
      </c>
      <c r="B102" s="25" t="s">
        <v>22</v>
      </c>
      <c r="C102" s="21" t="s">
        <v>34</v>
      </c>
      <c r="D102" s="20" t="s">
        <v>23</v>
      </c>
      <c r="E102" t="s">
        <v>24</v>
      </c>
      <c r="F102" s="25" t="s">
        <v>30</v>
      </c>
      <c r="G102" s="21" t="s">
        <v>29</v>
      </c>
      <c r="H102" s="21" t="s">
        <v>29</v>
      </c>
      <c r="I102" s="21"/>
      <c r="J102" s="25" t="s">
        <v>26</v>
      </c>
      <c r="K102" s="26">
        <v>2.6885857582092201</v>
      </c>
      <c r="L102" s="26">
        <v>6.54558825492858</v>
      </c>
      <c r="N102">
        <f>(Tabell1[[#This Row],[TP]]+Tabell1[[#This Row],[TN]])/(Tabell1[[#This Row],[TP]]+Tabell1[[#This Row],[TN]]+Tabell1[[#This Row],[FP]]+Tabell1[[#This Row],[FN]])</f>
        <v>0.92957363990223585</v>
      </c>
      <c r="O102">
        <f>Tabell1[[#This Row],[TP]]/(Tabell1[[#This Row],[TP]]+Tabell1[[#This Row],[FP]])</f>
        <v>0.9336789592096254</v>
      </c>
      <c r="P102">
        <f>Tabell1[[#This Row],[TP]]/(Tabell1[[#This Row],[TP]]+Tabell1[[#This Row],[FN]])</f>
        <v>0.98963193364437529</v>
      </c>
      <c r="Q102">
        <f>2*(Tabell1[[#This Row],[Recall]] * Tabell1[[#This Row],[Precision]]) / (Tabell1[[#This Row],[Recall]] + Tabell1[[#This Row],[Precision]])</f>
        <v>0.96084155425810347</v>
      </c>
      <c r="R102">
        <v>9545</v>
      </c>
      <c r="S102">
        <v>724</v>
      </c>
      <c r="T102">
        <v>678</v>
      </c>
      <c r="U102">
        <v>100</v>
      </c>
    </row>
    <row r="103" spans="1:21" hidden="1" x14ac:dyDescent="0.3">
      <c r="A103" s="25" t="s">
        <v>20</v>
      </c>
      <c r="B103" s="21" t="s">
        <v>32</v>
      </c>
      <c r="C103" s="25" t="s">
        <v>36</v>
      </c>
      <c r="D103" s="20" t="s">
        <v>23</v>
      </c>
      <c r="E103" t="s">
        <v>24</v>
      </c>
      <c r="F103" s="25" t="s">
        <v>30</v>
      </c>
      <c r="G103" s="25" t="s">
        <v>26</v>
      </c>
      <c r="H103" s="25" t="s">
        <v>26</v>
      </c>
      <c r="I103" s="21"/>
      <c r="J103" s="21" t="s">
        <v>29</v>
      </c>
      <c r="K103" s="26">
        <v>3.17210841178894</v>
      </c>
      <c r="L103" s="26">
        <v>7.4877738952636701</v>
      </c>
      <c r="N103">
        <f>(Tabell1[[#This Row],[TP]]+Tabell1[[#This Row],[TN]])/(Tabell1[[#This Row],[TP]]+Tabell1[[#This Row],[TN]]+Tabell1[[#This Row],[FP]]+Tabell1[[#This Row],[FN]])</f>
        <v>0.93093147460849102</v>
      </c>
      <c r="O103">
        <f>Tabell1[[#This Row],[TP]]/(Tabell1[[#This Row],[TP]]+Tabell1[[#This Row],[FP]])</f>
        <v>0.95205618892508148</v>
      </c>
      <c r="P103">
        <f>Tabell1[[#This Row],[TP]]/(Tabell1[[#This Row],[TP]]+Tabell1[[#This Row],[FN]])</f>
        <v>0.96972524624157597</v>
      </c>
      <c r="Q103">
        <f>2*(Tabell1[[#This Row],[Recall]] * Tabell1[[#This Row],[Precision]]) / (Tabell1[[#This Row],[Recall]] + Tabell1[[#This Row],[Precision]])</f>
        <v>0.96080949201294363</v>
      </c>
      <c r="R103">
        <v>9353</v>
      </c>
      <c r="S103">
        <v>931</v>
      </c>
      <c r="T103">
        <v>471</v>
      </c>
      <c r="U103">
        <v>292</v>
      </c>
    </row>
    <row r="104" spans="1:21" hidden="1" x14ac:dyDescent="0.3">
      <c r="A104" s="25" t="s">
        <v>20</v>
      </c>
      <c r="B104" s="21" t="s">
        <v>32</v>
      </c>
      <c r="C104" s="25" t="s">
        <v>36</v>
      </c>
      <c r="D104" s="20" t="s">
        <v>23</v>
      </c>
      <c r="E104" t="s">
        <v>24</v>
      </c>
      <c r="F104" s="25" t="s">
        <v>30</v>
      </c>
      <c r="G104" s="21" t="s">
        <v>29</v>
      </c>
      <c r="H104" s="25" t="s">
        <v>26</v>
      </c>
      <c r="I104" s="21"/>
      <c r="J104" s="21" t="s">
        <v>29</v>
      </c>
      <c r="K104" s="26">
        <v>3.17005038261413</v>
      </c>
      <c r="L104" s="26">
        <v>7.4817988872527996</v>
      </c>
      <c r="N104">
        <f>(Tabell1[[#This Row],[TP]]+Tabell1[[#This Row],[TN]])/(Tabell1[[#This Row],[TP]]+Tabell1[[#This Row],[TN]]+Tabell1[[#This Row],[FP]]+Tabell1[[#This Row],[FN]])</f>
        <v>0.93093147460849102</v>
      </c>
      <c r="O104">
        <f>Tabell1[[#This Row],[TP]]/(Tabell1[[#This Row],[TP]]+Tabell1[[#This Row],[FP]])</f>
        <v>0.95205618892508148</v>
      </c>
      <c r="P104">
        <f>Tabell1[[#This Row],[TP]]/(Tabell1[[#This Row],[TP]]+Tabell1[[#This Row],[FN]])</f>
        <v>0.96972524624157597</v>
      </c>
      <c r="Q104">
        <f>2*(Tabell1[[#This Row],[Recall]] * Tabell1[[#This Row],[Precision]]) / (Tabell1[[#This Row],[Recall]] + Tabell1[[#This Row],[Precision]])</f>
        <v>0.96080949201294363</v>
      </c>
      <c r="R104">
        <v>9353</v>
      </c>
      <c r="S104">
        <v>931</v>
      </c>
      <c r="T104">
        <v>471</v>
      </c>
      <c r="U104">
        <v>292</v>
      </c>
    </row>
    <row r="105" spans="1:21" hidden="1" x14ac:dyDescent="0.3">
      <c r="A105" s="25" t="s">
        <v>20</v>
      </c>
      <c r="B105" s="23" t="s">
        <v>33</v>
      </c>
      <c r="C105" s="21" t="s">
        <v>34</v>
      </c>
      <c r="D105" s="20" t="s">
        <v>23</v>
      </c>
      <c r="E105" t="s">
        <v>24</v>
      </c>
      <c r="F105" s="19" t="s">
        <v>21</v>
      </c>
      <c r="G105" s="21" t="s">
        <v>29</v>
      </c>
      <c r="H105" s="25" t="s">
        <v>26</v>
      </c>
      <c r="I105" s="21"/>
      <c r="J105" s="21" t="s">
        <v>29</v>
      </c>
      <c r="K105" s="26">
        <v>1.46807384490966</v>
      </c>
      <c r="L105" s="26">
        <v>4.0745153427123997</v>
      </c>
      <c r="N105">
        <f>(Tabell1[[#This Row],[TP]]+Tabell1[[#This Row],[TN]])/(Tabell1[[#This Row],[TP]]+Tabell1[[#This Row],[TN]]+Tabell1[[#This Row],[FP]]+Tabell1[[#This Row],[FN]])</f>
        <v>0.92957363990223585</v>
      </c>
      <c r="O105">
        <f>Tabell1[[#This Row],[TP]]/(Tabell1[[#This Row],[TP]]+Tabell1[[#This Row],[FP]])</f>
        <v>0.93512611640003929</v>
      </c>
      <c r="P105">
        <f>Tabell1[[#This Row],[TP]]/(Tabell1[[#This Row],[TP]]+Tabell1[[#This Row],[FN]])</f>
        <v>0.98786936236391909</v>
      </c>
      <c r="Q105">
        <f>2*(Tabell1[[#This Row],[Recall]] * Tabell1[[#This Row],[Precision]]) / (Tabell1[[#This Row],[Recall]] + Tabell1[[#This Row],[Precision]])</f>
        <v>0.96077442775032762</v>
      </c>
      <c r="R105">
        <v>9528</v>
      </c>
      <c r="S105">
        <v>741</v>
      </c>
      <c r="T105">
        <v>661</v>
      </c>
      <c r="U105">
        <v>117</v>
      </c>
    </row>
    <row r="106" spans="1:21" hidden="1" x14ac:dyDescent="0.3">
      <c r="A106" s="25" t="s">
        <v>20</v>
      </c>
      <c r="B106" s="23" t="s">
        <v>33</v>
      </c>
      <c r="C106" s="21" t="s">
        <v>34</v>
      </c>
      <c r="D106" s="20" t="s">
        <v>23</v>
      </c>
      <c r="E106" t="s">
        <v>24</v>
      </c>
      <c r="F106" s="19" t="s">
        <v>21</v>
      </c>
      <c r="G106" s="25" t="s">
        <v>26</v>
      </c>
      <c r="H106" s="25" t="s">
        <v>26</v>
      </c>
      <c r="I106" s="21"/>
      <c r="J106" s="21" t="s">
        <v>29</v>
      </c>
      <c r="K106" s="26">
        <v>1.46807265281677</v>
      </c>
      <c r="L106" s="26">
        <v>3.9475281238555899</v>
      </c>
      <c r="N106">
        <f>(Tabell1[[#This Row],[TP]]+Tabell1[[#This Row],[TN]])/(Tabell1[[#This Row],[TP]]+Tabell1[[#This Row],[TN]]+Tabell1[[#This Row],[FP]]+Tabell1[[#This Row],[FN]])</f>
        <v>0.92957363990223585</v>
      </c>
      <c r="O106">
        <f>Tabell1[[#This Row],[TP]]/(Tabell1[[#This Row],[TP]]+Tabell1[[#This Row],[FP]])</f>
        <v>0.93512611640003929</v>
      </c>
      <c r="P106">
        <f>Tabell1[[#This Row],[TP]]/(Tabell1[[#This Row],[TP]]+Tabell1[[#This Row],[FN]])</f>
        <v>0.98786936236391909</v>
      </c>
      <c r="Q106">
        <f>2*(Tabell1[[#This Row],[Recall]] * Tabell1[[#This Row],[Precision]]) / (Tabell1[[#This Row],[Recall]] + Tabell1[[#This Row],[Precision]])</f>
        <v>0.96077442775032762</v>
      </c>
      <c r="R106">
        <v>9528</v>
      </c>
      <c r="S106">
        <v>741</v>
      </c>
      <c r="T106">
        <v>661</v>
      </c>
      <c r="U106">
        <v>117</v>
      </c>
    </row>
    <row r="107" spans="1:21" hidden="1" x14ac:dyDescent="0.3">
      <c r="A107" s="21" t="s">
        <v>31</v>
      </c>
      <c r="B107" s="25" t="s">
        <v>22</v>
      </c>
      <c r="C107" s="25" t="s">
        <v>36</v>
      </c>
      <c r="D107" s="20" t="s">
        <v>23</v>
      </c>
      <c r="E107" t="s">
        <v>24</v>
      </c>
      <c r="F107" s="19" t="s">
        <v>21</v>
      </c>
      <c r="G107" s="21" t="s">
        <v>29</v>
      </c>
      <c r="H107" s="21" t="s">
        <v>29</v>
      </c>
      <c r="I107" s="25" t="s">
        <v>25</v>
      </c>
      <c r="J107" s="25" t="s">
        <v>26</v>
      </c>
      <c r="K107" s="26">
        <v>2.39739561080932</v>
      </c>
      <c r="L107" s="26">
        <v>0.77691006660461404</v>
      </c>
      <c r="N107">
        <f>(Tabell1[[#This Row],[TP]]+Tabell1[[#This Row],[TN]])/(Tabell1[[#This Row],[TP]]+Tabell1[[#This Row],[TN]]+Tabell1[[#This Row],[FP]]+Tabell1[[#This Row],[FN]])</f>
        <v>0.93065990766723994</v>
      </c>
      <c r="O107">
        <f>Tabell1[[#This Row],[TP]]/(Tabell1[[#This Row],[TP]]+Tabell1[[#This Row],[FP]])</f>
        <v>0.94947858661536899</v>
      </c>
      <c r="P107">
        <f>Tabell1[[#This Row],[TP]]/(Tabell1[[#This Row],[TP]]+Tabell1[[#This Row],[FN]])</f>
        <v>0.97231726283048214</v>
      </c>
      <c r="Q107">
        <f>2*(Tabell1[[#This Row],[Recall]] * Tabell1[[#This Row],[Precision]]) / (Tabell1[[#This Row],[Recall]] + Tabell1[[#This Row],[Precision]])</f>
        <v>0.96076221698596453</v>
      </c>
      <c r="R107">
        <v>9378</v>
      </c>
      <c r="S107">
        <v>903</v>
      </c>
      <c r="T107">
        <v>499</v>
      </c>
      <c r="U107">
        <v>267</v>
      </c>
    </row>
    <row r="108" spans="1:21" hidden="1" x14ac:dyDescent="0.3">
      <c r="A108" s="21" t="s">
        <v>31</v>
      </c>
      <c r="B108" s="21" t="s">
        <v>32</v>
      </c>
      <c r="C108" s="25" t="s">
        <v>36</v>
      </c>
      <c r="D108" s="20" t="s">
        <v>23</v>
      </c>
      <c r="E108" t="s">
        <v>24</v>
      </c>
      <c r="F108" s="25" t="s">
        <v>30</v>
      </c>
      <c r="G108" s="21" t="s">
        <v>29</v>
      </c>
      <c r="H108" s="25" t="s">
        <v>26</v>
      </c>
      <c r="I108" s="25" t="s">
        <v>25</v>
      </c>
      <c r="J108" s="25" t="s">
        <v>26</v>
      </c>
      <c r="K108" s="26">
        <v>6.45873999595642</v>
      </c>
      <c r="L108" s="26">
        <v>0.99953341484069802</v>
      </c>
      <c r="N108">
        <f>(Tabell1[[#This Row],[TP]]+Tabell1[[#This Row],[TN]])/(Tabell1[[#This Row],[TP]]+Tabell1[[#This Row],[TN]]+Tabell1[[#This Row],[FP]]+Tabell1[[#This Row],[FN]])</f>
        <v>0.92993572915723721</v>
      </c>
      <c r="O108">
        <f>Tabell1[[#This Row],[TP]]/(Tabell1[[#This Row],[TP]]+Tabell1[[#This Row],[FP]])</f>
        <v>0.94068554396423254</v>
      </c>
      <c r="P108">
        <f>Tabell1[[#This Row],[TP]]/(Tabell1[[#This Row],[TP]]+Tabell1[[#This Row],[FN]])</f>
        <v>0.98164852255054436</v>
      </c>
      <c r="Q108">
        <f>2*(Tabell1[[#This Row],[Recall]] * Tabell1[[#This Row],[Precision]]) / (Tabell1[[#This Row],[Recall]] + Tabell1[[#This Row],[Precision]])</f>
        <v>0.96073059360730595</v>
      </c>
      <c r="R108">
        <v>9468</v>
      </c>
      <c r="S108">
        <v>805</v>
      </c>
      <c r="T108">
        <v>597</v>
      </c>
      <c r="U108">
        <v>177</v>
      </c>
    </row>
    <row r="109" spans="1:21" hidden="1" x14ac:dyDescent="0.3">
      <c r="A109" s="25" t="s">
        <v>20</v>
      </c>
      <c r="B109" s="25" t="s">
        <v>22</v>
      </c>
      <c r="C109" s="25" t="s">
        <v>36</v>
      </c>
      <c r="D109" s="20" t="s">
        <v>23</v>
      </c>
      <c r="E109" t="s">
        <v>24</v>
      </c>
      <c r="F109" s="19" t="s">
        <v>21</v>
      </c>
      <c r="G109" s="25" t="s">
        <v>26</v>
      </c>
      <c r="H109" s="25" t="s">
        <v>26</v>
      </c>
      <c r="I109" s="21"/>
      <c r="J109" s="25" t="s">
        <v>26</v>
      </c>
      <c r="K109" s="26">
        <v>1.50777459144592</v>
      </c>
      <c r="L109" s="26">
        <v>4.01934790611267</v>
      </c>
      <c r="N109">
        <f>(Tabell1[[#This Row],[TP]]+Tabell1[[#This Row],[TN]])/(Tabell1[[#This Row],[TP]]+Tabell1[[#This Row],[TN]]+Tabell1[[#This Row],[FP]]+Tabell1[[#This Row],[FN]])</f>
        <v>0.93183669774599442</v>
      </c>
      <c r="O109">
        <f>Tabell1[[#This Row],[TP]]/(Tabell1[[#This Row],[TP]]+Tabell1[[#This Row],[FP]])</f>
        <v>0.96701680672268908</v>
      </c>
      <c r="P109">
        <f>Tabell1[[#This Row],[TP]]/(Tabell1[[#This Row],[TP]]+Tabell1[[#This Row],[FN]])</f>
        <v>0.95448418869880769</v>
      </c>
      <c r="Q109">
        <f>2*(Tabell1[[#This Row],[Recall]] * Tabell1[[#This Row],[Precision]]) / (Tabell1[[#This Row],[Recall]] + Tabell1[[#This Row],[Precision]])</f>
        <v>0.96070962692408035</v>
      </c>
      <c r="R109">
        <v>9206</v>
      </c>
      <c r="S109">
        <v>1088</v>
      </c>
      <c r="T109">
        <v>314</v>
      </c>
      <c r="U109">
        <v>439</v>
      </c>
    </row>
    <row r="110" spans="1:21" hidden="1" x14ac:dyDescent="0.3">
      <c r="A110" s="25" t="s">
        <v>20</v>
      </c>
      <c r="B110" s="25" t="s">
        <v>22</v>
      </c>
      <c r="C110" s="25" t="s">
        <v>36</v>
      </c>
      <c r="D110" s="20" t="s">
        <v>23</v>
      </c>
      <c r="E110" t="s">
        <v>24</v>
      </c>
      <c r="F110" s="19" t="s">
        <v>21</v>
      </c>
      <c r="G110" s="21" t="s">
        <v>29</v>
      </c>
      <c r="H110" s="25" t="s">
        <v>26</v>
      </c>
      <c r="I110" s="21"/>
      <c r="J110" s="25" t="s">
        <v>26</v>
      </c>
      <c r="K110" s="26">
        <v>1.5077033042907699</v>
      </c>
      <c r="L110" s="26">
        <v>3.9695940017700102</v>
      </c>
      <c r="N110">
        <f>(Tabell1[[#This Row],[TP]]+Tabell1[[#This Row],[TN]])/(Tabell1[[#This Row],[TP]]+Tabell1[[#This Row],[TN]]+Tabell1[[#This Row],[FP]]+Tabell1[[#This Row],[FN]])</f>
        <v>0.93183669774599442</v>
      </c>
      <c r="O110">
        <f>Tabell1[[#This Row],[TP]]/(Tabell1[[#This Row],[TP]]+Tabell1[[#This Row],[FP]])</f>
        <v>0.96701680672268908</v>
      </c>
      <c r="P110">
        <f>Tabell1[[#This Row],[TP]]/(Tabell1[[#This Row],[TP]]+Tabell1[[#This Row],[FN]])</f>
        <v>0.95448418869880769</v>
      </c>
      <c r="Q110">
        <f>2*(Tabell1[[#This Row],[Recall]] * Tabell1[[#This Row],[Precision]]) / (Tabell1[[#This Row],[Recall]] + Tabell1[[#This Row],[Precision]])</f>
        <v>0.96070962692408035</v>
      </c>
      <c r="R110">
        <v>9206</v>
      </c>
      <c r="S110">
        <v>1088</v>
      </c>
      <c r="T110">
        <v>314</v>
      </c>
      <c r="U110">
        <v>439</v>
      </c>
    </row>
    <row r="111" spans="1:21" hidden="1" x14ac:dyDescent="0.3">
      <c r="A111" s="21" t="s">
        <v>31</v>
      </c>
      <c r="B111" s="23" t="s">
        <v>33</v>
      </c>
      <c r="C111" s="24" t="s">
        <v>38</v>
      </c>
      <c r="D111" s="20" t="s">
        <v>23</v>
      </c>
      <c r="E111" t="s">
        <v>24</v>
      </c>
      <c r="F111" s="19" t="s">
        <v>21</v>
      </c>
      <c r="G111" s="21" t="s">
        <v>29</v>
      </c>
      <c r="H111" s="21" t="s">
        <v>29</v>
      </c>
      <c r="I111" s="25" t="s">
        <v>25</v>
      </c>
      <c r="J111" s="25" t="s">
        <v>26</v>
      </c>
      <c r="K111" s="26">
        <v>338.80593609809802</v>
      </c>
      <c r="L111" s="26">
        <v>2.3849139213561998</v>
      </c>
      <c r="N111">
        <f>(Tabell1[[#This Row],[TP]]+Tabell1[[#This Row],[TN]])/(Tabell1[[#This Row],[TP]]+Tabell1[[#This Row],[TN]]+Tabell1[[#This Row],[FP]]+Tabell1[[#This Row],[FN]])</f>
        <v>0.9311125192359917</v>
      </c>
      <c r="O111">
        <f>Tabell1[[#This Row],[TP]]/(Tabell1[[#This Row],[TP]]+Tabell1[[#This Row],[FP]])</f>
        <v>0.95992959204804307</v>
      </c>
      <c r="P111">
        <f>Tabell1[[#This Row],[TP]]/(Tabell1[[#This Row],[TP]]+Tabell1[[#This Row],[FN]])</f>
        <v>0.96122343182996373</v>
      </c>
      <c r="Q111">
        <f>2*(Tabell1[[#This Row],[Recall]] * Tabell1[[#This Row],[Precision]]) / (Tabell1[[#This Row],[Recall]] + Tabell1[[#This Row],[Precision]])</f>
        <v>0.96057607625757657</v>
      </c>
      <c r="R111">
        <v>9271</v>
      </c>
      <c r="S111">
        <v>1015</v>
      </c>
      <c r="T111">
        <v>387</v>
      </c>
      <c r="U111">
        <v>374</v>
      </c>
    </row>
    <row r="112" spans="1:21" hidden="1" x14ac:dyDescent="0.3">
      <c r="A112" s="23" t="s">
        <v>48</v>
      </c>
      <c r="B112" s="21" t="s">
        <v>32</v>
      </c>
      <c r="C112" s="24" t="s">
        <v>38</v>
      </c>
      <c r="D112" s="20" t="s">
        <v>23</v>
      </c>
      <c r="E112" t="s">
        <v>24</v>
      </c>
      <c r="F112" s="25" t="s">
        <v>30</v>
      </c>
      <c r="G112" s="25" t="s">
        <v>26</v>
      </c>
      <c r="H112" s="25" t="s">
        <v>26</v>
      </c>
      <c r="I112" s="21"/>
      <c r="J112" s="21" t="s">
        <v>29</v>
      </c>
      <c r="K112" s="26">
        <v>0.66026782989501898</v>
      </c>
      <c r="L112" s="26">
        <v>1.21672463417053</v>
      </c>
      <c r="N112">
        <f>(Tabell1[[#This Row],[TP]]+Tabell1[[#This Row],[TN]])/(Tabell1[[#This Row],[TP]]+Tabell1[[#This Row],[TN]]+Tabell1[[#This Row],[FP]]+Tabell1[[#This Row],[FN]])</f>
        <v>0.93201774237349511</v>
      </c>
      <c r="O112">
        <f>Tabell1[[#This Row],[TP]]/(Tabell1[[#This Row],[TP]]+Tabell1[[#This Row],[FP]])</f>
        <v>0.97318578420940627</v>
      </c>
      <c r="P112">
        <f>Tabell1[[#This Row],[TP]]/(Tabell1[[#This Row],[TP]]+Tabell1[[#This Row],[FN]])</f>
        <v>0.94826334888543284</v>
      </c>
      <c r="Q112">
        <f>2*(Tabell1[[#This Row],[Recall]] * Tabell1[[#This Row],[Precision]]) / (Tabell1[[#This Row],[Recall]] + Tabell1[[#This Row],[Precision]])</f>
        <v>0.96056293651210412</v>
      </c>
      <c r="R112">
        <v>9146</v>
      </c>
      <c r="S112">
        <v>1150</v>
      </c>
      <c r="T112">
        <v>252</v>
      </c>
      <c r="U112">
        <v>499</v>
      </c>
    </row>
    <row r="113" spans="1:21" hidden="1" x14ac:dyDescent="0.3">
      <c r="A113" s="23" t="s">
        <v>48</v>
      </c>
      <c r="B113" s="21" t="s">
        <v>32</v>
      </c>
      <c r="C113" s="24" t="s">
        <v>38</v>
      </c>
      <c r="D113" s="20" t="s">
        <v>23</v>
      </c>
      <c r="E113" t="s">
        <v>24</v>
      </c>
      <c r="F113" s="25" t="s">
        <v>30</v>
      </c>
      <c r="G113" s="25" t="s">
        <v>26</v>
      </c>
      <c r="H113" s="25" t="s">
        <v>26</v>
      </c>
      <c r="I113" s="21"/>
      <c r="J113" s="25" t="s">
        <v>26</v>
      </c>
      <c r="K113" s="26">
        <v>0.60814380645751898</v>
      </c>
      <c r="L113" s="26">
        <v>1.26513624191284</v>
      </c>
      <c r="N113">
        <f>(Tabell1[[#This Row],[TP]]+Tabell1[[#This Row],[TN]])/(Tabell1[[#This Row],[TP]]+Tabell1[[#This Row],[TN]]+Tabell1[[#This Row],[FP]]+Tabell1[[#This Row],[FN]])</f>
        <v>0.93201774237349511</v>
      </c>
      <c r="O113">
        <f>Tabell1[[#This Row],[TP]]/(Tabell1[[#This Row],[TP]]+Tabell1[[#This Row],[FP]])</f>
        <v>0.97318578420940627</v>
      </c>
      <c r="P113">
        <f>Tabell1[[#This Row],[TP]]/(Tabell1[[#This Row],[TP]]+Tabell1[[#This Row],[FN]])</f>
        <v>0.94826334888543284</v>
      </c>
      <c r="Q113">
        <f>2*(Tabell1[[#This Row],[Recall]] * Tabell1[[#This Row],[Precision]]) / (Tabell1[[#This Row],[Recall]] + Tabell1[[#This Row],[Precision]])</f>
        <v>0.96056293651210412</v>
      </c>
      <c r="R113">
        <v>9146</v>
      </c>
      <c r="S113">
        <v>1150</v>
      </c>
      <c r="T113">
        <v>252</v>
      </c>
      <c r="U113">
        <v>499</v>
      </c>
    </row>
    <row r="114" spans="1:21" hidden="1" x14ac:dyDescent="0.3">
      <c r="A114" s="23" t="s">
        <v>48</v>
      </c>
      <c r="B114" s="21" t="s">
        <v>32</v>
      </c>
      <c r="C114" s="24" t="s">
        <v>38</v>
      </c>
      <c r="D114" s="20" t="s">
        <v>23</v>
      </c>
      <c r="E114" t="s">
        <v>24</v>
      </c>
      <c r="F114" s="25" t="s">
        <v>30</v>
      </c>
      <c r="G114" s="21" t="s">
        <v>29</v>
      </c>
      <c r="H114" s="25" t="s">
        <v>26</v>
      </c>
      <c r="I114" s="21"/>
      <c r="J114" s="25" t="s">
        <v>26</v>
      </c>
      <c r="K114" s="26">
        <v>0.60442614555358798</v>
      </c>
      <c r="L114" s="26">
        <v>1.2007589340209901</v>
      </c>
      <c r="N114">
        <f>(Tabell1[[#This Row],[TP]]+Tabell1[[#This Row],[TN]])/(Tabell1[[#This Row],[TP]]+Tabell1[[#This Row],[TN]]+Tabell1[[#This Row],[FP]]+Tabell1[[#This Row],[FN]])</f>
        <v>0.93201774237349511</v>
      </c>
      <c r="O114">
        <f>Tabell1[[#This Row],[TP]]/(Tabell1[[#This Row],[TP]]+Tabell1[[#This Row],[FP]])</f>
        <v>0.97318578420940627</v>
      </c>
      <c r="P114">
        <f>Tabell1[[#This Row],[TP]]/(Tabell1[[#This Row],[TP]]+Tabell1[[#This Row],[FN]])</f>
        <v>0.94826334888543284</v>
      </c>
      <c r="Q114">
        <f>2*(Tabell1[[#This Row],[Recall]] * Tabell1[[#This Row],[Precision]]) / (Tabell1[[#This Row],[Recall]] + Tabell1[[#This Row],[Precision]])</f>
        <v>0.96056293651210412</v>
      </c>
      <c r="R114">
        <v>9146</v>
      </c>
      <c r="S114">
        <v>1150</v>
      </c>
      <c r="T114">
        <v>252</v>
      </c>
      <c r="U114">
        <v>499</v>
      </c>
    </row>
    <row r="115" spans="1:21" hidden="1" x14ac:dyDescent="0.3">
      <c r="A115" s="23" t="s">
        <v>48</v>
      </c>
      <c r="B115" s="21" t="s">
        <v>32</v>
      </c>
      <c r="C115" s="24" t="s">
        <v>38</v>
      </c>
      <c r="D115" s="20" t="s">
        <v>23</v>
      </c>
      <c r="E115" t="s">
        <v>24</v>
      </c>
      <c r="F115" s="25" t="s">
        <v>30</v>
      </c>
      <c r="G115" s="21" t="s">
        <v>29</v>
      </c>
      <c r="H115" s="25" t="s">
        <v>26</v>
      </c>
      <c r="I115" s="21"/>
      <c r="J115" s="21" t="s">
        <v>29</v>
      </c>
      <c r="K115" s="26">
        <v>0.57645583152770996</v>
      </c>
      <c r="L115" s="26">
        <v>1.1898262500762899</v>
      </c>
      <c r="N115">
        <f>(Tabell1[[#This Row],[TP]]+Tabell1[[#This Row],[TN]])/(Tabell1[[#This Row],[TP]]+Tabell1[[#This Row],[TN]]+Tabell1[[#This Row],[FP]]+Tabell1[[#This Row],[FN]])</f>
        <v>0.93201774237349511</v>
      </c>
      <c r="O115">
        <f>Tabell1[[#This Row],[TP]]/(Tabell1[[#This Row],[TP]]+Tabell1[[#This Row],[FP]])</f>
        <v>0.97318578420940627</v>
      </c>
      <c r="P115">
        <f>Tabell1[[#This Row],[TP]]/(Tabell1[[#This Row],[TP]]+Tabell1[[#This Row],[FN]])</f>
        <v>0.94826334888543284</v>
      </c>
      <c r="Q115">
        <f>2*(Tabell1[[#This Row],[Recall]] * Tabell1[[#This Row],[Precision]]) / (Tabell1[[#This Row],[Recall]] + Tabell1[[#This Row],[Precision]])</f>
        <v>0.96056293651210412</v>
      </c>
      <c r="R115">
        <v>9146</v>
      </c>
      <c r="S115">
        <v>1150</v>
      </c>
      <c r="T115">
        <v>252</v>
      </c>
      <c r="U115">
        <v>499</v>
      </c>
    </row>
    <row r="116" spans="1:21" hidden="1" x14ac:dyDescent="0.3">
      <c r="A116" s="21" t="s">
        <v>31</v>
      </c>
      <c r="B116" s="23" t="s">
        <v>33</v>
      </c>
      <c r="C116" s="24" t="s">
        <v>38</v>
      </c>
      <c r="D116" s="20" t="s">
        <v>23</v>
      </c>
      <c r="E116" t="s">
        <v>24</v>
      </c>
      <c r="F116" s="19" t="s">
        <v>21</v>
      </c>
      <c r="G116" s="25" t="s">
        <v>26</v>
      </c>
      <c r="H116" s="25" t="s">
        <v>26</v>
      </c>
      <c r="I116" s="25" t="s">
        <v>25</v>
      </c>
      <c r="J116" s="25" t="s">
        <v>26</v>
      </c>
      <c r="K116" s="26">
        <v>344.70206379890402</v>
      </c>
      <c r="L116" s="26">
        <v>2.0708725452422998</v>
      </c>
      <c r="N116">
        <f>(Tabell1[[#This Row],[TP]]+Tabell1[[#This Row],[TN]])/(Tabell1[[#This Row],[TP]]+Tabell1[[#This Row],[TN]]+Tabell1[[#This Row],[FP]]+Tabell1[[#This Row],[FN]])</f>
        <v>0.93093147460849102</v>
      </c>
      <c r="O116">
        <f>Tabell1[[#This Row],[TP]]/(Tabell1[[#This Row],[TP]]+Tabell1[[#This Row],[FP]])</f>
        <v>0.95859149111937214</v>
      </c>
      <c r="P116">
        <f>Tabell1[[#This Row],[TP]]/(Tabell1[[#This Row],[TP]]+Tabell1[[#This Row],[FN]])</f>
        <v>0.96246759979263863</v>
      </c>
      <c r="Q116">
        <f>2*(Tabell1[[#This Row],[Recall]] * Tabell1[[#This Row],[Precision]]) / (Tabell1[[#This Row],[Recall]] + Tabell1[[#This Row],[Precision]])</f>
        <v>0.96052563505613309</v>
      </c>
      <c r="R116">
        <v>9283</v>
      </c>
      <c r="S116">
        <v>1001</v>
      </c>
      <c r="T116">
        <v>401</v>
      </c>
      <c r="U116">
        <v>362</v>
      </c>
    </row>
    <row r="117" spans="1:21" hidden="1" x14ac:dyDescent="0.3">
      <c r="A117" s="25" t="s">
        <v>20</v>
      </c>
      <c r="B117" s="23" t="s">
        <v>33</v>
      </c>
      <c r="C117" s="21" t="s">
        <v>34</v>
      </c>
      <c r="D117" s="20" t="s">
        <v>23</v>
      </c>
      <c r="E117" t="s">
        <v>24</v>
      </c>
      <c r="F117" s="19" t="s">
        <v>21</v>
      </c>
      <c r="G117" s="21" t="s">
        <v>29</v>
      </c>
      <c r="H117" s="25" t="s">
        <v>26</v>
      </c>
      <c r="I117" s="21"/>
      <c r="J117" s="25" t="s">
        <v>26</v>
      </c>
      <c r="K117" s="26">
        <v>1.0391879081726001</v>
      </c>
      <c r="L117" s="26">
        <v>2.86809182167053</v>
      </c>
      <c r="N117">
        <f>(Tabell1[[#This Row],[TP]]+Tabell1[[#This Row],[TN]])/(Tabell1[[#This Row],[TP]]+Tabell1[[#This Row],[TN]]+Tabell1[[#This Row],[FP]]+Tabell1[[#This Row],[FN]])</f>
        <v>0.92966416221598625</v>
      </c>
      <c r="O117">
        <f>Tabell1[[#This Row],[TP]]/(Tabell1[[#This Row],[TP]]+Tabell1[[#This Row],[FP]])</f>
        <v>0.94207377866400799</v>
      </c>
      <c r="P117">
        <f>Tabell1[[#This Row],[TP]]/(Tabell1[[#This Row],[TP]]+Tabell1[[#This Row],[FN]])</f>
        <v>0.97967858994297563</v>
      </c>
      <c r="Q117">
        <f>2*(Tabell1[[#This Row],[Recall]] * Tabell1[[#This Row],[Precision]]) / (Tabell1[[#This Row],[Recall]] + Tabell1[[#This Row],[Precision]])</f>
        <v>0.96050825921219818</v>
      </c>
      <c r="R117">
        <v>9449</v>
      </c>
      <c r="S117">
        <v>821</v>
      </c>
      <c r="T117">
        <v>581</v>
      </c>
      <c r="U117">
        <v>196</v>
      </c>
    </row>
    <row r="118" spans="1:21" hidden="1" x14ac:dyDescent="0.3">
      <c r="A118" s="25" t="s">
        <v>20</v>
      </c>
      <c r="B118" s="23" t="s">
        <v>33</v>
      </c>
      <c r="C118" s="21" t="s">
        <v>34</v>
      </c>
      <c r="D118" s="20" t="s">
        <v>23</v>
      </c>
      <c r="E118" t="s">
        <v>24</v>
      </c>
      <c r="F118" s="19" t="s">
        <v>21</v>
      </c>
      <c r="G118" s="25" t="s">
        <v>26</v>
      </c>
      <c r="H118" s="25" t="s">
        <v>26</v>
      </c>
      <c r="I118" s="21"/>
      <c r="J118" s="25" t="s">
        <v>26</v>
      </c>
      <c r="K118" s="26">
        <v>1.03381943702697</v>
      </c>
      <c r="L118" s="26">
        <v>2.9244346618652299</v>
      </c>
      <c r="N118">
        <f>(Tabell1[[#This Row],[TP]]+Tabell1[[#This Row],[TN]])/(Tabell1[[#This Row],[TP]]+Tabell1[[#This Row],[TN]]+Tabell1[[#This Row],[FP]]+Tabell1[[#This Row],[FN]])</f>
        <v>0.92966416221598625</v>
      </c>
      <c r="O118">
        <f>Tabell1[[#This Row],[TP]]/(Tabell1[[#This Row],[TP]]+Tabell1[[#This Row],[FP]])</f>
        <v>0.94207377866400799</v>
      </c>
      <c r="P118">
        <f>Tabell1[[#This Row],[TP]]/(Tabell1[[#This Row],[TP]]+Tabell1[[#This Row],[FN]])</f>
        <v>0.97967858994297563</v>
      </c>
      <c r="Q118">
        <f>2*(Tabell1[[#This Row],[Recall]] * Tabell1[[#This Row],[Precision]]) / (Tabell1[[#This Row],[Recall]] + Tabell1[[#This Row],[Precision]])</f>
        <v>0.96050825921219818</v>
      </c>
      <c r="R118">
        <v>9449</v>
      </c>
      <c r="S118">
        <v>821</v>
      </c>
      <c r="T118">
        <v>581</v>
      </c>
      <c r="U118">
        <v>196</v>
      </c>
    </row>
    <row r="119" spans="1:21" hidden="1" x14ac:dyDescent="0.3">
      <c r="A119" s="25" t="s">
        <v>20</v>
      </c>
      <c r="B119" s="21" t="s">
        <v>32</v>
      </c>
      <c r="C119" s="25" t="s">
        <v>36</v>
      </c>
      <c r="D119" s="20" t="s">
        <v>23</v>
      </c>
      <c r="E119" t="s">
        <v>24</v>
      </c>
      <c r="F119" s="25" t="s">
        <v>30</v>
      </c>
      <c r="G119" s="21" t="s">
        <v>29</v>
      </c>
      <c r="H119" s="25" t="s">
        <v>26</v>
      </c>
      <c r="I119" s="25" t="s">
        <v>25</v>
      </c>
      <c r="J119" s="21" t="s">
        <v>29</v>
      </c>
      <c r="K119" s="26">
        <v>2.8289222717285099</v>
      </c>
      <c r="L119" s="26">
        <v>6.64571189880371</v>
      </c>
      <c r="N119">
        <f>(Tabell1[[#This Row],[TP]]+Tabell1[[#This Row],[TN]])/(Tabell1[[#This Row],[TP]]+Tabell1[[#This Row],[TN]]+Tabell1[[#This Row],[FP]]+Tabell1[[#This Row],[FN]])</f>
        <v>0.93020729609848829</v>
      </c>
      <c r="O119">
        <f>Tabell1[[#This Row],[TP]]/(Tabell1[[#This Row],[TP]]+Tabell1[[#This Row],[FP]])</f>
        <v>0.94927095990279464</v>
      </c>
      <c r="P119">
        <f>Tabell1[[#This Row],[TP]]/(Tabell1[[#This Row],[TP]]+Tabell1[[#This Row],[FN]])</f>
        <v>0.97200622083981336</v>
      </c>
      <c r="Q119">
        <f>2*(Tabell1[[#This Row],[Recall]] * Tabell1[[#This Row],[Precision]]) / (Tabell1[[#This Row],[Recall]] + Tabell1[[#This Row],[Precision]])</f>
        <v>0.96050407253726766</v>
      </c>
      <c r="R119">
        <v>9375</v>
      </c>
      <c r="S119">
        <v>901</v>
      </c>
      <c r="T119">
        <v>501</v>
      </c>
      <c r="U119">
        <v>270</v>
      </c>
    </row>
    <row r="120" spans="1:21" hidden="1" x14ac:dyDescent="0.3">
      <c r="A120" s="25" t="s">
        <v>20</v>
      </c>
      <c r="B120" s="21" t="s">
        <v>32</v>
      </c>
      <c r="C120" s="25" t="s">
        <v>36</v>
      </c>
      <c r="D120" s="20" t="s">
        <v>23</v>
      </c>
      <c r="E120" t="s">
        <v>24</v>
      </c>
      <c r="F120" s="25" t="s">
        <v>30</v>
      </c>
      <c r="G120" s="25" t="s">
        <v>26</v>
      </c>
      <c r="H120" s="25" t="s">
        <v>26</v>
      </c>
      <c r="I120" s="25" t="s">
        <v>25</v>
      </c>
      <c r="J120" s="21" t="s">
        <v>29</v>
      </c>
      <c r="K120" s="26">
        <v>2.8281602859496999</v>
      </c>
      <c r="L120" s="26">
        <v>6.6607503890991202</v>
      </c>
      <c r="N120">
        <f>(Tabell1[[#This Row],[TP]]+Tabell1[[#This Row],[TN]])/(Tabell1[[#This Row],[TP]]+Tabell1[[#This Row],[TN]]+Tabell1[[#This Row],[FP]]+Tabell1[[#This Row],[FN]])</f>
        <v>0.93020729609848829</v>
      </c>
      <c r="O120">
        <f>Tabell1[[#This Row],[TP]]/(Tabell1[[#This Row],[TP]]+Tabell1[[#This Row],[FP]])</f>
        <v>0.94927095990279464</v>
      </c>
      <c r="P120">
        <f>Tabell1[[#This Row],[TP]]/(Tabell1[[#This Row],[TP]]+Tabell1[[#This Row],[FN]])</f>
        <v>0.97200622083981336</v>
      </c>
      <c r="Q120">
        <f>2*(Tabell1[[#This Row],[Recall]] * Tabell1[[#This Row],[Precision]]) / (Tabell1[[#This Row],[Recall]] + Tabell1[[#This Row],[Precision]])</f>
        <v>0.96050407253726766</v>
      </c>
      <c r="R120">
        <v>9375</v>
      </c>
      <c r="S120">
        <v>901</v>
      </c>
      <c r="T120">
        <v>501</v>
      </c>
      <c r="U120">
        <v>270</v>
      </c>
    </row>
    <row r="121" spans="1:21" hidden="1" x14ac:dyDescent="0.3">
      <c r="A121" s="25" t="s">
        <v>20</v>
      </c>
      <c r="B121" s="23" t="s">
        <v>33</v>
      </c>
      <c r="C121" s="25" t="s">
        <v>36</v>
      </c>
      <c r="D121" s="20" t="s">
        <v>23</v>
      </c>
      <c r="E121" t="s">
        <v>24</v>
      </c>
      <c r="F121" s="19" t="s">
        <v>21</v>
      </c>
      <c r="G121" s="21" t="s">
        <v>29</v>
      </c>
      <c r="H121" s="25" t="s">
        <v>26</v>
      </c>
      <c r="I121" s="21"/>
      <c r="J121" s="21" t="s">
        <v>29</v>
      </c>
      <c r="K121" s="26">
        <v>1.80355048179626</v>
      </c>
      <c r="L121" s="26">
        <v>4.6937346458434996</v>
      </c>
      <c r="N121">
        <f>(Tabell1[[#This Row],[TP]]+Tabell1[[#This Row],[TN]])/(Tabell1[[#This Row],[TP]]+Tabell1[[#This Row],[TN]]+Tabell1[[#This Row],[FP]]+Tabell1[[#This Row],[FN]])</f>
        <v>0.93129356386349238</v>
      </c>
      <c r="O121">
        <f>Tabell1[[#This Row],[TP]]/(Tabell1[[#This Row],[TP]]+Tabell1[[#This Row],[FP]])</f>
        <v>0.96426332288401251</v>
      </c>
      <c r="P121">
        <f>Tabell1[[#This Row],[TP]]/(Tabell1[[#This Row],[TP]]+Tabell1[[#This Row],[FN]])</f>
        <v>0.95676516329704508</v>
      </c>
      <c r="Q121">
        <f>2*(Tabell1[[#This Row],[Recall]] * Tabell1[[#This Row],[Precision]]) / (Tabell1[[#This Row],[Recall]] + Tabell1[[#This Row],[Precision]])</f>
        <v>0.96049960967993753</v>
      </c>
      <c r="R121">
        <v>9228</v>
      </c>
      <c r="S121">
        <v>1060</v>
      </c>
      <c r="T121">
        <v>342</v>
      </c>
      <c r="U121">
        <v>417</v>
      </c>
    </row>
    <row r="122" spans="1:21" hidden="1" x14ac:dyDescent="0.3">
      <c r="A122" s="25" t="s">
        <v>20</v>
      </c>
      <c r="B122" s="23" t="s">
        <v>33</v>
      </c>
      <c r="C122" s="25" t="s">
        <v>36</v>
      </c>
      <c r="D122" s="20" t="s">
        <v>23</v>
      </c>
      <c r="E122" t="s">
        <v>24</v>
      </c>
      <c r="F122" s="19" t="s">
        <v>21</v>
      </c>
      <c r="G122" s="25" t="s">
        <v>26</v>
      </c>
      <c r="H122" s="25" t="s">
        <v>26</v>
      </c>
      <c r="I122" s="21"/>
      <c r="J122" s="21" t="s">
        <v>29</v>
      </c>
      <c r="K122" s="26">
        <v>1.7893579006195</v>
      </c>
      <c r="L122" s="26">
        <v>4.7192165851593</v>
      </c>
      <c r="N122">
        <f>(Tabell1[[#This Row],[TP]]+Tabell1[[#This Row],[TN]])/(Tabell1[[#This Row],[TP]]+Tabell1[[#This Row],[TN]]+Tabell1[[#This Row],[FP]]+Tabell1[[#This Row],[FN]])</f>
        <v>0.93129356386349238</v>
      </c>
      <c r="O122">
        <f>Tabell1[[#This Row],[TP]]/(Tabell1[[#This Row],[TP]]+Tabell1[[#This Row],[FP]])</f>
        <v>0.96426332288401251</v>
      </c>
      <c r="P122">
        <f>Tabell1[[#This Row],[TP]]/(Tabell1[[#This Row],[TP]]+Tabell1[[#This Row],[FN]])</f>
        <v>0.95676516329704508</v>
      </c>
      <c r="Q122">
        <f>2*(Tabell1[[#This Row],[Recall]] * Tabell1[[#This Row],[Precision]]) / (Tabell1[[#This Row],[Recall]] + Tabell1[[#This Row],[Precision]])</f>
        <v>0.96049960967993753</v>
      </c>
      <c r="R122">
        <v>9228</v>
      </c>
      <c r="S122">
        <v>1060</v>
      </c>
      <c r="T122">
        <v>342</v>
      </c>
      <c r="U122">
        <v>417</v>
      </c>
    </row>
    <row r="123" spans="1:21" hidden="1" x14ac:dyDescent="0.3">
      <c r="A123" s="25" t="s">
        <v>20</v>
      </c>
      <c r="B123" s="25" t="s">
        <v>22</v>
      </c>
      <c r="C123" s="21" t="s">
        <v>34</v>
      </c>
      <c r="D123" s="20" t="s">
        <v>23</v>
      </c>
      <c r="E123" t="s">
        <v>24</v>
      </c>
      <c r="F123" s="25" t="s">
        <v>30</v>
      </c>
      <c r="G123" s="21" t="s">
        <v>29</v>
      </c>
      <c r="H123" s="25" t="s">
        <v>26</v>
      </c>
      <c r="I123" s="25" t="s">
        <v>25</v>
      </c>
      <c r="J123" s="25" t="s">
        <v>26</v>
      </c>
      <c r="K123" s="26">
        <v>2.4928846359252899</v>
      </c>
      <c r="L123" s="26">
        <v>6.0365889072418204</v>
      </c>
      <c r="N123">
        <f>(Tabell1[[#This Row],[TP]]+Tabell1[[#This Row],[TN]])/(Tabell1[[#This Row],[TP]]+Tabell1[[#This Row],[TN]]+Tabell1[[#This Row],[FP]]+Tabell1[[#This Row],[FN]])</f>
        <v>0.92866841676473255</v>
      </c>
      <c r="O123">
        <f>Tabell1[[#This Row],[TP]]/(Tabell1[[#This Row],[TP]]+Tabell1[[#This Row],[FP]])</f>
        <v>0.93116541719404144</v>
      </c>
      <c r="P123">
        <f>Tabell1[[#This Row],[TP]]/(Tabell1[[#This Row],[TP]]+Tabell1[[#This Row],[FN]])</f>
        <v>0.99160186625194402</v>
      </c>
      <c r="Q123">
        <f>2*(Tabell1[[#This Row],[Recall]] * Tabell1[[#This Row],[Precision]]) / (Tabell1[[#This Row],[Recall]] + Tabell1[[#This Row],[Precision]])</f>
        <v>0.96043382205262107</v>
      </c>
      <c r="R123">
        <v>9564</v>
      </c>
      <c r="S123">
        <v>695</v>
      </c>
      <c r="T123">
        <v>707</v>
      </c>
      <c r="U123">
        <v>81</v>
      </c>
    </row>
    <row r="124" spans="1:21" hidden="1" x14ac:dyDescent="0.3">
      <c r="A124" s="25" t="s">
        <v>20</v>
      </c>
      <c r="B124" s="25" t="s">
        <v>22</v>
      </c>
      <c r="C124" s="21" t="s">
        <v>34</v>
      </c>
      <c r="D124" s="20" t="s">
        <v>23</v>
      </c>
      <c r="E124" t="s">
        <v>24</v>
      </c>
      <c r="F124" s="25" t="s">
        <v>30</v>
      </c>
      <c r="G124" s="25" t="s">
        <v>26</v>
      </c>
      <c r="H124" s="25" t="s">
        <v>26</v>
      </c>
      <c r="I124" s="25" t="s">
        <v>25</v>
      </c>
      <c r="J124" s="25" t="s">
        <v>26</v>
      </c>
      <c r="K124" s="26">
        <v>2.4899158477783199</v>
      </c>
      <c r="L124" s="26">
        <v>6.1527373790740896</v>
      </c>
      <c r="N124">
        <f>(Tabell1[[#This Row],[TP]]+Tabell1[[#This Row],[TN]])/(Tabell1[[#This Row],[TP]]+Tabell1[[#This Row],[TN]]+Tabell1[[#This Row],[FP]]+Tabell1[[#This Row],[FN]])</f>
        <v>0.92866841676473255</v>
      </c>
      <c r="O124">
        <f>Tabell1[[#This Row],[TP]]/(Tabell1[[#This Row],[TP]]+Tabell1[[#This Row],[FP]])</f>
        <v>0.93116541719404144</v>
      </c>
      <c r="P124">
        <f>Tabell1[[#This Row],[TP]]/(Tabell1[[#This Row],[TP]]+Tabell1[[#This Row],[FN]])</f>
        <v>0.99160186625194402</v>
      </c>
      <c r="Q124">
        <f>2*(Tabell1[[#This Row],[Recall]] * Tabell1[[#This Row],[Precision]]) / (Tabell1[[#This Row],[Recall]] + Tabell1[[#This Row],[Precision]])</f>
        <v>0.96043382205262107</v>
      </c>
      <c r="R124">
        <v>9564</v>
      </c>
      <c r="S124">
        <v>695</v>
      </c>
      <c r="T124">
        <v>707</v>
      </c>
      <c r="U124">
        <v>81</v>
      </c>
    </row>
    <row r="125" spans="1:21" hidden="1" x14ac:dyDescent="0.3">
      <c r="A125" s="21" t="s">
        <v>31</v>
      </c>
      <c r="B125" s="21" t="s">
        <v>32</v>
      </c>
      <c r="C125" s="25" t="s">
        <v>36</v>
      </c>
      <c r="D125" s="20" t="s">
        <v>23</v>
      </c>
      <c r="E125" t="s">
        <v>24</v>
      </c>
      <c r="F125" s="25" t="s">
        <v>30</v>
      </c>
      <c r="G125" s="25" t="s">
        <v>26</v>
      </c>
      <c r="H125" s="21" t="s">
        <v>29</v>
      </c>
      <c r="I125" s="25" t="s">
        <v>25</v>
      </c>
      <c r="J125" s="25" t="s">
        <v>26</v>
      </c>
      <c r="K125" s="26">
        <v>6.2940719127655003</v>
      </c>
      <c r="L125" s="26">
        <v>1.00148773193359</v>
      </c>
      <c r="N125">
        <f>(Tabell1[[#This Row],[TP]]+Tabell1[[#This Row],[TN]])/(Tabell1[[#This Row],[TP]]+Tabell1[[#This Row],[TN]]+Tabell1[[#This Row],[FP]]+Tabell1[[#This Row],[FN]])</f>
        <v>0.92939259527473517</v>
      </c>
      <c r="O125">
        <f>Tabell1[[#This Row],[TP]]/(Tabell1[[#This Row],[TP]]+Tabell1[[#This Row],[FP]])</f>
        <v>0.94108866553885961</v>
      </c>
      <c r="P125">
        <f>Tabell1[[#This Row],[TP]]/(Tabell1[[#This Row],[TP]]+Tabell1[[#This Row],[FN]])</f>
        <v>0.9805080352514256</v>
      </c>
      <c r="Q125">
        <f>2*(Tabell1[[#This Row],[Recall]] * Tabell1[[#This Row],[Precision]]) / (Tabell1[[#This Row],[Recall]] + Tabell1[[#This Row],[Precision]])</f>
        <v>0.96039402863816392</v>
      </c>
      <c r="R125">
        <v>9457</v>
      </c>
      <c r="S125">
        <v>810</v>
      </c>
      <c r="T125">
        <v>592</v>
      </c>
      <c r="U125">
        <v>188</v>
      </c>
    </row>
    <row r="126" spans="1:21" hidden="1" x14ac:dyDescent="0.3">
      <c r="A126" s="25" t="s">
        <v>20</v>
      </c>
      <c r="B126" s="23" t="s">
        <v>33</v>
      </c>
      <c r="C126" s="25" t="s">
        <v>36</v>
      </c>
      <c r="D126" s="20" t="s">
        <v>23</v>
      </c>
      <c r="E126" t="s">
        <v>24</v>
      </c>
      <c r="F126" s="25" t="s">
        <v>30</v>
      </c>
      <c r="G126" s="25" t="s">
        <v>26</v>
      </c>
      <c r="H126" s="21" t="s">
        <v>29</v>
      </c>
      <c r="I126" s="21"/>
      <c r="J126" s="21" t="s">
        <v>29</v>
      </c>
      <c r="K126" s="26">
        <v>4.8006789684295601</v>
      </c>
      <c r="L126" s="26">
        <v>11.3811700344085</v>
      </c>
      <c r="N126">
        <f>(Tabell1[[#This Row],[TP]]+Tabell1[[#This Row],[TN]])/(Tabell1[[#This Row],[TP]]+Tabell1[[#This Row],[TN]]+Tabell1[[#This Row],[FP]]+Tabell1[[#This Row],[FN]])</f>
        <v>0.93038834072598897</v>
      </c>
      <c r="O126">
        <f>Tabell1[[#This Row],[TP]]/(Tabell1[[#This Row],[TP]]+Tabell1[[#This Row],[FP]])</f>
        <v>0.95443374974400985</v>
      </c>
      <c r="P126">
        <f>Tabell1[[#This Row],[TP]]/(Tabell1[[#This Row],[TP]]+Tabell1[[#This Row],[FN]])</f>
        <v>0.96640746500777608</v>
      </c>
      <c r="Q126">
        <f>2*(Tabell1[[#This Row],[Recall]] * Tabell1[[#This Row],[Precision]]) / (Tabell1[[#This Row],[Recall]] + Tabell1[[#This Row],[Precision]])</f>
        <v>0.96038328782649018</v>
      </c>
      <c r="R126">
        <v>9321</v>
      </c>
      <c r="S126">
        <v>957</v>
      </c>
      <c r="T126">
        <v>445</v>
      </c>
      <c r="U126">
        <v>324</v>
      </c>
    </row>
    <row r="127" spans="1:21" hidden="1" x14ac:dyDescent="0.3">
      <c r="A127" s="25" t="s">
        <v>20</v>
      </c>
      <c r="B127" s="23" t="s">
        <v>33</v>
      </c>
      <c r="C127" s="25" t="s">
        <v>36</v>
      </c>
      <c r="D127" s="20" t="s">
        <v>23</v>
      </c>
      <c r="E127" t="s">
        <v>24</v>
      </c>
      <c r="F127" s="25" t="s">
        <v>30</v>
      </c>
      <c r="G127" s="21" t="s">
        <v>29</v>
      </c>
      <c r="H127" s="21" t="s">
        <v>29</v>
      </c>
      <c r="I127" s="21"/>
      <c r="J127" s="21" t="s">
        <v>29</v>
      </c>
      <c r="K127" s="26">
        <v>4.7614789009094203</v>
      </c>
      <c r="L127" s="26">
        <v>11.50706076622</v>
      </c>
      <c r="N127">
        <f>(Tabell1[[#This Row],[TP]]+Tabell1[[#This Row],[TN]])/(Tabell1[[#This Row],[TP]]+Tabell1[[#This Row],[TN]]+Tabell1[[#This Row],[FP]]+Tabell1[[#This Row],[FN]])</f>
        <v>0.93038834072598897</v>
      </c>
      <c r="O127">
        <f>Tabell1[[#This Row],[TP]]/(Tabell1[[#This Row],[TP]]+Tabell1[[#This Row],[FP]])</f>
        <v>0.95443374974400985</v>
      </c>
      <c r="P127">
        <f>Tabell1[[#This Row],[TP]]/(Tabell1[[#This Row],[TP]]+Tabell1[[#This Row],[FN]])</f>
        <v>0.96640746500777608</v>
      </c>
      <c r="Q127">
        <f>2*(Tabell1[[#This Row],[Recall]] * Tabell1[[#This Row],[Precision]]) / (Tabell1[[#This Row],[Recall]] + Tabell1[[#This Row],[Precision]])</f>
        <v>0.96038328782649018</v>
      </c>
      <c r="R127">
        <v>9321</v>
      </c>
      <c r="S127">
        <v>957</v>
      </c>
      <c r="T127">
        <v>445</v>
      </c>
      <c r="U127">
        <v>324</v>
      </c>
    </row>
    <row r="128" spans="1:21" hidden="1" x14ac:dyDescent="0.3">
      <c r="A128" s="21" t="s">
        <v>31</v>
      </c>
      <c r="B128" s="23" t="s">
        <v>33</v>
      </c>
      <c r="C128" s="24" t="s">
        <v>38</v>
      </c>
      <c r="D128" s="20" t="s">
        <v>23</v>
      </c>
      <c r="E128" t="s">
        <v>24</v>
      </c>
      <c r="F128" s="19" t="s">
        <v>21</v>
      </c>
      <c r="G128" s="21" t="s">
        <v>29</v>
      </c>
      <c r="H128" s="21" t="s">
        <v>29</v>
      </c>
      <c r="I128" s="21"/>
      <c r="J128" s="25" t="s">
        <v>26</v>
      </c>
      <c r="K128" s="26">
        <v>326.73438596725401</v>
      </c>
      <c r="L128" s="26">
        <v>2.3668224811553902</v>
      </c>
      <c r="N128">
        <f>(Tabell1[[#This Row],[TP]]+Tabell1[[#This Row],[TN]])/(Tabell1[[#This Row],[TP]]+Tabell1[[#This Row],[TN]]+Tabell1[[#This Row],[FP]]+Tabell1[[#This Row],[FN]])</f>
        <v>0.93056938535348965</v>
      </c>
      <c r="O128">
        <f>Tabell1[[#This Row],[TP]]/(Tabell1[[#This Row],[TP]]+Tabell1[[#This Row],[FP]])</f>
        <v>0.95715756951596287</v>
      </c>
      <c r="P128">
        <f>Tabell1[[#This Row],[TP]]/(Tabell1[[#This Row],[TP]]+Tabell1[[#This Row],[FN]])</f>
        <v>0.96360808709175738</v>
      </c>
      <c r="Q128">
        <f>2*(Tabell1[[#This Row],[Recall]] * Tabell1[[#This Row],[Precision]]) / (Tabell1[[#This Row],[Recall]] + Tabell1[[#This Row],[Precision]])</f>
        <v>0.96037199690002573</v>
      </c>
      <c r="R128">
        <v>9294</v>
      </c>
      <c r="S128">
        <v>986</v>
      </c>
      <c r="T128">
        <v>416</v>
      </c>
      <c r="U128">
        <v>351</v>
      </c>
    </row>
    <row r="129" spans="1:21" hidden="1" x14ac:dyDescent="0.3">
      <c r="A129" s="25" t="s">
        <v>20</v>
      </c>
      <c r="B129" s="23" t="s">
        <v>33</v>
      </c>
      <c r="C129" s="25" t="s">
        <v>36</v>
      </c>
      <c r="D129" s="20" t="s">
        <v>23</v>
      </c>
      <c r="E129" t="s">
        <v>24</v>
      </c>
      <c r="F129" s="25" t="s">
        <v>30</v>
      </c>
      <c r="G129" s="21" t="s">
        <v>29</v>
      </c>
      <c r="H129" s="25" t="s">
        <v>26</v>
      </c>
      <c r="I129" s="25" t="s">
        <v>25</v>
      </c>
      <c r="J129" s="25" t="s">
        <v>26</v>
      </c>
      <c r="K129" s="26">
        <v>3.0688240528106601</v>
      </c>
      <c r="L129" s="26">
        <v>8.6141054630279505</v>
      </c>
      <c r="N129">
        <f>(Tabell1[[#This Row],[TP]]+Tabell1[[#This Row],[TN]])/(Tabell1[[#This Row],[TP]]+Tabell1[[#This Row],[TN]]+Tabell1[[#This Row],[FP]]+Tabell1[[#This Row],[FN]])</f>
        <v>0.93093147460849102</v>
      </c>
      <c r="O129">
        <f>Tabell1[[#This Row],[TP]]/(Tabell1[[#This Row],[TP]]+Tabell1[[#This Row],[FP]])</f>
        <v>0.96289347508859702</v>
      </c>
      <c r="P129">
        <f>Tabell1[[#This Row],[TP]]/(Tabell1[[#This Row],[TP]]+Tabell1[[#This Row],[FN]])</f>
        <v>0.95780196993260758</v>
      </c>
      <c r="Q129">
        <f>2*(Tabell1[[#This Row],[Recall]] * Tabell1[[#This Row],[Precision]]) / (Tabell1[[#This Row],[Recall]] + Tabell1[[#This Row],[Precision]])</f>
        <v>0.96034097406310093</v>
      </c>
      <c r="R129">
        <v>9238</v>
      </c>
      <c r="S129">
        <v>1046</v>
      </c>
      <c r="T129">
        <v>356</v>
      </c>
      <c r="U129">
        <v>407</v>
      </c>
    </row>
    <row r="130" spans="1:21" hidden="1" x14ac:dyDescent="0.3">
      <c r="A130" s="25" t="s">
        <v>20</v>
      </c>
      <c r="B130" s="23" t="s">
        <v>33</v>
      </c>
      <c r="C130" s="25" t="s">
        <v>36</v>
      </c>
      <c r="D130" s="20" t="s">
        <v>23</v>
      </c>
      <c r="E130" t="s">
        <v>24</v>
      </c>
      <c r="F130" s="25" t="s">
        <v>30</v>
      </c>
      <c r="G130" s="25" t="s">
        <v>26</v>
      </c>
      <c r="H130" s="25" t="s">
        <v>26</v>
      </c>
      <c r="I130" s="25" t="s">
        <v>25</v>
      </c>
      <c r="J130" s="25" t="s">
        <v>26</v>
      </c>
      <c r="K130" s="26">
        <v>2.8432691097259499</v>
      </c>
      <c r="L130" s="26">
        <v>7.9383971691131503</v>
      </c>
      <c r="N130">
        <f>(Tabell1[[#This Row],[TP]]+Tabell1[[#This Row],[TN]])/(Tabell1[[#This Row],[TP]]+Tabell1[[#This Row],[TN]]+Tabell1[[#This Row],[FP]]+Tabell1[[#This Row],[FN]])</f>
        <v>0.93093147460849102</v>
      </c>
      <c r="O130">
        <f>Tabell1[[#This Row],[TP]]/(Tabell1[[#This Row],[TP]]+Tabell1[[#This Row],[FP]])</f>
        <v>0.96289347508859702</v>
      </c>
      <c r="P130">
        <f>Tabell1[[#This Row],[TP]]/(Tabell1[[#This Row],[TP]]+Tabell1[[#This Row],[FN]])</f>
        <v>0.95780196993260758</v>
      </c>
      <c r="Q130">
        <f>2*(Tabell1[[#This Row],[Recall]] * Tabell1[[#This Row],[Precision]]) / (Tabell1[[#This Row],[Recall]] + Tabell1[[#This Row],[Precision]])</f>
        <v>0.96034097406310093</v>
      </c>
      <c r="R130">
        <v>9238</v>
      </c>
      <c r="S130">
        <v>1046</v>
      </c>
      <c r="T130">
        <v>356</v>
      </c>
      <c r="U130">
        <v>407</v>
      </c>
    </row>
    <row r="131" spans="1:21" hidden="1" x14ac:dyDescent="0.3">
      <c r="A131" s="21" t="s">
        <v>31</v>
      </c>
      <c r="B131" s="23" t="s">
        <v>33</v>
      </c>
      <c r="C131" s="24" t="s">
        <v>38</v>
      </c>
      <c r="D131" s="20" t="s">
        <v>23</v>
      </c>
      <c r="E131" t="s">
        <v>24</v>
      </c>
      <c r="F131" s="25" t="s">
        <v>30</v>
      </c>
      <c r="G131" s="25" t="s">
        <v>26</v>
      </c>
      <c r="H131" s="25" t="s">
        <v>26</v>
      </c>
      <c r="I131" s="25" t="s">
        <v>25</v>
      </c>
      <c r="J131" s="21" t="s">
        <v>29</v>
      </c>
      <c r="K131" s="26">
        <v>47.768323898315401</v>
      </c>
      <c r="L131" s="26">
        <v>1.28771519660949</v>
      </c>
      <c r="N131">
        <f>(Tabell1[[#This Row],[TP]]+Tabell1[[#This Row],[TN]])/(Tabell1[[#This Row],[TP]]+Tabell1[[#This Row],[TN]]+Tabell1[[#This Row],[FP]]+Tabell1[[#This Row],[FN]])</f>
        <v>0.9292115506472346</v>
      </c>
      <c r="O131">
        <f>Tabell1[[#This Row],[TP]]/(Tabell1[[#This Row],[TP]]+Tabell1[[#This Row],[FP]])</f>
        <v>0.93993844931996429</v>
      </c>
      <c r="P131">
        <f>Tabell1[[#This Row],[TP]]/(Tabell1[[#This Row],[TP]]+Tabell1[[#This Row],[FN]])</f>
        <v>0.98164852255054436</v>
      </c>
      <c r="Q131">
        <f>2*(Tabell1[[#This Row],[Recall]] * Tabell1[[#This Row],[Precision]]) / (Tabell1[[#This Row],[Recall]] + Tabell1[[#This Row],[Precision]])</f>
        <v>0.96034080535551281</v>
      </c>
      <c r="R131">
        <v>9468</v>
      </c>
      <c r="S131">
        <v>797</v>
      </c>
      <c r="T131">
        <v>605</v>
      </c>
      <c r="U131">
        <v>177</v>
      </c>
    </row>
    <row r="132" spans="1:21" hidden="1" x14ac:dyDescent="0.3">
      <c r="A132" s="25" t="s">
        <v>20</v>
      </c>
      <c r="B132" s="23" t="s">
        <v>33</v>
      </c>
      <c r="C132" s="21" t="s">
        <v>34</v>
      </c>
      <c r="D132" s="20" t="s">
        <v>23</v>
      </c>
      <c r="E132" t="s">
        <v>24</v>
      </c>
      <c r="F132" s="19" t="s">
        <v>21</v>
      </c>
      <c r="G132" s="25" t="s">
        <v>26</v>
      </c>
      <c r="H132" s="21" t="s">
        <v>29</v>
      </c>
      <c r="I132" s="21"/>
      <c r="J132" s="25" t="s">
        <v>26</v>
      </c>
      <c r="K132" s="26">
        <v>1.0731632709503101</v>
      </c>
      <c r="L132" s="26">
        <v>2.93153476715087</v>
      </c>
      <c r="N132">
        <f>(Tabell1[[#This Row],[TP]]+Tabell1[[#This Row],[TN]])/(Tabell1[[#This Row],[TP]]+Tabell1[[#This Row],[TN]]+Tabell1[[#This Row],[FP]]+Tabell1[[#This Row],[FN]])</f>
        <v>0.9291210283334842</v>
      </c>
      <c r="O132">
        <f>Tabell1[[#This Row],[TP]]/(Tabell1[[#This Row],[TP]]+Tabell1[[#This Row],[FP]])</f>
        <v>0.93975784041286226</v>
      </c>
      <c r="P132">
        <f>Tabell1[[#This Row],[TP]]/(Tabell1[[#This Row],[TP]]+Tabell1[[#This Row],[FN]])</f>
        <v>0.98175220321410062</v>
      </c>
      <c r="Q132">
        <f>2*(Tabell1[[#This Row],[Recall]] * Tabell1[[#This Row],[Precision]]) / (Tabell1[[#This Row],[Recall]] + Tabell1[[#This Row],[Precision]])</f>
        <v>0.96029613102783828</v>
      </c>
      <c r="R132">
        <v>9469</v>
      </c>
      <c r="S132">
        <v>795</v>
      </c>
      <c r="T132">
        <v>607</v>
      </c>
      <c r="U132">
        <v>176</v>
      </c>
    </row>
    <row r="133" spans="1:21" hidden="1" x14ac:dyDescent="0.3">
      <c r="A133" s="25" t="s">
        <v>20</v>
      </c>
      <c r="B133" s="23" t="s">
        <v>33</v>
      </c>
      <c r="C133" s="21" t="s">
        <v>34</v>
      </c>
      <c r="D133" s="20" t="s">
        <v>23</v>
      </c>
      <c r="E133" t="s">
        <v>24</v>
      </c>
      <c r="F133" s="19" t="s">
        <v>21</v>
      </c>
      <c r="G133" s="21" t="s">
        <v>29</v>
      </c>
      <c r="H133" s="21" t="s">
        <v>29</v>
      </c>
      <c r="I133" s="21"/>
      <c r="J133" s="25" t="s">
        <v>26</v>
      </c>
      <c r="K133" s="26">
        <v>1.06148386001586</v>
      </c>
      <c r="L133" s="26">
        <v>2.9352045059204102</v>
      </c>
      <c r="N133">
        <f>(Tabell1[[#This Row],[TP]]+Tabell1[[#This Row],[TN]])/(Tabell1[[#This Row],[TP]]+Tabell1[[#This Row],[TN]]+Tabell1[[#This Row],[FP]]+Tabell1[[#This Row],[FN]])</f>
        <v>0.9291210283334842</v>
      </c>
      <c r="O133">
        <f>Tabell1[[#This Row],[TP]]/(Tabell1[[#This Row],[TP]]+Tabell1[[#This Row],[FP]])</f>
        <v>0.93975784041286226</v>
      </c>
      <c r="P133">
        <f>Tabell1[[#This Row],[TP]]/(Tabell1[[#This Row],[TP]]+Tabell1[[#This Row],[FN]])</f>
        <v>0.98175220321410062</v>
      </c>
      <c r="Q133">
        <f>2*(Tabell1[[#This Row],[Recall]] * Tabell1[[#This Row],[Precision]]) / (Tabell1[[#This Row],[Recall]] + Tabell1[[#This Row],[Precision]])</f>
        <v>0.96029613102783828</v>
      </c>
      <c r="R133">
        <v>9469</v>
      </c>
      <c r="S133">
        <v>795</v>
      </c>
      <c r="T133">
        <v>607</v>
      </c>
      <c r="U133">
        <v>176</v>
      </c>
    </row>
    <row r="134" spans="1:21" hidden="1" x14ac:dyDescent="0.3">
      <c r="A134" s="25" t="s">
        <v>20</v>
      </c>
      <c r="B134" s="23" t="s">
        <v>33</v>
      </c>
      <c r="C134" s="21" t="s">
        <v>34</v>
      </c>
      <c r="D134" s="20" t="s">
        <v>23</v>
      </c>
      <c r="E134" t="s">
        <v>24</v>
      </c>
      <c r="F134" s="25" t="s">
        <v>30</v>
      </c>
      <c r="G134" s="25" t="s">
        <v>26</v>
      </c>
      <c r="H134" s="25" t="s">
        <v>26</v>
      </c>
      <c r="I134" s="21"/>
      <c r="J134" s="25" t="s">
        <v>26</v>
      </c>
      <c r="K134" s="26">
        <v>2.63128638267517</v>
      </c>
      <c r="L134" s="26">
        <v>7.3773996829986501</v>
      </c>
      <c r="N134">
        <f>(Tabell1[[#This Row],[TP]]+Tabell1[[#This Row],[TN]])/(Tabell1[[#This Row],[TP]]+Tabell1[[#This Row],[TN]]+Tabell1[[#This Row],[FP]]+Tabell1[[#This Row],[FN]])</f>
        <v>0.92857789445098216</v>
      </c>
      <c r="O134">
        <f>Tabell1[[#This Row],[TP]]/(Tabell1[[#This Row],[TP]]+Tabell1[[#This Row],[FP]])</f>
        <v>0.9335226160172313</v>
      </c>
      <c r="P134">
        <f>Tabell1[[#This Row],[TP]]/(Tabell1[[#This Row],[TP]]+Tabell1[[#This Row],[FN]])</f>
        <v>0.9885951270088128</v>
      </c>
      <c r="Q134">
        <f>2*(Tabell1[[#This Row],[Recall]] * Tabell1[[#This Row],[Precision]]) / (Tabell1[[#This Row],[Recall]] + Tabell1[[#This Row],[Precision]])</f>
        <v>0.9602699028148447</v>
      </c>
      <c r="R134">
        <v>9535</v>
      </c>
      <c r="S134">
        <v>723</v>
      </c>
      <c r="T134">
        <v>679</v>
      </c>
      <c r="U134">
        <v>110</v>
      </c>
    </row>
    <row r="135" spans="1:21" hidden="1" x14ac:dyDescent="0.3">
      <c r="A135" s="25" t="s">
        <v>20</v>
      </c>
      <c r="B135" s="23" t="s">
        <v>33</v>
      </c>
      <c r="C135" s="21" t="s">
        <v>34</v>
      </c>
      <c r="D135" s="20" t="s">
        <v>23</v>
      </c>
      <c r="E135" t="s">
        <v>24</v>
      </c>
      <c r="F135" s="25" t="s">
        <v>30</v>
      </c>
      <c r="G135" s="21" t="s">
        <v>29</v>
      </c>
      <c r="H135" s="25" t="s">
        <v>26</v>
      </c>
      <c r="I135" s="21"/>
      <c r="J135" s="25" t="s">
        <v>26</v>
      </c>
      <c r="K135" s="26">
        <v>2.5584414005279501</v>
      </c>
      <c r="L135" s="26">
        <v>7.3526008129119802</v>
      </c>
      <c r="N135">
        <f>(Tabell1[[#This Row],[TP]]+Tabell1[[#This Row],[TN]])/(Tabell1[[#This Row],[TP]]+Tabell1[[#This Row],[TN]]+Tabell1[[#This Row],[FP]]+Tabell1[[#This Row],[FN]])</f>
        <v>0.92857789445098216</v>
      </c>
      <c r="O135">
        <f>Tabell1[[#This Row],[TP]]/(Tabell1[[#This Row],[TP]]+Tabell1[[#This Row],[FP]])</f>
        <v>0.9335226160172313</v>
      </c>
      <c r="P135">
        <f>Tabell1[[#This Row],[TP]]/(Tabell1[[#This Row],[TP]]+Tabell1[[#This Row],[FN]])</f>
        <v>0.9885951270088128</v>
      </c>
      <c r="Q135">
        <f>2*(Tabell1[[#This Row],[Recall]] * Tabell1[[#This Row],[Precision]]) / (Tabell1[[#This Row],[Recall]] + Tabell1[[#This Row],[Precision]])</f>
        <v>0.9602699028148447</v>
      </c>
      <c r="R135">
        <v>9535</v>
      </c>
      <c r="S135">
        <v>723</v>
      </c>
      <c r="T135">
        <v>679</v>
      </c>
      <c r="U135">
        <v>110</v>
      </c>
    </row>
    <row r="136" spans="1:21" hidden="1" x14ac:dyDescent="0.3">
      <c r="A136" s="25" t="s">
        <v>20</v>
      </c>
      <c r="B136" s="23" t="s">
        <v>33</v>
      </c>
      <c r="C136" s="21" t="s">
        <v>34</v>
      </c>
      <c r="D136" s="20" t="s">
        <v>23</v>
      </c>
      <c r="E136" t="s">
        <v>24</v>
      </c>
      <c r="F136" s="19" t="s">
        <v>21</v>
      </c>
      <c r="G136" s="21" t="s">
        <v>29</v>
      </c>
      <c r="H136" s="25" t="s">
        <v>26</v>
      </c>
      <c r="I136" s="25" t="s">
        <v>25</v>
      </c>
      <c r="J136" s="25" t="s">
        <v>26</v>
      </c>
      <c r="K136" s="26">
        <v>1.00833487510681</v>
      </c>
      <c r="L136" s="26">
        <v>2.6798334121704102</v>
      </c>
      <c r="N136">
        <f>(Tabell1[[#This Row],[TP]]+Tabell1[[#This Row],[TN]])/(Tabell1[[#This Row],[TP]]+Tabell1[[#This Row],[TN]]+Tabell1[[#This Row],[FP]]+Tabell1[[#This Row],[FN]])</f>
        <v>0.9291210283334842</v>
      </c>
      <c r="O136">
        <f>Tabell1[[#This Row],[TP]]/(Tabell1[[#This Row],[TP]]+Tabell1[[#This Row],[FP]])</f>
        <v>0.94089552238805974</v>
      </c>
      <c r="P136">
        <f>Tabell1[[#This Row],[TP]]/(Tabell1[[#This Row],[TP]]+Tabell1[[#This Row],[FN]])</f>
        <v>0.98040435458786934</v>
      </c>
      <c r="Q136">
        <f>2*(Tabell1[[#This Row],[Recall]] * Tabell1[[#This Row],[Precision]]) / (Tabell1[[#This Row],[Recall]] + Tabell1[[#This Row],[Precision]])</f>
        <v>0.96024371667936026</v>
      </c>
      <c r="R136">
        <v>9456</v>
      </c>
      <c r="S136">
        <v>808</v>
      </c>
      <c r="T136">
        <v>594</v>
      </c>
      <c r="U136">
        <v>189</v>
      </c>
    </row>
    <row r="137" spans="1:21" hidden="1" x14ac:dyDescent="0.3">
      <c r="A137" s="25" t="s">
        <v>20</v>
      </c>
      <c r="B137" s="23" t="s">
        <v>33</v>
      </c>
      <c r="C137" s="21" t="s">
        <v>34</v>
      </c>
      <c r="D137" s="20" t="s">
        <v>23</v>
      </c>
      <c r="E137" t="s">
        <v>24</v>
      </c>
      <c r="F137" s="19" t="s">
        <v>21</v>
      </c>
      <c r="G137" s="25" t="s">
        <v>26</v>
      </c>
      <c r="H137" s="25" t="s">
        <v>26</v>
      </c>
      <c r="I137" s="25" t="s">
        <v>25</v>
      </c>
      <c r="J137" s="25" t="s">
        <v>26</v>
      </c>
      <c r="K137" s="26">
        <v>0.97122907638549805</v>
      </c>
      <c r="L137" s="26">
        <v>2.6349213123321502</v>
      </c>
      <c r="N137">
        <f>(Tabell1[[#This Row],[TP]]+Tabell1[[#This Row],[TN]])/(Tabell1[[#This Row],[TP]]+Tabell1[[#This Row],[TN]]+Tabell1[[#This Row],[FP]]+Tabell1[[#This Row],[FN]])</f>
        <v>0.9291210283334842</v>
      </c>
      <c r="O137">
        <f>Tabell1[[#This Row],[TP]]/(Tabell1[[#This Row],[TP]]+Tabell1[[#This Row],[FP]])</f>
        <v>0.94089552238805974</v>
      </c>
      <c r="P137">
        <f>Tabell1[[#This Row],[TP]]/(Tabell1[[#This Row],[TP]]+Tabell1[[#This Row],[FN]])</f>
        <v>0.98040435458786934</v>
      </c>
      <c r="Q137">
        <f>2*(Tabell1[[#This Row],[Recall]] * Tabell1[[#This Row],[Precision]]) / (Tabell1[[#This Row],[Recall]] + Tabell1[[#This Row],[Precision]])</f>
        <v>0.96024371667936026</v>
      </c>
      <c r="R137">
        <v>9456</v>
      </c>
      <c r="S137">
        <v>808</v>
      </c>
      <c r="T137">
        <v>594</v>
      </c>
      <c r="U137">
        <v>189</v>
      </c>
    </row>
    <row r="138" spans="1:21" hidden="1" x14ac:dyDescent="0.3">
      <c r="A138" s="25" t="s">
        <v>20</v>
      </c>
      <c r="B138" s="23" t="s">
        <v>33</v>
      </c>
      <c r="C138" s="25" t="s">
        <v>36</v>
      </c>
      <c r="D138" s="20" t="s">
        <v>23</v>
      </c>
      <c r="E138" t="s">
        <v>24</v>
      </c>
      <c r="F138" s="25" t="s">
        <v>30</v>
      </c>
      <c r="G138" s="25" t="s">
        <v>26</v>
      </c>
      <c r="H138" s="21" t="s">
        <v>29</v>
      </c>
      <c r="I138" s="21"/>
      <c r="J138" s="25" t="s">
        <v>26</v>
      </c>
      <c r="K138" s="26">
        <v>3.3105251789093</v>
      </c>
      <c r="L138" s="26">
        <v>9.1824743747711093</v>
      </c>
      <c r="N138">
        <f>(Tabell1[[#This Row],[TP]]+Tabell1[[#This Row],[TN]])/(Tabell1[[#This Row],[TP]]+Tabell1[[#This Row],[TN]]+Tabell1[[#This Row],[FP]]+Tabell1[[#This Row],[FN]])</f>
        <v>0.93084095229474062</v>
      </c>
      <c r="O138">
        <f>Tabell1[[#This Row],[TP]]/(Tabell1[[#This Row],[TP]]+Tabell1[[#This Row],[FP]])</f>
        <v>0.96434173376555476</v>
      </c>
      <c r="P138">
        <f>Tabell1[[#This Row],[TP]]/(Tabell1[[#This Row],[TP]]+Tabell1[[#This Row],[FN]])</f>
        <v>0.95614307931570763</v>
      </c>
      <c r="Q138">
        <f>2*(Tabell1[[#This Row],[Recall]] * Tabell1[[#This Row],[Precision]]) / (Tabell1[[#This Row],[Recall]] + Tabell1[[#This Row],[Precision]])</f>
        <v>0.96022490628904633</v>
      </c>
      <c r="R138">
        <v>9222</v>
      </c>
      <c r="S138">
        <v>1061</v>
      </c>
      <c r="T138">
        <v>341</v>
      </c>
      <c r="U138">
        <v>423</v>
      </c>
    </row>
    <row r="139" spans="1:21" hidden="1" x14ac:dyDescent="0.3">
      <c r="A139" s="25" t="s">
        <v>20</v>
      </c>
      <c r="B139" s="23" t="s">
        <v>33</v>
      </c>
      <c r="C139" s="25" t="s">
        <v>36</v>
      </c>
      <c r="D139" s="20" t="s">
        <v>23</v>
      </c>
      <c r="E139" t="s">
        <v>24</v>
      </c>
      <c r="F139" s="25" t="s">
        <v>30</v>
      </c>
      <c r="G139" s="21" t="s">
        <v>29</v>
      </c>
      <c r="H139" s="21" t="s">
        <v>29</v>
      </c>
      <c r="I139" s="21"/>
      <c r="J139" s="25" t="s">
        <v>26</v>
      </c>
      <c r="K139" s="26">
        <v>3.30627346038818</v>
      </c>
      <c r="L139" s="26">
        <v>9.20489406585693</v>
      </c>
      <c r="N139">
        <f>(Tabell1[[#This Row],[TP]]+Tabell1[[#This Row],[TN]])/(Tabell1[[#This Row],[TP]]+Tabell1[[#This Row],[TN]]+Tabell1[[#This Row],[FP]]+Tabell1[[#This Row],[FN]])</f>
        <v>0.93084095229474062</v>
      </c>
      <c r="O139">
        <f>Tabell1[[#This Row],[TP]]/(Tabell1[[#This Row],[TP]]+Tabell1[[#This Row],[FP]])</f>
        <v>0.96434173376555476</v>
      </c>
      <c r="P139">
        <f>Tabell1[[#This Row],[TP]]/(Tabell1[[#This Row],[TP]]+Tabell1[[#This Row],[FN]])</f>
        <v>0.95614307931570763</v>
      </c>
      <c r="Q139">
        <f>2*(Tabell1[[#This Row],[Recall]] * Tabell1[[#This Row],[Precision]]) / (Tabell1[[#This Row],[Recall]] + Tabell1[[#This Row],[Precision]])</f>
        <v>0.96022490628904633</v>
      </c>
      <c r="R139">
        <v>9222</v>
      </c>
      <c r="S139">
        <v>1061</v>
      </c>
      <c r="T139">
        <v>341</v>
      </c>
      <c r="U139">
        <v>423</v>
      </c>
    </row>
    <row r="140" spans="1:21" hidden="1" x14ac:dyDescent="0.3">
      <c r="A140" s="21" t="s">
        <v>31</v>
      </c>
      <c r="B140" s="25" t="s">
        <v>22</v>
      </c>
      <c r="C140" s="25" t="s">
        <v>36</v>
      </c>
      <c r="D140" s="20" t="s">
        <v>23</v>
      </c>
      <c r="E140" t="s">
        <v>24</v>
      </c>
      <c r="F140" s="19" t="s">
        <v>21</v>
      </c>
      <c r="G140" s="21" t="s">
        <v>29</v>
      </c>
      <c r="H140" s="25" t="s">
        <v>26</v>
      </c>
      <c r="I140" s="25" t="s">
        <v>25</v>
      </c>
      <c r="J140" s="25" t="s">
        <v>26</v>
      </c>
      <c r="K140" s="26">
        <v>2.32079553604125</v>
      </c>
      <c r="L140" s="26">
        <v>0.78646326065063399</v>
      </c>
      <c r="N140">
        <f>(Tabell1[[#This Row],[TP]]+Tabell1[[#This Row],[TN]])/(Tabell1[[#This Row],[TP]]+Tabell1[[#This Row],[TN]]+Tabell1[[#This Row],[FP]]+Tabell1[[#This Row],[FN]])</f>
        <v>0.92966416221598625</v>
      </c>
      <c r="O140">
        <f>Tabell1[[#This Row],[TP]]/(Tabell1[[#This Row],[TP]]+Tabell1[[#This Row],[FP]])</f>
        <v>0.94860380412788348</v>
      </c>
      <c r="P140">
        <f>Tabell1[[#This Row],[TP]]/(Tabell1[[#This Row],[TP]]+Tabell1[[#This Row],[FN]])</f>
        <v>0.97210990150336962</v>
      </c>
      <c r="Q140">
        <f>2*(Tabell1[[#This Row],[Recall]] * Tabell1[[#This Row],[Precision]]) / (Tabell1[[#This Row],[Recall]] + Tabell1[[#This Row],[Precision]])</f>
        <v>0.96021301653950542</v>
      </c>
      <c r="R140">
        <v>9376</v>
      </c>
      <c r="S140">
        <v>894</v>
      </c>
      <c r="T140">
        <v>508</v>
      </c>
      <c r="U140">
        <v>269</v>
      </c>
    </row>
    <row r="141" spans="1:21" hidden="1" x14ac:dyDescent="0.3">
      <c r="A141" s="21" t="s">
        <v>31</v>
      </c>
      <c r="B141" s="23" t="s">
        <v>33</v>
      </c>
      <c r="C141" s="24" t="s">
        <v>38</v>
      </c>
      <c r="D141" s="20" t="s">
        <v>23</v>
      </c>
      <c r="E141" t="s">
        <v>24</v>
      </c>
      <c r="F141" s="25" t="s">
        <v>30</v>
      </c>
      <c r="G141" s="25" t="s">
        <v>26</v>
      </c>
      <c r="H141" s="25" t="s">
        <v>26</v>
      </c>
      <c r="I141" s="21"/>
      <c r="J141" s="21" t="s">
        <v>29</v>
      </c>
      <c r="K141" s="26">
        <v>43.543242216110201</v>
      </c>
      <c r="L141" s="26">
        <v>1.37855696678161</v>
      </c>
      <c r="N141">
        <f>(Tabell1[[#This Row],[TP]]+Tabell1[[#This Row],[TN]])/(Tabell1[[#This Row],[TP]]+Tabell1[[#This Row],[TN]]+Tabell1[[#This Row],[FP]]+Tabell1[[#This Row],[FN]])</f>
        <v>0.92866841676473255</v>
      </c>
      <c r="O141">
        <f>Tabell1[[#This Row],[TP]]/(Tabell1[[#This Row],[TP]]+Tabell1[[#This Row],[FP]])</f>
        <v>0.93634840871021774</v>
      </c>
      <c r="P141">
        <f>Tabell1[[#This Row],[TP]]/(Tabell1[[#This Row],[TP]]+Tabell1[[#This Row],[FN]])</f>
        <v>0.98527734577501291</v>
      </c>
      <c r="Q141">
        <f>2*(Tabell1[[#This Row],[Recall]] * Tabell1[[#This Row],[Precision]]) / (Tabell1[[#This Row],[Recall]] + Tabell1[[#This Row],[Precision]])</f>
        <v>0.96018995655249062</v>
      </c>
      <c r="R141">
        <v>9503</v>
      </c>
      <c r="S141">
        <v>756</v>
      </c>
      <c r="T141">
        <v>646</v>
      </c>
      <c r="U141">
        <v>142</v>
      </c>
    </row>
    <row r="142" spans="1:21" hidden="1" x14ac:dyDescent="0.3">
      <c r="A142" s="21" t="s">
        <v>31</v>
      </c>
      <c r="B142" s="25" t="s">
        <v>22</v>
      </c>
      <c r="C142" s="25" t="s">
        <v>36</v>
      </c>
      <c r="D142" s="20" t="s">
        <v>23</v>
      </c>
      <c r="E142" t="s">
        <v>24</v>
      </c>
      <c r="F142" s="25" t="s">
        <v>30</v>
      </c>
      <c r="G142" s="21" t="s">
        <v>29</v>
      </c>
      <c r="H142" s="25" t="s">
        <v>26</v>
      </c>
      <c r="I142" s="25" t="s">
        <v>25</v>
      </c>
      <c r="J142" s="25" t="s">
        <v>26</v>
      </c>
      <c r="K142" s="26">
        <v>6.1788463592529297</v>
      </c>
      <c r="L142" s="26">
        <v>1.0682997703552199</v>
      </c>
      <c r="N142">
        <f>(Tabell1[[#This Row],[TP]]+Tabell1[[#This Row],[TN]])/(Tabell1[[#This Row],[TP]]+Tabell1[[#This Row],[TN]]+Tabell1[[#This Row],[FP]]+Tabell1[[#This Row],[FN]])</f>
        <v>0.92903050601973391</v>
      </c>
      <c r="O142">
        <f>Tabell1[[#This Row],[TP]]/(Tabell1[[#This Row],[TP]]+Tabell1[[#This Row],[FP]])</f>
        <v>0.94132881761131582</v>
      </c>
      <c r="P142">
        <f>Tabell1[[#This Row],[TP]]/(Tabell1[[#This Row],[TP]]+Tabell1[[#This Row],[FN]])</f>
        <v>0.97978227060653189</v>
      </c>
      <c r="Q142">
        <f>2*(Tabell1[[#This Row],[Recall]] * Tabell1[[#This Row],[Precision]]) / (Tabell1[[#This Row],[Recall]] + Tabell1[[#This Row],[Precision]])</f>
        <v>0.96017069701280222</v>
      </c>
      <c r="R142">
        <v>9450</v>
      </c>
      <c r="S142">
        <v>813</v>
      </c>
      <c r="T142">
        <v>589</v>
      </c>
      <c r="U142">
        <v>195</v>
      </c>
    </row>
    <row r="143" spans="1:21" hidden="1" x14ac:dyDescent="0.3">
      <c r="A143" s="21" t="s">
        <v>31</v>
      </c>
      <c r="B143" s="25" t="s">
        <v>22</v>
      </c>
      <c r="C143" s="25" t="s">
        <v>36</v>
      </c>
      <c r="D143" s="20" t="s">
        <v>23</v>
      </c>
      <c r="E143" t="s">
        <v>24</v>
      </c>
      <c r="F143" s="19" t="s">
        <v>21</v>
      </c>
      <c r="G143" s="25" t="s">
        <v>26</v>
      </c>
      <c r="H143" s="25" t="s">
        <v>26</v>
      </c>
      <c r="I143" s="25" t="s">
        <v>25</v>
      </c>
      <c r="J143" s="25" t="s">
        <v>26</v>
      </c>
      <c r="K143" s="26">
        <v>2.14013171195983</v>
      </c>
      <c r="L143" s="26">
        <v>0.52281117439269997</v>
      </c>
      <c r="N143">
        <f>(Tabell1[[#This Row],[TP]]+Tabell1[[#This Row],[TN]])/(Tabell1[[#This Row],[TP]]+Tabell1[[#This Row],[TN]]+Tabell1[[#This Row],[FP]]+Tabell1[[#This Row],[FN]])</f>
        <v>0.92957363990223585</v>
      </c>
      <c r="O143">
        <f>Tabell1[[#This Row],[TP]]/(Tabell1[[#This Row],[TP]]+Tabell1[[#This Row],[FP]])</f>
        <v>0.94914395704589205</v>
      </c>
      <c r="P143">
        <f>Tabell1[[#This Row],[TP]]/(Tabell1[[#This Row],[TP]]+Tabell1[[#This Row],[FN]])</f>
        <v>0.97138413685847591</v>
      </c>
      <c r="Q143">
        <f>2*(Tabell1[[#This Row],[Recall]] * Tabell1[[#This Row],[Precision]]) / (Tabell1[[#This Row],[Recall]] + Tabell1[[#This Row],[Precision]])</f>
        <v>0.96013527362164386</v>
      </c>
      <c r="R143">
        <v>9369</v>
      </c>
      <c r="S143">
        <v>900</v>
      </c>
      <c r="T143">
        <v>502</v>
      </c>
      <c r="U143">
        <v>276</v>
      </c>
    </row>
    <row r="144" spans="1:21" hidden="1" x14ac:dyDescent="0.3">
      <c r="A144" s="23" t="s">
        <v>48</v>
      </c>
      <c r="B144" s="25" t="s">
        <v>22</v>
      </c>
      <c r="C144" s="24" t="s">
        <v>38</v>
      </c>
      <c r="D144" s="20" t="s">
        <v>23</v>
      </c>
      <c r="E144" t="s">
        <v>24</v>
      </c>
      <c r="F144" s="25" t="s">
        <v>30</v>
      </c>
      <c r="G144" s="25" t="s">
        <v>26</v>
      </c>
      <c r="H144" s="25" t="s">
        <v>26</v>
      </c>
      <c r="I144" s="21"/>
      <c r="J144" s="21" t="s">
        <v>29</v>
      </c>
      <c r="K144" s="26">
        <v>0.31086087226867598</v>
      </c>
      <c r="L144" s="26">
        <v>0.37511539459228499</v>
      </c>
      <c r="N144">
        <f>(Tabell1[[#This Row],[TP]]+Tabell1[[#This Row],[TN]])/(Tabell1[[#This Row],[TP]]+Tabell1[[#This Row],[TN]]+Tabell1[[#This Row],[FP]]+Tabell1[[#This Row],[FN]])</f>
        <v>0.92776319362722914</v>
      </c>
      <c r="O144">
        <f>Tabell1[[#This Row],[TP]]/(Tabell1[[#This Row],[TP]]+Tabell1[[#This Row],[FP]])</f>
        <v>0.92685515777284566</v>
      </c>
      <c r="P144">
        <f>Tabell1[[#This Row],[TP]]/(Tabell1[[#This Row],[TP]]+Tabell1[[#This Row],[FN]])</f>
        <v>0.99585277345775014</v>
      </c>
      <c r="Q144">
        <f>2*(Tabell1[[#This Row],[Recall]] * Tabell1[[#This Row],[Precision]]) / (Tabell1[[#This Row],[Recall]] + Tabell1[[#This Row],[Precision]])</f>
        <v>0.96011595361855262</v>
      </c>
      <c r="R144">
        <v>9605</v>
      </c>
      <c r="S144">
        <v>644</v>
      </c>
      <c r="T144">
        <v>758</v>
      </c>
      <c r="U144">
        <v>40</v>
      </c>
    </row>
    <row r="145" spans="1:21" hidden="1" x14ac:dyDescent="0.3">
      <c r="A145" s="23" t="s">
        <v>48</v>
      </c>
      <c r="B145" s="25" t="s">
        <v>22</v>
      </c>
      <c r="C145" s="24" t="s">
        <v>38</v>
      </c>
      <c r="D145" s="20" t="s">
        <v>23</v>
      </c>
      <c r="E145" t="s">
        <v>24</v>
      </c>
      <c r="F145" s="25" t="s">
        <v>30</v>
      </c>
      <c r="G145" s="21" t="s">
        <v>29</v>
      </c>
      <c r="H145" s="25" t="s">
        <v>26</v>
      </c>
      <c r="I145" s="21"/>
      <c r="J145" s="21" t="s">
        <v>29</v>
      </c>
      <c r="K145" s="26">
        <v>0.28240895271301197</v>
      </c>
      <c r="L145" s="26">
        <v>0.34907174110412598</v>
      </c>
      <c r="N145">
        <f>(Tabell1[[#This Row],[TP]]+Tabell1[[#This Row],[TN]])/(Tabell1[[#This Row],[TP]]+Tabell1[[#This Row],[TN]]+Tabell1[[#This Row],[FP]]+Tabell1[[#This Row],[FN]])</f>
        <v>0.92776319362722914</v>
      </c>
      <c r="O145">
        <f>Tabell1[[#This Row],[TP]]/(Tabell1[[#This Row],[TP]]+Tabell1[[#This Row],[FP]])</f>
        <v>0.92685515777284566</v>
      </c>
      <c r="P145">
        <f>Tabell1[[#This Row],[TP]]/(Tabell1[[#This Row],[TP]]+Tabell1[[#This Row],[FN]])</f>
        <v>0.99585277345775014</v>
      </c>
      <c r="Q145">
        <f>2*(Tabell1[[#This Row],[Recall]] * Tabell1[[#This Row],[Precision]]) / (Tabell1[[#This Row],[Recall]] + Tabell1[[#This Row],[Precision]])</f>
        <v>0.96011595361855262</v>
      </c>
      <c r="R145">
        <v>9605</v>
      </c>
      <c r="S145">
        <v>644</v>
      </c>
      <c r="T145">
        <v>758</v>
      </c>
      <c r="U145">
        <v>40</v>
      </c>
    </row>
    <row r="146" spans="1:21" hidden="1" x14ac:dyDescent="0.3">
      <c r="A146" s="21" t="s">
        <v>31</v>
      </c>
      <c r="B146" s="21" t="s">
        <v>32</v>
      </c>
      <c r="C146" s="25" t="s">
        <v>36</v>
      </c>
      <c r="D146" s="20" t="s">
        <v>23</v>
      </c>
      <c r="E146" t="s">
        <v>24</v>
      </c>
      <c r="F146" s="25" t="s">
        <v>30</v>
      </c>
      <c r="G146" s="21" t="s">
        <v>29</v>
      </c>
      <c r="H146" s="25" t="s">
        <v>26</v>
      </c>
      <c r="I146" s="21"/>
      <c r="J146" s="21" t="s">
        <v>29</v>
      </c>
      <c r="K146" s="26">
        <v>1.6206083297729399</v>
      </c>
      <c r="L146" s="26">
        <v>0.54535841941833496</v>
      </c>
      <c r="N146">
        <f>(Tabell1[[#This Row],[TP]]+Tabell1[[#This Row],[TN]])/(Tabell1[[#This Row],[TP]]+Tabell1[[#This Row],[TN]]+Tabell1[[#This Row],[FP]]+Tabell1[[#This Row],[FN]])</f>
        <v>0.92866841676473255</v>
      </c>
      <c r="O146">
        <f>Tabell1[[#This Row],[TP]]/(Tabell1[[#This Row],[TP]]+Tabell1[[#This Row],[FP]])</f>
        <v>0.9392046018050183</v>
      </c>
      <c r="P146">
        <f>Tabell1[[#This Row],[TP]]/(Tabell1[[#This Row],[TP]]+Tabell1[[#This Row],[FN]])</f>
        <v>0.98185588387765677</v>
      </c>
      <c r="Q146">
        <f>2*(Tabell1[[#This Row],[Recall]] * Tabell1[[#This Row],[Precision]]) / (Tabell1[[#This Row],[Recall]] + Tabell1[[#This Row],[Precision]])</f>
        <v>0.96005677210056761</v>
      </c>
      <c r="R146">
        <v>9470</v>
      </c>
      <c r="S146">
        <v>789</v>
      </c>
      <c r="T146">
        <v>613</v>
      </c>
      <c r="U146">
        <v>175</v>
      </c>
    </row>
    <row r="147" spans="1:21" hidden="1" x14ac:dyDescent="0.3">
      <c r="A147" s="25" t="s">
        <v>20</v>
      </c>
      <c r="B147" s="25" t="s">
        <v>22</v>
      </c>
      <c r="C147" s="21" t="s">
        <v>34</v>
      </c>
      <c r="D147" s="20" t="s">
        <v>23</v>
      </c>
      <c r="E147" t="s">
        <v>24</v>
      </c>
      <c r="F147" s="19" t="s">
        <v>21</v>
      </c>
      <c r="G147" s="25" t="s">
        <v>26</v>
      </c>
      <c r="H147" s="21" t="s">
        <v>29</v>
      </c>
      <c r="I147" s="21"/>
      <c r="J147" s="25" t="s">
        <v>26</v>
      </c>
      <c r="K147" s="26">
        <v>1.23947930335998</v>
      </c>
      <c r="L147" s="26">
        <v>3.38064193725585</v>
      </c>
      <c r="N147">
        <f>(Tabell1[[#This Row],[TP]]+Tabell1[[#This Row],[TN]])/(Tabell1[[#This Row],[TP]]+Tabell1[[#This Row],[TN]]+Tabell1[[#This Row],[FP]]+Tabell1[[#This Row],[FN]])</f>
        <v>0.92848737213723187</v>
      </c>
      <c r="O147">
        <f>Tabell1[[#This Row],[TP]]/(Tabell1[[#This Row],[TP]]+Tabell1[[#This Row],[FP]])</f>
        <v>0.93702497285559172</v>
      </c>
      <c r="P147">
        <f>Tabell1[[#This Row],[TP]]/(Tabell1[[#This Row],[TP]]+Tabell1[[#This Row],[FN]])</f>
        <v>0.98424053913945053</v>
      </c>
      <c r="Q147">
        <f>2*(Tabell1[[#This Row],[Recall]] * Tabell1[[#This Row],[Precision]]) / (Tabell1[[#This Row],[Recall]] + Tabell1[[#This Row],[Precision]])</f>
        <v>0.96005258899676371</v>
      </c>
      <c r="R147">
        <v>9493</v>
      </c>
      <c r="S147">
        <v>764</v>
      </c>
      <c r="T147">
        <v>638</v>
      </c>
      <c r="U147">
        <v>152</v>
      </c>
    </row>
    <row r="148" spans="1:21" hidden="1" x14ac:dyDescent="0.3">
      <c r="A148" s="25" t="s">
        <v>20</v>
      </c>
      <c r="B148" s="25" t="s">
        <v>22</v>
      </c>
      <c r="C148" s="21" t="s">
        <v>34</v>
      </c>
      <c r="D148" s="20" t="s">
        <v>23</v>
      </c>
      <c r="E148" t="s">
        <v>24</v>
      </c>
      <c r="F148" s="19" t="s">
        <v>21</v>
      </c>
      <c r="G148" s="21" t="s">
        <v>29</v>
      </c>
      <c r="H148" s="21" t="s">
        <v>29</v>
      </c>
      <c r="I148" s="21"/>
      <c r="J148" s="25" t="s">
        <v>26</v>
      </c>
      <c r="K148" s="26">
        <v>1.20780301094055</v>
      </c>
      <c r="L148" s="26">
        <v>3.26934742927551</v>
      </c>
      <c r="N148">
        <f>(Tabell1[[#This Row],[TP]]+Tabell1[[#This Row],[TN]])/(Tabell1[[#This Row],[TP]]+Tabell1[[#This Row],[TN]]+Tabell1[[#This Row],[FP]]+Tabell1[[#This Row],[FN]])</f>
        <v>0.92848737213723187</v>
      </c>
      <c r="O148">
        <f>Tabell1[[#This Row],[TP]]/(Tabell1[[#This Row],[TP]]+Tabell1[[#This Row],[FP]])</f>
        <v>0.93702497285559172</v>
      </c>
      <c r="P148">
        <f>Tabell1[[#This Row],[TP]]/(Tabell1[[#This Row],[TP]]+Tabell1[[#This Row],[FN]])</f>
        <v>0.98424053913945053</v>
      </c>
      <c r="Q148">
        <f>2*(Tabell1[[#This Row],[Recall]] * Tabell1[[#This Row],[Precision]]) / (Tabell1[[#This Row],[Recall]] + Tabell1[[#This Row],[Precision]])</f>
        <v>0.96005258899676371</v>
      </c>
      <c r="R148">
        <v>9493</v>
      </c>
      <c r="S148">
        <v>764</v>
      </c>
      <c r="T148">
        <v>638</v>
      </c>
      <c r="U148">
        <v>152</v>
      </c>
    </row>
    <row r="149" spans="1:21" hidden="1" x14ac:dyDescent="0.3">
      <c r="A149" s="25" t="s">
        <v>20</v>
      </c>
      <c r="B149" s="23" t="s">
        <v>33</v>
      </c>
      <c r="C149" s="21" t="s">
        <v>34</v>
      </c>
      <c r="D149" s="20" t="s">
        <v>23</v>
      </c>
      <c r="E149" t="s">
        <v>24</v>
      </c>
      <c r="F149" s="25" t="s">
        <v>30</v>
      </c>
      <c r="G149" s="25" t="s">
        <v>26</v>
      </c>
      <c r="H149" s="21" t="s">
        <v>29</v>
      </c>
      <c r="I149" s="21"/>
      <c r="J149" s="25" t="s">
        <v>26</v>
      </c>
      <c r="K149" s="26">
        <v>2.5237655639648402</v>
      </c>
      <c r="L149" s="26">
        <v>7.0911893844604403</v>
      </c>
      <c r="N149">
        <f>(Tabell1[[#This Row],[TP]]+Tabell1[[#This Row],[TN]])/(Tabell1[[#This Row],[TP]]+Tabell1[[#This Row],[TN]]+Tabell1[[#This Row],[FP]]+Tabell1[[#This Row],[FN]])</f>
        <v>0.92821580519598079</v>
      </c>
      <c r="O149">
        <f>Tabell1[[#This Row],[TP]]/(Tabell1[[#This Row],[TP]]+Tabell1[[#This Row],[FP]])</f>
        <v>0.93443266588142915</v>
      </c>
      <c r="P149">
        <f>Tabell1[[#This Row],[TP]]/(Tabell1[[#This Row],[TP]]+Tabell1[[#This Row],[FN]])</f>
        <v>0.98703991705546912</v>
      </c>
      <c r="Q149">
        <f>2*(Tabell1[[#This Row],[Recall]] * Tabell1[[#This Row],[Precision]]) / (Tabell1[[#This Row],[Recall]] + Tabell1[[#This Row],[Precision]])</f>
        <v>0.96001613472495329</v>
      </c>
      <c r="R149">
        <v>9520</v>
      </c>
      <c r="S149">
        <v>734</v>
      </c>
      <c r="T149">
        <v>668</v>
      </c>
      <c r="U149">
        <v>125</v>
      </c>
    </row>
    <row r="150" spans="1:21" hidden="1" x14ac:dyDescent="0.3">
      <c r="A150" s="25" t="s">
        <v>20</v>
      </c>
      <c r="B150" s="23" t="s">
        <v>33</v>
      </c>
      <c r="C150" s="21" t="s">
        <v>34</v>
      </c>
      <c r="D150" s="20" t="s">
        <v>23</v>
      </c>
      <c r="E150" t="s">
        <v>24</v>
      </c>
      <c r="F150" s="25" t="s">
        <v>30</v>
      </c>
      <c r="G150" s="21" t="s">
        <v>29</v>
      </c>
      <c r="H150" s="21" t="s">
        <v>29</v>
      </c>
      <c r="I150" s="21"/>
      <c r="J150" s="25" t="s">
        <v>26</v>
      </c>
      <c r="K150" s="26">
        <v>2.49248194694519</v>
      </c>
      <c r="L150" s="26">
        <v>7.1430861949920601</v>
      </c>
      <c r="N150">
        <f>(Tabell1[[#This Row],[TP]]+Tabell1[[#This Row],[TN]])/(Tabell1[[#This Row],[TP]]+Tabell1[[#This Row],[TN]]+Tabell1[[#This Row],[FP]]+Tabell1[[#This Row],[FN]])</f>
        <v>0.92821580519598079</v>
      </c>
      <c r="O150">
        <f>Tabell1[[#This Row],[TP]]/(Tabell1[[#This Row],[TP]]+Tabell1[[#This Row],[FP]])</f>
        <v>0.93443266588142915</v>
      </c>
      <c r="P150">
        <f>Tabell1[[#This Row],[TP]]/(Tabell1[[#This Row],[TP]]+Tabell1[[#This Row],[FN]])</f>
        <v>0.98703991705546912</v>
      </c>
      <c r="Q150">
        <f>2*(Tabell1[[#This Row],[Recall]] * Tabell1[[#This Row],[Precision]]) / (Tabell1[[#This Row],[Recall]] + Tabell1[[#This Row],[Precision]])</f>
        <v>0.96001613472495329</v>
      </c>
      <c r="R150">
        <v>9520</v>
      </c>
      <c r="S150">
        <v>734</v>
      </c>
      <c r="T150">
        <v>668</v>
      </c>
      <c r="U150">
        <v>125</v>
      </c>
    </row>
    <row r="151" spans="1:21" hidden="1" x14ac:dyDescent="0.3">
      <c r="A151" s="25" t="s">
        <v>20</v>
      </c>
      <c r="B151" s="25" t="s">
        <v>22</v>
      </c>
      <c r="C151" s="25" t="s">
        <v>36</v>
      </c>
      <c r="D151" s="20" t="s">
        <v>23</v>
      </c>
      <c r="E151" t="s">
        <v>24</v>
      </c>
      <c r="F151" s="19" t="s">
        <v>21</v>
      </c>
      <c r="G151" s="25" t="s">
        <v>26</v>
      </c>
      <c r="H151" s="25" t="s">
        <v>26</v>
      </c>
      <c r="I151" s="25" t="s">
        <v>25</v>
      </c>
      <c r="J151" s="25" t="s">
        <v>26</v>
      </c>
      <c r="K151" s="26">
        <v>1.40091156959533</v>
      </c>
      <c r="L151" s="26">
        <v>3.6229832172393799</v>
      </c>
      <c r="N151">
        <f>(Tabell1[[#This Row],[TP]]+Tabell1[[#This Row],[TN]])/(Tabell1[[#This Row],[TP]]+Tabell1[[#This Row],[TN]]+Tabell1[[#This Row],[FP]]+Tabell1[[#This Row],[FN]])</f>
        <v>0.93047886303973926</v>
      </c>
      <c r="O151">
        <f>Tabell1[[#This Row],[TP]]/(Tabell1[[#This Row],[TP]]+Tabell1[[#This Row],[FP]])</f>
        <v>0.96452119309262163</v>
      </c>
      <c r="P151">
        <f>Tabell1[[#This Row],[TP]]/(Tabell1[[#This Row],[TP]]+Tabell1[[#This Row],[FN]])</f>
        <v>0.95552099533437018</v>
      </c>
      <c r="Q151">
        <f>2*(Tabell1[[#This Row],[Recall]] * Tabell1[[#This Row],[Precision]]) / (Tabell1[[#This Row],[Recall]] + Tabell1[[#This Row],[Precision]])</f>
        <v>0.96000000000000008</v>
      </c>
      <c r="R151">
        <v>9216</v>
      </c>
      <c r="S151">
        <v>1063</v>
      </c>
      <c r="T151">
        <v>339</v>
      </c>
      <c r="U151">
        <v>429</v>
      </c>
    </row>
    <row r="152" spans="1:21" hidden="1" x14ac:dyDescent="0.3">
      <c r="A152" s="25" t="s">
        <v>20</v>
      </c>
      <c r="B152" s="25" t="s">
        <v>22</v>
      </c>
      <c r="C152" s="25" t="s">
        <v>36</v>
      </c>
      <c r="D152" s="20" t="s">
        <v>23</v>
      </c>
      <c r="E152" t="s">
        <v>24</v>
      </c>
      <c r="F152" s="19" t="s">
        <v>21</v>
      </c>
      <c r="G152" s="21" t="s">
        <v>29</v>
      </c>
      <c r="H152" s="25" t="s">
        <v>26</v>
      </c>
      <c r="I152" s="25" t="s">
        <v>25</v>
      </c>
      <c r="J152" s="25" t="s">
        <v>26</v>
      </c>
      <c r="K152" s="26">
        <v>1.3952283859252901</v>
      </c>
      <c r="L152" s="26">
        <v>3.6097211837768501</v>
      </c>
      <c r="N152">
        <f>(Tabell1[[#This Row],[TP]]+Tabell1[[#This Row],[TN]])/(Tabell1[[#This Row],[TP]]+Tabell1[[#This Row],[TN]]+Tabell1[[#This Row],[FP]]+Tabell1[[#This Row],[FN]])</f>
        <v>0.93047886303973926</v>
      </c>
      <c r="O152">
        <f>Tabell1[[#This Row],[TP]]/(Tabell1[[#This Row],[TP]]+Tabell1[[#This Row],[FP]])</f>
        <v>0.96452119309262163</v>
      </c>
      <c r="P152">
        <f>Tabell1[[#This Row],[TP]]/(Tabell1[[#This Row],[TP]]+Tabell1[[#This Row],[FN]])</f>
        <v>0.95552099533437018</v>
      </c>
      <c r="Q152">
        <f>2*(Tabell1[[#This Row],[Recall]] * Tabell1[[#This Row],[Precision]]) / (Tabell1[[#This Row],[Recall]] + Tabell1[[#This Row],[Precision]])</f>
        <v>0.96000000000000008</v>
      </c>
      <c r="R152">
        <v>9216</v>
      </c>
      <c r="S152">
        <v>1063</v>
      </c>
      <c r="T152">
        <v>339</v>
      </c>
      <c r="U152">
        <v>429</v>
      </c>
    </row>
    <row r="153" spans="1:21" hidden="1" x14ac:dyDescent="0.3">
      <c r="A153" s="21" t="s">
        <v>31</v>
      </c>
      <c r="B153" s="21" t="s">
        <v>32</v>
      </c>
      <c r="C153" s="25" t="s">
        <v>36</v>
      </c>
      <c r="D153" s="20" t="s">
        <v>23</v>
      </c>
      <c r="E153" t="s">
        <v>24</v>
      </c>
      <c r="F153" s="25" t="s">
        <v>30</v>
      </c>
      <c r="G153" s="21" t="s">
        <v>29</v>
      </c>
      <c r="H153" s="21" t="s">
        <v>29</v>
      </c>
      <c r="I153" s="25" t="s">
        <v>25</v>
      </c>
      <c r="J153" s="25" t="s">
        <v>26</v>
      </c>
      <c r="K153" s="26">
        <v>6.2283577919006303</v>
      </c>
      <c r="L153" s="26">
        <v>0.96645689010620095</v>
      </c>
      <c r="N153">
        <f>(Tabell1[[#This Row],[TP]]+Tabell1[[#This Row],[TN]])/(Tabell1[[#This Row],[TP]]+Tabell1[[#This Row],[TN]]+Tabell1[[#This Row],[FP]]+Tabell1[[#This Row],[FN]])</f>
        <v>0.92866841676473255</v>
      </c>
      <c r="O153">
        <f>Tabell1[[#This Row],[TP]]/(Tabell1[[#This Row],[TP]]+Tabell1[[#This Row],[FP]])</f>
        <v>0.94042764793635003</v>
      </c>
      <c r="P153">
        <f>Tabell1[[#This Row],[TP]]/(Tabell1[[#This Row],[TP]]+Tabell1[[#This Row],[FN]])</f>
        <v>0.98040435458786934</v>
      </c>
      <c r="Q153">
        <f>2*(Tabell1[[#This Row],[Recall]] * Tabell1[[#This Row],[Precision]]) / (Tabell1[[#This Row],[Recall]] + Tabell1[[#This Row],[Precision]])</f>
        <v>0.96</v>
      </c>
      <c r="R153">
        <v>9456</v>
      </c>
      <c r="S153">
        <v>803</v>
      </c>
      <c r="T153">
        <v>599</v>
      </c>
      <c r="U153">
        <v>189</v>
      </c>
    </row>
    <row r="154" spans="1:21" hidden="1" x14ac:dyDescent="0.3">
      <c r="A154" s="25" t="s">
        <v>20</v>
      </c>
      <c r="B154" s="23" t="s">
        <v>33</v>
      </c>
      <c r="C154" s="25" t="s">
        <v>36</v>
      </c>
      <c r="D154" s="20" t="s">
        <v>23</v>
      </c>
      <c r="E154" t="s">
        <v>24</v>
      </c>
      <c r="F154" s="19" t="s">
        <v>21</v>
      </c>
      <c r="G154" s="25" t="s">
        <v>26</v>
      </c>
      <c r="H154" s="21" t="s">
        <v>29</v>
      </c>
      <c r="I154" s="21"/>
      <c r="J154" s="21" t="s">
        <v>29</v>
      </c>
      <c r="K154" s="26">
        <v>1.8062195777893</v>
      </c>
      <c r="L154" s="26">
        <v>4.6337535381317103</v>
      </c>
      <c r="N154">
        <f>(Tabell1[[#This Row],[TP]]+Tabell1[[#This Row],[TN]])/(Tabell1[[#This Row],[TP]]+Tabell1[[#This Row],[TN]]+Tabell1[[#This Row],[FP]]+Tabell1[[#This Row],[FN]])</f>
        <v>0.93029781841223858</v>
      </c>
      <c r="O154">
        <f>Tabell1[[#This Row],[TP]]/(Tabell1[[#This Row],[TP]]+Tabell1[[#This Row],[FP]])</f>
        <v>0.96315624673833633</v>
      </c>
      <c r="P154">
        <f>Tabell1[[#This Row],[TP]]/(Tabell1[[#This Row],[TP]]+Tabell1[[#This Row],[FN]])</f>
        <v>0.95676516329704508</v>
      </c>
      <c r="Q154">
        <f>2*(Tabell1[[#This Row],[Recall]] * Tabell1[[#This Row],[Precision]]) / (Tabell1[[#This Row],[Recall]] + Tabell1[[#This Row],[Precision]])</f>
        <v>0.95995006761676893</v>
      </c>
      <c r="R154">
        <v>9228</v>
      </c>
      <c r="S154">
        <v>1049</v>
      </c>
      <c r="T154">
        <v>353</v>
      </c>
      <c r="U154">
        <v>417</v>
      </c>
    </row>
    <row r="155" spans="1:21" hidden="1" x14ac:dyDescent="0.3">
      <c r="A155" s="25" t="s">
        <v>20</v>
      </c>
      <c r="B155" s="23" t="s">
        <v>33</v>
      </c>
      <c r="C155" s="25" t="s">
        <v>36</v>
      </c>
      <c r="D155" s="20" t="s">
        <v>23</v>
      </c>
      <c r="E155" t="s">
        <v>24</v>
      </c>
      <c r="F155" s="19" t="s">
        <v>21</v>
      </c>
      <c r="G155" s="21" t="s">
        <v>29</v>
      </c>
      <c r="H155" s="21" t="s">
        <v>29</v>
      </c>
      <c r="I155" s="21"/>
      <c r="J155" s="21" t="s">
        <v>29</v>
      </c>
      <c r="K155" s="26">
        <v>1.78657627105712</v>
      </c>
      <c r="L155" s="26">
        <v>4.6544992923736501</v>
      </c>
      <c r="N155">
        <f>(Tabell1[[#This Row],[TP]]+Tabell1[[#This Row],[TN]])/(Tabell1[[#This Row],[TP]]+Tabell1[[#This Row],[TN]]+Tabell1[[#This Row],[FP]]+Tabell1[[#This Row],[FN]])</f>
        <v>0.93029781841223858</v>
      </c>
      <c r="O155">
        <f>Tabell1[[#This Row],[TP]]/(Tabell1[[#This Row],[TP]]+Tabell1[[#This Row],[FP]])</f>
        <v>0.96315624673833633</v>
      </c>
      <c r="P155">
        <f>Tabell1[[#This Row],[TP]]/(Tabell1[[#This Row],[TP]]+Tabell1[[#This Row],[FN]])</f>
        <v>0.95676516329704508</v>
      </c>
      <c r="Q155">
        <f>2*(Tabell1[[#This Row],[Recall]] * Tabell1[[#This Row],[Precision]]) / (Tabell1[[#This Row],[Recall]] + Tabell1[[#This Row],[Precision]])</f>
        <v>0.95995006761676893</v>
      </c>
      <c r="R155">
        <v>9228</v>
      </c>
      <c r="S155">
        <v>1049</v>
      </c>
      <c r="T155">
        <v>353</v>
      </c>
      <c r="U155">
        <v>417</v>
      </c>
    </row>
    <row r="156" spans="1:21" hidden="1" x14ac:dyDescent="0.3">
      <c r="A156" s="21" t="s">
        <v>31</v>
      </c>
      <c r="B156" s="21" t="s">
        <v>32</v>
      </c>
      <c r="C156" s="25" t="s">
        <v>36</v>
      </c>
      <c r="D156" s="20" t="s">
        <v>23</v>
      </c>
      <c r="E156" t="s">
        <v>24</v>
      </c>
      <c r="F156" s="25" t="s">
        <v>30</v>
      </c>
      <c r="G156" s="25" t="s">
        <v>26</v>
      </c>
      <c r="H156" s="25" t="s">
        <v>26</v>
      </c>
      <c r="I156" s="25" t="s">
        <v>25</v>
      </c>
      <c r="J156" s="25" t="s">
        <v>26</v>
      </c>
      <c r="K156" s="26">
        <v>6.0938613414764404</v>
      </c>
      <c r="L156" s="26">
        <v>1.0316238403320299</v>
      </c>
      <c r="N156">
        <f>(Tabell1[[#This Row],[TP]]+Tabell1[[#This Row],[TN]])/(Tabell1[[#This Row],[TP]]+Tabell1[[#This Row],[TN]]+Tabell1[[#This Row],[FP]]+Tabell1[[#This Row],[FN]])</f>
        <v>0.92857789445098216</v>
      </c>
      <c r="O156">
        <f>Tabell1[[#This Row],[TP]]/(Tabell1[[#This Row],[TP]]+Tabell1[[#This Row],[FP]])</f>
        <v>0.9409480183230432</v>
      </c>
      <c r="P156">
        <f>Tabell1[[#This Row],[TP]]/(Tabell1[[#This Row],[TP]]+Tabell1[[#This Row],[FN]])</f>
        <v>0.97967858994297563</v>
      </c>
      <c r="Q156">
        <f>2*(Tabell1[[#This Row],[Recall]] * Tabell1[[#This Row],[Precision]]) / (Tabell1[[#This Row],[Recall]] + Tabell1[[#This Row],[Precision]])</f>
        <v>0.95992279168994765</v>
      </c>
      <c r="R156">
        <v>9449</v>
      </c>
      <c r="S156">
        <v>809</v>
      </c>
      <c r="T156">
        <v>593</v>
      </c>
      <c r="U156">
        <v>196</v>
      </c>
    </row>
    <row r="157" spans="1:21" hidden="1" x14ac:dyDescent="0.3">
      <c r="A157" s="21" t="s">
        <v>31</v>
      </c>
      <c r="B157" s="23" t="s">
        <v>33</v>
      </c>
      <c r="C157" s="24" t="s">
        <v>38</v>
      </c>
      <c r="D157" s="20" t="s">
        <v>23</v>
      </c>
      <c r="E157" t="s">
        <v>24</v>
      </c>
      <c r="F157" s="25" t="s">
        <v>30</v>
      </c>
      <c r="G157" s="21" t="s">
        <v>29</v>
      </c>
      <c r="H157" s="25" t="s">
        <v>26</v>
      </c>
      <c r="I157" s="25" t="s">
        <v>25</v>
      </c>
      <c r="J157" s="21" t="s">
        <v>29</v>
      </c>
      <c r="K157" s="26">
        <v>48.077825546264599</v>
      </c>
      <c r="L157" s="26">
        <v>1.2867412567138601</v>
      </c>
      <c r="N157">
        <f>(Tabell1[[#This Row],[TP]]+Tabell1[[#This Row],[TN]])/(Tabell1[[#This Row],[TP]]+Tabell1[[#This Row],[TN]]+Tabell1[[#This Row],[FP]]+Tabell1[[#This Row],[FN]])</f>
        <v>0.92830632750973119</v>
      </c>
      <c r="O157">
        <f>Tabell1[[#This Row],[TP]]/(Tabell1[[#This Row],[TP]]+Tabell1[[#This Row],[FP]])</f>
        <v>0.93839754382489848</v>
      </c>
      <c r="P157">
        <f>Tabell1[[#This Row],[TP]]/(Tabell1[[#This Row],[TP]]+Tabell1[[#This Row],[FN]])</f>
        <v>0.98237428719543807</v>
      </c>
      <c r="Q157">
        <f>2*(Tabell1[[#This Row],[Recall]] * Tabell1[[#This Row],[Precision]]) / (Tabell1[[#This Row],[Recall]] + Tabell1[[#This Row],[Precision]])</f>
        <v>0.95988248404416976</v>
      </c>
      <c r="R157">
        <v>9475</v>
      </c>
      <c r="S157">
        <v>780</v>
      </c>
      <c r="T157">
        <v>622</v>
      </c>
      <c r="U157">
        <v>170</v>
      </c>
    </row>
    <row r="158" spans="1:21" hidden="1" x14ac:dyDescent="0.3">
      <c r="A158" s="25" t="s">
        <v>20</v>
      </c>
      <c r="B158" s="23" t="s">
        <v>33</v>
      </c>
      <c r="C158" s="25" t="s">
        <v>36</v>
      </c>
      <c r="D158" s="20" t="s">
        <v>23</v>
      </c>
      <c r="E158" t="s">
        <v>24</v>
      </c>
      <c r="F158" s="25" t="s">
        <v>30</v>
      </c>
      <c r="G158" s="21" t="s">
        <v>29</v>
      </c>
      <c r="H158" s="21" t="s">
        <v>29</v>
      </c>
      <c r="I158" s="25" t="s">
        <v>25</v>
      </c>
      <c r="J158" s="21" t="s">
        <v>29</v>
      </c>
      <c r="K158" s="26">
        <v>4.2676904201507497</v>
      </c>
      <c r="L158" s="26">
        <v>10.1410326957702</v>
      </c>
      <c r="N158">
        <f>(Tabell1[[#This Row],[TP]]+Tabell1[[#This Row],[TN]])/(Tabell1[[#This Row],[TP]]+Tabell1[[#This Row],[TN]]+Tabell1[[#This Row],[FP]]+Tabell1[[#This Row],[FN]])</f>
        <v>0.92948311758848556</v>
      </c>
      <c r="O158">
        <f>Tabell1[[#This Row],[TP]]/(Tabell1[[#This Row],[TP]]+Tabell1[[#This Row],[FP]])</f>
        <v>0.95373592630501536</v>
      </c>
      <c r="P158">
        <f>Tabell1[[#This Row],[TP]]/(Tabell1[[#This Row],[TP]]+Tabell1[[#This Row],[FN]])</f>
        <v>0.9660964230171073</v>
      </c>
      <c r="Q158">
        <f>2*(Tabell1[[#This Row],[Recall]] * Tabell1[[#This Row],[Precision]]) / (Tabell1[[#This Row],[Recall]] + Tabell1[[#This Row],[Precision]])</f>
        <v>0.95987638423899047</v>
      </c>
      <c r="R158">
        <v>9318</v>
      </c>
      <c r="S158">
        <v>950</v>
      </c>
      <c r="T158">
        <v>452</v>
      </c>
      <c r="U158">
        <v>327</v>
      </c>
    </row>
    <row r="159" spans="1:21" hidden="1" x14ac:dyDescent="0.3">
      <c r="A159" s="25" t="s">
        <v>20</v>
      </c>
      <c r="B159" s="23" t="s">
        <v>33</v>
      </c>
      <c r="C159" s="25" t="s">
        <v>36</v>
      </c>
      <c r="D159" s="20" t="s">
        <v>23</v>
      </c>
      <c r="E159" t="s">
        <v>24</v>
      </c>
      <c r="F159" s="25" t="s">
        <v>30</v>
      </c>
      <c r="G159" s="25" t="s">
        <v>26</v>
      </c>
      <c r="H159" s="21" t="s">
        <v>29</v>
      </c>
      <c r="I159" s="25" t="s">
        <v>25</v>
      </c>
      <c r="J159" s="21" t="s">
        <v>29</v>
      </c>
      <c r="K159" s="26">
        <v>4.0677819252014098</v>
      </c>
      <c r="L159" s="26">
        <v>10.8359792232513</v>
      </c>
      <c r="N159">
        <f>(Tabell1[[#This Row],[TP]]+Tabell1[[#This Row],[TN]])/(Tabell1[[#This Row],[TP]]+Tabell1[[#This Row],[TN]]+Tabell1[[#This Row],[FP]]+Tabell1[[#This Row],[FN]])</f>
        <v>0.92948311758848556</v>
      </c>
      <c r="O159">
        <f>Tabell1[[#This Row],[TP]]/(Tabell1[[#This Row],[TP]]+Tabell1[[#This Row],[FP]])</f>
        <v>0.95373592630501536</v>
      </c>
      <c r="P159">
        <f>Tabell1[[#This Row],[TP]]/(Tabell1[[#This Row],[TP]]+Tabell1[[#This Row],[FN]])</f>
        <v>0.9660964230171073</v>
      </c>
      <c r="Q159">
        <f>2*(Tabell1[[#This Row],[Recall]] * Tabell1[[#This Row],[Precision]]) / (Tabell1[[#This Row],[Recall]] + Tabell1[[#This Row],[Precision]])</f>
        <v>0.95987638423899047</v>
      </c>
      <c r="R159">
        <v>9318</v>
      </c>
      <c r="S159">
        <v>950</v>
      </c>
      <c r="T159">
        <v>452</v>
      </c>
      <c r="U159">
        <v>327</v>
      </c>
    </row>
    <row r="160" spans="1:21" hidden="1" x14ac:dyDescent="0.3">
      <c r="A160" s="25" t="s">
        <v>20</v>
      </c>
      <c r="B160" s="25" t="s">
        <v>22</v>
      </c>
      <c r="C160" s="21" t="s">
        <v>34</v>
      </c>
      <c r="D160" s="20" t="s">
        <v>23</v>
      </c>
      <c r="E160" t="s">
        <v>24</v>
      </c>
      <c r="F160" s="25" t="s">
        <v>30</v>
      </c>
      <c r="G160" s="25" t="s">
        <v>26</v>
      </c>
      <c r="H160" s="21" t="s">
        <v>29</v>
      </c>
      <c r="I160" s="25" t="s">
        <v>25</v>
      </c>
      <c r="J160" s="25" t="s">
        <v>26</v>
      </c>
      <c r="K160" s="26">
        <v>2.44396877288818</v>
      </c>
      <c r="L160" s="26">
        <v>5.8868527412414497</v>
      </c>
      <c r="N160">
        <f>(Tabell1[[#This Row],[TP]]+Tabell1[[#This Row],[TN]])/(Tabell1[[#This Row],[TP]]+Tabell1[[#This Row],[TN]]+Tabell1[[#This Row],[FP]]+Tabell1[[#This Row],[FN]])</f>
        <v>0.92767267131347875</v>
      </c>
      <c r="O160">
        <f>Tabell1[[#This Row],[TP]]/(Tabell1[[#This Row],[TP]]+Tabell1[[#This Row],[FP]])</f>
        <v>0.93176493557204221</v>
      </c>
      <c r="P160">
        <f>Tabell1[[#This Row],[TP]]/(Tabell1[[#This Row],[TP]]+Tabell1[[#This Row],[FN]])</f>
        <v>0.98963193364437529</v>
      </c>
      <c r="Q160">
        <f>2*(Tabell1[[#This Row],[Recall]] * Tabell1[[#This Row],[Precision]]) / (Tabell1[[#This Row],[Recall]] + Tabell1[[#This Row],[Precision]])</f>
        <v>0.95982704007240183</v>
      </c>
      <c r="R160">
        <v>9545</v>
      </c>
      <c r="S160">
        <v>703</v>
      </c>
      <c r="T160">
        <v>699</v>
      </c>
      <c r="U160">
        <v>100</v>
      </c>
    </row>
    <row r="161" spans="1:21" hidden="1" x14ac:dyDescent="0.3">
      <c r="A161" s="25" t="s">
        <v>20</v>
      </c>
      <c r="B161" s="25" t="s">
        <v>22</v>
      </c>
      <c r="C161" s="21" t="s">
        <v>34</v>
      </c>
      <c r="D161" s="20" t="s">
        <v>23</v>
      </c>
      <c r="E161" t="s">
        <v>24</v>
      </c>
      <c r="F161" s="25" t="s">
        <v>30</v>
      </c>
      <c r="G161" s="21" t="s">
        <v>29</v>
      </c>
      <c r="H161" s="21" t="s">
        <v>29</v>
      </c>
      <c r="I161" s="25" t="s">
        <v>25</v>
      </c>
      <c r="J161" s="25" t="s">
        <v>26</v>
      </c>
      <c r="K161" s="26">
        <v>2.4345688819885201</v>
      </c>
      <c r="L161" s="26">
        <v>5.8487095832824698</v>
      </c>
      <c r="N161">
        <f>(Tabell1[[#This Row],[TP]]+Tabell1[[#This Row],[TN]])/(Tabell1[[#This Row],[TP]]+Tabell1[[#This Row],[TN]]+Tabell1[[#This Row],[FP]]+Tabell1[[#This Row],[FN]])</f>
        <v>0.92767267131347875</v>
      </c>
      <c r="O161">
        <f>Tabell1[[#This Row],[TP]]/(Tabell1[[#This Row],[TP]]+Tabell1[[#This Row],[FP]])</f>
        <v>0.93176493557204221</v>
      </c>
      <c r="P161">
        <f>Tabell1[[#This Row],[TP]]/(Tabell1[[#This Row],[TP]]+Tabell1[[#This Row],[FN]])</f>
        <v>0.98963193364437529</v>
      </c>
      <c r="Q161">
        <f>2*(Tabell1[[#This Row],[Recall]] * Tabell1[[#This Row],[Precision]]) / (Tabell1[[#This Row],[Recall]] + Tabell1[[#This Row],[Precision]])</f>
        <v>0.95982704007240183</v>
      </c>
      <c r="R161">
        <v>9545</v>
      </c>
      <c r="S161">
        <v>703</v>
      </c>
      <c r="T161">
        <v>699</v>
      </c>
      <c r="U161">
        <v>100</v>
      </c>
    </row>
    <row r="162" spans="1:21" hidden="1" x14ac:dyDescent="0.3">
      <c r="A162" s="25" t="s">
        <v>20</v>
      </c>
      <c r="B162" s="23" t="s">
        <v>33</v>
      </c>
      <c r="C162" s="21" t="s">
        <v>34</v>
      </c>
      <c r="D162" s="20" t="s">
        <v>23</v>
      </c>
      <c r="E162" t="s">
        <v>24</v>
      </c>
      <c r="F162" s="25" t="s">
        <v>30</v>
      </c>
      <c r="G162" s="25" t="s">
        <v>26</v>
      </c>
      <c r="H162" s="25" t="s">
        <v>26</v>
      </c>
      <c r="I162" s="25" t="s">
        <v>25</v>
      </c>
      <c r="J162" s="25" t="s">
        <v>26</v>
      </c>
      <c r="K162" s="26">
        <v>2.31025862693786</v>
      </c>
      <c r="L162" s="26">
        <v>6.6262195110321001</v>
      </c>
      <c r="N162">
        <f>(Tabell1[[#This Row],[TP]]+Tabell1[[#This Row],[TN]])/(Tabell1[[#This Row],[TP]]+Tabell1[[#This Row],[TN]]+Tabell1[[#This Row],[FP]]+Tabell1[[#This Row],[FN]])</f>
        <v>0.92767267131347875</v>
      </c>
      <c r="O162">
        <f>Tabell1[[#This Row],[TP]]/(Tabell1[[#This Row],[TP]]+Tabell1[[#This Row],[FP]])</f>
        <v>0.93176493557204221</v>
      </c>
      <c r="P162">
        <f>Tabell1[[#This Row],[TP]]/(Tabell1[[#This Row],[TP]]+Tabell1[[#This Row],[FN]])</f>
        <v>0.98963193364437529</v>
      </c>
      <c r="Q162">
        <f>2*(Tabell1[[#This Row],[Recall]] * Tabell1[[#This Row],[Precision]]) / (Tabell1[[#This Row],[Recall]] + Tabell1[[#This Row],[Precision]])</f>
        <v>0.95982704007240183</v>
      </c>
      <c r="R162">
        <v>9545</v>
      </c>
      <c r="S162">
        <v>703</v>
      </c>
      <c r="T162">
        <v>699</v>
      </c>
      <c r="U162">
        <v>100</v>
      </c>
    </row>
    <row r="163" spans="1:21" hidden="1" x14ac:dyDescent="0.3">
      <c r="A163" s="25" t="s">
        <v>20</v>
      </c>
      <c r="B163" s="23" t="s">
        <v>33</v>
      </c>
      <c r="C163" s="21" t="s">
        <v>34</v>
      </c>
      <c r="D163" s="20" t="s">
        <v>23</v>
      </c>
      <c r="E163" t="s">
        <v>24</v>
      </c>
      <c r="F163" s="25" t="s">
        <v>30</v>
      </c>
      <c r="G163" s="21" t="s">
        <v>29</v>
      </c>
      <c r="H163" s="25" t="s">
        <v>26</v>
      </c>
      <c r="I163" s="25" t="s">
        <v>25</v>
      </c>
      <c r="J163" s="25" t="s">
        <v>26</v>
      </c>
      <c r="K163" s="26">
        <v>2.3040249347686701</v>
      </c>
      <c r="L163" s="26">
        <v>6.7142827510833696</v>
      </c>
      <c r="N163">
        <f>(Tabell1[[#This Row],[TP]]+Tabell1[[#This Row],[TN]])/(Tabell1[[#This Row],[TP]]+Tabell1[[#This Row],[TN]]+Tabell1[[#This Row],[FP]]+Tabell1[[#This Row],[FN]])</f>
        <v>0.92767267131347875</v>
      </c>
      <c r="O163">
        <f>Tabell1[[#This Row],[TP]]/(Tabell1[[#This Row],[TP]]+Tabell1[[#This Row],[FP]])</f>
        <v>0.93176493557204221</v>
      </c>
      <c r="P163">
        <f>Tabell1[[#This Row],[TP]]/(Tabell1[[#This Row],[TP]]+Tabell1[[#This Row],[FN]])</f>
        <v>0.98963193364437529</v>
      </c>
      <c r="Q163">
        <f>2*(Tabell1[[#This Row],[Recall]] * Tabell1[[#This Row],[Precision]]) / (Tabell1[[#This Row],[Recall]] + Tabell1[[#This Row],[Precision]])</f>
        <v>0.95982704007240183</v>
      </c>
      <c r="R163">
        <v>9545</v>
      </c>
      <c r="S163">
        <v>703</v>
      </c>
      <c r="T163">
        <v>699</v>
      </c>
      <c r="U163">
        <v>100</v>
      </c>
    </row>
    <row r="164" spans="1:21" hidden="1" x14ac:dyDescent="0.3">
      <c r="A164" s="21" t="s">
        <v>31</v>
      </c>
      <c r="B164" s="23" t="s">
        <v>33</v>
      </c>
      <c r="C164" s="24" t="s">
        <v>38</v>
      </c>
      <c r="D164" s="20" t="s">
        <v>23</v>
      </c>
      <c r="E164" t="s">
        <v>24</v>
      </c>
      <c r="F164" s="19" t="s">
        <v>21</v>
      </c>
      <c r="G164" s="25" t="s">
        <v>26</v>
      </c>
      <c r="H164" s="21" t="s">
        <v>29</v>
      </c>
      <c r="I164" s="25" t="s">
        <v>25</v>
      </c>
      <c r="J164" s="25" t="s">
        <v>26</v>
      </c>
      <c r="K164" s="26">
        <v>343.62359929084698</v>
      </c>
      <c r="L164" s="26">
        <v>2.4098114967346098</v>
      </c>
      <c r="N164">
        <f>(Tabell1[[#This Row],[TP]]+Tabell1[[#This Row],[TN]])/(Tabell1[[#This Row],[TP]]+Tabell1[[#This Row],[TN]]+Tabell1[[#This Row],[FP]]+Tabell1[[#This Row],[FN]])</f>
        <v>0.92984520684348693</v>
      </c>
      <c r="O164">
        <f>Tabell1[[#This Row],[TP]]/(Tabell1[[#This Row],[TP]]+Tabell1[[#This Row],[FP]])</f>
        <v>0.95987142264620484</v>
      </c>
      <c r="P164">
        <f>Tabell1[[#This Row],[TP]]/(Tabell1[[#This Row],[TP]]+Tabell1[[#This Row],[FN]])</f>
        <v>0.9597719025401763</v>
      </c>
      <c r="Q164">
        <f>2*(Tabell1[[#This Row],[Recall]] * Tabell1[[#This Row],[Precision]]) / (Tabell1[[#This Row],[Recall]] + Tabell1[[#This Row],[Precision]])</f>
        <v>0.95982166001347913</v>
      </c>
      <c r="R164">
        <v>9257</v>
      </c>
      <c r="S164">
        <v>1015</v>
      </c>
      <c r="T164">
        <v>387</v>
      </c>
      <c r="U164">
        <v>388</v>
      </c>
    </row>
    <row r="165" spans="1:21" hidden="1" x14ac:dyDescent="0.3">
      <c r="A165" s="21" t="s">
        <v>31</v>
      </c>
      <c r="B165" s="23" t="s">
        <v>33</v>
      </c>
      <c r="C165" s="24" t="s">
        <v>38</v>
      </c>
      <c r="D165" s="20" t="s">
        <v>23</v>
      </c>
      <c r="E165" t="s">
        <v>24</v>
      </c>
      <c r="F165" s="25" t="s">
        <v>30</v>
      </c>
      <c r="G165" s="25" t="s">
        <v>26</v>
      </c>
      <c r="H165" s="21" t="s">
        <v>29</v>
      </c>
      <c r="I165" s="25" t="s">
        <v>25</v>
      </c>
      <c r="J165" s="21" t="s">
        <v>29</v>
      </c>
      <c r="K165" s="26">
        <v>47.233625650405799</v>
      </c>
      <c r="L165" s="26">
        <v>1.3352928161621</v>
      </c>
      <c r="N165">
        <f>(Tabell1[[#This Row],[TP]]+Tabell1[[#This Row],[TN]])/(Tabell1[[#This Row],[TP]]+Tabell1[[#This Row],[TN]]+Tabell1[[#This Row],[FP]]+Tabell1[[#This Row],[FN]])</f>
        <v>0.92821580519598079</v>
      </c>
      <c r="O165">
        <f>Tabell1[[#This Row],[TP]]/(Tabell1[[#This Row],[TP]]+Tabell1[[#This Row],[FP]])</f>
        <v>0.9387390959555908</v>
      </c>
      <c r="P165">
        <f>Tabell1[[#This Row],[TP]]/(Tabell1[[#This Row],[TP]]+Tabell1[[#This Row],[FN]])</f>
        <v>0.98185588387765677</v>
      </c>
      <c r="Q165">
        <f>2*(Tabell1[[#This Row],[Recall]] * Tabell1[[#This Row],[Precision]]) / (Tabell1[[#This Row],[Recall]] + Tabell1[[#This Row],[Precision]])</f>
        <v>0.95981351036335072</v>
      </c>
      <c r="R165">
        <v>9470</v>
      </c>
      <c r="S165">
        <v>784</v>
      </c>
      <c r="T165">
        <v>618</v>
      </c>
      <c r="U165">
        <v>175</v>
      </c>
    </row>
    <row r="166" spans="1:21" hidden="1" x14ac:dyDescent="0.3">
      <c r="A166" s="21" t="s">
        <v>31</v>
      </c>
      <c r="B166" s="25" t="s">
        <v>22</v>
      </c>
      <c r="C166" s="25" t="s">
        <v>36</v>
      </c>
      <c r="D166" s="20" t="s">
        <v>23</v>
      </c>
      <c r="E166" t="s">
        <v>24</v>
      </c>
      <c r="F166" s="25" t="s">
        <v>30</v>
      </c>
      <c r="G166" s="21" t="s">
        <v>29</v>
      </c>
      <c r="H166" s="21" t="s">
        <v>29</v>
      </c>
      <c r="I166" s="21"/>
      <c r="J166" s="21" t="s">
        <v>29</v>
      </c>
      <c r="K166" s="26">
        <v>1.45313549041748</v>
      </c>
      <c r="L166" s="26">
        <v>0.53380274772643999</v>
      </c>
      <c r="N166">
        <f>(Tabell1[[#This Row],[TP]]+Tabell1[[#This Row],[TN]])/(Tabell1[[#This Row],[TP]]+Tabell1[[#This Row],[TN]]+Tabell1[[#This Row],[FP]]+Tabell1[[#This Row],[FN]])</f>
        <v>0.92848737213723187</v>
      </c>
      <c r="O166">
        <f>Tabell1[[#This Row],[TP]]/(Tabell1[[#This Row],[TP]]+Tabell1[[#This Row],[FP]])</f>
        <v>0.94235188330502551</v>
      </c>
      <c r="P166">
        <f>Tabell1[[#This Row],[TP]]/(Tabell1[[#This Row],[TP]]+Tabell1[[#This Row],[FN]])</f>
        <v>0.97791601866251943</v>
      </c>
      <c r="Q166">
        <f>2*(Tabell1[[#This Row],[Recall]] * Tabell1[[#This Row],[Precision]]) / (Tabell1[[#This Row],[Recall]] + Tabell1[[#This Row],[Precision]])</f>
        <v>0.95980461992469723</v>
      </c>
      <c r="R166">
        <v>9432</v>
      </c>
      <c r="S166">
        <v>825</v>
      </c>
      <c r="T166">
        <v>577</v>
      </c>
      <c r="U166">
        <v>213</v>
      </c>
    </row>
    <row r="167" spans="1:21" hidden="1" x14ac:dyDescent="0.3">
      <c r="A167" s="21" t="s">
        <v>31</v>
      </c>
      <c r="B167" s="21" t="s">
        <v>32</v>
      </c>
      <c r="C167" s="25" t="s">
        <v>36</v>
      </c>
      <c r="D167" s="20" t="s">
        <v>23</v>
      </c>
      <c r="E167" t="s">
        <v>24</v>
      </c>
      <c r="F167" s="25" t="s">
        <v>30</v>
      </c>
      <c r="G167" s="21" t="s">
        <v>29</v>
      </c>
      <c r="H167" s="21" t="s">
        <v>29</v>
      </c>
      <c r="I167" s="21"/>
      <c r="J167" s="21" t="s">
        <v>29</v>
      </c>
      <c r="K167" s="26">
        <v>1.60069251060485</v>
      </c>
      <c r="L167" s="26">
        <v>1.3045620918273899</v>
      </c>
      <c r="N167">
        <f>(Tabell1[[#This Row],[TP]]+Tabell1[[#This Row],[TN]])/(Tabell1[[#This Row],[TP]]+Tabell1[[#This Row],[TN]]+Tabell1[[#This Row],[FP]]+Tabell1[[#This Row],[FN]])</f>
        <v>0.92812528288223051</v>
      </c>
      <c r="O167">
        <f>Tabell1[[#This Row],[TP]]/(Tabell1[[#This Row],[TP]]+Tabell1[[#This Row],[FP]])</f>
        <v>0.93812493812493813</v>
      </c>
      <c r="P167">
        <f>Tabell1[[#This Row],[TP]]/(Tabell1[[#This Row],[TP]]+Tabell1[[#This Row],[FN]])</f>
        <v>0.98247796785899433</v>
      </c>
      <c r="Q167">
        <f>2*(Tabell1[[#This Row],[Recall]] * Tabell1[[#This Row],[Precision]]) / (Tabell1[[#This Row],[Recall]] + Tabell1[[#This Row],[Precision]])</f>
        <v>0.95978932442013576</v>
      </c>
      <c r="R167">
        <v>9476</v>
      </c>
      <c r="S167">
        <v>777</v>
      </c>
      <c r="T167">
        <v>625</v>
      </c>
      <c r="U167">
        <v>169</v>
      </c>
    </row>
    <row r="168" spans="1:21" hidden="1" x14ac:dyDescent="0.3">
      <c r="A168" s="21" t="s">
        <v>31</v>
      </c>
      <c r="B168" s="21" t="s">
        <v>32</v>
      </c>
      <c r="C168" s="25" t="s">
        <v>36</v>
      </c>
      <c r="D168" s="20" t="s">
        <v>23</v>
      </c>
      <c r="E168" t="s">
        <v>24</v>
      </c>
      <c r="F168" s="19" t="s">
        <v>21</v>
      </c>
      <c r="G168" s="21" t="s">
        <v>29</v>
      </c>
      <c r="H168" s="25" t="s">
        <v>26</v>
      </c>
      <c r="I168" s="25" t="s">
        <v>25</v>
      </c>
      <c r="J168" s="25" t="s">
        <v>26</v>
      </c>
      <c r="K168" s="26">
        <v>2.1949439048767001</v>
      </c>
      <c r="L168" s="26">
        <v>0.55245923995971602</v>
      </c>
      <c r="N168">
        <f>(Tabell1[[#This Row],[TP]]+Tabell1[[#This Row],[TN]])/(Tabell1[[#This Row],[TP]]+Tabell1[[#This Row],[TN]]+Tabell1[[#This Row],[FP]]+Tabell1[[#This Row],[FN]])</f>
        <v>0.92930207296098488</v>
      </c>
      <c r="O168">
        <f>Tabell1[[#This Row],[TP]]/(Tabell1[[#This Row],[TP]]+Tabell1[[#This Row],[FP]])</f>
        <v>0.95409836065573772</v>
      </c>
      <c r="P168">
        <f>Tabell1[[#This Row],[TP]]/(Tabell1[[#This Row],[TP]]+Tabell1[[#This Row],[FN]])</f>
        <v>0.96547433903576985</v>
      </c>
      <c r="Q168">
        <f>2*(Tabell1[[#This Row],[Recall]] * Tabell1[[#This Row],[Precision]]) / (Tabell1[[#This Row],[Recall]] + Tabell1[[#This Row],[Precision]])</f>
        <v>0.95975264107188873</v>
      </c>
      <c r="R168">
        <v>9312</v>
      </c>
      <c r="S168">
        <v>954</v>
      </c>
      <c r="T168">
        <v>448</v>
      </c>
      <c r="U168">
        <v>333</v>
      </c>
    </row>
    <row r="169" spans="1:21" hidden="1" x14ac:dyDescent="0.3">
      <c r="A169" s="21" t="s">
        <v>31</v>
      </c>
      <c r="B169" s="25" t="s">
        <v>22</v>
      </c>
      <c r="C169" s="25" t="s">
        <v>36</v>
      </c>
      <c r="D169" s="20" t="s">
        <v>23</v>
      </c>
      <c r="E169" t="s">
        <v>24</v>
      </c>
      <c r="F169" s="25" t="s">
        <v>30</v>
      </c>
      <c r="G169" s="25" t="s">
        <v>26</v>
      </c>
      <c r="H169" s="25" t="s">
        <v>26</v>
      </c>
      <c r="I169" s="25" t="s">
        <v>25</v>
      </c>
      <c r="J169" s="25" t="s">
        <v>26</v>
      </c>
      <c r="K169" s="26">
        <v>6.2350451946258501</v>
      </c>
      <c r="L169" s="26">
        <v>0.87867212295532204</v>
      </c>
      <c r="N169">
        <f>(Tabell1[[#This Row],[TP]]+Tabell1[[#This Row],[TN]])/(Tabell1[[#This Row],[TP]]+Tabell1[[#This Row],[TN]]+Tabell1[[#This Row],[FP]]+Tabell1[[#This Row],[FN]])</f>
        <v>0.92830632750973119</v>
      </c>
      <c r="O169">
        <f>Tabell1[[#This Row],[TP]]/(Tabell1[[#This Row],[TP]]+Tabell1[[#This Row],[FP]])</f>
        <v>0.94172238299570898</v>
      </c>
      <c r="P169">
        <f>Tabell1[[#This Row],[TP]]/(Tabell1[[#This Row],[TP]]+Tabell1[[#This Row],[FN]])</f>
        <v>0.97843442198030073</v>
      </c>
      <c r="Q169">
        <f>2*(Tabell1[[#This Row],[Recall]] * Tabell1[[#This Row],[Precision]]) / (Tabell1[[#This Row],[Recall]] + Tabell1[[#This Row],[Precision]])</f>
        <v>0.95972744838808099</v>
      </c>
      <c r="R169">
        <v>9437</v>
      </c>
      <c r="S169">
        <v>818</v>
      </c>
      <c r="T169">
        <v>584</v>
      </c>
      <c r="U169">
        <v>208</v>
      </c>
    </row>
    <row r="170" spans="1:21" hidden="1" x14ac:dyDescent="0.3">
      <c r="A170" s="23" t="s">
        <v>48</v>
      </c>
      <c r="B170" s="21" t="s">
        <v>32</v>
      </c>
      <c r="C170" s="25" t="s">
        <v>36</v>
      </c>
      <c r="D170" s="20" t="s">
        <v>23</v>
      </c>
      <c r="E170" t="s">
        <v>24</v>
      </c>
      <c r="F170" s="19" t="s">
        <v>21</v>
      </c>
      <c r="G170" s="25" t="s">
        <v>26</v>
      </c>
      <c r="H170" s="25" t="s">
        <v>26</v>
      </c>
      <c r="I170" s="21"/>
      <c r="J170" s="21" t="s">
        <v>29</v>
      </c>
      <c r="K170" s="26">
        <v>8.4808826446533203E-2</v>
      </c>
      <c r="L170" s="26">
        <v>0.19475722312927199</v>
      </c>
      <c r="N170">
        <f>(Tabell1[[#This Row],[TP]]+Tabell1[[#This Row],[TN]])/(Tabell1[[#This Row],[TP]]+Tabell1[[#This Row],[TN]]+Tabell1[[#This Row],[FP]]+Tabell1[[#This Row],[FN]])</f>
        <v>0.92984520684348693</v>
      </c>
      <c r="O170">
        <f>Tabell1[[#This Row],[TP]]/(Tabell1[[#This Row],[TP]]+Tabell1[[#This Row],[FP]])</f>
        <v>0.96236447039199335</v>
      </c>
      <c r="P170">
        <f>Tabell1[[#This Row],[TP]]/(Tabell1[[#This Row],[TP]]+Tabell1[[#This Row],[FN]])</f>
        <v>0.95707620528771387</v>
      </c>
      <c r="Q170">
        <f>2*(Tabell1[[#This Row],[Recall]] * Tabell1[[#This Row],[Precision]]) / (Tabell1[[#This Row],[Recall]] + Tabell1[[#This Row],[Precision]])</f>
        <v>0.95971305297083753</v>
      </c>
      <c r="R170">
        <v>9231</v>
      </c>
      <c r="S170">
        <v>1041</v>
      </c>
      <c r="T170">
        <v>361</v>
      </c>
      <c r="U170">
        <v>414</v>
      </c>
    </row>
    <row r="171" spans="1:21" hidden="1" x14ac:dyDescent="0.3">
      <c r="A171" s="23" t="s">
        <v>48</v>
      </c>
      <c r="B171" s="21" t="s">
        <v>32</v>
      </c>
      <c r="C171" s="25" t="s">
        <v>36</v>
      </c>
      <c r="D171" s="20" t="s">
        <v>23</v>
      </c>
      <c r="E171" t="s">
        <v>24</v>
      </c>
      <c r="F171" s="19" t="s">
        <v>21</v>
      </c>
      <c r="G171" s="25" t="s">
        <v>26</v>
      </c>
      <c r="H171" s="25" t="s">
        <v>26</v>
      </c>
      <c r="I171" s="21"/>
      <c r="J171" s="25" t="s">
        <v>26</v>
      </c>
      <c r="K171" s="26">
        <v>7.9821586608886705E-2</v>
      </c>
      <c r="L171" s="26">
        <v>0.18849849700927701</v>
      </c>
      <c r="N171">
        <f>(Tabell1[[#This Row],[TP]]+Tabell1[[#This Row],[TN]])/(Tabell1[[#This Row],[TP]]+Tabell1[[#This Row],[TN]]+Tabell1[[#This Row],[FP]]+Tabell1[[#This Row],[FN]])</f>
        <v>0.92984520684348693</v>
      </c>
      <c r="O171">
        <f>Tabell1[[#This Row],[TP]]/(Tabell1[[#This Row],[TP]]+Tabell1[[#This Row],[FP]])</f>
        <v>0.96236447039199335</v>
      </c>
      <c r="P171">
        <f>Tabell1[[#This Row],[TP]]/(Tabell1[[#This Row],[TP]]+Tabell1[[#This Row],[FN]])</f>
        <v>0.95707620528771387</v>
      </c>
      <c r="Q171">
        <f>2*(Tabell1[[#This Row],[Recall]] * Tabell1[[#This Row],[Precision]]) / (Tabell1[[#This Row],[Recall]] + Tabell1[[#This Row],[Precision]])</f>
        <v>0.95971305297083753</v>
      </c>
      <c r="R171">
        <v>9231</v>
      </c>
      <c r="S171">
        <v>1041</v>
      </c>
      <c r="T171">
        <v>361</v>
      </c>
      <c r="U171">
        <v>414</v>
      </c>
    </row>
    <row r="172" spans="1:21" hidden="1" x14ac:dyDescent="0.3">
      <c r="A172" s="23" t="s">
        <v>48</v>
      </c>
      <c r="B172" s="21" t="s">
        <v>32</v>
      </c>
      <c r="C172" s="25" t="s">
        <v>36</v>
      </c>
      <c r="D172" s="20" t="s">
        <v>23</v>
      </c>
      <c r="E172" t="s">
        <v>24</v>
      </c>
      <c r="F172" s="19" t="s">
        <v>21</v>
      </c>
      <c r="G172" s="21" t="s">
        <v>29</v>
      </c>
      <c r="H172" s="25" t="s">
        <v>26</v>
      </c>
      <c r="I172" s="21"/>
      <c r="J172" s="25" t="s">
        <v>26</v>
      </c>
      <c r="K172" s="26">
        <v>7.6792001724243095E-2</v>
      </c>
      <c r="L172" s="26">
        <v>0.181856393814086</v>
      </c>
      <c r="N172">
        <f>(Tabell1[[#This Row],[TP]]+Tabell1[[#This Row],[TN]])/(Tabell1[[#This Row],[TP]]+Tabell1[[#This Row],[TN]]+Tabell1[[#This Row],[FP]]+Tabell1[[#This Row],[FN]])</f>
        <v>0.92984520684348693</v>
      </c>
      <c r="O172">
        <f>Tabell1[[#This Row],[TP]]/(Tabell1[[#This Row],[TP]]+Tabell1[[#This Row],[FP]])</f>
        <v>0.96236447039199335</v>
      </c>
      <c r="P172">
        <f>Tabell1[[#This Row],[TP]]/(Tabell1[[#This Row],[TP]]+Tabell1[[#This Row],[FN]])</f>
        <v>0.95707620528771387</v>
      </c>
      <c r="Q172">
        <f>2*(Tabell1[[#This Row],[Recall]] * Tabell1[[#This Row],[Precision]]) / (Tabell1[[#This Row],[Recall]] + Tabell1[[#This Row],[Precision]])</f>
        <v>0.95971305297083753</v>
      </c>
      <c r="R172">
        <v>9231</v>
      </c>
      <c r="S172">
        <v>1041</v>
      </c>
      <c r="T172">
        <v>361</v>
      </c>
      <c r="U172">
        <v>414</v>
      </c>
    </row>
    <row r="173" spans="1:21" hidden="1" x14ac:dyDescent="0.3">
      <c r="A173" s="23" t="s">
        <v>48</v>
      </c>
      <c r="B173" s="21" t="s">
        <v>32</v>
      </c>
      <c r="C173" s="25" t="s">
        <v>36</v>
      </c>
      <c r="D173" s="20" t="s">
        <v>23</v>
      </c>
      <c r="E173" t="s">
        <v>24</v>
      </c>
      <c r="F173" s="19" t="s">
        <v>21</v>
      </c>
      <c r="G173" s="21" t="s">
        <v>29</v>
      </c>
      <c r="H173" s="25" t="s">
        <v>26</v>
      </c>
      <c r="I173" s="21"/>
      <c r="J173" s="21" t="s">
        <v>29</v>
      </c>
      <c r="K173" s="26">
        <v>7.5834274291992104E-2</v>
      </c>
      <c r="L173" s="26">
        <v>0.17952299118041901</v>
      </c>
      <c r="N173">
        <f>(Tabell1[[#This Row],[TP]]+Tabell1[[#This Row],[TN]])/(Tabell1[[#This Row],[TP]]+Tabell1[[#This Row],[TN]]+Tabell1[[#This Row],[FP]]+Tabell1[[#This Row],[FN]])</f>
        <v>0.92984520684348693</v>
      </c>
      <c r="O173">
        <f>Tabell1[[#This Row],[TP]]/(Tabell1[[#This Row],[TP]]+Tabell1[[#This Row],[FP]])</f>
        <v>0.96236447039199335</v>
      </c>
      <c r="P173">
        <f>Tabell1[[#This Row],[TP]]/(Tabell1[[#This Row],[TP]]+Tabell1[[#This Row],[FN]])</f>
        <v>0.95707620528771387</v>
      </c>
      <c r="Q173">
        <f>2*(Tabell1[[#This Row],[Recall]] * Tabell1[[#This Row],[Precision]]) / (Tabell1[[#This Row],[Recall]] + Tabell1[[#This Row],[Precision]])</f>
        <v>0.95971305297083753</v>
      </c>
      <c r="R173">
        <v>9231</v>
      </c>
      <c r="S173">
        <v>1041</v>
      </c>
      <c r="T173">
        <v>361</v>
      </c>
      <c r="U173">
        <v>414</v>
      </c>
    </row>
    <row r="174" spans="1:21" hidden="1" x14ac:dyDescent="0.3">
      <c r="A174" s="23" t="s">
        <v>48</v>
      </c>
      <c r="B174" s="25" t="s">
        <v>22</v>
      </c>
      <c r="C174" s="24" t="s">
        <v>38</v>
      </c>
      <c r="D174" s="20" t="s">
        <v>23</v>
      </c>
      <c r="E174" t="s">
        <v>24</v>
      </c>
      <c r="F174" s="25" t="s">
        <v>30</v>
      </c>
      <c r="G174" s="25" t="s">
        <v>26</v>
      </c>
      <c r="H174" s="21" t="s">
        <v>29</v>
      </c>
      <c r="I174" s="21"/>
      <c r="J174" s="21" t="s">
        <v>29</v>
      </c>
      <c r="K174" s="26">
        <v>0.29820442199706998</v>
      </c>
      <c r="L174" s="26">
        <v>0.36801862716674799</v>
      </c>
      <c r="N174">
        <f>(Tabell1[[#This Row],[TP]]+Tabell1[[#This Row],[TN]])/(Tabell1[[#This Row],[TP]]+Tabell1[[#This Row],[TN]]+Tabell1[[#This Row],[FP]]+Tabell1[[#This Row],[FN]])</f>
        <v>0.92694849280347602</v>
      </c>
      <c r="O174">
        <f>Tabell1[[#This Row],[TP]]/(Tabell1[[#This Row],[TP]]+Tabell1[[#This Row],[FP]])</f>
        <v>0.92695652173913046</v>
      </c>
      <c r="P174">
        <f>Tabell1[[#This Row],[TP]]/(Tabell1[[#This Row],[TP]]+Tabell1[[#This Row],[FN]])</f>
        <v>0.99471228615863139</v>
      </c>
      <c r="Q174">
        <f>2*(Tabell1[[#This Row],[Recall]] * Tabell1[[#This Row],[Precision]]) / (Tabell1[[#This Row],[Recall]] + Tabell1[[#This Row],[Precision]])</f>
        <v>0.95963990997749427</v>
      </c>
      <c r="R174">
        <v>9594</v>
      </c>
      <c r="S174">
        <v>646</v>
      </c>
      <c r="T174">
        <v>756</v>
      </c>
      <c r="U174">
        <v>51</v>
      </c>
    </row>
    <row r="175" spans="1:21" hidden="1" x14ac:dyDescent="0.3">
      <c r="A175" s="23" t="s">
        <v>48</v>
      </c>
      <c r="B175" s="25" t="s">
        <v>22</v>
      </c>
      <c r="C175" s="24" t="s">
        <v>38</v>
      </c>
      <c r="D175" s="20" t="s">
        <v>23</v>
      </c>
      <c r="E175" t="s">
        <v>24</v>
      </c>
      <c r="F175" s="25" t="s">
        <v>30</v>
      </c>
      <c r="G175" s="21" t="s">
        <v>29</v>
      </c>
      <c r="H175" s="21" t="s">
        <v>29</v>
      </c>
      <c r="I175" s="21"/>
      <c r="J175" s="21" t="s">
        <v>29</v>
      </c>
      <c r="K175" s="26">
        <v>0.28424143791198703</v>
      </c>
      <c r="L175" s="26">
        <v>0.35006642341613697</v>
      </c>
      <c r="N175">
        <f>(Tabell1[[#This Row],[TP]]+Tabell1[[#This Row],[TN]])/(Tabell1[[#This Row],[TP]]+Tabell1[[#This Row],[TN]]+Tabell1[[#This Row],[FP]]+Tabell1[[#This Row],[FN]])</f>
        <v>0.92694849280347602</v>
      </c>
      <c r="O175">
        <f>Tabell1[[#This Row],[TP]]/(Tabell1[[#This Row],[TP]]+Tabell1[[#This Row],[FP]])</f>
        <v>0.92695652173913046</v>
      </c>
      <c r="P175">
        <f>Tabell1[[#This Row],[TP]]/(Tabell1[[#This Row],[TP]]+Tabell1[[#This Row],[FN]])</f>
        <v>0.99471228615863139</v>
      </c>
      <c r="Q175">
        <f>2*(Tabell1[[#This Row],[Recall]] * Tabell1[[#This Row],[Precision]]) / (Tabell1[[#This Row],[Recall]] + Tabell1[[#This Row],[Precision]])</f>
        <v>0.95963990997749427</v>
      </c>
      <c r="R175">
        <v>9594</v>
      </c>
      <c r="S175">
        <v>646</v>
      </c>
      <c r="T175">
        <v>756</v>
      </c>
      <c r="U175">
        <v>51</v>
      </c>
    </row>
    <row r="176" spans="1:21" hidden="1" x14ac:dyDescent="0.3">
      <c r="A176" s="25" t="s">
        <v>20</v>
      </c>
      <c r="B176" s="25" t="s">
        <v>22</v>
      </c>
      <c r="C176" s="25" t="s">
        <v>36</v>
      </c>
      <c r="D176" s="20" t="s">
        <v>23</v>
      </c>
      <c r="E176" t="s">
        <v>24</v>
      </c>
      <c r="F176" s="19" t="s">
        <v>21</v>
      </c>
      <c r="G176" s="25" t="s">
        <v>26</v>
      </c>
      <c r="H176" s="21" t="s">
        <v>29</v>
      </c>
      <c r="I176" s="21"/>
      <c r="J176" s="25" t="s">
        <v>26</v>
      </c>
      <c r="K176" s="26">
        <v>1.5230529308319001</v>
      </c>
      <c r="L176" s="26">
        <v>3.9675865173339799</v>
      </c>
      <c r="N176">
        <f>(Tabell1[[#This Row],[TP]]+Tabell1[[#This Row],[TN]])/(Tabell1[[#This Row],[TP]]+Tabell1[[#This Row],[TN]]+Tabell1[[#This Row],[FP]]+Tabell1[[#This Row],[FN]])</f>
        <v>0.92984520684348693</v>
      </c>
      <c r="O176">
        <f>Tabell1[[#This Row],[TP]]/(Tabell1[[#This Row],[TP]]+Tabell1[[#This Row],[FP]])</f>
        <v>0.96449518223711772</v>
      </c>
      <c r="P176">
        <f>Tabell1[[#This Row],[TP]]/(Tabell1[[#This Row],[TP]]+Tabell1[[#This Row],[FN]])</f>
        <v>0.95479523068947636</v>
      </c>
      <c r="Q176">
        <f>2*(Tabell1[[#This Row],[Recall]] * Tabell1[[#This Row],[Precision]]) / (Tabell1[[#This Row],[Recall]] + Tabell1[[#This Row],[Precision]])</f>
        <v>0.95962069504506853</v>
      </c>
      <c r="R176">
        <v>9209</v>
      </c>
      <c r="S176">
        <v>1063</v>
      </c>
      <c r="T176">
        <v>339</v>
      </c>
      <c r="U176">
        <v>436</v>
      </c>
    </row>
    <row r="177" spans="1:21" hidden="1" x14ac:dyDescent="0.3">
      <c r="A177" s="25" t="s">
        <v>20</v>
      </c>
      <c r="B177" s="25" t="s">
        <v>22</v>
      </c>
      <c r="C177" s="25" t="s">
        <v>36</v>
      </c>
      <c r="D177" s="20" t="s">
        <v>23</v>
      </c>
      <c r="E177" t="s">
        <v>24</v>
      </c>
      <c r="F177" s="19" t="s">
        <v>21</v>
      </c>
      <c r="G177" s="21" t="s">
        <v>29</v>
      </c>
      <c r="H177" s="21" t="s">
        <v>29</v>
      </c>
      <c r="I177" s="21"/>
      <c r="J177" s="25" t="s">
        <v>26</v>
      </c>
      <c r="K177" s="26">
        <v>1.5129911899566599</v>
      </c>
      <c r="L177" s="26">
        <v>3.9703688621520898</v>
      </c>
      <c r="N177">
        <f>(Tabell1[[#This Row],[TP]]+Tabell1[[#This Row],[TN]])/(Tabell1[[#This Row],[TP]]+Tabell1[[#This Row],[TN]]+Tabell1[[#This Row],[FP]]+Tabell1[[#This Row],[FN]])</f>
        <v>0.92984520684348693</v>
      </c>
      <c r="O177">
        <f>Tabell1[[#This Row],[TP]]/(Tabell1[[#This Row],[TP]]+Tabell1[[#This Row],[FP]])</f>
        <v>0.96449518223711772</v>
      </c>
      <c r="P177">
        <f>Tabell1[[#This Row],[TP]]/(Tabell1[[#This Row],[TP]]+Tabell1[[#This Row],[FN]])</f>
        <v>0.95479523068947636</v>
      </c>
      <c r="Q177">
        <f>2*(Tabell1[[#This Row],[Recall]] * Tabell1[[#This Row],[Precision]]) / (Tabell1[[#This Row],[Recall]] + Tabell1[[#This Row],[Precision]])</f>
        <v>0.95962069504506853</v>
      </c>
      <c r="R177">
        <v>9209</v>
      </c>
      <c r="S177">
        <v>1063</v>
      </c>
      <c r="T177">
        <v>339</v>
      </c>
      <c r="U177">
        <v>436</v>
      </c>
    </row>
    <row r="178" spans="1:21" hidden="1" x14ac:dyDescent="0.3">
      <c r="A178" s="23" t="s">
        <v>48</v>
      </c>
      <c r="B178" s="25" t="s">
        <v>22</v>
      </c>
      <c r="C178" s="24" t="s">
        <v>38</v>
      </c>
      <c r="D178" s="20" t="s">
        <v>23</v>
      </c>
      <c r="E178" t="s">
        <v>24</v>
      </c>
      <c r="F178" s="25" t="s">
        <v>30</v>
      </c>
      <c r="G178" s="25" t="s">
        <v>26</v>
      </c>
      <c r="H178" s="25" t="s">
        <v>26</v>
      </c>
      <c r="I178" s="21"/>
      <c r="J178" s="25" t="s">
        <v>26</v>
      </c>
      <c r="K178" s="26">
        <v>0.309173583984375</v>
      </c>
      <c r="L178" s="26">
        <v>0.37200999259948703</v>
      </c>
      <c r="N178">
        <f>(Tabell1[[#This Row],[TP]]+Tabell1[[#This Row],[TN]])/(Tabell1[[#This Row],[TP]]+Tabell1[[#This Row],[TN]]+Tabell1[[#This Row],[FP]]+Tabell1[[#This Row],[FN]])</f>
        <v>0.92676744817597534</v>
      </c>
      <c r="O178">
        <f>Tabell1[[#This Row],[TP]]/(Tabell1[[#This Row],[TP]]+Tabell1[[#This Row],[FP]])</f>
        <v>0.92570822894584703</v>
      </c>
      <c r="P178">
        <f>Tabell1[[#This Row],[TP]]/(Tabell1[[#This Row],[TP]]+Tabell1[[#This Row],[FN]])</f>
        <v>0.99606013478486266</v>
      </c>
      <c r="Q178">
        <f>2*(Tabell1[[#This Row],[Recall]] * Tabell1[[#This Row],[Precision]]) / (Tabell1[[#This Row],[Recall]] + Tabell1[[#This Row],[Precision]])</f>
        <v>0.95959646406632382</v>
      </c>
      <c r="R178">
        <v>9607</v>
      </c>
      <c r="S178">
        <v>631</v>
      </c>
      <c r="T178">
        <v>771</v>
      </c>
      <c r="U178">
        <v>38</v>
      </c>
    </row>
    <row r="179" spans="1:21" hidden="1" x14ac:dyDescent="0.3">
      <c r="A179" s="23" t="s">
        <v>48</v>
      </c>
      <c r="B179" s="25" t="s">
        <v>22</v>
      </c>
      <c r="C179" s="24" t="s">
        <v>38</v>
      </c>
      <c r="D179" s="20" t="s">
        <v>23</v>
      </c>
      <c r="E179" t="s">
        <v>24</v>
      </c>
      <c r="F179" s="25" t="s">
        <v>30</v>
      </c>
      <c r="G179" s="21" t="s">
        <v>29</v>
      </c>
      <c r="H179" s="25" t="s">
        <v>26</v>
      </c>
      <c r="I179" s="21"/>
      <c r="J179" s="25" t="s">
        <v>26</v>
      </c>
      <c r="K179" s="26">
        <v>0.28224706649780201</v>
      </c>
      <c r="L179" s="26">
        <v>0.35206031799316401</v>
      </c>
      <c r="N179">
        <f>(Tabell1[[#This Row],[TP]]+Tabell1[[#This Row],[TN]])/(Tabell1[[#This Row],[TP]]+Tabell1[[#This Row],[TN]]+Tabell1[[#This Row],[FP]]+Tabell1[[#This Row],[FN]])</f>
        <v>0.92676744817597534</v>
      </c>
      <c r="O179">
        <f>Tabell1[[#This Row],[TP]]/(Tabell1[[#This Row],[TP]]+Tabell1[[#This Row],[FP]])</f>
        <v>0.92570822894584703</v>
      </c>
      <c r="P179">
        <f>Tabell1[[#This Row],[TP]]/(Tabell1[[#This Row],[TP]]+Tabell1[[#This Row],[FN]])</f>
        <v>0.99606013478486266</v>
      </c>
      <c r="Q179">
        <f>2*(Tabell1[[#This Row],[Recall]] * Tabell1[[#This Row],[Precision]]) / (Tabell1[[#This Row],[Recall]] + Tabell1[[#This Row],[Precision]])</f>
        <v>0.95959646406632382</v>
      </c>
      <c r="R179">
        <v>9607</v>
      </c>
      <c r="S179">
        <v>631</v>
      </c>
      <c r="T179">
        <v>771</v>
      </c>
      <c r="U179">
        <v>38</v>
      </c>
    </row>
    <row r="180" spans="1:21" hidden="1" x14ac:dyDescent="0.3">
      <c r="A180" s="25" t="s">
        <v>20</v>
      </c>
      <c r="B180" s="23" t="s">
        <v>33</v>
      </c>
      <c r="C180" s="25" t="s">
        <v>36</v>
      </c>
      <c r="D180" s="20" t="s">
        <v>23</v>
      </c>
      <c r="E180" t="s">
        <v>24</v>
      </c>
      <c r="F180" s="19" t="s">
        <v>21</v>
      </c>
      <c r="G180" s="25" t="s">
        <v>26</v>
      </c>
      <c r="H180" s="25" t="s">
        <v>26</v>
      </c>
      <c r="I180" s="25" t="s">
        <v>25</v>
      </c>
      <c r="J180" s="21" t="s">
        <v>29</v>
      </c>
      <c r="K180" s="26">
        <v>1.6319844722747801</v>
      </c>
      <c r="L180" s="26">
        <v>4.27103590965271</v>
      </c>
      <c r="N180">
        <f>(Tabell1[[#This Row],[TP]]+Tabell1[[#This Row],[TN]])/(Tabell1[[#This Row],[TP]]+Tabell1[[#This Row],[TN]]+Tabell1[[#This Row],[FP]]+Tabell1[[#This Row],[FN]])</f>
        <v>0.92966416221598625</v>
      </c>
      <c r="O180">
        <f>Tabell1[[#This Row],[TP]]/(Tabell1[[#This Row],[TP]]+Tabell1[[#This Row],[FP]])</f>
        <v>0.96293589475882235</v>
      </c>
      <c r="P180">
        <f>Tabell1[[#This Row],[TP]]/(Tabell1[[#This Row],[TP]]+Tabell1[[#This Row],[FN]])</f>
        <v>0.95624675997926389</v>
      </c>
      <c r="Q180">
        <f>2*(Tabell1[[#This Row],[Recall]] * Tabell1[[#This Row],[Precision]]) / (Tabell1[[#This Row],[Recall]] + Tabell1[[#This Row],[Precision]])</f>
        <v>0.95957967018675561</v>
      </c>
      <c r="R180">
        <v>9223</v>
      </c>
      <c r="S180">
        <v>1047</v>
      </c>
      <c r="T180">
        <v>355</v>
      </c>
      <c r="U180">
        <v>422</v>
      </c>
    </row>
    <row r="181" spans="1:21" hidden="1" x14ac:dyDescent="0.3">
      <c r="A181" s="25" t="s">
        <v>20</v>
      </c>
      <c r="B181" s="23" t="s">
        <v>33</v>
      </c>
      <c r="C181" s="25" t="s">
        <v>36</v>
      </c>
      <c r="D181" s="20" t="s">
        <v>23</v>
      </c>
      <c r="E181" t="s">
        <v>24</v>
      </c>
      <c r="F181" s="19" t="s">
        <v>21</v>
      </c>
      <c r="G181" s="21" t="s">
        <v>29</v>
      </c>
      <c r="H181" s="25" t="s">
        <v>26</v>
      </c>
      <c r="I181" s="25" t="s">
        <v>25</v>
      </c>
      <c r="J181" s="21" t="s">
        <v>29</v>
      </c>
      <c r="K181" s="26">
        <v>1.6273877620696999</v>
      </c>
      <c r="L181" s="26">
        <v>4.2873041629791198</v>
      </c>
      <c r="N181">
        <f>(Tabell1[[#This Row],[TP]]+Tabell1[[#This Row],[TN]])/(Tabell1[[#This Row],[TP]]+Tabell1[[#This Row],[TN]]+Tabell1[[#This Row],[FP]]+Tabell1[[#This Row],[FN]])</f>
        <v>0.92966416221598625</v>
      </c>
      <c r="O181">
        <f>Tabell1[[#This Row],[TP]]/(Tabell1[[#This Row],[TP]]+Tabell1[[#This Row],[FP]])</f>
        <v>0.96293589475882235</v>
      </c>
      <c r="P181">
        <f>Tabell1[[#This Row],[TP]]/(Tabell1[[#This Row],[TP]]+Tabell1[[#This Row],[FN]])</f>
        <v>0.95624675997926389</v>
      </c>
      <c r="Q181">
        <f>2*(Tabell1[[#This Row],[Recall]] * Tabell1[[#This Row],[Precision]]) / (Tabell1[[#This Row],[Recall]] + Tabell1[[#This Row],[Precision]])</f>
        <v>0.95957967018675561</v>
      </c>
      <c r="R181">
        <v>9223</v>
      </c>
      <c r="S181">
        <v>1047</v>
      </c>
      <c r="T181">
        <v>355</v>
      </c>
      <c r="U181">
        <v>422</v>
      </c>
    </row>
    <row r="182" spans="1:21" hidden="1" x14ac:dyDescent="0.3">
      <c r="A182" s="25" t="s">
        <v>20</v>
      </c>
      <c r="B182" s="23" t="s">
        <v>33</v>
      </c>
      <c r="C182" s="21" t="s">
        <v>34</v>
      </c>
      <c r="D182" s="20" t="s">
        <v>23</v>
      </c>
      <c r="E182" t="s">
        <v>24</v>
      </c>
      <c r="F182" s="19" t="s">
        <v>21</v>
      </c>
      <c r="G182" s="25" t="s">
        <v>26</v>
      </c>
      <c r="H182" s="21" t="s">
        <v>29</v>
      </c>
      <c r="I182" s="25" t="s">
        <v>25</v>
      </c>
      <c r="J182" s="25" t="s">
        <v>26</v>
      </c>
      <c r="K182" s="26">
        <v>0.97140336036682096</v>
      </c>
      <c r="L182" s="26">
        <v>2.7471539974212602</v>
      </c>
      <c r="N182">
        <f>(Tabell1[[#This Row],[TP]]+Tabell1[[#This Row],[TN]])/(Tabell1[[#This Row],[TP]]+Tabell1[[#This Row],[TN]]+Tabell1[[#This Row],[FP]]+Tabell1[[#This Row],[FN]])</f>
        <v>0.92767267131347875</v>
      </c>
      <c r="O182">
        <f>Tabell1[[#This Row],[TP]]/(Tabell1[[#This Row],[TP]]+Tabell1[[#This Row],[FP]])</f>
        <v>0.93714172761415304</v>
      </c>
      <c r="P182">
        <f>Tabell1[[#This Row],[TP]]/(Tabell1[[#This Row],[TP]]+Tabell1[[#This Row],[FN]])</f>
        <v>0.98310005184033178</v>
      </c>
      <c r="Q182">
        <f>2*(Tabell1[[#This Row],[Recall]] * Tabell1[[#This Row],[Precision]]) / (Tabell1[[#This Row],[Recall]] + Tabell1[[#This Row],[Precision]])</f>
        <v>0.95957091534686023</v>
      </c>
      <c r="R182">
        <v>9482</v>
      </c>
      <c r="S182">
        <v>766</v>
      </c>
      <c r="T182">
        <v>636</v>
      </c>
      <c r="U182">
        <v>163</v>
      </c>
    </row>
    <row r="183" spans="1:21" hidden="1" x14ac:dyDescent="0.3">
      <c r="A183" s="25" t="s">
        <v>20</v>
      </c>
      <c r="B183" s="23" t="s">
        <v>33</v>
      </c>
      <c r="C183" s="21" t="s">
        <v>34</v>
      </c>
      <c r="D183" s="20" t="s">
        <v>23</v>
      </c>
      <c r="E183" t="s">
        <v>24</v>
      </c>
      <c r="F183" s="19" t="s">
        <v>21</v>
      </c>
      <c r="G183" s="21" t="s">
        <v>29</v>
      </c>
      <c r="H183" s="21" t="s">
        <v>29</v>
      </c>
      <c r="I183" s="25" t="s">
        <v>25</v>
      </c>
      <c r="J183" s="25" t="s">
        <v>26</v>
      </c>
      <c r="K183" s="26">
        <v>0.97057986259460405</v>
      </c>
      <c r="L183" s="26">
        <v>2.6706669330596902</v>
      </c>
      <c r="N183">
        <f>(Tabell1[[#This Row],[TP]]+Tabell1[[#This Row],[TN]])/(Tabell1[[#This Row],[TP]]+Tabell1[[#This Row],[TN]]+Tabell1[[#This Row],[FP]]+Tabell1[[#This Row],[FN]])</f>
        <v>0.92767267131347875</v>
      </c>
      <c r="O183">
        <f>Tabell1[[#This Row],[TP]]/(Tabell1[[#This Row],[TP]]+Tabell1[[#This Row],[FP]])</f>
        <v>0.93714172761415304</v>
      </c>
      <c r="P183">
        <f>Tabell1[[#This Row],[TP]]/(Tabell1[[#This Row],[TP]]+Tabell1[[#This Row],[FN]])</f>
        <v>0.98310005184033178</v>
      </c>
      <c r="Q183">
        <f>2*(Tabell1[[#This Row],[Recall]] * Tabell1[[#This Row],[Precision]]) / (Tabell1[[#This Row],[Recall]] + Tabell1[[#This Row],[Precision]])</f>
        <v>0.95957091534686023</v>
      </c>
      <c r="R183">
        <v>9482</v>
      </c>
      <c r="S183">
        <v>766</v>
      </c>
      <c r="T183">
        <v>636</v>
      </c>
      <c r="U183">
        <v>163</v>
      </c>
    </row>
    <row r="184" spans="1:21" hidden="1" x14ac:dyDescent="0.3">
      <c r="A184" s="21" t="s">
        <v>31</v>
      </c>
      <c r="B184" s="25" t="s">
        <v>22</v>
      </c>
      <c r="C184" s="25" t="s">
        <v>36</v>
      </c>
      <c r="D184" s="20" t="s">
        <v>23</v>
      </c>
      <c r="E184" t="s">
        <v>24</v>
      </c>
      <c r="F184" s="25" t="s">
        <v>30</v>
      </c>
      <c r="G184" s="25" t="s">
        <v>26</v>
      </c>
      <c r="H184" s="21" t="s">
        <v>29</v>
      </c>
      <c r="I184" s="21"/>
      <c r="J184" s="21" t="s">
        <v>29</v>
      </c>
      <c r="K184" s="26">
        <v>1.3548014163970901</v>
      </c>
      <c r="L184" s="26">
        <v>0.51551032066345204</v>
      </c>
      <c r="N184">
        <f>(Tabell1[[#This Row],[TP]]+Tabell1[[#This Row],[TN]])/(Tabell1[[#This Row],[TP]]+Tabell1[[#This Row],[TN]]+Tabell1[[#This Row],[FP]]+Tabell1[[#This Row],[FN]])</f>
        <v>0.92803476056848011</v>
      </c>
      <c r="O184">
        <f>Tabell1[[#This Row],[TP]]/(Tabell1[[#This Row],[TP]]+Tabell1[[#This Row],[FP]])</f>
        <v>0.94320913461538458</v>
      </c>
      <c r="P184">
        <f>Tabell1[[#This Row],[TP]]/(Tabell1[[#This Row],[TP]]+Tabell1[[#This Row],[FN]])</f>
        <v>0.97636080870917574</v>
      </c>
      <c r="Q184">
        <f>2*(Tabell1[[#This Row],[Recall]] * Tabell1[[#This Row],[Precision]]) / (Tabell1[[#This Row],[Recall]] + Tabell1[[#This Row],[Precision]])</f>
        <v>0.95949870090172695</v>
      </c>
      <c r="R184">
        <v>9417</v>
      </c>
      <c r="S184">
        <v>835</v>
      </c>
      <c r="T184">
        <v>567</v>
      </c>
      <c r="U184">
        <v>228</v>
      </c>
    </row>
    <row r="185" spans="1:21" hidden="1" x14ac:dyDescent="0.3">
      <c r="A185" s="25" t="s">
        <v>20</v>
      </c>
      <c r="B185" s="25" t="s">
        <v>22</v>
      </c>
      <c r="C185" s="25" t="s">
        <v>36</v>
      </c>
      <c r="D185" s="20" t="s">
        <v>23</v>
      </c>
      <c r="E185" t="s">
        <v>24</v>
      </c>
      <c r="F185" s="19" t="s">
        <v>21</v>
      </c>
      <c r="G185" s="25" t="s">
        <v>26</v>
      </c>
      <c r="H185" s="21" t="s">
        <v>29</v>
      </c>
      <c r="I185" s="25" t="s">
        <v>25</v>
      </c>
      <c r="J185" s="25" t="s">
        <v>26</v>
      </c>
      <c r="K185" s="26">
        <v>1.3978569507598799</v>
      </c>
      <c r="L185" s="26">
        <v>3.6278758049011199</v>
      </c>
      <c r="N185">
        <f>(Tabell1[[#This Row],[TP]]+Tabell1[[#This Row],[TN]])/(Tabell1[[#This Row],[TP]]+Tabell1[[#This Row],[TN]]+Tabell1[[#This Row],[FP]]+Tabell1[[#This Row],[FN]])</f>
        <v>0.92966416221598625</v>
      </c>
      <c r="O185">
        <f>Tabell1[[#This Row],[TP]]/(Tabell1[[#This Row],[TP]]+Tabell1[[#This Row],[FP]])</f>
        <v>0.96487733277416654</v>
      </c>
      <c r="P185">
        <f>Tabell1[[#This Row],[TP]]/(Tabell1[[#This Row],[TP]]+Tabell1[[#This Row],[FN]])</f>
        <v>0.95417314670813891</v>
      </c>
      <c r="Q185">
        <f>2*(Tabell1[[#This Row],[Recall]] * Tabell1[[#This Row],[Precision]]) / (Tabell1[[#This Row],[Recall]] + Tabell1[[#This Row],[Precision]])</f>
        <v>0.95949538654016586</v>
      </c>
      <c r="R185">
        <v>9203</v>
      </c>
      <c r="S185">
        <v>1067</v>
      </c>
      <c r="T185">
        <v>335</v>
      </c>
      <c r="U185">
        <v>442</v>
      </c>
    </row>
    <row r="186" spans="1:21" hidden="1" x14ac:dyDescent="0.3">
      <c r="A186" s="25" t="s">
        <v>20</v>
      </c>
      <c r="B186" s="25" t="s">
        <v>22</v>
      </c>
      <c r="C186" s="25" t="s">
        <v>36</v>
      </c>
      <c r="D186" s="20" t="s">
        <v>23</v>
      </c>
      <c r="E186" t="s">
        <v>24</v>
      </c>
      <c r="F186" s="19" t="s">
        <v>21</v>
      </c>
      <c r="G186" s="21" t="s">
        <v>29</v>
      </c>
      <c r="H186" s="21" t="s">
        <v>29</v>
      </c>
      <c r="I186" s="25" t="s">
        <v>25</v>
      </c>
      <c r="J186" s="25" t="s">
        <v>26</v>
      </c>
      <c r="K186" s="26">
        <v>1.37435698509216</v>
      </c>
      <c r="L186" s="26">
        <v>3.6140110492706299</v>
      </c>
      <c r="N186">
        <f>(Tabell1[[#This Row],[TP]]+Tabell1[[#This Row],[TN]])/(Tabell1[[#This Row],[TP]]+Tabell1[[#This Row],[TN]]+Tabell1[[#This Row],[FP]]+Tabell1[[#This Row],[FN]])</f>
        <v>0.92966416221598625</v>
      </c>
      <c r="O186">
        <f>Tabell1[[#This Row],[TP]]/(Tabell1[[#This Row],[TP]]+Tabell1[[#This Row],[FP]])</f>
        <v>0.96487733277416654</v>
      </c>
      <c r="P186">
        <f>Tabell1[[#This Row],[TP]]/(Tabell1[[#This Row],[TP]]+Tabell1[[#This Row],[FN]])</f>
        <v>0.95417314670813891</v>
      </c>
      <c r="Q186">
        <f>2*(Tabell1[[#This Row],[Recall]] * Tabell1[[#This Row],[Precision]]) / (Tabell1[[#This Row],[Recall]] + Tabell1[[#This Row],[Precision]])</f>
        <v>0.95949538654016586</v>
      </c>
      <c r="R186">
        <v>9203</v>
      </c>
      <c r="S186">
        <v>1067</v>
      </c>
      <c r="T186">
        <v>335</v>
      </c>
      <c r="U186">
        <v>442</v>
      </c>
    </row>
    <row r="187" spans="1:21" hidden="1" x14ac:dyDescent="0.3">
      <c r="A187" s="21" t="s">
        <v>31</v>
      </c>
      <c r="B187" s="23" t="s">
        <v>33</v>
      </c>
      <c r="C187" s="24" t="s">
        <v>38</v>
      </c>
      <c r="D187" s="20" t="s">
        <v>23</v>
      </c>
      <c r="E187" t="s">
        <v>24</v>
      </c>
      <c r="F187" s="25" t="s">
        <v>30</v>
      </c>
      <c r="G187" s="21" t="s">
        <v>29</v>
      </c>
      <c r="H187" s="21" t="s">
        <v>29</v>
      </c>
      <c r="I187" s="21"/>
      <c r="J187" s="21" t="s">
        <v>29</v>
      </c>
      <c r="K187" s="26">
        <v>44.031777143478301</v>
      </c>
      <c r="L187" s="26">
        <v>1.3931813240051201</v>
      </c>
      <c r="N187">
        <f>(Tabell1[[#This Row],[TP]]+Tabell1[[#This Row],[TN]])/(Tabell1[[#This Row],[TP]]+Tabell1[[#This Row],[TN]]+Tabell1[[#This Row],[FP]]+Tabell1[[#This Row],[FN]])</f>
        <v>0.92776319362722914</v>
      </c>
      <c r="O187">
        <f>Tabell1[[#This Row],[TP]]/(Tabell1[[#This Row],[TP]]+Tabell1[[#This Row],[FP]])</f>
        <v>0.94028068080023885</v>
      </c>
      <c r="P187">
        <f>Tabell1[[#This Row],[TP]]/(Tabell1[[#This Row],[TP]]+Tabell1[[#This Row],[FN]])</f>
        <v>0.97947122861586311</v>
      </c>
      <c r="Q187">
        <f>2*(Tabell1[[#This Row],[Recall]] * Tabell1[[#This Row],[Precision]]) / (Tabell1[[#This Row],[Recall]] + Tabell1[[#This Row],[Precision]])</f>
        <v>0.95947592931139547</v>
      </c>
      <c r="R187">
        <v>9447</v>
      </c>
      <c r="S187">
        <v>802</v>
      </c>
      <c r="T187">
        <v>600</v>
      </c>
      <c r="U187">
        <v>198</v>
      </c>
    </row>
    <row r="188" spans="1:21" hidden="1" x14ac:dyDescent="0.3">
      <c r="A188" s="21" t="s">
        <v>31</v>
      </c>
      <c r="B188" s="21" t="s">
        <v>32</v>
      </c>
      <c r="C188" s="25" t="s">
        <v>36</v>
      </c>
      <c r="D188" s="20" t="s">
        <v>23</v>
      </c>
      <c r="E188" t="s">
        <v>24</v>
      </c>
      <c r="F188" s="25" t="s">
        <v>30</v>
      </c>
      <c r="G188" s="25" t="s">
        <v>26</v>
      </c>
      <c r="H188" s="25" t="s">
        <v>26</v>
      </c>
      <c r="I188" s="21"/>
      <c r="J188" s="21" t="s">
        <v>29</v>
      </c>
      <c r="K188" s="26">
        <v>1.5404362678527801</v>
      </c>
      <c r="L188" s="26">
        <v>0.526541948318481</v>
      </c>
      <c r="N188">
        <f>(Tabell1[[#This Row],[TP]]+Tabell1[[#This Row],[TN]])/(Tabell1[[#This Row],[TP]]+Tabell1[[#This Row],[TN]]+Tabell1[[#This Row],[FP]]+Tabell1[[#This Row],[FN]])</f>
        <v>0.92758214899972846</v>
      </c>
      <c r="O188">
        <f>Tabell1[[#This Row],[TP]]/(Tabell1[[#This Row],[TP]]+Tabell1[[#This Row],[FP]])</f>
        <v>0.93843561019133537</v>
      </c>
      <c r="P188">
        <f>Tabell1[[#This Row],[TP]]/(Tabell1[[#This Row],[TP]]+Tabell1[[#This Row],[FN]])</f>
        <v>0.98144116122343183</v>
      </c>
      <c r="Q188">
        <f>2*(Tabell1[[#This Row],[Recall]] * Tabell1[[#This Row],[Precision]]) / (Tabell1[[#This Row],[Recall]] + Tabell1[[#This Row],[Precision]])</f>
        <v>0.95945672004865201</v>
      </c>
      <c r="R188">
        <v>9466</v>
      </c>
      <c r="S188">
        <v>781</v>
      </c>
      <c r="T188">
        <v>621</v>
      </c>
      <c r="U188">
        <v>179</v>
      </c>
    </row>
    <row r="189" spans="1:21" hidden="1" x14ac:dyDescent="0.3">
      <c r="A189" s="23" t="s">
        <v>48</v>
      </c>
      <c r="B189" s="25" t="s">
        <v>22</v>
      </c>
      <c r="C189" s="24" t="s">
        <v>38</v>
      </c>
      <c r="D189" s="20" t="s">
        <v>23</v>
      </c>
      <c r="E189" t="s">
        <v>24</v>
      </c>
      <c r="F189" s="25" t="s">
        <v>30</v>
      </c>
      <c r="G189" s="25" t="s">
        <v>26</v>
      </c>
      <c r="H189" s="21" t="s">
        <v>29</v>
      </c>
      <c r="I189" s="21"/>
      <c r="J189" s="25" t="s">
        <v>26</v>
      </c>
      <c r="K189" s="26">
        <v>0.298203945159912</v>
      </c>
      <c r="L189" s="26">
        <v>0.371676445007324</v>
      </c>
      <c r="N189">
        <f>(Tabell1[[#This Row],[TP]]+Tabell1[[#This Row],[TN]])/(Tabell1[[#This Row],[TP]]+Tabell1[[#This Row],[TN]]+Tabell1[[#This Row],[FP]]+Tabell1[[#This Row],[FN]])</f>
        <v>0.92640535892097398</v>
      </c>
      <c r="O189">
        <f>Tabell1[[#This Row],[TP]]/(Tabell1[[#This Row],[TP]]+Tabell1[[#This Row],[FP]])</f>
        <v>0.92609031262060981</v>
      </c>
      <c r="P189">
        <f>Tabell1[[#This Row],[TP]]/(Tabell1[[#This Row],[TP]]+Tabell1[[#This Row],[FN]])</f>
        <v>0.99512700881285643</v>
      </c>
      <c r="Q189">
        <f>2*(Tabell1[[#This Row],[Recall]] * Tabell1[[#This Row],[Precision]]) / (Tabell1[[#This Row],[Recall]] + Tabell1[[#This Row],[Precision]])</f>
        <v>0.95936828427207754</v>
      </c>
      <c r="R189">
        <v>9598</v>
      </c>
      <c r="S189">
        <v>636</v>
      </c>
      <c r="T189">
        <v>766</v>
      </c>
      <c r="U189">
        <v>47</v>
      </c>
    </row>
    <row r="190" spans="1:21" hidden="1" x14ac:dyDescent="0.3">
      <c r="A190" s="23" t="s">
        <v>48</v>
      </c>
      <c r="B190" s="25" t="s">
        <v>22</v>
      </c>
      <c r="C190" s="24" t="s">
        <v>38</v>
      </c>
      <c r="D190" s="20" t="s">
        <v>23</v>
      </c>
      <c r="E190" t="s">
        <v>24</v>
      </c>
      <c r="F190" s="25" t="s">
        <v>30</v>
      </c>
      <c r="G190" s="21" t="s">
        <v>29</v>
      </c>
      <c r="H190" s="21" t="s">
        <v>29</v>
      </c>
      <c r="I190" s="21"/>
      <c r="J190" s="25" t="s">
        <v>26</v>
      </c>
      <c r="K190" s="26">
        <v>0.28520441055297802</v>
      </c>
      <c r="L190" s="26">
        <v>0.35776257514953602</v>
      </c>
      <c r="N190">
        <f>(Tabell1[[#This Row],[TP]]+Tabell1[[#This Row],[TN]])/(Tabell1[[#This Row],[TP]]+Tabell1[[#This Row],[TN]]+Tabell1[[#This Row],[FP]]+Tabell1[[#This Row],[FN]])</f>
        <v>0.92640535892097398</v>
      </c>
      <c r="O190">
        <f>Tabell1[[#This Row],[TP]]/(Tabell1[[#This Row],[TP]]+Tabell1[[#This Row],[FP]])</f>
        <v>0.92609031262060981</v>
      </c>
      <c r="P190">
        <f>Tabell1[[#This Row],[TP]]/(Tabell1[[#This Row],[TP]]+Tabell1[[#This Row],[FN]])</f>
        <v>0.99512700881285643</v>
      </c>
      <c r="Q190">
        <f>2*(Tabell1[[#This Row],[Recall]] * Tabell1[[#This Row],[Precision]]) / (Tabell1[[#This Row],[Recall]] + Tabell1[[#This Row],[Precision]])</f>
        <v>0.95936828427207754</v>
      </c>
      <c r="R190">
        <v>9598</v>
      </c>
      <c r="S190">
        <v>636</v>
      </c>
      <c r="T190">
        <v>766</v>
      </c>
      <c r="U190">
        <v>47</v>
      </c>
    </row>
    <row r="191" spans="1:21" hidden="1" x14ac:dyDescent="0.3">
      <c r="A191" s="25" t="s">
        <v>20</v>
      </c>
      <c r="B191" s="23" t="s">
        <v>33</v>
      </c>
      <c r="C191" s="21" t="s">
        <v>34</v>
      </c>
      <c r="D191" s="20" t="s">
        <v>23</v>
      </c>
      <c r="E191" t="s">
        <v>24</v>
      </c>
      <c r="F191" s="19" t="s">
        <v>21</v>
      </c>
      <c r="G191" s="25" t="s">
        <v>26</v>
      </c>
      <c r="H191" s="25" t="s">
        <v>26</v>
      </c>
      <c r="I191" s="25" t="s">
        <v>25</v>
      </c>
      <c r="J191" s="21" t="s">
        <v>29</v>
      </c>
      <c r="K191" s="26">
        <v>1.35794377326965</v>
      </c>
      <c r="L191" s="26">
        <v>3.6560149192810001</v>
      </c>
      <c r="N191">
        <f>(Tabell1[[#This Row],[TP]]+Tabell1[[#This Row],[TN]])/(Tabell1[[#This Row],[TP]]+Tabell1[[#This Row],[TN]]+Tabell1[[#This Row],[FP]]+Tabell1[[#This Row],[FN]])</f>
        <v>0.92694849280347602</v>
      </c>
      <c r="O191">
        <f>Tabell1[[#This Row],[TP]]/(Tabell1[[#This Row],[TP]]+Tabell1[[#This Row],[FP]])</f>
        <v>0.93281096963761023</v>
      </c>
      <c r="P191">
        <f>Tabell1[[#This Row],[TP]]/(Tabell1[[#This Row],[TP]]+Tabell1[[#This Row],[FN]])</f>
        <v>0.98745463970969416</v>
      </c>
      <c r="Q191">
        <f>2*(Tabell1[[#This Row],[Recall]] * Tabell1[[#This Row],[Precision]]) / (Tabell1[[#This Row],[Recall]] + Tabell1[[#This Row],[Precision]])</f>
        <v>0.95935532611432894</v>
      </c>
      <c r="R191">
        <v>9524</v>
      </c>
      <c r="S191">
        <v>716</v>
      </c>
      <c r="T191">
        <v>686</v>
      </c>
      <c r="U191">
        <v>121</v>
      </c>
    </row>
    <row r="192" spans="1:21" hidden="1" x14ac:dyDescent="0.3">
      <c r="A192" s="25" t="s">
        <v>20</v>
      </c>
      <c r="B192" s="23" t="s">
        <v>33</v>
      </c>
      <c r="C192" s="21" t="s">
        <v>34</v>
      </c>
      <c r="D192" s="20" t="s">
        <v>23</v>
      </c>
      <c r="E192" t="s">
        <v>24</v>
      </c>
      <c r="F192" s="19" t="s">
        <v>21</v>
      </c>
      <c r="G192" s="21" t="s">
        <v>29</v>
      </c>
      <c r="H192" s="25" t="s">
        <v>26</v>
      </c>
      <c r="I192" s="25" t="s">
        <v>25</v>
      </c>
      <c r="J192" s="21" t="s">
        <v>29</v>
      </c>
      <c r="K192" s="26">
        <v>1.3523812294006301</v>
      </c>
      <c r="L192" s="26">
        <v>3.6568508148193302</v>
      </c>
      <c r="N192">
        <f>(Tabell1[[#This Row],[TP]]+Tabell1[[#This Row],[TN]])/(Tabell1[[#This Row],[TP]]+Tabell1[[#This Row],[TN]]+Tabell1[[#This Row],[FP]]+Tabell1[[#This Row],[FN]])</f>
        <v>0.92694849280347602</v>
      </c>
      <c r="O192">
        <f>Tabell1[[#This Row],[TP]]/(Tabell1[[#This Row],[TP]]+Tabell1[[#This Row],[FP]])</f>
        <v>0.93281096963761023</v>
      </c>
      <c r="P192">
        <f>Tabell1[[#This Row],[TP]]/(Tabell1[[#This Row],[TP]]+Tabell1[[#This Row],[FN]])</f>
        <v>0.98745463970969416</v>
      </c>
      <c r="Q192">
        <f>2*(Tabell1[[#This Row],[Recall]] * Tabell1[[#This Row],[Precision]]) / (Tabell1[[#This Row],[Recall]] + Tabell1[[#This Row],[Precision]])</f>
        <v>0.95935532611432894</v>
      </c>
      <c r="R192">
        <v>9524</v>
      </c>
      <c r="S192">
        <v>716</v>
      </c>
      <c r="T192">
        <v>686</v>
      </c>
      <c r="U192">
        <v>121</v>
      </c>
    </row>
    <row r="193" spans="1:21" hidden="1" x14ac:dyDescent="0.3">
      <c r="A193" s="25" t="s">
        <v>20</v>
      </c>
      <c r="B193" s="23" t="s">
        <v>33</v>
      </c>
      <c r="C193" s="21" t="s">
        <v>34</v>
      </c>
      <c r="D193" s="20" t="s">
        <v>23</v>
      </c>
      <c r="E193" t="s">
        <v>24</v>
      </c>
      <c r="F193" s="19" t="s">
        <v>21</v>
      </c>
      <c r="G193" s="21" t="s">
        <v>29</v>
      </c>
      <c r="H193" s="21" t="s">
        <v>29</v>
      </c>
      <c r="I193" s="21"/>
      <c r="J193" s="21" t="s">
        <v>29</v>
      </c>
      <c r="K193" s="26">
        <v>1.4819817543029701</v>
      </c>
      <c r="L193" s="26">
        <v>4.0500407218933097</v>
      </c>
      <c r="N193">
        <f>(Tabell1[[#This Row],[TP]]+Tabell1[[#This Row],[TN]])/(Tabell1[[#This Row],[TP]]+Tabell1[[#This Row],[TN]]+Tabell1[[#This Row],[FP]]+Tabell1[[#This Row],[FN]])</f>
        <v>0.92685797048972574</v>
      </c>
      <c r="O193">
        <f>Tabell1[[#This Row],[TP]]/(Tabell1[[#This Row],[TP]]+Tabell1[[#This Row],[FP]])</f>
        <v>0.93263487711739934</v>
      </c>
      <c r="P193">
        <f>Tabell1[[#This Row],[TP]]/(Tabell1[[#This Row],[TP]]+Tabell1[[#This Row],[FN]])</f>
        <v>0.98755832037325042</v>
      </c>
      <c r="Q193">
        <f>2*(Tabell1[[#This Row],[Recall]] * Tabell1[[#This Row],[Precision]]) / (Tabell1[[#This Row],[Recall]] + Tabell1[[#This Row],[Precision]])</f>
        <v>0.9593111088729982</v>
      </c>
      <c r="R193">
        <v>9525</v>
      </c>
      <c r="S193">
        <v>714</v>
      </c>
      <c r="T193">
        <v>688</v>
      </c>
      <c r="U193">
        <v>120</v>
      </c>
    </row>
    <row r="194" spans="1:21" hidden="1" x14ac:dyDescent="0.3">
      <c r="A194" s="25" t="s">
        <v>20</v>
      </c>
      <c r="B194" s="23" t="s">
        <v>33</v>
      </c>
      <c r="C194" s="21" t="s">
        <v>34</v>
      </c>
      <c r="D194" s="20" t="s">
        <v>23</v>
      </c>
      <c r="E194" t="s">
        <v>24</v>
      </c>
      <c r="F194" s="19" t="s">
        <v>21</v>
      </c>
      <c r="G194" s="25" t="s">
        <v>26</v>
      </c>
      <c r="H194" s="21" t="s">
        <v>29</v>
      </c>
      <c r="I194" s="21"/>
      <c r="J194" s="21" t="s">
        <v>29</v>
      </c>
      <c r="K194" s="26">
        <v>1.47451043128967</v>
      </c>
      <c r="L194" s="26">
        <v>3.97233963012695</v>
      </c>
      <c r="N194">
        <f>(Tabell1[[#This Row],[TP]]+Tabell1[[#This Row],[TN]])/(Tabell1[[#This Row],[TP]]+Tabell1[[#This Row],[TN]]+Tabell1[[#This Row],[FP]]+Tabell1[[#This Row],[FN]])</f>
        <v>0.92685797048972574</v>
      </c>
      <c r="O194">
        <f>Tabell1[[#This Row],[TP]]/(Tabell1[[#This Row],[TP]]+Tabell1[[#This Row],[FP]])</f>
        <v>0.93263487711739934</v>
      </c>
      <c r="P194">
        <f>Tabell1[[#This Row],[TP]]/(Tabell1[[#This Row],[TP]]+Tabell1[[#This Row],[FN]])</f>
        <v>0.98755832037325042</v>
      </c>
      <c r="Q194">
        <f>2*(Tabell1[[#This Row],[Recall]] * Tabell1[[#This Row],[Precision]]) / (Tabell1[[#This Row],[Recall]] + Tabell1[[#This Row],[Precision]])</f>
        <v>0.9593111088729982</v>
      </c>
      <c r="R194">
        <v>9525</v>
      </c>
      <c r="S194">
        <v>714</v>
      </c>
      <c r="T194">
        <v>688</v>
      </c>
      <c r="U194">
        <v>120</v>
      </c>
    </row>
    <row r="195" spans="1:21" hidden="1" x14ac:dyDescent="0.3">
      <c r="A195" s="21" t="s">
        <v>31</v>
      </c>
      <c r="B195" s="25" t="s">
        <v>22</v>
      </c>
      <c r="C195" s="25" t="s">
        <v>36</v>
      </c>
      <c r="D195" s="20" t="s">
        <v>23</v>
      </c>
      <c r="E195" t="s">
        <v>24</v>
      </c>
      <c r="F195" s="19" t="s">
        <v>21</v>
      </c>
      <c r="G195" s="25" t="s">
        <v>26</v>
      </c>
      <c r="H195" s="25" t="s">
        <v>26</v>
      </c>
      <c r="I195" s="21"/>
      <c r="J195" s="21" t="s">
        <v>29</v>
      </c>
      <c r="K195" s="26">
        <v>0.50829458236694303</v>
      </c>
      <c r="L195" s="26">
        <v>0.27141451835632302</v>
      </c>
      <c r="N195">
        <f>(Tabell1[[#This Row],[TP]]+Tabell1[[#This Row],[TN]])/(Tabell1[[#This Row],[TP]]+Tabell1[[#This Row],[TN]]+Tabell1[[#This Row],[FP]]+Tabell1[[#This Row],[FN]])</f>
        <v>0.92803476056848011</v>
      </c>
      <c r="O195">
        <f>Tabell1[[#This Row],[TP]]/(Tabell1[[#This Row],[TP]]+Tabell1[[#This Row],[FP]])</f>
        <v>0.94823743922204218</v>
      </c>
      <c r="P195">
        <f>Tabell1[[#This Row],[TP]]/(Tabell1[[#This Row],[TP]]+Tabell1[[#This Row],[FN]])</f>
        <v>0.97055469155002594</v>
      </c>
      <c r="Q195">
        <f>2*(Tabell1[[#This Row],[Recall]] * Tabell1[[#This Row],[Precision]]) / (Tabell1[[#This Row],[Recall]] + Tabell1[[#This Row],[Precision]])</f>
        <v>0.95926628067838304</v>
      </c>
      <c r="R195">
        <v>9361</v>
      </c>
      <c r="S195">
        <v>891</v>
      </c>
      <c r="T195">
        <v>511</v>
      </c>
      <c r="U195">
        <v>284</v>
      </c>
    </row>
    <row r="196" spans="1:21" hidden="1" x14ac:dyDescent="0.3">
      <c r="A196" s="23" t="s">
        <v>48</v>
      </c>
      <c r="B196" s="25" t="s">
        <v>22</v>
      </c>
      <c r="C196" s="24" t="s">
        <v>38</v>
      </c>
      <c r="D196" s="20" t="s">
        <v>23</v>
      </c>
      <c r="E196" t="s">
        <v>24</v>
      </c>
      <c r="F196" s="25" t="s">
        <v>30</v>
      </c>
      <c r="G196" s="21" t="s">
        <v>29</v>
      </c>
      <c r="H196" s="25" t="s">
        <v>26</v>
      </c>
      <c r="I196" s="25" t="s">
        <v>25</v>
      </c>
      <c r="J196" s="21" t="s">
        <v>29</v>
      </c>
      <c r="K196" s="26">
        <v>0.29524540901183999</v>
      </c>
      <c r="L196" s="26">
        <v>0.34607839584350503</v>
      </c>
      <c r="N196">
        <f>(Tabell1[[#This Row],[TP]]+Tabell1[[#This Row],[TN]])/(Tabell1[[#This Row],[TP]]+Tabell1[[#This Row],[TN]]+Tabell1[[#This Row],[FP]]+Tabell1[[#This Row],[FN]])</f>
        <v>0.92622431429347329</v>
      </c>
      <c r="O196">
        <f>Tabell1[[#This Row],[TP]]/(Tabell1[[#This Row],[TP]]+Tabell1[[#This Row],[FP]])</f>
        <v>0.92624058698590461</v>
      </c>
      <c r="P196">
        <f>Tabell1[[#This Row],[TP]]/(Tabell1[[#This Row],[TP]]+Tabell1[[#This Row],[FN]])</f>
        <v>0.99471228615863139</v>
      </c>
      <c r="Q196">
        <f>2*(Tabell1[[#This Row],[Recall]] * Tabell1[[#This Row],[Precision]]) / (Tabell1[[#This Row],[Recall]] + Tabell1[[#This Row],[Precision]])</f>
        <v>0.95925611158326241</v>
      </c>
      <c r="R196">
        <v>9594</v>
      </c>
      <c r="S196">
        <v>638</v>
      </c>
      <c r="T196">
        <v>764</v>
      </c>
      <c r="U196">
        <v>51</v>
      </c>
    </row>
    <row r="197" spans="1:21" hidden="1" x14ac:dyDescent="0.3">
      <c r="A197" s="23" t="s">
        <v>48</v>
      </c>
      <c r="B197" s="25" t="s">
        <v>22</v>
      </c>
      <c r="C197" s="24" t="s">
        <v>38</v>
      </c>
      <c r="D197" s="20" t="s">
        <v>23</v>
      </c>
      <c r="E197" t="s">
        <v>24</v>
      </c>
      <c r="F197" s="25" t="s">
        <v>30</v>
      </c>
      <c r="G197" s="25" t="s">
        <v>26</v>
      </c>
      <c r="H197" s="25" t="s">
        <v>26</v>
      </c>
      <c r="I197" s="25" t="s">
        <v>25</v>
      </c>
      <c r="J197" s="21" t="s">
        <v>29</v>
      </c>
      <c r="K197" s="26">
        <v>0.27470922470092701</v>
      </c>
      <c r="L197" s="26">
        <v>0.365026235580444</v>
      </c>
      <c r="N197">
        <f>(Tabell1[[#This Row],[TP]]+Tabell1[[#This Row],[TN]])/(Tabell1[[#This Row],[TP]]+Tabell1[[#This Row],[TN]]+Tabell1[[#This Row],[FP]]+Tabell1[[#This Row],[FN]])</f>
        <v>0.92622431429347329</v>
      </c>
      <c r="O197">
        <f>Tabell1[[#This Row],[TP]]/(Tabell1[[#This Row],[TP]]+Tabell1[[#This Row],[FP]])</f>
        <v>0.92624058698590461</v>
      </c>
      <c r="P197">
        <f>Tabell1[[#This Row],[TP]]/(Tabell1[[#This Row],[TP]]+Tabell1[[#This Row],[FN]])</f>
        <v>0.99471228615863139</v>
      </c>
      <c r="Q197">
        <f>2*(Tabell1[[#This Row],[Recall]] * Tabell1[[#This Row],[Precision]]) / (Tabell1[[#This Row],[Recall]] + Tabell1[[#This Row],[Precision]])</f>
        <v>0.95925611158326241</v>
      </c>
      <c r="R197">
        <v>9594</v>
      </c>
      <c r="S197">
        <v>638</v>
      </c>
      <c r="T197">
        <v>764</v>
      </c>
      <c r="U197">
        <v>51</v>
      </c>
    </row>
    <row r="198" spans="1:21" hidden="1" x14ac:dyDescent="0.3">
      <c r="A198" s="21" t="s">
        <v>31</v>
      </c>
      <c r="B198" s="23" t="s">
        <v>33</v>
      </c>
      <c r="C198" s="24" t="s">
        <v>38</v>
      </c>
      <c r="D198" s="20" t="s">
        <v>23</v>
      </c>
      <c r="E198" t="s">
        <v>24</v>
      </c>
      <c r="F198" s="25" t="s">
        <v>30</v>
      </c>
      <c r="G198" s="25" t="s">
        <v>26</v>
      </c>
      <c r="H198" s="21" t="s">
        <v>29</v>
      </c>
      <c r="I198" s="21"/>
      <c r="J198" s="21" t="s">
        <v>29</v>
      </c>
      <c r="K198" s="26">
        <v>42.741855382919297</v>
      </c>
      <c r="L198" s="26">
        <v>1.42193627357482</v>
      </c>
      <c r="N198">
        <f>(Tabell1[[#This Row],[TP]]+Tabell1[[#This Row],[TN]])/(Tabell1[[#This Row],[TP]]+Tabell1[[#This Row],[TN]]+Tabell1[[#This Row],[FP]]+Tabell1[[#This Row],[FN]])</f>
        <v>0.92703901511722642</v>
      </c>
      <c r="O198">
        <f>Tabell1[[#This Row],[TP]]/(Tabell1[[#This Row],[TP]]+Tabell1[[#This Row],[FP]])</f>
        <v>0.93597711354444113</v>
      </c>
      <c r="P198">
        <f>Tabell1[[#This Row],[TP]]/(Tabell1[[#This Row],[TP]]+Tabell1[[#This Row],[FN]])</f>
        <v>0.98372213582166923</v>
      </c>
      <c r="Q198">
        <f>2*(Tabell1[[#This Row],[Recall]] * Tabell1[[#This Row],[Precision]]) / (Tabell1[[#This Row],[Recall]] + Tabell1[[#This Row],[Precision]])</f>
        <v>0.95925588919219484</v>
      </c>
      <c r="R198">
        <v>9488</v>
      </c>
      <c r="S198">
        <v>753</v>
      </c>
      <c r="T198">
        <v>649</v>
      </c>
      <c r="U198">
        <v>157</v>
      </c>
    </row>
    <row r="199" spans="1:21" hidden="1" x14ac:dyDescent="0.3">
      <c r="A199" s="25" t="s">
        <v>20</v>
      </c>
      <c r="B199" s="23" t="s">
        <v>33</v>
      </c>
      <c r="C199" s="21" t="s">
        <v>34</v>
      </c>
      <c r="D199" s="20" t="s">
        <v>23</v>
      </c>
      <c r="E199" t="s">
        <v>24</v>
      </c>
      <c r="F199" s="25" t="s">
        <v>30</v>
      </c>
      <c r="G199" s="25" t="s">
        <v>26</v>
      </c>
      <c r="H199" s="21" t="s">
        <v>29</v>
      </c>
      <c r="I199" s="25" t="s">
        <v>25</v>
      </c>
      <c r="J199" s="25" t="s">
        <v>26</v>
      </c>
      <c r="K199" s="26">
        <v>2.2442598342895499</v>
      </c>
      <c r="L199" s="26">
        <v>6.4763185977935702</v>
      </c>
      <c r="N199">
        <f>(Tabell1[[#This Row],[TP]]+Tabell1[[#This Row],[TN]])/(Tabell1[[#This Row],[TP]]+Tabell1[[#This Row],[TN]]+Tabell1[[#This Row],[FP]]+Tabell1[[#This Row],[FN]])</f>
        <v>0.92658640354847466</v>
      </c>
      <c r="O199">
        <f>Tabell1[[#This Row],[TP]]/(Tabell1[[#This Row],[TP]]+Tabell1[[#This Row],[FP]])</f>
        <v>0.93176930596285434</v>
      </c>
      <c r="P199">
        <f>Tabell1[[#This Row],[TP]]/(Tabell1[[#This Row],[TP]]+Tabell1[[#This Row],[FN]])</f>
        <v>0.98828408501814413</v>
      </c>
      <c r="Q199">
        <f>2*(Tabell1[[#This Row],[Recall]] * Tabell1[[#This Row],[Precision]]) / (Tabell1[[#This Row],[Recall]] + Tabell1[[#This Row],[Precision]])</f>
        <v>0.9591949685534592</v>
      </c>
      <c r="R199">
        <v>9532</v>
      </c>
      <c r="S199">
        <v>704</v>
      </c>
      <c r="T199">
        <v>698</v>
      </c>
      <c r="U199">
        <v>113</v>
      </c>
    </row>
    <row r="200" spans="1:21" hidden="1" x14ac:dyDescent="0.3">
      <c r="A200" s="25" t="s">
        <v>20</v>
      </c>
      <c r="B200" s="23" t="s">
        <v>33</v>
      </c>
      <c r="C200" s="21" t="s">
        <v>34</v>
      </c>
      <c r="D200" s="20" t="s">
        <v>23</v>
      </c>
      <c r="E200" t="s">
        <v>24</v>
      </c>
      <c r="F200" s="25" t="s">
        <v>30</v>
      </c>
      <c r="G200" s="21" t="s">
        <v>29</v>
      </c>
      <c r="H200" s="21" t="s">
        <v>29</v>
      </c>
      <c r="I200" s="25" t="s">
        <v>25</v>
      </c>
      <c r="J200" s="25" t="s">
        <v>26</v>
      </c>
      <c r="K200" s="26">
        <v>2.2372310161590501</v>
      </c>
      <c r="L200" s="26">
        <v>6.38575911521911</v>
      </c>
      <c r="N200">
        <f>(Tabell1[[#This Row],[TP]]+Tabell1[[#This Row],[TN]])/(Tabell1[[#This Row],[TP]]+Tabell1[[#This Row],[TN]]+Tabell1[[#This Row],[FP]]+Tabell1[[#This Row],[FN]])</f>
        <v>0.92658640354847466</v>
      </c>
      <c r="O200">
        <f>Tabell1[[#This Row],[TP]]/(Tabell1[[#This Row],[TP]]+Tabell1[[#This Row],[FP]])</f>
        <v>0.93176930596285434</v>
      </c>
      <c r="P200">
        <f>Tabell1[[#This Row],[TP]]/(Tabell1[[#This Row],[TP]]+Tabell1[[#This Row],[FN]])</f>
        <v>0.98828408501814413</v>
      </c>
      <c r="Q200">
        <f>2*(Tabell1[[#This Row],[Recall]] * Tabell1[[#This Row],[Precision]]) / (Tabell1[[#This Row],[Recall]] + Tabell1[[#This Row],[Precision]])</f>
        <v>0.9591949685534592</v>
      </c>
      <c r="R200">
        <v>9532</v>
      </c>
      <c r="S200">
        <v>704</v>
      </c>
      <c r="T200">
        <v>698</v>
      </c>
      <c r="U200">
        <v>113</v>
      </c>
    </row>
    <row r="201" spans="1:21" hidden="1" x14ac:dyDescent="0.3">
      <c r="A201" s="23" t="s">
        <v>48</v>
      </c>
      <c r="B201" s="21" t="s">
        <v>32</v>
      </c>
      <c r="C201" s="25" t="s">
        <v>36</v>
      </c>
      <c r="D201" s="20" t="s">
        <v>23</v>
      </c>
      <c r="E201" t="s">
        <v>24</v>
      </c>
      <c r="F201" s="19" t="s">
        <v>21</v>
      </c>
      <c r="G201" s="25" t="s">
        <v>26</v>
      </c>
      <c r="H201" s="25" t="s">
        <v>26</v>
      </c>
      <c r="I201" s="25" t="s">
        <v>25</v>
      </c>
      <c r="J201" s="21" t="s">
        <v>29</v>
      </c>
      <c r="K201" s="26">
        <v>8.5771322250366197E-2</v>
      </c>
      <c r="L201" s="26">
        <v>0.20046877861022899</v>
      </c>
      <c r="N201">
        <f>(Tabell1[[#This Row],[TP]]+Tabell1[[#This Row],[TN]])/(Tabell1[[#This Row],[TP]]+Tabell1[[#This Row],[TN]]+Tabell1[[#This Row],[FP]]+Tabell1[[#This Row],[FN]])</f>
        <v>0.92875893907848284</v>
      </c>
      <c r="O201">
        <f>Tabell1[[#This Row],[TP]]/(Tabell1[[#This Row],[TP]]+Tabell1[[#This Row],[FP]])</f>
        <v>0.9616426933500104</v>
      </c>
      <c r="P201">
        <f>Tabell1[[#This Row],[TP]]/(Tabell1[[#This Row],[TP]]+Tabell1[[#This Row],[FN]])</f>
        <v>0.95655780196993256</v>
      </c>
      <c r="Q201">
        <f>2*(Tabell1[[#This Row],[Recall]] * Tabell1[[#This Row],[Precision]]) / (Tabell1[[#This Row],[Recall]] + Tabell1[[#This Row],[Precision]])</f>
        <v>0.95909350797858517</v>
      </c>
      <c r="R201">
        <v>9226</v>
      </c>
      <c r="S201">
        <v>1034</v>
      </c>
      <c r="T201">
        <v>368</v>
      </c>
      <c r="U201">
        <v>419</v>
      </c>
    </row>
    <row r="202" spans="1:21" hidden="1" x14ac:dyDescent="0.3">
      <c r="A202" s="23" t="s">
        <v>48</v>
      </c>
      <c r="B202" s="21" t="s">
        <v>32</v>
      </c>
      <c r="C202" s="25" t="s">
        <v>36</v>
      </c>
      <c r="D202" s="20" t="s">
        <v>23</v>
      </c>
      <c r="E202" t="s">
        <v>24</v>
      </c>
      <c r="F202" s="19" t="s">
        <v>21</v>
      </c>
      <c r="G202" s="25" t="s">
        <v>26</v>
      </c>
      <c r="H202" s="25" t="s">
        <v>26</v>
      </c>
      <c r="I202" s="25" t="s">
        <v>25</v>
      </c>
      <c r="J202" s="25" t="s">
        <v>26</v>
      </c>
      <c r="K202" s="26">
        <v>8.4774732589721596E-2</v>
      </c>
      <c r="L202" s="26">
        <v>0.211441040039062</v>
      </c>
      <c r="N202">
        <f>(Tabell1[[#This Row],[TP]]+Tabell1[[#This Row],[TN]])/(Tabell1[[#This Row],[TP]]+Tabell1[[#This Row],[TN]]+Tabell1[[#This Row],[FP]]+Tabell1[[#This Row],[FN]])</f>
        <v>0.92875893907848284</v>
      </c>
      <c r="O202">
        <f>Tabell1[[#This Row],[TP]]/(Tabell1[[#This Row],[TP]]+Tabell1[[#This Row],[FP]])</f>
        <v>0.9616426933500104</v>
      </c>
      <c r="P202">
        <f>Tabell1[[#This Row],[TP]]/(Tabell1[[#This Row],[TP]]+Tabell1[[#This Row],[FN]])</f>
        <v>0.95655780196993256</v>
      </c>
      <c r="Q202">
        <f>2*(Tabell1[[#This Row],[Recall]] * Tabell1[[#This Row],[Precision]]) / (Tabell1[[#This Row],[Recall]] + Tabell1[[#This Row],[Precision]])</f>
        <v>0.95909350797858517</v>
      </c>
      <c r="R202">
        <v>9226</v>
      </c>
      <c r="S202">
        <v>1034</v>
      </c>
      <c r="T202">
        <v>368</v>
      </c>
      <c r="U202">
        <v>419</v>
      </c>
    </row>
    <row r="203" spans="1:21" hidden="1" x14ac:dyDescent="0.3">
      <c r="A203" s="23" t="s">
        <v>48</v>
      </c>
      <c r="B203" s="21" t="s">
        <v>32</v>
      </c>
      <c r="C203" s="25" t="s">
        <v>36</v>
      </c>
      <c r="D203" s="20" t="s">
        <v>23</v>
      </c>
      <c r="E203" t="s">
        <v>24</v>
      </c>
      <c r="F203" s="19" t="s">
        <v>21</v>
      </c>
      <c r="G203" s="21" t="s">
        <v>29</v>
      </c>
      <c r="H203" s="25" t="s">
        <v>26</v>
      </c>
      <c r="I203" s="25" t="s">
        <v>25</v>
      </c>
      <c r="J203" s="25" t="s">
        <v>26</v>
      </c>
      <c r="K203" s="26">
        <v>7.97882080078125E-2</v>
      </c>
      <c r="L203" s="26">
        <v>0.192493915557861</v>
      </c>
      <c r="N203">
        <f>(Tabell1[[#This Row],[TP]]+Tabell1[[#This Row],[TN]])/(Tabell1[[#This Row],[TP]]+Tabell1[[#This Row],[TN]]+Tabell1[[#This Row],[FP]]+Tabell1[[#This Row],[FN]])</f>
        <v>0.92875893907848284</v>
      </c>
      <c r="O203">
        <f>Tabell1[[#This Row],[TP]]/(Tabell1[[#This Row],[TP]]+Tabell1[[#This Row],[FP]])</f>
        <v>0.9616426933500104</v>
      </c>
      <c r="P203">
        <f>Tabell1[[#This Row],[TP]]/(Tabell1[[#This Row],[TP]]+Tabell1[[#This Row],[FN]])</f>
        <v>0.95655780196993256</v>
      </c>
      <c r="Q203">
        <f>2*(Tabell1[[#This Row],[Recall]] * Tabell1[[#This Row],[Precision]]) / (Tabell1[[#This Row],[Recall]] + Tabell1[[#This Row],[Precision]])</f>
        <v>0.95909350797858517</v>
      </c>
      <c r="R203">
        <v>9226</v>
      </c>
      <c r="S203">
        <v>1034</v>
      </c>
      <c r="T203">
        <v>368</v>
      </c>
      <c r="U203">
        <v>419</v>
      </c>
    </row>
    <row r="204" spans="1:21" hidden="1" x14ac:dyDescent="0.3">
      <c r="A204" s="23" t="s">
        <v>48</v>
      </c>
      <c r="B204" s="21" t="s">
        <v>32</v>
      </c>
      <c r="C204" s="25" t="s">
        <v>36</v>
      </c>
      <c r="D204" s="20" t="s">
        <v>23</v>
      </c>
      <c r="E204" t="s">
        <v>24</v>
      </c>
      <c r="F204" s="19" t="s">
        <v>21</v>
      </c>
      <c r="G204" s="21" t="s">
        <v>29</v>
      </c>
      <c r="H204" s="25" t="s">
        <v>26</v>
      </c>
      <c r="I204" s="25" t="s">
        <v>25</v>
      </c>
      <c r="J204" s="21" t="s">
        <v>29</v>
      </c>
      <c r="K204" s="26">
        <v>7.8790664672851493E-2</v>
      </c>
      <c r="L204" s="26">
        <v>0.190492153167724</v>
      </c>
      <c r="N204">
        <f>(Tabell1[[#This Row],[TP]]+Tabell1[[#This Row],[TN]])/(Tabell1[[#This Row],[TP]]+Tabell1[[#This Row],[TN]]+Tabell1[[#This Row],[FP]]+Tabell1[[#This Row],[FN]])</f>
        <v>0.92875893907848284</v>
      </c>
      <c r="O204">
        <f>Tabell1[[#This Row],[TP]]/(Tabell1[[#This Row],[TP]]+Tabell1[[#This Row],[FP]])</f>
        <v>0.9616426933500104</v>
      </c>
      <c r="P204">
        <f>Tabell1[[#This Row],[TP]]/(Tabell1[[#This Row],[TP]]+Tabell1[[#This Row],[FN]])</f>
        <v>0.95655780196993256</v>
      </c>
      <c r="Q204">
        <f>2*(Tabell1[[#This Row],[Recall]] * Tabell1[[#This Row],[Precision]]) / (Tabell1[[#This Row],[Recall]] + Tabell1[[#This Row],[Precision]])</f>
        <v>0.95909350797858517</v>
      </c>
      <c r="R204">
        <v>9226</v>
      </c>
      <c r="S204">
        <v>1034</v>
      </c>
      <c r="T204">
        <v>368</v>
      </c>
      <c r="U204">
        <v>419</v>
      </c>
    </row>
    <row r="205" spans="1:21" hidden="1" x14ac:dyDescent="0.3">
      <c r="A205" s="25" t="s">
        <v>20</v>
      </c>
      <c r="B205" s="25" t="s">
        <v>22</v>
      </c>
      <c r="C205" s="21" t="s">
        <v>34</v>
      </c>
      <c r="D205" s="20" t="s">
        <v>23</v>
      </c>
      <c r="E205" t="s">
        <v>24</v>
      </c>
      <c r="F205" s="19" t="s">
        <v>21</v>
      </c>
      <c r="G205" s="25" t="s">
        <v>26</v>
      </c>
      <c r="H205" s="21" t="s">
        <v>29</v>
      </c>
      <c r="I205" s="25" t="s">
        <v>25</v>
      </c>
      <c r="J205" s="25" t="s">
        <v>26</v>
      </c>
      <c r="K205" s="26">
        <v>1.1209859848022401</v>
      </c>
      <c r="L205" s="26">
        <v>2.9962863922119101</v>
      </c>
      <c r="N205">
        <f>(Tabell1[[#This Row],[TP]]+Tabell1[[#This Row],[TN]])/(Tabell1[[#This Row],[TP]]+Tabell1[[#This Row],[TN]]+Tabell1[[#This Row],[FP]]+Tabell1[[#This Row],[FN]])</f>
        <v>0.92658640354847466</v>
      </c>
      <c r="O205">
        <f>Tabell1[[#This Row],[TP]]/(Tabell1[[#This Row],[TP]]+Tabell1[[#This Row],[FP]])</f>
        <v>0.9344020456333596</v>
      </c>
      <c r="P205">
        <f>Tabell1[[#This Row],[TP]]/(Tabell1[[#This Row],[TP]]+Tabell1[[#This Row],[FN]])</f>
        <v>0.9850699844479005</v>
      </c>
      <c r="Q205">
        <f>2*(Tabell1[[#This Row],[Recall]] * Tabell1[[#This Row],[Precision]]) / (Tabell1[[#This Row],[Recall]] + Tabell1[[#This Row],[Precision]])</f>
        <v>0.95906727905920364</v>
      </c>
      <c r="R205">
        <v>9501</v>
      </c>
      <c r="S205">
        <v>735</v>
      </c>
      <c r="T205">
        <v>667</v>
      </c>
      <c r="U205">
        <v>144</v>
      </c>
    </row>
    <row r="206" spans="1:21" hidden="1" x14ac:dyDescent="0.3">
      <c r="A206" s="25" t="s">
        <v>20</v>
      </c>
      <c r="B206" s="25" t="s">
        <v>22</v>
      </c>
      <c r="C206" s="21" t="s">
        <v>34</v>
      </c>
      <c r="D206" s="20" t="s">
        <v>23</v>
      </c>
      <c r="E206" t="s">
        <v>24</v>
      </c>
      <c r="F206" s="19" t="s">
        <v>21</v>
      </c>
      <c r="G206" s="21" t="s">
        <v>29</v>
      </c>
      <c r="H206" s="21" t="s">
        <v>29</v>
      </c>
      <c r="I206" s="25" t="s">
        <v>25</v>
      </c>
      <c r="J206" s="25" t="s">
        <v>26</v>
      </c>
      <c r="K206" s="26">
        <v>1.11652731895446</v>
      </c>
      <c r="L206" s="26">
        <v>2.98371005058288</v>
      </c>
      <c r="N206">
        <f>(Tabell1[[#This Row],[TP]]+Tabell1[[#This Row],[TN]])/(Tabell1[[#This Row],[TP]]+Tabell1[[#This Row],[TN]]+Tabell1[[#This Row],[FP]]+Tabell1[[#This Row],[FN]])</f>
        <v>0.92658640354847466</v>
      </c>
      <c r="O206">
        <f>Tabell1[[#This Row],[TP]]/(Tabell1[[#This Row],[TP]]+Tabell1[[#This Row],[FP]])</f>
        <v>0.9344020456333596</v>
      </c>
      <c r="P206">
        <f>Tabell1[[#This Row],[TP]]/(Tabell1[[#This Row],[TP]]+Tabell1[[#This Row],[FN]])</f>
        <v>0.9850699844479005</v>
      </c>
      <c r="Q206">
        <f>2*(Tabell1[[#This Row],[Recall]] * Tabell1[[#This Row],[Precision]]) / (Tabell1[[#This Row],[Recall]] + Tabell1[[#This Row],[Precision]])</f>
        <v>0.95906727905920364</v>
      </c>
      <c r="R206">
        <v>9501</v>
      </c>
      <c r="S206">
        <v>735</v>
      </c>
      <c r="T206">
        <v>667</v>
      </c>
      <c r="U206">
        <v>144</v>
      </c>
    </row>
    <row r="207" spans="1:21" hidden="1" x14ac:dyDescent="0.3">
      <c r="A207" s="23" t="s">
        <v>48</v>
      </c>
      <c r="B207" s="21" t="s">
        <v>32</v>
      </c>
      <c r="C207" s="21" t="s">
        <v>34</v>
      </c>
      <c r="D207" s="20" t="s">
        <v>23</v>
      </c>
      <c r="E207" t="s">
        <v>24</v>
      </c>
      <c r="F207" s="19" t="s">
        <v>21</v>
      </c>
      <c r="G207" s="25" t="s">
        <v>26</v>
      </c>
      <c r="H207" s="25" t="s">
        <v>26</v>
      </c>
      <c r="I207" s="21"/>
      <c r="J207" s="25" t="s">
        <v>26</v>
      </c>
      <c r="K207" s="26">
        <v>8.6766481399536105E-2</v>
      </c>
      <c r="L207" s="26">
        <v>0.206479787826538</v>
      </c>
      <c r="N207">
        <f>(Tabell1[[#This Row],[TP]]+Tabell1[[#This Row],[TN]])/(Tabell1[[#This Row],[TP]]+Tabell1[[#This Row],[TN]]+Tabell1[[#This Row],[FP]]+Tabell1[[#This Row],[FN]])</f>
        <v>0.92631483660722369</v>
      </c>
      <c r="O207">
        <f>Tabell1[[#This Row],[TP]]/(Tabell1[[#This Row],[TP]]+Tabell1[[#This Row],[FP]])</f>
        <v>0.93242581529722846</v>
      </c>
      <c r="P207">
        <f>Tabell1[[#This Row],[TP]]/(Tabell1[[#This Row],[TP]]+Tabell1[[#This Row],[FN]])</f>
        <v>0.98714359771902538</v>
      </c>
      <c r="Q207">
        <f>2*(Tabell1[[#This Row],[Recall]] * Tabell1[[#This Row],[Precision]]) / (Tabell1[[#This Row],[Recall]] + Tabell1[[#This Row],[Precision]])</f>
        <v>0.95900483481063659</v>
      </c>
      <c r="R207">
        <v>9521</v>
      </c>
      <c r="S207">
        <v>712</v>
      </c>
      <c r="T207">
        <v>690</v>
      </c>
      <c r="U207">
        <v>124</v>
      </c>
    </row>
    <row r="208" spans="1:21" hidden="1" x14ac:dyDescent="0.3">
      <c r="A208" s="23" t="s">
        <v>48</v>
      </c>
      <c r="B208" s="21" t="s">
        <v>32</v>
      </c>
      <c r="C208" s="21" t="s">
        <v>34</v>
      </c>
      <c r="D208" s="20" t="s">
        <v>23</v>
      </c>
      <c r="E208" t="s">
        <v>24</v>
      </c>
      <c r="F208" s="19" t="s">
        <v>21</v>
      </c>
      <c r="G208" s="25" t="s">
        <v>26</v>
      </c>
      <c r="H208" s="25" t="s">
        <v>26</v>
      </c>
      <c r="I208" s="21"/>
      <c r="J208" s="21" t="s">
        <v>29</v>
      </c>
      <c r="K208" s="26">
        <v>7.97855854034423E-2</v>
      </c>
      <c r="L208" s="26">
        <v>0.19148921966552701</v>
      </c>
      <c r="N208">
        <f>(Tabell1[[#This Row],[TP]]+Tabell1[[#This Row],[TN]])/(Tabell1[[#This Row],[TP]]+Tabell1[[#This Row],[TN]]+Tabell1[[#This Row],[FP]]+Tabell1[[#This Row],[FN]])</f>
        <v>0.92631483660722369</v>
      </c>
      <c r="O208">
        <f>Tabell1[[#This Row],[TP]]/(Tabell1[[#This Row],[TP]]+Tabell1[[#This Row],[FP]])</f>
        <v>0.93242581529722846</v>
      </c>
      <c r="P208">
        <f>Tabell1[[#This Row],[TP]]/(Tabell1[[#This Row],[TP]]+Tabell1[[#This Row],[FN]])</f>
        <v>0.98714359771902538</v>
      </c>
      <c r="Q208">
        <f>2*(Tabell1[[#This Row],[Recall]] * Tabell1[[#This Row],[Precision]]) / (Tabell1[[#This Row],[Recall]] + Tabell1[[#This Row],[Precision]])</f>
        <v>0.95900483481063659</v>
      </c>
      <c r="R208">
        <v>9521</v>
      </c>
      <c r="S208">
        <v>712</v>
      </c>
      <c r="T208">
        <v>690</v>
      </c>
      <c r="U208">
        <v>124</v>
      </c>
    </row>
    <row r="209" spans="1:21" hidden="1" x14ac:dyDescent="0.3">
      <c r="A209" s="23" t="s">
        <v>48</v>
      </c>
      <c r="B209" s="21" t="s">
        <v>32</v>
      </c>
      <c r="C209" s="21" t="s">
        <v>34</v>
      </c>
      <c r="D209" s="20" t="s">
        <v>23</v>
      </c>
      <c r="E209" t="s">
        <v>24</v>
      </c>
      <c r="F209" s="19" t="s">
        <v>21</v>
      </c>
      <c r="G209" s="21" t="s">
        <v>29</v>
      </c>
      <c r="H209" s="25" t="s">
        <v>26</v>
      </c>
      <c r="I209" s="21"/>
      <c r="J209" s="21" t="s">
        <v>29</v>
      </c>
      <c r="K209" s="26">
        <v>7.4824094772338798E-2</v>
      </c>
      <c r="L209" s="26">
        <v>0.18350958824157701</v>
      </c>
      <c r="N209">
        <f>(Tabell1[[#This Row],[TP]]+Tabell1[[#This Row],[TN]])/(Tabell1[[#This Row],[TP]]+Tabell1[[#This Row],[TN]]+Tabell1[[#This Row],[FP]]+Tabell1[[#This Row],[FN]])</f>
        <v>0.92631483660722369</v>
      </c>
      <c r="O209">
        <f>Tabell1[[#This Row],[TP]]/(Tabell1[[#This Row],[TP]]+Tabell1[[#This Row],[FP]])</f>
        <v>0.93242581529722846</v>
      </c>
      <c r="P209">
        <f>Tabell1[[#This Row],[TP]]/(Tabell1[[#This Row],[TP]]+Tabell1[[#This Row],[FN]])</f>
        <v>0.98714359771902538</v>
      </c>
      <c r="Q209">
        <f>2*(Tabell1[[#This Row],[Recall]] * Tabell1[[#This Row],[Precision]]) / (Tabell1[[#This Row],[Recall]] + Tabell1[[#This Row],[Precision]])</f>
        <v>0.95900483481063659</v>
      </c>
      <c r="R209">
        <v>9521</v>
      </c>
      <c r="S209">
        <v>712</v>
      </c>
      <c r="T209">
        <v>690</v>
      </c>
      <c r="U209">
        <v>124</v>
      </c>
    </row>
    <row r="210" spans="1:21" hidden="1" x14ac:dyDescent="0.3">
      <c r="A210" s="23" t="s">
        <v>48</v>
      </c>
      <c r="B210" s="21" t="s">
        <v>32</v>
      </c>
      <c r="C210" s="21" t="s">
        <v>34</v>
      </c>
      <c r="D210" s="20" t="s">
        <v>23</v>
      </c>
      <c r="E210" t="s">
        <v>24</v>
      </c>
      <c r="F210" s="19" t="s">
        <v>21</v>
      </c>
      <c r="G210" s="21" t="s">
        <v>29</v>
      </c>
      <c r="H210" s="25" t="s">
        <v>26</v>
      </c>
      <c r="I210" s="21"/>
      <c r="J210" s="25" t="s">
        <v>26</v>
      </c>
      <c r="K210" s="26">
        <v>7.4799537658691406E-2</v>
      </c>
      <c r="L210" s="26">
        <v>0.17879605293273901</v>
      </c>
      <c r="N210">
        <f>(Tabell1[[#This Row],[TP]]+Tabell1[[#This Row],[TN]])/(Tabell1[[#This Row],[TP]]+Tabell1[[#This Row],[TN]]+Tabell1[[#This Row],[FP]]+Tabell1[[#This Row],[FN]])</f>
        <v>0.92631483660722369</v>
      </c>
      <c r="O210">
        <f>Tabell1[[#This Row],[TP]]/(Tabell1[[#This Row],[TP]]+Tabell1[[#This Row],[FP]])</f>
        <v>0.93242581529722846</v>
      </c>
      <c r="P210">
        <f>Tabell1[[#This Row],[TP]]/(Tabell1[[#This Row],[TP]]+Tabell1[[#This Row],[FN]])</f>
        <v>0.98714359771902538</v>
      </c>
      <c r="Q210">
        <f>2*(Tabell1[[#This Row],[Recall]] * Tabell1[[#This Row],[Precision]]) / (Tabell1[[#This Row],[Recall]] + Tabell1[[#This Row],[Precision]])</f>
        <v>0.95900483481063659</v>
      </c>
      <c r="R210">
        <v>9521</v>
      </c>
      <c r="S210">
        <v>712</v>
      </c>
      <c r="T210">
        <v>690</v>
      </c>
      <c r="U210">
        <v>124</v>
      </c>
    </row>
    <row r="211" spans="1:21" hidden="1" x14ac:dyDescent="0.3">
      <c r="A211" s="21" t="s">
        <v>31</v>
      </c>
      <c r="B211" s="21" t="s">
        <v>32</v>
      </c>
      <c r="C211" s="25" t="s">
        <v>36</v>
      </c>
      <c r="D211" s="20" t="s">
        <v>23</v>
      </c>
      <c r="E211" t="s">
        <v>24</v>
      </c>
      <c r="F211" s="19" t="s">
        <v>21</v>
      </c>
      <c r="G211" s="25" t="s">
        <v>26</v>
      </c>
      <c r="H211" s="25" t="s">
        <v>26</v>
      </c>
      <c r="I211" s="25" t="s">
        <v>25</v>
      </c>
      <c r="J211" s="25" t="s">
        <v>26</v>
      </c>
      <c r="K211" s="26">
        <v>2.1821477413177401</v>
      </c>
      <c r="L211" s="26">
        <v>0.50566029548644997</v>
      </c>
      <c r="N211">
        <f>(Tabell1[[#This Row],[TP]]+Tabell1[[#This Row],[TN]])/(Tabell1[[#This Row],[TP]]+Tabell1[[#This Row],[TN]]+Tabell1[[#This Row],[FP]]+Tabell1[[#This Row],[FN]])</f>
        <v>0.92803476056848011</v>
      </c>
      <c r="O211">
        <f>Tabell1[[#This Row],[TP]]/(Tabell1[[#This Row],[TP]]+Tabell1[[#This Row],[FP]])</f>
        <v>0.95403242355838291</v>
      </c>
      <c r="P211">
        <f>Tabell1[[#This Row],[TP]]/(Tabell1[[#This Row],[TP]]+Tabell1[[#This Row],[FN]])</f>
        <v>0.96402280974598242</v>
      </c>
      <c r="Q211">
        <f>2*(Tabell1[[#This Row],[Recall]] * Tabell1[[#This Row],[Precision]]) / (Tabell1[[#This Row],[Recall]] + Tabell1[[#This Row],[Precision]])</f>
        <v>0.95900159867979995</v>
      </c>
      <c r="R211">
        <v>9298</v>
      </c>
      <c r="S211">
        <v>954</v>
      </c>
      <c r="T211">
        <v>448</v>
      </c>
      <c r="U211">
        <v>347</v>
      </c>
    </row>
    <row r="212" spans="1:21" hidden="1" x14ac:dyDescent="0.3">
      <c r="A212" s="25" t="s">
        <v>20</v>
      </c>
      <c r="B212" s="23" t="s">
        <v>33</v>
      </c>
      <c r="C212" s="25" t="s">
        <v>36</v>
      </c>
      <c r="D212" s="20" t="s">
        <v>23</v>
      </c>
      <c r="E212" t="s">
        <v>24</v>
      </c>
      <c r="F212" s="19" t="s">
        <v>21</v>
      </c>
      <c r="G212" s="21" t="s">
        <v>29</v>
      </c>
      <c r="H212" s="21" t="s">
        <v>29</v>
      </c>
      <c r="I212" s="25" t="s">
        <v>25</v>
      </c>
      <c r="J212" s="21" t="s">
        <v>29</v>
      </c>
      <c r="K212" s="26">
        <v>1.6297411918640099</v>
      </c>
      <c r="L212" s="26">
        <v>4.2107613086700404</v>
      </c>
      <c r="N212">
        <f>(Tabell1[[#This Row],[TP]]+Tabell1[[#This Row],[TN]])/(Tabell1[[#This Row],[TP]]+Tabell1[[#This Row],[TN]]+Tabell1[[#This Row],[FP]]+Tabell1[[#This Row],[FN]])</f>
        <v>0.92857789445098216</v>
      </c>
      <c r="O212">
        <f>Tabell1[[#This Row],[TP]]/(Tabell1[[#This Row],[TP]]+Tabell1[[#This Row],[FP]])</f>
        <v>0.96153846153846156</v>
      </c>
      <c r="P212">
        <f>Tabell1[[#This Row],[TP]]/(Tabell1[[#This Row],[TP]]+Tabell1[[#This Row],[FN]])</f>
        <v>0.95645412130637641</v>
      </c>
      <c r="Q212">
        <f>2*(Tabell1[[#This Row],[Recall]] * Tabell1[[#This Row],[Precision]]) / (Tabell1[[#This Row],[Recall]] + Tabell1[[#This Row],[Precision]])</f>
        <v>0.95898955247154216</v>
      </c>
      <c r="R212">
        <v>9225</v>
      </c>
      <c r="S212">
        <v>1033</v>
      </c>
      <c r="T212">
        <v>369</v>
      </c>
      <c r="U212">
        <v>420</v>
      </c>
    </row>
    <row r="213" spans="1:21" hidden="1" x14ac:dyDescent="0.3">
      <c r="A213" s="25" t="s">
        <v>20</v>
      </c>
      <c r="B213" s="23" t="s">
        <v>33</v>
      </c>
      <c r="C213" s="25" t="s">
        <v>36</v>
      </c>
      <c r="D213" s="20" t="s">
        <v>23</v>
      </c>
      <c r="E213" t="s">
        <v>24</v>
      </c>
      <c r="F213" s="19" t="s">
        <v>21</v>
      </c>
      <c r="G213" s="25" t="s">
        <v>26</v>
      </c>
      <c r="H213" s="21" t="s">
        <v>29</v>
      </c>
      <c r="I213" s="25" t="s">
        <v>25</v>
      </c>
      <c r="J213" s="21" t="s">
        <v>29</v>
      </c>
      <c r="K213" s="26">
        <v>1.62266540527343</v>
      </c>
      <c r="L213" s="26">
        <v>4.2221806049346897</v>
      </c>
      <c r="N213">
        <f>(Tabell1[[#This Row],[TP]]+Tabell1[[#This Row],[TN]])/(Tabell1[[#This Row],[TP]]+Tabell1[[#This Row],[TN]]+Tabell1[[#This Row],[FP]]+Tabell1[[#This Row],[FN]])</f>
        <v>0.92857789445098216</v>
      </c>
      <c r="O213">
        <f>Tabell1[[#This Row],[TP]]/(Tabell1[[#This Row],[TP]]+Tabell1[[#This Row],[FP]])</f>
        <v>0.96153846153846156</v>
      </c>
      <c r="P213">
        <f>Tabell1[[#This Row],[TP]]/(Tabell1[[#This Row],[TP]]+Tabell1[[#This Row],[FN]])</f>
        <v>0.95645412130637641</v>
      </c>
      <c r="Q213">
        <f>2*(Tabell1[[#This Row],[Recall]] * Tabell1[[#This Row],[Precision]]) / (Tabell1[[#This Row],[Recall]] + Tabell1[[#This Row],[Precision]])</f>
        <v>0.95898955247154216</v>
      </c>
      <c r="R213">
        <v>9225</v>
      </c>
      <c r="S213">
        <v>1033</v>
      </c>
      <c r="T213">
        <v>369</v>
      </c>
      <c r="U213">
        <v>420</v>
      </c>
    </row>
    <row r="214" spans="1:21" hidden="1" x14ac:dyDescent="0.3">
      <c r="A214" s="21" t="s">
        <v>31</v>
      </c>
      <c r="B214" s="23" t="s">
        <v>33</v>
      </c>
      <c r="C214" s="24" t="s">
        <v>38</v>
      </c>
      <c r="D214" s="20" t="s">
        <v>23</v>
      </c>
      <c r="E214" t="s">
        <v>24</v>
      </c>
      <c r="F214" s="25" t="s">
        <v>30</v>
      </c>
      <c r="G214" s="21" t="s">
        <v>29</v>
      </c>
      <c r="H214" s="21" t="s">
        <v>29</v>
      </c>
      <c r="I214" s="25" t="s">
        <v>25</v>
      </c>
      <c r="J214" s="21" t="s">
        <v>29</v>
      </c>
      <c r="K214" s="26">
        <v>47.781934499740601</v>
      </c>
      <c r="L214" s="26">
        <v>1.31402659416198</v>
      </c>
      <c r="N214">
        <f>(Tabell1[[#This Row],[TP]]+Tabell1[[#This Row],[TN]])/(Tabell1[[#This Row],[TP]]+Tabell1[[#This Row],[TN]]+Tabell1[[#This Row],[FP]]+Tabell1[[#This Row],[FN]])</f>
        <v>0.92658640354847466</v>
      </c>
      <c r="O214">
        <f>Tabell1[[#This Row],[TP]]/(Tabell1[[#This Row],[TP]]+Tabell1[[#This Row],[FP]])</f>
        <v>0.93629000395100748</v>
      </c>
      <c r="P214">
        <f>Tabell1[[#This Row],[TP]]/(Tabell1[[#This Row],[TP]]+Tabell1[[#This Row],[FN]])</f>
        <v>0.982789009849663</v>
      </c>
      <c r="Q214">
        <f>2*(Tabell1[[#This Row],[Recall]] * Tabell1[[#This Row],[Precision]]) / (Tabell1[[#This Row],[Recall]] + Tabell1[[#This Row],[Precision]])</f>
        <v>0.95897617481916142</v>
      </c>
      <c r="R214">
        <v>9479</v>
      </c>
      <c r="S214">
        <v>757</v>
      </c>
      <c r="T214">
        <v>645</v>
      </c>
      <c r="U214">
        <v>166</v>
      </c>
    </row>
    <row r="215" spans="1:21" hidden="1" x14ac:dyDescent="0.3">
      <c r="A215" s="25" t="s">
        <v>20</v>
      </c>
      <c r="B215" s="23" t="s">
        <v>33</v>
      </c>
      <c r="C215" s="25" t="s">
        <v>36</v>
      </c>
      <c r="D215" s="20" t="s">
        <v>23</v>
      </c>
      <c r="E215" t="s">
        <v>24</v>
      </c>
      <c r="F215" s="25" t="s">
        <v>30</v>
      </c>
      <c r="G215" s="25" t="s">
        <v>26</v>
      </c>
      <c r="H215" s="21" t="s">
        <v>29</v>
      </c>
      <c r="I215" s="25" t="s">
        <v>25</v>
      </c>
      <c r="J215" s="25" t="s">
        <v>26</v>
      </c>
      <c r="K215" s="26">
        <v>3.2054402828216499</v>
      </c>
      <c r="L215" s="26">
        <v>8.1004824638366699</v>
      </c>
      <c r="N215">
        <f>(Tabell1[[#This Row],[TP]]+Tabell1[[#This Row],[TN]])/(Tabell1[[#This Row],[TP]]+Tabell1[[#This Row],[TN]]+Tabell1[[#This Row],[FP]]+Tabell1[[#This Row],[FN]])</f>
        <v>0.92866841676473255</v>
      </c>
      <c r="O215">
        <f>Tabell1[[#This Row],[TP]]/(Tabell1[[#This Row],[TP]]+Tabell1[[#This Row],[FP]])</f>
        <v>0.9630868974171285</v>
      </c>
      <c r="P215">
        <f>Tabell1[[#This Row],[TP]]/(Tabell1[[#This Row],[TP]]+Tabell1[[#This Row],[FN]])</f>
        <v>0.95489891135303262</v>
      </c>
      <c r="Q215">
        <f>2*(Tabell1[[#This Row],[Recall]] * Tabell1[[#This Row],[Precision]]) / (Tabell1[[#This Row],[Recall]] + Tabell1[[#This Row],[Precision]])</f>
        <v>0.95897542690545601</v>
      </c>
      <c r="R215">
        <v>9210</v>
      </c>
      <c r="S215">
        <v>1049</v>
      </c>
      <c r="T215">
        <v>353</v>
      </c>
      <c r="U215">
        <v>435</v>
      </c>
    </row>
    <row r="216" spans="1:21" hidden="1" x14ac:dyDescent="0.3">
      <c r="A216" s="25" t="s">
        <v>20</v>
      </c>
      <c r="B216" s="23" t="s">
        <v>33</v>
      </c>
      <c r="C216" s="25" t="s">
        <v>36</v>
      </c>
      <c r="D216" s="20" t="s">
        <v>23</v>
      </c>
      <c r="E216" t="s">
        <v>24</v>
      </c>
      <c r="F216" s="25" t="s">
        <v>30</v>
      </c>
      <c r="G216" s="21" t="s">
        <v>29</v>
      </c>
      <c r="H216" s="21" t="s">
        <v>29</v>
      </c>
      <c r="I216" s="25" t="s">
        <v>25</v>
      </c>
      <c r="J216" s="25" t="s">
        <v>26</v>
      </c>
      <c r="K216" s="26">
        <v>3.1432013511657702</v>
      </c>
      <c r="L216" s="26">
        <v>8.2492845058441109</v>
      </c>
      <c r="N216">
        <f>(Tabell1[[#This Row],[TP]]+Tabell1[[#This Row],[TN]])/(Tabell1[[#This Row],[TP]]+Tabell1[[#This Row],[TN]]+Tabell1[[#This Row],[FP]]+Tabell1[[#This Row],[FN]])</f>
        <v>0.92866841676473255</v>
      </c>
      <c r="O216">
        <f>Tabell1[[#This Row],[TP]]/(Tabell1[[#This Row],[TP]]+Tabell1[[#This Row],[FP]])</f>
        <v>0.9630868974171285</v>
      </c>
      <c r="P216">
        <f>Tabell1[[#This Row],[TP]]/(Tabell1[[#This Row],[TP]]+Tabell1[[#This Row],[FN]])</f>
        <v>0.95489891135303262</v>
      </c>
      <c r="Q216">
        <f>2*(Tabell1[[#This Row],[Recall]] * Tabell1[[#This Row],[Precision]]) / (Tabell1[[#This Row],[Recall]] + Tabell1[[#This Row],[Precision]])</f>
        <v>0.95897542690545601</v>
      </c>
      <c r="R216">
        <v>9210</v>
      </c>
      <c r="S216">
        <v>1049</v>
      </c>
      <c r="T216">
        <v>353</v>
      </c>
      <c r="U216">
        <v>435</v>
      </c>
    </row>
    <row r="217" spans="1:21" hidden="1" x14ac:dyDescent="0.3">
      <c r="A217" s="23" t="s">
        <v>48</v>
      </c>
      <c r="B217" s="25" t="s">
        <v>22</v>
      </c>
      <c r="C217" s="24" t="s">
        <v>38</v>
      </c>
      <c r="D217" s="20" t="s">
        <v>23</v>
      </c>
      <c r="E217" t="s">
        <v>24</v>
      </c>
      <c r="F217" s="25" t="s">
        <v>30</v>
      </c>
      <c r="G217" s="25" t="s">
        <v>26</v>
      </c>
      <c r="H217" s="21" t="s">
        <v>29</v>
      </c>
      <c r="I217" s="25" t="s">
        <v>25</v>
      </c>
      <c r="J217" s="21" t="s">
        <v>29</v>
      </c>
      <c r="K217" s="26">
        <v>0.30422019958495999</v>
      </c>
      <c r="L217" s="26">
        <v>0.37696385383605902</v>
      </c>
      <c r="N217">
        <f>(Tabell1[[#This Row],[TP]]+Tabell1[[#This Row],[TN]])/(Tabell1[[#This Row],[TP]]+Tabell1[[#This Row],[TN]]+Tabell1[[#This Row],[FP]]+Tabell1[[#This Row],[FN]])</f>
        <v>0.92550013578347068</v>
      </c>
      <c r="O217">
        <f>Tabell1[[#This Row],[TP]]/(Tabell1[[#This Row],[TP]]+Tabell1[[#This Row],[FP]])</f>
        <v>0.92626594511016624</v>
      </c>
      <c r="P217">
        <f>Tabell1[[#This Row],[TP]]/(Tabell1[[#This Row],[TP]]+Tabell1[[#This Row],[FN]])</f>
        <v>0.99377916018662515</v>
      </c>
      <c r="Q217">
        <f>2*(Tabell1[[#This Row],[Recall]] * Tabell1[[#This Row],[Precision]]) / (Tabell1[[#This Row],[Recall]] + Tabell1[[#This Row],[Precision]])</f>
        <v>0.95883559245736016</v>
      </c>
      <c r="R217">
        <v>9585</v>
      </c>
      <c r="S217">
        <v>639</v>
      </c>
      <c r="T217">
        <v>763</v>
      </c>
      <c r="U217">
        <v>60</v>
      </c>
    </row>
    <row r="218" spans="1:21" hidden="1" x14ac:dyDescent="0.3">
      <c r="A218" s="23" t="s">
        <v>48</v>
      </c>
      <c r="B218" s="25" t="s">
        <v>22</v>
      </c>
      <c r="C218" s="24" t="s">
        <v>38</v>
      </c>
      <c r="D218" s="20" t="s">
        <v>23</v>
      </c>
      <c r="E218" t="s">
        <v>24</v>
      </c>
      <c r="F218" s="25" t="s">
        <v>30</v>
      </c>
      <c r="G218" s="21" t="s">
        <v>29</v>
      </c>
      <c r="H218" s="21" t="s">
        <v>29</v>
      </c>
      <c r="I218" s="25" t="s">
        <v>25</v>
      </c>
      <c r="J218" s="21" t="s">
        <v>29</v>
      </c>
      <c r="K218" s="26">
        <v>0.26426053047180098</v>
      </c>
      <c r="L218" s="26">
        <v>0.35409045219421298</v>
      </c>
      <c r="N218">
        <f>(Tabell1[[#This Row],[TP]]+Tabell1[[#This Row],[TN]])/(Tabell1[[#This Row],[TP]]+Tabell1[[#This Row],[TN]]+Tabell1[[#This Row],[FP]]+Tabell1[[#This Row],[FN]])</f>
        <v>0.92550013578347068</v>
      </c>
      <c r="O218">
        <f>Tabell1[[#This Row],[TP]]/(Tabell1[[#This Row],[TP]]+Tabell1[[#This Row],[FP]])</f>
        <v>0.92626594511016624</v>
      </c>
      <c r="P218">
        <f>Tabell1[[#This Row],[TP]]/(Tabell1[[#This Row],[TP]]+Tabell1[[#This Row],[FN]])</f>
        <v>0.99377916018662515</v>
      </c>
      <c r="Q218">
        <f>2*(Tabell1[[#This Row],[Recall]] * Tabell1[[#This Row],[Precision]]) / (Tabell1[[#This Row],[Recall]] + Tabell1[[#This Row],[Precision]])</f>
        <v>0.95883559245736016</v>
      </c>
      <c r="R218">
        <v>9585</v>
      </c>
      <c r="S218">
        <v>639</v>
      </c>
      <c r="T218">
        <v>763</v>
      </c>
      <c r="U218">
        <v>60</v>
      </c>
    </row>
    <row r="219" spans="1:21" hidden="1" x14ac:dyDescent="0.3">
      <c r="A219" s="23" t="s">
        <v>48</v>
      </c>
      <c r="B219" s="21" t="s">
        <v>32</v>
      </c>
      <c r="C219" s="24" t="s">
        <v>38</v>
      </c>
      <c r="D219" s="20" t="s">
        <v>23</v>
      </c>
      <c r="E219" t="s">
        <v>24</v>
      </c>
      <c r="F219" s="25" t="s">
        <v>30</v>
      </c>
      <c r="G219" s="25" t="s">
        <v>26</v>
      </c>
      <c r="H219" s="25" t="s">
        <v>26</v>
      </c>
      <c r="I219" s="25" t="s">
        <v>25</v>
      </c>
      <c r="J219" s="25" t="s">
        <v>26</v>
      </c>
      <c r="K219" s="26">
        <v>0.65233778953552202</v>
      </c>
      <c r="L219" s="26">
        <v>1.19178938865661</v>
      </c>
      <c r="N219">
        <f>(Tabell1[[#This Row],[TP]]+Tabell1[[#This Row],[TN]])/(Tabell1[[#This Row],[TP]]+Tabell1[[#This Row],[TN]]+Tabell1[[#This Row],[FP]]+Tabell1[[#This Row],[FN]])</f>
        <v>0.92893998370598352</v>
      </c>
      <c r="O219">
        <f>Tabell1[[#This Row],[TP]]/(Tabell1[[#This Row],[TP]]+Tabell1[[#This Row],[FP]])</f>
        <v>0.97067573310667232</v>
      </c>
      <c r="P219">
        <f>Tabell1[[#This Row],[TP]]/(Tabell1[[#This Row],[TP]]+Tabell1[[#This Row],[FN]])</f>
        <v>0.94722654224987035</v>
      </c>
      <c r="Q219">
        <f>2*(Tabell1[[#This Row],[Recall]] * Tabell1[[#This Row],[Precision]]) / (Tabell1[[#This Row],[Recall]] + Tabell1[[#This Row],[Precision]])</f>
        <v>0.95880778716482129</v>
      </c>
      <c r="R219">
        <v>9136</v>
      </c>
      <c r="S219">
        <v>1126</v>
      </c>
      <c r="T219">
        <v>276</v>
      </c>
      <c r="U219">
        <v>509</v>
      </c>
    </row>
    <row r="220" spans="1:21" hidden="1" x14ac:dyDescent="0.3">
      <c r="A220" s="23" t="s">
        <v>48</v>
      </c>
      <c r="B220" s="21" t="s">
        <v>32</v>
      </c>
      <c r="C220" s="24" t="s">
        <v>38</v>
      </c>
      <c r="D220" s="20" t="s">
        <v>23</v>
      </c>
      <c r="E220" t="s">
        <v>24</v>
      </c>
      <c r="F220" s="25" t="s">
        <v>30</v>
      </c>
      <c r="G220" s="25" t="s">
        <v>26</v>
      </c>
      <c r="H220" s="25" t="s">
        <v>26</v>
      </c>
      <c r="I220" s="25" t="s">
        <v>25</v>
      </c>
      <c r="J220" s="21" t="s">
        <v>29</v>
      </c>
      <c r="K220" s="26">
        <v>0.59441471099853505</v>
      </c>
      <c r="L220" s="26">
        <v>1.2895603179931601</v>
      </c>
      <c r="N220">
        <f>(Tabell1[[#This Row],[TP]]+Tabell1[[#This Row],[TN]])/(Tabell1[[#This Row],[TP]]+Tabell1[[#This Row],[TN]]+Tabell1[[#This Row],[FP]]+Tabell1[[#This Row],[FN]])</f>
        <v>0.92893998370598352</v>
      </c>
      <c r="O220">
        <f>Tabell1[[#This Row],[TP]]/(Tabell1[[#This Row],[TP]]+Tabell1[[#This Row],[FP]])</f>
        <v>0.97067573310667232</v>
      </c>
      <c r="P220">
        <f>Tabell1[[#This Row],[TP]]/(Tabell1[[#This Row],[TP]]+Tabell1[[#This Row],[FN]])</f>
        <v>0.94722654224987035</v>
      </c>
      <c r="Q220">
        <f>2*(Tabell1[[#This Row],[Recall]] * Tabell1[[#This Row],[Precision]]) / (Tabell1[[#This Row],[Recall]] + Tabell1[[#This Row],[Precision]])</f>
        <v>0.95880778716482129</v>
      </c>
      <c r="R220">
        <v>9136</v>
      </c>
      <c r="S220">
        <v>1126</v>
      </c>
      <c r="T220">
        <v>276</v>
      </c>
      <c r="U220">
        <v>509</v>
      </c>
    </row>
    <row r="221" spans="1:21" hidden="1" x14ac:dyDescent="0.3">
      <c r="A221" s="23" t="s">
        <v>48</v>
      </c>
      <c r="B221" s="21" t="s">
        <v>32</v>
      </c>
      <c r="C221" s="24" t="s">
        <v>38</v>
      </c>
      <c r="D221" s="20" t="s">
        <v>23</v>
      </c>
      <c r="E221" t="s">
        <v>24</v>
      </c>
      <c r="F221" s="25" t="s">
        <v>30</v>
      </c>
      <c r="G221" s="21" t="s">
        <v>29</v>
      </c>
      <c r="H221" s="25" t="s">
        <v>26</v>
      </c>
      <c r="I221" s="25" t="s">
        <v>25</v>
      </c>
      <c r="J221" s="21" t="s">
        <v>29</v>
      </c>
      <c r="K221" s="26">
        <v>0.560505151748657</v>
      </c>
      <c r="L221" s="26">
        <v>1.15192866325378</v>
      </c>
      <c r="N221">
        <f>(Tabell1[[#This Row],[TP]]+Tabell1[[#This Row],[TN]])/(Tabell1[[#This Row],[TP]]+Tabell1[[#This Row],[TN]]+Tabell1[[#This Row],[FP]]+Tabell1[[#This Row],[FN]])</f>
        <v>0.92893998370598352</v>
      </c>
      <c r="O221">
        <f>Tabell1[[#This Row],[TP]]/(Tabell1[[#This Row],[TP]]+Tabell1[[#This Row],[FP]])</f>
        <v>0.97067573310667232</v>
      </c>
      <c r="P221">
        <f>Tabell1[[#This Row],[TP]]/(Tabell1[[#This Row],[TP]]+Tabell1[[#This Row],[FN]])</f>
        <v>0.94722654224987035</v>
      </c>
      <c r="Q221">
        <f>2*(Tabell1[[#This Row],[Recall]] * Tabell1[[#This Row],[Precision]]) / (Tabell1[[#This Row],[Recall]] + Tabell1[[#This Row],[Precision]])</f>
        <v>0.95880778716482129</v>
      </c>
      <c r="R221">
        <v>9136</v>
      </c>
      <c r="S221">
        <v>1126</v>
      </c>
      <c r="T221">
        <v>276</v>
      </c>
      <c r="U221">
        <v>509</v>
      </c>
    </row>
    <row r="222" spans="1:21" hidden="1" x14ac:dyDescent="0.3">
      <c r="A222" s="23" t="s">
        <v>48</v>
      </c>
      <c r="B222" s="21" t="s">
        <v>32</v>
      </c>
      <c r="C222" s="24" t="s">
        <v>38</v>
      </c>
      <c r="D222" s="20" t="s">
        <v>23</v>
      </c>
      <c r="E222" t="s">
        <v>24</v>
      </c>
      <c r="F222" s="25" t="s">
        <v>30</v>
      </c>
      <c r="G222" s="21" t="s">
        <v>29</v>
      </c>
      <c r="H222" s="25" t="s">
        <v>26</v>
      </c>
      <c r="I222" s="25" t="s">
        <v>25</v>
      </c>
      <c r="J222" s="25" t="s">
        <v>26</v>
      </c>
      <c r="K222" s="26">
        <v>0.56050443649291903</v>
      </c>
      <c r="L222" s="26">
        <v>1.1821203231811499</v>
      </c>
      <c r="N222">
        <f>(Tabell1[[#This Row],[TP]]+Tabell1[[#This Row],[TN]])/(Tabell1[[#This Row],[TP]]+Tabell1[[#This Row],[TN]]+Tabell1[[#This Row],[FP]]+Tabell1[[#This Row],[FN]])</f>
        <v>0.92893998370598352</v>
      </c>
      <c r="O222">
        <f>Tabell1[[#This Row],[TP]]/(Tabell1[[#This Row],[TP]]+Tabell1[[#This Row],[FP]])</f>
        <v>0.97067573310667232</v>
      </c>
      <c r="P222">
        <f>Tabell1[[#This Row],[TP]]/(Tabell1[[#This Row],[TP]]+Tabell1[[#This Row],[FN]])</f>
        <v>0.94722654224987035</v>
      </c>
      <c r="Q222">
        <f>2*(Tabell1[[#This Row],[Recall]] * Tabell1[[#This Row],[Precision]]) / (Tabell1[[#This Row],[Recall]] + Tabell1[[#This Row],[Precision]])</f>
        <v>0.95880778716482129</v>
      </c>
      <c r="R222">
        <v>9136</v>
      </c>
      <c r="S222">
        <v>1126</v>
      </c>
      <c r="T222">
        <v>276</v>
      </c>
      <c r="U222">
        <v>509</v>
      </c>
    </row>
    <row r="223" spans="1:21" hidden="1" x14ac:dyDescent="0.3">
      <c r="A223" s="21" t="s">
        <v>31</v>
      </c>
      <c r="B223" s="23" t="s">
        <v>33</v>
      </c>
      <c r="C223" s="24" t="s">
        <v>38</v>
      </c>
      <c r="D223" s="20" t="s">
        <v>23</v>
      </c>
      <c r="E223" t="s">
        <v>24</v>
      </c>
      <c r="F223" s="25" t="s">
        <v>30</v>
      </c>
      <c r="G223" s="21" t="s">
        <v>29</v>
      </c>
      <c r="H223" s="25" t="s">
        <v>26</v>
      </c>
      <c r="I223" s="21"/>
      <c r="J223" s="21" t="s">
        <v>29</v>
      </c>
      <c r="K223" s="26">
        <v>43.173592805862398</v>
      </c>
      <c r="L223" s="26">
        <v>1.34989285469055</v>
      </c>
      <c r="N223">
        <f>(Tabell1[[#This Row],[TP]]+Tabell1[[#This Row],[TN]])/(Tabell1[[#This Row],[TP]]+Tabell1[[#This Row],[TN]]+Tabell1[[#This Row],[FP]]+Tabell1[[#This Row],[FN]])</f>
        <v>0.92604326966597261</v>
      </c>
      <c r="O223">
        <f>Tabell1[[#This Row],[TP]]/(Tabell1[[#This Row],[TP]]+Tabell1[[#This Row],[FP]])</f>
        <v>0.93368048732560427</v>
      </c>
      <c r="P223">
        <f>Tabell1[[#This Row],[TP]]/(Tabell1[[#This Row],[TP]]+Tabell1[[#This Row],[FN]])</f>
        <v>0.98527734577501291</v>
      </c>
      <c r="Q223">
        <f>2*(Tabell1[[#This Row],[Recall]] * Tabell1[[#This Row],[Precision]]) / (Tabell1[[#This Row],[Recall]] + Tabell1[[#This Row],[Precision]])</f>
        <v>0.95878524945770072</v>
      </c>
      <c r="R223">
        <v>9503</v>
      </c>
      <c r="S223">
        <v>727</v>
      </c>
      <c r="T223">
        <v>675</v>
      </c>
      <c r="U223">
        <v>142</v>
      </c>
    </row>
    <row r="224" spans="1:21" hidden="1" x14ac:dyDescent="0.3">
      <c r="A224" s="23" t="s">
        <v>48</v>
      </c>
      <c r="B224" s="25" t="s">
        <v>22</v>
      </c>
      <c r="C224" s="24" t="s">
        <v>38</v>
      </c>
      <c r="D224" s="20" t="s">
        <v>23</v>
      </c>
      <c r="E224" t="s">
        <v>24</v>
      </c>
      <c r="F224" s="25" t="s">
        <v>30</v>
      </c>
      <c r="G224" s="25" t="s">
        <v>26</v>
      </c>
      <c r="H224" s="25" t="s">
        <v>26</v>
      </c>
      <c r="I224" s="25" t="s">
        <v>25</v>
      </c>
      <c r="J224" s="25" t="s">
        <v>26</v>
      </c>
      <c r="K224" s="26">
        <v>0.29119777679443298</v>
      </c>
      <c r="L224" s="26">
        <v>0.36901807785034102</v>
      </c>
      <c r="N224">
        <f>(Tabell1[[#This Row],[TP]]+Tabell1[[#This Row],[TN]])/(Tabell1[[#This Row],[TP]]+Tabell1[[#This Row],[TN]]+Tabell1[[#This Row],[FP]]+Tabell1[[#This Row],[FN]])</f>
        <v>0.92531909115597</v>
      </c>
      <c r="O224">
        <f>Tabell1[[#This Row],[TP]]/(Tabell1[[#This Row],[TP]]+Tabell1[[#This Row],[FP]])</f>
        <v>0.92526518804243008</v>
      </c>
      <c r="P224">
        <f>Tabell1[[#This Row],[TP]]/(Tabell1[[#This Row],[TP]]+Tabell1[[#This Row],[FN]])</f>
        <v>0.99481596682218765</v>
      </c>
      <c r="Q224">
        <f>2*(Tabell1[[#This Row],[Recall]] * Tabell1[[#This Row],[Precision]]) / (Tabell1[[#This Row],[Recall]] + Tabell1[[#This Row],[Precision]])</f>
        <v>0.95878091431426427</v>
      </c>
      <c r="R224">
        <v>9595</v>
      </c>
      <c r="S224">
        <v>627</v>
      </c>
      <c r="T224">
        <v>775</v>
      </c>
      <c r="U224">
        <v>50</v>
      </c>
    </row>
    <row r="225" spans="1:21" hidden="1" x14ac:dyDescent="0.3">
      <c r="A225" s="23" t="s">
        <v>48</v>
      </c>
      <c r="B225" s="25" t="s">
        <v>22</v>
      </c>
      <c r="C225" s="24" t="s">
        <v>38</v>
      </c>
      <c r="D225" s="20" t="s">
        <v>23</v>
      </c>
      <c r="E225" t="s">
        <v>24</v>
      </c>
      <c r="F225" s="25" t="s">
        <v>30</v>
      </c>
      <c r="G225" s="21" t="s">
        <v>29</v>
      </c>
      <c r="H225" s="25" t="s">
        <v>26</v>
      </c>
      <c r="I225" s="25" t="s">
        <v>25</v>
      </c>
      <c r="J225" s="25" t="s">
        <v>26</v>
      </c>
      <c r="K225" s="26">
        <v>0.27928686141967701</v>
      </c>
      <c r="L225" s="26">
        <v>0.33810067176818798</v>
      </c>
      <c r="N225">
        <f>(Tabell1[[#This Row],[TP]]+Tabell1[[#This Row],[TN]])/(Tabell1[[#This Row],[TP]]+Tabell1[[#This Row],[TN]]+Tabell1[[#This Row],[FP]]+Tabell1[[#This Row],[FN]])</f>
        <v>0.92531909115597</v>
      </c>
      <c r="O225">
        <f>Tabell1[[#This Row],[TP]]/(Tabell1[[#This Row],[TP]]+Tabell1[[#This Row],[FP]])</f>
        <v>0.92526518804243008</v>
      </c>
      <c r="P225">
        <f>Tabell1[[#This Row],[TP]]/(Tabell1[[#This Row],[TP]]+Tabell1[[#This Row],[FN]])</f>
        <v>0.99481596682218765</v>
      </c>
      <c r="Q225">
        <f>2*(Tabell1[[#This Row],[Recall]] * Tabell1[[#This Row],[Precision]]) / (Tabell1[[#This Row],[Recall]] + Tabell1[[#This Row],[Precision]])</f>
        <v>0.95878091431426427</v>
      </c>
      <c r="R225">
        <v>9595</v>
      </c>
      <c r="S225">
        <v>627</v>
      </c>
      <c r="T225">
        <v>775</v>
      </c>
      <c r="U225">
        <v>50</v>
      </c>
    </row>
    <row r="226" spans="1:21" hidden="1" x14ac:dyDescent="0.3">
      <c r="A226" s="25" t="s">
        <v>20</v>
      </c>
      <c r="B226" s="21" t="s">
        <v>32</v>
      </c>
      <c r="C226" s="25" t="s">
        <v>36</v>
      </c>
      <c r="D226" s="20" t="s">
        <v>23</v>
      </c>
      <c r="E226" t="s">
        <v>24</v>
      </c>
      <c r="F226" s="19" t="s">
        <v>21</v>
      </c>
      <c r="G226" s="21" t="s">
        <v>29</v>
      </c>
      <c r="H226" s="25" t="s">
        <v>26</v>
      </c>
      <c r="I226" s="25" t="s">
        <v>25</v>
      </c>
      <c r="J226" s="21" t="s">
        <v>29</v>
      </c>
      <c r="K226" s="26">
        <v>1.7076225280761701</v>
      </c>
      <c r="L226" s="26">
        <v>4.2481312751770002</v>
      </c>
      <c r="N226">
        <f>(Tabell1[[#This Row],[TP]]+Tabell1[[#This Row],[TN]])/(Tabell1[[#This Row],[TP]]+Tabell1[[#This Row],[TN]]+Tabell1[[#This Row],[FP]]+Tabell1[[#This Row],[FN]])</f>
        <v>0.92758214899972846</v>
      </c>
      <c r="O226">
        <f>Tabell1[[#This Row],[TP]]/(Tabell1[[#This Row],[TP]]+Tabell1[[#This Row],[FP]])</f>
        <v>0.95298576257297962</v>
      </c>
      <c r="P226">
        <f>Tabell1[[#This Row],[TP]]/(Tabell1[[#This Row],[TP]]+Tabell1[[#This Row],[FN]])</f>
        <v>0.96464489372731987</v>
      </c>
      <c r="Q226">
        <f>2*(Tabell1[[#This Row],[Recall]] * Tabell1[[#This Row],[Precision]]) / (Tabell1[[#This Row],[Recall]] + Tabell1[[#This Row],[Precision]])</f>
        <v>0.95877988458367691</v>
      </c>
      <c r="R226">
        <v>9304</v>
      </c>
      <c r="S226">
        <v>943</v>
      </c>
      <c r="T226">
        <v>459</v>
      </c>
      <c r="U226">
        <v>341</v>
      </c>
    </row>
    <row r="227" spans="1:21" hidden="1" x14ac:dyDescent="0.3">
      <c r="A227" s="25" t="s">
        <v>20</v>
      </c>
      <c r="B227" s="21" t="s">
        <v>32</v>
      </c>
      <c r="C227" s="25" t="s">
        <v>36</v>
      </c>
      <c r="D227" s="20" t="s">
        <v>23</v>
      </c>
      <c r="E227" t="s">
        <v>24</v>
      </c>
      <c r="F227" s="19" t="s">
        <v>21</v>
      </c>
      <c r="G227" s="25" t="s">
        <v>26</v>
      </c>
      <c r="H227" s="25" t="s">
        <v>26</v>
      </c>
      <c r="I227" s="25" t="s">
        <v>25</v>
      </c>
      <c r="J227" s="21" t="s">
        <v>29</v>
      </c>
      <c r="K227" s="26">
        <v>1.6870059967041</v>
      </c>
      <c r="L227" s="26">
        <v>4.2504913806915203</v>
      </c>
      <c r="N227">
        <f>(Tabell1[[#This Row],[TP]]+Tabell1[[#This Row],[TN]])/(Tabell1[[#This Row],[TP]]+Tabell1[[#This Row],[TN]]+Tabell1[[#This Row],[FP]]+Tabell1[[#This Row],[FN]])</f>
        <v>0.92758214899972846</v>
      </c>
      <c r="O227">
        <f>Tabell1[[#This Row],[TP]]/(Tabell1[[#This Row],[TP]]+Tabell1[[#This Row],[FP]])</f>
        <v>0.95298576257297962</v>
      </c>
      <c r="P227">
        <f>Tabell1[[#This Row],[TP]]/(Tabell1[[#This Row],[TP]]+Tabell1[[#This Row],[FN]])</f>
        <v>0.96464489372731987</v>
      </c>
      <c r="Q227">
        <f>2*(Tabell1[[#This Row],[Recall]] * Tabell1[[#This Row],[Precision]]) / (Tabell1[[#This Row],[Recall]] + Tabell1[[#This Row],[Precision]])</f>
        <v>0.95877988458367691</v>
      </c>
      <c r="R227">
        <v>9304</v>
      </c>
      <c r="S227">
        <v>943</v>
      </c>
      <c r="T227">
        <v>459</v>
      </c>
      <c r="U227">
        <v>341</v>
      </c>
    </row>
    <row r="228" spans="1:21" hidden="1" x14ac:dyDescent="0.3">
      <c r="A228" s="23" t="s">
        <v>48</v>
      </c>
      <c r="B228" s="25" t="s">
        <v>22</v>
      </c>
      <c r="C228" s="24" t="s">
        <v>38</v>
      </c>
      <c r="D228" s="20" t="s">
        <v>23</v>
      </c>
      <c r="E228" t="s">
        <v>24</v>
      </c>
      <c r="F228" s="25" t="s">
        <v>30</v>
      </c>
      <c r="G228" s="25" t="s">
        <v>26</v>
      </c>
      <c r="H228" s="21" t="s">
        <v>29</v>
      </c>
      <c r="I228" s="25" t="s">
        <v>25</v>
      </c>
      <c r="J228" s="25" t="s">
        <v>26</v>
      </c>
      <c r="K228" s="26">
        <v>0.27626371383666898</v>
      </c>
      <c r="L228" s="26">
        <v>0.36303067207336398</v>
      </c>
      <c r="N228">
        <f>(Tabell1[[#This Row],[TP]]+Tabell1[[#This Row],[TN]])/(Tabell1[[#This Row],[TP]]+Tabell1[[#This Row],[TN]]+Tabell1[[#This Row],[FP]]+Tabell1[[#This Row],[FN]])</f>
        <v>0.9252285688422196</v>
      </c>
      <c r="O228">
        <f>Tabell1[[#This Row],[TP]]/(Tabell1[[#This Row],[TP]]+Tabell1[[#This Row],[FP]])</f>
        <v>0.92575070000965531</v>
      </c>
      <c r="P228">
        <f>Tabell1[[#This Row],[TP]]/(Tabell1[[#This Row],[TP]]+Tabell1[[#This Row],[FN]])</f>
        <v>0.99409020217729394</v>
      </c>
      <c r="Q228">
        <f>2*(Tabell1[[#This Row],[Recall]] * Tabell1[[#This Row],[Precision]]) / (Tabell1[[#This Row],[Recall]] + Tabell1[[#This Row],[Precision]])</f>
        <v>0.95870412958704121</v>
      </c>
      <c r="R228">
        <v>9588</v>
      </c>
      <c r="S228">
        <v>633</v>
      </c>
      <c r="T228">
        <v>769</v>
      </c>
      <c r="U228">
        <v>57</v>
      </c>
    </row>
    <row r="229" spans="1:21" hidden="1" x14ac:dyDescent="0.3">
      <c r="A229" s="23" t="s">
        <v>48</v>
      </c>
      <c r="B229" s="25" t="s">
        <v>22</v>
      </c>
      <c r="C229" s="24" t="s">
        <v>38</v>
      </c>
      <c r="D229" s="20" t="s">
        <v>23</v>
      </c>
      <c r="E229" t="s">
        <v>24</v>
      </c>
      <c r="F229" s="25" t="s">
        <v>30</v>
      </c>
      <c r="G229" s="21" t="s">
        <v>29</v>
      </c>
      <c r="H229" s="21" t="s">
        <v>29</v>
      </c>
      <c r="I229" s="25" t="s">
        <v>25</v>
      </c>
      <c r="J229" s="25" t="s">
        <v>26</v>
      </c>
      <c r="K229" s="26">
        <v>0.26432704925537098</v>
      </c>
      <c r="L229" s="26">
        <v>0.34461617469787598</v>
      </c>
      <c r="N229">
        <f>(Tabell1[[#This Row],[TP]]+Tabell1[[#This Row],[TN]])/(Tabell1[[#This Row],[TP]]+Tabell1[[#This Row],[TN]]+Tabell1[[#This Row],[FP]]+Tabell1[[#This Row],[FN]])</f>
        <v>0.9252285688422196</v>
      </c>
      <c r="O229">
        <f>Tabell1[[#This Row],[TP]]/(Tabell1[[#This Row],[TP]]+Tabell1[[#This Row],[FP]])</f>
        <v>0.92575070000965531</v>
      </c>
      <c r="P229">
        <f>Tabell1[[#This Row],[TP]]/(Tabell1[[#This Row],[TP]]+Tabell1[[#This Row],[FN]])</f>
        <v>0.99409020217729394</v>
      </c>
      <c r="Q229">
        <f>2*(Tabell1[[#This Row],[Recall]] * Tabell1[[#This Row],[Precision]]) / (Tabell1[[#This Row],[Recall]] + Tabell1[[#This Row],[Precision]])</f>
        <v>0.95870412958704121</v>
      </c>
      <c r="R229">
        <v>9588</v>
      </c>
      <c r="S229">
        <v>633</v>
      </c>
      <c r="T229">
        <v>769</v>
      </c>
      <c r="U229">
        <v>57</v>
      </c>
    </row>
    <row r="230" spans="1:21" hidden="1" x14ac:dyDescent="0.3">
      <c r="A230" s="25" t="s">
        <v>20</v>
      </c>
      <c r="B230" s="21" t="s">
        <v>32</v>
      </c>
      <c r="C230" s="25" t="s">
        <v>36</v>
      </c>
      <c r="D230" s="20" t="s">
        <v>23</v>
      </c>
      <c r="E230" t="s">
        <v>24</v>
      </c>
      <c r="F230" s="25" t="s">
        <v>30</v>
      </c>
      <c r="G230" s="25" t="s">
        <v>26</v>
      </c>
      <c r="H230" s="21" t="s">
        <v>29</v>
      </c>
      <c r="I230" s="21"/>
      <c r="J230" s="21" t="s">
        <v>29</v>
      </c>
      <c r="K230" s="26">
        <v>3.0779755115509002</v>
      </c>
      <c r="L230" s="26">
        <v>7.1711003780364901</v>
      </c>
      <c r="N230">
        <f>(Tabell1[[#This Row],[TP]]+Tabell1[[#This Row],[TN]])/(Tabell1[[#This Row],[TP]]+Tabell1[[#This Row],[TN]]+Tabell1[[#This Row],[FP]]+Tabell1[[#This Row],[FN]])</f>
        <v>0.92676744817597534</v>
      </c>
      <c r="O230">
        <f>Tabell1[[#This Row],[TP]]/(Tabell1[[#This Row],[TP]]+Tabell1[[#This Row],[FP]])</f>
        <v>0.94527313041725458</v>
      </c>
      <c r="P230">
        <f>Tabell1[[#This Row],[TP]]/(Tabell1[[#This Row],[TP]]+Tabell1[[#This Row],[FN]])</f>
        <v>0.9724209434940384</v>
      </c>
      <c r="Q230">
        <f>2*(Tabell1[[#This Row],[Recall]] * Tabell1[[#This Row],[Precision]]) / (Tabell1[[#This Row],[Recall]] + Tabell1[[#This Row],[Precision]])</f>
        <v>0.95865487811110539</v>
      </c>
      <c r="R230">
        <v>9379</v>
      </c>
      <c r="S230">
        <v>859</v>
      </c>
      <c r="T230">
        <v>543</v>
      </c>
      <c r="U230">
        <v>266</v>
      </c>
    </row>
    <row r="231" spans="1:21" hidden="1" x14ac:dyDescent="0.3">
      <c r="A231" s="25" t="s">
        <v>20</v>
      </c>
      <c r="B231" s="21" t="s">
        <v>32</v>
      </c>
      <c r="C231" s="25" t="s">
        <v>36</v>
      </c>
      <c r="D231" s="20" t="s">
        <v>23</v>
      </c>
      <c r="E231" t="s">
        <v>24</v>
      </c>
      <c r="F231" s="25" t="s">
        <v>30</v>
      </c>
      <c r="G231" s="21" t="s">
        <v>29</v>
      </c>
      <c r="H231" s="21" t="s">
        <v>29</v>
      </c>
      <c r="I231" s="21"/>
      <c r="J231" s="21" t="s">
        <v>29</v>
      </c>
      <c r="K231" s="26">
        <v>3.0417740345001198</v>
      </c>
      <c r="L231" s="26">
        <v>7.2030484676361004</v>
      </c>
      <c r="N231">
        <f>(Tabell1[[#This Row],[TP]]+Tabell1[[#This Row],[TN]])/(Tabell1[[#This Row],[TP]]+Tabell1[[#This Row],[TN]]+Tabell1[[#This Row],[FP]]+Tabell1[[#This Row],[FN]])</f>
        <v>0.92676744817597534</v>
      </c>
      <c r="O231">
        <f>Tabell1[[#This Row],[TP]]/(Tabell1[[#This Row],[TP]]+Tabell1[[#This Row],[FP]])</f>
        <v>0.94527313041725458</v>
      </c>
      <c r="P231">
        <f>Tabell1[[#This Row],[TP]]/(Tabell1[[#This Row],[TP]]+Tabell1[[#This Row],[FN]])</f>
        <v>0.9724209434940384</v>
      </c>
      <c r="Q231">
        <f>2*(Tabell1[[#This Row],[Recall]] * Tabell1[[#This Row],[Precision]]) / (Tabell1[[#This Row],[Recall]] + Tabell1[[#This Row],[Precision]])</f>
        <v>0.95865487811110539</v>
      </c>
      <c r="R231">
        <v>9379</v>
      </c>
      <c r="S231">
        <v>859</v>
      </c>
      <c r="T231">
        <v>543</v>
      </c>
      <c r="U231">
        <v>266</v>
      </c>
    </row>
    <row r="232" spans="1:21" hidden="1" x14ac:dyDescent="0.3">
      <c r="A232" s="21" t="s">
        <v>31</v>
      </c>
      <c r="B232" s="25" t="s">
        <v>22</v>
      </c>
      <c r="C232" s="25" t="s">
        <v>36</v>
      </c>
      <c r="D232" s="20" t="s">
        <v>23</v>
      </c>
      <c r="E232" t="s">
        <v>24</v>
      </c>
      <c r="F232" s="25" t="s">
        <v>30</v>
      </c>
      <c r="G232" s="21" t="s">
        <v>29</v>
      </c>
      <c r="H232" s="21" t="s">
        <v>29</v>
      </c>
      <c r="I232" s="25" t="s">
        <v>25</v>
      </c>
      <c r="J232" s="21" t="s">
        <v>29</v>
      </c>
      <c r="K232" s="26">
        <v>1.3793637752532899</v>
      </c>
      <c r="L232" s="26">
        <v>0.54415988922119096</v>
      </c>
      <c r="N232">
        <f>(Tabell1[[#This Row],[TP]]+Tabell1[[#This Row],[TN]])/(Tabell1[[#This Row],[TP]]+Tabell1[[#This Row],[TN]]+Tabell1[[#This Row],[FP]]+Tabell1[[#This Row],[FN]])</f>
        <v>0.92649588123472437</v>
      </c>
      <c r="O232">
        <f>Tabell1[[#This Row],[TP]]/(Tabell1[[#This Row],[TP]]+Tabell1[[#This Row],[FP]])</f>
        <v>0.94293451007922979</v>
      </c>
      <c r="P232">
        <f>Tabell1[[#This Row],[TP]]/(Tabell1[[#This Row],[TP]]+Tabell1[[#This Row],[FN]])</f>
        <v>0.97480559875583206</v>
      </c>
      <c r="Q232">
        <f>2*(Tabell1[[#This Row],[Recall]] * Tabell1[[#This Row],[Precision]]) / (Tabell1[[#This Row],[Recall]] + Tabell1[[#This Row],[Precision]])</f>
        <v>0.95860522022838501</v>
      </c>
      <c r="R232">
        <v>9402</v>
      </c>
      <c r="S232">
        <v>833</v>
      </c>
      <c r="T232">
        <v>569</v>
      </c>
      <c r="U232">
        <v>243</v>
      </c>
    </row>
    <row r="233" spans="1:21" hidden="1" x14ac:dyDescent="0.3">
      <c r="A233" s="21" t="s">
        <v>31</v>
      </c>
      <c r="B233" s="25" t="s">
        <v>22</v>
      </c>
      <c r="C233" s="25" t="s">
        <v>36</v>
      </c>
      <c r="D233" s="20" t="s">
        <v>23</v>
      </c>
      <c r="E233" t="s">
        <v>24</v>
      </c>
      <c r="F233" s="19" t="s">
        <v>21</v>
      </c>
      <c r="G233" s="21" t="s">
        <v>29</v>
      </c>
      <c r="H233" s="21" t="s">
        <v>29</v>
      </c>
      <c r="I233" s="21"/>
      <c r="J233" s="21" t="s">
        <v>29</v>
      </c>
      <c r="K233" s="26">
        <v>0.528816938400268</v>
      </c>
      <c r="L233" s="26">
        <v>0.290720224380493</v>
      </c>
      <c r="N233">
        <f>(Tabell1[[#This Row],[TP]]+Tabell1[[#This Row],[TN]])/(Tabell1[[#This Row],[TP]]+Tabell1[[#This Row],[TN]]+Tabell1[[#This Row],[FP]]+Tabell1[[#This Row],[FN]])</f>
        <v>0.92676744817597534</v>
      </c>
      <c r="O233">
        <f>Tabell1[[#This Row],[TP]]/(Tabell1[[#This Row],[TP]]+Tabell1[[#This Row],[FP]])</f>
        <v>0.94707549079133779</v>
      </c>
      <c r="P233">
        <f>Tabell1[[#This Row],[TP]]/(Tabell1[[#This Row],[TP]]+Tabell1[[#This Row],[FN]])</f>
        <v>0.97034733022291342</v>
      </c>
      <c r="Q233">
        <f>2*(Tabell1[[#This Row],[Recall]] * Tabell1[[#This Row],[Precision]]) / (Tabell1[[#This Row],[Recall]] + Tabell1[[#This Row],[Precision]])</f>
        <v>0.95857018487222823</v>
      </c>
      <c r="R233">
        <v>9359</v>
      </c>
      <c r="S233">
        <v>879</v>
      </c>
      <c r="T233">
        <v>523</v>
      </c>
      <c r="U233">
        <v>286</v>
      </c>
    </row>
    <row r="234" spans="1:21" hidden="1" x14ac:dyDescent="0.3">
      <c r="A234" s="21" t="s">
        <v>31</v>
      </c>
      <c r="B234" s="25" t="s">
        <v>22</v>
      </c>
      <c r="C234" s="25" t="s">
        <v>36</v>
      </c>
      <c r="D234" s="20" t="s">
        <v>23</v>
      </c>
      <c r="E234" t="s">
        <v>24</v>
      </c>
      <c r="F234" s="19" t="s">
        <v>21</v>
      </c>
      <c r="G234" s="21" t="s">
        <v>29</v>
      </c>
      <c r="H234" s="21" t="s">
        <v>29</v>
      </c>
      <c r="I234" s="25" t="s">
        <v>25</v>
      </c>
      <c r="J234" s="21" t="s">
        <v>29</v>
      </c>
      <c r="K234" s="26">
        <v>0.79237651824951105</v>
      </c>
      <c r="L234" s="26">
        <v>0.29036521911620999</v>
      </c>
      <c r="N234">
        <f>(Tabell1[[#This Row],[TP]]+Tabell1[[#This Row],[TN]])/(Tabell1[[#This Row],[TP]]+Tabell1[[#This Row],[TN]]+Tabell1[[#This Row],[FP]]+Tabell1[[#This Row],[FN]])</f>
        <v>0.92676744817597534</v>
      </c>
      <c r="O234">
        <f>Tabell1[[#This Row],[TP]]/(Tabell1[[#This Row],[TP]]+Tabell1[[#This Row],[FP]])</f>
        <v>0.9481639277743964</v>
      </c>
      <c r="P234">
        <f>Tabell1[[#This Row],[TP]]/(Tabell1[[#This Row],[TP]]+Tabell1[[#This Row],[FN]])</f>
        <v>0.96910316226023852</v>
      </c>
      <c r="Q234">
        <f>2*(Tabell1[[#This Row],[Recall]] * Tabell1[[#This Row],[Precision]]) / (Tabell1[[#This Row],[Recall]] + Tabell1[[#This Row],[Precision]])</f>
        <v>0.95851920217402453</v>
      </c>
      <c r="R234">
        <v>9347</v>
      </c>
      <c r="S234">
        <v>891</v>
      </c>
      <c r="T234">
        <v>511</v>
      </c>
      <c r="U234">
        <v>298</v>
      </c>
    </row>
    <row r="235" spans="1:21" hidden="1" x14ac:dyDescent="0.3">
      <c r="A235" s="23" t="s">
        <v>48</v>
      </c>
      <c r="B235" s="21" t="s">
        <v>32</v>
      </c>
      <c r="C235" s="21" t="s">
        <v>34</v>
      </c>
      <c r="D235" s="20" t="s">
        <v>23</v>
      </c>
      <c r="E235" t="s">
        <v>24</v>
      </c>
      <c r="F235" s="19" t="s">
        <v>21</v>
      </c>
      <c r="G235" s="25" t="s">
        <v>26</v>
      </c>
      <c r="H235" s="21" t="s">
        <v>29</v>
      </c>
      <c r="I235" s="21"/>
      <c r="J235" s="21" t="s">
        <v>29</v>
      </c>
      <c r="K235" s="26">
        <v>8.1779241561889607E-2</v>
      </c>
      <c r="L235" s="26">
        <v>0.19145727157592701</v>
      </c>
      <c r="N235">
        <f>(Tabell1[[#This Row],[TP]]+Tabell1[[#This Row],[TN]])/(Tabell1[[#This Row],[TP]]+Tabell1[[#This Row],[TN]]+Tabell1[[#This Row],[FP]]+Tabell1[[#This Row],[FN]])</f>
        <v>0.92577170272472165</v>
      </c>
      <c r="O235">
        <f>Tabell1[[#This Row],[TP]]/(Tabell1[[#This Row],[TP]]+Tabell1[[#This Row],[FP]])</f>
        <v>0.93822623895123647</v>
      </c>
      <c r="P235">
        <f>Tabell1[[#This Row],[TP]]/(Tabell1[[#This Row],[TP]]+Tabell1[[#This Row],[FN]])</f>
        <v>0.97947122861586311</v>
      </c>
      <c r="Q235">
        <f>2*(Tabell1[[#This Row],[Recall]] * Tabell1[[#This Row],[Precision]]) / (Tabell1[[#This Row],[Recall]] + Tabell1[[#This Row],[Precision]])</f>
        <v>0.95840519427817783</v>
      </c>
      <c r="R235">
        <v>9447</v>
      </c>
      <c r="S235">
        <v>780</v>
      </c>
      <c r="T235">
        <v>622</v>
      </c>
      <c r="U235">
        <v>198</v>
      </c>
    </row>
    <row r="236" spans="1:21" hidden="1" x14ac:dyDescent="0.3">
      <c r="A236" s="23" t="s">
        <v>48</v>
      </c>
      <c r="B236" s="21" t="s">
        <v>32</v>
      </c>
      <c r="C236" s="21" t="s">
        <v>34</v>
      </c>
      <c r="D236" s="20" t="s">
        <v>23</v>
      </c>
      <c r="E236" t="s">
        <v>24</v>
      </c>
      <c r="F236" s="19" t="s">
        <v>21</v>
      </c>
      <c r="G236" s="25" t="s">
        <v>26</v>
      </c>
      <c r="H236" s="21" t="s">
        <v>29</v>
      </c>
      <c r="I236" s="21"/>
      <c r="J236" s="25" t="s">
        <v>26</v>
      </c>
      <c r="K236" s="26">
        <v>7.6825857162475503E-2</v>
      </c>
      <c r="L236" s="26">
        <v>0.19049334526062001</v>
      </c>
      <c r="N236">
        <f>(Tabell1[[#This Row],[TP]]+Tabell1[[#This Row],[TN]])/(Tabell1[[#This Row],[TP]]+Tabell1[[#This Row],[TN]]+Tabell1[[#This Row],[FP]]+Tabell1[[#This Row],[FN]])</f>
        <v>0.92577170272472165</v>
      </c>
      <c r="O236">
        <f>Tabell1[[#This Row],[TP]]/(Tabell1[[#This Row],[TP]]+Tabell1[[#This Row],[FP]])</f>
        <v>0.93822623895123647</v>
      </c>
      <c r="P236">
        <f>Tabell1[[#This Row],[TP]]/(Tabell1[[#This Row],[TP]]+Tabell1[[#This Row],[FN]])</f>
        <v>0.97947122861586311</v>
      </c>
      <c r="Q236">
        <f>2*(Tabell1[[#This Row],[Recall]] * Tabell1[[#This Row],[Precision]]) / (Tabell1[[#This Row],[Recall]] + Tabell1[[#This Row],[Precision]])</f>
        <v>0.95840519427817783</v>
      </c>
      <c r="R236">
        <v>9447</v>
      </c>
      <c r="S236">
        <v>780</v>
      </c>
      <c r="T236">
        <v>622</v>
      </c>
      <c r="U236">
        <v>198</v>
      </c>
    </row>
    <row r="237" spans="1:21" hidden="1" x14ac:dyDescent="0.3">
      <c r="A237" s="23" t="s">
        <v>48</v>
      </c>
      <c r="B237" s="21" t="s">
        <v>32</v>
      </c>
      <c r="C237" s="21" t="s">
        <v>34</v>
      </c>
      <c r="D237" s="20" t="s">
        <v>23</v>
      </c>
      <c r="E237" t="s">
        <v>24</v>
      </c>
      <c r="F237" s="19" t="s">
        <v>21</v>
      </c>
      <c r="G237" s="21" t="s">
        <v>29</v>
      </c>
      <c r="H237" s="21" t="s">
        <v>29</v>
      </c>
      <c r="I237" s="21"/>
      <c r="J237" s="25" t="s">
        <v>26</v>
      </c>
      <c r="K237" s="26">
        <v>7.5798511505126898E-2</v>
      </c>
      <c r="L237" s="26">
        <v>0.17948555946350001</v>
      </c>
      <c r="N237">
        <f>(Tabell1[[#This Row],[TP]]+Tabell1[[#This Row],[TN]])/(Tabell1[[#This Row],[TP]]+Tabell1[[#This Row],[TN]]+Tabell1[[#This Row],[FP]]+Tabell1[[#This Row],[FN]])</f>
        <v>0.92577170272472165</v>
      </c>
      <c r="O237">
        <f>Tabell1[[#This Row],[TP]]/(Tabell1[[#This Row],[TP]]+Tabell1[[#This Row],[FP]])</f>
        <v>0.93822623895123647</v>
      </c>
      <c r="P237">
        <f>Tabell1[[#This Row],[TP]]/(Tabell1[[#This Row],[TP]]+Tabell1[[#This Row],[FN]])</f>
        <v>0.97947122861586311</v>
      </c>
      <c r="Q237">
        <f>2*(Tabell1[[#This Row],[Recall]] * Tabell1[[#This Row],[Precision]]) / (Tabell1[[#This Row],[Recall]] + Tabell1[[#This Row],[Precision]])</f>
        <v>0.95840519427817783</v>
      </c>
      <c r="R237">
        <v>9447</v>
      </c>
      <c r="S237">
        <v>780</v>
      </c>
      <c r="T237">
        <v>622</v>
      </c>
      <c r="U237">
        <v>198</v>
      </c>
    </row>
    <row r="238" spans="1:21" hidden="1" x14ac:dyDescent="0.3">
      <c r="A238" s="23" t="s">
        <v>48</v>
      </c>
      <c r="B238" s="21" t="s">
        <v>32</v>
      </c>
      <c r="C238" s="21" t="s">
        <v>34</v>
      </c>
      <c r="D238" s="20" t="s">
        <v>23</v>
      </c>
      <c r="E238" t="s">
        <v>24</v>
      </c>
      <c r="F238" s="19" t="s">
        <v>21</v>
      </c>
      <c r="G238" s="21" t="s">
        <v>29</v>
      </c>
      <c r="H238" s="21" t="s">
        <v>29</v>
      </c>
      <c r="I238" s="21"/>
      <c r="J238" s="21" t="s">
        <v>29</v>
      </c>
      <c r="K238" s="26">
        <v>7.3802947998046806E-2</v>
      </c>
      <c r="L238" s="26">
        <v>0.179553747177124</v>
      </c>
      <c r="N238">
        <f>(Tabell1[[#This Row],[TP]]+Tabell1[[#This Row],[TN]])/(Tabell1[[#This Row],[TP]]+Tabell1[[#This Row],[TN]]+Tabell1[[#This Row],[FP]]+Tabell1[[#This Row],[FN]])</f>
        <v>0.92577170272472165</v>
      </c>
      <c r="O238">
        <f>Tabell1[[#This Row],[TP]]/(Tabell1[[#This Row],[TP]]+Tabell1[[#This Row],[FP]])</f>
        <v>0.93822623895123647</v>
      </c>
      <c r="P238">
        <f>Tabell1[[#This Row],[TP]]/(Tabell1[[#This Row],[TP]]+Tabell1[[#This Row],[FN]])</f>
        <v>0.97947122861586311</v>
      </c>
      <c r="Q238">
        <f>2*(Tabell1[[#This Row],[Recall]] * Tabell1[[#This Row],[Precision]]) / (Tabell1[[#This Row],[Recall]] + Tabell1[[#This Row],[Precision]])</f>
        <v>0.95840519427817783</v>
      </c>
      <c r="R238">
        <v>9447</v>
      </c>
      <c r="S238">
        <v>780</v>
      </c>
      <c r="T238">
        <v>622</v>
      </c>
      <c r="U238">
        <v>198</v>
      </c>
    </row>
    <row r="239" spans="1:21" hidden="1" x14ac:dyDescent="0.3">
      <c r="A239" s="25" t="s">
        <v>20</v>
      </c>
      <c r="B239" s="21" t="s">
        <v>32</v>
      </c>
      <c r="C239" s="25" t="s">
        <v>36</v>
      </c>
      <c r="D239" s="20" t="s">
        <v>23</v>
      </c>
      <c r="E239" t="s">
        <v>24</v>
      </c>
      <c r="F239" s="19" t="s">
        <v>21</v>
      </c>
      <c r="G239" s="21" t="s">
        <v>29</v>
      </c>
      <c r="H239" s="25" t="s">
        <v>26</v>
      </c>
      <c r="I239" s="21"/>
      <c r="J239" s="21" t="s">
        <v>29</v>
      </c>
      <c r="K239" s="26">
        <v>1.8642485141754099</v>
      </c>
      <c r="L239" s="26">
        <v>4.7484574317932102</v>
      </c>
      <c r="N239">
        <f>(Tabell1[[#This Row],[TP]]+Tabell1[[#This Row],[TN]])/(Tabell1[[#This Row],[TP]]+Tabell1[[#This Row],[TN]]+Tabell1[[#This Row],[FP]]+Tabell1[[#This Row],[FN]])</f>
        <v>0.92685797048972574</v>
      </c>
      <c r="O239">
        <f>Tabell1[[#This Row],[TP]]/(Tabell1[[#This Row],[TP]]+Tabell1[[#This Row],[FP]])</f>
        <v>0.95331896993946852</v>
      </c>
      <c r="P239">
        <f>Tabell1[[#This Row],[TP]]/(Tabell1[[#This Row],[TP]]+Tabell1[[#This Row],[FN]])</f>
        <v>0.96340072576464486</v>
      </c>
      <c r="Q239">
        <f>2*(Tabell1[[#This Row],[Recall]] * Tabell1[[#This Row],[Precision]]) / (Tabell1[[#This Row],[Recall]] + Tabell1[[#This Row],[Precision]])</f>
        <v>0.95833333333333326</v>
      </c>
      <c r="R239">
        <v>9292</v>
      </c>
      <c r="S239">
        <v>947</v>
      </c>
      <c r="T239">
        <v>455</v>
      </c>
      <c r="U239">
        <v>353</v>
      </c>
    </row>
    <row r="240" spans="1:21" hidden="1" x14ac:dyDescent="0.3">
      <c r="A240" s="25" t="s">
        <v>20</v>
      </c>
      <c r="B240" s="21" t="s">
        <v>32</v>
      </c>
      <c r="C240" s="25" t="s">
        <v>36</v>
      </c>
      <c r="D240" s="20" t="s">
        <v>23</v>
      </c>
      <c r="E240" t="s">
        <v>24</v>
      </c>
      <c r="F240" s="19" t="s">
        <v>21</v>
      </c>
      <c r="G240" s="25" t="s">
        <v>26</v>
      </c>
      <c r="H240" s="25" t="s">
        <v>26</v>
      </c>
      <c r="I240" s="21"/>
      <c r="J240" s="21" t="s">
        <v>29</v>
      </c>
      <c r="K240" s="26">
        <v>1.8651776313781701</v>
      </c>
      <c r="L240" s="26">
        <v>4.7143266201019198</v>
      </c>
      <c r="N240">
        <f>(Tabell1[[#This Row],[TP]]+Tabell1[[#This Row],[TN]])/(Tabell1[[#This Row],[TP]]+Tabell1[[#This Row],[TN]]+Tabell1[[#This Row],[FP]]+Tabell1[[#This Row],[FN]])</f>
        <v>0.92676744817597534</v>
      </c>
      <c r="O240">
        <f>Tabell1[[#This Row],[TP]]/(Tabell1[[#This Row],[TP]]+Tabell1[[#This Row],[FP]])</f>
        <v>0.95331418017648262</v>
      </c>
      <c r="P240">
        <f>Tabell1[[#This Row],[TP]]/(Tabell1[[#This Row],[TP]]+Tabell1[[#This Row],[FN]])</f>
        <v>0.9632970451010886</v>
      </c>
      <c r="Q240">
        <f>2*(Tabell1[[#This Row],[Recall]] * Tabell1[[#This Row],[Precision]]) / (Tabell1[[#This Row],[Recall]] + Tabell1[[#This Row],[Precision]])</f>
        <v>0.95827961425403529</v>
      </c>
      <c r="R240">
        <v>9291</v>
      </c>
      <c r="S240">
        <v>947</v>
      </c>
      <c r="T240">
        <v>455</v>
      </c>
      <c r="U240">
        <v>354</v>
      </c>
    </row>
    <row r="241" spans="1:21" hidden="1" x14ac:dyDescent="0.3">
      <c r="A241" s="21" t="s">
        <v>31</v>
      </c>
      <c r="B241" s="25" t="s">
        <v>22</v>
      </c>
      <c r="C241" s="25" t="s">
        <v>36</v>
      </c>
      <c r="D241" s="20" t="s">
        <v>23</v>
      </c>
      <c r="E241" t="s">
        <v>24</v>
      </c>
      <c r="F241" s="19" t="s">
        <v>21</v>
      </c>
      <c r="G241" s="25" t="s">
        <v>26</v>
      </c>
      <c r="H241" s="21" t="s">
        <v>29</v>
      </c>
      <c r="I241" s="21"/>
      <c r="J241" s="21" t="s">
        <v>29</v>
      </c>
      <c r="K241" s="26">
        <v>0.50625634193420399</v>
      </c>
      <c r="L241" s="26">
        <v>0.27972650527954102</v>
      </c>
      <c r="N241">
        <f>(Tabell1[[#This Row],[TP]]+Tabell1[[#This Row],[TN]])/(Tabell1[[#This Row],[TP]]+Tabell1[[#This Row],[TN]]+Tabell1[[#This Row],[FP]]+Tabell1[[#This Row],[FN]])</f>
        <v>0.92622431429347329</v>
      </c>
      <c r="O241">
        <f>Tabell1[[#This Row],[TP]]/(Tabell1[[#This Row],[TP]]+Tabell1[[#This Row],[FP]])</f>
        <v>0.94758718572587186</v>
      </c>
      <c r="P241">
        <f>Tabell1[[#This Row],[TP]]/(Tabell1[[#This Row],[TP]]+Tabell1[[#This Row],[FN]])</f>
        <v>0.96910316226023852</v>
      </c>
      <c r="Q241">
        <f>2*(Tabell1[[#This Row],[Recall]] * Tabell1[[#This Row],[Precision]]) / (Tabell1[[#This Row],[Recall]] + Tabell1[[#This Row],[Precision]])</f>
        <v>0.95822440924701424</v>
      </c>
      <c r="R241">
        <v>9347</v>
      </c>
      <c r="S241">
        <v>885</v>
      </c>
      <c r="T241">
        <v>517</v>
      </c>
      <c r="U241">
        <v>298</v>
      </c>
    </row>
    <row r="242" spans="1:21" hidden="1" x14ac:dyDescent="0.3">
      <c r="A242" s="25" t="s">
        <v>20</v>
      </c>
      <c r="B242" s="25" t="s">
        <v>22</v>
      </c>
      <c r="C242" s="21" t="s">
        <v>34</v>
      </c>
      <c r="D242" s="20" t="s">
        <v>23</v>
      </c>
      <c r="E242" t="s">
        <v>24</v>
      </c>
      <c r="F242" s="19" t="s">
        <v>21</v>
      </c>
      <c r="G242" s="25" t="s">
        <v>26</v>
      </c>
      <c r="H242" s="25" t="s">
        <v>26</v>
      </c>
      <c r="I242" s="21"/>
      <c r="J242" s="21" t="s">
        <v>29</v>
      </c>
      <c r="K242" s="26">
        <v>2.0245735645294101</v>
      </c>
      <c r="L242" s="26">
        <v>4.5850207805633501</v>
      </c>
      <c r="N242">
        <f>(Tabell1[[#This Row],[TP]]+Tabell1[[#This Row],[TN]])/(Tabell1[[#This Row],[TP]]+Tabell1[[#This Row],[TN]]+Tabell1[[#This Row],[FP]]+Tabell1[[#This Row],[FN]])</f>
        <v>0.92441386801846659</v>
      </c>
      <c r="O242">
        <f>Tabell1[[#This Row],[TP]]/(Tabell1[[#This Row],[TP]]+Tabell1[[#This Row],[FP]])</f>
        <v>0.92634533488192028</v>
      </c>
      <c r="P242">
        <f>Tabell1[[#This Row],[TP]]/(Tabell1[[#This Row],[TP]]+Tabell1[[#This Row],[FN]])</f>
        <v>0.99232763089683773</v>
      </c>
      <c r="Q242">
        <f>2*(Tabell1[[#This Row],[Recall]] * Tabell1[[#This Row],[Precision]]) / (Tabell1[[#This Row],[Recall]] + Tabell1[[#This Row],[Precision]])</f>
        <v>0.9582019322220553</v>
      </c>
      <c r="R242">
        <v>9571</v>
      </c>
      <c r="S242">
        <v>641</v>
      </c>
      <c r="T242">
        <v>761</v>
      </c>
      <c r="U242">
        <v>74</v>
      </c>
    </row>
    <row r="243" spans="1:21" hidden="1" x14ac:dyDescent="0.3">
      <c r="A243" s="25" t="s">
        <v>20</v>
      </c>
      <c r="B243" s="25" t="s">
        <v>22</v>
      </c>
      <c r="C243" s="21" t="s">
        <v>34</v>
      </c>
      <c r="D243" s="20" t="s">
        <v>23</v>
      </c>
      <c r="E243" t="s">
        <v>24</v>
      </c>
      <c r="F243" s="19" t="s">
        <v>21</v>
      </c>
      <c r="G243" s="21" t="s">
        <v>29</v>
      </c>
      <c r="H243" s="25" t="s">
        <v>26</v>
      </c>
      <c r="I243" s="21"/>
      <c r="J243" s="21" t="s">
        <v>29</v>
      </c>
      <c r="K243" s="26">
        <v>2.02343249320983</v>
      </c>
      <c r="L243" s="26">
        <v>4.6422615051269496</v>
      </c>
      <c r="N243">
        <f>(Tabell1[[#This Row],[TP]]+Tabell1[[#This Row],[TN]])/(Tabell1[[#This Row],[TP]]+Tabell1[[#This Row],[TN]]+Tabell1[[#This Row],[FP]]+Tabell1[[#This Row],[FN]])</f>
        <v>0.92441386801846659</v>
      </c>
      <c r="O243">
        <f>Tabell1[[#This Row],[TP]]/(Tabell1[[#This Row],[TP]]+Tabell1[[#This Row],[FP]])</f>
        <v>0.92634533488192028</v>
      </c>
      <c r="P243">
        <f>Tabell1[[#This Row],[TP]]/(Tabell1[[#This Row],[TP]]+Tabell1[[#This Row],[FN]])</f>
        <v>0.99232763089683773</v>
      </c>
      <c r="Q243">
        <f>2*(Tabell1[[#This Row],[Recall]] * Tabell1[[#This Row],[Precision]]) / (Tabell1[[#This Row],[Recall]] + Tabell1[[#This Row],[Precision]])</f>
        <v>0.9582019322220553</v>
      </c>
      <c r="R243">
        <v>9571</v>
      </c>
      <c r="S243">
        <v>641</v>
      </c>
      <c r="T243">
        <v>761</v>
      </c>
      <c r="U243">
        <v>74</v>
      </c>
    </row>
    <row r="244" spans="1:21" hidden="1" x14ac:dyDescent="0.3">
      <c r="A244" s="25" t="s">
        <v>20</v>
      </c>
      <c r="B244" s="23" t="s">
        <v>33</v>
      </c>
      <c r="C244" s="21" t="s">
        <v>34</v>
      </c>
      <c r="D244" s="20" t="s">
        <v>23</v>
      </c>
      <c r="E244" t="s">
        <v>24</v>
      </c>
      <c r="F244" s="19" t="s">
        <v>21</v>
      </c>
      <c r="G244" s="25" t="s">
        <v>26</v>
      </c>
      <c r="H244" s="21" t="s">
        <v>29</v>
      </c>
      <c r="I244" s="25" t="s">
        <v>25</v>
      </c>
      <c r="J244" s="21" t="s">
        <v>29</v>
      </c>
      <c r="K244" s="26">
        <v>1.3723287582397401</v>
      </c>
      <c r="L244" s="26">
        <v>3.7229647636413499</v>
      </c>
      <c r="N244">
        <f>(Tabell1[[#This Row],[TP]]+Tabell1[[#This Row],[TN]])/(Tabell1[[#This Row],[TP]]+Tabell1[[#This Row],[TN]]+Tabell1[[#This Row],[FP]]+Tabell1[[#This Row],[FN]])</f>
        <v>0.92468543495971756</v>
      </c>
      <c r="O244">
        <f>Tabell1[[#This Row],[TP]]/(Tabell1[[#This Row],[TP]]+Tabell1[[#This Row],[FP]])</f>
        <v>0.93011224987798924</v>
      </c>
      <c r="P244">
        <f>Tabell1[[#This Row],[TP]]/(Tabell1[[#This Row],[TP]]+Tabell1[[#This Row],[FN]])</f>
        <v>0.98797304302747535</v>
      </c>
      <c r="Q244">
        <f>2*(Tabell1[[#This Row],[Recall]] * Tabell1[[#This Row],[Precision]]) / (Tabell1[[#This Row],[Recall]] + Tabell1[[#This Row],[Precision]])</f>
        <v>0.9581699346405228</v>
      </c>
      <c r="R244">
        <v>9529</v>
      </c>
      <c r="S244">
        <v>686</v>
      </c>
      <c r="T244">
        <v>716</v>
      </c>
      <c r="U244">
        <v>116</v>
      </c>
    </row>
    <row r="245" spans="1:21" hidden="1" x14ac:dyDescent="0.3">
      <c r="A245" s="25" t="s">
        <v>20</v>
      </c>
      <c r="B245" s="23" t="s">
        <v>33</v>
      </c>
      <c r="C245" s="21" t="s">
        <v>34</v>
      </c>
      <c r="D245" s="20" t="s">
        <v>23</v>
      </c>
      <c r="E245" t="s">
        <v>24</v>
      </c>
      <c r="F245" s="19" t="s">
        <v>21</v>
      </c>
      <c r="G245" s="21" t="s">
        <v>29</v>
      </c>
      <c r="H245" s="21" t="s">
        <v>29</v>
      </c>
      <c r="I245" s="25" t="s">
        <v>25</v>
      </c>
      <c r="J245" s="21" t="s">
        <v>29</v>
      </c>
      <c r="K245" s="26">
        <v>1.35399842262268</v>
      </c>
      <c r="L245" s="26">
        <v>3.6427154541015598</v>
      </c>
      <c r="N245">
        <f>(Tabell1[[#This Row],[TP]]+Tabell1[[#This Row],[TN]])/(Tabell1[[#This Row],[TP]]+Tabell1[[#This Row],[TN]]+Tabell1[[#This Row],[FP]]+Tabell1[[#This Row],[FN]])</f>
        <v>0.92468543495971756</v>
      </c>
      <c r="O245">
        <f>Tabell1[[#This Row],[TP]]/(Tabell1[[#This Row],[TP]]+Tabell1[[#This Row],[FP]])</f>
        <v>0.93011224987798924</v>
      </c>
      <c r="P245">
        <f>Tabell1[[#This Row],[TP]]/(Tabell1[[#This Row],[TP]]+Tabell1[[#This Row],[FN]])</f>
        <v>0.98797304302747535</v>
      </c>
      <c r="Q245">
        <f>2*(Tabell1[[#This Row],[Recall]] * Tabell1[[#This Row],[Precision]]) / (Tabell1[[#This Row],[Recall]] + Tabell1[[#This Row],[Precision]])</f>
        <v>0.9581699346405228</v>
      </c>
      <c r="R245">
        <v>9529</v>
      </c>
      <c r="S245">
        <v>686</v>
      </c>
      <c r="T245">
        <v>716</v>
      </c>
      <c r="U245">
        <v>116</v>
      </c>
    </row>
    <row r="246" spans="1:21" hidden="1" x14ac:dyDescent="0.3">
      <c r="A246" s="21" t="s">
        <v>31</v>
      </c>
      <c r="B246" s="21" t="s">
        <v>32</v>
      </c>
      <c r="C246" s="25" t="s">
        <v>36</v>
      </c>
      <c r="D246" s="20" t="s">
        <v>23</v>
      </c>
      <c r="E246" t="s">
        <v>24</v>
      </c>
      <c r="F246" s="19" t="s">
        <v>21</v>
      </c>
      <c r="G246" s="25" t="s">
        <v>26</v>
      </c>
      <c r="H246" s="21" t="s">
        <v>29</v>
      </c>
      <c r="I246" s="25" t="s">
        <v>25</v>
      </c>
      <c r="J246" s="25" t="s">
        <v>26</v>
      </c>
      <c r="K246" s="26">
        <v>2.2192704677581698</v>
      </c>
      <c r="L246" s="26">
        <v>0.51539635658264105</v>
      </c>
      <c r="N246">
        <f>(Tabell1[[#This Row],[TP]]+Tabell1[[#This Row],[TN]])/(Tabell1[[#This Row],[TP]]+Tabell1[[#This Row],[TN]]+Tabell1[[#This Row],[FP]]+Tabell1[[#This Row],[FN]])</f>
        <v>0.92658640354847466</v>
      </c>
      <c r="O246">
        <f>Tabell1[[#This Row],[TP]]/(Tabell1[[#This Row],[TP]]+Tabell1[[#This Row],[FP]])</f>
        <v>0.95358389813103306</v>
      </c>
      <c r="P246">
        <f>Tabell1[[#This Row],[TP]]/(Tabell1[[#This Row],[TP]]+Tabell1[[#This Row],[FN]])</f>
        <v>0.96277864178330741</v>
      </c>
      <c r="Q246">
        <f>2*(Tabell1[[#This Row],[Recall]] * Tabell1[[#This Row],[Precision]]) / (Tabell1[[#This Row],[Recall]] + Tabell1[[#This Row],[Precision]])</f>
        <v>0.95815921168033846</v>
      </c>
      <c r="R246">
        <v>9286</v>
      </c>
      <c r="S246">
        <v>950</v>
      </c>
      <c r="T246">
        <v>452</v>
      </c>
      <c r="U246">
        <v>359</v>
      </c>
    </row>
    <row r="247" spans="1:21" hidden="1" x14ac:dyDescent="0.3">
      <c r="A247" s="21" t="s">
        <v>31</v>
      </c>
      <c r="B247" s="23" t="s">
        <v>33</v>
      </c>
      <c r="C247" s="25" t="s">
        <v>36</v>
      </c>
      <c r="D247" s="20" t="s">
        <v>23</v>
      </c>
      <c r="E247" t="s">
        <v>24</v>
      </c>
      <c r="F247" s="19" t="s">
        <v>21</v>
      </c>
      <c r="G247" s="25" t="s">
        <v>26</v>
      </c>
      <c r="H247" s="21" t="s">
        <v>29</v>
      </c>
      <c r="I247" s="25" t="s">
        <v>25</v>
      </c>
      <c r="J247" s="25" t="s">
        <v>26</v>
      </c>
      <c r="K247" s="26">
        <v>448.12340950965802</v>
      </c>
      <c r="L247" s="26">
        <v>2.4555070400238002</v>
      </c>
      <c r="N247">
        <f>(Tabell1[[#This Row],[TP]]+Tabell1[[#This Row],[TN]])/(Tabell1[[#This Row],[TP]]+Tabell1[[#This Row],[TN]]+Tabell1[[#This Row],[FP]]+Tabell1[[#This Row],[FN]])</f>
        <v>0.92423282339096591</v>
      </c>
      <c r="O247">
        <f>Tabell1[[#This Row],[TP]]/(Tabell1[[#This Row],[TP]]+Tabell1[[#This Row],[FP]])</f>
        <v>0.92558948589099344</v>
      </c>
      <c r="P247">
        <f>Tabell1[[#This Row],[TP]]/(Tabell1[[#This Row],[TP]]+Tabell1[[#This Row],[FN]])</f>
        <v>0.99305339554173144</v>
      </c>
      <c r="Q247">
        <f>2*(Tabell1[[#This Row],[Recall]] * Tabell1[[#This Row],[Precision]]) / (Tabell1[[#This Row],[Recall]] + Tabell1[[#This Row],[Precision]])</f>
        <v>0.95813534737158013</v>
      </c>
      <c r="R247">
        <v>9578</v>
      </c>
      <c r="S247">
        <v>632</v>
      </c>
      <c r="T247">
        <v>770</v>
      </c>
      <c r="U247">
        <v>67</v>
      </c>
    </row>
    <row r="248" spans="1:21" hidden="1" x14ac:dyDescent="0.3">
      <c r="A248" s="21" t="s">
        <v>31</v>
      </c>
      <c r="B248" s="21" t="s">
        <v>32</v>
      </c>
      <c r="C248" s="25" t="s">
        <v>36</v>
      </c>
      <c r="D248" s="20" t="s">
        <v>23</v>
      </c>
      <c r="E248" t="s">
        <v>24</v>
      </c>
      <c r="F248" s="25" t="s">
        <v>30</v>
      </c>
      <c r="G248" s="25" t="s">
        <v>26</v>
      </c>
      <c r="H248" s="21" t="s">
        <v>29</v>
      </c>
      <c r="I248" s="21"/>
      <c r="J248" s="21" t="s">
        <v>29</v>
      </c>
      <c r="K248" s="26">
        <v>1.5365962982177701</v>
      </c>
      <c r="L248" s="26">
        <v>0.498920679092407</v>
      </c>
      <c r="N248">
        <f>(Tabell1[[#This Row],[TP]]+Tabell1[[#This Row],[TN]])/(Tabell1[[#This Row],[TP]]+Tabell1[[#This Row],[TN]]+Tabell1[[#This Row],[FP]]+Tabell1[[#This Row],[FN]])</f>
        <v>0.92531909115597</v>
      </c>
      <c r="O248">
        <f>Tabell1[[#This Row],[TP]]/(Tabell1[[#This Row],[TP]]+Tabell1[[#This Row],[FP]])</f>
        <v>0.93836978131212723</v>
      </c>
      <c r="P248">
        <f>Tabell1[[#This Row],[TP]]/(Tabell1[[#This Row],[TP]]+Tabell1[[#This Row],[FN]])</f>
        <v>0.9787454639709694</v>
      </c>
      <c r="Q248">
        <f>2*(Tabell1[[#This Row],[Recall]] * Tabell1[[#This Row],[Precision]]) / (Tabell1[[#This Row],[Recall]] + Tabell1[[#This Row],[Precision]])</f>
        <v>0.95813245369195643</v>
      </c>
      <c r="R248">
        <v>9440</v>
      </c>
      <c r="S248">
        <v>782</v>
      </c>
      <c r="T248">
        <v>620</v>
      </c>
      <c r="U248">
        <v>205</v>
      </c>
    </row>
    <row r="249" spans="1:21" hidden="1" x14ac:dyDescent="0.3">
      <c r="A249" s="21" t="s">
        <v>31</v>
      </c>
      <c r="B249" s="25" t="s">
        <v>22</v>
      </c>
      <c r="C249" s="25" t="s">
        <v>36</v>
      </c>
      <c r="D249" s="20" t="s">
        <v>23</v>
      </c>
      <c r="E249" t="s">
        <v>24</v>
      </c>
      <c r="F249" s="19" t="s">
        <v>21</v>
      </c>
      <c r="G249" s="21" t="s">
        <v>29</v>
      </c>
      <c r="H249" s="25" t="s">
        <v>26</v>
      </c>
      <c r="I249" s="21"/>
      <c r="J249" s="21" t="s">
        <v>29</v>
      </c>
      <c r="K249" s="26">
        <v>0.507768154144287</v>
      </c>
      <c r="L249" s="26">
        <v>0.28084707260131803</v>
      </c>
      <c r="N249">
        <f>(Tabell1[[#This Row],[TP]]+Tabell1[[#This Row],[TN]])/(Tabell1[[#This Row],[TP]]+Tabell1[[#This Row],[TN]]+Tabell1[[#This Row],[FP]]+Tabell1[[#This Row],[FN]])</f>
        <v>0.92595274735222233</v>
      </c>
      <c r="O249">
        <f>Tabell1[[#This Row],[TP]]/(Tabell1[[#This Row],[TP]]+Tabell1[[#This Row],[FP]])</f>
        <v>0.94684620836286326</v>
      </c>
      <c r="P249">
        <f>Tabell1[[#This Row],[TP]]/(Tabell1[[#This Row],[TP]]+Tabell1[[#This Row],[FN]])</f>
        <v>0.96962156557801971</v>
      </c>
      <c r="Q249">
        <f>2*(Tabell1[[#This Row],[Recall]] * Tabell1[[#This Row],[Precision]]) / (Tabell1[[#This Row],[Recall]] + Tabell1[[#This Row],[Precision]])</f>
        <v>0.95809855547587341</v>
      </c>
      <c r="R249">
        <v>9352</v>
      </c>
      <c r="S249">
        <v>877</v>
      </c>
      <c r="T249">
        <v>525</v>
      </c>
      <c r="U249">
        <v>293</v>
      </c>
    </row>
    <row r="250" spans="1:21" hidden="1" x14ac:dyDescent="0.3">
      <c r="A250" s="23" t="s">
        <v>48</v>
      </c>
      <c r="B250" s="21" t="s">
        <v>32</v>
      </c>
      <c r="C250" s="21" t="s">
        <v>34</v>
      </c>
      <c r="D250" s="20" t="s">
        <v>23</v>
      </c>
      <c r="E250" t="s">
        <v>24</v>
      </c>
      <c r="F250" s="19" t="s">
        <v>21</v>
      </c>
      <c r="G250" s="21" t="s">
        <v>29</v>
      </c>
      <c r="H250" s="25" t="s">
        <v>26</v>
      </c>
      <c r="I250" s="25" t="s">
        <v>25</v>
      </c>
      <c r="J250" s="25" t="s">
        <v>26</v>
      </c>
      <c r="K250" s="26">
        <v>8.6767196655273396E-2</v>
      </c>
      <c r="L250" s="26">
        <v>0.21542310714721599</v>
      </c>
      <c r="N250">
        <f>(Tabell1[[#This Row],[TP]]+Tabell1[[#This Row],[TN]])/(Tabell1[[#This Row],[TP]]+Tabell1[[#This Row],[TN]]+Tabell1[[#This Row],[FP]]+Tabell1[[#This Row],[FN]])</f>
        <v>0.92450439033221687</v>
      </c>
      <c r="O250">
        <f>Tabell1[[#This Row],[TP]]/(Tabell1[[#This Row],[TP]]+Tabell1[[#This Row],[FP]])</f>
        <v>0.93068726170691174</v>
      </c>
      <c r="P250">
        <f>Tabell1[[#This Row],[TP]]/(Tabell1[[#This Row],[TP]]+Tabell1[[#This Row],[FN]])</f>
        <v>0.98703991705546912</v>
      </c>
      <c r="Q250">
        <f>2*(Tabell1[[#This Row],[Recall]] * Tabell1[[#This Row],[Precision]]) / (Tabell1[[#This Row],[Recall]] + Tabell1[[#This Row],[Precision]])</f>
        <v>0.95803562443393375</v>
      </c>
      <c r="R250">
        <v>9520</v>
      </c>
      <c r="S250">
        <v>693</v>
      </c>
      <c r="T250">
        <v>709</v>
      </c>
      <c r="U250">
        <v>125</v>
      </c>
    </row>
    <row r="251" spans="1:21" hidden="1" x14ac:dyDescent="0.3">
      <c r="A251" s="23" t="s">
        <v>48</v>
      </c>
      <c r="B251" s="21" t="s">
        <v>32</v>
      </c>
      <c r="C251" s="21" t="s">
        <v>34</v>
      </c>
      <c r="D251" s="20" t="s">
        <v>23</v>
      </c>
      <c r="E251" t="s">
        <v>24</v>
      </c>
      <c r="F251" s="19" t="s">
        <v>21</v>
      </c>
      <c r="G251" s="25" t="s">
        <v>26</v>
      </c>
      <c r="H251" s="25" t="s">
        <v>26</v>
      </c>
      <c r="I251" s="25" t="s">
        <v>25</v>
      </c>
      <c r="J251" s="25" t="s">
        <v>26</v>
      </c>
      <c r="K251" s="26">
        <v>8.2778453826904297E-2</v>
      </c>
      <c r="L251" s="26">
        <v>0.202458381652832</v>
      </c>
      <c r="N251">
        <f>(Tabell1[[#This Row],[TP]]+Tabell1[[#This Row],[TN]])/(Tabell1[[#This Row],[TP]]+Tabell1[[#This Row],[TN]]+Tabell1[[#This Row],[FP]]+Tabell1[[#This Row],[FN]])</f>
        <v>0.92450439033221687</v>
      </c>
      <c r="O251">
        <f>Tabell1[[#This Row],[TP]]/(Tabell1[[#This Row],[TP]]+Tabell1[[#This Row],[FP]])</f>
        <v>0.93068726170691174</v>
      </c>
      <c r="P251">
        <f>Tabell1[[#This Row],[TP]]/(Tabell1[[#This Row],[TP]]+Tabell1[[#This Row],[FN]])</f>
        <v>0.98703991705546912</v>
      </c>
      <c r="Q251">
        <f>2*(Tabell1[[#This Row],[Recall]] * Tabell1[[#This Row],[Precision]]) / (Tabell1[[#This Row],[Recall]] + Tabell1[[#This Row],[Precision]])</f>
        <v>0.95803562443393375</v>
      </c>
      <c r="R251">
        <v>9520</v>
      </c>
      <c r="S251">
        <v>693</v>
      </c>
      <c r="T251">
        <v>709</v>
      </c>
      <c r="U251">
        <v>125</v>
      </c>
    </row>
    <row r="252" spans="1:21" hidden="1" x14ac:dyDescent="0.3">
      <c r="A252" s="23" t="s">
        <v>48</v>
      </c>
      <c r="B252" s="21" t="s">
        <v>32</v>
      </c>
      <c r="C252" s="21" t="s">
        <v>34</v>
      </c>
      <c r="D252" s="20" t="s">
        <v>23</v>
      </c>
      <c r="E252" t="s">
        <v>24</v>
      </c>
      <c r="F252" s="19" t="s">
        <v>21</v>
      </c>
      <c r="G252" s="25" t="s">
        <v>26</v>
      </c>
      <c r="H252" s="25" t="s">
        <v>26</v>
      </c>
      <c r="I252" s="25" t="s">
        <v>25</v>
      </c>
      <c r="J252" s="21" t="s">
        <v>29</v>
      </c>
      <c r="K252" s="26">
        <v>8.2747220993041895E-2</v>
      </c>
      <c r="L252" s="26">
        <v>0.20345664024353</v>
      </c>
      <c r="N252">
        <f>(Tabell1[[#This Row],[TP]]+Tabell1[[#This Row],[TN]])/(Tabell1[[#This Row],[TP]]+Tabell1[[#This Row],[TN]]+Tabell1[[#This Row],[FP]]+Tabell1[[#This Row],[FN]])</f>
        <v>0.92450439033221687</v>
      </c>
      <c r="O252">
        <f>Tabell1[[#This Row],[TP]]/(Tabell1[[#This Row],[TP]]+Tabell1[[#This Row],[FP]])</f>
        <v>0.93068726170691174</v>
      </c>
      <c r="P252">
        <f>Tabell1[[#This Row],[TP]]/(Tabell1[[#This Row],[TP]]+Tabell1[[#This Row],[FN]])</f>
        <v>0.98703991705546912</v>
      </c>
      <c r="Q252">
        <f>2*(Tabell1[[#This Row],[Recall]] * Tabell1[[#This Row],[Precision]]) / (Tabell1[[#This Row],[Recall]] + Tabell1[[#This Row],[Precision]])</f>
        <v>0.95803562443393375</v>
      </c>
      <c r="R252">
        <v>9520</v>
      </c>
      <c r="S252">
        <v>693</v>
      </c>
      <c r="T252">
        <v>709</v>
      </c>
      <c r="U252">
        <v>125</v>
      </c>
    </row>
    <row r="253" spans="1:21" hidden="1" x14ac:dyDescent="0.3">
      <c r="A253" s="23" t="s">
        <v>48</v>
      </c>
      <c r="B253" s="21" t="s">
        <v>32</v>
      </c>
      <c r="C253" s="21" t="s">
        <v>34</v>
      </c>
      <c r="D253" s="20" t="s">
        <v>23</v>
      </c>
      <c r="E253" t="s">
        <v>24</v>
      </c>
      <c r="F253" s="19" t="s">
        <v>21</v>
      </c>
      <c r="G253" s="21" t="s">
        <v>29</v>
      </c>
      <c r="H253" s="25" t="s">
        <v>26</v>
      </c>
      <c r="I253" s="25" t="s">
        <v>25</v>
      </c>
      <c r="J253" s="21" t="s">
        <v>29</v>
      </c>
      <c r="K253" s="26">
        <v>7.9787254333496094E-2</v>
      </c>
      <c r="L253" s="26">
        <v>0.197470188140869</v>
      </c>
      <c r="N253">
        <f>(Tabell1[[#This Row],[TP]]+Tabell1[[#This Row],[TN]])/(Tabell1[[#This Row],[TP]]+Tabell1[[#This Row],[TN]]+Tabell1[[#This Row],[FP]]+Tabell1[[#This Row],[FN]])</f>
        <v>0.92450439033221687</v>
      </c>
      <c r="O253">
        <f>Tabell1[[#This Row],[TP]]/(Tabell1[[#This Row],[TP]]+Tabell1[[#This Row],[FP]])</f>
        <v>0.93068726170691174</v>
      </c>
      <c r="P253">
        <f>Tabell1[[#This Row],[TP]]/(Tabell1[[#This Row],[TP]]+Tabell1[[#This Row],[FN]])</f>
        <v>0.98703991705546912</v>
      </c>
      <c r="Q253">
        <f>2*(Tabell1[[#This Row],[Recall]] * Tabell1[[#This Row],[Precision]]) / (Tabell1[[#This Row],[Recall]] + Tabell1[[#This Row],[Precision]])</f>
        <v>0.95803562443393375</v>
      </c>
      <c r="R253">
        <v>9520</v>
      </c>
      <c r="S253">
        <v>693</v>
      </c>
      <c r="T253">
        <v>709</v>
      </c>
      <c r="U253">
        <v>125</v>
      </c>
    </row>
    <row r="254" spans="1:21" hidden="1" x14ac:dyDescent="0.3">
      <c r="A254" s="21" t="s">
        <v>31</v>
      </c>
      <c r="B254" s="25" t="s">
        <v>22</v>
      </c>
      <c r="C254" s="25" t="s">
        <v>36</v>
      </c>
      <c r="D254" s="20" t="s">
        <v>23</v>
      </c>
      <c r="E254" t="s">
        <v>24</v>
      </c>
      <c r="F254" s="25" t="s">
        <v>30</v>
      </c>
      <c r="G254" s="21" t="s">
        <v>29</v>
      </c>
      <c r="H254" s="25" t="s">
        <v>26</v>
      </c>
      <c r="I254" s="21"/>
      <c r="J254" s="21" t="s">
        <v>29</v>
      </c>
      <c r="K254" s="26">
        <v>1.42679214477539</v>
      </c>
      <c r="L254" s="26">
        <v>0.49200057983398399</v>
      </c>
      <c r="N254">
        <f>(Tabell1[[#This Row],[TP]]+Tabell1[[#This Row],[TN]])/(Tabell1[[#This Row],[TP]]+Tabell1[[#This Row],[TN]]+Tabell1[[#This Row],[FP]]+Tabell1[[#This Row],[FN]])</f>
        <v>0.92513804652846932</v>
      </c>
      <c r="O254">
        <f>Tabell1[[#This Row],[TP]]/(Tabell1[[#This Row],[TP]]+Tabell1[[#This Row],[FP]])</f>
        <v>0.94010780594929133</v>
      </c>
      <c r="P254">
        <f>Tabell1[[#This Row],[TP]]/(Tabell1[[#This Row],[TP]]+Tabell1[[#This Row],[FN]])</f>
        <v>0.976464489372732</v>
      </c>
      <c r="Q254">
        <f>2*(Tabell1[[#This Row],[Recall]] * Tabell1[[#This Row],[Precision]]) / (Tabell1[[#This Row],[Recall]] + Tabell1[[#This Row],[Precision]])</f>
        <v>0.95794131109189851</v>
      </c>
      <c r="R254">
        <v>9418</v>
      </c>
      <c r="S254">
        <v>802</v>
      </c>
      <c r="T254">
        <v>600</v>
      </c>
      <c r="U254">
        <v>227</v>
      </c>
    </row>
    <row r="255" spans="1:21" hidden="1" x14ac:dyDescent="0.3">
      <c r="A255" s="21" t="s">
        <v>31</v>
      </c>
      <c r="B255" s="21" t="s">
        <v>32</v>
      </c>
      <c r="C255" s="25" t="s">
        <v>36</v>
      </c>
      <c r="D255" s="20" t="s">
        <v>23</v>
      </c>
      <c r="E255" t="s">
        <v>24</v>
      </c>
      <c r="F255" s="25" t="s">
        <v>30</v>
      </c>
      <c r="G255" s="25" t="s">
        <v>26</v>
      </c>
      <c r="H255" s="25" t="s">
        <v>26</v>
      </c>
      <c r="I255" s="25" t="s">
        <v>25</v>
      </c>
      <c r="J255" s="21" t="s">
        <v>29</v>
      </c>
      <c r="K255" s="26">
        <v>1.4920461177825901</v>
      </c>
      <c r="L255" s="26">
        <v>0.49515080451965299</v>
      </c>
      <c r="N255">
        <f>(Tabell1[[#This Row],[TP]]+Tabell1[[#This Row],[TN]])/(Tabell1[[#This Row],[TP]]+Tabell1[[#This Row],[TN]]+Tabell1[[#This Row],[FP]]+Tabell1[[#This Row],[FN]])</f>
        <v>0.92495700190096863</v>
      </c>
      <c r="O255">
        <f>Tabell1[[#This Row],[TP]]/(Tabell1[[#This Row],[TP]]+Tabell1[[#This Row],[FP]])</f>
        <v>0.94027167399121059</v>
      </c>
      <c r="P255">
        <f>Tabell1[[#This Row],[TP]]/(Tabell1[[#This Row],[TP]]+Tabell1[[#This Row],[FN]])</f>
        <v>0.97604976671850696</v>
      </c>
      <c r="Q255">
        <f>2*(Tabell1[[#This Row],[Recall]] * Tabell1[[#This Row],[Precision]]) / (Tabell1[[#This Row],[Recall]] + Tabell1[[#This Row],[Precision]])</f>
        <v>0.95782672839192151</v>
      </c>
      <c r="R255">
        <v>9414</v>
      </c>
      <c r="S255">
        <v>804</v>
      </c>
      <c r="T255">
        <v>598</v>
      </c>
      <c r="U255">
        <v>231</v>
      </c>
    </row>
    <row r="256" spans="1:21" hidden="1" x14ac:dyDescent="0.3">
      <c r="A256" s="21" t="s">
        <v>31</v>
      </c>
      <c r="B256" s="23" t="s">
        <v>33</v>
      </c>
      <c r="C256" s="25" t="s">
        <v>36</v>
      </c>
      <c r="D256" s="20" t="s">
        <v>23</v>
      </c>
      <c r="E256" t="s">
        <v>24</v>
      </c>
      <c r="F256" s="19" t="s">
        <v>21</v>
      </c>
      <c r="G256" s="21" t="s">
        <v>29</v>
      </c>
      <c r="H256" s="25" t="s">
        <v>26</v>
      </c>
      <c r="I256" s="25" t="s">
        <v>25</v>
      </c>
      <c r="J256" s="25" t="s">
        <v>26</v>
      </c>
      <c r="K256" s="26">
        <v>348.14949083328202</v>
      </c>
      <c r="L256" s="26">
        <v>2.0714409351348801</v>
      </c>
      <c r="N256">
        <f>(Tabell1[[#This Row],[TP]]+Tabell1[[#This Row],[TN]])/(Tabell1[[#This Row],[TP]]+Tabell1[[#This Row],[TN]]+Tabell1[[#This Row],[FP]]+Tabell1[[#This Row],[FN]])</f>
        <v>0.92359916719471347</v>
      </c>
      <c r="O256">
        <f>Tabell1[[#This Row],[TP]]/(Tabell1[[#This Row],[TP]]+Tabell1[[#This Row],[FP]])</f>
        <v>0.92521016523335586</v>
      </c>
      <c r="P256">
        <f>Tabell1[[#This Row],[TP]]/(Tabell1[[#This Row],[TP]]+Tabell1[[#This Row],[FN]])</f>
        <v>0.99274235355106277</v>
      </c>
      <c r="Q256">
        <f>2*(Tabell1[[#This Row],[Recall]] * Tabell1[[#This Row],[Precision]]) / (Tabell1[[#This Row],[Recall]] + Tabell1[[#This Row],[Precision]])</f>
        <v>0.95778733620086021</v>
      </c>
      <c r="R256">
        <v>9575</v>
      </c>
      <c r="S256">
        <v>628</v>
      </c>
      <c r="T256">
        <v>774</v>
      </c>
      <c r="U256">
        <v>70</v>
      </c>
    </row>
    <row r="257" spans="1:21" hidden="1" x14ac:dyDescent="0.3">
      <c r="A257" s="25" t="s">
        <v>20</v>
      </c>
      <c r="B257" s="21" t="s">
        <v>32</v>
      </c>
      <c r="C257" s="25" t="s">
        <v>36</v>
      </c>
      <c r="D257" s="20" t="s">
        <v>23</v>
      </c>
      <c r="E257" t="s">
        <v>24</v>
      </c>
      <c r="F257" s="25" t="s">
        <v>30</v>
      </c>
      <c r="G257" s="25" t="s">
        <v>26</v>
      </c>
      <c r="H257" s="21" t="s">
        <v>29</v>
      </c>
      <c r="I257" s="25" t="s">
        <v>25</v>
      </c>
      <c r="J257" s="21" t="s">
        <v>29</v>
      </c>
      <c r="K257" s="26">
        <v>2.7568764686584402</v>
      </c>
      <c r="L257" s="26">
        <v>6.4204418659210196</v>
      </c>
      <c r="N257">
        <f>(Tabell1[[#This Row],[TP]]+Tabell1[[#This Row],[TN]])/(Tabell1[[#This Row],[TP]]+Tabell1[[#This Row],[TN]]+Tabell1[[#This Row],[FP]]+Tabell1[[#This Row],[FN]])</f>
        <v>0.92513804652846932</v>
      </c>
      <c r="O257">
        <f>Tabell1[[#This Row],[TP]]/(Tabell1[[#This Row],[TP]]+Tabell1[[#This Row],[FP]])</f>
        <v>0.94329378644681283</v>
      </c>
      <c r="P257">
        <f>Tabell1[[#This Row],[TP]]/(Tabell1[[#This Row],[TP]]+Tabell1[[#This Row],[FN]])</f>
        <v>0.97273198548470707</v>
      </c>
      <c r="Q257">
        <f>2*(Tabell1[[#This Row],[Recall]] * Tabell1[[#This Row],[Precision]]) / (Tabell1[[#This Row],[Recall]] + Tabell1[[#This Row],[Precision]])</f>
        <v>0.95778673880863663</v>
      </c>
      <c r="R257">
        <v>9382</v>
      </c>
      <c r="S257">
        <v>838</v>
      </c>
      <c r="T257">
        <v>564</v>
      </c>
      <c r="U257">
        <v>263</v>
      </c>
    </row>
    <row r="258" spans="1:21" hidden="1" x14ac:dyDescent="0.3">
      <c r="A258" s="25" t="s">
        <v>20</v>
      </c>
      <c r="B258" s="21" t="s">
        <v>32</v>
      </c>
      <c r="C258" s="25" t="s">
        <v>36</v>
      </c>
      <c r="D258" s="20" t="s">
        <v>23</v>
      </c>
      <c r="E258" t="s">
        <v>24</v>
      </c>
      <c r="F258" s="25" t="s">
        <v>30</v>
      </c>
      <c r="G258" s="21" t="s">
        <v>29</v>
      </c>
      <c r="H258" s="21" t="s">
        <v>29</v>
      </c>
      <c r="I258" s="25" t="s">
        <v>25</v>
      </c>
      <c r="J258" s="21" t="s">
        <v>29</v>
      </c>
      <c r="K258" s="26">
        <v>2.8322372436523402</v>
      </c>
      <c r="L258" s="26">
        <v>6.3942763805389404</v>
      </c>
      <c r="N258">
        <f>(Tabell1[[#This Row],[TP]]+Tabell1[[#This Row],[TN]])/(Tabell1[[#This Row],[TP]]+Tabell1[[#This Row],[TN]]+Tabell1[[#This Row],[FP]]+Tabell1[[#This Row],[FN]])</f>
        <v>0.92504752421471892</v>
      </c>
      <c r="O258">
        <f>Tabell1[[#This Row],[TP]]/(Tabell1[[#This Row],[TP]]+Tabell1[[#This Row],[FP]])</f>
        <v>0.94319895445863078</v>
      </c>
      <c r="P258">
        <f>Tabell1[[#This Row],[TP]]/(Tabell1[[#This Row],[TP]]+Tabell1[[#This Row],[FN]])</f>
        <v>0.97273198548470707</v>
      </c>
      <c r="Q258">
        <f>2*(Tabell1[[#This Row],[Recall]] * Tabell1[[#This Row],[Precision]]) / (Tabell1[[#This Row],[Recall]] + Tabell1[[#This Row],[Precision]])</f>
        <v>0.9577378521845652</v>
      </c>
      <c r="R258">
        <v>9382</v>
      </c>
      <c r="S258">
        <v>837</v>
      </c>
      <c r="T258">
        <v>565</v>
      </c>
      <c r="U258">
        <v>263</v>
      </c>
    </row>
    <row r="259" spans="1:21" hidden="1" x14ac:dyDescent="0.3">
      <c r="A259" s="21" t="s">
        <v>31</v>
      </c>
      <c r="B259" s="21" t="s">
        <v>32</v>
      </c>
      <c r="C259" s="25" t="s">
        <v>36</v>
      </c>
      <c r="D259" s="20" t="s">
        <v>23</v>
      </c>
      <c r="E259" t="s">
        <v>24</v>
      </c>
      <c r="F259" s="25" t="s">
        <v>30</v>
      </c>
      <c r="G259" s="25" t="s">
        <v>26</v>
      </c>
      <c r="H259" s="21" t="s">
        <v>29</v>
      </c>
      <c r="I259" s="25" t="s">
        <v>25</v>
      </c>
      <c r="J259" s="21" t="s">
        <v>29</v>
      </c>
      <c r="K259" s="26">
        <v>1.4618120193481401</v>
      </c>
      <c r="L259" s="26">
        <v>0.48381018638610801</v>
      </c>
      <c r="N259">
        <f>(Tabell1[[#This Row],[TP]]+Tabell1[[#This Row],[TN]])/(Tabell1[[#This Row],[TP]]+Tabell1[[#This Row],[TN]]+Tabell1[[#This Row],[FP]]+Tabell1[[#This Row],[FN]])</f>
        <v>0.92477595727346795</v>
      </c>
      <c r="O259">
        <f>Tabell1[[#This Row],[TP]]/(Tabell1[[#This Row],[TP]]+Tabell1[[#This Row],[FP]])</f>
        <v>0.94105284227381902</v>
      </c>
      <c r="P259">
        <f>Tabell1[[#This Row],[TP]]/(Tabell1[[#This Row],[TP]]+Tabell1[[#This Row],[FN]])</f>
        <v>0.97490927941938832</v>
      </c>
      <c r="Q259">
        <f>2*(Tabell1[[#This Row],[Recall]] * Tabell1[[#This Row],[Precision]]) / (Tabell1[[#This Row],[Recall]] + Tabell1[[#This Row],[Precision]])</f>
        <v>0.95768192697458876</v>
      </c>
      <c r="R259">
        <v>9403</v>
      </c>
      <c r="S259">
        <v>813</v>
      </c>
      <c r="T259">
        <v>589</v>
      </c>
      <c r="U259">
        <v>242</v>
      </c>
    </row>
    <row r="260" spans="1:21" hidden="1" x14ac:dyDescent="0.3">
      <c r="A260" s="21" t="s">
        <v>31</v>
      </c>
      <c r="B260" s="25" t="s">
        <v>22</v>
      </c>
      <c r="C260" s="25" t="s">
        <v>36</v>
      </c>
      <c r="D260" s="20" t="s">
        <v>23</v>
      </c>
      <c r="E260" t="s">
        <v>24</v>
      </c>
      <c r="F260" s="25" t="s">
        <v>30</v>
      </c>
      <c r="G260" s="25" t="s">
        <v>26</v>
      </c>
      <c r="H260" s="21" t="s">
        <v>29</v>
      </c>
      <c r="I260" s="25" t="s">
        <v>25</v>
      </c>
      <c r="J260" s="21" t="s">
        <v>29</v>
      </c>
      <c r="K260" s="26">
        <v>1.5367085933685301</v>
      </c>
      <c r="L260" s="26">
        <v>0.49937248229980402</v>
      </c>
      <c r="N260">
        <f>(Tabell1[[#This Row],[TP]]+Tabell1[[#This Row],[TN]])/(Tabell1[[#This Row],[TP]]+Tabell1[[#This Row],[TN]]+Tabell1[[#This Row],[FP]]+Tabell1[[#This Row],[FN]])</f>
        <v>0.92477595727346795</v>
      </c>
      <c r="O260">
        <f>Tabell1[[#This Row],[TP]]/(Tabell1[[#This Row],[TP]]+Tabell1[[#This Row],[FP]])</f>
        <v>0.94131784498297622</v>
      </c>
      <c r="P260">
        <f>Tabell1[[#This Row],[TP]]/(Tabell1[[#This Row],[TP]]+Tabell1[[#This Row],[FN]])</f>
        <v>0.97459823742871954</v>
      </c>
      <c r="Q260">
        <f>2*(Tabell1[[#This Row],[Recall]] * Tabell1[[#This Row],[Precision]]) / (Tabell1[[#This Row],[Recall]] + Tabell1[[#This Row],[Precision]])</f>
        <v>0.95766899291936214</v>
      </c>
      <c r="R260">
        <v>9400</v>
      </c>
      <c r="S260">
        <v>816</v>
      </c>
      <c r="T260">
        <v>586</v>
      </c>
      <c r="U260">
        <v>245</v>
      </c>
    </row>
    <row r="261" spans="1:21" hidden="1" x14ac:dyDescent="0.3">
      <c r="A261" s="21" t="s">
        <v>31</v>
      </c>
      <c r="B261" s="21" t="s">
        <v>32</v>
      </c>
      <c r="C261" s="25" t="s">
        <v>36</v>
      </c>
      <c r="D261" s="20" t="s">
        <v>23</v>
      </c>
      <c r="E261" t="s">
        <v>24</v>
      </c>
      <c r="F261" s="19" t="s">
        <v>21</v>
      </c>
      <c r="G261" s="21" t="s">
        <v>29</v>
      </c>
      <c r="H261" s="21" t="s">
        <v>29</v>
      </c>
      <c r="I261" s="25" t="s">
        <v>25</v>
      </c>
      <c r="J261" s="25" t="s">
        <v>26</v>
      </c>
      <c r="K261" s="26">
        <v>2.5004584789276101</v>
      </c>
      <c r="L261" s="26">
        <v>0.53101754188537598</v>
      </c>
      <c r="N261">
        <f>(Tabell1[[#This Row],[TP]]+Tabell1[[#This Row],[TN]])/(Tabell1[[#This Row],[TP]]+Tabell1[[#This Row],[TN]]+Tabell1[[#This Row],[FP]]+Tabell1[[#This Row],[FN]])</f>
        <v>0.92568118041097125</v>
      </c>
      <c r="O261">
        <f>Tabell1[[#This Row],[TP]]/(Tabell1[[#This Row],[TP]]+Tabell1[[#This Row],[FP]])</f>
        <v>0.95307044567673038</v>
      </c>
      <c r="P261">
        <f>Tabell1[[#This Row],[TP]]/(Tabell1[[#This Row],[TP]]+Tabell1[[#This Row],[FN]])</f>
        <v>0.96226023846552622</v>
      </c>
      <c r="Q261">
        <f>2*(Tabell1[[#This Row],[Recall]] * Tabell1[[#This Row],[Precision]]) / (Tabell1[[#This Row],[Recall]] + Tabell1[[#This Row],[Precision]])</f>
        <v>0.95764329567146478</v>
      </c>
      <c r="R261">
        <v>9281</v>
      </c>
      <c r="S261">
        <v>945</v>
      </c>
      <c r="T261">
        <v>457</v>
      </c>
      <c r="U261">
        <v>364</v>
      </c>
    </row>
    <row r="262" spans="1:21" hidden="1" x14ac:dyDescent="0.3">
      <c r="A262" s="21" t="s">
        <v>31</v>
      </c>
      <c r="B262" s="25" t="s">
        <v>22</v>
      </c>
      <c r="C262" s="25" t="s">
        <v>36</v>
      </c>
      <c r="D262" s="20" t="s">
        <v>23</v>
      </c>
      <c r="E262" t="s">
        <v>24</v>
      </c>
      <c r="F262" s="19" t="s">
        <v>21</v>
      </c>
      <c r="G262" s="25" t="s">
        <v>26</v>
      </c>
      <c r="H262" s="21" t="s">
        <v>29</v>
      </c>
      <c r="I262" s="25" t="s">
        <v>25</v>
      </c>
      <c r="J262" s="21" t="s">
        <v>29</v>
      </c>
      <c r="K262" s="26">
        <v>0.82176876068115201</v>
      </c>
      <c r="L262" s="26">
        <v>0.27228522300720198</v>
      </c>
      <c r="N262">
        <f>(Tabell1[[#This Row],[TP]]+Tabell1[[#This Row],[TN]])/(Tabell1[[#This Row],[TP]]+Tabell1[[#This Row],[TN]]+Tabell1[[#This Row],[FP]]+Tabell1[[#This Row],[FN]])</f>
        <v>0.9252285688422196</v>
      </c>
      <c r="O262">
        <f>Tabell1[[#This Row],[TP]]/(Tabell1[[#This Row],[TP]]+Tabell1[[#This Row],[FP]])</f>
        <v>0.94752867147061803</v>
      </c>
      <c r="P262">
        <f>Tabell1[[#This Row],[TP]]/(Tabell1[[#This Row],[TP]]+Tabell1[[#This Row],[FN]])</f>
        <v>0.96796267496111976</v>
      </c>
      <c r="Q262">
        <f>2*(Tabell1[[#This Row],[Recall]] * Tabell1[[#This Row],[Precision]]) / (Tabell1[[#This Row],[Recall]] + Tabell1[[#This Row],[Precision]])</f>
        <v>0.95763668068519847</v>
      </c>
      <c r="R262">
        <v>9336</v>
      </c>
      <c r="S262">
        <v>885</v>
      </c>
      <c r="T262">
        <v>517</v>
      </c>
      <c r="U262">
        <v>309</v>
      </c>
    </row>
    <row r="263" spans="1:21" hidden="1" x14ac:dyDescent="0.3">
      <c r="A263" s="25" t="s">
        <v>20</v>
      </c>
      <c r="B263" s="23" t="s">
        <v>33</v>
      </c>
      <c r="C263" s="25" t="s">
        <v>36</v>
      </c>
      <c r="D263" s="20" t="s">
        <v>23</v>
      </c>
      <c r="E263" t="s">
        <v>24</v>
      </c>
      <c r="F263" s="19" t="s">
        <v>21</v>
      </c>
      <c r="G263" s="25" t="s">
        <v>26</v>
      </c>
      <c r="H263" s="25" t="s">
        <v>26</v>
      </c>
      <c r="I263" s="21"/>
      <c r="J263" s="25" t="s">
        <v>26</v>
      </c>
      <c r="K263" s="26">
        <v>1.3330888748168901</v>
      </c>
      <c r="L263" s="26">
        <v>3.5823073387145898</v>
      </c>
      <c r="N263">
        <f>(Tabell1[[#This Row],[TP]]+Tabell1[[#This Row],[TN]])/(Tabell1[[#This Row],[TP]]+Tabell1[[#This Row],[TN]]+Tabell1[[#This Row],[FP]]+Tabell1[[#This Row],[FN]])</f>
        <v>0.92667692586222505</v>
      </c>
      <c r="O263">
        <f>Tabell1[[#This Row],[TP]]/(Tabell1[[#This Row],[TP]]+Tabell1[[#This Row],[FP]])</f>
        <v>0.96622691292875984</v>
      </c>
      <c r="P263">
        <f>Tabell1[[#This Row],[TP]]/(Tabell1[[#This Row],[TP]]+Tabell1[[#This Row],[FN]])</f>
        <v>0.94919647485743908</v>
      </c>
      <c r="Q263">
        <f>2*(Tabell1[[#This Row],[Recall]] * Tabell1[[#This Row],[Precision]]) / (Tabell1[[#This Row],[Recall]] + Tabell1[[#This Row],[Precision]])</f>
        <v>0.95763598326359833</v>
      </c>
      <c r="R263">
        <v>9155</v>
      </c>
      <c r="S263">
        <v>1082</v>
      </c>
      <c r="T263">
        <v>320</v>
      </c>
      <c r="U263">
        <v>490</v>
      </c>
    </row>
    <row r="264" spans="1:21" hidden="1" x14ac:dyDescent="0.3">
      <c r="A264" s="25" t="s">
        <v>20</v>
      </c>
      <c r="B264" s="23" t="s">
        <v>33</v>
      </c>
      <c r="C264" s="25" t="s">
        <v>36</v>
      </c>
      <c r="D264" s="20" t="s">
        <v>23</v>
      </c>
      <c r="E264" t="s">
        <v>24</v>
      </c>
      <c r="F264" s="19" t="s">
        <v>21</v>
      </c>
      <c r="G264" s="21" t="s">
        <v>29</v>
      </c>
      <c r="H264" s="25" t="s">
        <v>26</v>
      </c>
      <c r="I264" s="21"/>
      <c r="J264" s="25" t="s">
        <v>26</v>
      </c>
      <c r="K264" s="26">
        <v>1.3243880271911599</v>
      </c>
      <c r="L264" s="26">
        <v>3.5509769916534402</v>
      </c>
      <c r="N264">
        <f>(Tabell1[[#This Row],[TP]]+Tabell1[[#This Row],[TN]])/(Tabell1[[#This Row],[TP]]+Tabell1[[#This Row],[TN]]+Tabell1[[#This Row],[FP]]+Tabell1[[#This Row],[FN]])</f>
        <v>0.92667692586222505</v>
      </c>
      <c r="O264">
        <f>Tabell1[[#This Row],[TP]]/(Tabell1[[#This Row],[TP]]+Tabell1[[#This Row],[FP]])</f>
        <v>0.96622691292875984</v>
      </c>
      <c r="P264">
        <f>Tabell1[[#This Row],[TP]]/(Tabell1[[#This Row],[TP]]+Tabell1[[#This Row],[FN]])</f>
        <v>0.94919647485743908</v>
      </c>
      <c r="Q264">
        <f>2*(Tabell1[[#This Row],[Recall]] * Tabell1[[#This Row],[Precision]]) / (Tabell1[[#This Row],[Recall]] + Tabell1[[#This Row],[Precision]])</f>
        <v>0.95763598326359833</v>
      </c>
      <c r="R264">
        <v>9155</v>
      </c>
      <c r="S264">
        <v>1082</v>
      </c>
      <c r="T264">
        <v>320</v>
      </c>
      <c r="U264">
        <v>490</v>
      </c>
    </row>
    <row r="265" spans="1:21" hidden="1" x14ac:dyDescent="0.3">
      <c r="A265" s="25" t="s">
        <v>20</v>
      </c>
      <c r="B265" s="21" t="s">
        <v>32</v>
      </c>
      <c r="C265" s="25" t="s">
        <v>36</v>
      </c>
      <c r="D265" s="20" t="s">
        <v>23</v>
      </c>
      <c r="E265" t="s">
        <v>24</v>
      </c>
      <c r="F265" s="19" t="s">
        <v>21</v>
      </c>
      <c r="G265" s="25" t="s">
        <v>26</v>
      </c>
      <c r="H265" s="21" t="s">
        <v>29</v>
      </c>
      <c r="I265" s="21"/>
      <c r="J265" s="21" t="s">
        <v>29</v>
      </c>
      <c r="K265" s="26">
        <v>1.7895359992980899</v>
      </c>
      <c r="L265" s="26">
        <v>4.5816345214843697</v>
      </c>
      <c r="N265">
        <f>(Tabell1[[#This Row],[TP]]+Tabell1[[#This Row],[TN]])/(Tabell1[[#This Row],[TP]]+Tabell1[[#This Row],[TN]]+Tabell1[[#This Row],[FP]]+Tabell1[[#This Row],[FN]])</f>
        <v>0.92495700190096863</v>
      </c>
      <c r="O265">
        <f>Tabell1[[#This Row],[TP]]/(Tabell1[[#This Row],[TP]]+Tabell1[[#This Row],[FP]])</f>
        <v>0.94624417898359992</v>
      </c>
      <c r="P265">
        <f>Tabell1[[#This Row],[TP]]/(Tabell1[[#This Row],[TP]]+Tabell1[[#This Row],[FN]])</f>
        <v>0.96910316226023852</v>
      </c>
      <c r="Q265">
        <f>2*(Tabell1[[#This Row],[Recall]] * Tabell1[[#This Row],[Precision]]) / (Tabell1[[#This Row],[Recall]] + Tabell1[[#This Row],[Precision]])</f>
        <v>0.95753726374020387</v>
      </c>
      <c r="R265">
        <v>9347</v>
      </c>
      <c r="S265">
        <v>871</v>
      </c>
      <c r="T265">
        <v>531</v>
      </c>
      <c r="U265">
        <v>298</v>
      </c>
    </row>
    <row r="266" spans="1:21" hidden="1" x14ac:dyDescent="0.3">
      <c r="A266" s="21" t="s">
        <v>31</v>
      </c>
      <c r="B266" s="21" t="s">
        <v>32</v>
      </c>
      <c r="C266" s="25" t="s">
        <v>36</v>
      </c>
      <c r="D266" s="20" t="s">
        <v>23</v>
      </c>
      <c r="E266" t="s">
        <v>24</v>
      </c>
      <c r="F266" s="25" t="s">
        <v>30</v>
      </c>
      <c r="G266" s="21" t="s">
        <v>29</v>
      </c>
      <c r="H266" s="21" t="s">
        <v>29</v>
      </c>
      <c r="I266" s="25" t="s">
        <v>25</v>
      </c>
      <c r="J266" s="21" t="s">
        <v>29</v>
      </c>
      <c r="K266" s="26">
        <v>1.42524814605712</v>
      </c>
      <c r="L266" s="26">
        <v>0.48453354835510198</v>
      </c>
      <c r="N266">
        <f>(Tabell1[[#This Row],[TP]]+Tabell1[[#This Row],[TN]])/(Tabell1[[#This Row],[TP]]+Tabell1[[#This Row],[TN]]+Tabell1[[#This Row],[FP]]+Tabell1[[#This Row],[FN]])</f>
        <v>0.92441386801846659</v>
      </c>
      <c r="O266">
        <f>Tabell1[[#This Row],[TP]]/(Tabell1[[#This Row],[TP]]+Tabell1[[#This Row],[FP]])</f>
        <v>0.94067627050820324</v>
      </c>
      <c r="P266">
        <f>Tabell1[[#This Row],[TP]]/(Tabell1[[#This Row],[TP]]+Tabell1[[#This Row],[FN]])</f>
        <v>0.97490927941938832</v>
      </c>
      <c r="Q266">
        <f>2*(Tabell1[[#This Row],[Recall]] * Tabell1[[#This Row],[Precision]]) / (Tabell1[[#This Row],[Recall]] + Tabell1[[#This Row],[Precision]])</f>
        <v>0.95748688966956874</v>
      </c>
      <c r="R266">
        <v>9403</v>
      </c>
      <c r="S266">
        <v>809</v>
      </c>
      <c r="T266">
        <v>593</v>
      </c>
      <c r="U266">
        <v>242</v>
      </c>
    </row>
    <row r="267" spans="1:21" hidden="1" x14ac:dyDescent="0.3">
      <c r="A267" s="25" t="s">
        <v>20</v>
      </c>
      <c r="B267" s="21" t="s">
        <v>32</v>
      </c>
      <c r="C267" s="25" t="s">
        <v>36</v>
      </c>
      <c r="D267" s="20" t="s">
        <v>23</v>
      </c>
      <c r="E267" t="s">
        <v>24</v>
      </c>
      <c r="F267" s="19" t="s">
        <v>21</v>
      </c>
      <c r="G267" s="21" t="s">
        <v>29</v>
      </c>
      <c r="H267" s="21" t="s">
        <v>29</v>
      </c>
      <c r="I267" s="21"/>
      <c r="J267" s="21" t="s">
        <v>29</v>
      </c>
      <c r="K267" s="26">
        <v>1.78408527374267</v>
      </c>
      <c r="L267" s="26">
        <v>4.5604038238525302</v>
      </c>
      <c r="N267">
        <f>(Tabell1[[#This Row],[TP]]+Tabell1[[#This Row],[TN]])/(Tabell1[[#This Row],[TP]]+Tabell1[[#This Row],[TN]]+Tabell1[[#This Row],[FP]]+Tabell1[[#This Row],[FN]])</f>
        <v>0.92486647958721824</v>
      </c>
      <c r="O267">
        <f>Tabell1[[#This Row],[TP]]/(Tabell1[[#This Row],[TP]]+Tabell1[[#This Row],[FP]])</f>
        <v>0.94623873645843881</v>
      </c>
      <c r="P267">
        <f>Tabell1[[#This Row],[TP]]/(Tabell1[[#This Row],[TP]]+Tabell1[[#This Row],[FN]])</f>
        <v>0.96899948159668226</v>
      </c>
      <c r="Q267">
        <f>2*(Tabell1[[#This Row],[Recall]] * Tabell1[[#This Row],[Precision]]) / (Tabell1[[#This Row],[Recall]] + Tabell1[[#This Row],[Precision]])</f>
        <v>0.95748386435816002</v>
      </c>
      <c r="R267">
        <v>9346</v>
      </c>
      <c r="S267">
        <v>871</v>
      </c>
      <c r="T267">
        <v>531</v>
      </c>
      <c r="U267">
        <v>299</v>
      </c>
    </row>
    <row r="268" spans="1:21" hidden="1" x14ac:dyDescent="0.3">
      <c r="A268" s="21" t="s">
        <v>31</v>
      </c>
      <c r="B268" s="23" t="s">
        <v>33</v>
      </c>
      <c r="C268" s="25" t="s">
        <v>36</v>
      </c>
      <c r="D268" s="20" t="s">
        <v>23</v>
      </c>
      <c r="E268" t="s">
        <v>24</v>
      </c>
      <c r="F268" s="19" t="s">
        <v>21</v>
      </c>
      <c r="G268" s="21" t="s">
        <v>29</v>
      </c>
      <c r="H268" s="21" t="s">
        <v>29</v>
      </c>
      <c r="I268" s="25" t="s">
        <v>25</v>
      </c>
      <c r="J268" s="25" t="s">
        <v>26</v>
      </c>
      <c r="K268" s="26">
        <v>349.94916415214499</v>
      </c>
      <c r="L268" s="26">
        <v>2.4073019027709899</v>
      </c>
      <c r="N268">
        <f>(Tabell1[[#This Row],[TP]]+Tabell1[[#This Row],[TN]])/(Tabell1[[#This Row],[TP]]+Tabell1[[#This Row],[TN]]+Tabell1[[#This Row],[FP]]+Tabell1[[#This Row],[FN]])</f>
        <v>0.92296551099846114</v>
      </c>
      <c r="O268">
        <f>Tabell1[[#This Row],[TP]]/(Tabell1[[#This Row],[TP]]+Tabell1[[#This Row],[FP]])</f>
        <v>0.92458478176902281</v>
      </c>
      <c r="P268">
        <f>Tabell1[[#This Row],[TP]]/(Tabell1[[#This Row],[TP]]+Tabell1[[#This Row],[FN]])</f>
        <v>0.99274235355106277</v>
      </c>
      <c r="Q268">
        <f>2*(Tabell1[[#This Row],[Recall]] * Tabell1[[#This Row],[Precision]]) / (Tabell1[[#This Row],[Recall]] + Tabell1[[#This Row],[Precision]])</f>
        <v>0.95745212739363039</v>
      </c>
      <c r="R268">
        <v>9575</v>
      </c>
      <c r="S268">
        <v>621</v>
      </c>
      <c r="T268">
        <v>781</v>
      </c>
      <c r="U268">
        <v>70</v>
      </c>
    </row>
    <row r="269" spans="1:21" hidden="1" x14ac:dyDescent="0.3">
      <c r="A269" s="21" t="s">
        <v>31</v>
      </c>
      <c r="B269" s="25" t="s">
        <v>22</v>
      </c>
      <c r="C269" s="25" t="s">
        <v>36</v>
      </c>
      <c r="D269" s="20" t="s">
        <v>23</v>
      </c>
      <c r="E269" t="s">
        <v>24</v>
      </c>
      <c r="F269" s="19" t="s">
        <v>21</v>
      </c>
      <c r="G269" s="21" t="s">
        <v>29</v>
      </c>
      <c r="H269" s="25" t="s">
        <v>26</v>
      </c>
      <c r="I269" s="25" t="s">
        <v>25</v>
      </c>
      <c r="J269" s="21" t="s">
        <v>29</v>
      </c>
      <c r="K269" s="26">
        <v>0.50737309455871504</v>
      </c>
      <c r="L269" s="26">
        <v>0.28070330619812001</v>
      </c>
      <c r="N269">
        <f>(Tabell1[[#This Row],[TP]]+Tabell1[[#This Row],[TN]])/(Tabell1[[#This Row],[TP]]+Tabell1[[#This Row],[TN]]+Tabell1[[#This Row],[FP]]+Tabell1[[#This Row],[FN]])</f>
        <v>0.92486647958721824</v>
      </c>
      <c r="O269">
        <f>Tabell1[[#This Row],[TP]]/(Tabell1[[#This Row],[TP]]+Tabell1[[#This Row],[FP]])</f>
        <v>0.94768918232605381</v>
      </c>
      <c r="P269">
        <f>Tabell1[[#This Row],[TP]]/(Tabell1[[#This Row],[TP]]+Tabell1[[#This Row],[FN]])</f>
        <v>0.96734059097978231</v>
      </c>
      <c r="Q269">
        <f>2*(Tabell1[[#This Row],[Recall]] * Tabell1[[#This Row],[Precision]]) / (Tabell1[[#This Row],[Recall]] + Tabell1[[#This Row],[Precision]])</f>
        <v>0.95741405849153416</v>
      </c>
      <c r="R269">
        <v>9330</v>
      </c>
      <c r="S269">
        <v>887</v>
      </c>
      <c r="T269">
        <v>515</v>
      </c>
      <c r="U269">
        <v>315</v>
      </c>
    </row>
    <row r="270" spans="1:21" hidden="1" x14ac:dyDescent="0.3">
      <c r="A270" s="25" t="s">
        <v>20</v>
      </c>
      <c r="B270" s="21" t="s">
        <v>32</v>
      </c>
      <c r="C270" s="20" t="s">
        <v>23</v>
      </c>
      <c r="D270" s="20" t="s">
        <v>23</v>
      </c>
      <c r="E270" t="s">
        <v>42</v>
      </c>
      <c r="F270" s="25" t="s">
        <v>30</v>
      </c>
      <c r="G270" s="25" t="s">
        <v>26</v>
      </c>
      <c r="H270" s="21" t="s">
        <v>29</v>
      </c>
      <c r="I270" s="21"/>
      <c r="J270" s="25" t="s">
        <v>26</v>
      </c>
      <c r="K270" s="26">
        <v>2.3494391441345202</v>
      </c>
      <c r="L270" s="26">
        <v>5.8599050045013401</v>
      </c>
      <c r="N270">
        <f>(Tabell1[[#This Row],[TP]]+Tabell1[[#This Row],[TN]])/(Tabell1[[#This Row],[TP]]+Tabell1[[#This Row],[TN]]+Tabell1[[#This Row],[FP]]+Tabell1[[#This Row],[FN]])</f>
        <v>0.92440390173410403</v>
      </c>
      <c r="O270">
        <f>Tabell1[[#This Row],[TP]]/(Tabell1[[#This Row],[TP]]+Tabell1[[#This Row],[FP]])</f>
        <v>0.93980601939806019</v>
      </c>
      <c r="P270">
        <f>Tabell1[[#This Row],[TP]]/(Tabell1[[#This Row],[TP]]+Tabell1[[#This Row],[FN]])</f>
        <v>0.97560722441353542</v>
      </c>
      <c r="Q270">
        <f>2*(Tabell1[[#This Row],[Recall]] * Tabell1[[#This Row],[Precision]]) / (Tabell1[[#This Row],[Recall]] + Tabell1[[#This Row],[Precision]])</f>
        <v>0.95737203972498086</v>
      </c>
      <c r="R270">
        <v>9399</v>
      </c>
      <c r="S270">
        <v>836</v>
      </c>
      <c r="T270">
        <v>602</v>
      </c>
      <c r="U270">
        <v>235</v>
      </c>
    </row>
    <row r="271" spans="1:21" hidden="1" x14ac:dyDescent="0.3">
      <c r="A271" s="21" t="s">
        <v>31</v>
      </c>
      <c r="B271" s="23" t="s">
        <v>33</v>
      </c>
      <c r="C271" s="25" t="s">
        <v>36</v>
      </c>
      <c r="D271" s="20" t="s">
        <v>23</v>
      </c>
      <c r="E271" t="s">
        <v>24</v>
      </c>
      <c r="F271" s="19" t="s">
        <v>21</v>
      </c>
      <c r="G271" s="25" t="s">
        <v>26</v>
      </c>
      <c r="H271" s="25" t="s">
        <v>26</v>
      </c>
      <c r="I271" s="25" t="s">
        <v>25</v>
      </c>
      <c r="J271" s="25" t="s">
        <v>26</v>
      </c>
      <c r="K271" s="26">
        <v>462.19381380081097</v>
      </c>
      <c r="L271" s="26">
        <v>2.67731356620788</v>
      </c>
      <c r="N271">
        <f>(Tabell1[[#This Row],[TP]]+Tabell1[[#This Row],[TN]])/(Tabell1[[#This Row],[TP]]+Tabell1[[#This Row],[TN]]+Tabell1[[#This Row],[FP]]+Tabell1[[#This Row],[FN]])</f>
        <v>0.92278446637096045</v>
      </c>
      <c r="O271">
        <f>Tabell1[[#This Row],[TP]]/(Tabell1[[#This Row],[TP]]+Tabell1[[#This Row],[FP]])</f>
        <v>0.92498066511987631</v>
      </c>
      <c r="P271">
        <f>Tabell1[[#This Row],[TP]]/(Tabell1[[#This Row],[TP]]+Tabell1[[#This Row],[FN]])</f>
        <v>0.99201658890616895</v>
      </c>
      <c r="Q271">
        <f>2*(Tabell1[[#This Row],[Recall]] * Tabell1[[#This Row],[Precision]]) / (Tabell1[[#This Row],[Recall]] + Tabell1[[#This Row],[Precision]])</f>
        <v>0.95732652959127507</v>
      </c>
      <c r="R271">
        <v>9568</v>
      </c>
      <c r="S271">
        <v>626</v>
      </c>
      <c r="T271">
        <v>776</v>
      </c>
      <c r="U271">
        <v>77</v>
      </c>
    </row>
    <row r="272" spans="1:21" hidden="1" x14ac:dyDescent="0.3">
      <c r="A272" s="25" t="s">
        <v>20</v>
      </c>
      <c r="B272" s="21" t="s">
        <v>32</v>
      </c>
      <c r="C272" s="20" t="s">
        <v>23</v>
      </c>
      <c r="D272" s="20" t="s">
        <v>23</v>
      </c>
      <c r="E272" t="s">
        <v>42</v>
      </c>
      <c r="F272" s="25" t="s">
        <v>30</v>
      </c>
      <c r="G272" s="21" t="s">
        <v>29</v>
      </c>
      <c r="H272" s="21" t="s">
        <v>29</v>
      </c>
      <c r="I272" s="21"/>
      <c r="J272" s="25" t="s">
        <v>26</v>
      </c>
      <c r="K272" s="26">
        <v>2.36827397346496</v>
      </c>
      <c r="L272" s="26">
        <v>5.8809385299682599</v>
      </c>
      <c r="N272">
        <f>(Tabell1[[#This Row],[TP]]+Tabell1[[#This Row],[TN]])/(Tabell1[[#This Row],[TP]]+Tabell1[[#This Row],[TN]]+Tabell1[[#This Row],[FP]]+Tabell1[[#This Row],[FN]])</f>
        <v>0.92431358381502893</v>
      </c>
      <c r="O272">
        <f>Tabell1[[#This Row],[TP]]/(Tabell1[[#This Row],[TP]]+Tabell1[[#This Row],[FP]])</f>
        <v>0.93979999999999997</v>
      </c>
      <c r="P272">
        <f>Tabell1[[#This Row],[TP]]/(Tabell1[[#This Row],[TP]]+Tabell1[[#This Row],[FN]])</f>
        <v>0.97550342536848667</v>
      </c>
      <c r="Q272">
        <f>2*(Tabell1[[#This Row],[Recall]] * Tabell1[[#This Row],[Precision]]) / (Tabell1[[#This Row],[Recall]] + Tabell1[[#This Row],[Precision]])</f>
        <v>0.95731893653865741</v>
      </c>
      <c r="R272">
        <v>9398</v>
      </c>
      <c r="S272">
        <v>836</v>
      </c>
      <c r="T272">
        <v>602</v>
      </c>
      <c r="U272">
        <v>236</v>
      </c>
    </row>
    <row r="273" spans="1:21" hidden="1" x14ac:dyDescent="0.3">
      <c r="A273" s="21" t="s">
        <v>31</v>
      </c>
      <c r="B273" s="23" t="s">
        <v>33</v>
      </c>
      <c r="C273" s="25" t="s">
        <v>36</v>
      </c>
      <c r="D273" s="20" t="s">
        <v>23</v>
      </c>
      <c r="E273" t="s">
        <v>24</v>
      </c>
      <c r="F273" s="19" t="s">
        <v>21</v>
      </c>
      <c r="G273" s="25" t="s">
        <v>26</v>
      </c>
      <c r="H273" s="21" t="s">
        <v>29</v>
      </c>
      <c r="I273" s="21"/>
      <c r="J273" s="25" t="s">
        <v>26</v>
      </c>
      <c r="K273" s="26">
        <v>323.00708937644902</v>
      </c>
      <c r="L273" s="26">
        <v>2.4395534992218</v>
      </c>
      <c r="N273">
        <f>(Tabell1[[#This Row],[TP]]+Tabell1[[#This Row],[TN]])/(Tabell1[[#This Row],[TP]]+Tabell1[[#This Row],[TN]]+Tabell1[[#This Row],[FP]]+Tabell1[[#This Row],[FN]])</f>
        <v>0.92251289942970938</v>
      </c>
      <c r="O273">
        <f>Tabell1[[#This Row],[TP]]/(Tabell1[[#This Row],[TP]]+Tabell1[[#This Row],[FP]])</f>
        <v>0.92307692307692313</v>
      </c>
      <c r="P273">
        <f>Tabell1[[#This Row],[TP]]/(Tabell1[[#This Row],[TP]]+Tabell1[[#This Row],[FN]])</f>
        <v>0.99409020217729394</v>
      </c>
      <c r="Q273">
        <f>2*(Tabell1[[#This Row],[Recall]] * Tabell1[[#This Row],[Precision]]) / (Tabell1[[#This Row],[Recall]] + Tabell1[[#This Row],[Precision]])</f>
        <v>0.95726837060702874</v>
      </c>
      <c r="R273">
        <v>9588</v>
      </c>
      <c r="S273">
        <v>603</v>
      </c>
      <c r="T273">
        <v>799</v>
      </c>
      <c r="U273">
        <v>57</v>
      </c>
    </row>
    <row r="274" spans="1:21" hidden="1" x14ac:dyDescent="0.3">
      <c r="A274" s="21" t="s">
        <v>31</v>
      </c>
      <c r="B274" s="21" t="s">
        <v>32</v>
      </c>
      <c r="C274" s="25" t="s">
        <v>36</v>
      </c>
      <c r="D274" s="20" t="s">
        <v>23</v>
      </c>
      <c r="E274" t="s">
        <v>24</v>
      </c>
      <c r="F274" s="25" t="s">
        <v>30</v>
      </c>
      <c r="G274" s="21" t="s">
        <v>29</v>
      </c>
      <c r="H274" s="25" t="s">
        <v>26</v>
      </c>
      <c r="I274" s="25" t="s">
        <v>25</v>
      </c>
      <c r="J274" s="21" t="s">
        <v>29</v>
      </c>
      <c r="K274" s="26">
        <v>1.4844789505004801</v>
      </c>
      <c r="L274" s="26">
        <v>0.49972105026245101</v>
      </c>
      <c r="N274">
        <f>(Tabell1[[#This Row],[TP]]+Tabell1[[#This Row],[TN]])/(Tabell1[[#This Row],[TP]]+Tabell1[[#This Row],[TN]]+Tabell1[[#This Row],[FP]]+Tabell1[[#This Row],[FN]])</f>
        <v>0.92378021182221415</v>
      </c>
      <c r="O274">
        <f>Tabell1[[#This Row],[TP]]/(Tabell1[[#This Row],[TP]]+Tabell1[[#This Row],[FP]])</f>
        <v>0.93870228246785603</v>
      </c>
      <c r="P274">
        <f>Tabell1[[#This Row],[TP]]/(Tabell1[[#This Row],[TP]]+Tabell1[[#This Row],[FN]])</f>
        <v>0.976464489372732</v>
      </c>
      <c r="Q274">
        <f>2*(Tabell1[[#This Row],[Recall]] * Tabell1[[#This Row],[Precision]]) / (Tabell1[[#This Row],[Recall]] + Tabell1[[#This Row],[Precision]])</f>
        <v>0.9572110986888912</v>
      </c>
      <c r="R274">
        <v>9418</v>
      </c>
      <c r="S274">
        <v>787</v>
      </c>
      <c r="T274">
        <v>615</v>
      </c>
      <c r="U274">
        <v>227</v>
      </c>
    </row>
    <row r="275" spans="1:21" hidden="1" x14ac:dyDescent="0.3">
      <c r="A275" s="25" t="s">
        <v>20</v>
      </c>
      <c r="B275" s="25" t="s">
        <v>22</v>
      </c>
      <c r="C275" s="21" t="s">
        <v>34</v>
      </c>
      <c r="D275" s="20" t="s">
        <v>23</v>
      </c>
      <c r="E275" t="s">
        <v>24</v>
      </c>
      <c r="F275" s="19" t="s">
        <v>21</v>
      </c>
      <c r="G275" s="25" t="s">
        <v>26</v>
      </c>
      <c r="H275" s="21" t="s">
        <v>29</v>
      </c>
      <c r="I275" s="21"/>
      <c r="J275" s="21" t="s">
        <v>29</v>
      </c>
      <c r="K275" s="26">
        <v>2.09522151947021</v>
      </c>
      <c r="L275" s="26">
        <v>4.6307106018066397</v>
      </c>
      <c r="N275">
        <f>(Tabell1[[#This Row],[TP]]+Tabell1[[#This Row],[TN]])/(Tabell1[[#This Row],[TP]]+Tabell1[[#This Row],[TN]]+Tabell1[[#This Row],[FP]]+Tabell1[[#This Row],[FN]])</f>
        <v>0.92242237711595909</v>
      </c>
      <c r="O275">
        <f>Tabell1[[#This Row],[TP]]/(Tabell1[[#This Row],[TP]]+Tabell1[[#This Row],[FP]])</f>
        <v>0.92380401234567899</v>
      </c>
      <c r="P275">
        <f>Tabell1[[#This Row],[TP]]/(Tabell1[[#This Row],[TP]]+Tabell1[[#This Row],[FN]])</f>
        <v>0.99305339554173144</v>
      </c>
      <c r="Q275">
        <f>2*(Tabell1[[#This Row],[Recall]] * Tabell1[[#This Row],[Precision]]) / (Tabell1[[#This Row],[Recall]] + Tabell1[[#This Row],[Precision]])</f>
        <v>0.95717783440763504</v>
      </c>
      <c r="R275">
        <v>9578</v>
      </c>
      <c r="S275">
        <v>612</v>
      </c>
      <c r="T275">
        <v>790</v>
      </c>
      <c r="U275">
        <v>67</v>
      </c>
    </row>
    <row r="276" spans="1:21" hidden="1" x14ac:dyDescent="0.3">
      <c r="A276" s="25" t="s">
        <v>20</v>
      </c>
      <c r="B276" s="25" t="s">
        <v>22</v>
      </c>
      <c r="C276" s="21" t="s">
        <v>34</v>
      </c>
      <c r="D276" s="20" t="s">
        <v>23</v>
      </c>
      <c r="E276" t="s">
        <v>24</v>
      </c>
      <c r="F276" s="19" t="s">
        <v>21</v>
      </c>
      <c r="G276" s="21" t="s">
        <v>29</v>
      </c>
      <c r="H276" s="21" t="s">
        <v>29</v>
      </c>
      <c r="I276" s="21"/>
      <c r="J276" s="21" t="s">
        <v>29</v>
      </c>
      <c r="K276" s="26">
        <v>1.7728633880615201</v>
      </c>
      <c r="L276" s="26">
        <v>4.5927319526672301</v>
      </c>
      <c r="N276">
        <f>(Tabell1[[#This Row],[TP]]+Tabell1[[#This Row],[TN]])/(Tabell1[[#This Row],[TP]]+Tabell1[[#This Row],[TN]]+Tabell1[[#This Row],[FP]]+Tabell1[[#This Row],[FN]])</f>
        <v>0.92242237711595909</v>
      </c>
      <c r="O276">
        <f>Tabell1[[#This Row],[TP]]/(Tabell1[[#This Row],[TP]]+Tabell1[[#This Row],[FP]])</f>
        <v>0.92380401234567899</v>
      </c>
      <c r="P276">
        <f>Tabell1[[#This Row],[TP]]/(Tabell1[[#This Row],[TP]]+Tabell1[[#This Row],[FN]])</f>
        <v>0.99305339554173144</v>
      </c>
      <c r="Q276">
        <f>2*(Tabell1[[#This Row],[Recall]] * Tabell1[[#This Row],[Precision]]) / (Tabell1[[#This Row],[Recall]] + Tabell1[[#This Row],[Precision]])</f>
        <v>0.95717783440763504</v>
      </c>
      <c r="R276">
        <v>9578</v>
      </c>
      <c r="S276">
        <v>612</v>
      </c>
      <c r="T276">
        <v>790</v>
      </c>
      <c r="U276">
        <v>67</v>
      </c>
    </row>
    <row r="277" spans="1:21" hidden="1" x14ac:dyDescent="0.3">
      <c r="A277" s="21" t="s">
        <v>31</v>
      </c>
      <c r="B277" s="25" t="s">
        <v>22</v>
      </c>
      <c r="C277" s="25" t="s">
        <v>36</v>
      </c>
      <c r="D277" s="20" t="s">
        <v>23</v>
      </c>
      <c r="E277" t="s">
        <v>24</v>
      </c>
      <c r="F277" s="25" t="s">
        <v>30</v>
      </c>
      <c r="G277" s="25" t="s">
        <v>26</v>
      </c>
      <c r="H277" s="25" t="s">
        <v>26</v>
      </c>
      <c r="I277" s="21"/>
      <c r="J277" s="21" t="s">
        <v>29</v>
      </c>
      <c r="K277" s="26">
        <v>1.7220478057861299</v>
      </c>
      <c r="L277" s="26">
        <v>0.50428676605224598</v>
      </c>
      <c r="N277">
        <f>(Tabell1[[#This Row],[TP]]+Tabell1[[#This Row],[TN]])/(Tabell1[[#This Row],[TP]]+Tabell1[[#This Row],[TN]]+Tabell1[[#This Row],[FP]]+Tabell1[[#This Row],[FN]])</f>
        <v>0.92387073413596454</v>
      </c>
      <c r="O277">
        <f>Tabell1[[#This Row],[TP]]/(Tabell1[[#This Row],[TP]]+Tabell1[[#This Row],[FP]])</f>
        <v>0.94170178607264698</v>
      </c>
      <c r="P277">
        <f>Tabell1[[#This Row],[TP]]/(Tabell1[[#This Row],[TP]]+Tabell1[[#This Row],[FN]])</f>
        <v>0.97304302747537585</v>
      </c>
      <c r="Q277">
        <f>2*(Tabell1[[#This Row],[Recall]] * Tabell1[[#This Row],[Precision]]) / (Tabell1[[#This Row],[Recall]] + Tabell1[[#This Row],[Precision]])</f>
        <v>0.9571159043394013</v>
      </c>
      <c r="R277">
        <v>9385</v>
      </c>
      <c r="S277">
        <v>821</v>
      </c>
      <c r="T277">
        <v>581</v>
      </c>
      <c r="U277">
        <v>260</v>
      </c>
    </row>
    <row r="278" spans="1:21" hidden="1" x14ac:dyDescent="0.3">
      <c r="A278" s="21" t="s">
        <v>31</v>
      </c>
      <c r="B278" s="21" t="s">
        <v>32</v>
      </c>
      <c r="C278" s="21" t="s">
        <v>34</v>
      </c>
      <c r="D278" s="20" t="s">
        <v>23</v>
      </c>
      <c r="E278" t="s">
        <v>24</v>
      </c>
      <c r="F278" s="19" t="s">
        <v>21</v>
      </c>
      <c r="G278" s="21" t="s">
        <v>29</v>
      </c>
      <c r="H278" s="25" t="s">
        <v>26</v>
      </c>
      <c r="I278" s="25" t="s">
        <v>25</v>
      </c>
      <c r="J278" s="25" t="s">
        <v>26</v>
      </c>
      <c r="K278" s="26">
        <v>2.2262775897979701</v>
      </c>
      <c r="L278" s="26">
        <v>0.50012421607971103</v>
      </c>
      <c r="N278">
        <f>(Tabell1[[#This Row],[TP]]+Tabell1[[#This Row],[TN]])/(Tabell1[[#This Row],[TP]]+Tabell1[[#This Row],[TN]]+Tabell1[[#This Row],[FP]]+Tabell1[[#This Row],[FN]])</f>
        <v>0.92224133248845841</v>
      </c>
      <c r="O278">
        <f>Tabell1[[#This Row],[TP]]/(Tabell1[[#This Row],[TP]]+Tabell1[[#This Row],[FP]])</f>
        <v>0.92387109224237751</v>
      </c>
      <c r="P278">
        <f>Tabell1[[#This Row],[TP]]/(Tabell1[[#This Row],[TP]]+Tabell1[[#This Row],[FN]])</f>
        <v>0.99274235355106277</v>
      </c>
      <c r="Q278">
        <f>2*(Tabell1[[#This Row],[Recall]] * Tabell1[[#This Row],[Precision]]) / (Tabell1[[#This Row],[Recall]] + Tabell1[[#This Row],[Precision]])</f>
        <v>0.95706931880653712</v>
      </c>
      <c r="R278">
        <v>9575</v>
      </c>
      <c r="S278">
        <v>613</v>
      </c>
      <c r="T278">
        <v>789</v>
      </c>
      <c r="U278">
        <v>70</v>
      </c>
    </row>
    <row r="279" spans="1:21" hidden="1" x14ac:dyDescent="0.3">
      <c r="A279" s="21" t="s">
        <v>31</v>
      </c>
      <c r="B279" s="23" t="s">
        <v>33</v>
      </c>
      <c r="C279" s="25" t="s">
        <v>36</v>
      </c>
      <c r="D279" s="20" t="s">
        <v>23</v>
      </c>
      <c r="E279" t="s">
        <v>24</v>
      </c>
      <c r="F279" s="19" t="s">
        <v>21</v>
      </c>
      <c r="G279" s="25" t="s">
        <v>26</v>
      </c>
      <c r="H279" s="25" t="s">
        <v>26</v>
      </c>
      <c r="I279" s="21"/>
      <c r="J279" s="25" t="s">
        <v>26</v>
      </c>
      <c r="K279" s="26">
        <v>422.589555263519</v>
      </c>
      <c r="L279" s="26">
        <v>2.6468770503997798</v>
      </c>
      <c r="N279">
        <f>(Tabell1[[#This Row],[TP]]+Tabell1[[#This Row],[TN]])/(Tabell1[[#This Row],[TP]]+Tabell1[[#This Row],[TN]]+Tabell1[[#This Row],[FP]]+Tabell1[[#This Row],[FN]])</f>
        <v>0.92206028786095773</v>
      </c>
      <c r="O279">
        <f>Tabell1[[#This Row],[TP]]/(Tabell1[[#This Row],[TP]]+Tabell1[[#This Row],[FP]])</f>
        <v>0.92198308993082245</v>
      </c>
      <c r="P279">
        <f>Tabell1[[#This Row],[TP]]/(Tabell1[[#This Row],[TP]]+Tabell1[[#This Row],[FN]])</f>
        <v>0.99491964748574391</v>
      </c>
      <c r="Q279">
        <f>2*(Tabell1[[#This Row],[Recall]] * Tabell1[[#This Row],[Precision]]) / (Tabell1[[#This Row],[Recall]] + Tabell1[[#This Row],[Precision]])</f>
        <v>0.95706378098040201</v>
      </c>
      <c r="R279">
        <v>9596</v>
      </c>
      <c r="S279">
        <v>590</v>
      </c>
      <c r="T279">
        <v>812</v>
      </c>
      <c r="U279">
        <v>49</v>
      </c>
    </row>
    <row r="280" spans="1:21" hidden="1" x14ac:dyDescent="0.3">
      <c r="A280" s="21" t="s">
        <v>31</v>
      </c>
      <c r="B280" s="25" t="s">
        <v>22</v>
      </c>
      <c r="C280" s="25" t="s">
        <v>36</v>
      </c>
      <c r="D280" s="20" t="s">
        <v>23</v>
      </c>
      <c r="E280" t="s">
        <v>24</v>
      </c>
      <c r="F280" s="25" t="s">
        <v>30</v>
      </c>
      <c r="G280" s="21" t="s">
        <v>29</v>
      </c>
      <c r="H280" s="25" t="s">
        <v>26</v>
      </c>
      <c r="I280" s="25" t="s">
        <v>25</v>
      </c>
      <c r="J280" s="21" t="s">
        <v>29</v>
      </c>
      <c r="K280" s="26">
        <v>1.31545805931091</v>
      </c>
      <c r="L280" s="26">
        <v>0.46400928497314398</v>
      </c>
      <c r="N280">
        <f>(Tabell1[[#This Row],[TP]]+Tabell1[[#This Row],[TN]])/(Tabell1[[#This Row],[TP]]+Tabell1[[#This Row],[TN]]+Tabell1[[#This Row],[FP]]+Tabell1[[#This Row],[FN]])</f>
        <v>0.92387073413596454</v>
      </c>
      <c r="O280">
        <f>Tabell1[[#This Row],[TP]]/(Tabell1[[#This Row],[TP]]+Tabell1[[#This Row],[FP]])</f>
        <v>0.94321385420861859</v>
      </c>
      <c r="P280">
        <f>Tabell1[[#This Row],[TP]]/(Tabell1[[#This Row],[TP]]+Tabell1[[#This Row],[FN]])</f>
        <v>0.97128045619491965</v>
      </c>
      <c r="Q280">
        <f>2*(Tabell1[[#This Row],[Recall]] * Tabell1[[#This Row],[Precision]]) / (Tabell1[[#This Row],[Recall]] + Tabell1[[#This Row],[Precision]])</f>
        <v>0.95704142616335486</v>
      </c>
      <c r="R280">
        <v>9368</v>
      </c>
      <c r="S280">
        <v>838</v>
      </c>
      <c r="T280">
        <v>564</v>
      </c>
      <c r="U280">
        <v>277</v>
      </c>
    </row>
    <row r="281" spans="1:21" hidden="1" x14ac:dyDescent="0.3">
      <c r="A281" s="25" t="s">
        <v>20</v>
      </c>
      <c r="B281" s="21" t="s">
        <v>32</v>
      </c>
      <c r="C281" s="25" t="s">
        <v>36</v>
      </c>
      <c r="D281" s="20" t="s">
        <v>23</v>
      </c>
      <c r="E281" t="s">
        <v>24</v>
      </c>
      <c r="F281" s="19" t="s">
        <v>21</v>
      </c>
      <c r="G281" s="25" t="s">
        <v>26</v>
      </c>
      <c r="H281" s="21" t="s">
        <v>29</v>
      </c>
      <c r="I281" s="25" t="s">
        <v>25</v>
      </c>
      <c r="J281" s="21" t="s">
        <v>29</v>
      </c>
      <c r="K281" s="26">
        <v>1.6199915409088099</v>
      </c>
      <c r="L281" s="26">
        <v>4.1651427745819003</v>
      </c>
      <c r="N281">
        <f>(Tabell1[[#This Row],[TP]]+Tabell1[[#This Row],[TN]])/(Tabell1[[#This Row],[TP]]+Tabell1[[#This Row],[TN]]+Tabell1[[#This Row],[FP]]+Tabell1[[#This Row],[FN]])</f>
        <v>0.92405177876346523</v>
      </c>
      <c r="O281">
        <f>Tabell1[[#This Row],[TP]]/(Tabell1[[#This Row],[TP]]+Tabell1[[#This Row],[FP]])</f>
        <v>0.94555757943736085</v>
      </c>
      <c r="P281">
        <f>Tabell1[[#This Row],[TP]]/(Tabell1[[#This Row],[TP]]+Tabell1[[#This Row],[FN]])</f>
        <v>0.96879212026956973</v>
      </c>
      <c r="Q281">
        <f>2*(Tabell1[[#This Row],[Recall]] * Tabell1[[#This Row],[Precision]]) / (Tabell1[[#This Row],[Recall]] + Tabell1[[#This Row],[Precision]])</f>
        <v>0.95703385056588308</v>
      </c>
      <c r="R281">
        <v>9344</v>
      </c>
      <c r="S281">
        <v>864</v>
      </c>
      <c r="T281">
        <v>538</v>
      </c>
      <c r="U281">
        <v>301</v>
      </c>
    </row>
    <row r="282" spans="1:21" hidden="1" x14ac:dyDescent="0.3">
      <c r="A282" s="25" t="s">
        <v>20</v>
      </c>
      <c r="B282" s="21" t="s">
        <v>32</v>
      </c>
      <c r="C282" s="25" t="s">
        <v>36</v>
      </c>
      <c r="D282" s="20" t="s">
        <v>23</v>
      </c>
      <c r="E282" t="s">
        <v>24</v>
      </c>
      <c r="F282" s="19" t="s">
        <v>21</v>
      </c>
      <c r="G282" s="21" t="s">
        <v>29</v>
      </c>
      <c r="H282" s="21" t="s">
        <v>29</v>
      </c>
      <c r="I282" s="25" t="s">
        <v>25</v>
      </c>
      <c r="J282" s="21" t="s">
        <v>29</v>
      </c>
      <c r="K282" s="26">
        <v>1.60880327224731</v>
      </c>
      <c r="L282" s="26">
        <v>4.1207649707794101</v>
      </c>
      <c r="N282">
        <f>(Tabell1[[#This Row],[TP]]+Tabell1[[#This Row],[TN]])/(Tabell1[[#This Row],[TP]]+Tabell1[[#This Row],[TN]]+Tabell1[[#This Row],[FP]]+Tabell1[[#This Row],[FN]])</f>
        <v>0.92405177876346523</v>
      </c>
      <c r="O282">
        <f>Tabell1[[#This Row],[TP]]/(Tabell1[[#This Row],[TP]]+Tabell1[[#This Row],[FP]])</f>
        <v>0.94555757943736085</v>
      </c>
      <c r="P282">
        <f>Tabell1[[#This Row],[TP]]/(Tabell1[[#This Row],[TP]]+Tabell1[[#This Row],[FN]])</f>
        <v>0.96879212026956973</v>
      </c>
      <c r="Q282">
        <f>2*(Tabell1[[#This Row],[Recall]] * Tabell1[[#This Row],[Precision]]) / (Tabell1[[#This Row],[Recall]] + Tabell1[[#This Row],[Precision]])</f>
        <v>0.95703385056588308</v>
      </c>
      <c r="R282">
        <v>9344</v>
      </c>
      <c r="S282">
        <v>864</v>
      </c>
      <c r="T282">
        <v>538</v>
      </c>
      <c r="U282">
        <v>301</v>
      </c>
    </row>
    <row r="283" spans="1:21" hidden="1" x14ac:dyDescent="0.3">
      <c r="A283" s="21" t="s">
        <v>31</v>
      </c>
      <c r="B283" s="23" t="s">
        <v>33</v>
      </c>
      <c r="C283" s="25" t="s">
        <v>36</v>
      </c>
      <c r="D283" s="20" t="s">
        <v>23</v>
      </c>
      <c r="E283" t="s">
        <v>24</v>
      </c>
      <c r="F283" s="19" t="s">
        <v>21</v>
      </c>
      <c r="G283" s="21" t="s">
        <v>29</v>
      </c>
      <c r="H283" s="21" t="s">
        <v>29</v>
      </c>
      <c r="I283" s="21"/>
      <c r="J283" s="25" t="s">
        <v>26</v>
      </c>
      <c r="K283" s="26">
        <v>319.894396305084</v>
      </c>
      <c r="L283" s="26">
        <v>2.3536460399627601</v>
      </c>
      <c r="N283">
        <f>(Tabell1[[#This Row],[TP]]+Tabell1[[#This Row],[TN]])/(Tabell1[[#This Row],[TP]]+Tabell1[[#This Row],[TN]]+Tabell1[[#This Row],[FP]]+Tabell1[[#This Row],[FN]])</f>
        <v>0.92206028786095773</v>
      </c>
      <c r="O283">
        <f>Tabell1[[#This Row],[TP]]/(Tabell1[[#This Row],[TP]]+Tabell1[[#This Row],[FP]])</f>
        <v>0.92255147200307874</v>
      </c>
      <c r="P283">
        <f>Tabell1[[#This Row],[TP]]/(Tabell1[[#This Row],[TP]]+Tabell1[[#This Row],[FN]])</f>
        <v>0.9941938828408502</v>
      </c>
      <c r="Q283">
        <f>2*(Tabell1[[#This Row],[Recall]] * Tabell1[[#This Row],[Precision]]) / (Tabell1[[#This Row],[Recall]] + Tabell1[[#This Row],[Precision]])</f>
        <v>0.95703378412096407</v>
      </c>
      <c r="R283">
        <v>9589</v>
      </c>
      <c r="S283">
        <v>597</v>
      </c>
      <c r="T283">
        <v>805</v>
      </c>
      <c r="U283">
        <v>56</v>
      </c>
    </row>
    <row r="284" spans="1:21" hidden="1" x14ac:dyDescent="0.3">
      <c r="A284" s="25" t="s">
        <v>20</v>
      </c>
      <c r="B284" s="23" t="s">
        <v>33</v>
      </c>
      <c r="C284" s="25" t="s">
        <v>36</v>
      </c>
      <c r="D284" s="20" t="s">
        <v>23</v>
      </c>
      <c r="E284" t="s">
        <v>24</v>
      </c>
      <c r="F284" s="19" t="s">
        <v>21</v>
      </c>
      <c r="G284" s="21" t="s">
        <v>29</v>
      </c>
      <c r="H284" s="25" t="s">
        <v>26</v>
      </c>
      <c r="I284" s="25" t="s">
        <v>25</v>
      </c>
      <c r="J284" s="25" t="s">
        <v>26</v>
      </c>
      <c r="K284" s="26">
        <v>1.2089259624481199</v>
      </c>
      <c r="L284" s="26">
        <v>3.2443611621856601</v>
      </c>
      <c r="N284">
        <f>(Tabell1[[#This Row],[TP]]+Tabell1[[#This Row],[TN]])/(Tabell1[[#This Row],[TP]]+Tabell1[[#This Row],[TN]]+Tabell1[[#This Row],[FP]]+Tabell1[[#This Row],[FN]])</f>
        <v>0.92559065809722096</v>
      </c>
      <c r="O284">
        <f>Tabell1[[#This Row],[TP]]/(Tabell1[[#This Row],[TP]]+Tabell1[[#This Row],[FP]])</f>
        <v>0.96569196664203527</v>
      </c>
      <c r="P284">
        <f>Tabell1[[#This Row],[TP]]/(Tabell1[[#This Row],[TP]]+Tabell1[[#This Row],[FN]])</f>
        <v>0.94847071021254536</v>
      </c>
      <c r="Q284">
        <f>2*(Tabell1[[#This Row],[Recall]] * Tabell1[[#This Row],[Precision]]) / (Tabell1[[#This Row],[Recall]] + Tabell1[[#This Row],[Precision]])</f>
        <v>0.95700387069777182</v>
      </c>
      <c r="R284">
        <v>9148</v>
      </c>
      <c r="S284">
        <v>1077</v>
      </c>
      <c r="T284">
        <v>325</v>
      </c>
      <c r="U284">
        <v>497</v>
      </c>
    </row>
    <row r="285" spans="1:21" hidden="1" x14ac:dyDescent="0.3">
      <c r="A285" s="25" t="s">
        <v>20</v>
      </c>
      <c r="B285" s="23" t="s">
        <v>33</v>
      </c>
      <c r="C285" s="25" t="s">
        <v>36</v>
      </c>
      <c r="D285" s="20" t="s">
        <v>23</v>
      </c>
      <c r="E285" t="s">
        <v>24</v>
      </c>
      <c r="F285" s="19" t="s">
        <v>21</v>
      </c>
      <c r="G285" s="25" t="s">
        <v>26</v>
      </c>
      <c r="H285" s="25" t="s">
        <v>26</v>
      </c>
      <c r="I285" s="25" t="s">
        <v>25</v>
      </c>
      <c r="J285" s="25" t="s">
        <v>26</v>
      </c>
      <c r="K285" s="26">
        <v>1.19721031188964</v>
      </c>
      <c r="L285" s="26">
        <v>3.2440760135650599</v>
      </c>
      <c r="N285">
        <f>(Tabell1[[#This Row],[TP]]+Tabell1[[#This Row],[TN]])/(Tabell1[[#This Row],[TP]]+Tabell1[[#This Row],[TN]]+Tabell1[[#This Row],[FP]]+Tabell1[[#This Row],[FN]])</f>
        <v>0.92559065809722096</v>
      </c>
      <c r="O285">
        <f>Tabell1[[#This Row],[TP]]/(Tabell1[[#This Row],[TP]]+Tabell1[[#This Row],[FP]])</f>
        <v>0.96569196664203527</v>
      </c>
      <c r="P285">
        <f>Tabell1[[#This Row],[TP]]/(Tabell1[[#This Row],[TP]]+Tabell1[[#This Row],[FN]])</f>
        <v>0.94847071021254536</v>
      </c>
      <c r="Q285">
        <f>2*(Tabell1[[#This Row],[Recall]] * Tabell1[[#This Row],[Precision]]) / (Tabell1[[#This Row],[Recall]] + Tabell1[[#This Row],[Precision]])</f>
        <v>0.95700387069777182</v>
      </c>
      <c r="R285">
        <v>9148</v>
      </c>
      <c r="S285">
        <v>1077</v>
      </c>
      <c r="T285">
        <v>325</v>
      </c>
      <c r="U285">
        <v>497</v>
      </c>
    </row>
    <row r="286" spans="1:21" hidden="1" x14ac:dyDescent="0.3">
      <c r="A286" s="21" t="s">
        <v>31</v>
      </c>
      <c r="B286" s="21" t="s">
        <v>32</v>
      </c>
      <c r="C286" s="21" t="s">
        <v>34</v>
      </c>
      <c r="D286" s="20" t="s">
        <v>23</v>
      </c>
      <c r="E286" t="s">
        <v>24</v>
      </c>
      <c r="F286" s="19" t="s">
        <v>21</v>
      </c>
      <c r="G286" s="25" t="s">
        <v>26</v>
      </c>
      <c r="H286" s="21" t="s">
        <v>29</v>
      </c>
      <c r="I286" s="25" t="s">
        <v>25</v>
      </c>
      <c r="J286" s="25" t="s">
        <v>26</v>
      </c>
      <c r="K286" s="26">
        <v>2.0835466384887602</v>
      </c>
      <c r="L286" s="26">
        <v>0.58765506744384699</v>
      </c>
      <c r="N286">
        <f>(Tabell1[[#This Row],[TP]]+Tabell1[[#This Row],[TN]])/(Tabell1[[#This Row],[TP]]+Tabell1[[#This Row],[TN]]+Tabell1[[#This Row],[FP]]+Tabell1[[#This Row],[FN]])</f>
        <v>0.92206028786095773</v>
      </c>
      <c r="O286">
        <f>Tabell1[[#This Row],[TP]]/(Tabell1[[#This Row],[TP]]+Tabell1[[#This Row],[FP]])</f>
        <v>0.92426584234930453</v>
      </c>
      <c r="P286">
        <f>Tabell1[[#This Row],[TP]]/(Tabell1[[#This Row],[TP]]+Tabell1[[#This Row],[FN]])</f>
        <v>0.99201658890616895</v>
      </c>
      <c r="Q286">
        <f>2*(Tabell1[[#This Row],[Recall]] * Tabell1[[#This Row],[Precision]]) / (Tabell1[[#This Row],[Recall]] + Tabell1[[#This Row],[Precision]])</f>
        <v>0.95694354153122974</v>
      </c>
      <c r="R286">
        <v>9568</v>
      </c>
      <c r="S286">
        <v>618</v>
      </c>
      <c r="T286">
        <v>784</v>
      </c>
      <c r="U286">
        <v>77</v>
      </c>
    </row>
    <row r="287" spans="1:21" hidden="1" x14ac:dyDescent="0.3">
      <c r="A287" s="23" t="s">
        <v>48</v>
      </c>
      <c r="B287" s="21" t="s">
        <v>32</v>
      </c>
      <c r="C287" s="21" t="s">
        <v>34</v>
      </c>
      <c r="D287" s="20" t="s">
        <v>23</v>
      </c>
      <c r="E287" t="s">
        <v>24</v>
      </c>
      <c r="F287" s="19" t="s">
        <v>21</v>
      </c>
      <c r="G287" s="25" t="s">
        <v>26</v>
      </c>
      <c r="H287" s="21" t="s">
        <v>29</v>
      </c>
      <c r="I287" s="25" t="s">
        <v>25</v>
      </c>
      <c r="J287" s="25" t="s">
        <v>26</v>
      </c>
      <c r="K287" s="26">
        <v>8.7763786315917899E-2</v>
      </c>
      <c r="L287" s="26">
        <v>0.20345616340637199</v>
      </c>
      <c r="N287">
        <f>(Tabell1[[#This Row],[TP]]+Tabell1[[#This Row],[TN]])/(Tabell1[[#This Row],[TP]]+Tabell1[[#This Row],[TN]]+Tabell1[[#This Row],[FP]]+Tabell1[[#This Row],[FN]])</f>
        <v>0.92305603331221142</v>
      </c>
      <c r="O287">
        <f>Tabell1[[#This Row],[TP]]/(Tabell1[[#This Row],[TP]]+Tabell1[[#This Row],[FP]])</f>
        <v>0.93561168895492819</v>
      </c>
      <c r="P287">
        <f>Tabell1[[#This Row],[TP]]/(Tabell1[[#This Row],[TP]]+Tabell1[[#This Row],[FN]])</f>
        <v>0.9792638672887507</v>
      </c>
      <c r="Q287">
        <f>2*(Tabell1[[#This Row],[Recall]] * Tabell1[[#This Row],[Precision]]) / (Tabell1[[#This Row],[Recall]] + Tabell1[[#This Row],[Precision]])</f>
        <v>0.95694022289766967</v>
      </c>
      <c r="R287">
        <v>9445</v>
      </c>
      <c r="S287">
        <v>752</v>
      </c>
      <c r="T287">
        <v>650</v>
      </c>
      <c r="U287">
        <v>200</v>
      </c>
    </row>
    <row r="288" spans="1:21" hidden="1" x14ac:dyDescent="0.3">
      <c r="A288" s="23" t="s">
        <v>48</v>
      </c>
      <c r="B288" s="21" t="s">
        <v>32</v>
      </c>
      <c r="C288" s="21" t="s">
        <v>34</v>
      </c>
      <c r="D288" s="20" t="s">
        <v>23</v>
      </c>
      <c r="E288" t="s">
        <v>24</v>
      </c>
      <c r="F288" s="19" t="s">
        <v>21</v>
      </c>
      <c r="G288" s="25" t="s">
        <v>26</v>
      </c>
      <c r="H288" s="21" t="s">
        <v>29</v>
      </c>
      <c r="I288" s="25" t="s">
        <v>25</v>
      </c>
      <c r="J288" s="21" t="s">
        <v>29</v>
      </c>
      <c r="K288" s="26">
        <v>8.4470748901367104E-2</v>
      </c>
      <c r="L288" s="26">
        <v>0.204421281814575</v>
      </c>
      <c r="N288">
        <f>(Tabell1[[#This Row],[TP]]+Tabell1[[#This Row],[TN]])/(Tabell1[[#This Row],[TP]]+Tabell1[[#This Row],[TN]]+Tabell1[[#This Row],[FP]]+Tabell1[[#This Row],[FN]])</f>
        <v>0.92305603331221142</v>
      </c>
      <c r="O288">
        <f>Tabell1[[#This Row],[TP]]/(Tabell1[[#This Row],[TP]]+Tabell1[[#This Row],[FP]])</f>
        <v>0.93561168895492819</v>
      </c>
      <c r="P288">
        <f>Tabell1[[#This Row],[TP]]/(Tabell1[[#This Row],[TP]]+Tabell1[[#This Row],[FN]])</f>
        <v>0.9792638672887507</v>
      </c>
      <c r="Q288">
        <f>2*(Tabell1[[#This Row],[Recall]] * Tabell1[[#This Row],[Precision]]) / (Tabell1[[#This Row],[Recall]] + Tabell1[[#This Row],[Precision]])</f>
        <v>0.95694022289766967</v>
      </c>
      <c r="R288">
        <v>9445</v>
      </c>
      <c r="S288">
        <v>752</v>
      </c>
      <c r="T288">
        <v>650</v>
      </c>
      <c r="U288">
        <v>200</v>
      </c>
    </row>
    <row r="289" spans="1:21" hidden="1" x14ac:dyDescent="0.3">
      <c r="A289" s="23" t="s">
        <v>48</v>
      </c>
      <c r="B289" s="21" t="s">
        <v>32</v>
      </c>
      <c r="C289" s="21" t="s">
        <v>34</v>
      </c>
      <c r="D289" s="20" t="s">
        <v>23</v>
      </c>
      <c r="E289" t="s">
        <v>24</v>
      </c>
      <c r="F289" s="19" t="s">
        <v>21</v>
      </c>
      <c r="G289" s="21" t="s">
        <v>29</v>
      </c>
      <c r="H289" s="21" t="s">
        <v>29</v>
      </c>
      <c r="I289" s="25" t="s">
        <v>25</v>
      </c>
      <c r="J289" s="21" t="s">
        <v>29</v>
      </c>
      <c r="K289" s="26">
        <v>8.2809209823608398E-2</v>
      </c>
      <c r="L289" s="26">
        <v>0.19347548484802199</v>
      </c>
      <c r="N289">
        <f>(Tabell1[[#This Row],[TP]]+Tabell1[[#This Row],[TN]])/(Tabell1[[#This Row],[TP]]+Tabell1[[#This Row],[TN]]+Tabell1[[#This Row],[FP]]+Tabell1[[#This Row],[FN]])</f>
        <v>0.92305603331221142</v>
      </c>
      <c r="O289">
        <f>Tabell1[[#This Row],[TP]]/(Tabell1[[#This Row],[TP]]+Tabell1[[#This Row],[FP]])</f>
        <v>0.93561168895492819</v>
      </c>
      <c r="P289">
        <f>Tabell1[[#This Row],[TP]]/(Tabell1[[#This Row],[TP]]+Tabell1[[#This Row],[FN]])</f>
        <v>0.9792638672887507</v>
      </c>
      <c r="Q289">
        <f>2*(Tabell1[[#This Row],[Recall]] * Tabell1[[#This Row],[Precision]]) / (Tabell1[[#This Row],[Recall]] + Tabell1[[#This Row],[Precision]])</f>
        <v>0.95694022289766967</v>
      </c>
      <c r="R289">
        <v>9445</v>
      </c>
      <c r="S289">
        <v>752</v>
      </c>
      <c r="T289">
        <v>650</v>
      </c>
      <c r="U289">
        <v>200</v>
      </c>
    </row>
    <row r="290" spans="1:21" hidden="1" x14ac:dyDescent="0.3">
      <c r="A290" s="23" t="s">
        <v>48</v>
      </c>
      <c r="B290" s="21" t="s">
        <v>32</v>
      </c>
      <c r="C290" s="21" t="s">
        <v>34</v>
      </c>
      <c r="D290" s="20" t="s">
        <v>23</v>
      </c>
      <c r="E290" t="s">
        <v>24</v>
      </c>
      <c r="F290" s="19" t="s">
        <v>21</v>
      </c>
      <c r="G290" s="21" t="s">
        <v>29</v>
      </c>
      <c r="H290" s="21" t="s">
        <v>29</v>
      </c>
      <c r="I290" s="25" t="s">
        <v>25</v>
      </c>
      <c r="J290" s="25" t="s">
        <v>26</v>
      </c>
      <c r="K290" s="26">
        <v>7.7822923660278306E-2</v>
      </c>
      <c r="L290" s="26">
        <v>0.193482875823974</v>
      </c>
      <c r="N290">
        <f>(Tabell1[[#This Row],[TP]]+Tabell1[[#This Row],[TN]])/(Tabell1[[#This Row],[TP]]+Tabell1[[#This Row],[TN]]+Tabell1[[#This Row],[FP]]+Tabell1[[#This Row],[FN]])</f>
        <v>0.92305603331221142</v>
      </c>
      <c r="O290">
        <f>Tabell1[[#This Row],[TP]]/(Tabell1[[#This Row],[TP]]+Tabell1[[#This Row],[FP]])</f>
        <v>0.93561168895492819</v>
      </c>
      <c r="P290">
        <f>Tabell1[[#This Row],[TP]]/(Tabell1[[#This Row],[TP]]+Tabell1[[#This Row],[FN]])</f>
        <v>0.9792638672887507</v>
      </c>
      <c r="Q290">
        <f>2*(Tabell1[[#This Row],[Recall]] * Tabell1[[#This Row],[Precision]]) / (Tabell1[[#This Row],[Recall]] + Tabell1[[#This Row],[Precision]])</f>
        <v>0.95694022289766967</v>
      </c>
      <c r="R290">
        <v>9445</v>
      </c>
      <c r="S290">
        <v>752</v>
      </c>
      <c r="T290">
        <v>650</v>
      </c>
      <c r="U290">
        <v>200</v>
      </c>
    </row>
    <row r="291" spans="1:21" hidden="1" x14ac:dyDescent="0.3">
      <c r="A291" s="21" t="s">
        <v>31</v>
      </c>
      <c r="B291" s="21" t="s">
        <v>32</v>
      </c>
      <c r="C291" s="21" t="s">
        <v>34</v>
      </c>
      <c r="D291" s="20" t="s">
        <v>23</v>
      </c>
      <c r="E291" t="s">
        <v>24</v>
      </c>
      <c r="F291" s="19" t="s">
        <v>21</v>
      </c>
      <c r="G291" s="25" t="s">
        <v>26</v>
      </c>
      <c r="H291" s="25" t="s">
        <v>26</v>
      </c>
      <c r="I291" s="25" t="s">
        <v>25</v>
      </c>
      <c r="J291" s="25" t="s">
        <v>26</v>
      </c>
      <c r="K291" s="26">
        <v>1.8619089126586901</v>
      </c>
      <c r="L291" s="26">
        <v>0.62254333496093694</v>
      </c>
      <c r="N291">
        <f>(Tabell1[[#This Row],[TP]]+Tabell1[[#This Row],[TN]])/(Tabell1[[#This Row],[TP]]+Tabell1[[#This Row],[TN]]+Tabell1[[#This Row],[FP]]+Tabell1[[#This Row],[FN]])</f>
        <v>0.92196976554720733</v>
      </c>
      <c r="O291">
        <f>Tabell1[[#This Row],[TP]]/(Tabell1[[#This Row],[TP]]+Tabell1[[#This Row],[FP]])</f>
        <v>0.92376724886615846</v>
      </c>
      <c r="P291">
        <f>Tabell1[[#This Row],[TP]]/(Tabell1[[#This Row],[TP]]+Tabell1[[#This Row],[FN]])</f>
        <v>0.99253499222395025</v>
      </c>
      <c r="Q291">
        <f>2*(Tabell1[[#This Row],[Recall]] * Tabell1[[#This Row],[Precision]]) / (Tabell1[[#This Row],[Recall]] + Tabell1[[#This Row],[Precision]])</f>
        <v>0.95691723310675736</v>
      </c>
      <c r="R291">
        <v>9573</v>
      </c>
      <c r="S291">
        <v>612</v>
      </c>
      <c r="T291">
        <v>790</v>
      </c>
      <c r="U291">
        <v>72</v>
      </c>
    </row>
    <row r="292" spans="1:21" hidden="1" x14ac:dyDescent="0.3">
      <c r="A292" s="21" t="s">
        <v>31</v>
      </c>
      <c r="B292" s="21" t="s">
        <v>32</v>
      </c>
      <c r="C292" s="21" t="s">
        <v>34</v>
      </c>
      <c r="D292" s="20" t="s">
        <v>23</v>
      </c>
      <c r="E292" t="s">
        <v>24</v>
      </c>
      <c r="F292" s="19" t="s">
        <v>21</v>
      </c>
      <c r="G292" s="21" t="s">
        <v>29</v>
      </c>
      <c r="H292" s="21" t="s">
        <v>29</v>
      </c>
      <c r="I292" s="25" t="s">
        <v>25</v>
      </c>
      <c r="J292" s="25" t="s">
        <v>26</v>
      </c>
      <c r="K292" s="26">
        <v>2.3273210525512602</v>
      </c>
      <c r="L292" s="26">
        <v>0.56230688095092696</v>
      </c>
      <c r="N292">
        <f>(Tabell1[[#This Row],[TP]]+Tabell1[[#This Row],[TN]])/(Tabell1[[#This Row],[TP]]+Tabell1[[#This Row],[TN]]+Tabell1[[#This Row],[FP]]+Tabell1[[#This Row],[FN]])</f>
        <v>0.92196976554720733</v>
      </c>
      <c r="O292">
        <f>Tabell1[[#This Row],[TP]]/(Tabell1[[#This Row],[TP]]+Tabell1[[#This Row],[FP]])</f>
        <v>0.92425852574630474</v>
      </c>
      <c r="P292">
        <f>Tabell1[[#This Row],[TP]]/(Tabell1[[#This Row],[TP]]+Tabell1[[#This Row],[FN]])</f>
        <v>0.9919129082426128</v>
      </c>
      <c r="Q292">
        <f>2*(Tabell1[[#This Row],[Recall]] * Tabell1[[#This Row],[Precision]]) / (Tabell1[[#This Row],[Recall]] + Tabell1[[#This Row],[Precision]])</f>
        <v>0.95689137827565518</v>
      </c>
      <c r="R292">
        <v>9567</v>
      </c>
      <c r="S292">
        <v>618</v>
      </c>
      <c r="T292">
        <v>784</v>
      </c>
      <c r="U292">
        <v>78</v>
      </c>
    </row>
    <row r="293" spans="1:21" hidden="1" x14ac:dyDescent="0.3">
      <c r="A293" s="21" t="s">
        <v>31</v>
      </c>
      <c r="B293" s="25" t="s">
        <v>22</v>
      </c>
      <c r="C293" s="25" t="s">
        <v>36</v>
      </c>
      <c r="D293" s="20" t="s">
        <v>23</v>
      </c>
      <c r="E293" t="s">
        <v>24</v>
      </c>
      <c r="F293" s="19" t="s">
        <v>21</v>
      </c>
      <c r="G293" s="25" t="s">
        <v>26</v>
      </c>
      <c r="H293" s="25" t="s">
        <v>26</v>
      </c>
      <c r="I293" s="25" t="s">
        <v>25</v>
      </c>
      <c r="J293" s="21" t="s">
        <v>29</v>
      </c>
      <c r="K293" s="26">
        <v>0.553502798080444</v>
      </c>
      <c r="L293" s="26">
        <v>0.27457141876220698</v>
      </c>
      <c r="N293">
        <f>(Tabell1[[#This Row],[TP]]+Tabell1[[#This Row],[TN]])/(Tabell1[[#This Row],[TP]]+Tabell1[[#This Row],[TN]]+Tabell1[[#This Row],[FP]]+Tabell1[[#This Row],[FN]])</f>
        <v>0.92396125644971483</v>
      </c>
      <c r="O293">
        <f>Tabell1[[#This Row],[TP]]/(Tabell1[[#This Row],[TP]]+Tabell1[[#This Row],[FP]])</f>
        <v>0.94745400955381642</v>
      </c>
      <c r="P293">
        <f>Tabell1[[#This Row],[TP]]/(Tabell1[[#This Row],[TP]]+Tabell1[[#This Row],[FN]])</f>
        <v>0.96651114567133234</v>
      </c>
      <c r="Q293">
        <f>2*(Tabell1[[#This Row],[Recall]] * Tabell1[[#This Row],[Precision]]) / (Tabell1[[#This Row],[Recall]] + Tabell1[[#This Row],[Precision]])</f>
        <v>0.95688770273044543</v>
      </c>
      <c r="R293">
        <v>9322</v>
      </c>
      <c r="S293">
        <v>885</v>
      </c>
      <c r="T293">
        <v>517</v>
      </c>
      <c r="U293">
        <v>323</v>
      </c>
    </row>
    <row r="294" spans="1:21" hidden="1" x14ac:dyDescent="0.3">
      <c r="A294" s="25" t="s">
        <v>20</v>
      </c>
      <c r="B294" s="25" t="s">
        <v>22</v>
      </c>
      <c r="C294" s="21" t="s">
        <v>34</v>
      </c>
      <c r="D294" s="20" t="s">
        <v>23</v>
      </c>
      <c r="E294" t="s">
        <v>24</v>
      </c>
      <c r="F294" s="19" t="s">
        <v>21</v>
      </c>
      <c r="G294" s="25" t="s">
        <v>26</v>
      </c>
      <c r="H294" s="25" t="s">
        <v>26</v>
      </c>
      <c r="I294" s="25" t="s">
        <v>25</v>
      </c>
      <c r="J294" s="21" t="s">
        <v>29</v>
      </c>
      <c r="K294" s="26">
        <v>1.9081397056579501</v>
      </c>
      <c r="L294" s="26">
        <v>4.2618315219879097</v>
      </c>
      <c r="N294">
        <f>(Tabell1[[#This Row],[TP]]+Tabell1[[#This Row],[TN]])/(Tabell1[[#This Row],[TP]]+Tabell1[[#This Row],[TN]]+Tabell1[[#This Row],[FP]]+Tabell1[[#This Row],[FN]])</f>
        <v>0.92196976554720733</v>
      </c>
      <c r="O294">
        <f>Tabell1[[#This Row],[TP]]/(Tabell1[[#This Row],[TP]]+Tabell1[[#This Row],[FP]])</f>
        <v>0.92442253793370055</v>
      </c>
      <c r="P294">
        <f>Tabell1[[#This Row],[TP]]/(Tabell1[[#This Row],[TP]]+Tabell1[[#This Row],[FN]])</f>
        <v>0.99170554691550028</v>
      </c>
      <c r="Q294">
        <f>2*(Tabell1[[#This Row],[Recall]] * Tabell1[[#This Row],[Precision]]) / (Tabell1[[#This Row],[Recall]] + Tabell1[[#This Row],[Precision]])</f>
        <v>0.95688275310124049</v>
      </c>
      <c r="R294">
        <v>9565</v>
      </c>
      <c r="S294">
        <v>620</v>
      </c>
      <c r="T294">
        <v>782</v>
      </c>
      <c r="U294">
        <v>80</v>
      </c>
    </row>
    <row r="295" spans="1:21" hidden="1" x14ac:dyDescent="0.3">
      <c r="A295" s="25" t="s">
        <v>20</v>
      </c>
      <c r="B295" s="25" t="s">
        <v>22</v>
      </c>
      <c r="C295" s="21" t="s">
        <v>34</v>
      </c>
      <c r="D295" s="20" t="s">
        <v>23</v>
      </c>
      <c r="E295" t="s">
        <v>24</v>
      </c>
      <c r="F295" s="19" t="s">
        <v>21</v>
      </c>
      <c r="G295" s="21" t="s">
        <v>29</v>
      </c>
      <c r="H295" s="25" t="s">
        <v>26</v>
      </c>
      <c r="I295" s="25" t="s">
        <v>25</v>
      </c>
      <c r="J295" s="21" t="s">
        <v>29</v>
      </c>
      <c r="K295" s="26">
        <v>1.8473904132843</v>
      </c>
      <c r="L295" s="26">
        <v>4.2326767444610596</v>
      </c>
      <c r="N295">
        <f>(Tabell1[[#This Row],[TP]]+Tabell1[[#This Row],[TN]])/(Tabell1[[#This Row],[TP]]+Tabell1[[#This Row],[TN]]+Tabell1[[#This Row],[FP]]+Tabell1[[#This Row],[FN]])</f>
        <v>0.92196976554720733</v>
      </c>
      <c r="O295">
        <f>Tabell1[[#This Row],[TP]]/(Tabell1[[#This Row],[TP]]+Tabell1[[#This Row],[FP]])</f>
        <v>0.92442253793370055</v>
      </c>
      <c r="P295">
        <f>Tabell1[[#This Row],[TP]]/(Tabell1[[#This Row],[TP]]+Tabell1[[#This Row],[FN]])</f>
        <v>0.99170554691550028</v>
      </c>
      <c r="Q295">
        <f>2*(Tabell1[[#This Row],[Recall]] * Tabell1[[#This Row],[Precision]]) / (Tabell1[[#This Row],[Recall]] + Tabell1[[#This Row],[Precision]])</f>
        <v>0.95688275310124049</v>
      </c>
      <c r="R295">
        <v>9565</v>
      </c>
      <c r="S295">
        <v>620</v>
      </c>
      <c r="T295">
        <v>782</v>
      </c>
      <c r="U295">
        <v>80</v>
      </c>
    </row>
    <row r="296" spans="1:21" hidden="1" x14ac:dyDescent="0.3">
      <c r="A296" s="21" t="s">
        <v>31</v>
      </c>
      <c r="B296" s="21" t="s">
        <v>32</v>
      </c>
      <c r="C296" s="21" t="s">
        <v>34</v>
      </c>
      <c r="D296" s="20" t="s">
        <v>23</v>
      </c>
      <c r="E296" t="s">
        <v>24</v>
      </c>
      <c r="F296" s="19" t="s">
        <v>21</v>
      </c>
      <c r="G296" s="21" t="s">
        <v>29</v>
      </c>
      <c r="H296" s="21" t="s">
        <v>29</v>
      </c>
      <c r="I296" s="25" t="s">
        <v>25</v>
      </c>
      <c r="J296" s="21" t="s">
        <v>29</v>
      </c>
      <c r="K296" s="26">
        <v>0.44657254219055098</v>
      </c>
      <c r="L296" s="26">
        <v>0.274973154067993</v>
      </c>
      <c r="N296">
        <f>(Tabell1[[#This Row],[TP]]+Tabell1[[#This Row],[TN]])/(Tabell1[[#This Row],[TP]]+Tabell1[[#This Row],[TN]]+Tabell1[[#This Row],[FP]]+Tabell1[[#This Row],[FN]])</f>
        <v>0.92260342174345977</v>
      </c>
      <c r="O296">
        <f>Tabell1[[#This Row],[TP]]/(Tabell1[[#This Row],[TP]]+Tabell1[[#This Row],[FP]])</f>
        <v>0.93215339233038352</v>
      </c>
      <c r="P296">
        <f>Tabell1[[#This Row],[TP]]/(Tabell1[[#This Row],[TP]]+Tabell1[[#This Row],[FN]])</f>
        <v>0.98289269051321926</v>
      </c>
      <c r="Q296">
        <f>2*(Tabell1[[#This Row],[Recall]] * Tabell1[[#This Row],[Precision]]) / (Tabell1[[#This Row],[Recall]] + Tabell1[[#This Row],[Precision]])</f>
        <v>0.95685087055261164</v>
      </c>
      <c r="R296">
        <v>9480</v>
      </c>
      <c r="S296">
        <v>712</v>
      </c>
      <c r="T296">
        <v>690</v>
      </c>
      <c r="U296">
        <v>165</v>
      </c>
    </row>
    <row r="297" spans="1:21" hidden="1" x14ac:dyDescent="0.3">
      <c r="A297" s="25" t="s">
        <v>20</v>
      </c>
      <c r="B297" s="25" t="s">
        <v>22</v>
      </c>
      <c r="C297" s="24" t="s">
        <v>38</v>
      </c>
      <c r="D297" s="20" t="s">
        <v>23</v>
      </c>
      <c r="E297" t="s">
        <v>24</v>
      </c>
      <c r="F297" s="25" t="s">
        <v>30</v>
      </c>
      <c r="G297" s="25" t="s">
        <v>26</v>
      </c>
      <c r="H297" s="25" t="s">
        <v>26</v>
      </c>
      <c r="I297" s="21"/>
      <c r="J297" s="21" t="s">
        <v>29</v>
      </c>
      <c r="K297" s="26">
        <v>3.6255931854247998</v>
      </c>
      <c r="L297" s="26">
        <v>8.5879006385803205</v>
      </c>
      <c r="N297">
        <f>(Tabell1[[#This Row],[TP]]+Tabell1[[#This Row],[TN]])/(Tabell1[[#This Row],[TP]]+Tabell1[[#This Row],[TN]]+Tabell1[[#This Row],[FP]]+Tabell1[[#This Row],[FN]])</f>
        <v>0.92577170272472165</v>
      </c>
      <c r="O297">
        <f>Tabell1[[#This Row],[TP]]/(Tabell1[[#This Row],[TP]]+Tabell1[[#This Row],[FP]])</f>
        <v>0.97197561236495877</v>
      </c>
      <c r="P297">
        <f>Tabell1[[#This Row],[TP]]/(Tabell1[[#This Row],[TP]]+Tabell1[[#This Row],[FN]])</f>
        <v>0.94214618973561426</v>
      </c>
      <c r="Q297">
        <f>2*(Tabell1[[#This Row],[Recall]] * Tabell1[[#This Row],[Precision]]) / (Tabell1[[#This Row],[Recall]] + Tabell1[[#This Row],[Precision]])</f>
        <v>0.95682847214909972</v>
      </c>
      <c r="R297">
        <v>9087</v>
      </c>
      <c r="S297">
        <v>1140</v>
      </c>
      <c r="T297">
        <v>262</v>
      </c>
      <c r="U297">
        <v>558</v>
      </c>
    </row>
    <row r="298" spans="1:21" hidden="1" x14ac:dyDescent="0.3">
      <c r="A298" s="25" t="s">
        <v>20</v>
      </c>
      <c r="B298" s="25" t="s">
        <v>22</v>
      </c>
      <c r="C298" s="24" t="s">
        <v>38</v>
      </c>
      <c r="D298" s="20" t="s">
        <v>23</v>
      </c>
      <c r="E298" t="s">
        <v>24</v>
      </c>
      <c r="F298" s="25" t="s">
        <v>30</v>
      </c>
      <c r="G298" s="21" t="s">
        <v>29</v>
      </c>
      <c r="H298" s="25" t="s">
        <v>26</v>
      </c>
      <c r="I298" s="21"/>
      <c r="J298" s="21" t="s">
        <v>29</v>
      </c>
      <c r="K298" s="26">
        <v>3.5861227512359601</v>
      </c>
      <c r="L298" s="26">
        <v>8.5466241836547798</v>
      </c>
      <c r="N298">
        <f>(Tabell1[[#This Row],[TP]]+Tabell1[[#This Row],[TN]])/(Tabell1[[#This Row],[TP]]+Tabell1[[#This Row],[TN]]+Tabell1[[#This Row],[FP]]+Tabell1[[#This Row],[FN]])</f>
        <v>0.92577170272472165</v>
      </c>
      <c r="O298">
        <f>Tabell1[[#This Row],[TP]]/(Tabell1[[#This Row],[TP]]+Tabell1[[#This Row],[FP]])</f>
        <v>0.97197561236495877</v>
      </c>
      <c r="P298">
        <f>Tabell1[[#This Row],[TP]]/(Tabell1[[#This Row],[TP]]+Tabell1[[#This Row],[FN]])</f>
        <v>0.94214618973561426</v>
      </c>
      <c r="Q298">
        <f>2*(Tabell1[[#This Row],[Recall]] * Tabell1[[#This Row],[Precision]]) / (Tabell1[[#This Row],[Recall]] + Tabell1[[#This Row],[Precision]])</f>
        <v>0.95682847214909972</v>
      </c>
      <c r="R298">
        <v>9087</v>
      </c>
      <c r="S298">
        <v>1140</v>
      </c>
      <c r="T298">
        <v>262</v>
      </c>
      <c r="U298">
        <v>558</v>
      </c>
    </row>
    <row r="299" spans="1:21" hidden="1" x14ac:dyDescent="0.3">
      <c r="A299" s="21" t="s">
        <v>31</v>
      </c>
      <c r="B299" s="23" t="s">
        <v>33</v>
      </c>
      <c r="C299" s="24" t="s">
        <v>38</v>
      </c>
      <c r="D299" s="20" t="s">
        <v>23</v>
      </c>
      <c r="E299" t="s">
        <v>24</v>
      </c>
      <c r="F299" s="19" t="s">
        <v>21</v>
      </c>
      <c r="G299" s="25" t="s">
        <v>26</v>
      </c>
      <c r="H299" s="25" t="s">
        <v>26</v>
      </c>
      <c r="I299" s="21"/>
      <c r="J299" s="21" t="s">
        <v>29</v>
      </c>
      <c r="K299" s="26">
        <v>67.924288988113403</v>
      </c>
      <c r="L299" s="26">
        <v>0.56453657150268499</v>
      </c>
      <c r="N299">
        <f>(Tabell1[[#This Row],[TP]]+Tabell1[[#This Row],[TN]])/(Tabell1[[#This Row],[TP]]+Tabell1[[#This Row],[TN]]+Tabell1[[#This Row],[FP]]+Tabell1[[#This Row],[FN]])</f>
        <v>0.92423282339096591</v>
      </c>
      <c r="O299">
        <f>Tabell1[[#This Row],[TP]]/(Tabell1[[#This Row],[TP]]+Tabell1[[#This Row],[FP]])</f>
        <v>0.95224892174984599</v>
      </c>
      <c r="P299">
        <f>Tabell1[[#This Row],[TP]]/(Tabell1[[#This Row],[TP]]+Tabell1[[#This Row],[FN]])</f>
        <v>0.96143079315707625</v>
      </c>
      <c r="Q299">
        <f>2*(Tabell1[[#This Row],[Recall]] * Tabell1[[#This Row],[Precision]]) / (Tabell1[[#This Row],[Recall]] + Tabell1[[#This Row],[Precision]])</f>
        <v>0.95681783005726673</v>
      </c>
      <c r="R299">
        <v>9273</v>
      </c>
      <c r="S299">
        <v>937</v>
      </c>
      <c r="T299">
        <v>465</v>
      </c>
      <c r="U299">
        <v>372</v>
      </c>
    </row>
    <row r="300" spans="1:21" hidden="1" x14ac:dyDescent="0.3">
      <c r="A300" s="25" t="s">
        <v>20</v>
      </c>
      <c r="B300" s="21" t="s">
        <v>32</v>
      </c>
      <c r="C300" s="21" t="s">
        <v>34</v>
      </c>
      <c r="D300" s="20" t="s">
        <v>23</v>
      </c>
      <c r="E300" t="s">
        <v>24</v>
      </c>
      <c r="F300" s="25" t="s">
        <v>30</v>
      </c>
      <c r="G300" s="21" t="s">
        <v>29</v>
      </c>
      <c r="H300" s="25" t="s">
        <v>26</v>
      </c>
      <c r="I300" s="25" t="s">
        <v>25</v>
      </c>
      <c r="J300" s="25" t="s">
        <v>26</v>
      </c>
      <c r="K300" s="26">
        <v>1.5991075038909901</v>
      </c>
      <c r="L300" s="26">
        <v>3.62808632850646</v>
      </c>
      <c r="N300">
        <f>(Tabell1[[#This Row],[TP]]+Tabell1[[#This Row],[TN]])/(Tabell1[[#This Row],[TP]]+Tabell1[[#This Row],[TN]]+Tabell1[[#This Row],[FP]]+Tabell1[[#This Row],[FN]])</f>
        <v>0.92405177876346523</v>
      </c>
      <c r="O300">
        <f>Tabell1[[#This Row],[TP]]/(Tabell1[[#This Row],[TP]]+Tabell1[[#This Row],[FP]])</f>
        <v>0.95002044153720355</v>
      </c>
      <c r="P300">
        <f>Tabell1[[#This Row],[TP]]/(Tabell1[[#This Row],[TP]]+Tabell1[[#This Row],[FN]])</f>
        <v>0.96371176775531364</v>
      </c>
      <c r="Q300">
        <f>2*(Tabell1[[#This Row],[Recall]] * Tabell1[[#This Row],[Precision]]) / (Tabell1[[#This Row],[Recall]] + Tabell1[[#This Row],[Precision]])</f>
        <v>0.95681712903391847</v>
      </c>
      <c r="R300">
        <v>9295</v>
      </c>
      <c r="S300">
        <v>913</v>
      </c>
      <c r="T300">
        <v>489</v>
      </c>
      <c r="U300">
        <v>350</v>
      </c>
    </row>
    <row r="301" spans="1:21" hidden="1" x14ac:dyDescent="0.3">
      <c r="A301" s="25" t="s">
        <v>20</v>
      </c>
      <c r="B301" s="21" t="s">
        <v>32</v>
      </c>
      <c r="C301" s="21" t="s">
        <v>34</v>
      </c>
      <c r="D301" s="20" t="s">
        <v>23</v>
      </c>
      <c r="E301" t="s">
        <v>24</v>
      </c>
      <c r="F301" s="25" t="s">
        <v>30</v>
      </c>
      <c r="G301" s="25" t="s">
        <v>26</v>
      </c>
      <c r="H301" s="25" t="s">
        <v>26</v>
      </c>
      <c r="I301" s="25" t="s">
        <v>25</v>
      </c>
      <c r="J301" s="25" t="s">
        <v>26</v>
      </c>
      <c r="K301" s="26">
        <v>1.58476114273071</v>
      </c>
      <c r="L301" s="26">
        <v>3.63221955299377</v>
      </c>
      <c r="N301">
        <f>(Tabell1[[#This Row],[TP]]+Tabell1[[#This Row],[TN]])/(Tabell1[[#This Row],[TP]]+Tabell1[[#This Row],[TN]]+Tabell1[[#This Row],[FP]]+Tabell1[[#This Row],[FN]])</f>
        <v>0.92405177876346523</v>
      </c>
      <c r="O301">
        <f>Tabell1[[#This Row],[TP]]/(Tabell1[[#This Row],[TP]]+Tabell1[[#This Row],[FP]])</f>
        <v>0.95002044153720355</v>
      </c>
      <c r="P301">
        <f>Tabell1[[#This Row],[TP]]/(Tabell1[[#This Row],[TP]]+Tabell1[[#This Row],[FN]])</f>
        <v>0.96371176775531364</v>
      </c>
      <c r="Q301">
        <f>2*(Tabell1[[#This Row],[Recall]] * Tabell1[[#This Row],[Precision]]) / (Tabell1[[#This Row],[Recall]] + Tabell1[[#This Row],[Precision]])</f>
        <v>0.95681712903391847</v>
      </c>
      <c r="R301">
        <v>9295</v>
      </c>
      <c r="S301">
        <v>913</v>
      </c>
      <c r="T301">
        <v>489</v>
      </c>
      <c r="U301">
        <v>350</v>
      </c>
    </row>
    <row r="302" spans="1:21" hidden="1" x14ac:dyDescent="0.3">
      <c r="A302" s="21" t="s">
        <v>31</v>
      </c>
      <c r="B302" s="23" t="s">
        <v>33</v>
      </c>
      <c r="C302" s="24" t="s">
        <v>38</v>
      </c>
      <c r="D302" s="20" t="s">
        <v>23</v>
      </c>
      <c r="E302" t="s">
        <v>24</v>
      </c>
      <c r="F302" s="19" t="s">
        <v>21</v>
      </c>
      <c r="G302" s="25" t="s">
        <v>26</v>
      </c>
      <c r="H302" s="21" t="s">
        <v>29</v>
      </c>
      <c r="I302" s="21"/>
      <c r="J302" s="21" t="s">
        <v>29</v>
      </c>
      <c r="K302" s="26">
        <v>67.1177144050598</v>
      </c>
      <c r="L302" s="26">
        <v>0.605260610580444</v>
      </c>
      <c r="N302">
        <f>(Tabell1[[#This Row],[TP]]+Tabell1[[#This Row],[TN]])/(Tabell1[[#This Row],[TP]]+Tabell1[[#This Row],[TN]]+Tabell1[[#This Row],[FP]]+Tabell1[[#This Row],[FN]])</f>
        <v>0.92441386801846659</v>
      </c>
      <c r="O302">
        <f>Tabell1[[#This Row],[TP]]/(Tabell1[[#This Row],[TP]]+Tabell1[[#This Row],[FP]])</f>
        <v>0.95496798182193765</v>
      </c>
      <c r="P302">
        <f>Tabell1[[#This Row],[TP]]/(Tabell1[[#This Row],[TP]]+Tabell1[[#This Row],[FN]])</f>
        <v>0.95863141524105755</v>
      </c>
      <c r="Q302">
        <f>2*(Tabell1[[#This Row],[Recall]] * Tabell1[[#This Row],[Precision]]) / (Tabell1[[#This Row],[Recall]] + Tabell1[[#This Row],[Precision]])</f>
        <v>0.95679619185595288</v>
      </c>
      <c r="R302">
        <v>9246</v>
      </c>
      <c r="S302">
        <v>966</v>
      </c>
      <c r="T302">
        <v>436</v>
      </c>
      <c r="U302">
        <v>399</v>
      </c>
    </row>
    <row r="303" spans="1:21" hidden="1" x14ac:dyDescent="0.3">
      <c r="A303" s="25" t="s">
        <v>20</v>
      </c>
      <c r="B303" s="23" t="s">
        <v>33</v>
      </c>
      <c r="C303" s="25" t="s">
        <v>36</v>
      </c>
      <c r="D303" s="20" t="s">
        <v>23</v>
      </c>
      <c r="E303" t="s">
        <v>24</v>
      </c>
      <c r="F303" s="19" t="s">
        <v>21</v>
      </c>
      <c r="G303" s="25" t="s">
        <v>26</v>
      </c>
      <c r="H303" s="21" t="s">
        <v>29</v>
      </c>
      <c r="I303" s="21"/>
      <c r="J303" s="25" t="s">
        <v>26</v>
      </c>
      <c r="K303" s="26">
        <v>1.4117748737335201</v>
      </c>
      <c r="L303" s="26">
        <v>3.6731319427490199</v>
      </c>
      <c r="N303">
        <f>(Tabell1[[#This Row],[TP]]+Tabell1[[#This Row],[TN]])/(Tabell1[[#This Row],[TP]]+Tabell1[[#This Row],[TN]]+Tabell1[[#This Row],[FP]]+Tabell1[[#This Row],[FN]])</f>
        <v>0.9252285688422196</v>
      </c>
      <c r="O303">
        <f>Tabell1[[#This Row],[TP]]/(Tabell1[[#This Row],[TP]]+Tabell1[[#This Row],[FP]])</f>
        <v>0.96577585296292379</v>
      </c>
      <c r="P303">
        <f>Tabell1[[#This Row],[TP]]/(Tabell1[[#This Row],[TP]]+Tabell1[[#This Row],[FN]])</f>
        <v>0.94795230689476417</v>
      </c>
      <c r="Q303">
        <f>2*(Tabell1[[#This Row],[Recall]] * Tabell1[[#This Row],[Precision]]) / (Tabell1[[#This Row],[Recall]] + Tabell1[[#This Row],[Precision]])</f>
        <v>0.95678107994976991</v>
      </c>
      <c r="R303">
        <v>9143</v>
      </c>
      <c r="S303">
        <v>1078</v>
      </c>
      <c r="T303">
        <v>324</v>
      </c>
      <c r="U303">
        <v>502</v>
      </c>
    </row>
    <row r="304" spans="1:21" hidden="1" x14ac:dyDescent="0.3">
      <c r="A304" s="25" t="s">
        <v>20</v>
      </c>
      <c r="B304" s="23" t="s">
        <v>33</v>
      </c>
      <c r="C304" s="25" t="s">
        <v>36</v>
      </c>
      <c r="D304" s="20" t="s">
        <v>23</v>
      </c>
      <c r="E304" t="s">
        <v>24</v>
      </c>
      <c r="F304" s="19" t="s">
        <v>21</v>
      </c>
      <c r="G304" s="21" t="s">
        <v>29</v>
      </c>
      <c r="H304" s="21" t="s">
        <v>29</v>
      </c>
      <c r="I304" s="21"/>
      <c r="J304" s="25" t="s">
        <v>26</v>
      </c>
      <c r="K304" s="26">
        <v>1.36549544334411</v>
      </c>
      <c r="L304" s="26">
        <v>3.6607019901275599</v>
      </c>
      <c r="N304">
        <f>(Tabell1[[#This Row],[TP]]+Tabell1[[#This Row],[TN]])/(Tabell1[[#This Row],[TP]]+Tabell1[[#This Row],[TN]]+Tabell1[[#This Row],[FP]]+Tabell1[[#This Row],[FN]])</f>
        <v>0.9252285688422196</v>
      </c>
      <c r="O304">
        <f>Tabell1[[#This Row],[TP]]/(Tabell1[[#This Row],[TP]]+Tabell1[[#This Row],[FP]])</f>
        <v>0.96577585296292379</v>
      </c>
      <c r="P304">
        <f>Tabell1[[#This Row],[TP]]/(Tabell1[[#This Row],[TP]]+Tabell1[[#This Row],[FN]])</f>
        <v>0.94795230689476417</v>
      </c>
      <c r="Q304">
        <f>2*(Tabell1[[#This Row],[Recall]] * Tabell1[[#This Row],[Precision]]) / (Tabell1[[#This Row],[Recall]] + Tabell1[[#This Row],[Precision]])</f>
        <v>0.95678107994976991</v>
      </c>
      <c r="R304">
        <v>9143</v>
      </c>
      <c r="S304">
        <v>1078</v>
      </c>
      <c r="T304">
        <v>324</v>
      </c>
      <c r="U304">
        <v>502</v>
      </c>
    </row>
    <row r="305" spans="1:21" hidden="1" x14ac:dyDescent="0.3">
      <c r="A305" s="25" t="s">
        <v>20</v>
      </c>
      <c r="B305" s="21" t="s">
        <v>32</v>
      </c>
      <c r="C305" s="20" t="s">
        <v>23</v>
      </c>
      <c r="D305" s="20" t="s">
        <v>23</v>
      </c>
      <c r="E305" t="s">
        <v>42</v>
      </c>
      <c r="F305" s="25" t="s">
        <v>30</v>
      </c>
      <c r="G305" s="25" t="s">
        <v>26</v>
      </c>
      <c r="H305" s="25" t="s">
        <v>26</v>
      </c>
      <c r="I305" s="21"/>
      <c r="J305" s="25" t="s">
        <v>26</v>
      </c>
      <c r="K305" s="26">
        <v>2.5646188259124698</v>
      </c>
      <c r="L305" s="26">
        <v>6.7453632354736301</v>
      </c>
      <c r="N305">
        <f>(Tabell1[[#This Row],[TP]]+Tabell1[[#This Row],[TN]])/(Tabell1[[#This Row],[TP]]+Tabell1[[#This Row],[TN]]+Tabell1[[#This Row],[FP]]+Tabell1[[#This Row],[FN]])</f>
        <v>0.92304913294797686</v>
      </c>
      <c r="O305">
        <f>Tabell1[[#This Row],[TP]]/(Tabell1[[#This Row],[TP]]+Tabell1[[#This Row],[FP]])</f>
        <v>0.9376121187960933</v>
      </c>
      <c r="P305">
        <f>Tabell1[[#This Row],[TP]]/(Tabell1[[#This Row],[TP]]+Tabell1[[#This Row],[FN]])</f>
        <v>0.97654141581897447</v>
      </c>
      <c r="Q305">
        <f>2*(Tabell1[[#This Row],[Recall]] * Tabell1[[#This Row],[Precision]]) / (Tabell1[[#This Row],[Recall]] + Tabell1[[#This Row],[Precision]])</f>
        <v>0.95668090298962782</v>
      </c>
      <c r="R305">
        <v>9408</v>
      </c>
      <c r="S305">
        <v>812</v>
      </c>
      <c r="T305">
        <v>626</v>
      </c>
      <c r="U305">
        <v>226</v>
      </c>
    </row>
    <row r="306" spans="1:21" hidden="1" x14ac:dyDescent="0.3">
      <c r="A306" s="25" t="s">
        <v>20</v>
      </c>
      <c r="B306" s="21" t="s">
        <v>32</v>
      </c>
      <c r="C306" s="20" t="s">
        <v>23</v>
      </c>
      <c r="D306" s="20" t="s">
        <v>23</v>
      </c>
      <c r="E306" t="s">
        <v>42</v>
      </c>
      <c r="F306" s="25" t="s">
        <v>30</v>
      </c>
      <c r="G306" s="21" t="s">
        <v>29</v>
      </c>
      <c r="H306" s="25" t="s">
        <v>26</v>
      </c>
      <c r="I306" s="21"/>
      <c r="J306" s="25" t="s">
        <v>26</v>
      </c>
      <c r="K306" s="26">
        <v>2.5961656570434499</v>
      </c>
      <c r="L306" s="26">
        <v>6.6527848243713299</v>
      </c>
      <c r="N306">
        <f>(Tabell1[[#This Row],[TP]]+Tabell1[[#This Row],[TN]])/(Tabell1[[#This Row],[TP]]+Tabell1[[#This Row],[TN]]+Tabell1[[#This Row],[FP]]+Tabell1[[#This Row],[FN]])</f>
        <v>0.92286849710982655</v>
      </c>
      <c r="O306">
        <f>Tabell1[[#This Row],[TP]]/(Tabell1[[#This Row],[TP]]+Tabell1[[#This Row],[FP]])</f>
        <v>0.93751245764401037</v>
      </c>
      <c r="P306">
        <f>Tabell1[[#This Row],[TP]]/(Tabell1[[#This Row],[TP]]+Tabell1[[#This Row],[FN]])</f>
        <v>0.97643761677392571</v>
      </c>
      <c r="Q306">
        <f>2*(Tabell1[[#This Row],[Recall]] * Tabell1[[#This Row],[Precision]]) / (Tabell1[[#This Row],[Recall]] + Tabell1[[#This Row],[Precision]])</f>
        <v>0.95657921496847675</v>
      </c>
      <c r="R306">
        <v>9407</v>
      </c>
      <c r="S306">
        <v>811</v>
      </c>
      <c r="T306">
        <v>627</v>
      </c>
      <c r="U306">
        <v>227</v>
      </c>
    </row>
    <row r="307" spans="1:21" hidden="1" x14ac:dyDescent="0.3">
      <c r="A307" s="21" t="s">
        <v>31</v>
      </c>
      <c r="B307" s="21" t="s">
        <v>32</v>
      </c>
      <c r="C307" s="24" t="s">
        <v>38</v>
      </c>
      <c r="D307" s="20" t="s">
        <v>23</v>
      </c>
      <c r="E307" t="s">
        <v>24</v>
      </c>
      <c r="F307" s="25" t="s">
        <v>30</v>
      </c>
      <c r="G307" s="25" t="s">
        <v>26</v>
      </c>
      <c r="H307" s="25" t="s">
        <v>26</v>
      </c>
      <c r="I307" s="25" t="s">
        <v>25</v>
      </c>
      <c r="J307" s="25" t="s">
        <v>26</v>
      </c>
      <c r="K307" s="26">
        <v>6.3994610309600803</v>
      </c>
      <c r="L307" s="26">
        <v>0.99308204650878895</v>
      </c>
      <c r="N307">
        <f>(Tabell1[[#This Row],[TP]]+Tabell1[[#This Row],[TN]])/(Tabell1[[#This Row],[TP]]+Tabell1[[#This Row],[TN]]+Tabell1[[#This Row],[FP]]+Tabell1[[#This Row],[FN]])</f>
        <v>0.92441386801846659</v>
      </c>
      <c r="O307">
        <f>Tabell1[[#This Row],[TP]]/(Tabell1[[#This Row],[TP]]+Tabell1[[#This Row],[FP]])</f>
        <v>0.95981210855949894</v>
      </c>
      <c r="P307">
        <f>Tabell1[[#This Row],[TP]]/(Tabell1[[#This Row],[TP]]+Tabell1[[#This Row],[FN]])</f>
        <v>0.95334370139968894</v>
      </c>
      <c r="Q307">
        <f>2*(Tabell1[[#This Row],[Recall]] * Tabell1[[#This Row],[Precision]]) / (Tabell1[[#This Row],[Recall]] + Tabell1[[#This Row],[Precision]])</f>
        <v>0.95656697009102731</v>
      </c>
      <c r="R307">
        <v>9195</v>
      </c>
      <c r="S307">
        <v>1017</v>
      </c>
      <c r="T307">
        <v>385</v>
      </c>
      <c r="U307">
        <v>450</v>
      </c>
    </row>
    <row r="308" spans="1:21" hidden="1" x14ac:dyDescent="0.3">
      <c r="A308" s="25" t="s">
        <v>20</v>
      </c>
      <c r="B308" s="21" t="s">
        <v>32</v>
      </c>
      <c r="C308" s="21" t="s">
        <v>34</v>
      </c>
      <c r="D308" s="20" t="s">
        <v>23</v>
      </c>
      <c r="E308" t="s">
        <v>24</v>
      </c>
      <c r="F308" s="25" t="s">
        <v>30</v>
      </c>
      <c r="G308" s="21" t="s">
        <v>29</v>
      </c>
      <c r="H308" s="25" t="s">
        <v>26</v>
      </c>
      <c r="I308" s="21"/>
      <c r="J308" s="25" t="s">
        <v>26</v>
      </c>
      <c r="K308" s="26">
        <v>1.7523980140686</v>
      </c>
      <c r="L308" s="26">
        <v>4.0220613479614196</v>
      </c>
      <c r="N308">
        <f>(Tabell1[[#This Row],[TP]]+Tabell1[[#This Row],[TN]])/(Tabell1[[#This Row],[TP]]+Tabell1[[#This Row],[TN]]+Tabell1[[#This Row],[FP]]+Tabell1[[#This Row],[FN]])</f>
        <v>0.92359916719471347</v>
      </c>
      <c r="O308">
        <f>Tabell1[[#This Row],[TP]]/(Tabell1[[#This Row],[TP]]+Tabell1[[#This Row],[FP]])</f>
        <v>0.95017902813299238</v>
      </c>
      <c r="P308">
        <f>Tabell1[[#This Row],[TP]]/(Tabell1[[#This Row],[TP]]+Tabell1[[#This Row],[FN]])</f>
        <v>0.96298600311041993</v>
      </c>
      <c r="Q308">
        <f>2*(Tabell1[[#This Row],[Recall]] * Tabell1[[#This Row],[Precision]]) / (Tabell1[[#This Row],[Recall]] + Tabell1[[#This Row],[Precision]])</f>
        <v>0.95653964984552009</v>
      </c>
      <c r="R308">
        <v>9288</v>
      </c>
      <c r="S308">
        <v>915</v>
      </c>
      <c r="T308">
        <v>487</v>
      </c>
      <c r="U308">
        <v>357</v>
      </c>
    </row>
    <row r="309" spans="1:21" hidden="1" x14ac:dyDescent="0.3">
      <c r="A309" s="25" t="s">
        <v>20</v>
      </c>
      <c r="B309" s="21" t="s">
        <v>32</v>
      </c>
      <c r="C309" s="21" t="s">
        <v>34</v>
      </c>
      <c r="D309" s="20" t="s">
        <v>23</v>
      </c>
      <c r="E309" t="s">
        <v>24</v>
      </c>
      <c r="F309" s="25" t="s">
        <v>30</v>
      </c>
      <c r="G309" s="25" t="s">
        <v>26</v>
      </c>
      <c r="H309" s="25" t="s">
        <v>26</v>
      </c>
      <c r="I309" s="21"/>
      <c r="J309" s="25" t="s">
        <v>26</v>
      </c>
      <c r="K309" s="26">
        <v>1.7431347370147701</v>
      </c>
      <c r="L309" s="26">
        <v>4.0496056079864502</v>
      </c>
      <c r="N309">
        <f>(Tabell1[[#This Row],[TP]]+Tabell1[[#This Row],[TN]])/(Tabell1[[#This Row],[TP]]+Tabell1[[#This Row],[TN]]+Tabell1[[#This Row],[FP]]+Tabell1[[#This Row],[FN]])</f>
        <v>0.92359916719471347</v>
      </c>
      <c r="O309">
        <f>Tabell1[[#This Row],[TP]]/(Tabell1[[#This Row],[TP]]+Tabell1[[#This Row],[FP]])</f>
        <v>0.95017902813299238</v>
      </c>
      <c r="P309">
        <f>Tabell1[[#This Row],[TP]]/(Tabell1[[#This Row],[TP]]+Tabell1[[#This Row],[FN]])</f>
        <v>0.96298600311041993</v>
      </c>
      <c r="Q309">
        <f>2*(Tabell1[[#This Row],[Recall]] * Tabell1[[#This Row],[Precision]]) / (Tabell1[[#This Row],[Recall]] + Tabell1[[#This Row],[Precision]])</f>
        <v>0.95653964984552009</v>
      </c>
      <c r="R309">
        <v>9288</v>
      </c>
      <c r="S309">
        <v>915</v>
      </c>
      <c r="T309">
        <v>487</v>
      </c>
      <c r="U309">
        <v>357</v>
      </c>
    </row>
    <row r="310" spans="1:21" hidden="1" x14ac:dyDescent="0.3">
      <c r="A310" s="21" t="s">
        <v>31</v>
      </c>
      <c r="B310" s="21" t="s">
        <v>32</v>
      </c>
      <c r="C310" s="21" t="s">
        <v>34</v>
      </c>
      <c r="D310" s="20" t="s">
        <v>23</v>
      </c>
      <c r="E310" t="s">
        <v>24</v>
      </c>
      <c r="F310" s="19" t="s">
        <v>21</v>
      </c>
      <c r="G310" s="25" t="s">
        <v>26</v>
      </c>
      <c r="H310" s="25" t="s">
        <v>26</v>
      </c>
      <c r="I310" s="25" t="s">
        <v>25</v>
      </c>
      <c r="J310" s="21" t="s">
        <v>29</v>
      </c>
      <c r="K310" s="26">
        <v>0.45076799392700101</v>
      </c>
      <c r="L310" s="26">
        <v>0.27594017982482899</v>
      </c>
      <c r="N310">
        <f>(Tabell1[[#This Row],[TP]]+Tabell1[[#This Row],[TN]])/(Tabell1[[#This Row],[TP]]+Tabell1[[#This Row],[TN]]+Tabell1[[#This Row],[FP]]+Tabell1[[#This Row],[FN]])</f>
        <v>0.92196976554720733</v>
      </c>
      <c r="O310">
        <f>Tabell1[[#This Row],[TP]]/(Tabell1[[#This Row],[TP]]+Tabell1[[#This Row],[FP]])</f>
        <v>0.93117329405989202</v>
      </c>
      <c r="P310">
        <f>Tabell1[[#This Row],[TP]]/(Tabell1[[#This Row],[TP]]+Tabell1[[#This Row],[FN]])</f>
        <v>0.9833074131674443</v>
      </c>
      <c r="Q310">
        <f>2*(Tabell1[[#This Row],[Recall]] * Tabell1[[#This Row],[Precision]]) / (Tabell1[[#This Row],[Recall]] + Tabell1[[#This Row],[Precision]])</f>
        <v>0.95653050932929906</v>
      </c>
      <c r="R310">
        <v>9484</v>
      </c>
      <c r="S310">
        <v>701</v>
      </c>
      <c r="T310">
        <v>701</v>
      </c>
      <c r="U310">
        <v>161</v>
      </c>
    </row>
    <row r="311" spans="1:21" hidden="1" x14ac:dyDescent="0.3">
      <c r="A311" s="21" t="s">
        <v>31</v>
      </c>
      <c r="B311" s="21" t="s">
        <v>32</v>
      </c>
      <c r="C311" s="25" t="s">
        <v>36</v>
      </c>
      <c r="D311" s="20" t="s">
        <v>23</v>
      </c>
      <c r="E311" t="s">
        <v>24</v>
      </c>
      <c r="F311" s="19" t="s">
        <v>21</v>
      </c>
      <c r="G311" s="25" t="s">
        <v>26</v>
      </c>
      <c r="H311" s="25" t="s">
        <v>26</v>
      </c>
      <c r="I311" s="21"/>
      <c r="J311" s="21" t="s">
        <v>29</v>
      </c>
      <c r="K311" s="26">
        <v>0.73884153366088801</v>
      </c>
      <c r="L311" s="26">
        <v>0.438289403915405</v>
      </c>
      <c r="N311">
        <f>(Tabell1[[#This Row],[TP]]+Tabell1[[#This Row],[TN]])/(Tabell1[[#This Row],[TP]]+Tabell1[[#This Row],[TN]]+Tabell1[[#This Row],[FP]]+Tabell1[[#This Row],[FN]])</f>
        <v>0.92368968950846386</v>
      </c>
      <c r="O311">
        <f>Tabell1[[#This Row],[TP]]/(Tabell1[[#This Row],[TP]]+Tabell1[[#This Row],[FP]])</f>
        <v>0.95324407826982493</v>
      </c>
      <c r="P311">
        <f>Tabell1[[#This Row],[TP]]/(Tabell1[[#This Row],[TP]]+Tabell1[[#This Row],[FN]])</f>
        <v>0.95966822187662004</v>
      </c>
      <c r="Q311">
        <f>2*(Tabell1[[#This Row],[Recall]] * Tabell1[[#This Row],[Precision]]) / (Tabell1[[#This Row],[Recall]] + Tabell1[[#This Row],[Precision]])</f>
        <v>0.9564453629553088</v>
      </c>
      <c r="R311">
        <v>9256</v>
      </c>
      <c r="S311">
        <v>948</v>
      </c>
      <c r="T311">
        <v>454</v>
      </c>
      <c r="U311">
        <v>389</v>
      </c>
    </row>
    <row r="312" spans="1:21" hidden="1" x14ac:dyDescent="0.3">
      <c r="A312" s="25" t="s">
        <v>20</v>
      </c>
      <c r="B312" s="21" t="s">
        <v>32</v>
      </c>
      <c r="C312" s="21" t="s">
        <v>34</v>
      </c>
      <c r="D312" s="20" t="s">
        <v>23</v>
      </c>
      <c r="E312" t="s">
        <v>24</v>
      </c>
      <c r="F312" s="25" t="s">
        <v>30</v>
      </c>
      <c r="G312" s="25" t="s">
        <v>26</v>
      </c>
      <c r="H312" s="21" t="s">
        <v>29</v>
      </c>
      <c r="I312" s="21"/>
      <c r="J312" s="25" t="s">
        <v>26</v>
      </c>
      <c r="K312" s="26">
        <v>1.6725940704345701</v>
      </c>
      <c r="L312" s="26">
        <v>3.7666165828704798</v>
      </c>
      <c r="N312">
        <f>(Tabell1[[#This Row],[TP]]+Tabell1[[#This Row],[TN]])/(Tabell1[[#This Row],[TP]]+Tabell1[[#This Row],[TN]]+Tabell1[[#This Row],[FP]]+Tabell1[[#This Row],[FN]])</f>
        <v>0.92341812256721278</v>
      </c>
      <c r="O312">
        <f>Tabell1[[#This Row],[TP]]/(Tabell1[[#This Row],[TP]]+Tabell1[[#This Row],[FP]])</f>
        <v>0.95072226206331323</v>
      </c>
      <c r="P312">
        <f>Tabell1[[#This Row],[TP]]/(Tabell1[[#This Row],[TP]]+Tabell1[[#This Row],[FN]])</f>
        <v>0.96215655780196996</v>
      </c>
      <c r="Q312">
        <f>2*(Tabell1[[#This Row],[Recall]] * Tabell1[[#This Row],[Precision]]) / (Tabell1[[#This Row],[Recall]] + Tabell1[[#This Row],[Precision]])</f>
        <v>0.956405235494177</v>
      </c>
      <c r="R312">
        <v>9280</v>
      </c>
      <c r="S312">
        <v>921</v>
      </c>
      <c r="T312">
        <v>481</v>
      </c>
      <c r="U312">
        <v>365</v>
      </c>
    </row>
    <row r="313" spans="1:21" hidden="1" x14ac:dyDescent="0.3">
      <c r="A313" s="25" t="s">
        <v>20</v>
      </c>
      <c r="B313" s="21" t="s">
        <v>32</v>
      </c>
      <c r="C313" s="21" t="s">
        <v>34</v>
      </c>
      <c r="D313" s="20" t="s">
        <v>23</v>
      </c>
      <c r="E313" t="s">
        <v>24</v>
      </c>
      <c r="F313" s="25" t="s">
        <v>30</v>
      </c>
      <c r="G313" s="21" t="s">
        <v>29</v>
      </c>
      <c r="H313" s="21" t="s">
        <v>29</v>
      </c>
      <c r="I313" s="21"/>
      <c r="J313" s="25" t="s">
        <v>26</v>
      </c>
      <c r="K313" s="26">
        <v>1.6647591590881301</v>
      </c>
      <c r="L313" s="26">
        <v>3.7527210712432799</v>
      </c>
      <c r="N313">
        <f>(Tabell1[[#This Row],[TP]]+Tabell1[[#This Row],[TN]])/(Tabell1[[#This Row],[TP]]+Tabell1[[#This Row],[TN]]+Tabell1[[#This Row],[FP]]+Tabell1[[#This Row],[FN]])</f>
        <v>0.92341812256721278</v>
      </c>
      <c r="O313">
        <f>Tabell1[[#This Row],[TP]]/(Tabell1[[#This Row],[TP]]+Tabell1[[#This Row],[FP]])</f>
        <v>0.95072226206331323</v>
      </c>
      <c r="P313">
        <f>Tabell1[[#This Row],[TP]]/(Tabell1[[#This Row],[TP]]+Tabell1[[#This Row],[FN]])</f>
        <v>0.96215655780196996</v>
      </c>
      <c r="Q313">
        <f>2*(Tabell1[[#This Row],[Recall]] * Tabell1[[#This Row],[Precision]]) / (Tabell1[[#This Row],[Recall]] + Tabell1[[#This Row],[Precision]])</f>
        <v>0.956405235494177</v>
      </c>
      <c r="R313">
        <v>9280</v>
      </c>
      <c r="S313">
        <v>921</v>
      </c>
      <c r="T313">
        <v>481</v>
      </c>
      <c r="U313">
        <v>365</v>
      </c>
    </row>
    <row r="314" spans="1:21" hidden="1" x14ac:dyDescent="0.3">
      <c r="A314" s="21" t="s">
        <v>31</v>
      </c>
      <c r="B314" s="21" t="s">
        <v>32</v>
      </c>
      <c r="C314" s="21" t="s">
        <v>34</v>
      </c>
      <c r="D314" s="20" t="s">
        <v>23</v>
      </c>
      <c r="E314" t="s">
        <v>24</v>
      </c>
      <c r="F314" s="19" t="s">
        <v>21</v>
      </c>
      <c r="G314" s="25" t="s">
        <v>26</v>
      </c>
      <c r="H314" s="21" t="s">
        <v>29</v>
      </c>
      <c r="I314" s="21"/>
      <c r="J314" s="21" t="s">
        <v>29</v>
      </c>
      <c r="K314" s="26">
        <v>0.44902420043945301</v>
      </c>
      <c r="L314" s="26">
        <v>0.26684546470642001</v>
      </c>
      <c r="N314">
        <f>(Tabell1[[#This Row],[TP]]+Tabell1[[#This Row],[TN]])/(Tabell1[[#This Row],[TP]]+Tabell1[[#This Row],[TN]]+Tabell1[[#This Row],[FP]]+Tabell1[[#This Row],[FN]])</f>
        <v>0.92115506472345432</v>
      </c>
      <c r="O314">
        <f>Tabell1[[#This Row],[TP]]/(Tabell1[[#This Row],[TP]]+Tabell1[[#This Row],[FP]])</f>
        <v>0.92858538491598286</v>
      </c>
      <c r="P314">
        <f>Tabell1[[#This Row],[TP]]/(Tabell1[[#This Row],[TP]]+Tabell1[[#This Row],[FN]])</f>
        <v>0.98548470710212543</v>
      </c>
      <c r="Q314">
        <f>2*(Tabell1[[#This Row],[Recall]] * Tabell1[[#This Row],[Precision]]) / (Tabell1[[#This Row],[Recall]] + Tabell1[[#This Row],[Precision]])</f>
        <v>0.95618932649263111</v>
      </c>
      <c r="R314">
        <v>9505</v>
      </c>
      <c r="S314">
        <v>671</v>
      </c>
      <c r="T314">
        <v>731</v>
      </c>
      <c r="U314">
        <v>140</v>
      </c>
    </row>
    <row r="315" spans="1:21" hidden="1" x14ac:dyDescent="0.3">
      <c r="A315" s="25" t="s">
        <v>20</v>
      </c>
      <c r="B315" s="21" t="s">
        <v>32</v>
      </c>
      <c r="C315" s="21" t="s">
        <v>34</v>
      </c>
      <c r="D315" s="20" t="s">
        <v>23</v>
      </c>
      <c r="E315" t="s">
        <v>24</v>
      </c>
      <c r="F315" s="19" t="s">
        <v>21</v>
      </c>
      <c r="G315" s="21" t="s">
        <v>29</v>
      </c>
      <c r="H315" s="25" t="s">
        <v>26</v>
      </c>
      <c r="I315" s="21"/>
      <c r="J315" s="21" t="s">
        <v>29</v>
      </c>
      <c r="K315" s="26">
        <v>1.60089087486267</v>
      </c>
      <c r="L315" s="26">
        <v>4.1366772651672301</v>
      </c>
      <c r="N315">
        <f>(Tabell1[[#This Row],[TP]]+Tabell1[[#This Row],[TN]])/(Tabell1[[#This Row],[TP]]+Tabell1[[#This Row],[TN]]+Tabell1[[#This Row],[FP]]+Tabell1[[#This Row],[FN]])</f>
        <v>0.92061193084095228</v>
      </c>
      <c r="O315">
        <f>Tabell1[[#This Row],[TP]]/(Tabell1[[#This Row],[TP]]+Tabell1[[#This Row],[FP]])</f>
        <v>0.92308434665122563</v>
      </c>
      <c r="P315">
        <f>Tabell1[[#This Row],[TP]]/(Tabell1[[#This Row],[TP]]+Tabell1[[#This Row],[FN]])</f>
        <v>0.99170554691550028</v>
      </c>
      <c r="Q315">
        <f>2*(Tabell1[[#This Row],[Recall]] * Tabell1[[#This Row],[Precision]]) / (Tabell1[[#This Row],[Recall]] + Tabell1[[#This Row],[Precision]])</f>
        <v>0.9561653421302545</v>
      </c>
      <c r="R315">
        <v>9565</v>
      </c>
      <c r="S315">
        <v>605</v>
      </c>
      <c r="T315">
        <v>797</v>
      </c>
      <c r="U315">
        <v>80</v>
      </c>
    </row>
    <row r="316" spans="1:21" hidden="1" x14ac:dyDescent="0.3">
      <c r="A316" s="25" t="s">
        <v>20</v>
      </c>
      <c r="B316" s="21" t="s">
        <v>32</v>
      </c>
      <c r="C316" s="21" t="s">
        <v>34</v>
      </c>
      <c r="D316" s="20" t="s">
        <v>23</v>
      </c>
      <c r="E316" t="s">
        <v>24</v>
      </c>
      <c r="F316" s="19" t="s">
        <v>21</v>
      </c>
      <c r="G316" s="25" t="s">
        <v>26</v>
      </c>
      <c r="H316" s="25" t="s">
        <v>26</v>
      </c>
      <c r="I316" s="21"/>
      <c r="J316" s="21" t="s">
        <v>29</v>
      </c>
      <c r="K316" s="26">
        <v>1.57777976989746</v>
      </c>
      <c r="L316" s="26">
        <v>4.1384079456329301</v>
      </c>
      <c r="N316">
        <f>(Tabell1[[#This Row],[TP]]+Tabell1[[#This Row],[TN]])/(Tabell1[[#This Row],[TP]]+Tabell1[[#This Row],[TN]]+Tabell1[[#This Row],[FP]]+Tabell1[[#This Row],[FN]])</f>
        <v>0.92061193084095228</v>
      </c>
      <c r="O316">
        <f>Tabell1[[#This Row],[TP]]/(Tabell1[[#This Row],[TP]]+Tabell1[[#This Row],[FP]])</f>
        <v>0.92308434665122563</v>
      </c>
      <c r="P316">
        <f>Tabell1[[#This Row],[TP]]/(Tabell1[[#This Row],[TP]]+Tabell1[[#This Row],[FN]])</f>
        <v>0.99170554691550028</v>
      </c>
      <c r="Q316">
        <f>2*(Tabell1[[#This Row],[Recall]] * Tabell1[[#This Row],[Precision]]) / (Tabell1[[#This Row],[Recall]] + Tabell1[[#This Row],[Precision]])</f>
        <v>0.9561653421302545</v>
      </c>
      <c r="R316">
        <v>9565</v>
      </c>
      <c r="S316">
        <v>605</v>
      </c>
      <c r="T316">
        <v>797</v>
      </c>
      <c r="U316">
        <v>80</v>
      </c>
    </row>
    <row r="317" spans="1:21" hidden="1" x14ac:dyDescent="0.3">
      <c r="A317" s="25" t="s">
        <v>20</v>
      </c>
      <c r="B317" s="25" t="s">
        <v>22</v>
      </c>
      <c r="C317" s="24" t="s">
        <v>38</v>
      </c>
      <c r="D317" s="20" t="s">
        <v>23</v>
      </c>
      <c r="E317" t="s">
        <v>24</v>
      </c>
      <c r="F317" s="25" t="s">
        <v>30</v>
      </c>
      <c r="G317" s="21" t="s">
        <v>29</v>
      </c>
      <c r="H317" s="25" t="s">
        <v>26</v>
      </c>
      <c r="I317" s="25" t="s">
        <v>25</v>
      </c>
      <c r="J317" s="21" t="s">
        <v>29</v>
      </c>
      <c r="K317" s="26">
        <v>3.23536825180053</v>
      </c>
      <c r="L317" s="26">
        <v>7.6414780616760201</v>
      </c>
      <c r="N317">
        <f>(Tabell1[[#This Row],[TP]]+Tabell1[[#This Row],[TN]])/(Tabell1[[#This Row],[TP]]+Tabell1[[#This Row],[TN]]+Tabell1[[#This Row],[FP]]+Tabell1[[#This Row],[FN]])</f>
        <v>0.92441386801846659</v>
      </c>
      <c r="O317">
        <f>Tabell1[[#This Row],[TP]]/(Tabell1[[#This Row],[TP]]+Tabell1[[#This Row],[FP]])</f>
        <v>0.97041862451943617</v>
      </c>
      <c r="P317">
        <f>Tabell1[[#This Row],[TP]]/(Tabell1[[#This Row],[TP]]+Tabell1[[#This Row],[FN]])</f>
        <v>0.94214618973561426</v>
      </c>
      <c r="Q317">
        <f>2*(Tabell1[[#This Row],[Recall]] * Tabell1[[#This Row],[Precision]]) / (Tabell1[[#This Row],[Recall]] + Tabell1[[#This Row],[Precision]])</f>
        <v>0.9560734388973644</v>
      </c>
      <c r="R317">
        <v>9087</v>
      </c>
      <c r="S317">
        <v>1125</v>
      </c>
      <c r="T317">
        <v>277</v>
      </c>
      <c r="U317">
        <v>558</v>
      </c>
    </row>
    <row r="318" spans="1:21" hidden="1" x14ac:dyDescent="0.3">
      <c r="A318" s="25" t="s">
        <v>20</v>
      </c>
      <c r="B318" s="25" t="s">
        <v>22</v>
      </c>
      <c r="C318" s="24" t="s">
        <v>38</v>
      </c>
      <c r="D318" s="20" t="s">
        <v>23</v>
      </c>
      <c r="E318" t="s">
        <v>24</v>
      </c>
      <c r="F318" s="25" t="s">
        <v>30</v>
      </c>
      <c r="G318" s="25" t="s">
        <v>26</v>
      </c>
      <c r="H318" s="25" t="s">
        <v>26</v>
      </c>
      <c r="I318" s="25" t="s">
        <v>25</v>
      </c>
      <c r="J318" s="21" t="s">
        <v>29</v>
      </c>
      <c r="K318" s="26">
        <v>3.2140254974365199</v>
      </c>
      <c r="L318" s="26">
        <v>7.6291642189025799</v>
      </c>
      <c r="N318">
        <f>(Tabell1[[#This Row],[TP]]+Tabell1[[#This Row],[TN]])/(Tabell1[[#This Row],[TP]]+Tabell1[[#This Row],[TN]]+Tabell1[[#This Row],[FP]]+Tabell1[[#This Row],[FN]])</f>
        <v>0.92441386801846659</v>
      </c>
      <c r="O318">
        <f>Tabell1[[#This Row],[TP]]/(Tabell1[[#This Row],[TP]]+Tabell1[[#This Row],[FP]])</f>
        <v>0.97041862451943617</v>
      </c>
      <c r="P318">
        <f>Tabell1[[#This Row],[TP]]/(Tabell1[[#This Row],[TP]]+Tabell1[[#This Row],[FN]])</f>
        <v>0.94214618973561426</v>
      </c>
      <c r="Q318">
        <f>2*(Tabell1[[#This Row],[Recall]] * Tabell1[[#This Row],[Precision]]) / (Tabell1[[#This Row],[Recall]] + Tabell1[[#This Row],[Precision]])</f>
        <v>0.9560734388973644</v>
      </c>
      <c r="R318">
        <v>9087</v>
      </c>
      <c r="S318">
        <v>1125</v>
      </c>
      <c r="T318">
        <v>277</v>
      </c>
      <c r="U318">
        <v>558</v>
      </c>
    </row>
    <row r="319" spans="1:21" hidden="1" x14ac:dyDescent="0.3">
      <c r="A319" s="21" t="s">
        <v>31</v>
      </c>
      <c r="B319" s="21" t="s">
        <v>32</v>
      </c>
      <c r="C319" s="25" t="s">
        <v>36</v>
      </c>
      <c r="D319" s="20" t="s">
        <v>23</v>
      </c>
      <c r="E319" t="s">
        <v>24</v>
      </c>
      <c r="F319" s="19" t="s">
        <v>21</v>
      </c>
      <c r="G319" s="21" t="s">
        <v>29</v>
      </c>
      <c r="H319" s="25" t="s">
        <v>26</v>
      </c>
      <c r="I319" s="21"/>
      <c r="J319" s="21" t="s">
        <v>29</v>
      </c>
      <c r="K319" s="26">
        <v>0.61932396888732899</v>
      </c>
      <c r="L319" s="26">
        <v>0.43217396736144997</v>
      </c>
      <c r="N319">
        <f>(Tabell1[[#This Row],[TP]]+Tabell1[[#This Row],[TN]])/(Tabell1[[#This Row],[TP]]+Tabell1[[#This Row],[TN]]+Tabell1[[#This Row],[FP]]+Tabell1[[#This Row],[FN]])</f>
        <v>0.92305603331221142</v>
      </c>
      <c r="O319">
        <f>Tabell1[[#This Row],[TP]]/(Tabell1[[#This Row],[TP]]+Tabell1[[#This Row],[FP]])</f>
        <v>0.95311695002575991</v>
      </c>
      <c r="P319">
        <f>Tabell1[[#This Row],[TP]]/(Tabell1[[#This Row],[TP]]+Tabell1[[#This Row],[FN]])</f>
        <v>0.95904613789528248</v>
      </c>
      <c r="Q319">
        <f>2*(Tabell1[[#This Row],[Recall]] * Tabell1[[#This Row],[Precision]]) / (Tabell1[[#This Row],[Recall]] + Tabell1[[#This Row],[Precision]])</f>
        <v>0.95607235142118863</v>
      </c>
      <c r="R319">
        <v>9250</v>
      </c>
      <c r="S319">
        <v>947</v>
      </c>
      <c r="T319">
        <v>455</v>
      </c>
      <c r="U319">
        <v>395</v>
      </c>
    </row>
    <row r="320" spans="1:21" hidden="1" x14ac:dyDescent="0.3">
      <c r="A320" s="21" t="s">
        <v>31</v>
      </c>
      <c r="B320" s="21" t="s">
        <v>32</v>
      </c>
      <c r="C320" s="25" t="s">
        <v>36</v>
      </c>
      <c r="D320" s="20" t="s">
        <v>23</v>
      </c>
      <c r="E320" t="s">
        <v>24</v>
      </c>
      <c r="F320" s="19" t="s">
        <v>21</v>
      </c>
      <c r="G320" s="21" t="s">
        <v>29</v>
      </c>
      <c r="H320" s="21" t="s">
        <v>29</v>
      </c>
      <c r="I320" s="21"/>
      <c r="J320" s="21" t="s">
        <v>29</v>
      </c>
      <c r="K320" s="26">
        <v>0.78303647041320801</v>
      </c>
      <c r="L320" s="26">
        <v>0.39724087715148898</v>
      </c>
      <c r="N320">
        <f>(Tabell1[[#This Row],[TP]]+Tabell1[[#This Row],[TN]])/(Tabell1[[#This Row],[TP]]+Tabell1[[#This Row],[TN]]+Tabell1[[#This Row],[FP]]+Tabell1[[#This Row],[FN]])</f>
        <v>0.92296551099846114</v>
      </c>
      <c r="O320">
        <f>Tabell1[[#This Row],[TP]]/(Tabell1[[#This Row],[TP]]+Tabell1[[#This Row],[FP]])</f>
        <v>0.95423553719008269</v>
      </c>
      <c r="P320">
        <f>Tabell1[[#This Row],[TP]]/(Tabell1[[#This Row],[TP]]+Tabell1[[#This Row],[FN]])</f>
        <v>0.95769828926905132</v>
      </c>
      <c r="Q320">
        <f>2*(Tabell1[[#This Row],[Recall]] * Tabell1[[#This Row],[Precision]]) / (Tabell1[[#This Row],[Recall]] + Tabell1[[#This Row],[Precision]])</f>
        <v>0.95596377749029771</v>
      </c>
      <c r="R320">
        <v>9237</v>
      </c>
      <c r="S320">
        <v>959</v>
      </c>
      <c r="T320">
        <v>443</v>
      </c>
      <c r="U320">
        <v>408</v>
      </c>
    </row>
    <row r="321" spans="1:21" hidden="1" x14ac:dyDescent="0.3">
      <c r="A321" s="21" t="s">
        <v>31</v>
      </c>
      <c r="B321" s="21" t="s">
        <v>32</v>
      </c>
      <c r="C321" s="24" t="s">
        <v>38</v>
      </c>
      <c r="D321" s="20" t="s">
        <v>23</v>
      </c>
      <c r="E321" t="s">
        <v>24</v>
      </c>
      <c r="F321" s="25" t="s">
        <v>30</v>
      </c>
      <c r="G321" s="21" t="s">
        <v>29</v>
      </c>
      <c r="H321" s="21" t="s">
        <v>29</v>
      </c>
      <c r="I321" s="25" t="s">
        <v>25</v>
      </c>
      <c r="J321" s="25" t="s">
        <v>26</v>
      </c>
      <c r="K321" s="26">
        <v>6.4626815319061199</v>
      </c>
      <c r="L321" s="26">
        <v>1.01990890502929</v>
      </c>
      <c r="N321">
        <f>(Tabell1[[#This Row],[TP]]+Tabell1[[#This Row],[TN]])/(Tabell1[[#This Row],[TP]]+Tabell1[[#This Row],[TN]]+Tabell1[[#This Row],[FP]]+Tabell1[[#This Row],[FN]])</f>
        <v>0.92341812256721278</v>
      </c>
      <c r="O321">
        <f>Tabell1[[#This Row],[TP]]/(Tabell1[[#This Row],[TP]]+Tabell1[[#This Row],[FP]])</f>
        <v>0.95995818086774698</v>
      </c>
      <c r="P321">
        <f>Tabell1[[#This Row],[TP]]/(Tabell1[[#This Row],[TP]]+Tabell1[[#This Row],[FN]])</f>
        <v>0.95199585277345777</v>
      </c>
      <c r="Q321">
        <f>2*(Tabell1[[#This Row],[Recall]] * Tabell1[[#This Row],[Precision]]) / (Tabell1[[#This Row],[Recall]] + Tabell1[[#This Row],[Precision]])</f>
        <v>0.9559604372722541</v>
      </c>
      <c r="R321">
        <v>9182</v>
      </c>
      <c r="S321">
        <v>1019</v>
      </c>
      <c r="T321">
        <v>383</v>
      </c>
      <c r="U321">
        <v>463</v>
      </c>
    </row>
    <row r="322" spans="1:21" hidden="1" x14ac:dyDescent="0.3">
      <c r="A322" s="21" t="s">
        <v>31</v>
      </c>
      <c r="B322" s="25" t="s">
        <v>22</v>
      </c>
      <c r="C322" s="21" t="s">
        <v>34</v>
      </c>
      <c r="D322" s="20" t="s">
        <v>23</v>
      </c>
      <c r="E322" t="s">
        <v>24</v>
      </c>
      <c r="F322" s="19" t="s">
        <v>21</v>
      </c>
      <c r="G322" s="25" t="s">
        <v>26</v>
      </c>
      <c r="H322" s="25" t="s">
        <v>26</v>
      </c>
      <c r="I322" s="25" t="s">
        <v>25</v>
      </c>
      <c r="J322" s="21" t="s">
        <v>29</v>
      </c>
      <c r="K322" s="26">
        <v>0.44085478782653797</v>
      </c>
      <c r="L322" s="26">
        <v>0.28291296958923301</v>
      </c>
      <c r="N322">
        <f>(Tabell1[[#This Row],[TP]]+Tabell1[[#This Row],[TN]])/(Tabell1[[#This Row],[TP]]+Tabell1[[#This Row],[TN]]+Tabell1[[#This Row],[FP]]+Tabell1[[#This Row],[FN]])</f>
        <v>0.92015931927220063</v>
      </c>
      <c r="O322">
        <f>Tabell1[[#This Row],[TP]]/(Tabell1[[#This Row],[TP]]+Tabell1[[#This Row],[FP]])</f>
        <v>0.92280227733281872</v>
      </c>
      <c r="P322">
        <f>Tabell1[[#This Row],[TP]]/(Tabell1[[#This Row],[TP]]+Tabell1[[#This Row],[FN]])</f>
        <v>0.99149818558838776</v>
      </c>
      <c r="Q322">
        <f>2*(Tabell1[[#This Row],[Recall]] * Tabell1[[#This Row],[Precision]]) / (Tabell1[[#This Row],[Recall]] + Tabell1[[#This Row],[Precision]])</f>
        <v>0.95591763294682119</v>
      </c>
      <c r="R322">
        <v>9563</v>
      </c>
      <c r="S322">
        <v>602</v>
      </c>
      <c r="T322">
        <v>800</v>
      </c>
      <c r="U322">
        <v>82</v>
      </c>
    </row>
    <row r="323" spans="1:21" hidden="1" x14ac:dyDescent="0.3">
      <c r="A323" s="21" t="s">
        <v>31</v>
      </c>
      <c r="B323" s="23" t="s">
        <v>33</v>
      </c>
      <c r="C323" s="25" t="s">
        <v>36</v>
      </c>
      <c r="D323" s="20" t="s">
        <v>23</v>
      </c>
      <c r="E323" t="s">
        <v>24</v>
      </c>
      <c r="F323" s="19" t="s">
        <v>21</v>
      </c>
      <c r="G323" s="21" t="s">
        <v>29</v>
      </c>
      <c r="H323" s="25" t="s">
        <v>26</v>
      </c>
      <c r="I323" s="21"/>
      <c r="J323" s="25" t="s">
        <v>26</v>
      </c>
      <c r="K323" s="26">
        <v>323.28775668144198</v>
      </c>
      <c r="L323" s="26">
        <v>2.1341633796691801</v>
      </c>
      <c r="N323">
        <f>(Tabell1[[#This Row],[TP]]+Tabell1[[#This Row],[TN]])/(Tabell1[[#This Row],[TP]]+Tabell1[[#This Row],[TN]]+Tabell1[[#This Row],[FP]]+Tabell1[[#This Row],[FN]])</f>
        <v>0.91979723001719926</v>
      </c>
      <c r="O323">
        <f>Tabell1[[#This Row],[TP]]/(Tabell1[[#This Row],[TP]]+Tabell1[[#This Row],[FP]])</f>
        <v>0.91977379468992615</v>
      </c>
      <c r="P323">
        <f>Tabell1[[#This Row],[TP]]/(Tabell1[[#This Row],[TP]]+Tabell1[[#This Row],[FN]])</f>
        <v>0.99491964748574391</v>
      </c>
      <c r="Q323">
        <f>2*(Tabell1[[#This Row],[Recall]] * Tabell1[[#This Row],[Precision]]) / (Tabell1[[#This Row],[Recall]] + Tabell1[[#This Row],[Precision]])</f>
        <v>0.95587209881462287</v>
      </c>
      <c r="R323">
        <v>9596</v>
      </c>
      <c r="S323">
        <v>565</v>
      </c>
      <c r="T323">
        <v>837</v>
      </c>
      <c r="U323">
        <v>49</v>
      </c>
    </row>
    <row r="324" spans="1:21" hidden="1" x14ac:dyDescent="0.3">
      <c r="A324" s="21" t="s">
        <v>31</v>
      </c>
      <c r="B324" s="21" t="s">
        <v>32</v>
      </c>
      <c r="C324" s="24" t="s">
        <v>38</v>
      </c>
      <c r="D324" s="20" t="s">
        <v>23</v>
      </c>
      <c r="E324" t="s">
        <v>24</v>
      </c>
      <c r="F324" s="25" t="s">
        <v>30</v>
      </c>
      <c r="G324" s="21" t="s">
        <v>29</v>
      </c>
      <c r="H324" s="25" t="s">
        <v>26</v>
      </c>
      <c r="I324" s="25" t="s">
        <v>25</v>
      </c>
      <c r="J324" s="25" t="s">
        <v>26</v>
      </c>
      <c r="K324" s="26">
        <v>6.5341234207153303</v>
      </c>
      <c r="L324" s="26">
        <v>0.97198510169982899</v>
      </c>
      <c r="N324">
        <f>(Tabell1[[#This Row],[TP]]+Tabell1[[#This Row],[TN]])/(Tabell1[[#This Row],[TP]]+Tabell1[[#This Row],[TN]]+Tabell1[[#This Row],[FP]]+Tabell1[[#This Row],[FN]])</f>
        <v>0.9232370779397121</v>
      </c>
      <c r="O324">
        <f>Tabell1[[#This Row],[TP]]/(Tabell1[[#This Row],[TP]]+Tabell1[[#This Row],[FP]])</f>
        <v>0.96023856858846923</v>
      </c>
      <c r="P324">
        <f>Tabell1[[#This Row],[TP]]/(Tabell1[[#This Row],[TP]]+Tabell1[[#This Row],[FN]])</f>
        <v>0.95147744945567647</v>
      </c>
      <c r="Q324">
        <f>2*(Tabell1[[#This Row],[Recall]] * Tabell1[[#This Row],[Precision]]) / (Tabell1[[#This Row],[Recall]] + Tabell1[[#This Row],[Precision]])</f>
        <v>0.9558379335485887</v>
      </c>
      <c r="R324">
        <v>9177</v>
      </c>
      <c r="S324">
        <v>1022</v>
      </c>
      <c r="T324">
        <v>380</v>
      </c>
      <c r="U324">
        <v>468</v>
      </c>
    </row>
    <row r="325" spans="1:21" hidden="1" x14ac:dyDescent="0.3">
      <c r="A325" s="21" t="s">
        <v>31</v>
      </c>
      <c r="B325" s="21" t="s">
        <v>32</v>
      </c>
      <c r="C325" s="24" t="s">
        <v>38</v>
      </c>
      <c r="D325" s="20" t="s">
        <v>23</v>
      </c>
      <c r="E325" t="s">
        <v>24</v>
      </c>
      <c r="F325" s="25" t="s">
        <v>30</v>
      </c>
      <c r="G325" s="21" t="s">
        <v>29</v>
      </c>
      <c r="H325" s="25" t="s">
        <v>26</v>
      </c>
      <c r="I325" s="21"/>
      <c r="J325" s="25" t="s">
        <v>26</v>
      </c>
      <c r="K325" s="26">
        <v>6.6164987087249703</v>
      </c>
      <c r="L325" s="26">
        <v>1.0202248096466</v>
      </c>
      <c r="N325">
        <f>(Tabell1[[#This Row],[TP]]+Tabell1[[#This Row],[TN]])/(Tabell1[[#This Row],[TP]]+Tabell1[[#This Row],[TN]]+Tabell1[[#This Row],[FP]]+Tabell1[[#This Row],[FN]])</f>
        <v>0.92314655562596182</v>
      </c>
      <c r="O325">
        <f>Tabell1[[#This Row],[TP]]/(Tabell1[[#This Row],[TP]]+Tabell1[[#This Row],[FP]])</f>
        <v>0.95946510656080231</v>
      </c>
      <c r="P325">
        <f>Tabell1[[#This Row],[TP]]/(Tabell1[[#This Row],[TP]]+Tabell1[[#This Row],[FN]])</f>
        <v>0.95220321410057029</v>
      </c>
      <c r="Q325">
        <f>2*(Tabell1[[#This Row],[Recall]] * Tabell1[[#This Row],[Precision]]) / (Tabell1[[#This Row],[Recall]] + Tabell1[[#This Row],[Precision]])</f>
        <v>0.95582036738304621</v>
      </c>
      <c r="R325">
        <v>9184</v>
      </c>
      <c r="S325">
        <v>1014</v>
      </c>
      <c r="T325">
        <v>388</v>
      </c>
      <c r="U325">
        <v>461</v>
      </c>
    </row>
    <row r="326" spans="1:21" hidden="1" x14ac:dyDescent="0.3">
      <c r="A326" s="21" t="s">
        <v>31</v>
      </c>
      <c r="B326" s="23" t="s">
        <v>33</v>
      </c>
      <c r="C326" s="25" t="s">
        <v>36</v>
      </c>
      <c r="D326" s="20" t="s">
        <v>23</v>
      </c>
      <c r="E326" t="s">
        <v>24</v>
      </c>
      <c r="F326" s="19" t="s">
        <v>21</v>
      </c>
      <c r="G326" s="25" t="s">
        <v>26</v>
      </c>
      <c r="H326" s="21" t="s">
        <v>29</v>
      </c>
      <c r="I326" s="21"/>
      <c r="J326" s="21" t="s">
        <v>29</v>
      </c>
      <c r="K326" s="26">
        <v>68.376093864440904</v>
      </c>
      <c r="L326" s="26">
        <v>0.62755274772643999</v>
      </c>
      <c r="N326">
        <f>(Tabell1[[#This Row],[TP]]+Tabell1[[#This Row],[TN]])/(Tabell1[[#This Row],[TP]]+Tabell1[[#This Row],[TN]]+Tabell1[[#This Row],[FP]]+Tabell1[[#This Row],[FN]])</f>
        <v>0.91997827464469994</v>
      </c>
      <c r="O326">
        <f>Tabell1[[#This Row],[TP]]/(Tabell1[[#This Row],[TP]]+Tabell1[[#This Row],[FP]])</f>
        <v>0.92278737573593284</v>
      </c>
      <c r="P326">
        <f>Tabell1[[#This Row],[TP]]/(Tabell1[[#This Row],[TP]]+Tabell1[[#This Row],[FN]])</f>
        <v>0.99129082426127524</v>
      </c>
      <c r="Q326">
        <f>2*(Tabell1[[#This Row],[Recall]] * Tabell1[[#This Row],[Precision]]) / (Tabell1[[#This Row],[Recall]] + Tabell1[[#This Row],[Precision]])</f>
        <v>0.955813256023193</v>
      </c>
      <c r="R326">
        <v>9561</v>
      </c>
      <c r="S326">
        <v>602</v>
      </c>
      <c r="T326">
        <v>800</v>
      </c>
      <c r="U326">
        <v>84</v>
      </c>
    </row>
    <row r="327" spans="1:21" hidden="1" x14ac:dyDescent="0.3">
      <c r="A327" s="21" t="s">
        <v>31</v>
      </c>
      <c r="B327" s="21" t="s">
        <v>32</v>
      </c>
      <c r="C327" s="21" t="s">
        <v>34</v>
      </c>
      <c r="D327" s="20" t="s">
        <v>23</v>
      </c>
      <c r="E327" t="s">
        <v>24</v>
      </c>
      <c r="F327" s="19" t="s">
        <v>21</v>
      </c>
      <c r="G327" s="25" t="s">
        <v>26</v>
      </c>
      <c r="H327" s="25" t="s">
        <v>26</v>
      </c>
      <c r="I327" s="21"/>
      <c r="J327" s="25" t="s">
        <v>26</v>
      </c>
      <c r="K327" s="26">
        <v>1.8957822322845399</v>
      </c>
      <c r="L327" s="26">
        <v>0.55859732627868597</v>
      </c>
      <c r="N327">
        <f>(Tabell1[[#This Row],[TP]]+Tabell1[[#This Row],[TN]])/(Tabell1[[#This Row],[TP]]+Tabell1[[#This Row],[TN]]+Tabell1[[#This Row],[FP]]+Tabell1[[#This Row],[FN]])</f>
        <v>0.91979723001719926</v>
      </c>
      <c r="O327">
        <f>Tabell1[[#This Row],[TP]]/(Tabell1[[#This Row],[TP]]+Tabell1[[#This Row],[FP]])</f>
        <v>0.9209034118212398</v>
      </c>
      <c r="P327">
        <f>Tabell1[[#This Row],[TP]]/(Tabell1[[#This Row],[TP]]+Tabell1[[#This Row],[FN]])</f>
        <v>0.99346811819595648</v>
      </c>
      <c r="Q327">
        <f>2*(Tabell1[[#This Row],[Recall]] * Tabell1[[#This Row],[Precision]]) / (Tabell1[[#This Row],[Recall]] + Tabell1[[#This Row],[Precision]])</f>
        <v>0.95581047381546136</v>
      </c>
      <c r="R327">
        <v>9582</v>
      </c>
      <c r="S327">
        <v>579</v>
      </c>
      <c r="T327">
        <v>823</v>
      </c>
      <c r="U327">
        <v>63</v>
      </c>
    </row>
    <row r="328" spans="1:21" hidden="1" x14ac:dyDescent="0.3">
      <c r="A328" s="21" t="s">
        <v>31</v>
      </c>
      <c r="B328" s="21" t="s">
        <v>32</v>
      </c>
      <c r="C328" s="21" t="s">
        <v>34</v>
      </c>
      <c r="D328" s="20" t="s">
        <v>23</v>
      </c>
      <c r="E328" t="s">
        <v>24</v>
      </c>
      <c r="F328" s="19" t="s">
        <v>21</v>
      </c>
      <c r="G328" s="25" t="s">
        <v>26</v>
      </c>
      <c r="H328" s="21" t="s">
        <v>29</v>
      </c>
      <c r="I328" s="21"/>
      <c r="J328" s="25" t="s">
        <v>26</v>
      </c>
      <c r="K328" s="26">
        <v>2.0825026035308798</v>
      </c>
      <c r="L328" s="26">
        <v>0.50352549552917403</v>
      </c>
      <c r="N328">
        <f>(Tabell1[[#This Row],[TP]]+Tabell1[[#This Row],[TN]])/(Tabell1[[#This Row],[TP]]+Tabell1[[#This Row],[TN]]+Tabell1[[#This Row],[FP]]+Tabell1[[#This Row],[FN]])</f>
        <v>0.91979723001719926</v>
      </c>
      <c r="O328">
        <f>Tabell1[[#This Row],[TP]]/(Tabell1[[#This Row],[TP]]+Tabell1[[#This Row],[FP]])</f>
        <v>0.92098433144285308</v>
      </c>
      <c r="P328">
        <f>Tabell1[[#This Row],[TP]]/(Tabell1[[#This Row],[TP]]+Tabell1[[#This Row],[FN]])</f>
        <v>0.99336443753240022</v>
      </c>
      <c r="Q328">
        <f>2*(Tabell1[[#This Row],[Recall]] * Tabell1[[#This Row],[Precision]]) / (Tabell1[[#This Row],[Recall]] + Tabell1[[#This Row],[Precision]])</f>
        <v>0.955806065442937</v>
      </c>
      <c r="R328">
        <v>9581</v>
      </c>
      <c r="S328">
        <v>580</v>
      </c>
      <c r="T328">
        <v>822</v>
      </c>
      <c r="U328">
        <v>64</v>
      </c>
    </row>
    <row r="329" spans="1:21" hidden="1" x14ac:dyDescent="0.3">
      <c r="A329" s="21" t="s">
        <v>31</v>
      </c>
      <c r="B329" s="21" t="s">
        <v>32</v>
      </c>
      <c r="C329" s="21" t="s">
        <v>34</v>
      </c>
      <c r="D329" s="20" t="s">
        <v>23</v>
      </c>
      <c r="E329" t="s">
        <v>24</v>
      </c>
      <c r="F329" s="19" t="s">
        <v>21</v>
      </c>
      <c r="G329" s="21" t="s">
        <v>29</v>
      </c>
      <c r="H329" s="21" t="s">
        <v>29</v>
      </c>
      <c r="I329" s="21"/>
      <c r="J329" s="25" t="s">
        <v>26</v>
      </c>
      <c r="K329" s="26">
        <v>2.32131624221801</v>
      </c>
      <c r="L329" s="26">
        <v>0.50107812881469704</v>
      </c>
      <c r="N329">
        <f>(Tabell1[[#This Row],[TP]]+Tabell1[[#This Row],[TN]])/(Tabell1[[#This Row],[TP]]+Tabell1[[#This Row],[TN]]+Tabell1[[#This Row],[FP]]+Tabell1[[#This Row],[FN]])</f>
        <v>0.91961618538969858</v>
      </c>
      <c r="O329">
        <f>Tabell1[[#This Row],[TP]]/(Tabell1[[#This Row],[TP]]+Tabell1[[#This Row],[FP]])</f>
        <v>0.92088820532538695</v>
      </c>
      <c r="P329">
        <f>Tabell1[[#This Row],[TP]]/(Tabell1[[#This Row],[TP]]+Tabell1[[#This Row],[FN]])</f>
        <v>0.99326075686884396</v>
      </c>
      <c r="Q329">
        <f>2*(Tabell1[[#This Row],[Recall]] * Tabell1[[#This Row],[Precision]]) / (Tabell1[[#This Row],[Recall]] + Tabell1[[#This Row],[Precision]])</f>
        <v>0.95570630486831609</v>
      </c>
      <c r="R329">
        <v>9580</v>
      </c>
      <c r="S329">
        <v>579</v>
      </c>
      <c r="T329">
        <v>823</v>
      </c>
      <c r="U329">
        <v>65</v>
      </c>
    </row>
    <row r="330" spans="1:21" hidden="1" x14ac:dyDescent="0.3">
      <c r="A330" s="21" t="s">
        <v>31</v>
      </c>
      <c r="B330" s="21" t="s">
        <v>32</v>
      </c>
      <c r="C330" s="21" t="s">
        <v>34</v>
      </c>
      <c r="D330" s="20" t="s">
        <v>23</v>
      </c>
      <c r="E330" t="s">
        <v>24</v>
      </c>
      <c r="F330" s="19" t="s">
        <v>21</v>
      </c>
      <c r="G330" s="25" t="s">
        <v>26</v>
      </c>
      <c r="H330" s="25" t="s">
        <v>26</v>
      </c>
      <c r="I330" s="21"/>
      <c r="J330" s="21" t="s">
        <v>29</v>
      </c>
      <c r="K330" s="26">
        <v>0.44046783447265597</v>
      </c>
      <c r="L330" s="26">
        <v>0.25023221969604398</v>
      </c>
      <c r="N330">
        <f>(Tabell1[[#This Row],[TP]]+Tabell1[[#This Row],[TN]])/(Tabell1[[#This Row],[TP]]+Tabell1[[#This Row],[TN]]+Tabell1[[#This Row],[FP]]+Tabell1[[#This Row],[FN]])</f>
        <v>0.92006879695845023</v>
      </c>
      <c r="O330">
        <f>Tabell1[[#This Row],[TP]]/(Tabell1[[#This Row],[TP]]+Tabell1[[#This Row],[FP]])</f>
        <v>0.92583592534992221</v>
      </c>
      <c r="P330">
        <f>Tabell1[[#This Row],[TP]]/(Tabell1[[#This Row],[TP]]+Tabell1[[#This Row],[FN]])</f>
        <v>0.98755832037325042</v>
      </c>
      <c r="Q330">
        <f>2*(Tabell1[[#This Row],[Recall]] * Tabell1[[#This Row],[Precision]]) / (Tabell1[[#This Row],[Recall]] + Tabell1[[#This Row],[Precision]])</f>
        <v>0.95570160036120999</v>
      </c>
      <c r="R330">
        <v>9525</v>
      </c>
      <c r="S330">
        <v>639</v>
      </c>
      <c r="T330">
        <v>763</v>
      </c>
      <c r="U330">
        <v>120</v>
      </c>
    </row>
    <row r="331" spans="1:21" hidden="1" x14ac:dyDescent="0.3">
      <c r="A331" s="21" t="s">
        <v>31</v>
      </c>
      <c r="B331" s="23" t="s">
        <v>33</v>
      </c>
      <c r="C331" s="24" t="s">
        <v>38</v>
      </c>
      <c r="D331" s="20" t="s">
        <v>23</v>
      </c>
      <c r="E331" t="s">
        <v>24</v>
      </c>
      <c r="F331" s="19" t="s">
        <v>21</v>
      </c>
      <c r="G331" s="21" t="s">
        <v>29</v>
      </c>
      <c r="H331" s="25" t="s">
        <v>26</v>
      </c>
      <c r="I331" s="21"/>
      <c r="J331" s="21" t="s">
        <v>29</v>
      </c>
      <c r="K331" s="26">
        <v>67.586288690567002</v>
      </c>
      <c r="L331" s="26">
        <v>0.51487660408019997</v>
      </c>
      <c r="N331">
        <f>(Tabell1[[#This Row],[TP]]+Tabell1[[#This Row],[TN]])/(Tabell1[[#This Row],[TP]]+Tabell1[[#This Row],[TN]]+Tabell1[[#This Row],[FP]]+Tabell1[[#This Row],[FN]])</f>
        <v>0.92242237711595909</v>
      </c>
      <c r="O331">
        <f>Tabell1[[#This Row],[TP]]/(Tabell1[[#This Row],[TP]]+Tabell1[[#This Row],[FP]])</f>
        <v>0.95308310991957101</v>
      </c>
      <c r="P331">
        <f>Tabell1[[#This Row],[TP]]/(Tabell1[[#This Row],[TP]]+Tabell1[[#This Row],[FN]])</f>
        <v>0.95832037325038877</v>
      </c>
      <c r="Q331">
        <f>2*(Tabell1[[#This Row],[Recall]] * Tabell1[[#This Row],[Precision]]) / (Tabell1[[#This Row],[Recall]] + Tabell1[[#This Row],[Precision]])</f>
        <v>0.95569456650984841</v>
      </c>
      <c r="R331">
        <v>9243</v>
      </c>
      <c r="S331">
        <v>947</v>
      </c>
      <c r="T331">
        <v>455</v>
      </c>
      <c r="U331">
        <v>402</v>
      </c>
    </row>
    <row r="332" spans="1:21" hidden="1" x14ac:dyDescent="0.3">
      <c r="A332" s="21" t="s">
        <v>31</v>
      </c>
      <c r="B332" s="23" t="s">
        <v>33</v>
      </c>
      <c r="C332" s="25" t="s">
        <v>36</v>
      </c>
      <c r="D332" s="20" t="s">
        <v>23</v>
      </c>
      <c r="E332" t="s">
        <v>24</v>
      </c>
      <c r="F332" s="19" t="s">
        <v>21</v>
      </c>
      <c r="G332" s="21" t="s">
        <v>29</v>
      </c>
      <c r="H332" s="25" t="s">
        <v>26</v>
      </c>
      <c r="I332" s="25" t="s">
        <v>25</v>
      </c>
      <c r="J332" s="21" t="s">
        <v>29</v>
      </c>
      <c r="K332" s="26">
        <v>74.420320272445593</v>
      </c>
      <c r="L332" s="26">
        <v>0.54905080795287997</v>
      </c>
      <c r="N332">
        <f>(Tabell1[[#This Row],[TP]]+Tabell1[[#This Row],[TN]])/(Tabell1[[#This Row],[TP]]+Tabell1[[#This Row],[TN]]+Tabell1[[#This Row],[FP]]+Tabell1[[#This Row],[FN]])</f>
        <v>0.91961618538969858</v>
      </c>
      <c r="O332">
        <f>Tabell1[[#This Row],[TP]]/(Tabell1[[#This Row],[TP]]+Tabell1[[#This Row],[FP]])</f>
        <v>0.92218686722591847</v>
      </c>
      <c r="P332">
        <f>Tabell1[[#This Row],[TP]]/(Tabell1[[#This Row],[TP]]+Tabell1[[#This Row],[FN]])</f>
        <v>0.99160186625194402</v>
      </c>
      <c r="Q332">
        <f>2*(Tabell1[[#This Row],[Recall]] * Tabell1[[#This Row],[Precision]]) / (Tabell1[[#This Row],[Recall]] + Tabell1[[#This Row],[Precision]])</f>
        <v>0.95563549160671468</v>
      </c>
      <c r="R332">
        <v>9564</v>
      </c>
      <c r="S332">
        <v>595</v>
      </c>
      <c r="T332">
        <v>807</v>
      </c>
      <c r="U332">
        <v>81</v>
      </c>
    </row>
    <row r="333" spans="1:21" hidden="1" x14ac:dyDescent="0.3">
      <c r="A333" s="21" t="s">
        <v>31</v>
      </c>
      <c r="B333" s="21" t="s">
        <v>32</v>
      </c>
      <c r="C333" s="21" t="s">
        <v>34</v>
      </c>
      <c r="D333" s="20" t="s">
        <v>23</v>
      </c>
      <c r="E333" t="s">
        <v>24</v>
      </c>
      <c r="F333" s="19" t="s">
        <v>21</v>
      </c>
      <c r="G333" s="21" t="s">
        <v>29</v>
      </c>
      <c r="H333" s="25" t="s">
        <v>26</v>
      </c>
      <c r="I333" s="21"/>
      <c r="J333" s="25" t="s">
        <v>26</v>
      </c>
      <c r="K333" s="26">
        <v>2.4929966926574698</v>
      </c>
      <c r="L333" s="26">
        <v>0.481710195541381</v>
      </c>
      <c r="N333">
        <f>(Tabell1[[#This Row],[TP]]+Tabell1[[#This Row],[TN]])/(Tabell1[[#This Row],[TP]]+Tabell1[[#This Row],[TN]]+Tabell1[[#This Row],[FP]]+Tabell1[[#This Row],[FN]])</f>
        <v>0.9194351407621979</v>
      </c>
      <c r="O333">
        <f>Tabell1[[#This Row],[TP]]/(Tabell1[[#This Row],[TP]]+Tabell1[[#This Row],[FP]])</f>
        <v>0.92063034496012297</v>
      </c>
      <c r="P333">
        <f>Tabell1[[#This Row],[TP]]/(Tabell1[[#This Row],[TP]]+Tabell1[[#This Row],[FN]])</f>
        <v>0.99336443753240022</v>
      </c>
      <c r="Q333">
        <f>2*(Tabell1[[#This Row],[Recall]] * Tabell1[[#This Row],[Precision]]) / (Tabell1[[#This Row],[Recall]] + Tabell1[[#This Row],[Precision]])</f>
        <v>0.9556153999601037</v>
      </c>
      <c r="R333">
        <v>9581</v>
      </c>
      <c r="S333">
        <v>576</v>
      </c>
      <c r="T333">
        <v>826</v>
      </c>
      <c r="U333">
        <v>64</v>
      </c>
    </row>
    <row r="334" spans="1:21" hidden="1" x14ac:dyDescent="0.3">
      <c r="A334" s="21" t="s">
        <v>31</v>
      </c>
      <c r="B334" s="23" t="s">
        <v>33</v>
      </c>
      <c r="C334" s="24" t="s">
        <v>38</v>
      </c>
      <c r="D334" s="20" t="s">
        <v>23</v>
      </c>
      <c r="E334" t="s">
        <v>24</v>
      </c>
      <c r="F334" s="19" t="s">
        <v>21</v>
      </c>
      <c r="G334" s="21" t="s">
        <v>29</v>
      </c>
      <c r="H334" s="25" t="s">
        <v>26</v>
      </c>
      <c r="I334" s="25" t="s">
        <v>25</v>
      </c>
      <c r="J334" s="21" t="s">
        <v>29</v>
      </c>
      <c r="K334" s="26">
        <v>74.241589546203599</v>
      </c>
      <c r="L334" s="26">
        <v>0.56063270568847601</v>
      </c>
      <c r="N334">
        <f>(Tabell1[[#This Row],[TP]]+Tabell1[[#This Row],[TN]])/(Tabell1[[#This Row],[TP]]+Tabell1[[#This Row],[TN]]+Tabell1[[#This Row],[FP]]+Tabell1[[#This Row],[FN]])</f>
        <v>0.92251289942970938</v>
      </c>
      <c r="O334">
        <f>Tabell1[[#This Row],[TP]]/(Tabell1[[#This Row],[TP]]+Tabell1[[#This Row],[FP]])</f>
        <v>0.95600290546850675</v>
      </c>
      <c r="P334">
        <f>Tabell1[[#This Row],[TP]]/(Tabell1[[#This Row],[TP]]+Tabell1[[#This Row],[FN]])</f>
        <v>0.9552099533437014</v>
      </c>
      <c r="Q334">
        <f>2*(Tabell1[[#This Row],[Recall]] * Tabell1[[#This Row],[Precision]]) / (Tabell1[[#This Row],[Recall]] + Tabell1[[#This Row],[Precision]])</f>
        <v>0.955606264910279</v>
      </c>
      <c r="R334">
        <v>9213</v>
      </c>
      <c r="S334">
        <v>978</v>
      </c>
      <c r="T334">
        <v>424</v>
      </c>
      <c r="U334">
        <v>432</v>
      </c>
    </row>
    <row r="335" spans="1:21" hidden="1" x14ac:dyDescent="0.3">
      <c r="A335" s="21" t="s">
        <v>31</v>
      </c>
      <c r="B335" s="25" t="s">
        <v>22</v>
      </c>
      <c r="C335" s="25" t="s">
        <v>36</v>
      </c>
      <c r="D335" s="20" t="s">
        <v>23</v>
      </c>
      <c r="E335" t="s">
        <v>24</v>
      </c>
      <c r="F335" s="25" t="s">
        <v>30</v>
      </c>
      <c r="G335" s="25" t="s">
        <v>26</v>
      </c>
      <c r="H335" s="25" t="s">
        <v>26</v>
      </c>
      <c r="I335" s="25" t="s">
        <v>25</v>
      </c>
      <c r="J335" s="21" t="s">
        <v>29</v>
      </c>
      <c r="K335" s="26">
        <v>1.6767463684082</v>
      </c>
      <c r="L335" s="26">
        <v>0.48246860504150302</v>
      </c>
      <c r="N335">
        <f>(Tabell1[[#This Row],[TP]]+Tabell1[[#This Row],[TN]])/(Tabell1[[#This Row],[TP]]+Tabell1[[#This Row],[TN]]+Tabell1[[#This Row],[FP]]+Tabell1[[#This Row],[FN]])</f>
        <v>0.921336109350955</v>
      </c>
      <c r="O335">
        <f>Tabell1[[#This Row],[TP]]/(Tabell1[[#This Row],[TP]]+Tabell1[[#This Row],[FP]])</f>
        <v>0.94216041918581217</v>
      </c>
      <c r="P335">
        <f>Tabell1[[#This Row],[TP]]/(Tabell1[[#This Row],[TP]]+Tabell1[[#This Row],[FN]])</f>
        <v>0.96941420425090719</v>
      </c>
      <c r="Q335">
        <f>2*(Tabell1[[#This Row],[Recall]] * Tabell1[[#This Row],[Precision]]) / (Tabell1[[#This Row],[Recall]] + Tabell1[[#This Row],[Precision]])</f>
        <v>0.95559302979201788</v>
      </c>
      <c r="R335">
        <v>9350</v>
      </c>
      <c r="S335">
        <v>828</v>
      </c>
      <c r="T335">
        <v>574</v>
      </c>
      <c r="U335">
        <v>295</v>
      </c>
    </row>
    <row r="336" spans="1:21" hidden="1" x14ac:dyDescent="0.3">
      <c r="A336" s="25" t="s">
        <v>20</v>
      </c>
      <c r="B336" s="23" t="s">
        <v>33</v>
      </c>
      <c r="C336" s="25" t="s">
        <v>36</v>
      </c>
      <c r="D336" s="20" t="s">
        <v>23</v>
      </c>
      <c r="E336" t="s">
        <v>24</v>
      </c>
      <c r="F336" s="19" t="s">
        <v>21</v>
      </c>
      <c r="G336" s="21" t="s">
        <v>29</v>
      </c>
      <c r="H336" s="21" t="s">
        <v>29</v>
      </c>
      <c r="I336" s="25" t="s">
        <v>25</v>
      </c>
      <c r="J336" s="25" t="s">
        <v>26</v>
      </c>
      <c r="K336" s="26">
        <v>1.28764224052429</v>
      </c>
      <c r="L336" s="26">
        <v>3.3066771030425999</v>
      </c>
      <c r="N336">
        <f>(Tabell1[[#This Row],[TP]]+Tabell1[[#This Row],[TN]])/(Tabell1[[#This Row],[TP]]+Tabell1[[#This Row],[TN]]+Tabell1[[#This Row],[FP]]+Tabell1[[#This Row],[FN]])</f>
        <v>0.9232370779397121</v>
      </c>
      <c r="O336">
        <f>Tabell1[[#This Row],[TP]]/(Tabell1[[#This Row],[TP]]+Tabell1[[#This Row],[FP]])</f>
        <v>0.96540048672098189</v>
      </c>
      <c r="P336">
        <f>Tabell1[[#This Row],[TP]]/(Tabell1[[#This Row],[TP]]+Tabell1[[#This Row],[FN]])</f>
        <v>0.94598237428719545</v>
      </c>
      <c r="Q336">
        <f>2*(Tabell1[[#This Row],[Recall]] * Tabell1[[#This Row],[Precision]]) / (Tabell1[[#This Row],[Recall]] + Tabell1[[#This Row],[Precision]])</f>
        <v>0.95559279430247179</v>
      </c>
      <c r="R336">
        <v>9124</v>
      </c>
      <c r="S336">
        <v>1075</v>
      </c>
      <c r="T336">
        <v>327</v>
      </c>
      <c r="U336">
        <v>521</v>
      </c>
    </row>
    <row r="337" spans="1:21" hidden="1" x14ac:dyDescent="0.3">
      <c r="A337" s="25" t="s">
        <v>20</v>
      </c>
      <c r="B337" s="23" t="s">
        <v>33</v>
      </c>
      <c r="C337" s="25" t="s">
        <v>36</v>
      </c>
      <c r="D337" s="20" t="s">
        <v>23</v>
      </c>
      <c r="E337" t="s">
        <v>24</v>
      </c>
      <c r="F337" s="19" t="s">
        <v>21</v>
      </c>
      <c r="G337" s="25" t="s">
        <v>26</v>
      </c>
      <c r="H337" s="21" t="s">
        <v>29</v>
      </c>
      <c r="I337" s="25" t="s">
        <v>25</v>
      </c>
      <c r="J337" s="25" t="s">
        <v>26</v>
      </c>
      <c r="K337" s="26">
        <v>1.2417366504669101</v>
      </c>
      <c r="L337" s="26">
        <v>3.3188312053680402</v>
      </c>
      <c r="N337">
        <f>(Tabell1[[#This Row],[TP]]+Tabell1[[#This Row],[TN]])/(Tabell1[[#This Row],[TP]]+Tabell1[[#This Row],[TN]]+Tabell1[[#This Row],[FP]]+Tabell1[[#This Row],[FN]])</f>
        <v>0.9232370779397121</v>
      </c>
      <c r="O337">
        <f>Tabell1[[#This Row],[TP]]/(Tabell1[[#This Row],[TP]]+Tabell1[[#This Row],[FP]])</f>
        <v>0.96540048672098189</v>
      </c>
      <c r="P337">
        <f>Tabell1[[#This Row],[TP]]/(Tabell1[[#This Row],[TP]]+Tabell1[[#This Row],[FN]])</f>
        <v>0.94598237428719545</v>
      </c>
      <c r="Q337">
        <f>2*(Tabell1[[#This Row],[Recall]] * Tabell1[[#This Row],[Precision]]) / (Tabell1[[#This Row],[Recall]] + Tabell1[[#This Row],[Precision]])</f>
        <v>0.95559279430247179</v>
      </c>
      <c r="R337">
        <v>9124</v>
      </c>
      <c r="S337">
        <v>1075</v>
      </c>
      <c r="T337">
        <v>327</v>
      </c>
      <c r="U337">
        <v>521</v>
      </c>
    </row>
    <row r="338" spans="1:21" hidden="1" x14ac:dyDescent="0.3">
      <c r="A338" s="21" t="s">
        <v>31</v>
      </c>
      <c r="B338" s="21" t="s">
        <v>32</v>
      </c>
      <c r="C338" s="24" t="s">
        <v>38</v>
      </c>
      <c r="D338" s="20" t="s">
        <v>23</v>
      </c>
      <c r="E338" t="s">
        <v>24</v>
      </c>
      <c r="F338" s="25" t="s">
        <v>30</v>
      </c>
      <c r="G338" s="25" t="s">
        <v>26</v>
      </c>
      <c r="H338" s="21" t="s">
        <v>29</v>
      </c>
      <c r="I338" s="21"/>
      <c r="J338" s="25" t="s">
        <v>26</v>
      </c>
      <c r="K338" s="26">
        <v>6.5831756591796804</v>
      </c>
      <c r="L338" s="26">
        <v>1.0358369350433301</v>
      </c>
      <c r="N338">
        <f>(Tabell1[[#This Row],[TP]]+Tabell1[[#This Row],[TN]])/(Tabell1[[#This Row],[TP]]+Tabell1[[#This Row],[TN]]+Tabell1[[#This Row],[FP]]+Tabell1[[#This Row],[FN]])</f>
        <v>0.92278446637096045</v>
      </c>
      <c r="O338">
        <f>Tabell1[[#This Row],[TP]]/(Tabell1[[#This Row],[TP]]+Tabell1[[#This Row],[FP]])</f>
        <v>0.95992885540908135</v>
      </c>
      <c r="P338">
        <f>Tabell1[[#This Row],[TP]]/(Tabell1[[#This Row],[TP]]+Tabell1[[#This Row],[FN]])</f>
        <v>0.95127008812856406</v>
      </c>
      <c r="Q338">
        <f>2*(Tabell1[[#This Row],[Recall]] * Tabell1[[#This Row],[Precision]]) / (Tabell1[[#This Row],[Recall]] + Tabell1[[#This Row],[Precision]])</f>
        <v>0.95557985731396133</v>
      </c>
      <c r="R338">
        <v>9175</v>
      </c>
      <c r="S338">
        <v>1019</v>
      </c>
      <c r="T338">
        <v>383</v>
      </c>
      <c r="U338">
        <v>470</v>
      </c>
    </row>
    <row r="339" spans="1:21" hidden="1" x14ac:dyDescent="0.3">
      <c r="A339" s="21" t="s">
        <v>31</v>
      </c>
      <c r="B339" s="21" t="s">
        <v>32</v>
      </c>
      <c r="C339" s="21" t="s">
        <v>34</v>
      </c>
      <c r="D339" s="20" t="s">
        <v>23</v>
      </c>
      <c r="E339" t="s">
        <v>24</v>
      </c>
      <c r="F339" s="19" t="s">
        <v>21</v>
      </c>
      <c r="G339" s="21" t="s">
        <v>29</v>
      </c>
      <c r="H339" s="25" t="s">
        <v>26</v>
      </c>
      <c r="I339" s="25" t="s">
        <v>25</v>
      </c>
      <c r="J339" s="21" t="s">
        <v>29</v>
      </c>
      <c r="K339" s="26">
        <v>0.46437788009643499</v>
      </c>
      <c r="L339" s="26">
        <v>0.27990126609802202</v>
      </c>
      <c r="N339">
        <f>(Tabell1[[#This Row],[TP]]+Tabell1[[#This Row],[TN]])/(Tabell1[[#This Row],[TP]]+Tabell1[[#This Row],[TN]]+Tabell1[[#This Row],[FP]]+Tabell1[[#This Row],[FN]])</f>
        <v>0.92006879695845023</v>
      </c>
      <c r="O339">
        <f>Tabell1[[#This Row],[TP]]/(Tabell1[[#This Row],[TP]]+Tabell1[[#This Row],[FP]])</f>
        <v>0.92925729962767001</v>
      </c>
      <c r="P339">
        <f>Tabell1[[#This Row],[TP]]/(Tabell1[[#This Row],[TP]]+Tabell1[[#This Row],[FN]])</f>
        <v>0.9833074131674443</v>
      </c>
      <c r="Q339">
        <f>2*(Tabell1[[#This Row],[Recall]] * Tabell1[[#This Row],[Precision]]) / (Tabell1[[#This Row],[Recall]] + Tabell1[[#This Row],[Precision]])</f>
        <v>0.95551861367185542</v>
      </c>
      <c r="R339">
        <v>9484</v>
      </c>
      <c r="S339">
        <v>680</v>
      </c>
      <c r="T339">
        <v>722</v>
      </c>
      <c r="U339">
        <v>161</v>
      </c>
    </row>
    <row r="340" spans="1:21" hidden="1" x14ac:dyDescent="0.3">
      <c r="A340" s="25" t="s">
        <v>20</v>
      </c>
      <c r="B340" s="23" t="s">
        <v>33</v>
      </c>
      <c r="C340" s="21" t="s">
        <v>34</v>
      </c>
      <c r="D340" s="20" t="s">
        <v>23</v>
      </c>
      <c r="E340" t="s">
        <v>24</v>
      </c>
      <c r="F340" s="25" t="s">
        <v>30</v>
      </c>
      <c r="G340" s="21" t="s">
        <v>29</v>
      </c>
      <c r="H340" s="21" t="s">
        <v>29</v>
      </c>
      <c r="I340" s="21"/>
      <c r="J340" s="21" t="s">
        <v>29</v>
      </c>
      <c r="K340" s="26">
        <v>3.3851990699768</v>
      </c>
      <c r="L340" s="26">
        <v>9.1428959369659406</v>
      </c>
      <c r="N340">
        <f>(Tabell1[[#This Row],[TP]]+Tabell1[[#This Row],[TN]])/(Tabell1[[#This Row],[TP]]+Tabell1[[#This Row],[TN]]+Tabell1[[#This Row],[FP]]+Tabell1[[#This Row],[FN]])</f>
        <v>0.91907305150719654</v>
      </c>
      <c r="O340">
        <f>Tabell1[[#This Row],[TP]]/(Tabell1[[#This Row],[TP]]+Tabell1[[#This Row],[FP]])</f>
        <v>0.92003455889411534</v>
      </c>
      <c r="P340">
        <f>Tabell1[[#This Row],[TP]]/(Tabell1[[#This Row],[TP]]+Tabell1[[#This Row],[FN]])</f>
        <v>0.99367547952306889</v>
      </c>
      <c r="Q340">
        <f>2*(Tabell1[[#This Row],[Recall]] * Tabell1[[#This Row],[Precision]]) / (Tabell1[[#This Row],[Recall]] + Tabell1[[#This Row],[Precision]])</f>
        <v>0.95543814176054231</v>
      </c>
      <c r="R340">
        <v>9584</v>
      </c>
      <c r="S340">
        <v>569</v>
      </c>
      <c r="T340">
        <v>833</v>
      </c>
      <c r="U340">
        <v>61</v>
      </c>
    </row>
    <row r="341" spans="1:21" hidden="1" x14ac:dyDescent="0.3">
      <c r="A341" s="25" t="s">
        <v>20</v>
      </c>
      <c r="B341" s="23" t="s">
        <v>33</v>
      </c>
      <c r="C341" s="21" t="s">
        <v>34</v>
      </c>
      <c r="D341" s="20" t="s">
        <v>23</v>
      </c>
      <c r="E341" t="s">
        <v>24</v>
      </c>
      <c r="F341" s="25" t="s">
        <v>30</v>
      </c>
      <c r="G341" s="25" t="s">
        <v>26</v>
      </c>
      <c r="H341" s="21" t="s">
        <v>29</v>
      </c>
      <c r="I341" s="21"/>
      <c r="J341" s="21" t="s">
        <v>29</v>
      </c>
      <c r="K341" s="26">
        <v>3.3474576473236</v>
      </c>
      <c r="L341" s="26">
        <v>9.2271091938018799</v>
      </c>
      <c r="N341">
        <f>(Tabell1[[#This Row],[TP]]+Tabell1[[#This Row],[TN]])/(Tabell1[[#This Row],[TP]]+Tabell1[[#This Row],[TN]]+Tabell1[[#This Row],[FP]]+Tabell1[[#This Row],[FN]])</f>
        <v>0.91907305150719654</v>
      </c>
      <c r="O341">
        <f>Tabell1[[#This Row],[TP]]/(Tabell1[[#This Row],[TP]]+Tabell1[[#This Row],[FP]])</f>
        <v>0.92003455889411534</v>
      </c>
      <c r="P341">
        <f>Tabell1[[#This Row],[TP]]/(Tabell1[[#This Row],[TP]]+Tabell1[[#This Row],[FN]])</f>
        <v>0.99367547952306889</v>
      </c>
      <c r="Q341">
        <f>2*(Tabell1[[#This Row],[Recall]] * Tabell1[[#This Row],[Precision]]) / (Tabell1[[#This Row],[Recall]] + Tabell1[[#This Row],[Precision]])</f>
        <v>0.95543814176054231</v>
      </c>
      <c r="R341">
        <v>9584</v>
      </c>
      <c r="S341">
        <v>569</v>
      </c>
      <c r="T341">
        <v>833</v>
      </c>
      <c r="U341">
        <v>61</v>
      </c>
    </row>
    <row r="342" spans="1:21" hidden="1" x14ac:dyDescent="0.3">
      <c r="A342" s="21" t="s">
        <v>31</v>
      </c>
      <c r="B342" s="25" t="s">
        <v>22</v>
      </c>
      <c r="C342" s="24" t="s">
        <v>38</v>
      </c>
      <c r="D342" s="20" t="s">
        <v>23</v>
      </c>
      <c r="E342" t="s">
        <v>24</v>
      </c>
      <c r="F342" s="25" t="s">
        <v>30</v>
      </c>
      <c r="G342" s="25" t="s">
        <v>26</v>
      </c>
      <c r="H342" s="21" t="s">
        <v>29</v>
      </c>
      <c r="I342" s="25" t="s">
        <v>25</v>
      </c>
      <c r="J342" s="25" t="s">
        <v>26</v>
      </c>
      <c r="K342" s="26">
        <v>6.1875121593475297</v>
      </c>
      <c r="L342" s="26">
        <v>0.89971566200256303</v>
      </c>
      <c r="N342">
        <f>(Tabell1[[#This Row],[TP]]+Tabell1[[#This Row],[TN]])/(Tabell1[[#This Row],[TP]]+Tabell1[[#This Row],[TN]]+Tabell1[[#This Row],[FP]]+Tabell1[[#This Row],[FN]])</f>
        <v>0.92269394405721006</v>
      </c>
      <c r="O342">
        <f>Tabell1[[#This Row],[TP]]/(Tabell1[[#This Row],[TP]]+Tabell1[[#This Row],[FP]])</f>
        <v>0.96195480819758272</v>
      </c>
      <c r="P342">
        <f>Tabell1[[#This Row],[TP]]/(Tabell1[[#This Row],[TP]]+Tabell1[[#This Row],[FN]])</f>
        <v>0.94898911353032656</v>
      </c>
      <c r="Q342">
        <f>2*(Tabell1[[#This Row],[Recall]] * Tabell1[[#This Row],[Precision]]) / (Tabell1[[#This Row],[Recall]] + Tabell1[[#This Row],[Precision]])</f>
        <v>0.95542797494780785</v>
      </c>
      <c r="R342">
        <v>9153</v>
      </c>
      <c r="S342">
        <v>1040</v>
      </c>
      <c r="T342">
        <v>362</v>
      </c>
      <c r="U342">
        <v>492</v>
      </c>
    </row>
    <row r="343" spans="1:21" hidden="1" x14ac:dyDescent="0.3">
      <c r="A343" s="21" t="s">
        <v>31</v>
      </c>
      <c r="B343" s="23" t="s">
        <v>33</v>
      </c>
      <c r="C343" s="25" t="s">
        <v>36</v>
      </c>
      <c r="D343" s="20" t="s">
        <v>23</v>
      </c>
      <c r="E343" t="s">
        <v>24</v>
      </c>
      <c r="F343" s="19" t="s">
        <v>21</v>
      </c>
      <c r="G343" s="25" t="s">
        <v>26</v>
      </c>
      <c r="H343" s="21" t="s">
        <v>29</v>
      </c>
      <c r="I343" s="25" t="s">
        <v>25</v>
      </c>
      <c r="J343" s="21" t="s">
        <v>29</v>
      </c>
      <c r="K343" s="26">
        <v>73.184146881103501</v>
      </c>
      <c r="L343" s="26">
        <v>0.63139939308166504</v>
      </c>
      <c r="N343">
        <f>(Tabell1[[#This Row],[TP]]+Tabell1[[#This Row],[TN]])/(Tabell1[[#This Row],[TP]]+Tabell1[[#This Row],[TN]]+Tabell1[[#This Row],[FP]]+Tabell1[[#This Row],[FN]])</f>
        <v>0.9193446184484475</v>
      </c>
      <c r="O343">
        <f>Tabell1[[#This Row],[TP]]/(Tabell1[[#This Row],[TP]]+Tabell1[[#This Row],[FP]])</f>
        <v>0.92322568168632757</v>
      </c>
      <c r="P343">
        <f>Tabell1[[#This Row],[TP]]/(Tabell1[[#This Row],[TP]]+Tabell1[[#This Row],[FN]])</f>
        <v>0.98994297563504408</v>
      </c>
      <c r="Q343">
        <f>2*(Tabell1[[#This Row],[Recall]] * Tabell1[[#This Row],[Precision]]) / (Tabell1[[#This Row],[Recall]] + Tabell1[[#This Row],[Precision]])</f>
        <v>0.9554210236653824</v>
      </c>
      <c r="R343">
        <v>9548</v>
      </c>
      <c r="S343">
        <v>608</v>
      </c>
      <c r="T343">
        <v>794</v>
      </c>
      <c r="U343">
        <v>97</v>
      </c>
    </row>
    <row r="344" spans="1:21" hidden="1" x14ac:dyDescent="0.3">
      <c r="A344" s="25" t="s">
        <v>20</v>
      </c>
      <c r="B344" s="23" t="s">
        <v>33</v>
      </c>
      <c r="C344" s="21" t="s">
        <v>34</v>
      </c>
      <c r="D344" s="20" t="s">
        <v>23</v>
      </c>
      <c r="E344" t="s">
        <v>24</v>
      </c>
      <c r="F344" s="25" t="s">
        <v>30</v>
      </c>
      <c r="G344" s="21" t="s">
        <v>29</v>
      </c>
      <c r="H344" s="25" t="s">
        <v>26</v>
      </c>
      <c r="I344" s="21"/>
      <c r="J344" s="21" t="s">
        <v>29</v>
      </c>
      <c r="K344" s="26">
        <v>3.9943315982818599</v>
      </c>
      <c r="L344" s="26">
        <v>9.5302898883819491</v>
      </c>
      <c r="N344">
        <f>(Tabell1[[#This Row],[TP]]+Tabell1[[#This Row],[TN]])/(Tabell1[[#This Row],[TP]]+Tabell1[[#This Row],[TN]]+Tabell1[[#This Row],[FP]]+Tabell1[[#This Row],[FN]])</f>
        <v>0.91889200687969586</v>
      </c>
      <c r="O344">
        <f>Tabell1[[#This Row],[TP]]/(Tabell1[[#This Row],[TP]]+Tabell1[[#This Row],[FP]])</f>
        <v>0.9190535491905355</v>
      </c>
      <c r="P344">
        <f>Tabell1[[#This Row],[TP]]/(Tabell1[[#This Row],[TP]]+Tabell1[[#This Row],[FN]])</f>
        <v>0.99471228615863139</v>
      </c>
      <c r="Q344">
        <f>2*(Tabell1[[#This Row],[Recall]] * Tabell1[[#This Row],[Precision]]) / (Tabell1[[#This Row],[Recall]] + Tabell1[[#This Row],[Precision]])</f>
        <v>0.95538737303326027</v>
      </c>
      <c r="R344">
        <v>9594</v>
      </c>
      <c r="S344">
        <v>557</v>
      </c>
      <c r="T344">
        <v>845</v>
      </c>
      <c r="U344">
        <v>51</v>
      </c>
    </row>
    <row r="345" spans="1:21" hidden="1" x14ac:dyDescent="0.3">
      <c r="A345" s="25" t="s">
        <v>20</v>
      </c>
      <c r="B345" s="23" t="s">
        <v>33</v>
      </c>
      <c r="C345" s="21" t="s">
        <v>34</v>
      </c>
      <c r="D345" s="20" t="s">
        <v>23</v>
      </c>
      <c r="E345" t="s">
        <v>24</v>
      </c>
      <c r="F345" s="25" t="s">
        <v>30</v>
      </c>
      <c r="G345" s="25" t="s">
        <v>26</v>
      </c>
      <c r="H345" s="25" t="s">
        <v>26</v>
      </c>
      <c r="I345" s="21"/>
      <c r="J345" s="21" t="s">
        <v>29</v>
      </c>
      <c r="K345" s="26">
        <v>3.95062232017517</v>
      </c>
      <c r="L345" s="26">
        <v>9.5723986625671298</v>
      </c>
      <c r="N345">
        <f>(Tabell1[[#This Row],[TP]]+Tabell1[[#This Row],[TN]])/(Tabell1[[#This Row],[TP]]+Tabell1[[#This Row],[TN]]+Tabell1[[#This Row],[FP]]+Tabell1[[#This Row],[FN]])</f>
        <v>0.91889200687969586</v>
      </c>
      <c r="O345">
        <f>Tabell1[[#This Row],[TP]]/(Tabell1[[#This Row],[TP]]+Tabell1[[#This Row],[FP]])</f>
        <v>0.9190535491905355</v>
      </c>
      <c r="P345">
        <f>Tabell1[[#This Row],[TP]]/(Tabell1[[#This Row],[TP]]+Tabell1[[#This Row],[FN]])</f>
        <v>0.99471228615863139</v>
      </c>
      <c r="Q345">
        <f>2*(Tabell1[[#This Row],[Recall]] * Tabell1[[#This Row],[Precision]]) / (Tabell1[[#This Row],[Recall]] + Tabell1[[#This Row],[Precision]])</f>
        <v>0.95538737303326027</v>
      </c>
      <c r="R345">
        <v>9594</v>
      </c>
      <c r="S345">
        <v>557</v>
      </c>
      <c r="T345">
        <v>845</v>
      </c>
      <c r="U345">
        <v>51</v>
      </c>
    </row>
    <row r="346" spans="1:21" hidden="1" x14ac:dyDescent="0.3">
      <c r="A346" s="21" t="s">
        <v>31</v>
      </c>
      <c r="B346" s="25" t="s">
        <v>22</v>
      </c>
      <c r="C346" s="24" t="s">
        <v>38</v>
      </c>
      <c r="D346" s="20" t="s">
        <v>23</v>
      </c>
      <c r="E346" t="s">
        <v>24</v>
      </c>
      <c r="F346" s="25" t="s">
        <v>30</v>
      </c>
      <c r="G346" s="25" t="s">
        <v>26</v>
      </c>
      <c r="H346" s="21" t="s">
        <v>29</v>
      </c>
      <c r="I346" s="21"/>
      <c r="J346" s="25" t="s">
        <v>26</v>
      </c>
      <c r="K346" s="26">
        <v>6.3387985229492099</v>
      </c>
      <c r="L346" s="26">
        <v>0.96343088150024403</v>
      </c>
      <c r="N346">
        <f>(Tabell1[[#This Row],[TP]]+Tabell1[[#This Row],[TN]])/(Tabell1[[#This Row],[TP]]+Tabell1[[#This Row],[TN]]+Tabell1[[#This Row],[FP]]+Tabell1[[#This Row],[FN]])</f>
        <v>0.92260342174345977</v>
      </c>
      <c r="O346">
        <f>Tabell1[[#This Row],[TP]]/(Tabell1[[#This Row],[TP]]+Tabell1[[#This Row],[FP]])</f>
        <v>0.96214511041009465</v>
      </c>
      <c r="P346">
        <f>Tabell1[[#This Row],[TP]]/(Tabell1[[#This Row],[TP]]+Tabell1[[#This Row],[FN]])</f>
        <v>0.94867807153965789</v>
      </c>
      <c r="Q346">
        <f>2*(Tabell1[[#This Row],[Recall]] * Tabell1[[#This Row],[Precision]]) / (Tabell1[[#This Row],[Recall]] + Tabell1[[#This Row],[Precision]])</f>
        <v>0.95536413469068138</v>
      </c>
      <c r="R346">
        <v>9150</v>
      </c>
      <c r="S346">
        <v>1042</v>
      </c>
      <c r="T346">
        <v>360</v>
      </c>
      <c r="U346">
        <v>495</v>
      </c>
    </row>
    <row r="347" spans="1:21" hidden="1" x14ac:dyDescent="0.3">
      <c r="A347" s="23" t="s">
        <v>48</v>
      </c>
      <c r="B347" s="21" t="s">
        <v>32</v>
      </c>
      <c r="C347" s="24" t="s">
        <v>38</v>
      </c>
      <c r="D347" s="20" t="s">
        <v>23</v>
      </c>
      <c r="E347" t="s">
        <v>24</v>
      </c>
      <c r="F347" s="25" t="s">
        <v>30</v>
      </c>
      <c r="G347" s="25" t="s">
        <v>26</v>
      </c>
      <c r="H347" s="21" t="s">
        <v>29</v>
      </c>
      <c r="I347" s="21"/>
      <c r="J347" s="25" t="s">
        <v>26</v>
      </c>
      <c r="K347" s="26">
        <v>0.60435414314269997</v>
      </c>
      <c r="L347" s="26">
        <v>1.20288062095642</v>
      </c>
      <c r="N347">
        <f>(Tabell1[[#This Row],[TP]]+Tabell1[[#This Row],[TN]])/(Tabell1[[#This Row],[TP]]+Tabell1[[#This Row],[TN]]+Tabell1[[#This Row],[FP]]+Tabell1[[#This Row],[FN]])</f>
        <v>0.92341812256721278</v>
      </c>
      <c r="O347">
        <f>Tabell1[[#This Row],[TP]]/(Tabell1[[#This Row],[TP]]+Tabell1[[#This Row],[FP]])</f>
        <v>0.97495411853611136</v>
      </c>
      <c r="P347">
        <f>Tabell1[[#This Row],[TP]]/(Tabell1[[#This Row],[TP]]+Tabell1[[#This Row],[FN]])</f>
        <v>0.93634007257646445</v>
      </c>
      <c r="Q347">
        <f>2*(Tabell1[[#This Row],[Recall]] * Tabell1[[#This Row],[Precision]]) / (Tabell1[[#This Row],[Recall]] + Tabell1[[#This Row],[Precision]])</f>
        <v>0.95525703405965734</v>
      </c>
      <c r="R347">
        <v>9031</v>
      </c>
      <c r="S347">
        <v>1170</v>
      </c>
      <c r="T347">
        <v>232</v>
      </c>
      <c r="U347">
        <v>614</v>
      </c>
    </row>
    <row r="348" spans="1:21" hidden="1" x14ac:dyDescent="0.3">
      <c r="A348" s="23" t="s">
        <v>48</v>
      </c>
      <c r="B348" s="21" t="s">
        <v>32</v>
      </c>
      <c r="C348" s="24" t="s">
        <v>38</v>
      </c>
      <c r="D348" s="20" t="s">
        <v>23</v>
      </c>
      <c r="E348" t="s">
        <v>24</v>
      </c>
      <c r="F348" s="25" t="s">
        <v>30</v>
      </c>
      <c r="G348" s="25" t="s">
        <v>26</v>
      </c>
      <c r="H348" s="21" t="s">
        <v>29</v>
      </c>
      <c r="I348" s="21"/>
      <c r="J348" s="21" t="s">
        <v>29</v>
      </c>
      <c r="K348" s="26">
        <v>0.58739948272705</v>
      </c>
      <c r="L348" s="26">
        <v>1.2019512653350799</v>
      </c>
      <c r="N348">
        <f>(Tabell1[[#This Row],[TP]]+Tabell1[[#This Row],[TN]])/(Tabell1[[#This Row],[TP]]+Tabell1[[#This Row],[TN]]+Tabell1[[#This Row],[FP]]+Tabell1[[#This Row],[FN]])</f>
        <v>0.92341812256721278</v>
      </c>
      <c r="O348">
        <f>Tabell1[[#This Row],[TP]]/(Tabell1[[#This Row],[TP]]+Tabell1[[#This Row],[FP]])</f>
        <v>0.97495411853611136</v>
      </c>
      <c r="P348">
        <f>Tabell1[[#This Row],[TP]]/(Tabell1[[#This Row],[TP]]+Tabell1[[#This Row],[FN]])</f>
        <v>0.93634007257646445</v>
      </c>
      <c r="Q348">
        <f>2*(Tabell1[[#This Row],[Recall]] * Tabell1[[#This Row],[Precision]]) / (Tabell1[[#This Row],[Recall]] + Tabell1[[#This Row],[Precision]])</f>
        <v>0.95525703405965734</v>
      </c>
      <c r="R348">
        <v>9031</v>
      </c>
      <c r="S348">
        <v>1170</v>
      </c>
      <c r="T348">
        <v>232</v>
      </c>
      <c r="U348">
        <v>614</v>
      </c>
    </row>
    <row r="349" spans="1:21" hidden="1" x14ac:dyDescent="0.3">
      <c r="A349" s="23" t="s">
        <v>48</v>
      </c>
      <c r="B349" s="21" t="s">
        <v>32</v>
      </c>
      <c r="C349" s="24" t="s">
        <v>38</v>
      </c>
      <c r="D349" s="20" t="s">
        <v>23</v>
      </c>
      <c r="E349" t="s">
        <v>24</v>
      </c>
      <c r="F349" s="25" t="s">
        <v>30</v>
      </c>
      <c r="G349" s="21" t="s">
        <v>29</v>
      </c>
      <c r="H349" s="21" t="s">
        <v>29</v>
      </c>
      <c r="I349" s="21"/>
      <c r="J349" s="21" t="s">
        <v>29</v>
      </c>
      <c r="K349" s="26">
        <v>0.58644032478332497</v>
      </c>
      <c r="L349" s="26">
        <v>1.26236295700073</v>
      </c>
      <c r="N349">
        <f>(Tabell1[[#This Row],[TP]]+Tabell1[[#This Row],[TN]])/(Tabell1[[#This Row],[TP]]+Tabell1[[#This Row],[TN]]+Tabell1[[#This Row],[FP]]+Tabell1[[#This Row],[FN]])</f>
        <v>0.92341812256721278</v>
      </c>
      <c r="O349">
        <f>Tabell1[[#This Row],[TP]]/(Tabell1[[#This Row],[TP]]+Tabell1[[#This Row],[FP]])</f>
        <v>0.97495411853611136</v>
      </c>
      <c r="P349">
        <f>Tabell1[[#This Row],[TP]]/(Tabell1[[#This Row],[TP]]+Tabell1[[#This Row],[FN]])</f>
        <v>0.93634007257646445</v>
      </c>
      <c r="Q349">
        <f>2*(Tabell1[[#This Row],[Recall]] * Tabell1[[#This Row],[Precision]]) / (Tabell1[[#This Row],[Recall]] + Tabell1[[#This Row],[Precision]])</f>
        <v>0.95525703405965734</v>
      </c>
      <c r="R349">
        <v>9031</v>
      </c>
      <c r="S349">
        <v>1170</v>
      </c>
      <c r="T349">
        <v>232</v>
      </c>
      <c r="U349">
        <v>614</v>
      </c>
    </row>
    <row r="350" spans="1:21" hidden="1" x14ac:dyDescent="0.3">
      <c r="A350" s="23" t="s">
        <v>48</v>
      </c>
      <c r="B350" s="21" t="s">
        <v>32</v>
      </c>
      <c r="C350" s="24" t="s">
        <v>38</v>
      </c>
      <c r="D350" s="20" t="s">
        <v>23</v>
      </c>
      <c r="E350" t="s">
        <v>24</v>
      </c>
      <c r="F350" s="25" t="s">
        <v>30</v>
      </c>
      <c r="G350" s="21" t="s">
        <v>29</v>
      </c>
      <c r="H350" s="21" t="s">
        <v>29</v>
      </c>
      <c r="I350" s="21"/>
      <c r="J350" s="25" t="s">
        <v>26</v>
      </c>
      <c r="K350" s="26">
        <v>0.57536602020263605</v>
      </c>
      <c r="L350" s="26">
        <v>1.24767398834228</v>
      </c>
      <c r="N350">
        <f>(Tabell1[[#This Row],[TP]]+Tabell1[[#This Row],[TN]])/(Tabell1[[#This Row],[TP]]+Tabell1[[#This Row],[TN]]+Tabell1[[#This Row],[FP]]+Tabell1[[#This Row],[FN]])</f>
        <v>0.92341812256721278</v>
      </c>
      <c r="O350">
        <f>Tabell1[[#This Row],[TP]]/(Tabell1[[#This Row],[TP]]+Tabell1[[#This Row],[FP]])</f>
        <v>0.97495411853611136</v>
      </c>
      <c r="P350">
        <f>Tabell1[[#This Row],[TP]]/(Tabell1[[#This Row],[TP]]+Tabell1[[#This Row],[FN]])</f>
        <v>0.93634007257646445</v>
      </c>
      <c r="Q350">
        <f>2*(Tabell1[[#This Row],[Recall]] * Tabell1[[#This Row],[Precision]]) / (Tabell1[[#This Row],[Recall]] + Tabell1[[#This Row],[Precision]])</f>
        <v>0.95525703405965734</v>
      </c>
      <c r="R350">
        <v>9031</v>
      </c>
      <c r="S350">
        <v>1170</v>
      </c>
      <c r="T350">
        <v>232</v>
      </c>
      <c r="U350">
        <v>614</v>
      </c>
    </row>
    <row r="351" spans="1:21" hidden="1" x14ac:dyDescent="0.3">
      <c r="A351" s="21" t="s">
        <v>31</v>
      </c>
      <c r="B351" s="21" t="s">
        <v>32</v>
      </c>
      <c r="C351" s="24" t="s">
        <v>38</v>
      </c>
      <c r="D351" s="20" t="s">
        <v>23</v>
      </c>
      <c r="E351" t="s">
        <v>24</v>
      </c>
      <c r="F351" s="25" t="s">
        <v>30</v>
      </c>
      <c r="G351" s="25" t="s">
        <v>26</v>
      </c>
      <c r="H351" s="21" t="s">
        <v>29</v>
      </c>
      <c r="I351" s="25" t="s">
        <v>25</v>
      </c>
      <c r="J351" s="25" t="s">
        <v>26</v>
      </c>
      <c r="K351" s="26">
        <v>6.6502659320831299</v>
      </c>
      <c r="L351" s="26">
        <v>0.97244286537170399</v>
      </c>
      <c r="N351">
        <f>(Tabell1[[#This Row],[TP]]+Tabell1[[#This Row],[TN]])/(Tabell1[[#This Row],[TP]]+Tabell1[[#This Row],[TN]]+Tabell1[[#This Row],[FP]]+Tabell1[[#This Row],[FN]])</f>
        <v>0.92224133248845841</v>
      </c>
      <c r="O351">
        <f>Tabell1[[#This Row],[TP]]/(Tabell1[[#This Row],[TP]]+Tabell1[[#This Row],[FP]])</f>
        <v>0.96057873768085555</v>
      </c>
      <c r="P351">
        <f>Tabell1[[#This Row],[TP]]/(Tabell1[[#This Row],[TP]]+Tabell1[[#This Row],[FN]])</f>
        <v>0.94992223950233279</v>
      </c>
      <c r="Q351">
        <f>2*(Tabell1[[#This Row],[Recall]] * Tabell1[[#This Row],[Precision]]) / (Tabell1[[#This Row],[Recall]] + Tabell1[[#This Row],[Precision]])</f>
        <v>0.95522076838867753</v>
      </c>
      <c r="R351">
        <v>9162</v>
      </c>
      <c r="S351">
        <v>1026</v>
      </c>
      <c r="T351">
        <v>376</v>
      </c>
      <c r="U351">
        <v>483</v>
      </c>
    </row>
    <row r="352" spans="1:21" hidden="1" x14ac:dyDescent="0.3">
      <c r="A352" s="21" t="s">
        <v>31</v>
      </c>
      <c r="B352" s="21" t="s">
        <v>32</v>
      </c>
      <c r="C352" s="21" t="s">
        <v>34</v>
      </c>
      <c r="D352" s="20" t="s">
        <v>23</v>
      </c>
      <c r="E352" t="s">
        <v>24</v>
      </c>
      <c r="F352" s="19" t="s">
        <v>21</v>
      </c>
      <c r="G352" s="25" t="s">
        <v>26</v>
      </c>
      <c r="H352" s="21" t="s">
        <v>29</v>
      </c>
      <c r="I352" s="25" t="s">
        <v>25</v>
      </c>
      <c r="J352" s="21" t="s">
        <v>29</v>
      </c>
      <c r="K352" s="26">
        <v>0.44437599182128901</v>
      </c>
      <c r="L352" s="26">
        <v>0.324278354644775</v>
      </c>
      <c r="N352">
        <f>(Tabell1[[#This Row],[TP]]+Tabell1[[#This Row],[TN]])/(Tabell1[[#This Row],[TP]]+Tabell1[[#This Row],[TN]]+Tabell1[[#This Row],[FP]]+Tabell1[[#This Row],[FN]])</f>
        <v>0.9194351407621979</v>
      </c>
      <c r="O352">
        <f>Tabell1[[#This Row],[TP]]/(Tabell1[[#This Row],[TP]]+Tabell1[[#This Row],[FP]])</f>
        <v>0.92853646598139994</v>
      </c>
      <c r="P352">
        <f>Tabell1[[#This Row],[TP]]/(Tabell1[[#This Row],[TP]]+Tabell1[[#This Row],[FN]])</f>
        <v>0.98341109383100056</v>
      </c>
      <c r="Q352">
        <f>2*(Tabell1[[#This Row],[Recall]] * Tabell1[[#This Row],[Precision]]) / (Tabell1[[#This Row],[Recall]] + Tabell1[[#This Row],[Precision]])</f>
        <v>0.95518630412890226</v>
      </c>
      <c r="R352">
        <v>9485</v>
      </c>
      <c r="S352">
        <v>672</v>
      </c>
      <c r="T352">
        <v>730</v>
      </c>
      <c r="U352">
        <v>160</v>
      </c>
    </row>
    <row r="353" spans="1:21" hidden="1" x14ac:dyDescent="0.3">
      <c r="A353" s="25" t="s">
        <v>20</v>
      </c>
      <c r="B353" s="25" t="s">
        <v>22</v>
      </c>
      <c r="C353" s="21" t="s">
        <v>34</v>
      </c>
      <c r="D353" s="20" t="s">
        <v>23</v>
      </c>
      <c r="E353" t="s">
        <v>24</v>
      </c>
      <c r="F353" s="19" t="s">
        <v>21</v>
      </c>
      <c r="G353" s="25" t="s">
        <v>26</v>
      </c>
      <c r="H353" s="21" t="s">
        <v>29</v>
      </c>
      <c r="I353" s="25" t="s">
        <v>25</v>
      </c>
      <c r="J353" s="21" t="s">
        <v>29</v>
      </c>
      <c r="K353" s="26">
        <v>1.6085846424102701</v>
      </c>
      <c r="L353" s="26">
        <v>4.18041968345642</v>
      </c>
      <c r="N353">
        <f>(Tabell1[[#This Row],[TP]]+Tabell1[[#This Row],[TN]])/(Tabell1[[#This Row],[TP]]+Tabell1[[#This Row],[TN]]+Tabell1[[#This Row],[FP]]+Tabell1[[#This Row],[FN]])</f>
        <v>0.91871096225219517</v>
      </c>
      <c r="O353">
        <f>Tabell1[[#This Row],[TP]]/(Tabell1[[#This Row],[TP]]+Tabell1[[#This Row],[FP]])</f>
        <v>0.92154216867469885</v>
      </c>
      <c r="P353">
        <f>Tabell1[[#This Row],[TP]]/(Tabell1[[#This Row],[TP]]+Tabell1[[#This Row],[FN]])</f>
        <v>0.99129082426127524</v>
      </c>
      <c r="Q353">
        <f>2*(Tabell1[[#This Row],[Recall]] * Tabell1[[#This Row],[Precision]]) / (Tabell1[[#This Row],[Recall]] + Tabell1[[#This Row],[Precision]])</f>
        <v>0.95514485514485514</v>
      </c>
      <c r="R353">
        <v>9561</v>
      </c>
      <c r="S353">
        <v>588</v>
      </c>
      <c r="T353">
        <v>814</v>
      </c>
      <c r="U353">
        <v>84</v>
      </c>
    </row>
    <row r="354" spans="1:21" hidden="1" x14ac:dyDescent="0.3">
      <c r="A354" s="25" t="s">
        <v>20</v>
      </c>
      <c r="B354" s="25" t="s">
        <v>22</v>
      </c>
      <c r="C354" s="21" t="s">
        <v>34</v>
      </c>
      <c r="D354" s="20" t="s">
        <v>23</v>
      </c>
      <c r="E354" t="s">
        <v>24</v>
      </c>
      <c r="F354" s="19" t="s">
        <v>21</v>
      </c>
      <c r="G354" s="21" t="s">
        <v>29</v>
      </c>
      <c r="H354" s="21" t="s">
        <v>29</v>
      </c>
      <c r="I354" s="25" t="s">
        <v>25</v>
      </c>
      <c r="J354" s="21" t="s">
        <v>29</v>
      </c>
      <c r="K354" s="26">
        <v>1.60093092918396</v>
      </c>
      <c r="L354" s="26">
        <v>4.1643502712249703</v>
      </c>
      <c r="N354">
        <f>(Tabell1[[#This Row],[TP]]+Tabell1[[#This Row],[TN]])/(Tabell1[[#This Row],[TP]]+Tabell1[[#This Row],[TN]]+Tabell1[[#This Row],[FP]]+Tabell1[[#This Row],[FN]])</f>
        <v>0.91871096225219517</v>
      </c>
      <c r="O354">
        <f>Tabell1[[#This Row],[TP]]/(Tabell1[[#This Row],[TP]]+Tabell1[[#This Row],[FP]])</f>
        <v>0.92154216867469885</v>
      </c>
      <c r="P354">
        <f>Tabell1[[#This Row],[TP]]/(Tabell1[[#This Row],[TP]]+Tabell1[[#This Row],[FN]])</f>
        <v>0.99129082426127524</v>
      </c>
      <c r="Q354">
        <f>2*(Tabell1[[#This Row],[Recall]] * Tabell1[[#This Row],[Precision]]) / (Tabell1[[#This Row],[Recall]] + Tabell1[[#This Row],[Precision]])</f>
        <v>0.95514485514485514</v>
      </c>
      <c r="R354">
        <v>9561</v>
      </c>
      <c r="S354">
        <v>588</v>
      </c>
      <c r="T354">
        <v>814</v>
      </c>
      <c r="U354">
        <v>84</v>
      </c>
    </row>
    <row r="355" spans="1:21" hidden="1" x14ac:dyDescent="0.3">
      <c r="A355" s="21" t="s">
        <v>31</v>
      </c>
      <c r="B355" s="23" t="s">
        <v>33</v>
      </c>
      <c r="C355" s="24" t="s">
        <v>38</v>
      </c>
      <c r="D355" s="20" t="s">
        <v>23</v>
      </c>
      <c r="E355" t="s">
        <v>24</v>
      </c>
      <c r="F355" s="19" t="s">
        <v>21</v>
      </c>
      <c r="G355" s="25" t="s">
        <v>26</v>
      </c>
      <c r="H355" s="25" t="s">
        <v>26</v>
      </c>
      <c r="I355" s="25" t="s">
        <v>25</v>
      </c>
      <c r="J355" s="21" t="s">
        <v>29</v>
      </c>
      <c r="K355" s="26">
        <v>72.6541521549224</v>
      </c>
      <c r="L355" s="26">
        <v>0.54949259757995605</v>
      </c>
      <c r="N355">
        <f>(Tabell1[[#This Row],[TP]]+Tabell1[[#This Row],[TN]])/(Tabell1[[#This Row],[TP]]+Tabell1[[#This Row],[TN]]+Tabell1[[#This Row],[FP]]+Tabell1[[#This Row],[FN]])</f>
        <v>0.92160767629220608</v>
      </c>
      <c r="O355">
        <f>Tabell1[[#This Row],[TP]]/(Tabell1[[#This Row],[TP]]+Tabell1[[#This Row],[FP]])</f>
        <v>0.95454074764419594</v>
      </c>
      <c r="P355">
        <f>Tabell1[[#This Row],[TP]]/(Tabell1[[#This Row],[TP]]+Tabell1[[#This Row],[FN]])</f>
        <v>0.95572835666148259</v>
      </c>
      <c r="Q355">
        <f>2*(Tabell1[[#This Row],[Recall]] * Tabell1[[#This Row],[Precision]]) / (Tabell1[[#This Row],[Recall]] + Tabell1[[#This Row],[Precision]])</f>
        <v>0.95513418298621899</v>
      </c>
      <c r="R355">
        <v>9218</v>
      </c>
      <c r="S355">
        <v>963</v>
      </c>
      <c r="T355">
        <v>439</v>
      </c>
      <c r="U355">
        <v>427</v>
      </c>
    </row>
    <row r="356" spans="1:21" hidden="1" x14ac:dyDescent="0.3">
      <c r="A356" s="21" t="s">
        <v>31</v>
      </c>
      <c r="B356" s="21" t="s">
        <v>32</v>
      </c>
      <c r="C356" s="24" t="s">
        <v>38</v>
      </c>
      <c r="D356" s="20" t="s">
        <v>23</v>
      </c>
      <c r="E356" t="s">
        <v>24</v>
      </c>
      <c r="F356" s="25" t="s">
        <v>30</v>
      </c>
      <c r="G356" s="25" t="s">
        <v>26</v>
      </c>
      <c r="H356" s="25" t="s">
        <v>26</v>
      </c>
      <c r="I356" s="21"/>
      <c r="J356" s="25" t="s">
        <v>26</v>
      </c>
      <c r="K356" s="26">
        <v>6.9764382839202801</v>
      </c>
      <c r="L356" s="26">
        <v>1.0311324596405</v>
      </c>
      <c r="N356">
        <f>(Tabell1[[#This Row],[TP]]+Tabell1[[#This Row],[TN]])/(Tabell1[[#This Row],[TP]]+Tabell1[[#This Row],[TN]]+Tabell1[[#This Row],[FP]]+Tabell1[[#This Row],[FN]])</f>
        <v>0.92196976554720733</v>
      </c>
      <c r="O356">
        <f>Tabell1[[#This Row],[TP]]/(Tabell1[[#This Row],[TP]]+Tabell1[[#This Row],[FP]])</f>
        <v>0.96037320473844223</v>
      </c>
      <c r="P356">
        <f>Tabell1[[#This Row],[TP]]/(Tabell1[[#This Row],[TP]]+Tabell1[[#This Row],[FN]])</f>
        <v>0.94981855883877653</v>
      </c>
      <c r="Q356">
        <f>2*(Tabell1[[#This Row],[Recall]] * Tabell1[[#This Row],[Precision]]) / (Tabell1[[#This Row],[Recall]] + Tabell1[[#This Row],[Precision]])</f>
        <v>0.95506672226855704</v>
      </c>
      <c r="R356">
        <v>9161</v>
      </c>
      <c r="S356">
        <v>1024</v>
      </c>
      <c r="T356">
        <v>378</v>
      </c>
      <c r="U356">
        <v>484</v>
      </c>
    </row>
    <row r="357" spans="1:21" hidden="1" x14ac:dyDescent="0.3">
      <c r="A357" s="21" t="s">
        <v>31</v>
      </c>
      <c r="B357" s="25" t="s">
        <v>22</v>
      </c>
      <c r="C357" s="21" t="s">
        <v>34</v>
      </c>
      <c r="D357" s="20" t="s">
        <v>23</v>
      </c>
      <c r="E357" t="s">
        <v>24</v>
      </c>
      <c r="F357" s="19" t="s">
        <v>21</v>
      </c>
      <c r="G357" s="21" t="s">
        <v>29</v>
      </c>
      <c r="H357" s="25" t="s">
        <v>26</v>
      </c>
      <c r="I357" s="25" t="s">
        <v>25</v>
      </c>
      <c r="J357" s="21" t="s">
        <v>29</v>
      </c>
      <c r="K357" s="26">
        <v>0.43782949447631803</v>
      </c>
      <c r="L357" s="26">
        <v>0.27309465408325101</v>
      </c>
      <c r="N357">
        <f>(Tabell1[[#This Row],[TP]]+Tabell1[[#This Row],[TN]])/(Tabell1[[#This Row],[TP]]+Tabell1[[#This Row],[TN]]+Tabell1[[#This Row],[FP]]+Tabell1[[#This Row],[FN]])</f>
        <v>0.91852991762469449</v>
      </c>
      <c r="O357">
        <f>Tabell1[[#This Row],[TP]]/(Tabell1[[#This Row],[TP]]+Tabell1[[#This Row],[FP]])</f>
        <v>0.92136455623012437</v>
      </c>
      <c r="P357">
        <f>Tabell1[[#This Row],[TP]]/(Tabell1[[#This Row],[TP]]+Tabell1[[#This Row],[FN]])</f>
        <v>0.99129082426127524</v>
      </c>
      <c r="Q357">
        <f>2*(Tabell1[[#This Row],[Recall]] * Tabell1[[#This Row],[Precision]]) / (Tabell1[[#This Row],[Recall]] + Tabell1[[#This Row],[Precision]])</f>
        <v>0.95504944560982918</v>
      </c>
      <c r="R357">
        <v>9561</v>
      </c>
      <c r="S357">
        <v>586</v>
      </c>
      <c r="T357">
        <v>816</v>
      </c>
      <c r="U357">
        <v>84</v>
      </c>
    </row>
    <row r="358" spans="1:21" hidden="1" x14ac:dyDescent="0.3">
      <c r="A358" s="25" t="s">
        <v>20</v>
      </c>
      <c r="B358" s="21" t="s">
        <v>32</v>
      </c>
      <c r="C358" s="21" t="s">
        <v>34</v>
      </c>
      <c r="D358" s="20" t="s">
        <v>23</v>
      </c>
      <c r="E358" t="s">
        <v>24</v>
      </c>
      <c r="F358" s="25" t="s">
        <v>30</v>
      </c>
      <c r="G358" s="25" t="s">
        <v>26</v>
      </c>
      <c r="H358" s="21" t="s">
        <v>29</v>
      </c>
      <c r="I358" s="25" t="s">
        <v>25</v>
      </c>
      <c r="J358" s="25" t="s">
        <v>26</v>
      </c>
      <c r="K358" s="26">
        <v>1.60533690452575</v>
      </c>
      <c r="L358" s="26">
        <v>3.45920586585998</v>
      </c>
      <c r="N358">
        <f>(Tabell1[[#This Row],[TP]]+Tabell1[[#This Row],[TN]])/(Tabell1[[#This Row],[TP]]+Tabell1[[#This Row],[TN]]+Tabell1[[#This Row],[FP]]+Tabell1[[#This Row],[FN]])</f>
        <v>0.92088349778220335</v>
      </c>
      <c r="O358">
        <f>Tabell1[[#This Row],[TP]]/(Tabell1[[#This Row],[TP]]+Tabell1[[#This Row],[FP]])</f>
        <v>0.94836928739392701</v>
      </c>
      <c r="P358">
        <f>Tabell1[[#This Row],[TP]]/(Tabell1[[#This Row],[TP]]+Tabell1[[#This Row],[FN]])</f>
        <v>0.96174183514774492</v>
      </c>
      <c r="Q358">
        <f>2*(Tabell1[[#This Row],[Recall]] * Tabell1[[#This Row],[Precision]]) / (Tabell1[[#This Row],[Recall]] + Tabell1[[#This Row],[Precision]])</f>
        <v>0.95500875115824146</v>
      </c>
      <c r="R358">
        <v>9276</v>
      </c>
      <c r="S358">
        <v>897</v>
      </c>
      <c r="T358">
        <v>505</v>
      </c>
      <c r="U358">
        <v>369</v>
      </c>
    </row>
    <row r="359" spans="1:21" hidden="1" x14ac:dyDescent="0.3">
      <c r="A359" s="25" t="s">
        <v>20</v>
      </c>
      <c r="B359" s="21" t="s">
        <v>32</v>
      </c>
      <c r="C359" s="21" t="s">
        <v>34</v>
      </c>
      <c r="D359" s="20" t="s">
        <v>23</v>
      </c>
      <c r="E359" t="s">
        <v>24</v>
      </c>
      <c r="F359" s="25" t="s">
        <v>30</v>
      </c>
      <c r="G359" s="21" t="s">
        <v>29</v>
      </c>
      <c r="H359" s="21" t="s">
        <v>29</v>
      </c>
      <c r="I359" s="25" t="s">
        <v>25</v>
      </c>
      <c r="J359" s="25" t="s">
        <v>26</v>
      </c>
      <c r="K359" s="26">
        <v>1.5384385585784901</v>
      </c>
      <c r="L359" s="26">
        <v>3.4552412033081001</v>
      </c>
      <c r="N359">
        <f>(Tabell1[[#This Row],[TP]]+Tabell1[[#This Row],[TN]])/(Tabell1[[#This Row],[TP]]+Tabell1[[#This Row],[TN]]+Tabell1[[#This Row],[FP]]+Tabell1[[#This Row],[FN]])</f>
        <v>0.92088349778220335</v>
      </c>
      <c r="O359">
        <f>Tabell1[[#This Row],[TP]]/(Tabell1[[#This Row],[TP]]+Tabell1[[#This Row],[FP]])</f>
        <v>0.94836928739392701</v>
      </c>
      <c r="P359">
        <f>Tabell1[[#This Row],[TP]]/(Tabell1[[#This Row],[TP]]+Tabell1[[#This Row],[FN]])</f>
        <v>0.96174183514774492</v>
      </c>
      <c r="Q359">
        <f>2*(Tabell1[[#This Row],[Recall]] * Tabell1[[#This Row],[Precision]]) / (Tabell1[[#This Row],[Recall]] + Tabell1[[#This Row],[Precision]])</f>
        <v>0.95500875115824146</v>
      </c>
      <c r="R359">
        <v>9276</v>
      </c>
      <c r="S359">
        <v>897</v>
      </c>
      <c r="T359">
        <v>505</v>
      </c>
      <c r="U359">
        <v>369</v>
      </c>
    </row>
    <row r="360" spans="1:21" hidden="1" x14ac:dyDescent="0.3">
      <c r="A360" s="21" t="s">
        <v>31</v>
      </c>
      <c r="B360" s="23" t="s">
        <v>33</v>
      </c>
      <c r="C360" s="25" t="s">
        <v>36</v>
      </c>
      <c r="D360" s="20" t="s">
        <v>23</v>
      </c>
      <c r="E360" t="s">
        <v>24</v>
      </c>
      <c r="F360" s="19" t="s">
        <v>21</v>
      </c>
      <c r="G360" s="21" t="s">
        <v>29</v>
      </c>
      <c r="H360" s="21" t="s">
        <v>29</v>
      </c>
      <c r="I360" s="25" t="s">
        <v>25</v>
      </c>
      <c r="J360" s="21" t="s">
        <v>29</v>
      </c>
      <c r="K360" s="26">
        <v>75.447004795074406</v>
      </c>
      <c r="L360" s="26">
        <v>0.61188745498657204</v>
      </c>
      <c r="N360">
        <f>(Tabell1[[#This Row],[TP]]+Tabell1[[#This Row],[TN]])/(Tabell1[[#This Row],[TP]]+Tabell1[[#This Row],[TN]]+Tabell1[[#This Row],[FP]]+Tabell1[[#This Row],[FN]])</f>
        <v>0.91834887299719381</v>
      </c>
      <c r="O360">
        <f>Tabell1[[#This Row],[TP]]/(Tabell1[[#This Row],[TP]]+Tabell1[[#This Row],[FP]])</f>
        <v>0.92191873371296207</v>
      </c>
      <c r="P360">
        <f>Tabell1[[#This Row],[TP]]/(Tabell1[[#This Row],[TP]]+Tabell1[[#This Row],[FN]])</f>
        <v>0.99035769828926901</v>
      </c>
      <c r="Q360">
        <f>2*(Tabell1[[#This Row],[Recall]] * Tabell1[[#This Row],[Precision]]) / (Tabell1[[#This Row],[Recall]] + Tabell1[[#This Row],[Precision]])</f>
        <v>0.95491352594221723</v>
      </c>
      <c r="R360">
        <v>9552</v>
      </c>
      <c r="S360">
        <v>593</v>
      </c>
      <c r="T360">
        <v>809</v>
      </c>
      <c r="U360">
        <v>93</v>
      </c>
    </row>
    <row r="361" spans="1:21" hidden="1" x14ac:dyDescent="0.3">
      <c r="A361" s="21" t="s">
        <v>31</v>
      </c>
      <c r="B361" s="21" t="s">
        <v>32</v>
      </c>
      <c r="C361" s="24" t="s">
        <v>38</v>
      </c>
      <c r="D361" s="20" t="s">
        <v>23</v>
      </c>
      <c r="E361" t="s">
        <v>24</v>
      </c>
      <c r="F361" s="25" t="s">
        <v>30</v>
      </c>
      <c r="G361" s="21" t="s">
        <v>29</v>
      </c>
      <c r="H361" s="21" t="s">
        <v>29</v>
      </c>
      <c r="I361" s="21"/>
      <c r="J361" s="25" t="s">
        <v>26</v>
      </c>
      <c r="K361" s="26">
        <v>6.8904070854187003</v>
      </c>
      <c r="L361" s="26">
        <v>1.82770872116088</v>
      </c>
      <c r="N361">
        <f>(Tabell1[[#This Row],[TP]]+Tabell1[[#This Row],[TN]])/(Tabell1[[#This Row],[TP]]+Tabell1[[#This Row],[TN]]+Tabell1[[#This Row],[FP]]+Tabell1[[#This Row],[FN]])</f>
        <v>0.92160767629220608</v>
      </c>
      <c r="O361">
        <f>Tabell1[[#This Row],[TP]]/(Tabell1[[#This Row],[TP]]+Tabell1[[#This Row],[FP]])</f>
        <v>0.95977794071436051</v>
      </c>
      <c r="P361">
        <f>Tabell1[[#This Row],[TP]]/(Tabell1[[#This Row],[TP]]+Tabell1[[#This Row],[FN]])</f>
        <v>0.95002592016588905</v>
      </c>
      <c r="Q361">
        <f>2*(Tabell1[[#This Row],[Recall]] * Tabell1[[#This Row],[Precision]]) / (Tabell1[[#This Row],[Recall]] + Tabell1[[#This Row],[Precision]])</f>
        <v>0.95487703209670705</v>
      </c>
      <c r="R361">
        <v>9163</v>
      </c>
      <c r="S361">
        <v>1018</v>
      </c>
      <c r="T361">
        <v>384</v>
      </c>
      <c r="U361">
        <v>482</v>
      </c>
    </row>
    <row r="362" spans="1:21" hidden="1" x14ac:dyDescent="0.3">
      <c r="A362" s="21" t="s">
        <v>31</v>
      </c>
      <c r="B362" s="21" t="s">
        <v>32</v>
      </c>
      <c r="C362" s="25" t="s">
        <v>36</v>
      </c>
      <c r="D362" s="20" t="s">
        <v>23</v>
      </c>
      <c r="E362" t="s">
        <v>24</v>
      </c>
      <c r="F362" s="19" t="s">
        <v>21</v>
      </c>
      <c r="G362" s="25" t="s">
        <v>26</v>
      </c>
      <c r="H362" s="21" t="s">
        <v>29</v>
      </c>
      <c r="I362" s="21"/>
      <c r="J362" s="21" t="s">
        <v>29</v>
      </c>
      <c r="K362" s="26">
        <v>0.72707748413085904</v>
      </c>
      <c r="L362" s="26">
        <v>0.42262053489684998</v>
      </c>
      <c r="N362">
        <f>(Tabell1[[#This Row],[TP]]+Tabell1[[#This Row],[TN]])/(Tabell1[[#This Row],[TP]]+Tabell1[[#This Row],[TN]]+Tabell1[[#This Row],[FP]]+Tabell1[[#This Row],[FN]])</f>
        <v>0.92124558703720472</v>
      </c>
      <c r="O362">
        <f>Tabell1[[#This Row],[TP]]/(Tabell1[[#This Row],[TP]]+Tabell1[[#This Row],[FP]])</f>
        <v>0.95584415584415583</v>
      </c>
      <c r="P362">
        <f>Tabell1[[#This Row],[TP]]/(Tabell1[[#This Row],[TP]]+Tabell1[[#This Row],[FN]])</f>
        <v>0.95386210471747024</v>
      </c>
      <c r="Q362">
        <f>2*(Tabell1[[#This Row],[Recall]] * Tabell1[[#This Row],[Precision]]) / (Tabell1[[#This Row],[Recall]] + Tabell1[[#This Row],[Precision]])</f>
        <v>0.95485210171250656</v>
      </c>
      <c r="R362">
        <v>9200</v>
      </c>
      <c r="S362">
        <v>977</v>
      </c>
      <c r="T362">
        <v>425</v>
      </c>
      <c r="U362">
        <v>445</v>
      </c>
    </row>
    <row r="363" spans="1:21" hidden="1" x14ac:dyDescent="0.3">
      <c r="A363" s="21" t="s">
        <v>31</v>
      </c>
      <c r="B363" s="23" t="s">
        <v>33</v>
      </c>
      <c r="C363" s="25" t="s">
        <v>36</v>
      </c>
      <c r="D363" s="20" t="s">
        <v>23</v>
      </c>
      <c r="E363" t="s">
        <v>24</v>
      </c>
      <c r="F363" s="19" t="s">
        <v>21</v>
      </c>
      <c r="G363" s="25" t="s">
        <v>26</v>
      </c>
      <c r="H363" s="25" t="s">
        <v>26</v>
      </c>
      <c r="I363" s="25" t="s">
        <v>25</v>
      </c>
      <c r="J363" s="21" t="s">
        <v>29</v>
      </c>
      <c r="K363" s="26">
        <v>98.2097008228302</v>
      </c>
      <c r="L363" s="26">
        <v>0.6588716506958</v>
      </c>
      <c r="N363">
        <f>(Tabell1[[#This Row],[TP]]+Tabell1[[#This Row],[TN]])/(Tabell1[[#This Row],[TP]]+Tabell1[[#This Row],[TN]]+Tabell1[[#This Row],[FP]]+Tabell1[[#This Row],[FN]])</f>
        <v>0.91807730605594284</v>
      </c>
      <c r="O363">
        <f>Tabell1[[#This Row],[TP]]/(Tabell1[[#This Row],[TP]]+Tabell1[[#This Row],[FP]])</f>
        <v>0.92132664866949476</v>
      </c>
      <c r="P363">
        <f>Tabell1[[#This Row],[TP]]/(Tabell1[[#This Row],[TP]]+Tabell1[[#This Row],[FN]])</f>
        <v>0.99077242094349405</v>
      </c>
      <c r="Q363">
        <f>2*(Tabell1[[#This Row],[Recall]] * Tabell1[[#This Row],[Precision]]) / (Tabell1[[#This Row],[Recall]] + Tabell1[[#This Row],[Precision]])</f>
        <v>0.95478842983464063</v>
      </c>
      <c r="R363">
        <v>9556</v>
      </c>
      <c r="S363">
        <v>586</v>
      </c>
      <c r="T363">
        <v>816</v>
      </c>
      <c r="U363">
        <v>89</v>
      </c>
    </row>
    <row r="364" spans="1:21" hidden="1" x14ac:dyDescent="0.3">
      <c r="A364" s="21" t="s">
        <v>31</v>
      </c>
      <c r="B364" s="23" t="s">
        <v>33</v>
      </c>
      <c r="C364" s="25" t="s">
        <v>36</v>
      </c>
      <c r="D364" s="20" t="s">
        <v>23</v>
      </c>
      <c r="E364" t="s">
        <v>24</v>
      </c>
      <c r="F364" s="19" t="s">
        <v>21</v>
      </c>
      <c r="G364" s="25" t="s">
        <v>26</v>
      </c>
      <c r="H364" s="25" t="s">
        <v>26</v>
      </c>
      <c r="I364" s="21"/>
      <c r="J364" s="21" t="s">
        <v>29</v>
      </c>
      <c r="K364" s="26">
        <v>90.583125114440904</v>
      </c>
      <c r="L364" s="26">
        <v>0.66641044616699197</v>
      </c>
      <c r="N364">
        <f>(Tabell1[[#This Row],[TP]]+Tabell1[[#This Row],[TN]])/(Tabell1[[#This Row],[TP]]+Tabell1[[#This Row],[TN]]+Tabell1[[#This Row],[FP]]+Tabell1[[#This Row],[FN]])</f>
        <v>0.91780573911469177</v>
      </c>
      <c r="O364">
        <f>Tabell1[[#This Row],[TP]]/(Tabell1[[#This Row],[TP]]+Tabell1[[#This Row],[FP]])</f>
        <v>0.92049282895370099</v>
      </c>
      <c r="P364">
        <f>Tabell1[[#This Row],[TP]]/(Tabell1[[#This Row],[TP]]+Tabell1[[#This Row],[FN]])</f>
        <v>0.99149818558838776</v>
      </c>
      <c r="Q364">
        <f>2*(Tabell1[[#This Row],[Recall]] * Tabell1[[#This Row],[Precision]]) / (Tabell1[[#This Row],[Recall]] + Tabell1[[#This Row],[Precision]])</f>
        <v>0.95467704901667161</v>
      </c>
      <c r="R364">
        <v>9563</v>
      </c>
      <c r="S364">
        <v>576</v>
      </c>
      <c r="T364">
        <v>826</v>
      </c>
      <c r="U364">
        <v>82</v>
      </c>
    </row>
    <row r="365" spans="1:21" hidden="1" x14ac:dyDescent="0.3">
      <c r="A365" s="21" t="s">
        <v>31</v>
      </c>
      <c r="B365" s="25" t="s">
        <v>22</v>
      </c>
      <c r="C365" s="21" t="s">
        <v>34</v>
      </c>
      <c r="D365" s="20" t="s">
        <v>23</v>
      </c>
      <c r="E365" t="s">
        <v>24</v>
      </c>
      <c r="F365" s="19" t="s">
        <v>21</v>
      </c>
      <c r="G365" s="21" t="s">
        <v>29</v>
      </c>
      <c r="H365" s="21" t="s">
        <v>29</v>
      </c>
      <c r="I365" s="25" t="s">
        <v>25</v>
      </c>
      <c r="J365" s="21" t="s">
        <v>29</v>
      </c>
      <c r="K365" s="26">
        <v>0.45290112495422302</v>
      </c>
      <c r="L365" s="26">
        <v>0.27127552032470698</v>
      </c>
      <c r="N365">
        <f>(Tabell1[[#This Row],[TP]]+Tabell1[[#This Row],[TN]])/(Tabell1[[#This Row],[TP]]+Tabell1[[#This Row],[TN]]+Tabell1[[#This Row],[FP]]+Tabell1[[#This Row],[FN]])</f>
        <v>0.91771521680094148</v>
      </c>
      <c r="O365">
        <f>Tabell1[[#This Row],[TP]]/(Tabell1[[#This Row],[TP]]+Tabell1[[#This Row],[FP]])</f>
        <v>0.9206471494607088</v>
      </c>
      <c r="P365">
        <f>Tabell1[[#This Row],[TP]]/(Tabell1[[#This Row],[TP]]+Tabell1[[#This Row],[FN]])</f>
        <v>0.99118714359771898</v>
      </c>
      <c r="Q365">
        <f>2*(Tabell1[[#This Row],[Recall]] * Tabell1[[#This Row],[Precision]]) / (Tabell1[[#This Row],[Recall]] + Tabell1[[#This Row],[Precision]])</f>
        <v>0.95461580707973437</v>
      </c>
      <c r="R365">
        <v>9560</v>
      </c>
      <c r="S365">
        <v>578</v>
      </c>
      <c r="T365">
        <v>824</v>
      </c>
      <c r="U365">
        <v>85</v>
      </c>
    </row>
    <row r="366" spans="1:21" hidden="1" x14ac:dyDescent="0.3">
      <c r="A366" s="21" t="s">
        <v>31</v>
      </c>
      <c r="B366" s="21" t="s">
        <v>32</v>
      </c>
      <c r="C366" s="25" t="s">
        <v>36</v>
      </c>
      <c r="D366" s="20" t="s">
        <v>23</v>
      </c>
      <c r="E366" t="s">
        <v>24</v>
      </c>
      <c r="F366" s="19" t="s">
        <v>21</v>
      </c>
      <c r="G366" s="21" t="s">
        <v>29</v>
      </c>
      <c r="H366" s="25" t="s">
        <v>26</v>
      </c>
      <c r="I366" s="25" t="s">
        <v>25</v>
      </c>
      <c r="J366" s="21" t="s">
        <v>29</v>
      </c>
      <c r="K366" s="26">
        <v>0.60030746459960904</v>
      </c>
      <c r="L366" s="26">
        <v>0.42687249183654702</v>
      </c>
      <c r="N366">
        <f>(Tabell1[[#This Row],[TP]]+Tabell1[[#This Row],[TN]])/(Tabell1[[#This Row],[TP]]+Tabell1[[#This Row],[TN]]+Tabell1[[#This Row],[FP]]+Tabell1[[#This Row],[FN]])</f>
        <v>0.92079297546845296</v>
      </c>
      <c r="O366">
        <f>Tabell1[[#This Row],[TP]]/(Tabell1[[#This Row],[TP]]+Tabell1[[#This Row],[FP]])</f>
        <v>0.95515881253892465</v>
      </c>
      <c r="P366">
        <f>Tabell1[[#This Row],[TP]]/(Tabell1[[#This Row],[TP]]+Tabell1[[#This Row],[FN]])</f>
        <v>0.95406946604458265</v>
      </c>
      <c r="Q366">
        <f>2*(Tabell1[[#This Row],[Recall]] * Tabell1[[#This Row],[Precision]]) / (Tabell1[[#This Row],[Recall]] + Tabell1[[#This Row],[Precision]])</f>
        <v>0.95461382851807663</v>
      </c>
      <c r="R366">
        <v>9202</v>
      </c>
      <c r="S366">
        <v>970</v>
      </c>
      <c r="T366">
        <v>432</v>
      </c>
      <c r="U366">
        <v>443</v>
      </c>
    </row>
    <row r="367" spans="1:21" hidden="1" x14ac:dyDescent="0.3">
      <c r="A367" s="21" t="s">
        <v>31</v>
      </c>
      <c r="B367" s="25" t="s">
        <v>22</v>
      </c>
      <c r="C367" s="24" t="s">
        <v>38</v>
      </c>
      <c r="D367" s="20" t="s">
        <v>23</v>
      </c>
      <c r="E367" t="s">
        <v>24</v>
      </c>
      <c r="F367" s="25" t="s">
        <v>30</v>
      </c>
      <c r="G367" s="21" t="s">
        <v>29</v>
      </c>
      <c r="H367" s="21" t="s">
        <v>29</v>
      </c>
      <c r="I367" s="25" t="s">
        <v>25</v>
      </c>
      <c r="J367" s="25" t="s">
        <v>26</v>
      </c>
      <c r="K367" s="26">
        <v>6.0233988761901802</v>
      </c>
      <c r="L367" s="26">
        <v>0.94327044486999501</v>
      </c>
      <c r="N367">
        <f>(Tabell1[[#This Row],[TP]]+Tabell1[[#This Row],[TN]])/(Tabell1[[#This Row],[TP]]+Tabell1[[#This Row],[TN]]+Tabell1[[#This Row],[FP]]+Tabell1[[#This Row],[FN]])</f>
        <v>0.9214266316647054</v>
      </c>
      <c r="O367">
        <f>Tabell1[[#This Row],[TP]]/(Tabell1[[#This Row],[TP]]+Tabell1[[#This Row],[FP]])</f>
        <v>0.96297077750817595</v>
      </c>
      <c r="P367">
        <f>Tabell1[[#This Row],[TP]]/(Tabell1[[#This Row],[TP]]+Tabell1[[#This Row],[FN]])</f>
        <v>0.94639709694142038</v>
      </c>
      <c r="Q367">
        <f>2*(Tabell1[[#This Row],[Recall]] * Tabell1[[#This Row],[Precision]]) / (Tabell1[[#This Row],[Recall]] + Tabell1[[#This Row],[Precision]])</f>
        <v>0.9546120058565154</v>
      </c>
      <c r="R367">
        <v>9128</v>
      </c>
      <c r="S367">
        <v>1051</v>
      </c>
      <c r="T367">
        <v>351</v>
      </c>
      <c r="U367">
        <v>517</v>
      </c>
    </row>
    <row r="368" spans="1:21" hidden="1" x14ac:dyDescent="0.3">
      <c r="A368" s="25" t="s">
        <v>20</v>
      </c>
      <c r="B368" s="25" t="s">
        <v>22</v>
      </c>
      <c r="C368" s="24" t="s">
        <v>38</v>
      </c>
      <c r="D368" s="20" t="s">
        <v>23</v>
      </c>
      <c r="E368" t="s">
        <v>24</v>
      </c>
      <c r="F368" s="25" t="s">
        <v>30</v>
      </c>
      <c r="G368" s="25" t="s">
        <v>26</v>
      </c>
      <c r="H368" s="25" t="s">
        <v>26</v>
      </c>
      <c r="I368" s="21"/>
      <c r="J368" s="25" t="s">
        <v>26</v>
      </c>
      <c r="K368" s="26">
        <v>3.1209342479705802</v>
      </c>
      <c r="L368" s="26">
        <v>7.8328526020050004</v>
      </c>
      <c r="N368">
        <f>(Tabell1[[#This Row],[TP]]+Tabell1[[#This Row],[TN]])/(Tabell1[[#This Row],[TP]]+Tabell1[[#This Row],[TN]]+Tabell1[[#This Row],[FP]]+Tabell1[[#This Row],[FN]])</f>
        <v>0.92242237711595909</v>
      </c>
      <c r="O368">
        <f>Tabell1[[#This Row],[TP]]/(Tabell1[[#This Row],[TP]]+Tabell1[[#This Row],[FP]])</f>
        <v>0.97750489024125187</v>
      </c>
      <c r="P368">
        <f>Tabell1[[#This Row],[TP]]/(Tabell1[[#This Row],[TP]]+Tabell1[[#This Row],[FN]])</f>
        <v>0.93260756868843964</v>
      </c>
      <c r="Q368">
        <f>2*(Tabell1[[#This Row],[Recall]] * Tabell1[[#This Row],[Precision]]) / (Tabell1[[#This Row],[Recall]] + Tabell1[[#This Row],[Precision]])</f>
        <v>0.95452857218655496</v>
      </c>
      <c r="R368">
        <v>8995</v>
      </c>
      <c r="S368">
        <v>1195</v>
      </c>
      <c r="T368">
        <v>207</v>
      </c>
      <c r="U368">
        <v>650</v>
      </c>
    </row>
    <row r="369" spans="1:21" hidden="1" x14ac:dyDescent="0.3">
      <c r="A369" s="25" t="s">
        <v>20</v>
      </c>
      <c r="B369" s="25" t="s">
        <v>22</v>
      </c>
      <c r="C369" s="24" t="s">
        <v>38</v>
      </c>
      <c r="D369" s="20" t="s">
        <v>23</v>
      </c>
      <c r="E369" t="s">
        <v>24</v>
      </c>
      <c r="F369" s="25" t="s">
        <v>30</v>
      </c>
      <c r="G369" s="21" t="s">
        <v>29</v>
      </c>
      <c r="H369" s="25" t="s">
        <v>26</v>
      </c>
      <c r="I369" s="21"/>
      <c r="J369" s="25" t="s">
        <v>26</v>
      </c>
      <c r="K369" s="26">
        <v>3.1094260215759202</v>
      </c>
      <c r="L369" s="26">
        <v>7.7214877605438197</v>
      </c>
      <c r="N369">
        <f>(Tabell1[[#This Row],[TP]]+Tabell1[[#This Row],[TN]])/(Tabell1[[#This Row],[TP]]+Tabell1[[#This Row],[TN]]+Tabell1[[#This Row],[FP]]+Tabell1[[#This Row],[FN]])</f>
        <v>0.92242237711595909</v>
      </c>
      <c r="O369">
        <f>Tabell1[[#This Row],[TP]]/(Tabell1[[#This Row],[TP]]+Tabell1[[#This Row],[FP]])</f>
        <v>0.97750489024125187</v>
      </c>
      <c r="P369">
        <f>Tabell1[[#This Row],[TP]]/(Tabell1[[#This Row],[TP]]+Tabell1[[#This Row],[FN]])</f>
        <v>0.93260756868843964</v>
      </c>
      <c r="Q369">
        <f>2*(Tabell1[[#This Row],[Recall]] * Tabell1[[#This Row],[Precision]]) / (Tabell1[[#This Row],[Recall]] + Tabell1[[#This Row],[Precision]])</f>
        <v>0.95452857218655496</v>
      </c>
      <c r="R369">
        <v>8995</v>
      </c>
      <c r="S369">
        <v>1195</v>
      </c>
      <c r="T369">
        <v>207</v>
      </c>
      <c r="U369">
        <v>650</v>
      </c>
    </row>
    <row r="370" spans="1:21" hidden="1" x14ac:dyDescent="0.3">
      <c r="A370" s="25" t="s">
        <v>20</v>
      </c>
      <c r="B370" s="25" t="s">
        <v>22</v>
      </c>
      <c r="C370" s="24" t="s">
        <v>38</v>
      </c>
      <c r="D370" s="20" t="s">
        <v>23</v>
      </c>
      <c r="E370" t="s">
        <v>24</v>
      </c>
      <c r="F370" s="25" t="s">
        <v>30</v>
      </c>
      <c r="G370" s="25" t="s">
        <v>26</v>
      </c>
      <c r="H370" s="21" t="s">
        <v>29</v>
      </c>
      <c r="I370" s="21"/>
      <c r="J370" s="21" t="s">
        <v>29</v>
      </c>
      <c r="K370" s="26">
        <v>3.73831987380981</v>
      </c>
      <c r="L370" s="26">
        <v>9.0028054714202792</v>
      </c>
      <c r="N370">
        <f>(Tabell1[[#This Row],[TP]]+Tabell1[[#This Row],[TN]])/(Tabell1[[#This Row],[TP]]+Tabell1[[#This Row],[TN]]+Tabell1[[#This Row],[FP]]+Tabell1[[#This Row],[FN]])</f>
        <v>0.92196976554720733</v>
      </c>
      <c r="O370">
        <f>Tabell1[[#This Row],[TP]]/(Tabell1[[#This Row],[TP]]+Tabell1[[#This Row],[FP]])</f>
        <v>0.97215353187829268</v>
      </c>
      <c r="P370">
        <f>Tabell1[[#This Row],[TP]]/(Tabell1[[#This Row],[TP]]+Tabell1[[#This Row],[FN]])</f>
        <v>0.93748055987558321</v>
      </c>
      <c r="Q370">
        <f>2*(Tabell1[[#This Row],[Recall]] * Tabell1[[#This Row],[Precision]]) / (Tabell1[[#This Row],[Recall]] + Tabell1[[#This Row],[Precision]])</f>
        <v>0.9545022696083606</v>
      </c>
      <c r="R370">
        <v>9042</v>
      </c>
      <c r="S370">
        <v>1143</v>
      </c>
      <c r="T370">
        <v>259</v>
      </c>
      <c r="U370">
        <v>603</v>
      </c>
    </row>
    <row r="371" spans="1:21" hidden="1" x14ac:dyDescent="0.3">
      <c r="A371" s="25" t="s">
        <v>20</v>
      </c>
      <c r="B371" s="25" t="s">
        <v>22</v>
      </c>
      <c r="C371" s="24" t="s">
        <v>38</v>
      </c>
      <c r="D371" s="20" t="s">
        <v>23</v>
      </c>
      <c r="E371" t="s">
        <v>24</v>
      </c>
      <c r="F371" s="25" t="s">
        <v>30</v>
      </c>
      <c r="G371" s="21" t="s">
        <v>29</v>
      </c>
      <c r="H371" s="21" t="s">
        <v>29</v>
      </c>
      <c r="I371" s="21"/>
      <c r="J371" s="21" t="s">
        <v>29</v>
      </c>
      <c r="K371" s="26">
        <v>3.6499009132385201</v>
      </c>
      <c r="L371" s="26">
        <v>8.4575364589691109</v>
      </c>
      <c r="N371">
        <f>(Tabell1[[#This Row],[TP]]+Tabell1[[#This Row],[TN]])/(Tabell1[[#This Row],[TP]]+Tabell1[[#This Row],[TN]]+Tabell1[[#This Row],[FP]]+Tabell1[[#This Row],[FN]])</f>
        <v>0.92196976554720733</v>
      </c>
      <c r="O371">
        <f>Tabell1[[#This Row],[TP]]/(Tabell1[[#This Row],[TP]]+Tabell1[[#This Row],[FP]])</f>
        <v>0.97215353187829268</v>
      </c>
      <c r="P371">
        <f>Tabell1[[#This Row],[TP]]/(Tabell1[[#This Row],[TP]]+Tabell1[[#This Row],[FN]])</f>
        <v>0.93748055987558321</v>
      </c>
      <c r="Q371">
        <f>2*(Tabell1[[#This Row],[Recall]] * Tabell1[[#This Row],[Precision]]) / (Tabell1[[#This Row],[Recall]] + Tabell1[[#This Row],[Precision]])</f>
        <v>0.9545022696083606</v>
      </c>
      <c r="R371">
        <v>9042</v>
      </c>
      <c r="S371">
        <v>1143</v>
      </c>
      <c r="T371">
        <v>259</v>
      </c>
      <c r="U371">
        <v>603</v>
      </c>
    </row>
    <row r="372" spans="1:21" hidden="1" x14ac:dyDescent="0.3">
      <c r="A372" s="21" t="s">
        <v>31</v>
      </c>
      <c r="B372" s="21" t="s">
        <v>32</v>
      </c>
      <c r="C372" s="21" t="s">
        <v>34</v>
      </c>
      <c r="D372" s="20" t="s">
        <v>23</v>
      </c>
      <c r="E372" t="s">
        <v>24</v>
      </c>
      <c r="F372" s="19" t="s">
        <v>21</v>
      </c>
      <c r="G372" s="21" t="s">
        <v>29</v>
      </c>
      <c r="H372" s="21" t="s">
        <v>29</v>
      </c>
      <c r="I372" s="21"/>
      <c r="J372" s="21" t="s">
        <v>29</v>
      </c>
      <c r="K372" s="26">
        <v>0.47780799865722601</v>
      </c>
      <c r="L372" s="26">
        <v>0.288619995117187</v>
      </c>
      <c r="N372">
        <f>(Tabell1[[#This Row],[TP]]+Tabell1[[#This Row],[TN]])/(Tabell1[[#This Row],[TP]]+Tabell1[[#This Row],[TN]]+Tabell1[[#This Row],[FP]]+Tabell1[[#This Row],[FN]])</f>
        <v>0.91807730605594284</v>
      </c>
      <c r="O372">
        <f>Tabell1[[#This Row],[TP]]/(Tabell1[[#This Row],[TP]]+Tabell1[[#This Row],[FP]])</f>
        <v>0.92700801250732856</v>
      </c>
      <c r="P372">
        <f>Tabell1[[#This Row],[TP]]/(Tabell1[[#This Row],[TP]]+Tabell1[[#This Row],[FN]])</f>
        <v>0.98361845515811297</v>
      </c>
      <c r="Q372">
        <f>2*(Tabell1[[#This Row],[Recall]] * Tabell1[[#This Row],[Precision]]) / (Tabell1[[#This Row],[Recall]] + Tabell1[[#This Row],[Precision]])</f>
        <v>0.95447457115549061</v>
      </c>
      <c r="R372">
        <v>9487</v>
      </c>
      <c r="S372">
        <v>655</v>
      </c>
      <c r="T372">
        <v>747</v>
      </c>
      <c r="U372">
        <v>158</v>
      </c>
    </row>
    <row r="373" spans="1:21" hidden="1" x14ac:dyDescent="0.3">
      <c r="A373" s="21" t="s">
        <v>31</v>
      </c>
      <c r="B373" s="25" t="s">
        <v>22</v>
      </c>
      <c r="C373" s="21" t="s">
        <v>34</v>
      </c>
      <c r="D373" s="20" t="s">
        <v>23</v>
      </c>
      <c r="E373" t="s">
        <v>24</v>
      </c>
      <c r="F373" s="19" t="s">
        <v>21</v>
      </c>
      <c r="G373" s="21" t="s">
        <v>29</v>
      </c>
      <c r="H373" s="25" t="s">
        <v>26</v>
      </c>
      <c r="I373" s="25" t="s">
        <v>25</v>
      </c>
      <c r="J373" s="25" t="s">
        <v>26</v>
      </c>
      <c r="K373" s="26">
        <v>2.2547535896301198</v>
      </c>
      <c r="L373" s="26">
        <v>0.501989126205444</v>
      </c>
      <c r="N373">
        <f>(Tabell1[[#This Row],[TP]]+Tabell1[[#This Row],[TN]])/(Tabell1[[#This Row],[TP]]+Tabell1[[#This Row],[TN]]+Tabell1[[#This Row],[FP]]+Tabell1[[#This Row],[FN]])</f>
        <v>0.91708156060468904</v>
      </c>
      <c r="O373">
        <f>Tabell1[[#This Row],[TP]]/(Tabell1[[#This Row],[TP]]+Tabell1[[#This Row],[FP]])</f>
        <v>0.91729610861459032</v>
      </c>
      <c r="P373">
        <f>Tabell1[[#This Row],[TP]]/(Tabell1[[#This Row],[TP]]+Tabell1[[#This Row],[FN]])</f>
        <v>0.99471228615863139</v>
      </c>
      <c r="Q373">
        <f>2*(Tabell1[[#This Row],[Recall]] * Tabell1[[#This Row],[Precision]]) / (Tabell1[[#This Row],[Recall]] + Tabell1[[#This Row],[Precision]])</f>
        <v>0.95443692797453239</v>
      </c>
      <c r="R373">
        <v>9594</v>
      </c>
      <c r="S373">
        <v>537</v>
      </c>
      <c r="T373">
        <v>865</v>
      </c>
      <c r="U373">
        <v>51</v>
      </c>
    </row>
    <row r="374" spans="1:21" hidden="1" x14ac:dyDescent="0.3">
      <c r="A374" s="25" t="s">
        <v>20</v>
      </c>
      <c r="B374" s="25" t="s">
        <v>22</v>
      </c>
      <c r="C374" s="20" t="s">
        <v>23</v>
      </c>
      <c r="D374" s="20" t="s">
        <v>23</v>
      </c>
      <c r="E374" t="s">
        <v>24</v>
      </c>
      <c r="F374" s="19" t="s">
        <v>21</v>
      </c>
      <c r="G374" s="25" t="s">
        <v>26</v>
      </c>
      <c r="H374" s="25" t="s">
        <v>26</v>
      </c>
      <c r="I374" s="21"/>
      <c r="J374" s="25" t="s">
        <v>26</v>
      </c>
      <c r="K374" s="26">
        <v>1.30023193359375</v>
      </c>
      <c r="L374" s="26">
        <v>3.3781144618988002</v>
      </c>
      <c r="N374">
        <f>(Tabell1[[#This Row],[TP]]+Tabell1[[#This Row],[TN]])/(Tabell1[[#This Row],[TP]]+Tabell1[[#This Row],[TN]]+Tabell1[[#This Row],[FP]]+Tabell1[[#This Row],[FN]])</f>
        <v>0.91708156060468904</v>
      </c>
      <c r="O374">
        <f>Tabell1[[#This Row],[TP]]/(Tabell1[[#This Row],[TP]]+Tabell1[[#This Row],[FP]])</f>
        <v>0.91761553918285332</v>
      </c>
      <c r="P374">
        <f>Tabell1[[#This Row],[TP]]/(Tabell1[[#This Row],[TP]]+Tabell1[[#This Row],[FN]])</f>
        <v>0.99429756350440646</v>
      </c>
      <c r="Q374">
        <f>2*(Tabell1[[#This Row],[Recall]] * Tabell1[[#This Row],[Precision]]) / (Tabell1[[#This Row],[Recall]] + Tabell1[[#This Row],[Precision]])</f>
        <v>0.95441878980891726</v>
      </c>
      <c r="R374">
        <v>9590</v>
      </c>
      <c r="S374">
        <v>541</v>
      </c>
      <c r="T374">
        <v>861</v>
      </c>
      <c r="U374">
        <v>55</v>
      </c>
    </row>
    <row r="375" spans="1:21" hidden="1" x14ac:dyDescent="0.3">
      <c r="A375" s="25" t="s">
        <v>20</v>
      </c>
      <c r="B375" s="25" t="s">
        <v>22</v>
      </c>
      <c r="C375" s="20" t="s">
        <v>23</v>
      </c>
      <c r="D375" s="20" t="s">
        <v>23</v>
      </c>
      <c r="E375" t="s">
        <v>24</v>
      </c>
      <c r="F375" s="19" t="s">
        <v>21</v>
      </c>
      <c r="G375" s="25" t="s">
        <v>26</v>
      </c>
      <c r="H375" s="25" t="s">
        <v>26</v>
      </c>
      <c r="I375" s="21"/>
      <c r="J375" s="25" t="s">
        <v>26</v>
      </c>
      <c r="K375" s="26">
        <v>1.30023193359375</v>
      </c>
      <c r="L375" s="26">
        <v>3.2172467708587602</v>
      </c>
      <c r="N375">
        <f>(Tabell1[[#This Row],[TP]]+Tabell1[[#This Row],[TN]])/(Tabell1[[#This Row],[TP]]+Tabell1[[#This Row],[TN]]+Tabell1[[#This Row],[FP]]+Tabell1[[#This Row],[FN]])</f>
        <v>0.91708156060468904</v>
      </c>
      <c r="O375">
        <f>Tabell1[[#This Row],[TP]]/(Tabell1[[#This Row],[TP]]+Tabell1[[#This Row],[FP]])</f>
        <v>0.91761553918285332</v>
      </c>
      <c r="P375">
        <f>Tabell1[[#This Row],[TP]]/(Tabell1[[#This Row],[TP]]+Tabell1[[#This Row],[FN]])</f>
        <v>0.99429756350440646</v>
      </c>
      <c r="Q375">
        <f>2*(Tabell1[[#This Row],[Recall]] * Tabell1[[#This Row],[Precision]]) / (Tabell1[[#This Row],[Recall]] + Tabell1[[#This Row],[Precision]])</f>
        <v>0.95441878980891726</v>
      </c>
      <c r="R375">
        <v>9590</v>
      </c>
      <c r="S375">
        <v>541</v>
      </c>
      <c r="T375">
        <v>861</v>
      </c>
      <c r="U375">
        <v>55</v>
      </c>
    </row>
    <row r="376" spans="1:21" hidden="1" x14ac:dyDescent="0.3">
      <c r="A376" s="25" t="s">
        <v>20</v>
      </c>
      <c r="B376" s="25" t="s">
        <v>22</v>
      </c>
      <c r="C376" s="20" t="s">
        <v>23</v>
      </c>
      <c r="D376" s="20" t="s">
        <v>23</v>
      </c>
      <c r="E376" t="s">
        <v>24</v>
      </c>
      <c r="F376" s="19" t="s">
        <v>21</v>
      </c>
      <c r="G376" s="21" t="s">
        <v>29</v>
      </c>
      <c r="H376" s="25" t="s">
        <v>26</v>
      </c>
      <c r="I376" s="21"/>
      <c r="J376" s="25" t="s">
        <v>26</v>
      </c>
      <c r="K376" s="26">
        <v>1.21587491035461</v>
      </c>
      <c r="L376" s="26">
        <v>3.0877389907836901</v>
      </c>
      <c r="N376">
        <f>(Tabell1[[#This Row],[TP]]+Tabell1[[#This Row],[TN]])/(Tabell1[[#This Row],[TP]]+Tabell1[[#This Row],[TN]]+Tabell1[[#This Row],[FP]]+Tabell1[[#This Row],[FN]])</f>
        <v>0.91708156060468904</v>
      </c>
      <c r="O376">
        <f>Tabell1[[#This Row],[TP]]/(Tabell1[[#This Row],[TP]]+Tabell1[[#This Row],[FP]])</f>
        <v>0.91761553918285332</v>
      </c>
      <c r="P376">
        <f>Tabell1[[#This Row],[TP]]/(Tabell1[[#This Row],[TP]]+Tabell1[[#This Row],[FN]])</f>
        <v>0.99429756350440646</v>
      </c>
      <c r="Q376">
        <f>2*(Tabell1[[#This Row],[Recall]] * Tabell1[[#This Row],[Precision]]) / (Tabell1[[#This Row],[Recall]] + Tabell1[[#This Row],[Precision]])</f>
        <v>0.95441878980891726</v>
      </c>
      <c r="R376">
        <v>9590</v>
      </c>
      <c r="S376">
        <v>541</v>
      </c>
      <c r="T376">
        <v>861</v>
      </c>
      <c r="U376">
        <v>55</v>
      </c>
    </row>
    <row r="377" spans="1:21" hidden="1" x14ac:dyDescent="0.3">
      <c r="A377" s="25" t="s">
        <v>20</v>
      </c>
      <c r="B377" s="25" t="s">
        <v>22</v>
      </c>
      <c r="C377" s="20" t="s">
        <v>23</v>
      </c>
      <c r="D377" s="20" t="s">
        <v>23</v>
      </c>
      <c r="E377" t="s">
        <v>24</v>
      </c>
      <c r="F377" s="19" t="s">
        <v>21</v>
      </c>
      <c r="G377" s="21" t="s">
        <v>29</v>
      </c>
      <c r="H377" s="25" t="s">
        <v>26</v>
      </c>
      <c r="I377" s="21"/>
      <c r="J377" s="25" t="s">
        <v>26</v>
      </c>
      <c r="K377" s="26">
        <v>1.21587491035461</v>
      </c>
      <c r="L377" s="26">
        <v>3.05742955207824</v>
      </c>
      <c r="N377">
        <f>(Tabell1[[#This Row],[TP]]+Tabell1[[#This Row],[TN]])/(Tabell1[[#This Row],[TP]]+Tabell1[[#This Row],[TN]]+Tabell1[[#This Row],[FP]]+Tabell1[[#This Row],[FN]])</f>
        <v>0.91708156060468904</v>
      </c>
      <c r="O377">
        <f>Tabell1[[#This Row],[TP]]/(Tabell1[[#This Row],[TP]]+Tabell1[[#This Row],[FP]])</f>
        <v>0.91761553918285332</v>
      </c>
      <c r="P377">
        <f>Tabell1[[#This Row],[TP]]/(Tabell1[[#This Row],[TP]]+Tabell1[[#This Row],[FN]])</f>
        <v>0.99429756350440646</v>
      </c>
      <c r="Q377">
        <f>2*(Tabell1[[#This Row],[Recall]] * Tabell1[[#This Row],[Precision]]) / (Tabell1[[#This Row],[Recall]] + Tabell1[[#This Row],[Precision]])</f>
        <v>0.95441878980891726</v>
      </c>
      <c r="R377">
        <v>9590</v>
      </c>
      <c r="S377">
        <v>541</v>
      </c>
      <c r="T377">
        <v>861</v>
      </c>
      <c r="U377">
        <v>55</v>
      </c>
    </row>
    <row r="378" spans="1:21" hidden="1" x14ac:dyDescent="0.3">
      <c r="A378" s="21" t="s">
        <v>31</v>
      </c>
      <c r="B378" s="25" t="s">
        <v>22</v>
      </c>
      <c r="C378" s="24" t="s">
        <v>38</v>
      </c>
      <c r="D378" s="20" t="s">
        <v>23</v>
      </c>
      <c r="E378" t="s">
        <v>24</v>
      </c>
      <c r="F378" s="25" t="s">
        <v>30</v>
      </c>
      <c r="G378" s="21" t="s">
        <v>29</v>
      </c>
      <c r="H378" s="21" t="s">
        <v>29</v>
      </c>
      <c r="I378" s="21"/>
      <c r="J378" s="25" t="s">
        <v>26</v>
      </c>
      <c r="K378" s="26">
        <v>6.3545401096343896</v>
      </c>
      <c r="L378" s="26">
        <v>0.96198654174804599</v>
      </c>
      <c r="N378">
        <f>(Tabell1[[#This Row],[TP]]+Tabell1[[#This Row],[TN]])/(Tabell1[[#This Row],[TP]]+Tabell1[[#This Row],[TN]]+Tabell1[[#This Row],[FP]]+Tabell1[[#This Row],[FN]])</f>
        <v>0.92106454240970403</v>
      </c>
      <c r="O378">
        <f>Tabell1[[#This Row],[TP]]/(Tabell1[[#This Row],[TP]]+Tabell1[[#This Row],[FP]])</f>
        <v>0.96246705324196102</v>
      </c>
      <c r="P378">
        <f>Tabell1[[#This Row],[TP]]/(Tabell1[[#This Row],[TP]]+Tabell1[[#This Row],[FN]])</f>
        <v>0.94650077760497664</v>
      </c>
      <c r="Q378">
        <f>2*(Tabell1[[#This Row],[Recall]] * Tabell1[[#This Row],[Precision]]) / (Tabell1[[#This Row],[Recall]] + Tabell1[[#This Row],[Precision]])</f>
        <v>0.95441714584422377</v>
      </c>
      <c r="R378">
        <v>9129</v>
      </c>
      <c r="S378">
        <v>1046</v>
      </c>
      <c r="T378">
        <v>356</v>
      </c>
      <c r="U378">
        <v>516</v>
      </c>
    </row>
    <row r="379" spans="1:21" hidden="1" x14ac:dyDescent="0.3">
      <c r="A379" s="21" t="s">
        <v>31</v>
      </c>
      <c r="B379" s="21" t="s">
        <v>32</v>
      </c>
      <c r="C379" s="21" t="s">
        <v>34</v>
      </c>
      <c r="D379" s="20" t="s">
        <v>23</v>
      </c>
      <c r="E379" t="s">
        <v>24</v>
      </c>
      <c r="F379" s="19" t="s">
        <v>21</v>
      </c>
      <c r="G379" s="21" t="s">
        <v>29</v>
      </c>
      <c r="H379" s="25" t="s">
        <v>26</v>
      </c>
      <c r="I379" s="21"/>
      <c r="J379" s="21" t="s">
        <v>29</v>
      </c>
      <c r="K379" s="26">
        <v>0.44427061080932601</v>
      </c>
      <c r="L379" s="26">
        <v>0.247648000717163</v>
      </c>
      <c r="N379">
        <f>(Tabell1[[#This Row],[TP]]+Tabell1[[#This Row],[TN]])/(Tabell1[[#This Row],[TP]]+Tabell1[[#This Row],[TN]]+Tabell1[[#This Row],[FP]]+Tabell1[[#This Row],[FN]])</f>
        <v>0.91780573911469177</v>
      </c>
      <c r="O379">
        <f>Tabell1[[#This Row],[TP]]/(Tabell1[[#This Row],[TP]]+Tabell1[[#This Row],[FP]])</f>
        <v>0.92565526649127938</v>
      </c>
      <c r="P379">
        <f>Tabell1[[#This Row],[TP]]/(Tabell1[[#This Row],[TP]]+Tabell1[[#This Row],[FN]])</f>
        <v>0.98496630378434424</v>
      </c>
      <c r="Q379">
        <f>2*(Tabell1[[#This Row],[Recall]] * Tabell1[[#This Row],[Precision]]) / (Tabell1[[#This Row],[Recall]] + Tabell1[[#This Row],[Precision]])</f>
        <v>0.9543901948965241</v>
      </c>
      <c r="R379">
        <v>9500</v>
      </c>
      <c r="S379">
        <v>639</v>
      </c>
      <c r="T379">
        <v>763</v>
      </c>
      <c r="U379">
        <v>145</v>
      </c>
    </row>
    <row r="380" spans="1:21" hidden="1" x14ac:dyDescent="0.3">
      <c r="A380" s="25" t="s">
        <v>20</v>
      </c>
      <c r="B380" s="21" t="s">
        <v>32</v>
      </c>
      <c r="C380" s="21" t="s">
        <v>34</v>
      </c>
      <c r="D380" s="20" t="s">
        <v>23</v>
      </c>
      <c r="E380" t="s">
        <v>24</v>
      </c>
      <c r="F380" s="19" t="s">
        <v>21</v>
      </c>
      <c r="G380" s="21" t="s">
        <v>29</v>
      </c>
      <c r="H380" s="25" t="s">
        <v>26</v>
      </c>
      <c r="I380" s="25" t="s">
        <v>25</v>
      </c>
      <c r="J380" s="21" t="s">
        <v>29</v>
      </c>
      <c r="K380" s="26">
        <v>1.48660469055175</v>
      </c>
      <c r="L380" s="26">
        <v>3.81566929817199</v>
      </c>
      <c r="N380">
        <f>(Tabell1[[#This Row],[TP]]+Tabell1[[#This Row],[TN]])/(Tabell1[[#This Row],[TP]]+Tabell1[[#This Row],[TN]]+Tabell1[[#This Row],[FP]]+Tabell1[[#This Row],[FN]])</f>
        <v>0.91699103829093875</v>
      </c>
      <c r="O380">
        <f>Tabell1[[#This Row],[TP]]/(Tabell1[[#This Row],[TP]]+Tabell1[[#This Row],[FP]])</f>
        <v>0.91961538461538461</v>
      </c>
      <c r="P380">
        <f>Tabell1[[#This Row],[TP]]/(Tabell1[[#This Row],[TP]]+Tabell1[[#This Row],[FN]])</f>
        <v>0.99160186625194402</v>
      </c>
      <c r="Q380">
        <f>2*(Tabell1[[#This Row],[Recall]] * Tabell1[[#This Row],[Precision]]) / (Tabell1[[#This Row],[Recall]] + Tabell1[[#This Row],[Precision]])</f>
        <v>0.9542529309054627</v>
      </c>
      <c r="R380">
        <v>9564</v>
      </c>
      <c r="S380">
        <v>566</v>
      </c>
      <c r="T380">
        <v>836</v>
      </c>
      <c r="U380">
        <v>81</v>
      </c>
    </row>
    <row r="381" spans="1:21" hidden="1" x14ac:dyDescent="0.3">
      <c r="A381" s="25" t="s">
        <v>20</v>
      </c>
      <c r="B381" s="21" t="s">
        <v>32</v>
      </c>
      <c r="C381" s="21" t="s">
        <v>34</v>
      </c>
      <c r="D381" s="20" t="s">
        <v>23</v>
      </c>
      <c r="E381" t="s">
        <v>24</v>
      </c>
      <c r="F381" s="19" t="s">
        <v>21</v>
      </c>
      <c r="G381" s="25" t="s">
        <v>26</v>
      </c>
      <c r="H381" s="25" t="s">
        <v>26</v>
      </c>
      <c r="I381" s="25" t="s">
        <v>25</v>
      </c>
      <c r="J381" s="21" t="s">
        <v>29</v>
      </c>
      <c r="K381" s="26">
        <v>1.45907950401306</v>
      </c>
      <c r="L381" s="26">
        <v>3.7739059925079301</v>
      </c>
      <c r="N381">
        <f>(Tabell1[[#This Row],[TP]]+Tabell1[[#This Row],[TN]])/(Tabell1[[#This Row],[TP]]+Tabell1[[#This Row],[TN]]+Tabell1[[#This Row],[FP]]+Tabell1[[#This Row],[FN]])</f>
        <v>0.91699103829093875</v>
      </c>
      <c r="O381">
        <f>Tabell1[[#This Row],[TP]]/(Tabell1[[#This Row],[TP]]+Tabell1[[#This Row],[FP]])</f>
        <v>0.91961538461538461</v>
      </c>
      <c r="P381">
        <f>Tabell1[[#This Row],[TP]]/(Tabell1[[#This Row],[TP]]+Tabell1[[#This Row],[FN]])</f>
        <v>0.99160186625194402</v>
      </c>
      <c r="Q381">
        <f>2*(Tabell1[[#This Row],[Recall]] * Tabell1[[#This Row],[Precision]]) / (Tabell1[[#This Row],[Recall]] + Tabell1[[#This Row],[Precision]])</f>
        <v>0.9542529309054627</v>
      </c>
      <c r="R381">
        <v>9564</v>
      </c>
      <c r="S381">
        <v>566</v>
      </c>
      <c r="T381">
        <v>836</v>
      </c>
      <c r="U381">
        <v>81</v>
      </c>
    </row>
    <row r="382" spans="1:21" hidden="1" x14ac:dyDescent="0.3">
      <c r="A382" s="21" t="s">
        <v>31</v>
      </c>
      <c r="B382" s="23" t="s">
        <v>33</v>
      </c>
      <c r="C382" s="25" t="s">
        <v>36</v>
      </c>
      <c r="D382" s="20" t="s">
        <v>23</v>
      </c>
      <c r="E382" t="s">
        <v>24</v>
      </c>
      <c r="F382" s="19" t="s">
        <v>21</v>
      </c>
      <c r="G382" s="21" t="s">
        <v>29</v>
      </c>
      <c r="H382" s="25" t="s">
        <v>26</v>
      </c>
      <c r="I382" s="21"/>
      <c r="J382" s="21" t="s">
        <v>29</v>
      </c>
      <c r="K382" s="26">
        <v>68.504275560379</v>
      </c>
      <c r="L382" s="26">
        <v>0.54934239387512196</v>
      </c>
      <c r="N382">
        <f>(Tabell1[[#This Row],[TP]]+Tabell1[[#This Row],[TN]])/(Tabell1[[#This Row],[TP]]+Tabell1[[#This Row],[TN]]+Tabell1[[#This Row],[FP]]+Tabell1[[#This Row],[FN]])</f>
        <v>0.91690051597718836</v>
      </c>
      <c r="O382">
        <f>Tabell1[[#This Row],[TP]]/(Tabell1[[#This Row],[TP]]+Tabell1[[#This Row],[FP]])</f>
        <v>0.91872181172632184</v>
      </c>
      <c r="P382">
        <f>Tabell1[[#This Row],[TP]]/(Tabell1[[#This Row],[TP]]+Tabell1[[#This Row],[FN]])</f>
        <v>0.99263867288750651</v>
      </c>
      <c r="Q382">
        <f>2*(Tabell1[[#This Row],[Recall]] * Tabell1[[#This Row],[Precision]]) / (Tabell1[[#This Row],[Recall]] + Tabell1[[#This Row],[Precision]])</f>
        <v>0.95425097179308283</v>
      </c>
      <c r="R382">
        <v>9574</v>
      </c>
      <c r="S382">
        <v>555</v>
      </c>
      <c r="T382">
        <v>847</v>
      </c>
      <c r="U382">
        <v>71</v>
      </c>
    </row>
    <row r="383" spans="1:21" hidden="1" x14ac:dyDescent="0.3">
      <c r="A383" s="25" t="s">
        <v>20</v>
      </c>
      <c r="B383" s="23" t="s">
        <v>33</v>
      </c>
      <c r="C383" s="20" t="s">
        <v>23</v>
      </c>
      <c r="D383" s="20" t="s">
        <v>23</v>
      </c>
      <c r="E383" t="s">
        <v>24</v>
      </c>
      <c r="F383" s="19" t="s">
        <v>21</v>
      </c>
      <c r="G383" s="25" t="s">
        <v>26</v>
      </c>
      <c r="H383" s="25" t="s">
        <v>26</v>
      </c>
      <c r="I383" s="21"/>
      <c r="J383" s="25" t="s">
        <v>26</v>
      </c>
      <c r="K383" s="26">
        <v>1.07065153121948</v>
      </c>
      <c r="L383" s="26">
        <v>2.7109746932983398</v>
      </c>
      <c r="N383">
        <f>(Tabell1[[#This Row],[TP]]+Tabell1[[#This Row],[TN]])/(Tabell1[[#This Row],[TP]]+Tabell1[[#This Row],[TN]]+Tabell1[[#This Row],[FP]]+Tabell1[[#This Row],[FN]])</f>
        <v>0.91680999366343807</v>
      </c>
      <c r="O383">
        <f>Tabell1[[#This Row],[TP]]/(Tabell1[[#This Row],[TP]]+Tabell1[[#This Row],[FP]])</f>
        <v>0.91807205825986971</v>
      </c>
      <c r="P383">
        <f>Tabell1[[#This Row],[TP]]/(Tabell1[[#This Row],[TP]]+Tabell1[[#This Row],[FN]])</f>
        <v>0.99336443753240022</v>
      </c>
      <c r="Q383">
        <f>2*(Tabell1[[#This Row],[Recall]] * Tabell1[[#This Row],[Precision]]) / (Tabell1[[#This Row],[Recall]] + Tabell1[[#This Row],[Precision]])</f>
        <v>0.95423534684527656</v>
      </c>
      <c r="R383">
        <v>9581</v>
      </c>
      <c r="S383">
        <v>547</v>
      </c>
      <c r="T383">
        <v>855</v>
      </c>
      <c r="U383">
        <v>64</v>
      </c>
    </row>
    <row r="384" spans="1:21" hidden="1" x14ac:dyDescent="0.3">
      <c r="A384" s="25" t="s">
        <v>20</v>
      </c>
      <c r="B384" s="23" t="s">
        <v>33</v>
      </c>
      <c r="C384" s="20" t="s">
        <v>23</v>
      </c>
      <c r="D384" s="20" t="s">
        <v>23</v>
      </c>
      <c r="E384" t="s">
        <v>24</v>
      </c>
      <c r="F384" s="19" t="s">
        <v>21</v>
      </c>
      <c r="G384" s="25" t="s">
        <v>26</v>
      </c>
      <c r="H384" s="25" t="s">
        <v>26</v>
      </c>
      <c r="I384" s="21"/>
      <c r="J384" s="25" t="s">
        <v>26</v>
      </c>
      <c r="K384" s="26">
        <v>1.07065153121948</v>
      </c>
      <c r="L384" s="26">
        <v>2.6664535999297998</v>
      </c>
      <c r="N384">
        <f>(Tabell1[[#This Row],[TP]]+Tabell1[[#This Row],[TN]])/(Tabell1[[#This Row],[TP]]+Tabell1[[#This Row],[TN]]+Tabell1[[#This Row],[FP]]+Tabell1[[#This Row],[FN]])</f>
        <v>0.91680999366343807</v>
      </c>
      <c r="O384">
        <f>Tabell1[[#This Row],[TP]]/(Tabell1[[#This Row],[TP]]+Tabell1[[#This Row],[FP]])</f>
        <v>0.91807205825986971</v>
      </c>
      <c r="P384">
        <f>Tabell1[[#This Row],[TP]]/(Tabell1[[#This Row],[TP]]+Tabell1[[#This Row],[FN]])</f>
        <v>0.99336443753240022</v>
      </c>
      <c r="Q384">
        <f>2*(Tabell1[[#This Row],[Recall]] * Tabell1[[#This Row],[Precision]]) / (Tabell1[[#This Row],[Recall]] + Tabell1[[#This Row],[Precision]])</f>
        <v>0.95423534684527656</v>
      </c>
      <c r="R384">
        <v>9581</v>
      </c>
      <c r="S384">
        <v>547</v>
      </c>
      <c r="T384">
        <v>855</v>
      </c>
      <c r="U384">
        <v>64</v>
      </c>
    </row>
    <row r="385" spans="1:21" hidden="1" x14ac:dyDescent="0.3">
      <c r="A385" s="25" t="s">
        <v>20</v>
      </c>
      <c r="B385" s="23" t="s">
        <v>33</v>
      </c>
      <c r="C385" s="20" t="s">
        <v>23</v>
      </c>
      <c r="D385" s="20" t="s">
        <v>23</v>
      </c>
      <c r="E385" t="s">
        <v>24</v>
      </c>
      <c r="F385" s="19" t="s">
        <v>21</v>
      </c>
      <c r="G385" s="21" t="s">
        <v>29</v>
      </c>
      <c r="H385" s="25" t="s">
        <v>26</v>
      </c>
      <c r="I385" s="21"/>
      <c r="J385" s="25" t="s">
        <v>26</v>
      </c>
      <c r="K385" s="26">
        <v>0.97489857673644997</v>
      </c>
      <c r="L385" s="26">
        <v>2.74806809425354</v>
      </c>
      <c r="N385">
        <f>(Tabell1[[#This Row],[TP]]+Tabell1[[#This Row],[TN]])/(Tabell1[[#This Row],[TP]]+Tabell1[[#This Row],[TN]]+Tabell1[[#This Row],[FP]]+Tabell1[[#This Row],[FN]])</f>
        <v>0.91680999366343807</v>
      </c>
      <c r="O385">
        <f>Tabell1[[#This Row],[TP]]/(Tabell1[[#This Row],[TP]]+Tabell1[[#This Row],[FP]])</f>
        <v>0.91807205825986971</v>
      </c>
      <c r="P385">
        <f>Tabell1[[#This Row],[TP]]/(Tabell1[[#This Row],[TP]]+Tabell1[[#This Row],[FN]])</f>
        <v>0.99336443753240022</v>
      </c>
      <c r="Q385">
        <f>2*(Tabell1[[#This Row],[Recall]] * Tabell1[[#This Row],[Precision]]) / (Tabell1[[#This Row],[Recall]] + Tabell1[[#This Row],[Precision]])</f>
        <v>0.95423534684527656</v>
      </c>
      <c r="R385">
        <v>9581</v>
      </c>
      <c r="S385">
        <v>547</v>
      </c>
      <c r="T385">
        <v>855</v>
      </c>
      <c r="U385">
        <v>64</v>
      </c>
    </row>
    <row r="386" spans="1:21" hidden="1" x14ac:dyDescent="0.3">
      <c r="A386" s="25" t="s">
        <v>20</v>
      </c>
      <c r="B386" s="23" t="s">
        <v>33</v>
      </c>
      <c r="C386" s="20" t="s">
        <v>23</v>
      </c>
      <c r="D386" s="20" t="s">
        <v>23</v>
      </c>
      <c r="E386" t="s">
        <v>24</v>
      </c>
      <c r="F386" s="19" t="s">
        <v>21</v>
      </c>
      <c r="G386" s="21" t="s">
        <v>29</v>
      </c>
      <c r="H386" s="25" t="s">
        <v>26</v>
      </c>
      <c r="I386" s="21"/>
      <c r="J386" s="25" t="s">
        <v>26</v>
      </c>
      <c r="K386" s="26">
        <v>0.97489857673644997</v>
      </c>
      <c r="L386" s="26">
        <v>2.68756651878356</v>
      </c>
      <c r="N386">
        <f>(Tabell1[[#This Row],[TP]]+Tabell1[[#This Row],[TN]])/(Tabell1[[#This Row],[TP]]+Tabell1[[#This Row],[TN]]+Tabell1[[#This Row],[FP]]+Tabell1[[#This Row],[FN]])</f>
        <v>0.91680999366343807</v>
      </c>
      <c r="O386">
        <f>Tabell1[[#This Row],[TP]]/(Tabell1[[#This Row],[TP]]+Tabell1[[#This Row],[FP]])</f>
        <v>0.91807205825986971</v>
      </c>
      <c r="P386">
        <f>Tabell1[[#This Row],[TP]]/(Tabell1[[#This Row],[TP]]+Tabell1[[#This Row],[FN]])</f>
        <v>0.99336443753240022</v>
      </c>
      <c r="Q386">
        <f>2*(Tabell1[[#This Row],[Recall]] * Tabell1[[#This Row],[Precision]]) / (Tabell1[[#This Row],[Recall]] + Tabell1[[#This Row],[Precision]])</f>
        <v>0.95423534684527656</v>
      </c>
      <c r="R386">
        <v>9581</v>
      </c>
      <c r="S386">
        <v>547</v>
      </c>
      <c r="T386">
        <v>855</v>
      </c>
      <c r="U386">
        <v>64</v>
      </c>
    </row>
    <row r="387" spans="1:21" hidden="1" x14ac:dyDescent="0.3">
      <c r="A387" s="21" t="s">
        <v>31</v>
      </c>
      <c r="B387" s="23" t="s">
        <v>33</v>
      </c>
      <c r="C387" s="24" t="s">
        <v>38</v>
      </c>
      <c r="D387" s="20" t="s">
        <v>23</v>
      </c>
      <c r="E387" t="s">
        <v>24</v>
      </c>
      <c r="F387" s="19" t="s">
        <v>21</v>
      </c>
      <c r="G387" s="25" t="s">
        <v>26</v>
      </c>
      <c r="H387" s="21" t="s">
        <v>29</v>
      </c>
      <c r="I387" s="25" t="s">
        <v>25</v>
      </c>
      <c r="J387" s="21" t="s">
        <v>29</v>
      </c>
      <c r="K387" s="26">
        <v>73.022719383239703</v>
      </c>
      <c r="L387" s="26">
        <v>0.62741136550903298</v>
      </c>
      <c r="N387">
        <f>(Tabell1[[#This Row],[TP]]+Tabell1[[#This Row],[TN]])/(Tabell1[[#This Row],[TP]]+Tabell1[[#This Row],[TN]]+Tabell1[[#This Row],[FP]]+Tabell1[[#This Row],[FN]])</f>
        <v>0.92006879695845023</v>
      </c>
      <c r="O387">
        <f>Tabell1[[#This Row],[TP]]/(Tabell1[[#This Row],[TP]]+Tabell1[[#This Row],[FP]])</f>
        <v>0.95474361635872951</v>
      </c>
      <c r="P387">
        <f>Tabell1[[#This Row],[TP]]/(Tabell1[[#This Row],[TP]]+Tabell1[[#This Row],[FN]])</f>
        <v>0.95365474339035772</v>
      </c>
      <c r="Q387">
        <f>2*(Tabell1[[#This Row],[Recall]] * Tabell1[[#This Row],[Precision]]) / (Tabell1[[#This Row],[Recall]] + Tabell1[[#This Row],[Precision]])</f>
        <v>0.9541988692359562</v>
      </c>
      <c r="R387">
        <v>9198</v>
      </c>
      <c r="S387">
        <v>966</v>
      </c>
      <c r="T387">
        <v>436</v>
      </c>
      <c r="U387">
        <v>447</v>
      </c>
    </row>
    <row r="388" spans="1:21" hidden="1" x14ac:dyDescent="0.3">
      <c r="A388" s="25" t="s">
        <v>20</v>
      </c>
      <c r="B388" s="21" t="s">
        <v>32</v>
      </c>
      <c r="C388" s="21" t="s">
        <v>34</v>
      </c>
      <c r="D388" s="20" t="s">
        <v>23</v>
      </c>
      <c r="E388" t="s">
        <v>24</v>
      </c>
      <c r="F388" s="25" t="s">
        <v>30</v>
      </c>
      <c r="G388" s="21" t="s">
        <v>29</v>
      </c>
      <c r="H388" s="25" t="s">
        <v>26</v>
      </c>
      <c r="I388" s="21"/>
      <c r="J388" s="21" t="s">
        <v>29</v>
      </c>
      <c r="K388" s="26">
        <v>2.79567050933837</v>
      </c>
      <c r="L388" s="26">
        <v>6.6525113582611004</v>
      </c>
      <c r="N388">
        <f>(Tabell1[[#This Row],[TP]]+Tabell1[[#This Row],[TN]])/(Tabell1[[#This Row],[TP]]+Tabell1[[#This Row],[TN]]+Tabell1[[#This Row],[FP]]+Tabell1[[#This Row],[FN]])</f>
        <v>0.91662894903593739</v>
      </c>
      <c r="O388">
        <f>Tabell1[[#This Row],[TP]]/(Tabell1[[#This Row],[TP]]+Tabell1[[#This Row],[FP]])</f>
        <v>0.91741626794258369</v>
      </c>
      <c r="P388">
        <f>Tabell1[[#This Row],[TP]]/(Tabell1[[#This Row],[TP]]+Tabell1[[#This Row],[FN]])</f>
        <v>0.99398652151373768</v>
      </c>
      <c r="Q388">
        <f>2*(Tabell1[[#This Row],[Recall]] * Tabell1[[#This Row],[Precision]]) / (Tabell1[[#This Row],[Recall]] + Tabell1[[#This Row],[Precision]])</f>
        <v>0.95416770340880808</v>
      </c>
      <c r="R388">
        <v>9587</v>
      </c>
      <c r="S388">
        <v>539</v>
      </c>
      <c r="T388">
        <v>863</v>
      </c>
      <c r="U388">
        <v>58</v>
      </c>
    </row>
    <row r="389" spans="1:21" hidden="1" x14ac:dyDescent="0.3">
      <c r="A389" s="25" t="s">
        <v>20</v>
      </c>
      <c r="B389" s="21" t="s">
        <v>32</v>
      </c>
      <c r="C389" s="21" t="s">
        <v>34</v>
      </c>
      <c r="D389" s="20" t="s">
        <v>23</v>
      </c>
      <c r="E389" t="s">
        <v>24</v>
      </c>
      <c r="F389" s="25" t="s">
        <v>30</v>
      </c>
      <c r="G389" s="25" t="s">
        <v>26</v>
      </c>
      <c r="H389" s="25" t="s">
        <v>26</v>
      </c>
      <c r="I389" s="21"/>
      <c r="J389" s="21" t="s">
        <v>29</v>
      </c>
      <c r="K389" s="26">
        <v>2.7894444465637198</v>
      </c>
      <c r="L389" s="26">
        <v>6.6807599067687899</v>
      </c>
      <c r="N389">
        <f>(Tabell1[[#This Row],[TP]]+Tabell1[[#This Row],[TN]])/(Tabell1[[#This Row],[TP]]+Tabell1[[#This Row],[TN]]+Tabell1[[#This Row],[FP]]+Tabell1[[#This Row],[FN]])</f>
        <v>0.91662894903593739</v>
      </c>
      <c r="O389">
        <f>Tabell1[[#This Row],[TP]]/(Tabell1[[#This Row],[TP]]+Tabell1[[#This Row],[FP]])</f>
        <v>0.91741626794258369</v>
      </c>
      <c r="P389">
        <f>Tabell1[[#This Row],[TP]]/(Tabell1[[#This Row],[TP]]+Tabell1[[#This Row],[FN]])</f>
        <v>0.99398652151373768</v>
      </c>
      <c r="Q389">
        <f>2*(Tabell1[[#This Row],[Recall]] * Tabell1[[#This Row],[Precision]]) / (Tabell1[[#This Row],[Recall]] + Tabell1[[#This Row],[Precision]])</f>
        <v>0.95416770340880808</v>
      </c>
      <c r="R389">
        <v>9587</v>
      </c>
      <c r="S389">
        <v>539</v>
      </c>
      <c r="T389">
        <v>863</v>
      </c>
      <c r="U389">
        <v>58</v>
      </c>
    </row>
    <row r="390" spans="1:21" hidden="1" x14ac:dyDescent="0.3">
      <c r="A390" s="21" t="s">
        <v>31</v>
      </c>
      <c r="B390" s="25" t="s">
        <v>22</v>
      </c>
      <c r="C390" s="21" t="s">
        <v>34</v>
      </c>
      <c r="D390" s="20" t="s">
        <v>23</v>
      </c>
      <c r="E390" t="s">
        <v>24</v>
      </c>
      <c r="F390" s="19" t="s">
        <v>21</v>
      </c>
      <c r="G390" s="25" t="s">
        <v>26</v>
      </c>
      <c r="H390" s="25" t="s">
        <v>26</v>
      </c>
      <c r="I390" s="25" t="s">
        <v>25</v>
      </c>
      <c r="J390" s="25" t="s">
        <v>26</v>
      </c>
      <c r="K390" s="26">
        <v>1.91643071174621</v>
      </c>
      <c r="L390" s="26">
        <v>1.3205337524414</v>
      </c>
      <c r="N390">
        <f>(Tabell1[[#This Row],[TP]]+Tabell1[[#This Row],[TN]])/(Tabell1[[#This Row],[TP]]+Tabell1[[#This Row],[TN]]+Tabell1[[#This Row],[FP]]+Tabell1[[#This Row],[FN]])</f>
        <v>0.91653842672218699</v>
      </c>
      <c r="O390">
        <f>Tabell1[[#This Row],[TP]]/(Tabell1[[#This Row],[TP]]+Tabell1[[#This Row],[FP]])</f>
        <v>0.91700927430920742</v>
      </c>
      <c r="P390">
        <f>Tabell1[[#This Row],[TP]]/(Tabell1[[#This Row],[TP]]+Tabell1[[#This Row],[FN]])</f>
        <v>0.99440124416796272</v>
      </c>
      <c r="Q390">
        <f>2*(Tabell1[[#This Row],[Recall]] * Tabell1[[#This Row],[Precision]]) / (Tabell1[[#This Row],[Recall]] + Tabell1[[#This Row],[Precision]])</f>
        <v>0.95413847990449663</v>
      </c>
      <c r="R390">
        <v>9591</v>
      </c>
      <c r="S390">
        <v>534</v>
      </c>
      <c r="T390">
        <v>868</v>
      </c>
      <c r="U390">
        <v>54</v>
      </c>
    </row>
    <row r="391" spans="1:21" hidden="1" x14ac:dyDescent="0.3">
      <c r="A391" s="25" t="s">
        <v>20</v>
      </c>
      <c r="B391" s="25" t="s">
        <v>22</v>
      </c>
      <c r="C391" s="20" t="s">
        <v>23</v>
      </c>
      <c r="D391" s="20" t="s">
        <v>23</v>
      </c>
      <c r="E391" t="s">
        <v>24</v>
      </c>
      <c r="F391" s="19" t="s">
        <v>21</v>
      </c>
      <c r="G391" s="25" t="s">
        <v>26</v>
      </c>
      <c r="H391" s="25" t="s">
        <v>26</v>
      </c>
      <c r="I391" s="25" t="s">
        <v>25</v>
      </c>
      <c r="J391" s="25" t="s">
        <v>26</v>
      </c>
      <c r="K391" s="26">
        <v>1.0721130371093699</v>
      </c>
      <c r="L391" s="26">
        <v>3.2697944641113201</v>
      </c>
      <c r="N391">
        <f>(Tabell1[[#This Row],[TP]]+Tabell1[[#This Row],[TN]])/(Tabell1[[#This Row],[TP]]+Tabell1[[#This Row],[TN]]+Tabell1[[#This Row],[FP]]+Tabell1[[#This Row],[FN]])</f>
        <v>0.91653842672218699</v>
      </c>
      <c r="O391">
        <f>Tabell1[[#This Row],[TP]]/(Tabell1[[#This Row],[TP]]+Tabell1[[#This Row],[FP]])</f>
        <v>0.91748827414568779</v>
      </c>
      <c r="P391">
        <f>Tabell1[[#This Row],[TP]]/(Tabell1[[#This Row],[TP]]+Tabell1[[#This Row],[FN]])</f>
        <v>0.99377916018662515</v>
      </c>
      <c r="Q391">
        <f>2*(Tabell1[[#This Row],[Recall]] * Tabell1[[#This Row],[Precision]]) / (Tabell1[[#This Row],[Recall]] + Tabell1[[#This Row],[Precision]])</f>
        <v>0.95411108899064312</v>
      </c>
      <c r="R391">
        <v>9585</v>
      </c>
      <c r="S391">
        <v>540</v>
      </c>
      <c r="T391">
        <v>862</v>
      </c>
      <c r="U391">
        <v>60</v>
      </c>
    </row>
    <row r="392" spans="1:21" hidden="1" x14ac:dyDescent="0.3">
      <c r="A392" s="25" t="s">
        <v>20</v>
      </c>
      <c r="B392" s="25" t="s">
        <v>22</v>
      </c>
      <c r="C392" s="20" t="s">
        <v>23</v>
      </c>
      <c r="D392" s="20" t="s">
        <v>23</v>
      </c>
      <c r="E392" t="s">
        <v>24</v>
      </c>
      <c r="F392" s="19" t="s">
        <v>21</v>
      </c>
      <c r="G392" s="25" t="s">
        <v>26</v>
      </c>
      <c r="H392" s="25" t="s">
        <v>26</v>
      </c>
      <c r="I392" s="25" t="s">
        <v>25</v>
      </c>
      <c r="J392" s="25" t="s">
        <v>26</v>
      </c>
      <c r="K392" s="26">
        <v>1.0721130371093699</v>
      </c>
      <c r="L392" s="26">
        <v>3.1515545845031698</v>
      </c>
      <c r="N392">
        <f>(Tabell1[[#This Row],[TP]]+Tabell1[[#This Row],[TN]])/(Tabell1[[#This Row],[TP]]+Tabell1[[#This Row],[TN]]+Tabell1[[#This Row],[FP]]+Tabell1[[#This Row],[FN]])</f>
        <v>0.91653842672218699</v>
      </c>
      <c r="O392">
        <f>Tabell1[[#This Row],[TP]]/(Tabell1[[#This Row],[TP]]+Tabell1[[#This Row],[FP]])</f>
        <v>0.91748827414568779</v>
      </c>
      <c r="P392">
        <f>Tabell1[[#This Row],[TP]]/(Tabell1[[#This Row],[TP]]+Tabell1[[#This Row],[FN]])</f>
        <v>0.99377916018662515</v>
      </c>
      <c r="Q392">
        <f>2*(Tabell1[[#This Row],[Recall]] * Tabell1[[#This Row],[Precision]]) / (Tabell1[[#This Row],[Recall]] + Tabell1[[#This Row],[Precision]])</f>
        <v>0.95411108899064312</v>
      </c>
      <c r="R392">
        <v>9585</v>
      </c>
      <c r="S392">
        <v>540</v>
      </c>
      <c r="T392">
        <v>862</v>
      </c>
      <c r="U392">
        <v>60</v>
      </c>
    </row>
    <row r="393" spans="1:21" hidden="1" x14ac:dyDescent="0.3">
      <c r="A393" s="25" t="s">
        <v>20</v>
      </c>
      <c r="B393" s="25" t="s">
        <v>22</v>
      </c>
      <c r="C393" s="20" t="s">
        <v>23</v>
      </c>
      <c r="D393" s="20" t="s">
        <v>23</v>
      </c>
      <c r="E393" t="s">
        <v>24</v>
      </c>
      <c r="F393" s="19" t="s">
        <v>21</v>
      </c>
      <c r="G393" s="21" t="s">
        <v>29</v>
      </c>
      <c r="H393" s="25" t="s">
        <v>26</v>
      </c>
      <c r="I393" s="25" t="s">
        <v>25</v>
      </c>
      <c r="J393" s="25" t="s">
        <v>26</v>
      </c>
      <c r="K393" s="26">
        <v>1.04919457435607</v>
      </c>
      <c r="L393" s="26">
        <v>2.8794624805450399</v>
      </c>
      <c r="N393">
        <f>(Tabell1[[#This Row],[TP]]+Tabell1[[#This Row],[TN]])/(Tabell1[[#This Row],[TP]]+Tabell1[[#This Row],[TN]]+Tabell1[[#This Row],[FP]]+Tabell1[[#This Row],[FN]])</f>
        <v>0.91653842672218699</v>
      </c>
      <c r="O393">
        <f>Tabell1[[#This Row],[TP]]/(Tabell1[[#This Row],[TP]]+Tabell1[[#This Row],[FP]])</f>
        <v>0.91748827414568779</v>
      </c>
      <c r="P393">
        <f>Tabell1[[#This Row],[TP]]/(Tabell1[[#This Row],[TP]]+Tabell1[[#This Row],[FN]])</f>
        <v>0.99377916018662515</v>
      </c>
      <c r="Q393">
        <f>2*(Tabell1[[#This Row],[Recall]] * Tabell1[[#This Row],[Precision]]) / (Tabell1[[#This Row],[Recall]] + Tabell1[[#This Row],[Precision]])</f>
        <v>0.95411108899064312</v>
      </c>
      <c r="R393">
        <v>9585</v>
      </c>
      <c r="S393">
        <v>540</v>
      </c>
      <c r="T393">
        <v>862</v>
      </c>
      <c r="U393">
        <v>60</v>
      </c>
    </row>
    <row r="394" spans="1:21" hidden="1" x14ac:dyDescent="0.3">
      <c r="A394" s="25" t="s">
        <v>20</v>
      </c>
      <c r="B394" s="25" t="s">
        <v>22</v>
      </c>
      <c r="C394" s="20" t="s">
        <v>23</v>
      </c>
      <c r="D394" s="20" t="s">
        <v>23</v>
      </c>
      <c r="E394" t="s">
        <v>24</v>
      </c>
      <c r="F394" s="19" t="s">
        <v>21</v>
      </c>
      <c r="G394" s="21" t="s">
        <v>29</v>
      </c>
      <c r="H394" s="25" t="s">
        <v>26</v>
      </c>
      <c r="I394" s="25" t="s">
        <v>25</v>
      </c>
      <c r="J394" s="25" t="s">
        <v>26</v>
      </c>
      <c r="K394" s="26">
        <v>1.04919457435607</v>
      </c>
      <c r="L394" s="26">
        <v>2.8226358890533398</v>
      </c>
      <c r="N394">
        <f>(Tabell1[[#This Row],[TP]]+Tabell1[[#This Row],[TN]])/(Tabell1[[#This Row],[TP]]+Tabell1[[#This Row],[TN]]+Tabell1[[#This Row],[FP]]+Tabell1[[#This Row],[FN]])</f>
        <v>0.91653842672218699</v>
      </c>
      <c r="O394">
        <f>Tabell1[[#This Row],[TP]]/(Tabell1[[#This Row],[TP]]+Tabell1[[#This Row],[FP]])</f>
        <v>0.91748827414568779</v>
      </c>
      <c r="P394">
        <f>Tabell1[[#This Row],[TP]]/(Tabell1[[#This Row],[TP]]+Tabell1[[#This Row],[FN]])</f>
        <v>0.99377916018662515</v>
      </c>
      <c r="Q394">
        <f>2*(Tabell1[[#This Row],[Recall]] * Tabell1[[#This Row],[Precision]]) / (Tabell1[[#This Row],[Recall]] + Tabell1[[#This Row],[Precision]])</f>
        <v>0.95411108899064312</v>
      </c>
      <c r="R394">
        <v>9585</v>
      </c>
      <c r="S394">
        <v>540</v>
      </c>
      <c r="T394">
        <v>862</v>
      </c>
      <c r="U394">
        <v>60</v>
      </c>
    </row>
    <row r="395" spans="1:21" hidden="1" x14ac:dyDescent="0.3">
      <c r="A395" s="21" t="s">
        <v>31</v>
      </c>
      <c r="B395" s="23" t="s">
        <v>33</v>
      </c>
      <c r="C395" s="24" t="s">
        <v>38</v>
      </c>
      <c r="D395" s="20" t="s">
        <v>23</v>
      </c>
      <c r="E395" t="s">
        <v>24</v>
      </c>
      <c r="F395" s="19" t="s">
        <v>21</v>
      </c>
      <c r="G395" s="21" t="s">
        <v>29</v>
      </c>
      <c r="H395" s="21" t="s">
        <v>29</v>
      </c>
      <c r="I395" s="21"/>
      <c r="J395" s="21" t="s">
        <v>29</v>
      </c>
      <c r="K395" s="26">
        <v>67.713537454605103</v>
      </c>
      <c r="L395" s="26">
        <v>0.59627795219421298</v>
      </c>
      <c r="N395">
        <f>(Tabell1[[#This Row],[TP]]+Tabell1[[#This Row],[TN]])/(Tabell1[[#This Row],[TP]]+Tabell1[[#This Row],[TN]]+Tabell1[[#This Row],[FP]]+Tabell1[[#This Row],[FN]])</f>
        <v>0.91961618538969858</v>
      </c>
      <c r="O395">
        <f>Tabell1[[#This Row],[TP]]/(Tabell1[[#This Row],[TP]]+Tabell1[[#This Row],[FP]])</f>
        <v>0.95255813953488377</v>
      </c>
      <c r="P395">
        <f>Tabell1[[#This Row],[TP]]/(Tabell1[[#This Row],[TP]]+Tabell1[[#This Row],[FN]])</f>
        <v>0.95552099533437018</v>
      </c>
      <c r="Q395">
        <f>2*(Tabell1[[#This Row],[Recall]] * Tabell1[[#This Row],[Precision]]) / (Tabell1[[#This Row],[Recall]] + Tabell1[[#This Row],[Precision]])</f>
        <v>0.95403726708074543</v>
      </c>
      <c r="R395">
        <v>9216</v>
      </c>
      <c r="S395">
        <v>943</v>
      </c>
      <c r="T395">
        <v>459</v>
      </c>
      <c r="U395">
        <v>429</v>
      </c>
    </row>
    <row r="396" spans="1:21" hidden="1" x14ac:dyDescent="0.3">
      <c r="A396" s="21" t="s">
        <v>31</v>
      </c>
      <c r="B396" s="25" t="s">
        <v>22</v>
      </c>
      <c r="C396" s="21" t="s">
        <v>34</v>
      </c>
      <c r="D396" s="20" t="s">
        <v>23</v>
      </c>
      <c r="E396" t="s">
        <v>24</v>
      </c>
      <c r="F396" s="19" t="s">
        <v>21</v>
      </c>
      <c r="G396" s="21" t="s">
        <v>29</v>
      </c>
      <c r="H396" s="21" t="s">
        <v>29</v>
      </c>
      <c r="I396" s="25" t="s">
        <v>25</v>
      </c>
      <c r="J396" s="25" t="s">
        <v>26</v>
      </c>
      <c r="K396" s="26">
        <v>1.97680640220642</v>
      </c>
      <c r="L396" s="26">
        <v>0.55592989921569802</v>
      </c>
      <c r="N396">
        <f>(Tabell1[[#This Row],[TP]]+Tabell1[[#This Row],[TN]])/(Tabell1[[#This Row],[TP]]+Tabell1[[#This Row],[TN]]+Tabell1[[#This Row],[FP]]+Tabell1[[#This Row],[FN]])</f>
        <v>0.91626685978093603</v>
      </c>
      <c r="O396">
        <f>Tabell1[[#This Row],[TP]]/(Tabell1[[#This Row],[TP]]+Tabell1[[#This Row],[FP]])</f>
        <v>0.91666666666666663</v>
      </c>
      <c r="P396">
        <f>Tabell1[[#This Row],[TP]]/(Tabell1[[#This Row],[TP]]+Tabell1[[#This Row],[FN]])</f>
        <v>0.99450492483151898</v>
      </c>
      <c r="Q396">
        <f>2*(Tabell1[[#This Row],[Recall]] * Tabell1[[#This Row],[Precision]]) / (Tabell1[[#This Row],[Recall]] + Tabell1[[#This Row],[Precision]])</f>
        <v>0.95400069620567918</v>
      </c>
      <c r="R396">
        <v>9592</v>
      </c>
      <c r="S396">
        <v>530</v>
      </c>
      <c r="T396">
        <v>872</v>
      </c>
      <c r="U396">
        <v>53</v>
      </c>
    </row>
    <row r="397" spans="1:21" hidden="1" x14ac:dyDescent="0.3">
      <c r="A397" s="21" t="s">
        <v>31</v>
      </c>
      <c r="B397" s="23" t="s">
        <v>33</v>
      </c>
      <c r="C397" s="25" t="s">
        <v>36</v>
      </c>
      <c r="D397" s="20" t="s">
        <v>23</v>
      </c>
      <c r="E397" t="s">
        <v>24</v>
      </c>
      <c r="F397" s="19" t="s">
        <v>21</v>
      </c>
      <c r="G397" s="21" t="s">
        <v>29</v>
      </c>
      <c r="H397" s="21" t="s">
        <v>29</v>
      </c>
      <c r="I397" s="21"/>
      <c r="J397" s="21" t="s">
        <v>29</v>
      </c>
      <c r="K397" s="26">
        <v>68.306320428848196</v>
      </c>
      <c r="L397" s="26">
        <v>0.59629178047180098</v>
      </c>
      <c r="N397">
        <f>(Tabell1[[#This Row],[TP]]+Tabell1[[#This Row],[TN]])/(Tabell1[[#This Row],[TP]]+Tabell1[[#This Row],[TN]]+Tabell1[[#This Row],[FP]]+Tabell1[[#This Row],[FN]])</f>
        <v>0.91644790440843671</v>
      </c>
      <c r="O397">
        <f>Tabell1[[#This Row],[TP]]/(Tabell1[[#This Row],[TP]]+Tabell1[[#This Row],[FP]])</f>
        <v>0.91860241889038208</v>
      </c>
      <c r="P397">
        <f>Tabell1[[#This Row],[TP]]/(Tabell1[[#This Row],[TP]]+Tabell1[[#This Row],[FN]])</f>
        <v>0.99222395023328147</v>
      </c>
      <c r="Q397">
        <f>2*(Tabell1[[#This Row],[Recall]] * Tabell1[[#This Row],[Precision]]) / (Tabell1[[#This Row],[Recall]] + Tabell1[[#This Row],[Precision]])</f>
        <v>0.95399491601455422</v>
      </c>
      <c r="R397">
        <v>9570</v>
      </c>
      <c r="S397">
        <v>554</v>
      </c>
      <c r="T397">
        <v>848</v>
      </c>
      <c r="U397">
        <v>75</v>
      </c>
    </row>
    <row r="398" spans="1:21" hidden="1" x14ac:dyDescent="0.3">
      <c r="A398" s="25" t="s">
        <v>20</v>
      </c>
      <c r="B398" s="25" t="s">
        <v>22</v>
      </c>
      <c r="C398" s="20" t="s">
        <v>23</v>
      </c>
      <c r="D398" s="20" t="s">
        <v>23</v>
      </c>
      <c r="E398" t="s">
        <v>24</v>
      </c>
      <c r="F398" s="19" t="s">
        <v>21</v>
      </c>
      <c r="G398" s="21" t="s">
        <v>29</v>
      </c>
      <c r="H398" s="21" t="s">
        <v>29</v>
      </c>
      <c r="I398" s="21"/>
      <c r="J398" s="25" t="s">
        <v>26</v>
      </c>
      <c r="K398" s="26">
        <v>1.1205253601074201</v>
      </c>
      <c r="L398" s="26">
        <v>3.57886314392089</v>
      </c>
      <c r="N398">
        <f>(Tabell1[[#This Row],[TP]]+Tabell1[[#This Row],[TN]])/(Tabell1[[#This Row],[TP]]+Tabell1[[#This Row],[TN]]+Tabell1[[#This Row],[FP]]+Tabell1[[#This Row],[FN]])</f>
        <v>0.91590477052593466</v>
      </c>
      <c r="O398">
        <f>Tabell1[[#This Row],[TP]]/(Tabell1[[#This Row],[TP]]+Tabell1[[#This Row],[FP]])</f>
        <v>0.91560175472057981</v>
      </c>
      <c r="P398">
        <f>Tabell1[[#This Row],[TP]]/(Tabell1[[#This Row],[TP]]+Tabell1[[#This Row],[FN]])</f>
        <v>0.9954380508035251</v>
      </c>
      <c r="Q398">
        <f>2*(Tabell1[[#This Row],[Recall]] * Tabell1[[#This Row],[Precision]]) / (Tabell1[[#This Row],[Recall]] + Tabell1[[#This Row],[Precision]])</f>
        <v>0.95385226764691267</v>
      </c>
      <c r="R398">
        <v>9601</v>
      </c>
      <c r="S398">
        <v>517</v>
      </c>
      <c r="T398">
        <v>885</v>
      </c>
      <c r="U398">
        <v>44</v>
      </c>
    </row>
    <row r="399" spans="1:21" hidden="1" x14ac:dyDescent="0.3">
      <c r="A399" s="25" t="s">
        <v>20</v>
      </c>
      <c r="B399" s="25" t="s">
        <v>22</v>
      </c>
      <c r="C399" s="20" t="s">
        <v>23</v>
      </c>
      <c r="D399" s="20" t="s">
        <v>23</v>
      </c>
      <c r="E399" t="s">
        <v>24</v>
      </c>
      <c r="F399" s="19" t="s">
        <v>21</v>
      </c>
      <c r="G399" s="21" t="s">
        <v>29</v>
      </c>
      <c r="H399" s="21" t="s">
        <v>29</v>
      </c>
      <c r="I399" s="21"/>
      <c r="J399" s="25" t="s">
        <v>26</v>
      </c>
      <c r="K399" s="26">
        <v>1.1205253601074201</v>
      </c>
      <c r="L399" s="26">
        <v>3.3496618270874001</v>
      </c>
      <c r="N399">
        <f>(Tabell1[[#This Row],[TP]]+Tabell1[[#This Row],[TN]])/(Tabell1[[#This Row],[TP]]+Tabell1[[#This Row],[TN]]+Tabell1[[#This Row],[FP]]+Tabell1[[#This Row],[FN]])</f>
        <v>0.91590477052593466</v>
      </c>
      <c r="O399">
        <f>Tabell1[[#This Row],[TP]]/(Tabell1[[#This Row],[TP]]+Tabell1[[#This Row],[FP]])</f>
        <v>0.91560175472057981</v>
      </c>
      <c r="P399">
        <f>Tabell1[[#This Row],[TP]]/(Tabell1[[#This Row],[TP]]+Tabell1[[#This Row],[FN]])</f>
        <v>0.9954380508035251</v>
      </c>
      <c r="Q399">
        <f>2*(Tabell1[[#This Row],[Recall]] * Tabell1[[#This Row],[Precision]]) / (Tabell1[[#This Row],[Recall]] + Tabell1[[#This Row],[Precision]])</f>
        <v>0.95385226764691267</v>
      </c>
      <c r="R399">
        <v>9601</v>
      </c>
      <c r="S399">
        <v>517</v>
      </c>
      <c r="T399">
        <v>885</v>
      </c>
      <c r="U399">
        <v>44</v>
      </c>
    </row>
    <row r="400" spans="1:21" hidden="1" x14ac:dyDescent="0.3">
      <c r="A400" s="25" t="s">
        <v>20</v>
      </c>
      <c r="B400" s="25" t="s">
        <v>22</v>
      </c>
      <c r="C400" s="20" t="s">
        <v>23</v>
      </c>
      <c r="D400" s="20" t="s">
        <v>23</v>
      </c>
      <c r="E400" t="s">
        <v>24</v>
      </c>
      <c r="F400" s="19" t="s">
        <v>21</v>
      </c>
      <c r="G400" s="25" t="s">
        <v>26</v>
      </c>
      <c r="H400" s="21" t="s">
        <v>29</v>
      </c>
      <c r="I400" s="21"/>
      <c r="J400" s="25" t="s">
        <v>26</v>
      </c>
      <c r="K400" s="26">
        <v>1.1170117855071999</v>
      </c>
      <c r="L400" s="26">
        <v>2.9823305606842001</v>
      </c>
      <c r="N400">
        <f>(Tabell1[[#This Row],[TP]]+Tabell1[[#This Row],[TN]])/(Tabell1[[#This Row],[TP]]+Tabell1[[#This Row],[TN]]+Tabell1[[#This Row],[FP]]+Tabell1[[#This Row],[FN]])</f>
        <v>0.91590477052593466</v>
      </c>
      <c r="O400">
        <f>Tabell1[[#This Row],[TP]]/(Tabell1[[#This Row],[TP]]+Tabell1[[#This Row],[FP]])</f>
        <v>0.91560175472057981</v>
      </c>
      <c r="P400">
        <f>Tabell1[[#This Row],[TP]]/(Tabell1[[#This Row],[TP]]+Tabell1[[#This Row],[FN]])</f>
        <v>0.9954380508035251</v>
      </c>
      <c r="Q400">
        <f>2*(Tabell1[[#This Row],[Recall]] * Tabell1[[#This Row],[Precision]]) / (Tabell1[[#This Row],[Recall]] + Tabell1[[#This Row],[Precision]])</f>
        <v>0.95385226764691267</v>
      </c>
      <c r="R400">
        <v>9601</v>
      </c>
      <c r="S400">
        <v>517</v>
      </c>
      <c r="T400">
        <v>885</v>
      </c>
      <c r="U400">
        <v>44</v>
      </c>
    </row>
    <row r="401" spans="1:21" hidden="1" x14ac:dyDescent="0.3">
      <c r="A401" s="25" t="s">
        <v>20</v>
      </c>
      <c r="B401" s="25" t="s">
        <v>22</v>
      </c>
      <c r="C401" s="20" t="s">
        <v>23</v>
      </c>
      <c r="D401" s="20" t="s">
        <v>23</v>
      </c>
      <c r="E401" t="s">
        <v>24</v>
      </c>
      <c r="F401" s="19" t="s">
        <v>21</v>
      </c>
      <c r="G401" s="25" t="s">
        <v>26</v>
      </c>
      <c r="H401" s="21" t="s">
        <v>29</v>
      </c>
      <c r="I401" s="21"/>
      <c r="J401" s="25" t="s">
        <v>26</v>
      </c>
      <c r="K401" s="26">
        <v>1.1170117855071999</v>
      </c>
      <c r="L401" s="26">
        <v>2.9742639064788801</v>
      </c>
      <c r="N401">
        <f>(Tabell1[[#This Row],[TP]]+Tabell1[[#This Row],[TN]])/(Tabell1[[#This Row],[TP]]+Tabell1[[#This Row],[TN]]+Tabell1[[#This Row],[FP]]+Tabell1[[#This Row],[FN]])</f>
        <v>0.91590477052593466</v>
      </c>
      <c r="O401">
        <f>Tabell1[[#This Row],[TP]]/(Tabell1[[#This Row],[TP]]+Tabell1[[#This Row],[FP]])</f>
        <v>0.91560175472057981</v>
      </c>
      <c r="P401">
        <f>Tabell1[[#This Row],[TP]]/(Tabell1[[#This Row],[TP]]+Tabell1[[#This Row],[FN]])</f>
        <v>0.9954380508035251</v>
      </c>
      <c r="Q401">
        <f>2*(Tabell1[[#This Row],[Recall]] * Tabell1[[#This Row],[Precision]]) / (Tabell1[[#This Row],[Recall]] + Tabell1[[#This Row],[Precision]])</f>
        <v>0.95385226764691267</v>
      </c>
      <c r="R401">
        <v>9601</v>
      </c>
      <c r="S401">
        <v>517</v>
      </c>
      <c r="T401">
        <v>885</v>
      </c>
      <c r="U401">
        <v>44</v>
      </c>
    </row>
    <row r="402" spans="1:21" hidden="1" x14ac:dyDescent="0.3">
      <c r="A402" s="21" t="s">
        <v>31</v>
      </c>
      <c r="B402" s="25" t="s">
        <v>22</v>
      </c>
      <c r="C402" s="21" t="s">
        <v>34</v>
      </c>
      <c r="D402" s="20" t="s">
        <v>23</v>
      </c>
      <c r="E402" t="s">
        <v>24</v>
      </c>
      <c r="F402" s="19" t="s">
        <v>21</v>
      </c>
      <c r="G402" s="25" t="s">
        <v>26</v>
      </c>
      <c r="H402" s="21" t="s">
        <v>29</v>
      </c>
      <c r="I402" s="25" t="s">
        <v>25</v>
      </c>
      <c r="J402" s="21" t="s">
        <v>29</v>
      </c>
      <c r="K402" s="26">
        <v>0.46211981773376398</v>
      </c>
      <c r="L402" s="26">
        <v>0.28062415122985801</v>
      </c>
      <c r="N402">
        <f>(Tabell1[[#This Row],[TP]]+Tabell1[[#This Row],[TN]])/(Tabell1[[#This Row],[TP]]+Tabell1[[#This Row],[TN]]+Tabell1[[#This Row],[FP]]+Tabell1[[#This Row],[FN]])</f>
        <v>0.91626685978093603</v>
      </c>
      <c r="O402">
        <f>Tabell1[[#This Row],[TP]]/(Tabell1[[#This Row],[TP]]+Tabell1[[#This Row],[FP]])</f>
        <v>0.91931140603962302</v>
      </c>
      <c r="P402">
        <f>Tabell1[[#This Row],[TP]]/(Tabell1[[#This Row],[TP]]+Tabell1[[#This Row],[FN]])</f>
        <v>0.99108346293416283</v>
      </c>
      <c r="Q402">
        <f>2*(Tabell1[[#This Row],[Recall]] * Tabell1[[#This Row],[Precision]]) / (Tabell1[[#This Row],[Recall]] + Tabell1[[#This Row],[Precision]])</f>
        <v>0.95384922416803863</v>
      </c>
      <c r="R402">
        <v>9559</v>
      </c>
      <c r="S402">
        <v>563</v>
      </c>
      <c r="T402">
        <v>839</v>
      </c>
      <c r="U402">
        <v>86</v>
      </c>
    </row>
    <row r="403" spans="1:21" hidden="1" x14ac:dyDescent="0.3">
      <c r="A403" s="23" t="s">
        <v>48</v>
      </c>
      <c r="B403" s="21" t="s">
        <v>32</v>
      </c>
      <c r="C403" s="25" t="s">
        <v>36</v>
      </c>
      <c r="D403" s="20" t="s">
        <v>23</v>
      </c>
      <c r="E403" t="s">
        <v>24</v>
      </c>
      <c r="F403" s="19" t="s">
        <v>21</v>
      </c>
      <c r="G403" s="25" t="s">
        <v>26</v>
      </c>
      <c r="H403" s="21" t="s">
        <v>29</v>
      </c>
      <c r="I403" s="21"/>
      <c r="J403" s="21" t="s">
        <v>29</v>
      </c>
      <c r="K403" s="26">
        <v>8.0784797668457003E-2</v>
      </c>
      <c r="L403" s="26">
        <v>0.186506032943725</v>
      </c>
      <c r="N403">
        <f>(Tabell1[[#This Row],[TP]]+Tabell1[[#This Row],[TN]])/(Tabell1[[#This Row],[TP]]+Tabell1[[#This Row],[TN]]+Tabell1[[#This Row],[FP]]+Tabell1[[#This Row],[FN]])</f>
        <v>0.92015931927220063</v>
      </c>
      <c r="O403">
        <f>Tabell1[[#This Row],[TP]]/(Tabell1[[#This Row],[TP]]+Tabell1[[#This Row],[FP]])</f>
        <v>0.96330760283387962</v>
      </c>
      <c r="P403">
        <f>Tabell1[[#This Row],[TP]]/(Tabell1[[#This Row],[TP]]+Tabell1[[#This Row],[FN]])</f>
        <v>0.94453084499740803</v>
      </c>
      <c r="Q403">
        <f>2*(Tabell1[[#This Row],[Recall]] * Tabell1[[#This Row],[Precision]]) / (Tabell1[[#This Row],[Recall]] + Tabell1[[#This Row],[Precision]])</f>
        <v>0.95382682441629152</v>
      </c>
      <c r="R403">
        <v>9110</v>
      </c>
      <c r="S403">
        <v>1055</v>
      </c>
      <c r="T403">
        <v>347</v>
      </c>
      <c r="U403">
        <v>535</v>
      </c>
    </row>
    <row r="404" spans="1:21" hidden="1" x14ac:dyDescent="0.3">
      <c r="A404" s="23" t="s">
        <v>48</v>
      </c>
      <c r="B404" s="21" t="s">
        <v>32</v>
      </c>
      <c r="C404" s="25" t="s">
        <v>36</v>
      </c>
      <c r="D404" s="20" t="s">
        <v>23</v>
      </c>
      <c r="E404" t="s">
        <v>24</v>
      </c>
      <c r="F404" s="19" t="s">
        <v>21</v>
      </c>
      <c r="G404" s="25" t="s">
        <v>26</v>
      </c>
      <c r="H404" s="21" t="s">
        <v>29</v>
      </c>
      <c r="I404" s="21"/>
      <c r="J404" s="25" t="s">
        <v>26</v>
      </c>
      <c r="K404" s="26">
        <v>7.9788923263549805E-2</v>
      </c>
      <c r="L404" s="26">
        <v>0.19117927551269501</v>
      </c>
      <c r="N404">
        <f>(Tabell1[[#This Row],[TP]]+Tabell1[[#This Row],[TN]])/(Tabell1[[#This Row],[TP]]+Tabell1[[#This Row],[TN]]+Tabell1[[#This Row],[FP]]+Tabell1[[#This Row],[FN]])</f>
        <v>0.92015931927220063</v>
      </c>
      <c r="O404">
        <f>Tabell1[[#This Row],[TP]]/(Tabell1[[#This Row],[TP]]+Tabell1[[#This Row],[FP]])</f>
        <v>0.96330760283387962</v>
      </c>
      <c r="P404">
        <f>Tabell1[[#This Row],[TP]]/(Tabell1[[#This Row],[TP]]+Tabell1[[#This Row],[FN]])</f>
        <v>0.94453084499740803</v>
      </c>
      <c r="Q404">
        <f>2*(Tabell1[[#This Row],[Recall]] * Tabell1[[#This Row],[Precision]]) / (Tabell1[[#This Row],[Recall]] + Tabell1[[#This Row],[Precision]])</f>
        <v>0.95382682441629152</v>
      </c>
      <c r="R404">
        <v>9110</v>
      </c>
      <c r="S404">
        <v>1055</v>
      </c>
      <c r="T404">
        <v>347</v>
      </c>
      <c r="U404">
        <v>535</v>
      </c>
    </row>
    <row r="405" spans="1:21" hidden="1" x14ac:dyDescent="0.3">
      <c r="A405" s="23" t="s">
        <v>48</v>
      </c>
      <c r="B405" s="21" t="s">
        <v>32</v>
      </c>
      <c r="C405" s="25" t="s">
        <v>36</v>
      </c>
      <c r="D405" s="20" t="s">
        <v>23</v>
      </c>
      <c r="E405" t="s">
        <v>24</v>
      </c>
      <c r="F405" s="19" t="s">
        <v>21</v>
      </c>
      <c r="G405" s="21" t="s">
        <v>29</v>
      </c>
      <c r="H405" s="21" t="s">
        <v>29</v>
      </c>
      <c r="I405" s="21"/>
      <c r="J405" s="21" t="s">
        <v>29</v>
      </c>
      <c r="K405" s="26">
        <v>8.1142425537109306E-2</v>
      </c>
      <c r="L405" s="26">
        <v>0.219422817230224</v>
      </c>
      <c r="N405">
        <f>(Tabell1[[#This Row],[TP]]+Tabell1[[#This Row],[TN]])/(Tabell1[[#This Row],[TP]]+Tabell1[[#This Row],[TN]]+Tabell1[[#This Row],[FP]]+Tabell1[[#This Row],[FN]])</f>
        <v>0.92006879695845023</v>
      </c>
      <c r="O405">
        <f>Tabell1[[#This Row],[TP]]/(Tabell1[[#This Row],[TP]]+Tabell1[[#This Row],[FP]])</f>
        <v>0.96330372250423013</v>
      </c>
      <c r="P405">
        <f>Tabell1[[#This Row],[TP]]/(Tabell1[[#This Row],[TP]]+Tabell1[[#This Row],[FN]])</f>
        <v>0.94442716433385177</v>
      </c>
      <c r="Q405">
        <f>2*(Tabell1[[#This Row],[Recall]] * Tabell1[[#This Row],[Precision]]) / (Tabell1[[#This Row],[Recall]] + Tabell1[[#This Row],[Precision]])</f>
        <v>0.95377205381917174</v>
      </c>
      <c r="R405">
        <v>9109</v>
      </c>
      <c r="S405">
        <v>1055</v>
      </c>
      <c r="T405">
        <v>347</v>
      </c>
      <c r="U405">
        <v>536</v>
      </c>
    </row>
    <row r="406" spans="1:21" hidden="1" x14ac:dyDescent="0.3">
      <c r="A406" s="23" t="s">
        <v>48</v>
      </c>
      <c r="B406" s="21" t="s">
        <v>32</v>
      </c>
      <c r="C406" s="25" t="s">
        <v>36</v>
      </c>
      <c r="D406" s="20" t="s">
        <v>23</v>
      </c>
      <c r="E406" t="s">
        <v>24</v>
      </c>
      <c r="F406" s="19" t="s">
        <v>21</v>
      </c>
      <c r="G406" s="21" t="s">
        <v>29</v>
      </c>
      <c r="H406" s="21" t="s">
        <v>29</v>
      </c>
      <c r="I406" s="21"/>
      <c r="J406" s="25" t="s">
        <v>26</v>
      </c>
      <c r="K406" s="26">
        <v>7.4801921844482394E-2</v>
      </c>
      <c r="L406" s="26">
        <v>0.17988681793212799</v>
      </c>
      <c r="N406">
        <f>(Tabell1[[#This Row],[TP]]+Tabell1[[#This Row],[TN]])/(Tabell1[[#This Row],[TP]]+Tabell1[[#This Row],[TN]]+Tabell1[[#This Row],[FP]]+Tabell1[[#This Row],[FN]])</f>
        <v>0.92006879695845023</v>
      </c>
      <c r="O406">
        <f>Tabell1[[#This Row],[TP]]/(Tabell1[[#This Row],[TP]]+Tabell1[[#This Row],[FP]])</f>
        <v>0.96330372250423013</v>
      </c>
      <c r="P406">
        <f>Tabell1[[#This Row],[TP]]/(Tabell1[[#This Row],[TP]]+Tabell1[[#This Row],[FN]])</f>
        <v>0.94442716433385177</v>
      </c>
      <c r="Q406">
        <f>2*(Tabell1[[#This Row],[Recall]] * Tabell1[[#This Row],[Precision]]) / (Tabell1[[#This Row],[Recall]] + Tabell1[[#This Row],[Precision]])</f>
        <v>0.95377205381917174</v>
      </c>
      <c r="R406">
        <v>9109</v>
      </c>
      <c r="S406">
        <v>1055</v>
      </c>
      <c r="T406">
        <v>347</v>
      </c>
      <c r="U406">
        <v>536</v>
      </c>
    </row>
    <row r="407" spans="1:21" hidden="1" x14ac:dyDescent="0.3">
      <c r="A407" s="25" t="s">
        <v>20</v>
      </c>
      <c r="B407" s="25" t="s">
        <v>22</v>
      </c>
      <c r="C407" s="20" t="s">
        <v>23</v>
      </c>
      <c r="D407" s="20" t="s">
        <v>23</v>
      </c>
      <c r="E407" t="s">
        <v>42</v>
      </c>
      <c r="F407" s="19" t="s">
        <v>21</v>
      </c>
      <c r="G407" s="25" t="s">
        <v>26</v>
      </c>
      <c r="H407" s="21" t="s">
        <v>29</v>
      </c>
      <c r="I407" s="21"/>
      <c r="J407" s="25" t="s">
        <v>26</v>
      </c>
      <c r="K407" s="26">
        <v>1.5059726238250699</v>
      </c>
      <c r="L407" s="26">
        <v>4.1992275714874197</v>
      </c>
      <c r="N407">
        <f>(Tabell1[[#This Row],[TP]]+Tabell1[[#This Row],[TN]])/(Tabell1[[#This Row],[TP]]+Tabell1[[#This Row],[TN]]+Tabell1[[#This Row],[FP]]+Tabell1[[#This Row],[FN]])</f>
        <v>0.9159140173410405</v>
      </c>
      <c r="O407">
        <f>Tabell1[[#This Row],[TP]]/(Tabell1[[#This Row],[TP]]+Tabell1[[#This Row],[FP]])</f>
        <v>0.91525908960778701</v>
      </c>
      <c r="P407">
        <f>Tabell1[[#This Row],[TP]]/(Tabell1[[#This Row],[TP]]+Tabell1[[#This Row],[FN]])</f>
        <v>0.99553664106290218</v>
      </c>
      <c r="Q407">
        <f>2*(Tabell1[[#This Row],[Recall]] * Tabell1[[#This Row],[Precision]]) / (Tabell1[[#This Row],[Recall]] + Tabell1[[#This Row],[Precision]])</f>
        <v>0.9537115298563118</v>
      </c>
      <c r="R407">
        <v>9591</v>
      </c>
      <c r="S407">
        <v>550</v>
      </c>
      <c r="T407">
        <v>888</v>
      </c>
      <c r="U407">
        <v>43</v>
      </c>
    </row>
    <row r="408" spans="1:21" hidden="1" x14ac:dyDescent="0.3">
      <c r="A408" s="25" t="s">
        <v>20</v>
      </c>
      <c r="B408" s="23" t="s">
        <v>33</v>
      </c>
      <c r="C408" s="21" t="s">
        <v>34</v>
      </c>
      <c r="D408" s="20" t="s">
        <v>23</v>
      </c>
      <c r="E408" t="s">
        <v>24</v>
      </c>
      <c r="F408" s="25" t="s">
        <v>30</v>
      </c>
      <c r="G408" s="25" t="s">
        <v>26</v>
      </c>
      <c r="H408" s="21" t="s">
        <v>29</v>
      </c>
      <c r="I408" s="25" t="s">
        <v>25</v>
      </c>
      <c r="J408" s="21" t="s">
        <v>29</v>
      </c>
      <c r="K408" s="26">
        <v>3.0130050182342498</v>
      </c>
      <c r="L408" s="26">
        <v>8.5377881526947004</v>
      </c>
      <c r="N408">
        <f>(Tabell1[[#This Row],[TP]]+Tabell1[[#This Row],[TN]])/(Tabell1[[#This Row],[TP]]+Tabell1[[#This Row],[TN]]+Tabell1[[#This Row],[FP]]+Tabell1[[#This Row],[FN]])</f>
        <v>0.91572372589843398</v>
      </c>
      <c r="O408">
        <f>Tabell1[[#This Row],[TP]]/(Tabell1[[#This Row],[TP]]+Tabell1[[#This Row],[FP]])</f>
        <v>0.91685801760428631</v>
      </c>
      <c r="P408">
        <f>Tabell1[[#This Row],[TP]]/(Tabell1[[#This Row],[TP]]+Tabell1[[#This Row],[FN]])</f>
        <v>0.99357179885951274</v>
      </c>
      <c r="Q408">
        <f>2*(Tabell1[[#This Row],[Recall]] * Tabell1[[#This Row],[Precision]]) / (Tabell1[[#This Row],[Recall]] + Tabell1[[#This Row],[Precision]])</f>
        <v>0.95367467781260895</v>
      </c>
      <c r="R408">
        <v>9583</v>
      </c>
      <c r="S408">
        <v>533</v>
      </c>
      <c r="T408">
        <v>869</v>
      </c>
      <c r="U408">
        <v>62</v>
      </c>
    </row>
    <row r="409" spans="1:21" hidden="1" x14ac:dyDescent="0.3">
      <c r="A409" s="25" t="s">
        <v>20</v>
      </c>
      <c r="B409" s="23" t="s">
        <v>33</v>
      </c>
      <c r="C409" s="21" t="s">
        <v>34</v>
      </c>
      <c r="D409" s="20" t="s">
        <v>23</v>
      </c>
      <c r="E409" t="s">
        <v>24</v>
      </c>
      <c r="F409" s="25" t="s">
        <v>30</v>
      </c>
      <c r="G409" s="21" t="s">
        <v>29</v>
      </c>
      <c r="H409" s="21" t="s">
        <v>29</v>
      </c>
      <c r="I409" s="25" t="s">
        <v>25</v>
      </c>
      <c r="J409" s="21" t="s">
        <v>29</v>
      </c>
      <c r="K409" s="26">
        <v>3.0068085193634002</v>
      </c>
      <c r="L409" s="26">
        <v>8.2395052909851003</v>
      </c>
      <c r="N409">
        <f>(Tabell1[[#This Row],[TP]]+Tabell1[[#This Row],[TN]])/(Tabell1[[#This Row],[TP]]+Tabell1[[#This Row],[TN]]+Tabell1[[#This Row],[FP]]+Tabell1[[#This Row],[FN]])</f>
        <v>0.91572372589843398</v>
      </c>
      <c r="O409">
        <f>Tabell1[[#This Row],[TP]]/(Tabell1[[#This Row],[TP]]+Tabell1[[#This Row],[FP]])</f>
        <v>0.91685801760428631</v>
      </c>
      <c r="P409">
        <f>Tabell1[[#This Row],[TP]]/(Tabell1[[#This Row],[TP]]+Tabell1[[#This Row],[FN]])</f>
        <v>0.99357179885951274</v>
      </c>
      <c r="Q409">
        <f>2*(Tabell1[[#This Row],[Recall]] * Tabell1[[#This Row],[Precision]]) / (Tabell1[[#This Row],[Recall]] + Tabell1[[#This Row],[Precision]])</f>
        <v>0.95367467781260895</v>
      </c>
      <c r="R409">
        <v>9583</v>
      </c>
      <c r="S409">
        <v>533</v>
      </c>
      <c r="T409">
        <v>869</v>
      </c>
      <c r="U409">
        <v>62</v>
      </c>
    </row>
    <row r="410" spans="1:21" hidden="1" x14ac:dyDescent="0.3">
      <c r="A410" s="25" t="s">
        <v>20</v>
      </c>
      <c r="B410" s="25" t="s">
        <v>22</v>
      </c>
      <c r="C410" s="20" t="s">
        <v>23</v>
      </c>
      <c r="D410" s="20" t="s">
        <v>23</v>
      </c>
      <c r="E410" t="s">
        <v>42</v>
      </c>
      <c r="F410" s="19" t="s">
        <v>21</v>
      </c>
      <c r="G410" s="21" t="s">
        <v>29</v>
      </c>
      <c r="H410" s="21" t="s">
        <v>29</v>
      </c>
      <c r="I410" s="21"/>
      <c r="J410" s="25" t="s">
        <v>26</v>
      </c>
      <c r="K410" s="26">
        <v>1.61513352394104</v>
      </c>
      <c r="L410" s="26">
        <v>4.1724429130554199</v>
      </c>
      <c r="N410">
        <f>(Tabell1[[#This Row],[TP]]+Tabell1[[#This Row],[TN]])/(Tabell1[[#This Row],[TP]]+Tabell1[[#This Row],[TN]]+Tabell1[[#This Row],[FP]]+Tabell1[[#This Row],[FN]])</f>
        <v>0.91582369942196529</v>
      </c>
      <c r="O410">
        <f>Tabell1[[#This Row],[TP]]/(Tabell1[[#This Row],[TP]]+Tabell1[[#This Row],[FP]])</f>
        <v>0.91501335368180081</v>
      </c>
      <c r="P410">
        <f>Tabell1[[#This Row],[TP]]/(Tabell1[[#This Row],[TP]]+Tabell1[[#This Row],[FN]])</f>
        <v>0.99574423915299981</v>
      </c>
      <c r="Q410">
        <f>2*(Tabell1[[#This Row],[Recall]] * Tabell1[[#This Row],[Precision]]) / (Tabell1[[#This Row],[Recall]] + Tabell1[[#This Row],[Precision]])</f>
        <v>0.95367332736852573</v>
      </c>
      <c r="R410">
        <v>9593</v>
      </c>
      <c r="S410">
        <v>547</v>
      </c>
      <c r="T410">
        <v>891</v>
      </c>
      <c r="U410">
        <v>41</v>
      </c>
    </row>
    <row r="411" spans="1:21" hidden="1" x14ac:dyDescent="0.3">
      <c r="A411" s="25" t="s">
        <v>20</v>
      </c>
      <c r="B411" s="25" t="s">
        <v>22</v>
      </c>
      <c r="C411" s="20" t="s">
        <v>23</v>
      </c>
      <c r="D411" s="20" t="s">
        <v>23</v>
      </c>
      <c r="E411" t="s">
        <v>42</v>
      </c>
      <c r="F411" s="19" t="s">
        <v>21</v>
      </c>
      <c r="G411" s="21" t="s">
        <v>29</v>
      </c>
      <c r="H411" s="25" t="s">
        <v>26</v>
      </c>
      <c r="I411" s="21"/>
      <c r="J411" s="25" t="s">
        <v>26</v>
      </c>
      <c r="K411" s="26">
        <v>1.5899140834808301</v>
      </c>
      <c r="L411" s="26">
        <v>4.5380446910858101</v>
      </c>
      <c r="N411">
        <f>(Tabell1[[#This Row],[TP]]+Tabell1[[#This Row],[TN]])/(Tabell1[[#This Row],[TP]]+Tabell1[[#This Row],[TN]]+Tabell1[[#This Row],[FP]]+Tabell1[[#This Row],[FN]])</f>
        <v>0.91573338150289019</v>
      </c>
      <c r="O411">
        <f>Tabell1[[#This Row],[TP]]/(Tabell1[[#This Row],[TP]]+Tabell1[[#This Row],[FP]])</f>
        <v>0.91445174811851004</v>
      </c>
      <c r="P411">
        <f>Tabell1[[#This Row],[TP]]/(Tabell1[[#This Row],[TP]]+Tabell1[[#This Row],[FN]])</f>
        <v>0.99636703342329247</v>
      </c>
      <c r="Q411">
        <f>2*(Tabell1[[#This Row],[Recall]] * Tabell1[[#This Row],[Precision]]) / (Tabell1[[#This Row],[Recall]] + Tabell1[[#This Row],[Precision]])</f>
        <v>0.95365356912224919</v>
      </c>
      <c r="R411">
        <v>9599</v>
      </c>
      <c r="S411">
        <v>540</v>
      </c>
      <c r="T411">
        <v>898</v>
      </c>
      <c r="U411">
        <v>35</v>
      </c>
    </row>
    <row r="412" spans="1:21" hidden="1" x14ac:dyDescent="0.3">
      <c r="A412" s="25" t="s">
        <v>20</v>
      </c>
      <c r="B412" s="25" t="s">
        <v>22</v>
      </c>
      <c r="C412" s="20" t="s">
        <v>23</v>
      </c>
      <c r="D412" s="20" t="s">
        <v>23</v>
      </c>
      <c r="E412" t="s">
        <v>42</v>
      </c>
      <c r="F412" s="19" t="s">
        <v>21</v>
      </c>
      <c r="G412" s="25" t="s">
        <v>26</v>
      </c>
      <c r="H412" s="25" t="s">
        <v>26</v>
      </c>
      <c r="I412" s="21"/>
      <c r="J412" s="25" t="s">
        <v>26</v>
      </c>
      <c r="K412" s="26">
        <v>1.5888800621032699</v>
      </c>
      <c r="L412" s="26">
        <v>4.4959766864776602</v>
      </c>
      <c r="N412">
        <f>(Tabell1[[#This Row],[TP]]+Tabell1[[#This Row],[TN]])/(Tabell1[[#This Row],[TP]]+Tabell1[[#This Row],[TN]]+Tabell1[[#This Row],[FP]]+Tabell1[[#This Row],[FN]])</f>
        <v>0.91573338150289019</v>
      </c>
      <c r="O412">
        <f>Tabell1[[#This Row],[TP]]/(Tabell1[[#This Row],[TP]]+Tabell1[[#This Row],[FP]])</f>
        <v>0.91445174811851004</v>
      </c>
      <c r="P412">
        <f>Tabell1[[#This Row],[TP]]/(Tabell1[[#This Row],[TP]]+Tabell1[[#This Row],[FN]])</f>
        <v>0.99636703342329247</v>
      </c>
      <c r="Q412">
        <f>2*(Tabell1[[#This Row],[Recall]] * Tabell1[[#This Row],[Precision]]) / (Tabell1[[#This Row],[Recall]] + Tabell1[[#This Row],[Precision]])</f>
        <v>0.95365356912224919</v>
      </c>
      <c r="R412">
        <v>9599</v>
      </c>
      <c r="S412">
        <v>540</v>
      </c>
      <c r="T412">
        <v>898</v>
      </c>
      <c r="U412">
        <v>35</v>
      </c>
    </row>
    <row r="413" spans="1:21" hidden="1" x14ac:dyDescent="0.3">
      <c r="A413" s="21" t="s">
        <v>31</v>
      </c>
      <c r="B413" s="25" t="s">
        <v>22</v>
      </c>
      <c r="C413" s="21" t="s">
        <v>34</v>
      </c>
      <c r="D413" s="20" t="s">
        <v>23</v>
      </c>
      <c r="E413" t="s">
        <v>24</v>
      </c>
      <c r="F413" s="19" t="s">
        <v>21</v>
      </c>
      <c r="G413" s="25" t="s">
        <v>26</v>
      </c>
      <c r="H413" s="21" t="s">
        <v>29</v>
      </c>
      <c r="I413" s="25" t="s">
        <v>25</v>
      </c>
      <c r="J413" s="25" t="s">
        <v>26</v>
      </c>
      <c r="K413" s="26">
        <v>1.99444675445556</v>
      </c>
      <c r="L413" s="26">
        <v>0.77417087554931596</v>
      </c>
      <c r="N413">
        <f>(Tabell1[[#This Row],[TP]]+Tabell1[[#This Row],[TN]])/(Tabell1[[#This Row],[TP]]+Tabell1[[#This Row],[TN]]+Tabell1[[#This Row],[FP]]+Tabell1[[#This Row],[FN]])</f>
        <v>0.91563320358468359</v>
      </c>
      <c r="O413">
        <f>Tabell1[[#This Row],[TP]]/(Tabell1[[#This Row],[TP]]+Tabell1[[#This Row],[FP]])</f>
        <v>0.91637197744432763</v>
      </c>
      <c r="P413">
        <f>Tabell1[[#This Row],[TP]]/(Tabell1[[#This Row],[TP]]+Tabell1[[#This Row],[FN]])</f>
        <v>0.99409020217729394</v>
      </c>
      <c r="Q413">
        <f>2*(Tabell1[[#This Row],[Recall]] * Tabell1[[#This Row],[Precision]]) / (Tabell1[[#This Row],[Recall]] + Tabell1[[#This Row],[Precision]])</f>
        <v>0.95365028844241106</v>
      </c>
      <c r="R413">
        <v>9588</v>
      </c>
      <c r="S413">
        <v>527</v>
      </c>
      <c r="T413">
        <v>875</v>
      </c>
      <c r="U413">
        <v>57</v>
      </c>
    </row>
    <row r="414" spans="1:21" hidden="1" x14ac:dyDescent="0.3">
      <c r="A414" s="21" t="s">
        <v>31</v>
      </c>
      <c r="B414" s="25" t="s">
        <v>22</v>
      </c>
      <c r="C414" s="21" t="s">
        <v>34</v>
      </c>
      <c r="D414" s="20" t="s">
        <v>23</v>
      </c>
      <c r="E414" t="s">
        <v>24</v>
      </c>
      <c r="F414" s="19" t="s">
        <v>21</v>
      </c>
      <c r="G414" s="21" t="s">
        <v>29</v>
      </c>
      <c r="H414" s="25" t="s">
        <v>26</v>
      </c>
      <c r="I414" s="21"/>
      <c r="J414" s="21" t="s">
        <v>29</v>
      </c>
      <c r="K414" s="26">
        <v>0.459207773208618</v>
      </c>
      <c r="L414" s="26">
        <v>0.27460050582885698</v>
      </c>
      <c r="N414">
        <f>(Tabell1[[#This Row],[TP]]+Tabell1[[#This Row],[TN]])/(Tabell1[[#This Row],[TP]]+Tabell1[[#This Row],[TN]]+Tabell1[[#This Row],[FP]]+Tabell1[[#This Row],[FN]])</f>
        <v>0.9155426812709333</v>
      </c>
      <c r="O414">
        <f>Tabell1[[#This Row],[TP]]/(Tabell1[[#This Row],[TP]]+Tabell1[[#This Row],[FP]])</f>
        <v>0.91668260952745362</v>
      </c>
      <c r="P414">
        <f>Tabell1[[#This Row],[TP]]/(Tabell1[[#This Row],[TP]]+Tabell1[[#This Row],[FN]])</f>
        <v>0.99357179885951274</v>
      </c>
      <c r="Q414">
        <f>2*(Tabell1[[#This Row],[Recall]] * Tabell1[[#This Row],[Precision]]) / (Tabell1[[#This Row],[Recall]] + Tabell1[[#This Row],[Precision]])</f>
        <v>0.9535797800885617</v>
      </c>
      <c r="R414">
        <v>9583</v>
      </c>
      <c r="S414">
        <v>531</v>
      </c>
      <c r="T414">
        <v>871</v>
      </c>
      <c r="U414">
        <v>62</v>
      </c>
    </row>
    <row r="415" spans="1:21" hidden="1" x14ac:dyDescent="0.3">
      <c r="A415" s="25" t="s">
        <v>20</v>
      </c>
      <c r="B415" s="25" t="s">
        <v>22</v>
      </c>
      <c r="C415" s="24" t="s">
        <v>38</v>
      </c>
      <c r="D415" s="20" t="s">
        <v>23</v>
      </c>
      <c r="E415" t="s">
        <v>24</v>
      </c>
      <c r="F415" s="19" t="s">
        <v>21</v>
      </c>
      <c r="G415" s="25" t="s">
        <v>26</v>
      </c>
      <c r="H415" s="25" t="s">
        <v>26</v>
      </c>
      <c r="I415" s="21"/>
      <c r="J415" s="21" t="s">
        <v>29</v>
      </c>
      <c r="K415" s="26">
        <v>2.17049860954284</v>
      </c>
      <c r="L415" s="26">
        <v>5.2415108680725098</v>
      </c>
      <c r="N415">
        <f>(Tabell1[[#This Row],[TP]]+Tabell1[[#This Row],[TN]])/(Tabell1[[#This Row],[TP]]+Tabell1[[#This Row],[TN]]+Tabell1[[#This Row],[FP]]+Tabell1[[#This Row],[FN]])</f>
        <v>0.92052140852720199</v>
      </c>
      <c r="O415">
        <f>Tabell1[[#This Row],[TP]]/(Tabell1[[#This Row],[TP]]+Tabell1[[#This Row],[FP]])</f>
        <v>0.97435342495400934</v>
      </c>
      <c r="P415">
        <f>Tabell1[[#This Row],[TP]]/(Tabell1[[#This Row],[TP]]+Tabell1[[#This Row],[FN]])</f>
        <v>0.93354069466044587</v>
      </c>
      <c r="Q415">
        <f>2*(Tabell1[[#This Row],[Recall]] * Tabell1[[#This Row],[Precision]]) / (Tabell1[[#This Row],[Recall]] + Tabell1[[#This Row],[Precision]])</f>
        <v>0.95351053690564447</v>
      </c>
      <c r="R415">
        <v>9004</v>
      </c>
      <c r="S415">
        <v>1165</v>
      </c>
      <c r="T415">
        <v>237</v>
      </c>
      <c r="U415">
        <v>641</v>
      </c>
    </row>
    <row r="416" spans="1:21" hidden="1" x14ac:dyDescent="0.3">
      <c r="A416" s="25" t="s">
        <v>20</v>
      </c>
      <c r="B416" s="25" t="s">
        <v>22</v>
      </c>
      <c r="C416" s="24" t="s">
        <v>38</v>
      </c>
      <c r="D416" s="20" t="s">
        <v>23</v>
      </c>
      <c r="E416" t="s">
        <v>24</v>
      </c>
      <c r="F416" s="19" t="s">
        <v>21</v>
      </c>
      <c r="G416" s="21" t="s">
        <v>29</v>
      </c>
      <c r="H416" s="25" t="s">
        <v>26</v>
      </c>
      <c r="I416" s="21"/>
      <c r="J416" s="21" t="s">
        <v>29</v>
      </c>
      <c r="K416" s="26">
        <v>2.1666676998138401</v>
      </c>
      <c r="L416" s="26">
        <v>5.2828216552734304</v>
      </c>
      <c r="N416">
        <f>(Tabell1[[#This Row],[TP]]+Tabell1[[#This Row],[TN]])/(Tabell1[[#This Row],[TP]]+Tabell1[[#This Row],[TN]]+Tabell1[[#This Row],[FP]]+Tabell1[[#This Row],[FN]])</f>
        <v>0.92043088621345159</v>
      </c>
      <c r="O416">
        <f>Tabell1[[#This Row],[TP]]/(Tabell1[[#This Row],[TP]]+Tabell1[[#This Row],[FP]])</f>
        <v>0.9743506493506493</v>
      </c>
      <c r="P416">
        <f>Tabell1[[#This Row],[TP]]/(Tabell1[[#This Row],[TP]]+Tabell1[[#This Row],[FN]])</f>
        <v>0.93343701399688961</v>
      </c>
      <c r="Q416">
        <f>2*(Tabell1[[#This Row],[Recall]] * Tabell1[[#This Row],[Precision]]) / (Tabell1[[#This Row],[Recall]] + Tabell1[[#This Row],[Precision]])</f>
        <v>0.95345512311358216</v>
      </c>
      <c r="R416">
        <v>9003</v>
      </c>
      <c r="S416">
        <v>1165</v>
      </c>
      <c r="T416">
        <v>237</v>
      </c>
      <c r="U416">
        <v>642</v>
      </c>
    </row>
    <row r="417" spans="1:21" hidden="1" x14ac:dyDescent="0.3">
      <c r="A417" s="21" t="s">
        <v>31</v>
      </c>
      <c r="B417" s="21" t="s">
        <v>32</v>
      </c>
      <c r="C417" s="25" t="s">
        <v>36</v>
      </c>
      <c r="D417" s="20" t="s">
        <v>23</v>
      </c>
      <c r="E417" t="s">
        <v>24</v>
      </c>
      <c r="F417" s="19" t="s">
        <v>21</v>
      </c>
      <c r="G417" s="21" t="s">
        <v>29</v>
      </c>
      <c r="H417" s="21" t="s">
        <v>29</v>
      </c>
      <c r="I417" s="25" t="s">
        <v>25</v>
      </c>
      <c r="J417" s="21" t="s">
        <v>29</v>
      </c>
      <c r="K417" s="26">
        <v>0.79668426513671797</v>
      </c>
      <c r="L417" s="26">
        <v>0.37657260894775302</v>
      </c>
      <c r="N417">
        <f>(Tabell1[[#This Row],[TP]]+Tabell1[[#This Row],[TN]])/(Tabell1[[#This Row],[TP]]+Tabell1[[#This Row],[TN]]+Tabell1[[#This Row],[FP]]+Tabell1[[#This Row],[FN]])</f>
        <v>0.91862043993844478</v>
      </c>
      <c r="O417">
        <f>Tabell1[[#This Row],[TP]]/(Tabell1[[#This Row],[TP]]+Tabell1[[#This Row],[FP]])</f>
        <v>0.95372483917825279</v>
      </c>
      <c r="P417">
        <f>Tabell1[[#This Row],[TP]]/(Tabell1[[#This Row],[TP]]+Tabell1[[#This Row],[FN]])</f>
        <v>0.95303265940902027</v>
      </c>
      <c r="Q417">
        <f>2*(Tabell1[[#This Row],[Recall]] * Tabell1[[#This Row],[Precision]]) / (Tabell1[[#This Row],[Recall]] + Tabell1[[#This Row],[Precision]])</f>
        <v>0.95337862365814452</v>
      </c>
      <c r="R417">
        <v>9192</v>
      </c>
      <c r="S417">
        <v>956</v>
      </c>
      <c r="T417">
        <v>446</v>
      </c>
      <c r="U417">
        <v>453</v>
      </c>
    </row>
    <row r="418" spans="1:21" hidden="1" x14ac:dyDescent="0.3">
      <c r="A418" s="25" t="s">
        <v>20</v>
      </c>
      <c r="B418" s="23" t="s">
        <v>33</v>
      </c>
      <c r="C418" s="20" t="s">
        <v>23</v>
      </c>
      <c r="D418" s="20" t="s">
        <v>23</v>
      </c>
      <c r="E418" t="s">
        <v>24</v>
      </c>
      <c r="F418" s="19" t="s">
        <v>21</v>
      </c>
      <c r="G418" s="21" t="s">
        <v>29</v>
      </c>
      <c r="H418" s="25" t="s">
        <v>26</v>
      </c>
      <c r="I418" s="25" t="s">
        <v>25</v>
      </c>
      <c r="J418" s="25" t="s">
        <v>26</v>
      </c>
      <c r="K418" s="26">
        <v>1.0681416988372801</v>
      </c>
      <c r="L418" s="26">
        <v>2.5827114582061701</v>
      </c>
      <c r="N418">
        <f>(Tabell1[[#This Row],[TP]]+Tabell1[[#This Row],[TN]])/(Tabell1[[#This Row],[TP]]+Tabell1[[#This Row],[TN]]+Tabell1[[#This Row],[FP]]+Tabell1[[#This Row],[FN]])</f>
        <v>0.91499954738843126</v>
      </c>
      <c r="O418">
        <f>Tabell1[[#This Row],[TP]]/(Tabell1[[#This Row],[TP]]+Tabell1[[#This Row],[FP]])</f>
        <v>0.91607723188682855</v>
      </c>
      <c r="P418">
        <f>Tabell1[[#This Row],[TP]]/(Tabell1[[#This Row],[TP]]+Tabell1[[#This Row],[FN]])</f>
        <v>0.99367547952306889</v>
      </c>
      <c r="Q418">
        <f>2*(Tabell1[[#This Row],[Recall]] * Tabell1[[#This Row],[Precision]]) / (Tabell1[[#This Row],[Recall]] + Tabell1[[#This Row],[Precision]])</f>
        <v>0.95329984582483718</v>
      </c>
      <c r="R418">
        <v>9584</v>
      </c>
      <c r="S418">
        <v>524</v>
      </c>
      <c r="T418">
        <v>878</v>
      </c>
      <c r="U418">
        <v>61</v>
      </c>
    </row>
    <row r="419" spans="1:21" hidden="1" x14ac:dyDescent="0.3">
      <c r="A419" s="25" t="s">
        <v>20</v>
      </c>
      <c r="B419" s="23" t="s">
        <v>33</v>
      </c>
      <c r="C419" s="20" t="s">
        <v>23</v>
      </c>
      <c r="D419" s="20" t="s">
        <v>23</v>
      </c>
      <c r="E419" t="s">
        <v>24</v>
      </c>
      <c r="F419" s="19" t="s">
        <v>21</v>
      </c>
      <c r="G419" s="21" t="s">
        <v>29</v>
      </c>
      <c r="H419" s="25" t="s">
        <v>26</v>
      </c>
      <c r="I419" s="25" t="s">
        <v>25</v>
      </c>
      <c r="J419" s="25" t="s">
        <v>26</v>
      </c>
      <c r="K419" s="26">
        <v>1.0681416988372801</v>
      </c>
      <c r="L419" s="26">
        <v>2.3955945968627899</v>
      </c>
      <c r="N419">
        <f>(Tabell1[[#This Row],[TP]]+Tabell1[[#This Row],[TN]])/(Tabell1[[#This Row],[TP]]+Tabell1[[#This Row],[TN]]+Tabell1[[#This Row],[FP]]+Tabell1[[#This Row],[FN]])</f>
        <v>0.91499954738843126</v>
      </c>
      <c r="O419">
        <f>Tabell1[[#This Row],[TP]]/(Tabell1[[#This Row],[TP]]+Tabell1[[#This Row],[FP]])</f>
        <v>0.91607723188682855</v>
      </c>
      <c r="P419">
        <f>Tabell1[[#This Row],[TP]]/(Tabell1[[#This Row],[TP]]+Tabell1[[#This Row],[FN]])</f>
        <v>0.99367547952306889</v>
      </c>
      <c r="Q419">
        <f>2*(Tabell1[[#This Row],[Recall]] * Tabell1[[#This Row],[Precision]]) / (Tabell1[[#This Row],[Recall]] + Tabell1[[#This Row],[Precision]])</f>
        <v>0.95329984582483718</v>
      </c>
      <c r="R419">
        <v>9584</v>
      </c>
      <c r="S419">
        <v>524</v>
      </c>
      <c r="T419">
        <v>878</v>
      </c>
      <c r="U419">
        <v>61</v>
      </c>
    </row>
    <row r="420" spans="1:21" hidden="1" x14ac:dyDescent="0.3">
      <c r="A420" s="25" t="s">
        <v>20</v>
      </c>
      <c r="B420" s="23" t="s">
        <v>33</v>
      </c>
      <c r="C420" s="20" t="s">
        <v>23</v>
      </c>
      <c r="D420" s="20" t="s">
        <v>23</v>
      </c>
      <c r="E420" t="s">
        <v>24</v>
      </c>
      <c r="F420" s="19" t="s">
        <v>21</v>
      </c>
      <c r="G420" s="25" t="s">
        <v>26</v>
      </c>
      <c r="H420" s="25" t="s">
        <v>26</v>
      </c>
      <c r="I420" s="25" t="s">
        <v>25</v>
      </c>
      <c r="J420" s="25" t="s">
        <v>26</v>
      </c>
      <c r="K420" s="26">
        <v>0.99296784400939897</v>
      </c>
      <c r="L420" s="26">
        <v>2.4558115005493102</v>
      </c>
      <c r="N420">
        <f>(Tabell1[[#This Row],[TP]]+Tabell1[[#This Row],[TN]])/(Tabell1[[#This Row],[TP]]+Tabell1[[#This Row],[TN]]+Tabell1[[#This Row],[FP]]+Tabell1[[#This Row],[FN]])</f>
        <v>0.91499954738843126</v>
      </c>
      <c r="O420">
        <f>Tabell1[[#This Row],[TP]]/(Tabell1[[#This Row],[TP]]+Tabell1[[#This Row],[FP]])</f>
        <v>0.91607723188682855</v>
      </c>
      <c r="P420">
        <f>Tabell1[[#This Row],[TP]]/(Tabell1[[#This Row],[TP]]+Tabell1[[#This Row],[FN]])</f>
        <v>0.99367547952306889</v>
      </c>
      <c r="Q420">
        <f>2*(Tabell1[[#This Row],[Recall]] * Tabell1[[#This Row],[Precision]]) / (Tabell1[[#This Row],[Recall]] + Tabell1[[#This Row],[Precision]])</f>
        <v>0.95329984582483718</v>
      </c>
      <c r="R420">
        <v>9584</v>
      </c>
      <c r="S420">
        <v>524</v>
      </c>
      <c r="T420">
        <v>878</v>
      </c>
      <c r="U420">
        <v>61</v>
      </c>
    </row>
    <row r="421" spans="1:21" hidden="1" x14ac:dyDescent="0.3">
      <c r="A421" s="25" t="s">
        <v>20</v>
      </c>
      <c r="B421" s="23" t="s">
        <v>33</v>
      </c>
      <c r="C421" s="20" t="s">
        <v>23</v>
      </c>
      <c r="D421" s="20" t="s">
        <v>23</v>
      </c>
      <c r="E421" t="s">
        <v>24</v>
      </c>
      <c r="F421" s="19" t="s">
        <v>21</v>
      </c>
      <c r="G421" s="25" t="s">
        <v>26</v>
      </c>
      <c r="H421" s="25" t="s">
        <v>26</v>
      </c>
      <c r="I421" s="25" t="s">
        <v>25</v>
      </c>
      <c r="J421" s="25" t="s">
        <v>26</v>
      </c>
      <c r="K421" s="26">
        <v>0.99296784400939897</v>
      </c>
      <c r="L421" s="26">
        <v>2.3985846042632999</v>
      </c>
      <c r="N421">
        <f>(Tabell1[[#This Row],[TP]]+Tabell1[[#This Row],[TN]])/(Tabell1[[#This Row],[TP]]+Tabell1[[#This Row],[TN]]+Tabell1[[#This Row],[FP]]+Tabell1[[#This Row],[FN]])</f>
        <v>0.91499954738843126</v>
      </c>
      <c r="O421">
        <f>Tabell1[[#This Row],[TP]]/(Tabell1[[#This Row],[TP]]+Tabell1[[#This Row],[FP]])</f>
        <v>0.91607723188682855</v>
      </c>
      <c r="P421">
        <f>Tabell1[[#This Row],[TP]]/(Tabell1[[#This Row],[TP]]+Tabell1[[#This Row],[FN]])</f>
        <v>0.99367547952306889</v>
      </c>
      <c r="Q421">
        <f>2*(Tabell1[[#This Row],[Recall]] * Tabell1[[#This Row],[Precision]]) / (Tabell1[[#This Row],[Recall]] + Tabell1[[#This Row],[Precision]])</f>
        <v>0.95329984582483718</v>
      </c>
      <c r="R421">
        <v>9584</v>
      </c>
      <c r="S421">
        <v>524</v>
      </c>
      <c r="T421">
        <v>878</v>
      </c>
      <c r="U421">
        <v>61</v>
      </c>
    </row>
    <row r="422" spans="1:21" hidden="1" x14ac:dyDescent="0.3">
      <c r="A422" s="25" t="s">
        <v>20</v>
      </c>
      <c r="B422" s="25" t="s">
        <v>22</v>
      </c>
      <c r="C422" s="24" t="s">
        <v>38</v>
      </c>
      <c r="D422" s="20" t="s">
        <v>23</v>
      </c>
      <c r="E422" t="s">
        <v>24</v>
      </c>
      <c r="F422" s="25" t="s">
        <v>30</v>
      </c>
      <c r="G422" s="25" t="s">
        <v>26</v>
      </c>
      <c r="H422" s="21" t="s">
        <v>29</v>
      </c>
      <c r="I422" s="25" t="s">
        <v>25</v>
      </c>
      <c r="J422" s="21" t="s">
        <v>29</v>
      </c>
      <c r="K422" s="26">
        <v>3.38657522201538</v>
      </c>
      <c r="L422" s="26">
        <v>7.7347390651702801</v>
      </c>
      <c r="N422">
        <f>(Tabell1[[#This Row],[TP]]+Tabell1[[#This Row],[TN]])/(Tabell1[[#This Row],[TP]]+Tabell1[[#This Row],[TN]]+Tabell1[[#This Row],[FP]]+Tabell1[[#This Row],[FN]])</f>
        <v>0.91988775233094955</v>
      </c>
      <c r="O422">
        <f>Tabell1[[#This Row],[TP]]/(Tabell1[[#This Row],[TP]]+Tabell1[[#This Row],[FP]])</f>
        <v>0.97117039586919107</v>
      </c>
      <c r="P422">
        <f>Tabell1[[#This Row],[TP]]/(Tabell1[[#This Row],[TP]]+Tabell1[[#This Row],[FN]])</f>
        <v>0.93602903058579578</v>
      </c>
      <c r="Q422">
        <f>2*(Tabell1[[#This Row],[Recall]] * Tabell1[[#This Row],[Precision]]) / (Tabell1[[#This Row],[Recall]] + Tabell1[[#This Row],[Precision]])</f>
        <v>0.95327596219840571</v>
      </c>
      <c r="R422">
        <v>9028</v>
      </c>
      <c r="S422">
        <v>1134</v>
      </c>
      <c r="T422">
        <v>268</v>
      </c>
      <c r="U422">
        <v>617</v>
      </c>
    </row>
    <row r="423" spans="1:21" hidden="1" x14ac:dyDescent="0.3">
      <c r="A423" s="25" t="s">
        <v>20</v>
      </c>
      <c r="B423" s="25" t="s">
        <v>22</v>
      </c>
      <c r="C423" s="24" t="s">
        <v>38</v>
      </c>
      <c r="D423" s="20" t="s">
        <v>23</v>
      </c>
      <c r="E423" t="s">
        <v>24</v>
      </c>
      <c r="F423" s="25" t="s">
        <v>30</v>
      </c>
      <c r="G423" s="21" t="s">
        <v>29</v>
      </c>
      <c r="H423" s="21" t="s">
        <v>29</v>
      </c>
      <c r="I423" s="25" t="s">
        <v>25</v>
      </c>
      <c r="J423" s="21" t="s">
        <v>29</v>
      </c>
      <c r="K423" s="26">
        <v>3.1974408626556299</v>
      </c>
      <c r="L423" s="26">
        <v>7.5624434947967503</v>
      </c>
      <c r="N423">
        <f>(Tabell1[[#This Row],[TP]]+Tabell1[[#This Row],[TN]])/(Tabell1[[#This Row],[TP]]+Tabell1[[#This Row],[TN]]+Tabell1[[#This Row],[FP]]+Tabell1[[#This Row],[FN]])</f>
        <v>0.91988775233094955</v>
      </c>
      <c r="O423">
        <f>Tabell1[[#This Row],[TP]]/(Tabell1[[#This Row],[TP]]+Tabell1[[#This Row],[FP]])</f>
        <v>0.97117039586919107</v>
      </c>
      <c r="P423">
        <f>Tabell1[[#This Row],[TP]]/(Tabell1[[#This Row],[TP]]+Tabell1[[#This Row],[FN]])</f>
        <v>0.93602903058579578</v>
      </c>
      <c r="Q423">
        <f>2*(Tabell1[[#This Row],[Recall]] * Tabell1[[#This Row],[Precision]]) / (Tabell1[[#This Row],[Recall]] + Tabell1[[#This Row],[Precision]])</f>
        <v>0.95327596219840571</v>
      </c>
      <c r="R423">
        <v>9028</v>
      </c>
      <c r="S423">
        <v>1134</v>
      </c>
      <c r="T423">
        <v>268</v>
      </c>
      <c r="U423">
        <v>617</v>
      </c>
    </row>
    <row r="424" spans="1:21" hidden="1" x14ac:dyDescent="0.3">
      <c r="A424" s="25" t="s">
        <v>20</v>
      </c>
      <c r="B424" s="23" t="s">
        <v>33</v>
      </c>
      <c r="C424" s="21" t="s">
        <v>34</v>
      </c>
      <c r="D424" s="20" t="s">
        <v>23</v>
      </c>
      <c r="E424" t="s">
        <v>24</v>
      </c>
      <c r="F424" s="25" t="s">
        <v>30</v>
      </c>
      <c r="G424" s="21" t="s">
        <v>29</v>
      </c>
      <c r="H424" s="25" t="s">
        <v>26</v>
      </c>
      <c r="I424" s="25" t="s">
        <v>25</v>
      </c>
      <c r="J424" s="21" t="s">
        <v>29</v>
      </c>
      <c r="K424" s="26">
        <v>3.5728888511657702</v>
      </c>
      <c r="L424" s="26">
        <v>8.5118734836578298</v>
      </c>
      <c r="N424">
        <f>(Tabell1[[#This Row],[TP]]+Tabell1[[#This Row],[TN]])/(Tabell1[[#This Row],[TP]]+Tabell1[[#This Row],[TN]]+Tabell1[[#This Row],[FP]]+Tabell1[[#This Row],[FN]])</f>
        <v>0.91463745813342989</v>
      </c>
      <c r="O424">
        <f>Tabell1[[#This Row],[TP]]/(Tabell1[[#This Row],[TP]]+Tabell1[[#This Row],[FP]])</f>
        <v>0.91406547392462889</v>
      </c>
      <c r="P424">
        <f>Tabell1[[#This Row],[TP]]/(Tabell1[[#This Row],[TP]]+Tabell1[[#This Row],[FN]])</f>
        <v>0.99585277345775014</v>
      </c>
      <c r="Q424">
        <f>2*(Tabell1[[#This Row],[Recall]] * Tabell1[[#This Row],[Precision]]) / (Tabell1[[#This Row],[Recall]] + Tabell1[[#This Row],[Precision]])</f>
        <v>0.95320795911278722</v>
      </c>
      <c r="R424">
        <v>9605</v>
      </c>
      <c r="S424">
        <v>499</v>
      </c>
      <c r="T424">
        <v>903</v>
      </c>
      <c r="U424">
        <v>40</v>
      </c>
    </row>
    <row r="425" spans="1:21" hidden="1" x14ac:dyDescent="0.3">
      <c r="A425" s="25" t="s">
        <v>20</v>
      </c>
      <c r="B425" s="23" t="s">
        <v>33</v>
      </c>
      <c r="C425" s="21" t="s">
        <v>34</v>
      </c>
      <c r="D425" s="20" t="s">
        <v>23</v>
      </c>
      <c r="E425" t="s">
        <v>24</v>
      </c>
      <c r="F425" s="25" t="s">
        <v>30</v>
      </c>
      <c r="G425" s="25" t="s">
        <v>26</v>
      </c>
      <c r="H425" s="25" t="s">
        <v>26</v>
      </c>
      <c r="I425" s="25" t="s">
        <v>25</v>
      </c>
      <c r="J425" s="21" t="s">
        <v>29</v>
      </c>
      <c r="K425" s="26">
        <v>3.5650703907012899</v>
      </c>
      <c r="L425" s="26">
        <v>8.5312845706939697</v>
      </c>
      <c r="N425">
        <f>(Tabell1[[#This Row],[TP]]+Tabell1[[#This Row],[TN]])/(Tabell1[[#This Row],[TP]]+Tabell1[[#This Row],[TN]]+Tabell1[[#This Row],[FP]]+Tabell1[[#This Row],[FN]])</f>
        <v>0.91463745813342989</v>
      </c>
      <c r="O425">
        <f>Tabell1[[#This Row],[TP]]/(Tabell1[[#This Row],[TP]]+Tabell1[[#This Row],[FP]])</f>
        <v>0.91406547392462889</v>
      </c>
      <c r="P425">
        <f>Tabell1[[#This Row],[TP]]/(Tabell1[[#This Row],[TP]]+Tabell1[[#This Row],[FN]])</f>
        <v>0.99585277345775014</v>
      </c>
      <c r="Q425">
        <f>2*(Tabell1[[#This Row],[Recall]] * Tabell1[[#This Row],[Precision]]) / (Tabell1[[#This Row],[Recall]] + Tabell1[[#This Row],[Precision]])</f>
        <v>0.95320795911278722</v>
      </c>
      <c r="R425">
        <v>9605</v>
      </c>
      <c r="S425">
        <v>499</v>
      </c>
      <c r="T425">
        <v>903</v>
      </c>
      <c r="U425">
        <v>40</v>
      </c>
    </row>
    <row r="426" spans="1:21" hidden="1" x14ac:dyDescent="0.3">
      <c r="A426" s="21" t="s">
        <v>31</v>
      </c>
      <c r="B426" s="21" t="s">
        <v>32</v>
      </c>
      <c r="C426" s="25" t="s">
        <v>36</v>
      </c>
      <c r="D426" s="20" t="s">
        <v>23</v>
      </c>
      <c r="E426" t="s">
        <v>24</v>
      </c>
      <c r="F426" s="19" t="s">
        <v>21</v>
      </c>
      <c r="G426" s="25" t="s">
        <v>26</v>
      </c>
      <c r="H426" s="25" t="s">
        <v>26</v>
      </c>
      <c r="I426" s="25" t="s">
        <v>25</v>
      </c>
      <c r="J426" s="21" t="s">
        <v>29</v>
      </c>
      <c r="K426" s="26">
        <v>0.60334873199462802</v>
      </c>
      <c r="L426" s="26">
        <v>0.44635057449340798</v>
      </c>
      <c r="N426">
        <f>(Tabell1[[#This Row],[TP]]+Tabell1[[#This Row],[TN]])/(Tabell1[[#This Row],[TP]]+Tabell1[[#This Row],[TN]]+Tabell1[[#This Row],[FP]]+Tabell1[[#This Row],[FN]])</f>
        <v>0.9184393953109441</v>
      </c>
      <c r="O426">
        <f>Tabell1[[#This Row],[TP]]/(Tabell1[[#This Row],[TP]]+Tabell1[[#This Row],[FP]])</f>
        <v>0.95541666666666669</v>
      </c>
      <c r="P426">
        <f>Tabell1[[#This Row],[TP]]/(Tabell1[[#This Row],[TP]]+Tabell1[[#This Row],[FN]])</f>
        <v>0.95095904613789528</v>
      </c>
      <c r="Q426">
        <f>2*(Tabell1[[#This Row],[Recall]] * Tabell1[[#This Row],[Precision]]) / (Tabell1[[#This Row],[Recall]] + Tabell1[[#This Row],[Precision]])</f>
        <v>0.95318264484281634</v>
      </c>
      <c r="R426">
        <v>9172</v>
      </c>
      <c r="S426">
        <v>974</v>
      </c>
      <c r="T426">
        <v>428</v>
      </c>
      <c r="U426">
        <v>473</v>
      </c>
    </row>
    <row r="427" spans="1:21" hidden="1" x14ac:dyDescent="0.3">
      <c r="A427" s="25" t="s">
        <v>20</v>
      </c>
      <c r="B427" s="21" t="s">
        <v>32</v>
      </c>
      <c r="C427" s="20" t="s">
        <v>23</v>
      </c>
      <c r="D427" s="20" t="s">
        <v>23</v>
      </c>
      <c r="E427" t="s">
        <v>42</v>
      </c>
      <c r="F427" s="19" t="s">
        <v>21</v>
      </c>
      <c r="G427" s="25" t="s">
        <v>26</v>
      </c>
      <c r="H427" s="21" t="s">
        <v>29</v>
      </c>
      <c r="I427" s="21"/>
      <c r="J427" s="25" t="s">
        <v>26</v>
      </c>
      <c r="K427" s="26">
        <v>1.0875105857849099</v>
      </c>
      <c r="L427" s="26">
        <v>2.73824882507324</v>
      </c>
      <c r="N427">
        <f>(Tabell1[[#This Row],[TP]]+Tabell1[[#This Row],[TN]])/(Tabell1[[#This Row],[TP]]+Tabell1[[#This Row],[TN]]+Tabell1[[#This Row],[FP]]+Tabell1[[#This Row],[FN]])</f>
        <v>0.91790101156069359</v>
      </c>
      <c r="O427">
        <f>Tabell1[[#This Row],[TP]]/(Tabell1[[#This Row],[TP]]+Tabell1[[#This Row],[FP]])</f>
        <v>0.94629156010230175</v>
      </c>
      <c r="P427">
        <f>Tabell1[[#This Row],[TP]]/(Tabell1[[#This Row],[TP]]+Tabell1[[#This Row],[FN]])</f>
        <v>0.96014116670126637</v>
      </c>
      <c r="Q427">
        <f>2*(Tabell1[[#This Row],[Recall]] * Tabell1[[#This Row],[Precision]]) / (Tabell1[[#This Row],[Recall]] + Tabell1[[#This Row],[Precision]])</f>
        <v>0.95316605698387347</v>
      </c>
      <c r="R427">
        <v>9250</v>
      </c>
      <c r="S427">
        <v>913</v>
      </c>
      <c r="T427">
        <v>525</v>
      </c>
      <c r="U427">
        <v>384</v>
      </c>
    </row>
    <row r="428" spans="1:21" hidden="1" x14ac:dyDescent="0.3">
      <c r="A428" s="21" t="s">
        <v>31</v>
      </c>
      <c r="B428" s="25" t="s">
        <v>22</v>
      </c>
      <c r="C428" s="21" t="s">
        <v>34</v>
      </c>
      <c r="D428" s="20" t="s">
        <v>23</v>
      </c>
      <c r="E428" t="s">
        <v>24</v>
      </c>
      <c r="F428" s="19" t="s">
        <v>21</v>
      </c>
      <c r="G428" s="25" t="s">
        <v>26</v>
      </c>
      <c r="H428" s="21" t="s">
        <v>29</v>
      </c>
      <c r="I428" s="21"/>
      <c r="J428" s="21" t="s">
        <v>29</v>
      </c>
      <c r="K428" s="26">
        <v>0.43531847000121998</v>
      </c>
      <c r="L428" s="26">
        <v>0.26872205734252902</v>
      </c>
      <c r="N428">
        <f>(Tabell1[[#This Row],[TP]]+Tabell1[[#This Row],[TN]])/(Tabell1[[#This Row],[TP]]+Tabell1[[#This Row],[TN]]+Tabell1[[#This Row],[FP]]+Tabell1[[#This Row],[FN]])</f>
        <v>0.91472798044718018</v>
      </c>
      <c r="O428">
        <f>Tabell1[[#This Row],[TP]]/(Tabell1[[#This Row],[TP]]+Tabell1[[#This Row],[FP]])</f>
        <v>0.9159736162890737</v>
      </c>
      <c r="P428">
        <f>Tabell1[[#This Row],[TP]]/(Tabell1[[#This Row],[TP]]+Tabell1[[#This Row],[FN]])</f>
        <v>0.99346811819595648</v>
      </c>
      <c r="Q428">
        <f>2*(Tabell1[[#This Row],[Recall]] * Tabell1[[#This Row],[Precision]]) / (Tabell1[[#This Row],[Recall]] + Tabell1[[#This Row],[Precision]])</f>
        <v>0.95314831393613841</v>
      </c>
      <c r="R428">
        <v>9582</v>
      </c>
      <c r="S428">
        <v>523</v>
      </c>
      <c r="T428">
        <v>879</v>
      </c>
      <c r="U428">
        <v>63</v>
      </c>
    </row>
    <row r="429" spans="1:21" hidden="1" x14ac:dyDescent="0.3">
      <c r="A429" s="25" t="s">
        <v>20</v>
      </c>
      <c r="B429" s="21" t="s">
        <v>32</v>
      </c>
      <c r="C429" s="20" t="s">
        <v>23</v>
      </c>
      <c r="D429" s="20" t="s">
        <v>23</v>
      </c>
      <c r="E429" t="s">
        <v>42</v>
      </c>
      <c r="F429" s="19" t="s">
        <v>21</v>
      </c>
      <c r="G429" s="21" t="s">
        <v>29</v>
      </c>
      <c r="H429" s="21" t="s">
        <v>29</v>
      </c>
      <c r="I429" s="21"/>
      <c r="J429" s="25" t="s">
        <v>26</v>
      </c>
      <c r="K429" s="26">
        <v>1.10078024864196</v>
      </c>
      <c r="L429" s="26">
        <v>2.8054959774017298</v>
      </c>
      <c r="N429">
        <f>(Tabell1[[#This Row],[TP]]+Tabell1[[#This Row],[TN]])/(Tabell1[[#This Row],[TP]]+Tabell1[[#This Row],[TN]]+Tabell1[[#This Row],[FP]]+Tabell1[[#This Row],[FN]])</f>
        <v>0.91781069364161849</v>
      </c>
      <c r="O429">
        <f>Tabell1[[#This Row],[TP]]/(Tabell1[[#This Row],[TP]]+Tabell1[[#This Row],[FP]])</f>
        <v>0.94601226993865029</v>
      </c>
      <c r="P429">
        <f>Tabell1[[#This Row],[TP]]/(Tabell1[[#This Row],[TP]]+Tabell1[[#This Row],[FN]])</f>
        <v>0.96034876479136388</v>
      </c>
      <c r="Q429">
        <f>2*(Tabell1[[#This Row],[Recall]] * Tabell1[[#This Row],[Precision]]) / (Tabell1[[#This Row],[Recall]] + Tabell1[[#This Row],[Precision]])</f>
        <v>0.95312660966312968</v>
      </c>
      <c r="R429">
        <v>9252</v>
      </c>
      <c r="S429">
        <v>910</v>
      </c>
      <c r="T429">
        <v>528</v>
      </c>
      <c r="U429">
        <v>382</v>
      </c>
    </row>
    <row r="430" spans="1:21" hidden="1" x14ac:dyDescent="0.3">
      <c r="A430" s="21" t="s">
        <v>31</v>
      </c>
      <c r="B430" s="25" t="s">
        <v>22</v>
      </c>
      <c r="C430" s="21" t="s">
        <v>34</v>
      </c>
      <c r="D430" s="20" t="s">
        <v>23</v>
      </c>
      <c r="E430" t="s">
        <v>24</v>
      </c>
      <c r="F430" s="19" t="s">
        <v>21</v>
      </c>
      <c r="G430" s="25" t="s">
        <v>26</v>
      </c>
      <c r="H430" s="25" t="s">
        <v>26</v>
      </c>
      <c r="I430" s="21"/>
      <c r="J430" s="25" t="s">
        <v>26</v>
      </c>
      <c r="K430" s="26">
        <v>2.14249587059021</v>
      </c>
      <c r="L430" s="26">
        <v>0.64172816276550204</v>
      </c>
      <c r="N430">
        <f>(Tabell1[[#This Row],[TP]]+Tabell1[[#This Row],[TN]])/(Tabell1[[#This Row],[TP]]+Tabell1[[#This Row],[TN]]+Tabell1[[#This Row],[FP]]+Tabell1[[#This Row],[FN]])</f>
        <v>0.91445641350592921</v>
      </c>
      <c r="O430">
        <f>Tabell1[[#This Row],[TP]]/(Tabell1[[#This Row],[TP]]+Tabell1[[#This Row],[FP]])</f>
        <v>0.91436464088397795</v>
      </c>
      <c r="P430">
        <f>Tabell1[[#This Row],[TP]]/(Tabell1[[#This Row],[TP]]+Tabell1[[#This Row],[FN]])</f>
        <v>0.99523068947641269</v>
      </c>
      <c r="Q430">
        <f>2*(Tabell1[[#This Row],[Recall]] * Tabell1[[#This Row],[Precision]]) / (Tabell1[[#This Row],[Recall]] + Tabell1[[#This Row],[Precision]])</f>
        <v>0.95308543911036103</v>
      </c>
      <c r="R430">
        <v>9599</v>
      </c>
      <c r="S430">
        <v>503</v>
      </c>
      <c r="T430">
        <v>899</v>
      </c>
      <c r="U430">
        <v>46</v>
      </c>
    </row>
    <row r="431" spans="1:21" hidden="1" x14ac:dyDescent="0.3">
      <c r="A431" s="25" t="s">
        <v>20</v>
      </c>
      <c r="B431" s="21" t="s">
        <v>32</v>
      </c>
      <c r="C431" s="20" t="s">
        <v>23</v>
      </c>
      <c r="D431" s="20" t="s">
        <v>23</v>
      </c>
      <c r="E431" t="s">
        <v>24</v>
      </c>
      <c r="F431" s="25" t="s">
        <v>30</v>
      </c>
      <c r="G431" s="21" t="s">
        <v>29</v>
      </c>
      <c r="H431" s="25" t="s">
        <v>26</v>
      </c>
      <c r="I431" s="21"/>
      <c r="J431" s="25" t="s">
        <v>26</v>
      </c>
      <c r="K431" s="26">
        <v>1.83482718467712</v>
      </c>
      <c r="L431" s="26">
        <v>4.9619805812835596</v>
      </c>
      <c r="N431">
        <f>(Tabell1[[#This Row],[TP]]+Tabell1[[#This Row],[TN]])/(Tabell1[[#This Row],[TP]]+Tabell1[[#This Row],[TN]]+Tabell1[[#This Row],[FP]]+Tabell1[[#This Row],[FN]])</f>
        <v>0.91644790440843671</v>
      </c>
      <c r="O431">
        <f>Tabell1[[#This Row],[TP]]/(Tabell1[[#This Row],[TP]]+Tabell1[[#This Row],[FP]])</f>
        <v>0.93488232947746308</v>
      </c>
      <c r="P431">
        <f>Tabell1[[#This Row],[TP]]/(Tabell1[[#This Row],[TP]]+Tabell1[[#This Row],[FN]])</f>
        <v>0.97200622083981336</v>
      </c>
      <c r="Q431">
        <f>2*(Tabell1[[#This Row],[Recall]] * Tabell1[[#This Row],[Precision]]) / (Tabell1[[#This Row],[Recall]] + Tabell1[[#This Row],[Precision]])</f>
        <v>0.95308290550500674</v>
      </c>
      <c r="R431">
        <v>9375</v>
      </c>
      <c r="S431">
        <v>749</v>
      </c>
      <c r="T431">
        <v>653</v>
      </c>
      <c r="U431">
        <v>270</v>
      </c>
    </row>
    <row r="432" spans="1:21" hidden="1" x14ac:dyDescent="0.3">
      <c r="A432" s="25" t="s">
        <v>20</v>
      </c>
      <c r="B432" s="21" t="s">
        <v>32</v>
      </c>
      <c r="C432" s="20" t="s">
        <v>23</v>
      </c>
      <c r="D432" s="20" t="s">
        <v>23</v>
      </c>
      <c r="E432" t="s">
        <v>24</v>
      </c>
      <c r="F432" s="25" t="s">
        <v>30</v>
      </c>
      <c r="G432" s="21" t="s">
        <v>29</v>
      </c>
      <c r="H432" s="25" t="s">
        <v>26</v>
      </c>
      <c r="I432" s="21"/>
      <c r="J432" s="25" t="s">
        <v>26</v>
      </c>
      <c r="K432" s="26">
        <v>1.83482718467712</v>
      </c>
      <c r="L432" s="26">
        <v>4.1015777587890598</v>
      </c>
      <c r="N432">
        <f>(Tabell1[[#This Row],[TP]]+Tabell1[[#This Row],[TN]])/(Tabell1[[#This Row],[TP]]+Tabell1[[#This Row],[TN]]+Tabell1[[#This Row],[FP]]+Tabell1[[#This Row],[FN]])</f>
        <v>0.91644790440843671</v>
      </c>
      <c r="O432">
        <f>Tabell1[[#This Row],[TP]]/(Tabell1[[#This Row],[TP]]+Tabell1[[#This Row],[FP]])</f>
        <v>0.93488232947746308</v>
      </c>
      <c r="P432">
        <f>Tabell1[[#This Row],[TP]]/(Tabell1[[#This Row],[TP]]+Tabell1[[#This Row],[FN]])</f>
        <v>0.97200622083981336</v>
      </c>
      <c r="Q432">
        <f>2*(Tabell1[[#This Row],[Recall]] * Tabell1[[#This Row],[Precision]]) / (Tabell1[[#This Row],[Recall]] + Tabell1[[#This Row],[Precision]])</f>
        <v>0.95308290550500674</v>
      </c>
      <c r="R432">
        <v>9375</v>
      </c>
      <c r="S432">
        <v>749</v>
      </c>
      <c r="T432">
        <v>653</v>
      </c>
      <c r="U432">
        <v>270</v>
      </c>
    </row>
    <row r="433" spans="1:21" hidden="1" x14ac:dyDescent="0.3">
      <c r="A433" s="25" t="s">
        <v>20</v>
      </c>
      <c r="B433" s="21" t="s">
        <v>32</v>
      </c>
      <c r="C433" s="20" t="s">
        <v>23</v>
      </c>
      <c r="D433" s="20" t="s">
        <v>23</v>
      </c>
      <c r="E433" t="s">
        <v>24</v>
      </c>
      <c r="F433" s="25" t="s">
        <v>30</v>
      </c>
      <c r="G433" s="25" t="s">
        <v>26</v>
      </c>
      <c r="H433" s="25" t="s">
        <v>26</v>
      </c>
      <c r="I433" s="21"/>
      <c r="J433" s="25" t="s">
        <v>26</v>
      </c>
      <c r="K433" s="26">
        <v>1.82632255554199</v>
      </c>
      <c r="L433" s="26">
        <v>3.96539258956909</v>
      </c>
      <c r="N433">
        <f>(Tabell1[[#This Row],[TP]]+Tabell1[[#This Row],[TN]])/(Tabell1[[#This Row],[TP]]+Tabell1[[#This Row],[TN]]+Tabell1[[#This Row],[FP]]+Tabell1[[#This Row],[FN]])</f>
        <v>0.91644790440843671</v>
      </c>
      <c r="O433">
        <f>Tabell1[[#This Row],[TP]]/(Tabell1[[#This Row],[TP]]+Tabell1[[#This Row],[FP]])</f>
        <v>0.93488232947746308</v>
      </c>
      <c r="P433">
        <f>Tabell1[[#This Row],[TP]]/(Tabell1[[#This Row],[TP]]+Tabell1[[#This Row],[FN]])</f>
        <v>0.97200622083981336</v>
      </c>
      <c r="Q433">
        <f>2*(Tabell1[[#This Row],[Recall]] * Tabell1[[#This Row],[Precision]]) / (Tabell1[[#This Row],[Recall]] + Tabell1[[#This Row],[Precision]])</f>
        <v>0.95308290550500674</v>
      </c>
      <c r="R433">
        <v>9375</v>
      </c>
      <c r="S433">
        <v>749</v>
      </c>
      <c r="T433">
        <v>653</v>
      </c>
      <c r="U433">
        <v>270</v>
      </c>
    </row>
    <row r="434" spans="1:21" hidden="1" x14ac:dyDescent="0.3">
      <c r="A434" s="25" t="s">
        <v>20</v>
      </c>
      <c r="B434" s="21" t="s">
        <v>32</v>
      </c>
      <c r="C434" s="20" t="s">
        <v>23</v>
      </c>
      <c r="D434" s="20" t="s">
        <v>23</v>
      </c>
      <c r="E434" t="s">
        <v>24</v>
      </c>
      <c r="F434" s="25" t="s">
        <v>30</v>
      </c>
      <c r="G434" s="25" t="s">
        <v>26</v>
      </c>
      <c r="H434" s="25" t="s">
        <v>26</v>
      </c>
      <c r="I434" s="21"/>
      <c r="J434" s="25" t="s">
        <v>26</v>
      </c>
      <c r="K434" s="26">
        <v>1.82632255554199</v>
      </c>
      <c r="L434" s="26">
        <v>3.9590034484863201</v>
      </c>
      <c r="N434">
        <f>(Tabell1[[#This Row],[TP]]+Tabell1[[#This Row],[TN]])/(Tabell1[[#This Row],[TP]]+Tabell1[[#This Row],[TN]]+Tabell1[[#This Row],[FP]]+Tabell1[[#This Row],[FN]])</f>
        <v>0.91644790440843671</v>
      </c>
      <c r="O434">
        <f>Tabell1[[#This Row],[TP]]/(Tabell1[[#This Row],[TP]]+Tabell1[[#This Row],[FP]])</f>
        <v>0.93488232947746308</v>
      </c>
      <c r="P434">
        <f>Tabell1[[#This Row],[TP]]/(Tabell1[[#This Row],[TP]]+Tabell1[[#This Row],[FN]])</f>
        <v>0.97200622083981336</v>
      </c>
      <c r="Q434">
        <f>2*(Tabell1[[#This Row],[Recall]] * Tabell1[[#This Row],[Precision]]) / (Tabell1[[#This Row],[Recall]] + Tabell1[[#This Row],[Precision]])</f>
        <v>0.95308290550500674</v>
      </c>
      <c r="R434">
        <v>9375</v>
      </c>
      <c r="S434">
        <v>749</v>
      </c>
      <c r="T434">
        <v>653</v>
      </c>
      <c r="U434">
        <v>270</v>
      </c>
    </row>
    <row r="435" spans="1:21" hidden="1" x14ac:dyDescent="0.3">
      <c r="A435" s="23" t="s">
        <v>48</v>
      </c>
      <c r="B435" s="21" t="s">
        <v>32</v>
      </c>
      <c r="C435" s="24" t="s">
        <v>38</v>
      </c>
      <c r="D435" s="20" t="s">
        <v>23</v>
      </c>
      <c r="E435" t="s">
        <v>24</v>
      </c>
      <c r="F435" s="25" t="s">
        <v>30</v>
      </c>
      <c r="G435" s="21" t="s">
        <v>29</v>
      </c>
      <c r="H435" s="21" t="s">
        <v>29</v>
      </c>
      <c r="I435" s="25" t="s">
        <v>25</v>
      </c>
      <c r="J435" s="25" t="s">
        <v>26</v>
      </c>
      <c r="K435" s="26">
        <v>0.62038159370422297</v>
      </c>
      <c r="L435" s="26">
        <v>1.16289615631103</v>
      </c>
      <c r="N435">
        <f>(Tabell1[[#This Row],[TP]]+Tabell1[[#This Row],[TN]])/(Tabell1[[#This Row],[TP]]+Tabell1[[#This Row],[TN]]+Tabell1[[#This Row],[FP]]+Tabell1[[#This Row],[FN]])</f>
        <v>0.91952566307594819</v>
      </c>
      <c r="O435">
        <f>Tabell1[[#This Row],[TP]]/(Tabell1[[#This Row],[TP]]+Tabell1[[#This Row],[FP]])</f>
        <v>0.97237807509710827</v>
      </c>
      <c r="P435">
        <f>Tabell1[[#This Row],[TP]]/(Tabell1[[#This Row],[TP]]+Tabell1[[#This Row],[FN]])</f>
        <v>0.93437013996889584</v>
      </c>
      <c r="Q435">
        <f>2*(Tabell1[[#This Row],[Recall]] * Tabell1[[#This Row],[Precision]]) / (Tabell1[[#This Row],[Recall]] + Tabell1[[#This Row],[Precision]])</f>
        <v>0.95299529424205587</v>
      </c>
      <c r="R435">
        <v>9012</v>
      </c>
      <c r="S435">
        <v>1146</v>
      </c>
      <c r="T435">
        <v>256</v>
      </c>
      <c r="U435">
        <v>633</v>
      </c>
    </row>
    <row r="436" spans="1:21" hidden="1" x14ac:dyDescent="0.3">
      <c r="A436" s="23" t="s">
        <v>48</v>
      </c>
      <c r="B436" s="21" t="s">
        <v>32</v>
      </c>
      <c r="C436" s="24" t="s">
        <v>38</v>
      </c>
      <c r="D436" s="20" t="s">
        <v>23</v>
      </c>
      <c r="E436" t="s">
        <v>24</v>
      </c>
      <c r="F436" s="25" t="s">
        <v>30</v>
      </c>
      <c r="G436" s="25" t="s">
        <v>26</v>
      </c>
      <c r="H436" s="21" t="s">
        <v>29</v>
      </c>
      <c r="I436" s="25" t="s">
        <v>25</v>
      </c>
      <c r="J436" s="25" t="s">
        <v>26</v>
      </c>
      <c r="K436" s="26">
        <v>0.57506847381591797</v>
      </c>
      <c r="L436" s="26">
        <v>1.2205364704132</v>
      </c>
      <c r="N436">
        <f>(Tabell1[[#This Row],[TP]]+Tabell1[[#This Row],[TN]])/(Tabell1[[#This Row],[TP]]+Tabell1[[#This Row],[TN]]+Tabell1[[#This Row],[FP]]+Tabell1[[#This Row],[FN]])</f>
        <v>0.91952566307594819</v>
      </c>
      <c r="O436">
        <f>Tabell1[[#This Row],[TP]]/(Tabell1[[#This Row],[TP]]+Tabell1[[#This Row],[FP]])</f>
        <v>0.97237807509710827</v>
      </c>
      <c r="P436">
        <f>Tabell1[[#This Row],[TP]]/(Tabell1[[#This Row],[TP]]+Tabell1[[#This Row],[FN]])</f>
        <v>0.93437013996889584</v>
      </c>
      <c r="Q436">
        <f>2*(Tabell1[[#This Row],[Recall]] * Tabell1[[#This Row],[Precision]]) / (Tabell1[[#This Row],[Recall]] + Tabell1[[#This Row],[Precision]])</f>
        <v>0.95299529424205587</v>
      </c>
      <c r="R436">
        <v>9012</v>
      </c>
      <c r="S436">
        <v>1146</v>
      </c>
      <c r="T436">
        <v>256</v>
      </c>
      <c r="U436">
        <v>633</v>
      </c>
    </row>
    <row r="437" spans="1:21" hidden="1" x14ac:dyDescent="0.3">
      <c r="A437" s="23" t="s">
        <v>48</v>
      </c>
      <c r="B437" s="21" t="s">
        <v>32</v>
      </c>
      <c r="C437" s="24" t="s">
        <v>38</v>
      </c>
      <c r="D437" s="20" t="s">
        <v>23</v>
      </c>
      <c r="E437" t="s">
        <v>24</v>
      </c>
      <c r="F437" s="25" t="s">
        <v>30</v>
      </c>
      <c r="G437" s="25" t="s">
        <v>26</v>
      </c>
      <c r="H437" s="21" t="s">
        <v>29</v>
      </c>
      <c r="I437" s="25" t="s">
        <v>25</v>
      </c>
      <c r="J437" s="21" t="s">
        <v>29</v>
      </c>
      <c r="K437" s="26">
        <v>0.56990265846252397</v>
      </c>
      <c r="L437" s="26">
        <v>1.20295739173889</v>
      </c>
      <c r="N437">
        <f>(Tabell1[[#This Row],[TP]]+Tabell1[[#This Row],[TN]])/(Tabell1[[#This Row],[TP]]+Tabell1[[#This Row],[TN]]+Tabell1[[#This Row],[FP]]+Tabell1[[#This Row],[FN]])</f>
        <v>0.91952566307594819</v>
      </c>
      <c r="O437">
        <f>Tabell1[[#This Row],[TP]]/(Tabell1[[#This Row],[TP]]+Tabell1[[#This Row],[FP]])</f>
        <v>0.97237807509710827</v>
      </c>
      <c r="P437">
        <f>Tabell1[[#This Row],[TP]]/(Tabell1[[#This Row],[TP]]+Tabell1[[#This Row],[FN]])</f>
        <v>0.93437013996889584</v>
      </c>
      <c r="Q437">
        <f>2*(Tabell1[[#This Row],[Recall]] * Tabell1[[#This Row],[Precision]]) / (Tabell1[[#This Row],[Recall]] + Tabell1[[#This Row],[Precision]])</f>
        <v>0.95299529424205587</v>
      </c>
      <c r="R437">
        <v>9012</v>
      </c>
      <c r="S437">
        <v>1146</v>
      </c>
      <c r="T437">
        <v>256</v>
      </c>
      <c r="U437">
        <v>633</v>
      </c>
    </row>
    <row r="438" spans="1:21" hidden="1" x14ac:dyDescent="0.3">
      <c r="A438" s="23" t="s">
        <v>48</v>
      </c>
      <c r="B438" s="21" t="s">
        <v>32</v>
      </c>
      <c r="C438" s="24" t="s">
        <v>38</v>
      </c>
      <c r="D438" s="20" t="s">
        <v>23</v>
      </c>
      <c r="E438" t="s">
        <v>24</v>
      </c>
      <c r="F438" s="25" t="s">
        <v>30</v>
      </c>
      <c r="G438" s="21" t="s">
        <v>29</v>
      </c>
      <c r="H438" s="21" t="s">
        <v>29</v>
      </c>
      <c r="I438" s="25" t="s">
        <v>25</v>
      </c>
      <c r="J438" s="21" t="s">
        <v>29</v>
      </c>
      <c r="K438" s="26">
        <v>0.55751037597656194</v>
      </c>
      <c r="L438" s="26">
        <v>1.1559193134307799</v>
      </c>
      <c r="N438">
        <f>(Tabell1[[#This Row],[TP]]+Tabell1[[#This Row],[TN]])/(Tabell1[[#This Row],[TP]]+Tabell1[[#This Row],[TN]]+Tabell1[[#This Row],[FP]]+Tabell1[[#This Row],[FN]])</f>
        <v>0.91952566307594819</v>
      </c>
      <c r="O438">
        <f>Tabell1[[#This Row],[TP]]/(Tabell1[[#This Row],[TP]]+Tabell1[[#This Row],[FP]])</f>
        <v>0.97237807509710827</v>
      </c>
      <c r="P438">
        <f>Tabell1[[#This Row],[TP]]/(Tabell1[[#This Row],[TP]]+Tabell1[[#This Row],[FN]])</f>
        <v>0.93437013996889584</v>
      </c>
      <c r="Q438">
        <f>2*(Tabell1[[#This Row],[Recall]] * Tabell1[[#This Row],[Precision]]) / (Tabell1[[#This Row],[Recall]] + Tabell1[[#This Row],[Precision]])</f>
        <v>0.95299529424205587</v>
      </c>
      <c r="R438">
        <v>9012</v>
      </c>
      <c r="S438">
        <v>1146</v>
      </c>
      <c r="T438">
        <v>256</v>
      </c>
      <c r="U438">
        <v>633</v>
      </c>
    </row>
    <row r="439" spans="1:21" hidden="1" x14ac:dyDescent="0.3">
      <c r="A439" s="25" t="s">
        <v>20</v>
      </c>
      <c r="B439" s="23" t="s">
        <v>33</v>
      </c>
      <c r="C439" s="20" t="s">
        <v>23</v>
      </c>
      <c r="D439" s="20" t="s">
        <v>23</v>
      </c>
      <c r="E439" t="s">
        <v>42</v>
      </c>
      <c r="F439" s="19" t="s">
        <v>21</v>
      </c>
      <c r="G439" s="21" t="s">
        <v>29</v>
      </c>
      <c r="H439" s="25" t="s">
        <v>26</v>
      </c>
      <c r="I439" s="21"/>
      <c r="J439" s="25" t="s">
        <v>26</v>
      </c>
      <c r="K439" s="26">
        <v>1.27858185768127</v>
      </c>
      <c r="L439" s="26">
        <v>3.8024411201477002</v>
      </c>
      <c r="N439">
        <f>(Tabell1[[#This Row],[TP]]+Tabell1[[#This Row],[TN]])/(Tabell1[[#This Row],[TP]]+Tabell1[[#This Row],[TN]]+Tabell1[[#This Row],[FP]]+Tabell1[[#This Row],[FN]])</f>
        <v>0.91428829479768781</v>
      </c>
      <c r="O439">
        <f>Tabell1[[#This Row],[TP]]/(Tabell1[[#This Row],[TP]]+Tabell1[[#This Row],[FP]])</f>
        <v>0.91290291908338883</v>
      </c>
      <c r="P439">
        <f>Tabell1[[#This Row],[TP]]/(Tabell1[[#This Row],[TP]]+Tabell1[[#This Row],[FN]])</f>
        <v>0.9965746315133901</v>
      </c>
      <c r="Q439">
        <f>2*(Tabell1[[#This Row],[Recall]] * Tabell1[[#This Row],[Precision]]) / (Tabell1[[#This Row],[Recall]] + Tabell1[[#This Row],[Precision]])</f>
        <v>0.95290556299935492</v>
      </c>
      <c r="R439">
        <v>9601</v>
      </c>
      <c r="S439">
        <v>522</v>
      </c>
      <c r="T439">
        <v>916</v>
      </c>
      <c r="U439">
        <v>33</v>
      </c>
    </row>
    <row r="440" spans="1:21" hidden="1" x14ac:dyDescent="0.3">
      <c r="A440" s="25" t="s">
        <v>20</v>
      </c>
      <c r="B440" s="23" t="s">
        <v>33</v>
      </c>
      <c r="C440" s="20" t="s">
        <v>23</v>
      </c>
      <c r="D440" s="20" t="s">
        <v>23</v>
      </c>
      <c r="E440" t="s">
        <v>42</v>
      </c>
      <c r="F440" s="19" t="s">
        <v>21</v>
      </c>
      <c r="G440" s="25" t="s">
        <v>26</v>
      </c>
      <c r="H440" s="25" t="s">
        <v>26</v>
      </c>
      <c r="I440" s="21"/>
      <c r="J440" s="25" t="s">
        <v>26</v>
      </c>
      <c r="K440" s="26">
        <v>1.3045504093170099</v>
      </c>
      <c r="L440" s="26">
        <v>3.7175147533416699</v>
      </c>
      <c r="N440">
        <f>(Tabell1[[#This Row],[TP]]+Tabell1[[#This Row],[TN]])/(Tabell1[[#This Row],[TP]]+Tabell1[[#This Row],[TN]]+Tabell1[[#This Row],[FP]]+Tabell1[[#This Row],[FN]])</f>
        <v>0.91419797687861271</v>
      </c>
      <c r="O440">
        <f>Tabell1[[#This Row],[TP]]/(Tabell1[[#This Row],[TP]]+Tabell1[[#This Row],[FP]])</f>
        <v>0.91281612473854346</v>
      </c>
      <c r="P440">
        <f>Tabell1[[#This Row],[TP]]/(Tabell1[[#This Row],[TP]]+Tabell1[[#This Row],[FN]])</f>
        <v>0.9965746315133901</v>
      </c>
      <c r="Q440">
        <f>2*(Tabell1[[#This Row],[Recall]] * Tabell1[[#This Row],[Precision]]) / (Tabell1[[#This Row],[Recall]] + Tabell1[[#This Row],[Precision]])</f>
        <v>0.95285827709408488</v>
      </c>
      <c r="R440">
        <v>9601</v>
      </c>
      <c r="S440">
        <v>521</v>
      </c>
      <c r="T440">
        <v>917</v>
      </c>
      <c r="U440">
        <v>33</v>
      </c>
    </row>
    <row r="441" spans="1:21" hidden="1" x14ac:dyDescent="0.3">
      <c r="A441" s="21" t="s">
        <v>31</v>
      </c>
      <c r="B441" s="25" t="s">
        <v>22</v>
      </c>
      <c r="C441" s="21" t="s">
        <v>34</v>
      </c>
      <c r="D441" s="20" t="s">
        <v>23</v>
      </c>
      <c r="E441" t="s">
        <v>24</v>
      </c>
      <c r="F441" s="19" t="s">
        <v>21</v>
      </c>
      <c r="G441" s="25" t="s">
        <v>26</v>
      </c>
      <c r="H441" s="21" t="s">
        <v>29</v>
      </c>
      <c r="I441" s="21"/>
      <c r="J441" s="25" t="s">
        <v>26</v>
      </c>
      <c r="K441" s="26">
        <v>2.02632713317871</v>
      </c>
      <c r="L441" s="26">
        <v>0.69916129112243597</v>
      </c>
      <c r="N441">
        <f>(Tabell1[[#This Row],[TP]]+Tabell1[[#This Row],[TN]])/(Tabell1[[#This Row],[TP]]+Tabell1[[#This Row],[TN]]+Tabell1[[#This Row],[FP]]+Tabell1[[#This Row],[FN]])</f>
        <v>0.91400380193717756</v>
      </c>
      <c r="O441">
        <f>Tabell1[[#This Row],[TP]]/(Tabell1[[#This Row],[TP]]+Tabell1[[#This Row],[FP]])</f>
        <v>0.91400818969621944</v>
      </c>
      <c r="P441">
        <f>Tabell1[[#This Row],[TP]]/(Tabell1[[#This Row],[TP]]+Tabell1[[#This Row],[FN]])</f>
        <v>0.99512700881285643</v>
      </c>
      <c r="Q441">
        <f>2*(Tabell1[[#This Row],[Recall]] * Tabell1[[#This Row],[Precision]]) / (Tabell1[[#This Row],[Recall]] + Tabell1[[#This Row],[Precision]])</f>
        <v>0.95284423706939336</v>
      </c>
      <c r="R441">
        <v>9598</v>
      </c>
      <c r="S441">
        <v>499</v>
      </c>
      <c r="T441">
        <v>903</v>
      </c>
      <c r="U441">
        <v>47</v>
      </c>
    </row>
    <row r="442" spans="1:21" hidden="1" x14ac:dyDescent="0.3">
      <c r="A442" s="21" t="s">
        <v>31</v>
      </c>
      <c r="B442" s="21" t="s">
        <v>32</v>
      </c>
      <c r="C442" s="25" t="s">
        <v>36</v>
      </c>
      <c r="D442" s="20" t="s">
        <v>23</v>
      </c>
      <c r="E442" t="s">
        <v>24</v>
      </c>
      <c r="F442" s="19" t="s">
        <v>21</v>
      </c>
      <c r="G442" s="25" t="s">
        <v>26</v>
      </c>
      <c r="H442" s="21" t="s">
        <v>29</v>
      </c>
      <c r="I442" s="25" t="s">
        <v>25</v>
      </c>
      <c r="J442" s="21" t="s">
        <v>29</v>
      </c>
      <c r="K442" s="26">
        <v>0.66866278648376398</v>
      </c>
      <c r="L442" s="26">
        <v>0.441302299499511</v>
      </c>
      <c r="N442">
        <f>(Tabell1[[#This Row],[TP]]+Tabell1[[#This Row],[TN]])/(Tabell1[[#This Row],[TP]]+Tabell1[[#This Row],[TN]]+Tabell1[[#This Row],[FP]]+Tabell1[[#This Row],[FN]])</f>
        <v>0.91771521680094148</v>
      </c>
      <c r="O442">
        <f>Tabell1[[#This Row],[TP]]/(Tabell1[[#This Row],[TP]]+Tabell1[[#This Row],[FP]])</f>
        <v>0.95386533665835416</v>
      </c>
      <c r="P442">
        <f>Tabell1[[#This Row],[TP]]/(Tabell1[[#This Row],[TP]]+Tabell1[[#This Row],[FN]])</f>
        <v>0.95178849144634525</v>
      </c>
      <c r="Q442">
        <f>2*(Tabell1[[#This Row],[Recall]] * Tabell1[[#This Row],[Precision]]) / (Tabell1[[#This Row],[Recall]] + Tabell1[[#This Row],[Precision]])</f>
        <v>0.95282578234469872</v>
      </c>
      <c r="R442">
        <v>9180</v>
      </c>
      <c r="S442">
        <v>958</v>
      </c>
      <c r="T442">
        <v>444</v>
      </c>
      <c r="U442">
        <v>465</v>
      </c>
    </row>
    <row r="443" spans="1:21" hidden="1" x14ac:dyDescent="0.3">
      <c r="A443" s="21" t="s">
        <v>31</v>
      </c>
      <c r="B443" s="25" t="s">
        <v>22</v>
      </c>
      <c r="C443" s="21" t="s">
        <v>34</v>
      </c>
      <c r="D443" s="20" t="s">
        <v>23</v>
      </c>
      <c r="E443" t="s">
        <v>24</v>
      </c>
      <c r="F443" s="19" t="s">
        <v>21</v>
      </c>
      <c r="G443" s="25" t="s">
        <v>26</v>
      </c>
      <c r="H443" s="25" t="s">
        <v>26</v>
      </c>
      <c r="I443" s="21"/>
      <c r="J443" s="21" t="s">
        <v>29</v>
      </c>
      <c r="K443" s="26">
        <v>0.45869970321655201</v>
      </c>
      <c r="L443" s="26">
        <v>0.279636621475219</v>
      </c>
      <c r="N443">
        <f>(Tabell1[[#This Row],[TP]]+Tabell1[[#This Row],[TN]])/(Tabell1[[#This Row],[TP]]+Tabell1[[#This Row],[TN]]+Tabell1[[#This Row],[FP]]+Tabell1[[#This Row],[FN]])</f>
        <v>0.91409432425092785</v>
      </c>
      <c r="O443">
        <f>Tabell1[[#This Row],[TP]]/(Tabell1[[#This Row],[TP]]+Tabell1[[#This Row],[FP]])</f>
        <v>0.91544047391553607</v>
      </c>
      <c r="P443">
        <f>Tabell1[[#This Row],[TP]]/(Tabell1[[#This Row],[TP]]+Tabell1[[#This Row],[FN]])</f>
        <v>0.99336443753240022</v>
      </c>
      <c r="Q443">
        <f>2*(Tabell1[[#This Row],[Recall]] * Tabell1[[#This Row],[Precision]]) / (Tabell1[[#This Row],[Recall]] + Tabell1[[#This Row],[Precision]])</f>
        <v>0.95281189398836463</v>
      </c>
      <c r="R443">
        <v>9581</v>
      </c>
      <c r="S443">
        <v>517</v>
      </c>
      <c r="T443">
        <v>885</v>
      </c>
      <c r="U443">
        <v>64</v>
      </c>
    </row>
    <row r="444" spans="1:21" hidden="1" x14ac:dyDescent="0.3">
      <c r="A444" s="21" t="s">
        <v>31</v>
      </c>
      <c r="B444" s="25" t="s">
        <v>22</v>
      </c>
      <c r="C444" s="21" t="s">
        <v>34</v>
      </c>
      <c r="D444" s="20" t="s">
        <v>23</v>
      </c>
      <c r="E444" t="s">
        <v>24</v>
      </c>
      <c r="F444" s="19" t="s">
        <v>21</v>
      </c>
      <c r="G444" s="21" t="s">
        <v>29</v>
      </c>
      <c r="H444" s="21" t="s">
        <v>29</v>
      </c>
      <c r="I444" s="21"/>
      <c r="J444" s="25" t="s">
        <v>26</v>
      </c>
      <c r="K444" s="26">
        <v>1.98542857170104</v>
      </c>
      <c r="L444" s="26">
        <v>0.49597287178039501</v>
      </c>
      <c r="N444">
        <f>(Tabell1[[#This Row],[TP]]+Tabell1[[#This Row],[TN]])/(Tabell1[[#This Row],[TP]]+Tabell1[[#This Row],[TN]]+Tabell1[[#This Row],[FP]]+Tabell1[[#This Row],[FN]])</f>
        <v>0.91391327962342717</v>
      </c>
      <c r="O444">
        <f>Tabell1[[#This Row],[TP]]/(Tabell1[[#This Row],[TP]]+Tabell1[[#This Row],[FP]])</f>
        <v>0.91368481157213555</v>
      </c>
      <c r="P444">
        <f>Tabell1[[#This Row],[TP]]/(Tabell1[[#This Row],[TP]]+Tabell1[[#This Row],[FN]])</f>
        <v>0.9954380508035251</v>
      </c>
      <c r="Q444">
        <f>2*(Tabell1[[#This Row],[Recall]] * Tabell1[[#This Row],[Precision]]) / (Tabell1[[#This Row],[Recall]] + Tabell1[[#This Row],[Precision]])</f>
        <v>0.95281099588150653</v>
      </c>
      <c r="R444">
        <v>9601</v>
      </c>
      <c r="S444">
        <v>495</v>
      </c>
      <c r="T444">
        <v>907</v>
      </c>
      <c r="U444">
        <v>44</v>
      </c>
    </row>
    <row r="445" spans="1:21" hidden="1" x14ac:dyDescent="0.3">
      <c r="A445" s="21" t="s">
        <v>31</v>
      </c>
      <c r="B445" s="23" t="s">
        <v>33</v>
      </c>
      <c r="C445" s="24" t="s">
        <v>38</v>
      </c>
      <c r="D445" s="20" t="s">
        <v>23</v>
      </c>
      <c r="E445" t="s">
        <v>24</v>
      </c>
      <c r="F445" s="19" t="s">
        <v>21</v>
      </c>
      <c r="G445" s="21" t="s">
        <v>29</v>
      </c>
      <c r="H445" s="21" t="s">
        <v>29</v>
      </c>
      <c r="I445" s="25" t="s">
        <v>25</v>
      </c>
      <c r="J445" s="21" t="s">
        <v>29</v>
      </c>
      <c r="K445" s="26">
        <v>73.440697908401404</v>
      </c>
      <c r="L445" s="26">
        <v>0.62738800048828103</v>
      </c>
      <c r="N445">
        <f>(Tabell1[[#This Row],[TP]]+Tabell1[[#This Row],[TN]])/(Tabell1[[#This Row],[TP]]+Tabell1[[#This Row],[TN]]+Tabell1[[#This Row],[FP]]+Tabell1[[#This Row],[FN]])</f>
        <v>0.91771521680094148</v>
      </c>
      <c r="O445">
        <f>Tabell1[[#This Row],[TP]]/(Tabell1[[#This Row],[TP]]+Tabell1[[#This Row],[FP]])</f>
        <v>0.95462114904246465</v>
      </c>
      <c r="P445">
        <f>Tabell1[[#This Row],[TP]]/(Tabell1[[#This Row],[TP]]+Tabell1[[#This Row],[FN]])</f>
        <v>0.95095904613789528</v>
      </c>
      <c r="Q445">
        <f>2*(Tabell1[[#This Row],[Recall]] * Tabell1[[#This Row],[Precision]]) / (Tabell1[[#This Row],[Recall]] + Tabell1[[#This Row],[Precision]])</f>
        <v>0.95278657871500549</v>
      </c>
      <c r="R445">
        <v>9172</v>
      </c>
      <c r="S445">
        <v>966</v>
      </c>
      <c r="T445">
        <v>436</v>
      </c>
      <c r="U445">
        <v>473</v>
      </c>
    </row>
    <row r="446" spans="1:21" hidden="1" x14ac:dyDescent="0.3">
      <c r="A446" s="21" t="s">
        <v>31</v>
      </c>
      <c r="B446" s="25" t="s">
        <v>22</v>
      </c>
      <c r="C446" s="21" t="s">
        <v>34</v>
      </c>
      <c r="D446" s="20" t="s">
        <v>23</v>
      </c>
      <c r="E446" t="s">
        <v>24</v>
      </c>
      <c r="F446" s="25" t="s">
        <v>30</v>
      </c>
      <c r="G446" s="25" t="s">
        <v>26</v>
      </c>
      <c r="H446" s="21" t="s">
        <v>29</v>
      </c>
      <c r="I446" s="25" t="s">
        <v>25</v>
      </c>
      <c r="J446" s="21" t="s">
        <v>29</v>
      </c>
      <c r="K446" s="26">
        <v>1.1179175376892001</v>
      </c>
      <c r="L446" s="26">
        <v>0.50574874877929599</v>
      </c>
      <c r="N446">
        <f>(Tabell1[[#This Row],[TP]]+Tabell1[[#This Row],[TN]])/(Tabell1[[#This Row],[TP]]+Tabell1[[#This Row],[TN]]+Tabell1[[#This Row],[FP]]+Tabell1[[#This Row],[FN]])</f>
        <v>0.91382275730967688</v>
      </c>
      <c r="O446">
        <f>Tabell1[[#This Row],[TP]]/(Tabell1[[#This Row],[TP]]+Tabell1[[#This Row],[FP]])</f>
        <v>0.91344050223532769</v>
      </c>
      <c r="P446">
        <f>Tabell1[[#This Row],[TP]]/(Tabell1[[#This Row],[TP]]+Tabell1[[#This Row],[FN]])</f>
        <v>0.99564541213063762</v>
      </c>
      <c r="Q446">
        <f>2*(Tabell1[[#This Row],[Recall]] * Tabell1[[#This Row],[Precision]]) / (Tabell1[[#This Row],[Recall]] + Tabell1[[#This Row],[Precision]])</f>
        <v>0.95277309256870713</v>
      </c>
      <c r="R446">
        <v>9603</v>
      </c>
      <c r="S446">
        <v>492</v>
      </c>
      <c r="T446">
        <v>910</v>
      </c>
      <c r="U446">
        <v>42</v>
      </c>
    </row>
    <row r="447" spans="1:21" hidden="1" x14ac:dyDescent="0.3">
      <c r="A447" s="25" t="s">
        <v>20</v>
      </c>
      <c r="B447" s="23" t="s">
        <v>33</v>
      </c>
      <c r="C447" s="20" t="s">
        <v>23</v>
      </c>
      <c r="D447" s="20" t="s">
        <v>23</v>
      </c>
      <c r="E447" t="s">
        <v>24</v>
      </c>
      <c r="F447" s="19" t="s">
        <v>21</v>
      </c>
      <c r="G447" s="25" t="s">
        <v>26</v>
      </c>
      <c r="H447" s="21" t="s">
        <v>29</v>
      </c>
      <c r="I447" s="21"/>
      <c r="J447" s="25" t="s">
        <v>26</v>
      </c>
      <c r="K447" s="26">
        <v>1.1441137790679901</v>
      </c>
      <c r="L447" s="26">
        <v>2.76282310485839</v>
      </c>
      <c r="N447">
        <f>(Tabell1[[#This Row],[TP]]+Tabell1[[#This Row],[TN]])/(Tabell1[[#This Row],[TP]]+Tabell1[[#This Row],[TN]]+Tabell1[[#This Row],[FP]]+Tabell1[[#This Row],[FN]])</f>
        <v>0.91373223499592648</v>
      </c>
      <c r="O447">
        <f>Tabell1[[#This Row],[TP]]/(Tabell1[[#This Row],[TP]]+Tabell1[[#This Row],[FP]])</f>
        <v>0.91422035836828064</v>
      </c>
      <c r="P447">
        <f>Tabell1[[#This Row],[TP]]/(Tabell1[[#This Row],[TP]]+Tabell1[[#This Row],[FN]])</f>
        <v>0.99450492483151898</v>
      </c>
      <c r="Q447">
        <f>2*(Tabell1[[#This Row],[Recall]] * Tabell1[[#This Row],[Precision]]) / (Tabell1[[#This Row],[Recall]] + Tabell1[[#This Row],[Precision]])</f>
        <v>0.95267418185429809</v>
      </c>
      <c r="R447">
        <v>9592</v>
      </c>
      <c r="S447">
        <v>502</v>
      </c>
      <c r="T447">
        <v>900</v>
      </c>
      <c r="U447">
        <v>53</v>
      </c>
    </row>
    <row r="448" spans="1:21" hidden="1" x14ac:dyDescent="0.3">
      <c r="A448" s="25" t="s">
        <v>20</v>
      </c>
      <c r="B448" s="23" t="s">
        <v>33</v>
      </c>
      <c r="C448" s="20" t="s">
        <v>23</v>
      </c>
      <c r="D448" s="20" t="s">
        <v>23</v>
      </c>
      <c r="E448" t="s">
        <v>24</v>
      </c>
      <c r="F448" s="19" t="s">
        <v>21</v>
      </c>
      <c r="G448" s="25" t="s">
        <v>26</v>
      </c>
      <c r="H448" s="21" t="s">
        <v>29</v>
      </c>
      <c r="I448" s="21"/>
      <c r="J448" s="25" t="s">
        <v>26</v>
      </c>
      <c r="K448" s="26">
        <v>1.1441137790679901</v>
      </c>
      <c r="L448" s="26">
        <v>2.6602315902709899</v>
      </c>
      <c r="N448">
        <f>(Tabell1[[#This Row],[TP]]+Tabell1[[#This Row],[TN]])/(Tabell1[[#This Row],[TP]]+Tabell1[[#This Row],[TN]]+Tabell1[[#This Row],[FP]]+Tabell1[[#This Row],[FN]])</f>
        <v>0.91373223499592648</v>
      </c>
      <c r="O448">
        <f>Tabell1[[#This Row],[TP]]/(Tabell1[[#This Row],[TP]]+Tabell1[[#This Row],[FP]])</f>
        <v>0.91422035836828064</v>
      </c>
      <c r="P448">
        <f>Tabell1[[#This Row],[TP]]/(Tabell1[[#This Row],[TP]]+Tabell1[[#This Row],[FN]])</f>
        <v>0.99450492483151898</v>
      </c>
      <c r="Q448">
        <f>2*(Tabell1[[#This Row],[Recall]] * Tabell1[[#This Row],[Precision]]) / (Tabell1[[#This Row],[Recall]] + Tabell1[[#This Row],[Precision]])</f>
        <v>0.95267418185429809</v>
      </c>
      <c r="R448">
        <v>9592</v>
      </c>
      <c r="S448">
        <v>502</v>
      </c>
      <c r="T448">
        <v>900</v>
      </c>
      <c r="U448">
        <v>53</v>
      </c>
    </row>
    <row r="449" spans="1:21" hidden="1" x14ac:dyDescent="0.3">
      <c r="A449" s="25" t="s">
        <v>20</v>
      </c>
      <c r="B449" s="23" t="s">
        <v>33</v>
      </c>
      <c r="C449" s="20" t="s">
        <v>23</v>
      </c>
      <c r="D449" s="20" t="s">
        <v>23</v>
      </c>
      <c r="E449" t="s">
        <v>24</v>
      </c>
      <c r="F449" s="19" t="s">
        <v>21</v>
      </c>
      <c r="G449" s="21" t="s">
        <v>29</v>
      </c>
      <c r="H449" s="21" t="s">
        <v>29</v>
      </c>
      <c r="I449" s="21"/>
      <c r="J449" s="25" t="s">
        <v>26</v>
      </c>
      <c r="K449" s="26">
        <v>0.97137427330017001</v>
      </c>
      <c r="L449" s="26">
        <v>2.6508090496063201</v>
      </c>
      <c r="N449">
        <f>(Tabell1[[#This Row],[TP]]+Tabell1[[#This Row],[TN]])/(Tabell1[[#This Row],[TP]]+Tabell1[[#This Row],[TN]]+Tabell1[[#This Row],[FP]]+Tabell1[[#This Row],[FN]])</f>
        <v>0.91373223499592648</v>
      </c>
      <c r="O449">
        <f>Tabell1[[#This Row],[TP]]/(Tabell1[[#This Row],[TP]]+Tabell1[[#This Row],[FP]])</f>
        <v>0.91422035836828064</v>
      </c>
      <c r="P449">
        <f>Tabell1[[#This Row],[TP]]/(Tabell1[[#This Row],[TP]]+Tabell1[[#This Row],[FN]])</f>
        <v>0.99450492483151898</v>
      </c>
      <c r="Q449">
        <f>2*(Tabell1[[#This Row],[Recall]] * Tabell1[[#This Row],[Precision]]) / (Tabell1[[#This Row],[Recall]] + Tabell1[[#This Row],[Precision]])</f>
        <v>0.95267418185429809</v>
      </c>
      <c r="R449">
        <v>9592</v>
      </c>
      <c r="S449">
        <v>502</v>
      </c>
      <c r="T449">
        <v>900</v>
      </c>
      <c r="U449">
        <v>53</v>
      </c>
    </row>
    <row r="450" spans="1:21" hidden="1" x14ac:dyDescent="0.3">
      <c r="A450" s="25" t="s">
        <v>20</v>
      </c>
      <c r="B450" s="23" t="s">
        <v>33</v>
      </c>
      <c r="C450" s="20" t="s">
        <v>23</v>
      </c>
      <c r="D450" s="20" t="s">
        <v>23</v>
      </c>
      <c r="E450" t="s">
        <v>24</v>
      </c>
      <c r="F450" s="19" t="s">
        <v>21</v>
      </c>
      <c r="G450" s="21" t="s">
        <v>29</v>
      </c>
      <c r="H450" s="21" t="s">
        <v>29</v>
      </c>
      <c r="I450" s="21"/>
      <c r="J450" s="25" t="s">
        <v>26</v>
      </c>
      <c r="K450" s="26">
        <v>0.97137427330017001</v>
      </c>
      <c r="L450" s="26">
        <v>2.6308553218841499</v>
      </c>
      <c r="N450">
        <f>(Tabell1[[#This Row],[TP]]+Tabell1[[#This Row],[TN]])/(Tabell1[[#This Row],[TP]]+Tabell1[[#This Row],[TN]]+Tabell1[[#This Row],[FP]]+Tabell1[[#This Row],[FN]])</f>
        <v>0.91373223499592648</v>
      </c>
      <c r="O450">
        <f>Tabell1[[#This Row],[TP]]/(Tabell1[[#This Row],[TP]]+Tabell1[[#This Row],[FP]])</f>
        <v>0.91422035836828064</v>
      </c>
      <c r="P450">
        <f>Tabell1[[#This Row],[TP]]/(Tabell1[[#This Row],[TP]]+Tabell1[[#This Row],[FN]])</f>
        <v>0.99450492483151898</v>
      </c>
      <c r="Q450">
        <f>2*(Tabell1[[#This Row],[Recall]] * Tabell1[[#This Row],[Precision]]) / (Tabell1[[#This Row],[Recall]] + Tabell1[[#This Row],[Precision]])</f>
        <v>0.95267418185429809</v>
      </c>
      <c r="R450">
        <v>9592</v>
      </c>
      <c r="S450">
        <v>502</v>
      </c>
      <c r="T450">
        <v>900</v>
      </c>
      <c r="U450">
        <v>53</v>
      </c>
    </row>
    <row r="451" spans="1:21" hidden="1" x14ac:dyDescent="0.3">
      <c r="A451" s="21" t="s">
        <v>31</v>
      </c>
      <c r="B451" s="25" t="s">
        <v>22</v>
      </c>
      <c r="C451" s="24" t="s">
        <v>38</v>
      </c>
      <c r="D451" s="20" t="s">
        <v>23</v>
      </c>
      <c r="E451" t="s">
        <v>24</v>
      </c>
      <c r="F451" s="25" t="s">
        <v>30</v>
      </c>
      <c r="G451" s="21" t="s">
        <v>29</v>
      </c>
      <c r="H451" s="25" t="s">
        <v>26</v>
      </c>
      <c r="I451" s="21"/>
      <c r="J451" s="25" t="s">
        <v>26</v>
      </c>
      <c r="K451" s="26">
        <v>6.4276380538940403</v>
      </c>
      <c r="L451" s="26">
        <v>0.95931553840637196</v>
      </c>
      <c r="N451">
        <f>(Tabell1[[#This Row],[TP]]+Tabell1[[#This Row],[TN]])/(Tabell1[[#This Row],[TP]]+Tabell1[[#This Row],[TN]]+Tabell1[[#This Row],[FP]]+Tabell1[[#This Row],[FN]])</f>
        <v>0.91807730605594284</v>
      </c>
      <c r="O451">
        <f>Tabell1[[#This Row],[TP]]/(Tabell1[[#This Row],[TP]]+Tabell1[[#This Row],[FP]])</f>
        <v>0.96116504854368934</v>
      </c>
      <c r="P451">
        <f>Tabell1[[#This Row],[TP]]/(Tabell1[[#This Row],[TP]]+Tabell1[[#This Row],[FN]])</f>
        <v>0.9443234836702955</v>
      </c>
      <c r="Q451">
        <f>2*(Tabell1[[#This Row],[Recall]] * Tabell1[[#This Row],[Precision]]) / (Tabell1[[#This Row],[Recall]] + Tabell1[[#This Row],[Precision]])</f>
        <v>0.95266983944354366</v>
      </c>
      <c r="R451">
        <v>9108</v>
      </c>
      <c r="S451">
        <v>1034</v>
      </c>
      <c r="T451">
        <v>368</v>
      </c>
      <c r="U451">
        <v>537</v>
      </c>
    </row>
    <row r="452" spans="1:21" hidden="1" x14ac:dyDescent="0.3">
      <c r="A452" s="21" t="s">
        <v>31</v>
      </c>
      <c r="B452" s="21" t="s">
        <v>32</v>
      </c>
      <c r="C452" s="21" t="s">
        <v>34</v>
      </c>
      <c r="D452" s="20" t="s">
        <v>23</v>
      </c>
      <c r="E452" t="s">
        <v>24</v>
      </c>
      <c r="F452" s="25" t="s">
        <v>30</v>
      </c>
      <c r="G452" s="25" t="s">
        <v>26</v>
      </c>
      <c r="H452" s="25" t="s">
        <v>26</v>
      </c>
      <c r="I452" s="25" t="s">
        <v>25</v>
      </c>
      <c r="J452" s="21" t="s">
        <v>29</v>
      </c>
      <c r="K452" s="26">
        <v>1.1532561779022199</v>
      </c>
      <c r="L452" s="26">
        <v>0.49367880821228</v>
      </c>
      <c r="N452">
        <f>(Tabell1[[#This Row],[TP]]+Tabell1[[#This Row],[TN]])/(Tabell1[[#This Row],[TP]]+Tabell1[[#This Row],[TN]]+Tabell1[[#This Row],[FP]]+Tabell1[[#This Row],[FN]])</f>
        <v>0.91373223499592648</v>
      </c>
      <c r="O452">
        <f>Tabell1[[#This Row],[TP]]/(Tabell1[[#This Row],[TP]]+Tabell1[[#This Row],[FP]])</f>
        <v>0.91453643647462801</v>
      </c>
      <c r="P452">
        <f>Tabell1[[#This Row],[TP]]/(Tabell1[[#This Row],[TP]]+Tabell1[[#This Row],[FN]])</f>
        <v>0.99409020217729394</v>
      </c>
      <c r="Q452">
        <f>2*(Tabell1[[#This Row],[Recall]] * Tabell1[[#This Row],[Precision]]) / (Tabell1[[#This Row],[Recall]] + Tabell1[[#This Row],[Precision]])</f>
        <v>0.9526553728451489</v>
      </c>
      <c r="R452">
        <v>9588</v>
      </c>
      <c r="S452">
        <v>506</v>
      </c>
      <c r="T452">
        <v>896</v>
      </c>
      <c r="U452">
        <v>57</v>
      </c>
    </row>
    <row r="453" spans="1:21" hidden="1" x14ac:dyDescent="0.3">
      <c r="A453" s="25" t="s">
        <v>20</v>
      </c>
      <c r="B453" s="25" t="s">
        <v>22</v>
      </c>
      <c r="C453" s="20" t="s">
        <v>23</v>
      </c>
      <c r="D453" s="20" t="s">
        <v>23</v>
      </c>
      <c r="E453" t="s">
        <v>24</v>
      </c>
      <c r="F453" s="19" t="s">
        <v>21</v>
      </c>
      <c r="G453" s="25" t="s">
        <v>26</v>
      </c>
      <c r="H453" s="21" t="s">
        <v>29</v>
      </c>
      <c r="I453" s="25" t="s">
        <v>25</v>
      </c>
      <c r="J453" s="25" t="s">
        <v>26</v>
      </c>
      <c r="K453" s="26">
        <v>1.1309745311737001</v>
      </c>
      <c r="L453" s="26">
        <v>2.7954299449920601</v>
      </c>
      <c r="N453">
        <f>(Tabell1[[#This Row],[TP]]+Tabell1[[#This Row],[TN]])/(Tabell1[[#This Row],[TP]]+Tabell1[[#This Row],[TN]]+Tabell1[[#This Row],[FP]]+Tabell1[[#This Row],[FN]])</f>
        <v>0.9136417126821762</v>
      </c>
      <c r="O453">
        <f>Tabell1[[#This Row],[TP]]/(Tabell1[[#This Row],[TP]]+Tabell1[[#This Row],[FP]])</f>
        <v>0.91421218187017439</v>
      </c>
      <c r="P453">
        <f>Tabell1[[#This Row],[TP]]/(Tabell1[[#This Row],[TP]]+Tabell1[[#This Row],[FN]])</f>
        <v>0.99440124416796272</v>
      </c>
      <c r="Q453">
        <f>2*(Tabell1[[#This Row],[Recall]] * Tabell1[[#This Row],[Precision]]) / (Tabell1[[#This Row],[Recall]] + Tabell1[[#This Row],[Precision]])</f>
        <v>0.95262216924910603</v>
      </c>
      <c r="R453">
        <v>9591</v>
      </c>
      <c r="S453">
        <v>502</v>
      </c>
      <c r="T453">
        <v>900</v>
      </c>
      <c r="U453">
        <v>54</v>
      </c>
    </row>
    <row r="454" spans="1:21" hidden="1" x14ac:dyDescent="0.3">
      <c r="A454" s="25" t="s">
        <v>20</v>
      </c>
      <c r="B454" s="25" t="s">
        <v>22</v>
      </c>
      <c r="C454" s="20" t="s">
        <v>23</v>
      </c>
      <c r="D454" s="20" t="s">
        <v>23</v>
      </c>
      <c r="E454" t="s">
        <v>24</v>
      </c>
      <c r="F454" s="19" t="s">
        <v>21</v>
      </c>
      <c r="G454" s="25" t="s">
        <v>26</v>
      </c>
      <c r="H454" s="21" t="s">
        <v>29</v>
      </c>
      <c r="I454" s="25" t="s">
        <v>25</v>
      </c>
      <c r="J454" s="25" t="s">
        <v>26</v>
      </c>
      <c r="K454" s="26">
        <v>1.1309745311737001</v>
      </c>
      <c r="L454" s="26">
        <v>2.7479758262634202</v>
      </c>
      <c r="N454">
        <f>(Tabell1[[#This Row],[TP]]+Tabell1[[#This Row],[TN]])/(Tabell1[[#This Row],[TP]]+Tabell1[[#This Row],[TN]]+Tabell1[[#This Row],[FP]]+Tabell1[[#This Row],[FN]])</f>
        <v>0.9136417126821762</v>
      </c>
      <c r="O454">
        <f>Tabell1[[#This Row],[TP]]/(Tabell1[[#This Row],[TP]]+Tabell1[[#This Row],[FP]])</f>
        <v>0.91421218187017439</v>
      </c>
      <c r="P454">
        <f>Tabell1[[#This Row],[TP]]/(Tabell1[[#This Row],[TP]]+Tabell1[[#This Row],[FN]])</f>
        <v>0.99440124416796272</v>
      </c>
      <c r="Q454">
        <f>2*(Tabell1[[#This Row],[Recall]] * Tabell1[[#This Row],[Precision]]) / (Tabell1[[#This Row],[Recall]] + Tabell1[[#This Row],[Precision]])</f>
        <v>0.95262216924910603</v>
      </c>
      <c r="R454">
        <v>9591</v>
      </c>
      <c r="S454">
        <v>502</v>
      </c>
      <c r="T454">
        <v>900</v>
      </c>
      <c r="U454">
        <v>54</v>
      </c>
    </row>
    <row r="455" spans="1:21" hidden="1" x14ac:dyDescent="0.3">
      <c r="A455" s="25" t="s">
        <v>20</v>
      </c>
      <c r="B455" s="25" t="s">
        <v>22</v>
      </c>
      <c r="C455" s="20" t="s">
        <v>23</v>
      </c>
      <c r="D455" s="20" t="s">
        <v>23</v>
      </c>
      <c r="E455" t="s">
        <v>24</v>
      </c>
      <c r="F455" s="19" t="s">
        <v>21</v>
      </c>
      <c r="G455" s="21" t="s">
        <v>29</v>
      </c>
      <c r="H455" s="21" t="s">
        <v>29</v>
      </c>
      <c r="I455" s="25" t="s">
        <v>25</v>
      </c>
      <c r="J455" s="25" t="s">
        <v>26</v>
      </c>
      <c r="K455" s="26">
        <v>1.059166431427</v>
      </c>
      <c r="L455" s="26">
        <v>2.7718346118927002</v>
      </c>
      <c r="N455">
        <f>(Tabell1[[#This Row],[TP]]+Tabell1[[#This Row],[TN]])/(Tabell1[[#This Row],[TP]]+Tabell1[[#This Row],[TN]]+Tabell1[[#This Row],[FP]]+Tabell1[[#This Row],[FN]])</f>
        <v>0.9136417126821762</v>
      </c>
      <c r="O455">
        <f>Tabell1[[#This Row],[TP]]/(Tabell1[[#This Row],[TP]]+Tabell1[[#This Row],[FP]])</f>
        <v>0.91421218187017439</v>
      </c>
      <c r="P455">
        <f>Tabell1[[#This Row],[TP]]/(Tabell1[[#This Row],[TP]]+Tabell1[[#This Row],[FN]])</f>
        <v>0.99440124416796272</v>
      </c>
      <c r="Q455">
        <f>2*(Tabell1[[#This Row],[Recall]] * Tabell1[[#This Row],[Precision]]) / (Tabell1[[#This Row],[Recall]] + Tabell1[[#This Row],[Precision]])</f>
        <v>0.95262216924910603</v>
      </c>
      <c r="R455">
        <v>9591</v>
      </c>
      <c r="S455">
        <v>502</v>
      </c>
      <c r="T455">
        <v>900</v>
      </c>
      <c r="U455">
        <v>54</v>
      </c>
    </row>
    <row r="456" spans="1:21" hidden="1" x14ac:dyDescent="0.3">
      <c r="A456" s="25" t="s">
        <v>20</v>
      </c>
      <c r="B456" s="25" t="s">
        <v>22</v>
      </c>
      <c r="C456" s="20" t="s">
        <v>23</v>
      </c>
      <c r="D456" s="20" t="s">
        <v>23</v>
      </c>
      <c r="E456" t="s">
        <v>24</v>
      </c>
      <c r="F456" s="19" t="s">
        <v>21</v>
      </c>
      <c r="G456" s="21" t="s">
        <v>29</v>
      </c>
      <c r="H456" s="21" t="s">
        <v>29</v>
      </c>
      <c r="I456" s="25" t="s">
        <v>25</v>
      </c>
      <c r="J456" s="25" t="s">
        <v>26</v>
      </c>
      <c r="K456" s="26">
        <v>1.059166431427</v>
      </c>
      <c r="L456" s="26">
        <v>2.7089765071868799</v>
      </c>
      <c r="N456">
        <f>(Tabell1[[#This Row],[TP]]+Tabell1[[#This Row],[TN]])/(Tabell1[[#This Row],[TP]]+Tabell1[[#This Row],[TN]]+Tabell1[[#This Row],[FP]]+Tabell1[[#This Row],[FN]])</f>
        <v>0.9136417126821762</v>
      </c>
      <c r="O456">
        <f>Tabell1[[#This Row],[TP]]/(Tabell1[[#This Row],[TP]]+Tabell1[[#This Row],[FP]])</f>
        <v>0.91421218187017439</v>
      </c>
      <c r="P456">
        <f>Tabell1[[#This Row],[TP]]/(Tabell1[[#This Row],[TP]]+Tabell1[[#This Row],[FN]])</f>
        <v>0.99440124416796272</v>
      </c>
      <c r="Q456">
        <f>2*(Tabell1[[#This Row],[Recall]] * Tabell1[[#This Row],[Precision]]) / (Tabell1[[#This Row],[Recall]] + Tabell1[[#This Row],[Precision]])</f>
        <v>0.95262216924910603</v>
      </c>
      <c r="R456">
        <v>9591</v>
      </c>
      <c r="S456">
        <v>502</v>
      </c>
      <c r="T456">
        <v>900</v>
      </c>
      <c r="U456">
        <v>54</v>
      </c>
    </row>
    <row r="457" spans="1:21" hidden="1" x14ac:dyDescent="0.3">
      <c r="A457" s="21" t="s">
        <v>31</v>
      </c>
      <c r="B457" s="25" t="s">
        <v>22</v>
      </c>
      <c r="C457" s="24" t="s">
        <v>38</v>
      </c>
      <c r="D457" s="20" t="s">
        <v>23</v>
      </c>
      <c r="E457" t="s">
        <v>24</v>
      </c>
      <c r="F457" s="25" t="s">
        <v>30</v>
      </c>
      <c r="G457" s="25" t="s">
        <v>26</v>
      </c>
      <c r="H457" s="25" t="s">
        <v>26</v>
      </c>
      <c r="I457" s="21"/>
      <c r="J457" s="25" t="s">
        <v>26</v>
      </c>
      <c r="K457" s="26">
        <v>6.4117791652679399</v>
      </c>
      <c r="L457" s="26">
        <v>1.76776123046875</v>
      </c>
      <c r="N457">
        <f>(Tabell1[[#This Row],[TP]]+Tabell1[[#This Row],[TN]])/(Tabell1[[#This Row],[TP]]+Tabell1[[#This Row],[TN]]+Tabell1[[#This Row],[FP]]+Tabell1[[#This Row],[FN]])</f>
        <v>0.91816782836969313</v>
      </c>
      <c r="O457">
        <f>Tabell1[[#This Row],[TP]]/(Tabell1[[#This Row],[TP]]+Tabell1[[#This Row],[FP]])</f>
        <v>0.9632220455749867</v>
      </c>
      <c r="P457">
        <f>Tabell1[[#This Row],[TP]]/(Tabell1[[#This Row],[TP]]+Tabell1[[#This Row],[FN]])</f>
        <v>0.94224987039917052</v>
      </c>
      <c r="Q457">
        <f>2*(Tabell1[[#This Row],[Recall]] * Tabell1[[#This Row],[Precision]]) / (Tabell1[[#This Row],[Recall]] + Tabell1[[#This Row],[Precision]])</f>
        <v>0.95262054507337512</v>
      </c>
      <c r="R457">
        <v>9088</v>
      </c>
      <c r="S457">
        <v>1055</v>
      </c>
      <c r="T457">
        <v>347</v>
      </c>
      <c r="U457">
        <v>557</v>
      </c>
    </row>
    <row r="458" spans="1:21" hidden="1" x14ac:dyDescent="0.3">
      <c r="A458" s="23" t="s">
        <v>48</v>
      </c>
      <c r="B458" s="21" t="s">
        <v>32</v>
      </c>
      <c r="C458" s="25" t="s">
        <v>36</v>
      </c>
      <c r="D458" s="20" t="s">
        <v>23</v>
      </c>
      <c r="E458" t="s">
        <v>24</v>
      </c>
      <c r="F458" s="19" t="s">
        <v>21</v>
      </c>
      <c r="G458" s="25" t="s">
        <v>26</v>
      </c>
      <c r="H458" s="21" t="s">
        <v>29</v>
      </c>
      <c r="I458" s="25" t="s">
        <v>25</v>
      </c>
      <c r="J458" s="21" t="s">
        <v>29</v>
      </c>
      <c r="K458" s="26">
        <v>8.4719181060791002E-2</v>
      </c>
      <c r="L458" s="26">
        <v>0.20745038986205999</v>
      </c>
      <c r="N458">
        <f>(Tabell1[[#This Row],[TP]]+Tabell1[[#This Row],[TN]])/(Tabell1[[#This Row],[TP]]+Tabell1[[#This Row],[TN]]+Tabell1[[#This Row],[FP]]+Tabell1[[#This Row],[FN]])</f>
        <v>0.91798678374219245</v>
      </c>
      <c r="O458">
        <f>Tabell1[[#This Row],[TP]]/(Tabell1[[#This Row],[TP]]+Tabell1[[#This Row],[FP]])</f>
        <v>0.96135571745327841</v>
      </c>
      <c r="P458">
        <f>Tabell1[[#This Row],[TP]]/(Tabell1[[#This Row],[TP]]+Tabell1[[#This Row],[FN]])</f>
        <v>0.94401244167962672</v>
      </c>
      <c r="Q458">
        <f>2*(Tabell1[[#This Row],[Recall]] * Tabell1[[#This Row],[Precision]]) / (Tabell1[[#This Row],[Recall]] + Tabell1[[#This Row],[Precision]])</f>
        <v>0.95260514752040171</v>
      </c>
      <c r="R458">
        <v>9105</v>
      </c>
      <c r="S458">
        <v>1036</v>
      </c>
      <c r="T458">
        <v>366</v>
      </c>
      <c r="U458">
        <v>540</v>
      </c>
    </row>
    <row r="459" spans="1:21" hidden="1" x14ac:dyDescent="0.3">
      <c r="A459" s="23" t="s">
        <v>48</v>
      </c>
      <c r="B459" s="21" t="s">
        <v>32</v>
      </c>
      <c r="C459" s="25" t="s">
        <v>36</v>
      </c>
      <c r="D459" s="20" t="s">
        <v>23</v>
      </c>
      <c r="E459" t="s">
        <v>24</v>
      </c>
      <c r="F459" s="19" t="s">
        <v>21</v>
      </c>
      <c r="G459" s="25" t="s">
        <v>26</v>
      </c>
      <c r="H459" s="21" t="s">
        <v>29</v>
      </c>
      <c r="I459" s="25" t="s">
        <v>25</v>
      </c>
      <c r="J459" s="25" t="s">
        <v>26</v>
      </c>
      <c r="K459" s="26">
        <v>8.3812475204467704E-2</v>
      </c>
      <c r="L459" s="26">
        <v>0.20288276672363201</v>
      </c>
      <c r="N459">
        <f>(Tabell1[[#This Row],[TP]]+Tabell1[[#This Row],[TN]])/(Tabell1[[#This Row],[TP]]+Tabell1[[#This Row],[TN]]+Tabell1[[#This Row],[FP]]+Tabell1[[#This Row],[FN]])</f>
        <v>0.91798678374219245</v>
      </c>
      <c r="O459">
        <f>Tabell1[[#This Row],[TP]]/(Tabell1[[#This Row],[TP]]+Tabell1[[#This Row],[FP]])</f>
        <v>0.96135571745327841</v>
      </c>
      <c r="P459">
        <f>Tabell1[[#This Row],[TP]]/(Tabell1[[#This Row],[TP]]+Tabell1[[#This Row],[FN]])</f>
        <v>0.94401244167962672</v>
      </c>
      <c r="Q459">
        <f>2*(Tabell1[[#This Row],[Recall]] * Tabell1[[#This Row],[Precision]]) / (Tabell1[[#This Row],[Recall]] + Tabell1[[#This Row],[Precision]])</f>
        <v>0.95260514752040171</v>
      </c>
      <c r="R459">
        <v>9105</v>
      </c>
      <c r="S459">
        <v>1036</v>
      </c>
      <c r="T459">
        <v>366</v>
      </c>
      <c r="U459">
        <v>540</v>
      </c>
    </row>
    <row r="460" spans="1:21" hidden="1" x14ac:dyDescent="0.3">
      <c r="A460" s="23" t="s">
        <v>48</v>
      </c>
      <c r="B460" s="21" t="s">
        <v>32</v>
      </c>
      <c r="C460" s="25" t="s">
        <v>36</v>
      </c>
      <c r="D460" s="20" t="s">
        <v>23</v>
      </c>
      <c r="E460" t="s">
        <v>24</v>
      </c>
      <c r="F460" s="19" t="s">
        <v>21</v>
      </c>
      <c r="G460" s="21" t="s">
        <v>29</v>
      </c>
      <c r="H460" s="21" t="s">
        <v>29</v>
      </c>
      <c r="I460" s="25" t="s">
        <v>25</v>
      </c>
      <c r="J460" s="25" t="s">
        <v>26</v>
      </c>
      <c r="K460" s="26">
        <v>8.0819845199584905E-2</v>
      </c>
      <c r="L460" s="26">
        <v>0.19448471069335899</v>
      </c>
      <c r="N460">
        <f>(Tabell1[[#This Row],[TP]]+Tabell1[[#This Row],[TN]])/(Tabell1[[#This Row],[TP]]+Tabell1[[#This Row],[TN]]+Tabell1[[#This Row],[FP]]+Tabell1[[#This Row],[FN]])</f>
        <v>0.91798678374219245</v>
      </c>
      <c r="O460">
        <f>Tabell1[[#This Row],[TP]]/(Tabell1[[#This Row],[TP]]+Tabell1[[#This Row],[FP]])</f>
        <v>0.96135571745327841</v>
      </c>
      <c r="P460">
        <f>Tabell1[[#This Row],[TP]]/(Tabell1[[#This Row],[TP]]+Tabell1[[#This Row],[FN]])</f>
        <v>0.94401244167962672</v>
      </c>
      <c r="Q460">
        <f>2*(Tabell1[[#This Row],[Recall]] * Tabell1[[#This Row],[Precision]]) / (Tabell1[[#This Row],[Recall]] + Tabell1[[#This Row],[Precision]])</f>
        <v>0.95260514752040171</v>
      </c>
      <c r="R460">
        <v>9105</v>
      </c>
      <c r="S460">
        <v>1036</v>
      </c>
      <c r="T460">
        <v>366</v>
      </c>
      <c r="U460">
        <v>540</v>
      </c>
    </row>
    <row r="461" spans="1:21" hidden="1" x14ac:dyDescent="0.3">
      <c r="A461" s="23" t="s">
        <v>48</v>
      </c>
      <c r="B461" s="21" t="s">
        <v>32</v>
      </c>
      <c r="C461" s="25" t="s">
        <v>36</v>
      </c>
      <c r="D461" s="20" t="s">
        <v>23</v>
      </c>
      <c r="E461" t="s">
        <v>24</v>
      </c>
      <c r="F461" s="19" t="s">
        <v>21</v>
      </c>
      <c r="G461" s="21" t="s">
        <v>29</v>
      </c>
      <c r="H461" s="21" t="s">
        <v>29</v>
      </c>
      <c r="I461" s="25" t="s">
        <v>25</v>
      </c>
      <c r="J461" s="21" t="s">
        <v>29</v>
      </c>
      <c r="K461" s="26">
        <v>7.8787088394164997E-2</v>
      </c>
      <c r="L461" s="26">
        <v>0.19545483589172299</v>
      </c>
      <c r="N461">
        <f>(Tabell1[[#This Row],[TP]]+Tabell1[[#This Row],[TN]])/(Tabell1[[#This Row],[TP]]+Tabell1[[#This Row],[TN]]+Tabell1[[#This Row],[FP]]+Tabell1[[#This Row],[FN]])</f>
        <v>0.91798678374219245</v>
      </c>
      <c r="O461">
        <f>Tabell1[[#This Row],[TP]]/(Tabell1[[#This Row],[TP]]+Tabell1[[#This Row],[FP]])</f>
        <v>0.96135571745327841</v>
      </c>
      <c r="P461">
        <f>Tabell1[[#This Row],[TP]]/(Tabell1[[#This Row],[TP]]+Tabell1[[#This Row],[FN]])</f>
        <v>0.94401244167962672</v>
      </c>
      <c r="Q461">
        <f>2*(Tabell1[[#This Row],[Recall]] * Tabell1[[#This Row],[Precision]]) / (Tabell1[[#This Row],[Recall]] + Tabell1[[#This Row],[Precision]])</f>
        <v>0.95260514752040171</v>
      </c>
      <c r="R461">
        <v>9105</v>
      </c>
      <c r="S461">
        <v>1036</v>
      </c>
      <c r="T461">
        <v>366</v>
      </c>
      <c r="U461">
        <v>540</v>
      </c>
    </row>
    <row r="462" spans="1:21" hidden="1" x14ac:dyDescent="0.3">
      <c r="A462" s="25" t="s">
        <v>20</v>
      </c>
      <c r="B462" s="21" t="s">
        <v>32</v>
      </c>
      <c r="C462" s="20" t="s">
        <v>23</v>
      </c>
      <c r="D462" s="20" t="s">
        <v>23</v>
      </c>
      <c r="E462" t="s">
        <v>42</v>
      </c>
      <c r="F462" s="19" t="s">
        <v>21</v>
      </c>
      <c r="G462" s="25" t="s">
        <v>26</v>
      </c>
      <c r="H462" s="25" t="s">
        <v>26</v>
      </c>
      <c r="I462" s="21"/>
      <c r="J462" s="25" t="s">
        <v>26</v>
      </c>
      <c r="K462" s="26">
        <v>1.0996341705322199</v>
      </c>
      <c r="L462" s="26">
        <v>2.9171619415283199</v>
      </c>
      <c r="N462">
        <f>(Tabell1[[#This Row],[TP]]+Tabell1[[#This Row],[TN]])/(Tabell1[[#This Row],[TP]]+Tabell1[[#This Row],[TN]]+Tabell1[[#This Row],[FP]]+Tabell1[[#This Row],[FN]])</f>
        <v>0.91681719653179194</v>
      </c>
      <c r="O462">
        <f>Tabell1[[#This Row],[TP]]/(Tabell1[[#This Row],[TP]]+Tabell1[[#This Row],[FP]])</f>
        <v>0.94485857244970894</v>
      </c>
      <c r="P462">
        <f>Tabell1[[#This Row],[TP]]/(Tabell1[[#This Row],[TP]]+Tabell1[[#This Row],[FN]])</f>
        <v>0.96045256383641275</v>
      </c>
      <c r="Q462">
        <f>2*(Tabell1[[#This Row],[Recall]] * Tabell1[[#This Row],[Precision]]) / (Tabell1[[#This Row],[Recall]] + Tabell1[[#This Row],[Precision]])</f>
        <v>0.95259175374478811</v>
      </c>
      <c r="R462">
        <v>9253</v>
      </c>
      <c r="S462">
        <v>898</v>
      </c>
      <c r="T462">
        <v>540</v>
      </c>
      <c r="U462">
        <v>381</v>
      </c>
    </row>
    <row r="463" spans="1:21" hidden="1" x14ac:dyDescent="0.3">
      <c r="A463" s="21" t="s">
        <v>31</v>
      </c>
      <c r="B463" s="25" t="s">
        <v>22</v>
      </c>
      <c r="C463" s="21" t="s">
        <v>34</v>
      </c>
      <c r="D463" s="20" t="s">
        <v>23</v>
      </c>
      <c r="E463" t="s">
        <v>24</v>
      </c>
      <c r="F463" s="19" t="s">
        <v>21</v>
      </c>
      <c r="G463" s="21" t="s">
        <v>29</v>
      </c>
      <c r="H463" s="25" t="s">
        <v>26</v>
      </c>
      <c r="I463" s="21"/>
      <c r="J463" s="25" t="s">
        <v>26</v>
      </c>
      <c r="K463" s="26">
        <v>1.94560670852661</v>
      </c>
      <c r="L463" s="26">
        <v>0.58226799964904696</v>
      </c>
      <c r="N463">
        <f>(Tabell1[[#This Row],[TP]]+Tabell1[[#This Row],[TN]])/(Tabell1[[#This Row],[TP]]+Tabell1[[#This Row],[TN]]+Tabell1[[#This Row],[FP]]+Tabell1[[#This Row],[FN]])</f>
        <v>0.91346066805467552</v>
      </c>
      <c r="O463">
        <f>Tabell1[[#This Row],[TP]]/(Tabell1[[#This Row],[TP]]+Tabell1[[#This Row],[FP]])</f>
        <v>0.91332889354010083</v>
      </c>
      <c r="P463">
        <f>Tabell1[[#This Row],[TP]]/(Tabell1[[#This Row],[TP]]+Tabell1[[#This Row],[FN]])</f>
        <v>0.99533437013996895</v>
      </c>
      <c r="Q463">
        <f>2*(Tabell1[[#This Row],[Recall]] * Tabell1[[#This Row],[Precision]]) / (Tabell1[[#This Row],[Recall]] + Tabell1[[#This Row],[Precision]])</f>
        <v>0.95256995435602299</v>
      </c>
      <c r="R463">
        <v>9600</v>
      </c>
      <c r="S463">
        <v>491</v>
      </c>
      <c r="T463">
        <v>911</v>
      </c>
      <c r="U463">
        <v>45</v>
      </c>
    </row>
    <row r="464" spans="1:21" hidden="1" x14ac:dyDescent="0.3">
      <c r="A464" s="21" t="s">
        <v>31</v>
      </c>
      <c r="B464" s="25" t="s">
        <v>22</v>
      </c>
      <c r="C464" s="21" t="s">
        <v>34</v>
      </c>
      <c r="D464" s="20" t="s">
        <v>23</v>
      </c>
      <c r="E464" t="s">
        <v>24</v>
      </c>
      <c r="F464" s="19" t="s">
        <v>21</v>
      </c>
      <c r="G464" s="21" t="s">
        <v>29</v>
      </c>
      <c r="H464" s="21" t="s">
        <v>29</v>
      </c>
      <c r="I464" s="21"/>
      <c r="J464" s="21" t="s">
        <v>29</v>
      </c>
      <c r="K464" s="26">
        <v>0.60731554031372004</v>
      </c>
      <c r="L464" s="26">
        <v>0.26383066177368097</v>
      </c>
      <c r="N464">
        <f>(Tabell1[[#This Row],[TP]]+Tabell1[[#This Row],[TN]])/(Tabell1[[#This Row],[TP]]+Tabell1[[#This Row],[TN]]+Tabell1[[#This Row],[FP]]+Tabell1[[#This Row],[FN]])</f>
        <v>0.9135511903684258</v>
      </c>
      <c r="O464">
        <f>Tabell1[[#This Row],[TP]]/(Tabell1[[#This Row],[TP]]+Tabell1[[#This Row],[FP]])</f>
        <v>0.91547140944731309</v>
      </c>
      <c r="P464">
        <f>Tabell1[[#This Row],[TP]]/(Tabell1[[#This Row],[TP]]+Tabell1[[#This Row],[FN]])</f>
        <v>0.99263867288750651</v>
      </c>
      <c r="Q464">
        <f>2*(Tabell1[[#This Row],[Recall]] * Tabell1[[#This Row],[Precision]]) / (Tabell1[[#This Row],[Recall]] + Tabell1[[#This Row],[Precision]])</f>
        <v>0.952494652539422</v>
      </c>
      <c r="R464">
        <v>9574</v>
      </c>
      <c r="S464">
        <v>518</v>
      </c>
      <c r="T464">
        <v>884</v>
      </c>
      <c r="U464">
        <v>71</v>
      </c>
    </row>
    <row r="465" spans="1:21" hidden="1" x14ac:dyDescent="0.3">
      <c r="A465" s="25" t="s">
        <v>20</v>
      </c>
      <c r="B465" s="21" t="s">
        <v>32</v>
      </c>
      <c r="C465" s="21" t="s">
        <v>34</v>
      </c>
      <c r="D465" s="20" t="s">
        <v>23</v>
      </c>
      <c r="E465" t="s">
        <v>24</v>
      </c>
      <c r="F465" s="25" t="s">
        <v>30</v>
      </c>
      <c r="G465" s="25" t="s">
        <v>26</v>
      </c>
      <c r="H465" s="25" t="s">
        <v>26</v>
      </c>
      <c r="I465" s="25" t="s">
        <v>25</v>
      </c>
      <c r="J465" s="21" t="s">
        <v>29</v>
      </c>
      <c r="K465" s="26">
        <v>2.89441537857055</v>
      </c>
      <c r="L465" s="26">
        <v>5.9706463813781703</v>
      </c>
      <c r="N465">
        <f>(Tabell1[[#This Row],[TP]]+Tabell1[[#This Row],[TN]])/(Tabell1[[#This Row],[TP]]+Tabell1[[#This Row],[TN]]+Tabell1[[#This Row],[FP]]+Tabell1[[#This Row],[FN]])</f>
        <v>0.91318910111342444</v>
      </c>
      <c r="O465">
        <f>Tabell1[[#This Row],[TP]]/(Tabell1[[#This Row],[TP]]+Tabell1[[#This Row],[FP]])</f>
        <v>0.91346153846153844</v>
      </c>
      <c r="P465">
        <f>Tabell1[[#This Row],[TP]]/(Tabell1[[#This Row],[TP]]+Tabell1[[#This Row],[FN]])</f>
        <v>0.99481596682218765</v>
      </c>
      <c r="Q465">
        <f>2*(Tabell1[[#This Row],[Recall]] * Tabell1[[#This Row],[Precision]]) / (Tabell1[[#This Row],[Recall]] + Tabell1[[#This Row],[Precision]])</f>
        <v>0.95240458583552545</v>
      </c>
      <c r="R465">
        <v>9595</v>
      </c>
      <c r="S465">
        <v>493</v>
      </c>
      <c r="T465">
        <v>909</v>
      </c>
      <c r="U465">
        <v>50</v>
      </c>
    </row>
    <row r="466" spans="1:21" hidden="1" x14ac:dyDescent="0.3">
      <c r="A466" s="25" t="s">
        <v>20</v>
      </c>
      <c r="B466" s="21" t="s">
        <v>32</v>
      </c>
      <c r="C466" s="21" t="s">
        <v>34</v>
      </c>
      <c r="D466" s="20" t="s">
        <v>23</v>
      </c>
      <c r="E466" t="s">
        <v>24</v>
      </c>
      <c r="F466" s="25" t="s">
        <v>30</v>
      </c>
      <c r="G466" s="21" t="s">
        <v>29</v>
      </c>
      <c r="H466" s="25" t="s">
        <v>26</v>
      </c>
      <c r="I466" s="25" t="s">
        <v>25</v>
      </c>
      <c r="J466" s="21" t="s">
        <v>29</v>
      </c>
      <c r="K466" s="26">
        <v>2.5021014213561998</v>
      </c>
      <c r="L466" s="26">
        <v>5.9656383991241402</v>
      </c>
      <c r="N466">
        <f>(Tabell1[[#This Row],[TP]]+Tabell1[[#This Row],[TN]])/(Tabell1[[#This Row],[TP]]+Tabell1[[#This Row],[TN]]+Tabell1[[#This Row],[FP]]+Tabell1[[#This Row],[FN]])</f>
        <v>0.91318910111342444</v>
      </c>
      <c r="O466">
        <f>Tabell1[[#This Row],[TP]]/(Tabell1[[#This Row],[TP]]+Tabell1[[#This Row],[FP]])</f>
        <v>0.91346153846153844</v>
      </c>
      <c r="P466">
        <f>Tabell1[[#This Row],[TP]]/(Tabell1[[#This Row],[TP]]+Tabell1[[#This Row],[FN]])</f>
        <v>0.99481596682218765</v>
      </c>
      <c r="Q466">
        <f>2*(Tabell1[[#This Row],[Recall]] * Tabell1[[#This Row],[Precision]]) / (Tabell1[[#This Row],[Recall]] + Tabell1[[#This Row],[Precision]])</f>
        <v>0.95240458583552545</v>
      </c>
      <c r="R466">
        <v>9595</v>
      </c>
      <c r="S466">
        <v>493</v>
      </c>
      <c r="T466">
        <v>909</v>
      </c>
      <c r="U466">
        <v>50</v>
      </c>
    </row>
    <row r="467" spans="1:21" hidden="1" x14ac:dyDescent="0.3">
      <c r="A467" s="25" t="s">
        <v>20</v>
      </c>
      <c r="B467" s="25" t="s">
        <v>22</v>
      </c>
      <c r="C467" s="24" t="s">
        <v>38</v>
      </c>
      <c r="D467" s="20" t="s">
        <v>23</v>
      </c>
      <c r="E467" t="s">
        <v>24</v>
      </c>
      <c r="F467" s="25" t="s">
        <v>30</v>
      </c>
      <c r="G467" s="25" t="s">
        <v>26</v>
      </c>
      <c r="H467" s="25" t="s">
        <v>26</v>
      </c>
      <c r="I467" s="25" t="s">
        <v>25</v>
      </c>
      <c r="J467" s="25" t="s">
        <v>26</v>
      </c>
      <c r="K467" s="26">
        <v>2.8132455348968501</v>
      </c>
      <c r="L467" s="26">
        <v>6.9004826545715297</v>
      </c>
      <c r="N467">
        <f>(Tabell1[[#This Row],[TP]]+Tabell1[[#This Row],[TN]])/(Tabell1[[#This Row],[TP]]+Tabell1[[#This Row],[TN]]+Tabell1[[#This Row],[FP]]+Tabell1[[#This Row],[FN]])</f>
        <v>0.91889200687969586</v>
      </c>
      <c r="O467">
        <f>Tabell1[[#This Row],[TP]]/(Tabell1[[#This Row],[TP]]+Tabell1[[#This Row],[FP]])</f>
        <v>0.97720082906076144</v>
      </c>
      <c r="P467">
        <f>Tabell1[[#This Row],[TP]]/(Tabell1[[#This Row],[TP]]+Tabell1[[#This Row],[FN]])</f>
        <v>0.92877138413685845</v>
      </c>
      <c r="Q467">
        <f>2*(Tabell1[[#This Row],[Recall]] * Tabell1[[#This Row],[Precision]]) / (Tabell1[[#This Row],[Recall]] + Tabell1[[#This Row],[Precision]])</f>
        <v>0.95237082713161814</v>
      </c>
      <c r="R467">
        <v>8958</v>
      </c>
      <c r="S467">
        <v>1193</v>
      </c>
      <c r="T467">
        <v>209</v>
      </c>
      <c r="U467">
        <v>687</v>
      </c>
    </row>
    <row r="468" spans="1:21" hidden="1" x14ac:dyDescent="0.3">
      <c r="A468" s="25" t="s">
        <v>20</v>
      </c>
      <c r="B468" s="25" t="s">
        <v>22</v>
      </c>
      <c r="C468" s="24" t="s">
        <v>38</v>
      </c>
      <c r="D468" s="20" t="s">
        <v>23</v>
      </c>
      <c r="E468" t="s">
        <v>24</v>
      </c>
      <c r="F468" s="25" t="s">
        <v>30</v>
      </c>
      <c r="G468" s="21" t="s">
        <v>29</v>
      </c>
      <c r="H468" s="25" t="s">
        <v>26</v>
      </c>
      <c r="I468" s="25" t="s">
        <v>25</v>
      </c>
      <c r="J468" s="25" t="s">
        <v>26</v>
      </c>
      <c r="K468" s="26">
        <v>2.7899174690246502</v>
      </c>
      <c r="L468" s="26">
        <v>6.8729665279388401</v>
      </c>
      <c r="N468">
        <f>(Tabell1[[#This Row],[TP]]+Tabell1[[#This Row],[TN]])/(Tabell1[[#This Row],[TP]]+Tabell1[[#This Row],[TN]]+Tabell1[[#This Row],[FP]]+Tabell1[[#This Row],[FN]])</f>
        <v>0.91889200687969586</v>
      </c>
      <c r="O468">
        <f>Tabell1[[#This Row],[TP]]/(Tabell1[[#This Row],[TP]]+Tabell1[[#This Row],[FP]])</f>
        <v>0.97720082906076144</v>
      </c>
      <c r="P468">
        <f>Tabell1[[#This Row],[TP]]/(Tabell1[[#This Row],[TP]]+Tabell1[[#This Row],[FN]])</f>
        <v>0.92877138413685845</v>
      </c>
      <c r="Q468">
        <f>2*(Tabell1[[#This Row],[Recall]] * Tabell1[[#This Row],[Precision]]) / (Tabell1[[#This Row],[Recall]] + Tabell1[[#This Row],[Precision]])</f>
        <v>0.95237082713161814</v>
      </c>
      <c r="R468">
        <v>8958</v>
      </c>
      <c r="S468">
        <v>1193</v>
      </c>
      <c r="T468">
        <v>209</v>
      </c>
      <c r="U468">
        <v>687</v>
      </c>
    </row>
    <row r="469" spans="1:21" hidden="1" x14ac:dyDescent="0.3">
      <c r="A469" s="25" t="s">
        <v>20</v>
      </c>
      <c r="B469" s="21" t="s">
        <v>32</v>
      </c>
      <c r="C469" s="20" t="s">
        <v>23</v>
      </c>
      <c r="D469" s="20" t="s">
        <v>23</v>
      </c>
      <c r="E469" t="s">
        <v>42</v>
      </c>
      <c r="F469" s="19" t="s">
        <v>21</v>
      </c>
      <c r="G469" s="21" t="s">
        <v>29</v>
      </c>
      <c r="H469" s="25" t="s">
        <v>26</v>
      </c>
      <c r="I469" s="21"/>
      <c r="J469" s="25" t="s">
        <v>26</v>
      </c>
      <c r="K469" s="26">
        <v>1.09606885910034</v>
      </c>
      <c r="L469" s="26">
        <v>2.8988227844238201</v>
      </c>
      <c r="N469">
        <f>(Tabell1[[#This Row],[TP]]+Tabell1[[#This Row],[TN]])/(Tabell1[[#This Row],[TP]]+Tabell1[[#This Row],[TN]]+Tabell1[[#This Row],[FP]]+Tabell1[[#This Row],[FN]])</f>
        <v>0.91636560693641622</v>
      </c>
      <c r="O469">
        <f>Tabell1[[#This Row],[TP]]/(Tabell1[[#This Row],[TP]]+Tabell1[[#This Row],[FP]])</f>
        <v>0.94455789258729839</v>
      </c>
      <c r="P469">
        <f>Tabell1[[#This Row],[TP]]/(Tabell1[[#This Row],[TP]]+Tabell1[[#This Row],[FN]])</f>
        <v>0.96024496574631513</v>
      </c>
      <c r="Q469">
        <f>2*(Tabell1[[#This Row],[Recall]] * Tabell1[[#This Row],[Precision]]) / (Tabell1[[#This Row],[Recall]] + Tabell1[[#This Row],[Precision]])</f>
        <v>0.95233683343627751</v>
      </c>
      <c r="R469">
        <v>9251</v>
      </c>
      <c r="S469">
        <v>895</v>
      </c>
      <c r="T469">
        <v>543</v>
      </c>
      <c r="U469">
        <v>383</v>
      </c>
    </row>
    <row r="470" spans="1:21" hidden="1" x14ac:dyDescent="0.3">
      <c r="A470" s="21" t="s">
        <v>31</v>
      </c>
      <c r="B470" s="21" t="s">
        <v>32</v>
      </c>
      <c r="C470" s="21" t="s">
        <v>34</v>
      </c>
      <c r="D470" s="20" t="s">
        <v>23</v>
      </c>
      <c r="E470" t="s">
        <v>24</v>
      </c>
      <c r="F470" s="25" t="s">
        <v>30</v>
      </c>
      <c r="G470" s="25" t="s">
        <v>26</v>
      </c>
      <c r="H470" s="21" t="s">
        <v>29</v>
      </c>
      <c r="I470" s="25" t="s">
        <v>25</v>
      </c>
      <c r="J470" s="21" t="s">
        <v>29</v>
      </c>
      <c r="K470" s="26">
        <v>1.23330926895141</v>
      </c>
      <c r="L470" s="26">
        <v>0.49982690811157199</v>
      </c>
      <c r="N470">
        <f>(Tabell1[[#This Row],[TP]]+Tabell1[[#This Row],[TN]])/(Tabell1[[#This Row],[TP]]+Tabell1[[#This Row],[TN]]+Tabell1[[#This Row],[FP]]+Tabell1[[#This Row],[FN]])</f>
        <v>0.91318910111342444</v>
      </c>
      <c r="O470">
        <f>Tabell1[[#This Row],[TP]]/(Tabell1[[#This Row],[TP]]+Tabell1[[#This Row],[FP]])</f>
        <v>0.91480420248328553</v>
      </c>
      <c r="P470">
        <f>Tabell1[[#This Row],[TP]]/(Tabell1[[#This Row],[TP]]+Tabell1[[#This Row],[FN]])</f>
        <v>0.99305339554173144</v>
      </c>
      <c r="Q470">
        <f>2*(Tabell1[[#This Row],[Recall]] * Tabell1[[#This Row],[Precision]]) / (Tabell1[[#This Row],[Recall]] + Tabell1[[#This Row],[Precision]])</f>
        <v>0.9523241362167536</v>
      </c>
      <c r="R470">
        <v>9578</v>
      </c>
      <c r="S470">
        <v>510</v>
      </c>
      <c r="T470">
        <v>892</v>
      </c>
      <c r="U470">
        <v>67</v>
      </c>
    </row>
    <row r="471" spans="1:21" hidden="1" x14ac:dyDescent="0.3">
      <c r="A471" s="25" t="s">
        <v>20</v>
      </c>
      <c r="B471" s="21" t="s">
        <v>32</v>
      </c>
      <c r="C471" s="20" t="s">
        <v>23</v>
      </c>
      <c r="D471" s="20" t="s">
        <v>23</v>
      </c>
      <c r="E471" t="s">
        <v>24</v>
      </c>
      <c r="F471" s="25" t="s">
        <v>30</v>
      </c>
      <c r="G471" s="25" t="s">
        <v>26</v>
      </c>
      <c r="H471" s="25" t="s">
        <v>26</v>
      </c>
      <c r="I471" s="25" t="s">
        <v>25</v>
      </c>
      <c r="J471" s="25" t="s">
        <v>26</v>
      </c>
      <c r="K471" s="26">
        <v>1.68815445899963</v>
      </c>
      <c r="L471" s="26">
        <v>3.6135401725768999</v>
      </c>
      <c r="N471">
        <f>(Tabell1[[#This Row],[TP]]+Tabell1[[#This Row],[TN]])/(Tabell1[[#This Row],[TP]]+Tabell1[[#This Row],[TN]]+Tabell1[[#This Row],[FP]]+Tabell1[[#This Row],[FN]])</f>
        <v>0.91472798044718018</v>
      </c>
      <c r="O471">
        <f>Tabell1[[#This Row],[TP]]/(Tabell1[[#This Row],[TP]]+Tabell1[[#This Row],[FP]])</f>
        <v>0.93216804052040914</v>
      </c>
      <c r="P471">
        <f>Tabell1[[#This Row],[TP]]/(Tabell1[[#This Row],[TP]]+Tabell1[[#This Row],[FN]])</f>
        <v>0.97314670813893211</v>
      </c>
      <c r="Q471">
        <f>2*(Tabell1[[#This Row],[Recall]] * Tabell1[[#This Row],[Precision]]) / (Tabell1[[#This Row],[Recall]] + Tabell1[[#This Row],[Precision]])</f>
        <v>0.95221669879273596</v>
      </c>
      <c r="R471">
        <v>9386</v>
      </c>
      <c r="S471">
        <v>719</v>
      </c>
      <c r="T471">
        <v>683</v>
      </c>
      <c r="U471">
        <v>259</v>
      </c>
    </row>
    <row r="472" spans="1:21" hidden="1" x14ac:dyDescent="0.3">
      <c r="A472" s="25" t="s">
        <v>20</v>
      </c>
      <c r="B472" s="21" t="s">
        <v>32</v>
      </c>
      <c r="C472" s="20" t="s">
        <v>23</v>
      </c>
      <c r="D472" s="20" t="s">
        <v>23</v>
      </c>
      <c r="E472" t="s">
        <v>24</v>
      </c>
      <c r="F472" s="25" t="s">
        <v>30</v>
      </c>
      <c r="G472" s="25" t="s">
        <v>26</v>
      </c>
      <c r="H472" s="25" t="s">
        <v>26</v>
      </c>
      <c r="I472" s="25" t="s">
        <v>25</v>
      </c>
      <c r="J472" s="25" t="s">
        <v>26</v>
      </c>
      <c r="K472" s="26">
        <v>1.68815445899963</v>
      </c>
      <c r="L472" s="26">
        <v>3.6057667732238698</v>
      </c>
      <c r="N472">
        <f>(Tabell1[[#This Row],[TP]]+Tabell1[[#This Row],[TN]])/(Tabell1[[#This Row],[TP]]+Tabell1[[#This Row],[TN]]+Tabell1[[#This Row],[FP]]+Tabell1[[#This Row],[FN]])</f>
        <v>0.91472798044718018</v>
      </c>
      <c r="O472">
        <f>Tabell1[[#This Row],[TP]]/(Tabell1[[#This Row],[TP]]+Tabell1[[#This Row],[FP]])</f>
        <v>0.93216804052040914</v>
      </c>
      <c r="P472">
        <f>Tabell1[[#This Row],[TP]]/(Tabell1[[#This Row],[TP]]+Tabell1[[#This Row],[FN]])</f>
        <v>0.97314670813893211</v>
      </c>
      <c r="Q472">
        <f>2*(Tabell1[[#This Row],[Recall]] * Tabell1[[#This Row],[Precision]]) / (Tabell1[[#This Row],[Recall]] + Tabell1[[#This Row],[Precision]])</f>
        <v>0.95221669879273596</v>
      </c>
      <c r="R472">
        <v>9386</v>
      </c>
      <c r="S472">
        <v>719</v>
      </c>
      <c r="T472">
        <v>683</v>
      </c>
      <c r="U472">
        <v>259</v>
      </c>
    </row>
    <row r="473" spans="1:21" hidden="1" x14ac:dyDescent="0.3">
      <c r="A473" s="25" t="s">
        <v>20</v>
      </c>
      <c r="B473" s="21" t="s">
        <v>32</v>
      </c>
      <c r="C473" s="20" t="s">
        <v>23</v>
      </c>
      <c r="D473" s="20" t="s">
        <v>23</v>
      </c>
      <c r="E473" t="s">
        <v>24</v>
      </c>
      <c r="F473" s="25" t="s">
        <v>30</v>
      </c>
      <c r="G473" s="21" t="s">
        <v>29</v>
      </c>
      <c r="H473" s="25" t="s">
        <v>26</v>
      </c>
      <c r="I473" s="25" t="s">
        <v>25</v>
      </c>
      <c r="J473" s="25" t="s">
        <v>26</v>
      </c>
      <c r="K473" s="26">
        <v>1.5726318359375</v>
      </c>
      <c r="L473" s="26">
        <v>4.3291652202606201</v>
      </c>
      <c r="N473">
        <f>(Tabell1[[#This Row],[TP]]+Tabell1[[#This Row],[TN]])/(Tabell1[[#This Row],[TP]]+Tabell1[[#This Row],[TN]]+Tabell1[[#This Row],[FP]]+Tabell1[[#This Row],[FN]])</f>
        <v>0.91472798044718018</v>
      </c>
      <c r="O473">
        <f>Tabell1[[#This Row],[TP]]/(Tabell1[[#This Row],[TP]]+Tabell1[[#This Row],[FP]])</f>
        <v>0.93216804052040914</v>
      </c>
      <c r="P473">
        <f>Tabell1[[#This Row],[TP]]/(Tabell1[[#This Row],[TP]]+Tabell1[[#This Row],[FN]])</f>
        <v>0.97314670813893211</v>
      </c>
      <c r="Q473">
        <f>2*(Tabell1[[#This Row],[Recall]] * Tabell1[[#This Row],[Precision]]) / (Tabell1[[#This Row],[Recall]] + Tabell1[[#This Row],[Precision]])</f>
        <v>0.95221669879273596</v>
      </c>
      <c r="R473">
        <v>9386</v>
      </c>
      <c r="S473">
        <v>719</v>
      </c>
      <c r="T473">
        <v>683</v>
      </c>
      <c r="U473">
        <v>259</v>
      </c>
    </row>
    <row r="474" spans="1:21" hidden="1" x14ac:dyDescent="0.3">
      <c r="A474" s="25" t="s">
        <v>20</v>
      </c>
      <c r="B474" s="21" t="s">
        <v>32</v>
      </c>
      <c r="C474" s="20" t="s">
        <v>23</v>
      </c>
      <c r="D474" s="20" t="s">
        <v>23</v>
      </c>
      <c r="E474" t="s">
        <v>24</v>
      </c>
      <c r="F474" s="25" t="s">
        <v>30</v>
      </c>
      <c r="G474" s="21" t="s">
        <v>29</v>
      </c>
      <c r="H474" s="25" t="s">
        <v>26</v>
      </c>
      <c r="I474" s="25" t="s">
        <v>25</v>
      </c>
      <c r="J474" s="25" t="s">
        <v>26</v>
      </c>
      <c r="K474" s="26">
        <v>1.5726318359375</v>
      </c>
      <c r="L474" s="26">
        <v>3.6335060596465998</v>
      </c>
      <c r="N474">
        <f>(Tabell1[[#This Row],[TP]]+Tabell1[[#This Row],[TN]])/(Tabell1[[#This Row],[TP]]+Tabell1[[#This Row],[TN]]+Tabell1[[#This Row],[FP]]+Tabell1[[#This Row],[FN]])</f>
        <v>0.91472798044718018</v>
      </c>
      <c r="O474">
        <f>Tabell1[[#This Row],[TP]]/(Tabell1[[#This Row],[TP]]+Tabell1[[#This Row],[FP]])</f>
        <v>0.93216804052040914</v>
      </c>
      <c r="P474">
        <f>Tabell1[[#This Row],[TP]]/(Tabell1[[#This Row],[TP]]+Tabell1[[#This Row],[FN]])</f>
        <v>0.97314670813893211</v>
      </c>
      <c r="Q474">
        <f>2*(Tabell1[[#This Row],[Recall]] * Tabell1[[#This Row],[Precision]]) / (Tabell1[[#This Row],[Recall]] + Tabell1[[#This Row],[Precision]])</f>
        <v>0.95221669879273596</v>
      </c>
      <c r="R474">
        <v>9386</v>
      </c>
      <c r="S474">
        <v>719</v>
      </c>
      <c r="T474">
        <v>683</v>
      </c>
      <c r="U474">
        <v>259</v>
      </c>
    </row>
    <row r="475" spans="1:21" hidden="1" x14ac:dyDescent="0.3">
      <c r="A475" s="21" t="s">
        <v>31</v>
      </c>
      <c r="B475" s="21" t="s">
        <v>32</v>
      </c>
      <c r="C475" s="24" t="s">
        <v>38</v>
      </c>
      <c r="D475" s="20" t="s">
        <v>23</v>
      </c>
      <c r="E475" t="s">
        <v>24</v>
      </c>
      <c r="F475" s="25" t="s">
        <v>30</v>
      </c>
      <c r="G475" s="25" t="s">
        <v>26</v>
      </c>
      <c r="H475" s="25" t="s">
        <v>26</v>
      </c>
      <c r="I475" s="25" t="s">
        <v>25</v>
      </c>
      <c r="J475" s="21" t="s">
        <v>29</v>
      </c>
      <c r="K475" s="26">
        <v>1.6592595577239899</v>
      </c>
      <c r="L475" s="26">
        <v>0.47085785865783603</v>
      </c>
      <c r="N475">
        <f>(Tabell1[[#This Row],[TP]]+Tabell1[[#This Row],[TN]])/(Tabell1[[#This Row],[TP]]+Tabell1[[#This Row],[TN]]+Tabell1[[#This Row],[FP]]+Tabell1[[#This Row],[FN]])</f>
        <v>0.91708156060468904</v>
      </c>
      <c r="O475">
        <f>Tabell1[[#This Row],[TP]]/(Tabell1[[#This Row],[TP]]+Tabell1[[#This Row],[FP]])</f>
        <v>0.95888970665545159</v>
      </c>
      <c r="P475">
        <f>Tabell1[[#This Row],[TP]]/(Tabell1[[#This Row],[TP]]+Tabell1[[#This Row],[FN]])</f>
        <v>0.94556765163297041</v>
      </c>
      <c r="Q475">
        <f>2*(Tabell1[[#This Row],[Recall]] * Tabell1[[#This Row],[Precision]]) / (Tabell1[[#This Row],[Recall]] + Tabell1[[#This Row],[Precision]])</f>
        <v>0.95218208394236792</v>
      </c>
      <c r="R475">
        <v>9120</v>
      </c>
      <c r="S475">
        <v>1011</v>
      </c>
      <c r="T475">
        <v>391</v>
      </c>
      <c r="U475">
        <v>525</v>
      </c>
    </row>
    <row r="476" spans="1:21" hidden="1" x14ac:dyDescent="0.3">
      <c r="A476" s="23" t="s">
        <v>48</v>
      </c>
      <c r="B476" s="23" t="s">
        <v>33</v>
      </c>
      <c r="C476" s="24" t="s">
        <v>38</v>
      </c>
      <c r="D476" s="20" t="s">
        <v>23</v>
      </c>
      <c r="E476" t="s">
        <v>24</v>
      </c>
      <c r="F476" s="25" t="s">
        <v>30</v>
      </c>
      <c r="G476" s="25" t="s">
        <v>26</v>
      </c>
      <c r="H476" s="25" t="s">
        <v>26</v>
      </c>
      <c r="I476" s="21"/>
      <c r="J476" s="21" t="s">
        <v>29</v>
      </c>
      <c r="K476" s="26">
        <v>0.153590202331542</v>
      </c>
      <c r="L476" s="26">
        <v>0.33172512054443298</v>
      </c>
      <c r="N476">
        <f>(Tabell1[[#This Row],[TP]]+Tabell1[[#This Row],[TN]])/(Tabell1[[#This Row],[TP]]+Tabell1[[#This Row],[TN]]+Tabell1[[#This Row],[FP]]+Tabell1[[#This Row],[FN]])</f>
        <v>0.91228387797592103</v>
      </c>
      <c r="O476">
        <f>Tabell1[[#This Row],[TP]]/(Tabell1[[#This Row],[TP]]+Tabell1[[#This Row],[FP]])</f>
        <v>0.91009642654566081</v>
      </c>
      <c r="P476">
        <f>Tabell1[[#This Row],[TP]]/(Tabell1[[#This Row],[TP]]+Tabell1[[#This Row],[FN]])</f>
        <v>0.99813374805598754</v>
      </c>
      <c r="Q476">
        <f>2*(Tabell1[[#This Row],[Recall]] * Tabell1[[#This Row],[Precision]]) / (Tabell1[[#This Row],[Recall]] + Tabell1[[#This Row],[Precision]])</f>
        <v>0.95208426049547545</v>
      </c>
      <c r="R476">
        <v>9627</v>
      </c>
      <c r="S476">
        <v>451</v>
      </c>
      <c r="T476">
        <v>951</v>
      </c>
      <c r="U476">
        <v>18</v>
      </c>
    </row>
    <row r="477" spans="1:21" hidden="1" x14ac:dyDescent="0.3">
      <c r="A477" s="23" t="s">
        <v>48</v>
      </c>
      <c r="B477" s="23" t="s">
        <v>33</v>
      </c>
      <c r="C477" s="24" t="s">
        <v>38</v>
      </c>
      <c r="D477" s="20" t="s">
        <v>23</v>
      </c>
      <c r="E477" t="s">
        <v>24</v>
      </c>
      <c r="F477" s="25" t="s">
        <v>30</v>
      </c>
      <c r="G477" s="25" t="s">
        <v>26</v>
      </c>
      <c r="H477" s="25" t="s">
        <v>26</v>
      </c>
      <c r="I477" s="21"/>
      <c r="J477" s="25" t="s">
        <v>26</v>
      </c>
      <c r="K477" s="26">
        <v>0.15259313583374001</v>
      </c>
      <c r="L477" s="26">
        <v>0.332115888595581</v>
      </c>
      <c r="N477">
        <f>(Tabell1[[#This Row],[TP]]+Tabell1[[#This Row],[TN]])/(Tabell1[[#This Row],[TP]]+Tabell1[[#This Row],[TN]]+Tabell1[[#This Row],[FP]]+Tabell1[[#This Row],[FN]])</f>
        <v>0.91228387797592103</v>
      </c>
      <c r="O477">
        <f>Tabell1[[#This Row],[TP]]/(Tabell1[[#This Row],[TP]]+Tabell1[[#This Row],[FP]])</f>
        <v>0.91009642654566081</v>
      </c>
      <c r="P477">
        <f>Tabell1[[#This Row],[TP]]/(Tabell1[[#This Row],[TP]]+Tabell1[[#This Row],[FN]])</f>
        <v>0.99813374805598754</v>
      </c>
      <c r="Q477">
        <f>2*(Tabell1[[#This Row],[Recall]] * Tabell1[[#This Row],[Precision]]) / (Tabell1[[#This Row],[Recall]] + Tabell1[[#This Row],[Precision]])</f>
        <v>0.95208426049547545</v>
      </c>
      <c r="R477">
        <v>9627</v>
      </c>
      <c r="S477">
        <v>451</v>
      </c>
      <c r="T477">
        <v>951</v>
      </c>
      <c r="U477">
        <v>18</v>
      </c>
    </row>
    <row r="478" spans="1:21" hidden="1" x14ac:dyDescent="0.3">
      <c r="A478" s="23" t="s">
        <v>48</v>
      </c>
      <c r="B478" s="23" t="s">
        <v>33</v>
      </c>
      <c r="C478" s="24" t="s">
        <v>38</v>
      </c>
      <c r="D478" s="20" t="s">
        <v>23</v>
      </c>
      <c r="E478" t="s">
        <v>24</v>
      </c>
      <c r="F478" s="25" t="s">
        <v>30</v>
      </c>
      <c r="G478" s="21" t="s">
        <v>29</v>
      </c>
      <c r="H478" s="25" t="s">
        <v>26</v>
      </c>
      <c r="I478" s="21"/>
      <c r="J478" s="25" t="s">
        <v>26</v>
      </c>
      <c r="K478" s="26">
        <v>0.14760613441467199</v>
      </c>
      <c r="L478" s="26">
        <v>0.30921292304992598</v>
      </c>
      <c r="N478">
        <f>(Tabell1[[#This Row],[TP]]+Tabell1[[#This Row],[TN]])/(Tabell1[[#This Row],[TP]]+Tabell1[[#This Row],[TN]]+Tabell1[[#This Row],[FP]]+Tabell1[[#This Row],[FN]])</f>
        <v>0.91228387797592103</v>
      </c>
      <c r="O478">
        <f>Tabell1[[#This Row],[TP]]/(Tabell1[[#This Row],[TP]]+Tabell1[[#This Row],[FP]])</f>
        <v>0.91009642654566081</v>
      </c>
      <c r="P478">
        <f>Tabell1[[#This Row],[TP]]/(Tabell1[[#This Row],[TP]]+Tabell1[[#This Row],[FN]])</f>
        <v>0.99813374805598754</v>
      </c>
      <c r="Q478">
        <f>2*(Tabell1[[#This Row],[Recall]] * Tabell1[[#This Row],[Precision]]) / (Tabell1[[#This Row],[Recall]] + Tabell1[[#This Row],[Precision]])</f>
        <v>0.95208426049547545</v>
      </c>
      <c r="R478">
        <v>9627</v>
      </c>
      <c r="S478">
        <v>451</v>
      </c>
      <c r="T478">
        <v>951</v>
      </c>
      <c r="U478">
        <v>18</v>
      </c>
    </row>
    <row r="479" spans="1:21" hidden="1" x14ac:dyDescent="0.3">
      <c r="A479" s="23" t="s">
        <v>48</v>
      </c>
      <c r="B479" s="23" t="s">
        <v>33</v>
      </c>
      <c r="C479" s="24" t="s">
        <v>38</v>
      </c>
      <c r="D479" s="20" t="s">
        <v>23</v>
      </c>
      <c r="E479" t="s">
        <v>24</v>
      </c>
      <c r="F479" s="25" t="s">
        <v>30</v>
      </c>
      <c r="G479" s="21" t="s">
        <v>29</v>
      </c>
      <c r="H479" s="25" t="s">
        <v>26</v>
      </c>
      <c r="I479" s="21"/>
      <c r="J479" s="21" t="s">
        <v>29</v>
      </c>
      <c r="K479" s="26">
        <v>0.14671826362609799</v>
      </c>
      <c r="L479" s="26">
        <v>0.312168359756469</v>
      </c>
      <c r="N479">
        <f>(Tabell1[[#This Row],[TP]]+Tabell1[[#This Row],[TN]])/(Tabell1[[#This Row],[TP]]+Tabell1[[#This Row],[TN]]+Tabell1[[#This Row],[FP]]+Tabell1[[#This Row],[FN]])</f>
        <v>0.91228387797592103</v>
      </c>
      <c r="O479">
        <f>Tabell1[[#This Row],[TP]]/(Tabell1[[#This Row],[TP]]+Tabell1[[#This Row],[FP]])</f>
        <v>0.91009642654566081</v>
      </c>
      <c r="P479">
        <f>Tabell1[[#This Row],[TP]]/(Tabell1[[#This Row],[TP]]+Tabell1[[#This Row],[FN]])</f>
        <v>0.99813374805598754</v>
      </c>
      <c r="Q479">
        <f>2*(Tabell1[[#This Row],[Recall]] * Tabell1[[#This Row],[Precision]]) / (Tabell1[[#This Row],[Recall]] + Tabell1[[#This Row],[Precision]])</f>
        <v>0.95208426049547545</v>
      </c>
      <c r="R479">
        <v>9627</v>
      </c>
      <c r="S479">
        <v>451</v>
      </c>
      <c r="T479">
        <v>951</v>
      </c>
      <c r="U479">
        <v>18</v>
      </c>
    </row>
    <row r="480" spans="1:21" hidden="1" x14ac:dyDescent="0.3">
      <c r="A480" s="21" t="s">
        <v>31</v>
      </c>
      <c r="B480" s="21" t="s">
        <v>32</v>
      </c>
      <c r="C480" s="21" t="s">
        <v>34</v>
      </c>
      <c r="D480" s="20" t="s">
        <v>23</v>
      </c>
      <c r="E480" t="s">
        <v>24</v>
      </c>
      <c r="F480" s="25" t="s">
        <v>30</v>
      </c>
      <c r="G480" s="25" t="s">
        <v>26</v>
      </c>
      <c r="H480" s="25" t="s">
        <v>26</v>
      </c>
      <c r="I480" s="21"/>
      <c r="J480" s="21" t="s">
        <v>29</v>
      </c>
      <c r="K480" s="26">
        <v>1.18938040733337</v>
      </c>
      <c r="L480" s="26">
        <v>0.51961493492126398</v>
      </c>
      <c r="N480">
        <f>(Tabell1[[#This Row],[TP]]+Tabell1[[#This Row],[TN]])/(Tabell1[[#This Row],[TP]]+Tabell1[[#This Row],[TN]]+Tabell1[[#This Row],[FP]]+Tabell1[[#This Row],[FN]])</f>
        <v>0.91237440028967143</v>
      </c>
      <c r="O480">
        <f>Tabell1[[#This Row],[TP]]/(Tabell1[[#This Row],[TP]]+Tabell1[[#This Row],[FP]])</f>
        <v>0.91213071150375225</v>
      </c>
      <c r="P480">
        <f>Tabell1[[#This Row],[TP]]/(Tabell1[[#This Row],[TP]]+Tabell1[[#This Row],[FN]])</f>
        <v>0.99554173146708136</v>
      </c>
      <c r="Q480">
        <f>2*(Tabell1[[#This Row],[Recall]] * Tabell1[[#This Row],[Precision]]) / (Tabell1[[#This Row],[Recall]] + Tabell1[[#This Row],[Precision]])</f>
        <v>0.95201269085861595</v>
      </c>
      <c r="R480">
        <v>9602</v>
      </c>
      <c r="S480">
        <v>477</v>
      </c>
      <c r="T480">
        <v>925</v>
      </c>
      <c r="U480">
        <v>43</v>
      </c>
    </row>
    <row r="481" spans="1:21" hidden="1" x14ac:dyDescent="0.3">
      <c r="A481" s="25" t="s">
        <v>20</v>
      </c>
      <c r="B481" s="21" t="s">
        <v>32</v>
      </c>
      <c r="C481" s="21" t="s">
        <v>34</v>
      </c>
      <c r="D481" s="20" t="s">
        <v>23</v>
      </c>
      <c r="E481" t="s">
        <v>24</v>
      </c>
      <c r="F481" s="19" t="s">
        <v>21</v>
      </c>
      <c r="G481" s="25" t="s">
        <v>26</v>
      </c>
      <c r="H481" s="25" t="s">
        <v>26</v>
      </c>
      <c r="I481" s="25" t="s">
        <v>25</v>
      </c>
      <c r="J481" s="25" t="s">
        <v>26</v>
      </c>
      <c r="K481" s="26">
        <v>0.85969996452331499</v>
      </c>
      <c r="L481" s="26">
        <v>2.49703049659729</v>
      </c>
      <c r="N481">
        <f>(Tabell1[[#This Row],[TP]]+Tabell1[[#This Row],[TN]])/(Tabell1[[#This Row],[TP]]+Tabell1[[#This Row],[TN]]+Tabell1[[#This Row],[FP]]+Tabell1[[#This Row],[FN]])</f>
        <v>0.91617633746718563</v>
      </c>
      <c r="O481">
        <f>Tabell1[[#This Row],[TP]]/(Tabell1[[#This Row],[TP]]+Tabell1[[#This Row],[FP]])</f>
        <v>0.95208959867261223</v>
      </c>
      <c r="P481">
        <f>Tabell1[[#This Row],[TP]]/(Tabell1[[#This Row],[TP]]+Tabell1[[#This Row],[FN]])</f>
        <v>0.95189217210990151</v>
      </c>
      <c r="Q481">
        <f>2*(Tabell1[[#This Row],[Recall]] * Tabell1[[#This Row],[Precision]]) / (Tabell1[[#This Row],[Recall]] + Tabell1[[#This Row],[Precision]])</f>
        <v>0.95199087515553715</v>
      </c>
      <c r="R481">
        <v>9181</v>
      </c>
      <c r="S481">
        <v>940</v>
      </c>
      <c r="T481">
        <v>462</v>
      </c>
      <c r="U481">
        <v>464</v>
      </c>
    </row>
    <row r="482" spans="1:21" hidden="1" x14ac:dyDescent="0.3">
      <c r="A482" s="25" t="s">
        <v>20</v>
      </c>
      <c r="B482" s="21" t="s">
        <v>32</v>
      </c>
      <c r="C482" s="21" t="s">
        <v>34</v>
      </c>
      <c r="D482" s="20" t="s">
        <v>23</v>
      </c>
      <c r="E482" t="s">
        <v>24</v>
      </c>
      <c r="F482" s="19" t="s">
        <v>21</v>
      </c>
      <c r="G482" s="21" t="s">
        <v>29</v>
      </c>
      <c r="H482" s="25" t="s">
        <v>26</v>
      </c>
      <c r="I482" s="25" t="s">
        <v>25</v>
      </c>
      <c r="J482" s="25" t="s">
        <v>26</v>
      </c>
      <c r="K482" s="26">
        <v>0.79793548583984297</v>
      </c>
      <c r="L482" s="26">
        <v>1.9962844848632799</v>
      </c>
      <c r="N482">
        <f>(Tabell1[[#This Row],[TP]]+Tabell1[[#This Row],[TN]])/(Tabell1[[#This Row],[TP]]+Tabell1[[#This Row],[TN]]+Tabell1[[#This Row],[FP]]+Tabell1[[#This Row],[FN]])</f>
        <v>0.91617633746718563</v>
      </c>
      <c r="O482">
        <f>Tabell1[[#This Row],[TP]]/(Tabell1[[#This Row],[TP]]+Tabell1[[#This Row],[FP]])</f>
        <v>0.95208959867261223</v>
      </c>
      <c r="P482">
        <f>Tabell1[[#This Row],[TP]]/(Tabell1[[#This Row],[TP]]+Tabell1[[#This Row],[FN]])</f>
        <v>0.95189217210990151</v>
      </c>
      <c r="Q482">
        <f>2*(Tabell1[[#This Row],[Recall]] * Tabell1[[#This Row],[Precision]]) / (Tabell1[[#This Row],[Recall]] + Tabell1[[#This Row],[Precision]])</f>
        <v>0.95199087515553715</v>
      </c>
      <c r="R482">
        <v>9181</v>
      </c>
      <c r="S482">
        <v>940</v>
      </c>
      <c r="T482">
        <v>462</v>
      </c>
      <c r="U482">
        <v>464</v>
      </c>
    </row>
    <row r="483" spans="1:21" hidden="1" x14ac:dyDescent="0.3">
      <c r="A483" s="21" t="s">
        <v>31</v>
      </c>
      <c r="B483" s="25" t="s">
        <v>22</v>
      </c>
      <c r="C483" s="24" t="s">
        <v>38</v>
      </c>
      <c r="D483" s="20" t="s">
        <v>23</v>
      </c>
      <c r="E483" t="s">
        <v>24</v>
      </c>
      <c r="F483" s="25" t="s">
        <v>30</v>
      </c>
      <c r="G483" s="25" t="s">
        <v>26</v>
      </c>
      <c r="H483" s="25" t="s">
        <v>26</v>
      </c>
      <c r="I483" s="25" t="s">
        <v>25</v>
      </c>
      <c r="J483" s="25" t="s">
        <v>26</v>
      </c>
      <c r="K483" s="26">
        <v>6.1909022331237704</v>
      </c>
      <c r="L483" s="26">
        <v>1.1355686187744101</v>
      </c>
      <c r="N483">
        <f>(Tabell1[[#This Row],[TP]]+Tabell1[[#This Row],[TN]])/(Tabell1[[#This Row],[TP]]+Tabell1[[#This Row],[TN]]+Tabell1[[#This Row],[FP]]+Tabell1[[#This Row],[FN]])</f>
        <v>0.91690051597718836</v>
      </c>
      <c r="O483">
        <f>Tabell1[[#This Row],[TP]]/(Tabell1[[#This Row],[TP]]+Tabell1[[#This Row],[FP]])</f>
        <v>0.96081951631640083</v>
      </c>
      <c r="P483">
        <f>Tabell1[[#This Row],[TP]]/(Tabell1[[#This Row],[TP]]+Tabell1[[#This Row],[FN]])</f>
        <v>0.94328667703473301</v>
      </c>
      <c r="Q483">
        <f>2*(Tabell1[[#This Row],[Recall]] * Tabell1[[#This Row],[Precision]]) / (Tabell1[[#This Row],[Recall]] + Tabell1[[#This Row],[Precision]])</f>
        <v>0.95197237626870357</v>
      </c>
      <c r="R483">
        <v>9098</v>
      </c>
      <c r="S483">
        <v>1031</v>
      </c>
      <c r="T483">
        <v>371</v>
      </c>
      <c r="U483">
        <v>547</v>
      </c>
    </row>
    <row r="484" spans="1:21" hidden="1" x14ac:dyDescent="0.3">
      <c r="A484" s="25" t="s">
        <v>20</v>
      </c>
      <c r="B484" s="21" t="s">
        <v>32</v>
      </c>
      <c r="C484" s="20" t="s">
        <v>23</v>
      </c>
      <c r="D484" s="20" t="s">
        <v>23</v>
      </c>
      <c r="E484" t="s">
        <v>24</v>
      </c>
      <c r="F484" s="25" t="s">
        <v>30</v>
      </c>
      <c r="G484" s="21" t="s">
        <v>29</v>
      </c>
      <c r="H484" s="21" t="s">
        <v>29</v>
      </c>
      <c r="I484" s="21"/>
      <c r="J484" s="25" t="s">
        <v>26</v>
      </c>
      <c r="K484" s="26">
        <v>1.81266546249389</v>
      </c>
      <c r="L484" s="26">
        <v>3.7580094337463299</v>
      </c>
      <c r="N484">
        <f>(Tabell1[[#This Row],[TP]]+Tabell1[[#This Row],[TN]])/(Tabell1[[#This Row],[TP]]+Tabell1[[#This Row],[TN]]+Tabell1[[#This Row],[FP]]+Tabell1[[#This Row],[FN]])</f>
        <v>0.91463745813342989</v>
      </c>
      <c r="O484">
        <f>Tabell1[[#This Row],[TP]]/(Tabell1[[#This Row],[TP]]+Tabell1[[#This Row],[FP]])</f>
        <v>0.93579727564102566</v>
      </c>
      <c r="P484">
        <f>Tabell1[[#This Row],[TP]]/(Tabell1[[#This Row],[TP]]+Tabell1[[#This Row],[FN]])</f>
        <v>0.96868843960601347</v>
      </c>
      <c r="Q484">
        <f>2*(Tabell1[[#This Row],[Recall]] * Tabell1[[#This Row],[Precision]]) / (Tabell1[[#This Row],[Recall]] + Tabell1[[#This Row],[Precision]])</f>
        <v>0.9519588364155076</v>
      </c>
      <c r="R484">
        <v>9343</v>
      </c>
      <c r="S484">
        <v>761</v>
      </c>
      <c r="T484">
        <v>641</v>
      </c>
      <c r="U484">
        <v>302</v>
      </c>
    </row>
    <row r="485" spans="1:21" hidden="1" x14ac:dyDescent="0.3">
      <c r="A485" s="25" t="s">
        <v>20</v>
      </c>
      <c r="B485" s="21" t="s">
        <v>32</v>
      </c>
      <c r="C485" s="20" t="s">
        <v>23</v>
      </c>
      <c r="D485" s="20" t="s">
        <v>23</v>
      </c>
      <c r="E485" t="s">
        <v>24</v>
      </c>
      <c r="F485" s="25" t="s">
        <v>30</v>
      </c>
      <c r="G485" s="21" t="s">
        <v>29</v>
      </c>
      <c r="H485" s="21" t="s">
        <v>29</v>
      </c>
      <c r="I485" s="21"/>
      <c r="J485" s="25" t="s">
        <v>26</v>
      </c>
      <c r="K485" s="26">
        <v>1.81266546249389</v>
      </c>
      <c r="L485" s="26">
        <v>3.75596022605896</v>
      </c>
      <c r="N485">
        <f>(Tabell1[[#This Row],[TP]]+Tabell1[[#This Row],[TN]])/(Tabell1[[#This Row],[TP]]+Tabell1[[#This Row],[TN]]+Tabell1[[#This Row],[FP]]+Tabell1[[#This Row],[FN]])</f>
        <v>0.91463745813342989</v>
      </c>
      <c r="O485">
        <f>Tabell1[[#This Row],[TP]]/(Tabell1[[#This Row],[TP]]+Tabell1[[#This Row],[FP]])</f>
        <v>0.93579727564102566</v>
      </c>
      <c r="P485">
        <f>Tabell1[[#This Row],[TP]]/(Tabell1[[#This Row],[TP]]+Tabell1[[#This Row],[FN]])</f>
        <v>0.96868843960601347</v>
      </c>
      <c r="Q485">
        <f>2*(Tabell1[[#This Row],[Recall]] * Tabell1[[#This Row],[Precision]]) / (Tabell1[[#This Row],[Recall]] + Tabell1[[#This Row],[Precision]])</f>
        <v>0.9519588364155076</v>
      </c>
      <c r="R485">
        <v>9343</v>
      </c>
      <c r="S485">
        <v>761</v>
      </c>
      <c r="T485">
        <v>641</v>
      </c>
      <c r="U485">
        <v>302</v>
      </c>
    </row>
    <row r="486" spans="1:21" hidden="1" x14ac:dyDescent="0.3">
      <c r="A486" s="25" t="s">
        <v>20</v>
      </c>
      <c r="B486" s="21" t="s">
        <v>32</v>
      </c>
      <c r="C486" s="20" t="s">
        <v>23</v>
      </c>
      <c r="D486" s="20" t="s">
        <v>23</v>
      </c>
      <c r="E486" t="s">
        <v>24</v>
      </c>
      <c r="F486" s="25" t="s">
        <v>30</v>
      </c>
      <c r="G486" s="25" t="s">
        <v>26</v>
      </c>
      <c r="H486" s="21" t="s">
        <v>29</v>
      </c>
      <c r="I486" s="21"/>
      <c r="J486" s="25" t="s">
        <v>26</v>
      </c>
      <c r="K486" s="26">
        <v>1.7030899524688701</v>
      </c>
      <c r="L486" s="26">
        <v>4.0673177242278999</v>
      </c>
      <c r="N486">
        <f>(Tabell1[[#This Row],[TP]]+Tabell1[[#This Row],[TN]])/(Tabell1[[#This Row],[TP]]+Tabell1[[#This Row],[TN]]+Tabell1[[#This Row],[FP]]+Tabell1[[#This Row],[FN]])</f>
        <v>0.91463745813342989</v>
      </c>
      <c r="O486">
        <f>Tabell1[[#This Row],[TP]]/(Tabell1[[#This Row],[TP]]+Tabell1[[#This Row],[FP]])</f>
        <v>0.93579727564102566</v>
      </c>
      <c r="P486">
        <f>Tabell1[[#This Row],[TP]]/(Tabell1[[#This Row],[TP]]+Tabell1[[#This Row],[FN]])</f>
        <v>0.96868843960601347</v>
      </c>
      <c r="Q486">
        <f>2*(Tabell1[[#This Row],[Recall]] * Tabell1[[#This Row],[Precision]]) / (Tabell1[[#This Row],[Recall]] + Tabell1[[#This Row],[Precision]])</f>
        <v>0.9519588364155076</v>
      </c>
      <c r="R486">
        <v>9343</v>
      </c>
      <c r="S486">
        <v>761</v>
      </c>
      <c r="T486">
        <v>641</v>
      </c>
      <c r="U486">
        <v>302</v>
      </c>
    </row>
    <row r="487" spans="1:21" hidden="1" x14ac:dyDescent="0.3">
      <c r="A487" s="25" t="s">
        <v>20</v>
      </c>
      <c r="B487" s="21" t="s">
        <v>32</v>
      </c>
      <c r="C487" s="20" t="s">
        <v>23</v>
      </c>
      <c r="D487" s="20" t="s">
        <v>23</v>
      </c>
      <c r="E487" t="s">
        <v>24</v>
      </c>
      <c r="F487" s="25" t="s">
        <v>30</v>
      </c>
      <c r="G487" s="25" t="s">
        <v>26</v>
      </c>
      <c r="H487" s="21" t="s">
        <v>29</v>
      </c>
      <c r="I487" s="21"/>
      <c r="J487" s="25" t="s">
        <v>26</v>
      </c>
      <c r="K487" s="26">
        <v>1.7030899524688701</v>
      </c>
      <c r="L487" s="26">
        <v>3.8451764583587602</v>
      </c>
      <c r="N487">
        <f>(Tabell1[[#This Row],[TP]]+Tabell1[[#This Row],[TN]])/(Tabell1[[#This Row],[TP]]+Tabell1[[#This Row],[TN]]+Tabell1[[#This Row],[FP]]+Tabell1[[#This Row],[FN]])</f>
        <v>0.91463745813342989</v>
      </c>
      <c r="O487">
        <f>Tabell1[[#This Row],[TP]]/(Tabell1[[#This Row],[TP]]+Tabell1[[#This Row],[FP]])</f>
        <v>0.93579727564102566</v>
      </c>
      <c r="P487">
        <f>Tabell1[[#This Row],[TP]]/(Tabell1[[#This Row],[TP]]+Tabell1[[#This Row],[FN]])</f>
        <v>0.96868843960601347</v>
      </c>
      <c r="Q487">
        <f>2*(Tabell1[[#This Row],[Recall]] * Tabell1[[#This Row],[Precision]]) / (Tabell1[[#This Row],[Recall]] + Tabell1[[#This Row],[Precision]])</f>
        <v>0.9519588364155076</v>
      </c>
      <c r="R487">
        <v>9343</v>
      </c>
      <c r="S487">
        <v>761</v>
      </c>
      <c r="T487">
        <v>641</v>
      </c>
      <c r="U487">
        <v>302</v>
      </c>
    </row>
    <row r="488" spans="1:21" hidden="1" x14ac:dyDescent="0.3">
      <c r="A488" s="25" t="s">
        <v>20</v>
      </c>
      <c r="B488" s="25" t="s">
        <v>22</v>
      </c>
      <c r="C488" s="24" t="s">
        <v>38</v>
      </c>
      <c r="D488" s="20" t="s">
        <v>23</v>
      </c>
      <c r="E488" t="s">
        <v>24</v>
      </c>
      <c r="F488" s="25" t="s">
        <v>30</v>
      </c>
      <c r="G488" s="25" t="s">
        <v>26</v>
      </c>
      <c r="H488" s="21" t="s">
        <v>29</v>
      </c>
      <c r="I488" s="21"/>
      <c r="J488" s="25" t="s">
        <v>26</v>
      </c>
      <c r="K488" s="26">
        <v>3.17742919921875</v>
      </c>
      <c r="L488" s="26">
        <v>7.9594650268554599</v>
      </c>
      <c r="N488">
        <f>(Tabell1[[#This Row],[TP]]+Tabell1[[#This Row],[TN]])/(Tabell1[[#This Row],[TP]]+Tabell1[[#This Row],[TN]]+Tabell1[[#This Row],[FP]]+Tabell1[[#This Row],[FN]])</f>
        <v>0.91816782836969313</v>
      </c>
      <c r="O488">
        <f>Tabell1[[#This Row],[TP]]/(Tabell1[[#This Row],[TP]]+Tabell1[[#This Row],[FP]])</f>
        <v>0.97666048642163816</v>
      </c>
      <c r="P488">
        <f>Tabell1[[#This Row],[TP]]/(Tabell1[[#This Row],[TP]]+Tabell1[[#This Row],[FN]])</f>
        <v>0.92846034214618978</v>
      </c>
      <c r="Q488">
        <f>2*(Tabell1[[#This Row],[Recall]] * Tabell1[[#This Row],[Precision]]) / (Tabell1[[#This Row],[Recall]] + Tabell1[[#This Row],[Precision]])</f>
        <v>0.95195067502923369</v>
      </c>
      <c r="R488">
        <v>8955</v>
      </c>
      <c r="S488">
        <v>1188</v>
      </c>
      <c r="T488">
        <v>214</v>
      </c>
      <c r="U488">
        <v>690</v>
      </c>
    </row>
    <row r="489" spans="1:21" hidden="1" x14ac:dyDescent="0.3">
      <c r="A489" s="25" t="s">
        <v>20</v>
      </c>
      <c r="B489" s="25" t="s">
        <v>22</v>
      </c>
      <c r="C489" s="24" t="s">
        <v>38</v>
      </c>
      <c r="D489" s="20" t="s">
        <v>23</v>
      </c>
      <c r="E489" t="s">
        <v>24</v>
      </c>
      <c r="F489" s="25" t="s">
        <v>30</v>
      </c>
      <c r="G489" s="21" t="s">
        <v>29</v>
      </c>
      <c r="H489" s="21" t="s">
        <v>29</v>
      </c>
      <c r="I489" s="21"/>
      <c r="J489" s="25" t="s">
        <v>26</v>
      </c>
      <c r="K489" s="26">
        <v>3.0002470016479399</v>
      </c>
      <c r="L489" s="26">
        <v>7.4384918212890598</v>
      </c>
      <c r="N489">
        <f>(Tabell1[[#This Row],[TP]]+Tabell1[[#This Row],[TN]])/(Tabell1[[#This Row],[TP]]+Tabell1[[#This Row],[TN]]+Tabell1[[#This Row],[FP]]+Tabell1[[#This Row],[FN]])</f>
        <v>0.91816782836969313</v>
      </c>
      <c r="O489">
        <f>Tabell1[[#This Row],[TP]]/(Tabell1[[#This Row],[TP]]+Tabell1[[#This Row],[FP]])</f>
        <v>0.97666048642163816</v>
      </c>
      <c r="P489">
        <f>Tabell1[[#This Row],[TP]]/(Tabell1[[#This Row],[TP]]+Tabell1[[#This Row],[FN]])</f>
        <v>0.92846034214618978</v>
      </c>
      <c r="Q489">
        <f>2*(Tabell1[[#This Row],[Recall]] * Tabell1[[#This Row],[Precision]]) / (Tabell1[[#This Row],[Recall]] + Tabell1[[#This Row],[Precision]])</f>
        <v>0.95195067502923369</v>
      </c>
      <c r="R489">
        <v>8955</v>
      </c>
      <c r="S489">
        <v>1188</v>
      </c>
      <c r="T489">
        <v>214</v>
      </c>
      <c r="U489">
        <v>690</v>
      </c>
    </row>
    <row r="490" spans="1:21" hidden="1" x14ac:dyDescent="0.3">
      <c r="A490" s="21" t="s">
        <v>31</v>
      </c>
      <c r="B490" s="21" t="s">
        <v>32</v>
      </c>
      <c r="C490" s="21" t="s">
        <v>34</v>
      </c>
      <c r="D490" s="20" t="s">
        <v>23</v>
      </c>
      <c r="E490" t="s">
        <v>24</v>
      </c>
      <c r="F490" s="25" t="s">
        <v>30</v>
      </c>
      <c r="G490" s="21" t="s">
        <v>29</v>
      </c>
      <c r="H490" s="25" t="s">
        <v>26</v>
      </c>
      <c r="I490" s="25" t="s">
        <v>25</v>
      </c>
      <c r="J490" s="21" t="s">
        <v>29</v>
      </c>
      <c r="K490" s="26">
        <v>1.1200039386749201</v>
      </c>
      <c r="L490" s="26">
        <v>0.47888755798339799</v>
      </c>
      <c r="N490">
        <f>(Tabell1[[#This Row],[TP]]+Tabell1[[#This Row],[TN]])/(Tabell1[[#This Row],[TP]]+Tabell1[[#This Row],[TN]]+Tabell1[[#This Row],[FP]]+Tabell1[[#This Row],[FN]])</f>
        <v>0.91237440028967143</v>
      </c>
      <c r="O490">
        <f>Tabell1[[#This Row],[TP]]/(Tabell1[[#This Row],[TP]]+Tabell1[[#This Row],[FP]])</f>
        <v>0.91346612027065666</v>
      </c>
      <c r="P490">
        <f>Tabell1[[#This Row],[TP]]/(Tabell1[[#This Row],[TP]]+Tabell1[[#This Row],[FN]])</f>
        <v>0.99377916018662515</v>
      </c>
      <c r="Q490">
        <f>2*(Tabell1[[#This Row],[Recall]] * Tabell1[[#This Row],[Precision]]) / (Tabell1[[#This Row],[Recall]] + Tabell1[[#This Row],[Precision]])</f>
        <v>0.9519316714668784</v>
      </c>
      <c r="R490">
        <v>9585</v>
      </c>
      <c r="S490">
        <v>494</v>
      </c>
      <c r="T490">
        <v>908</v>
      </c>
      <c r="U490">
        <v>60</v>
      </c>
    </row>
    <row r="491" spans="1:21" hidden="1" x14ac:dyDescent="0.3">
      <c r="A491" s="21" t="s">
        <v>31</v>
      </c>
      <c r="B491" s="25" t="s">
        <v>22</v>
      </c>
      <c r="C491" s="21" t="s">
        <v>34</v>
      </c>
      <c r="D491" s="20" t="s">
        <v>23</v>
      </c>
      <c r="E491" t="s">
        <v>24</v>
      </c>
      <c r="F491" s="25" t="s">
        <v>30</v>
      </c>
      <c r="G491" s="21" t="s">
        <v>29</v>
      </c>
      <c r="H491" s="21" t="s">
        <v>29</v>
      </c>
      <c r="I491" s="25" t="s">
        <v>25</v>
      </c>
      <c r="J491" s="21" t="s">
        <v>29</v>
      </c>
      <c r="K491" s="26">
        <v>1.09144735336303</v>
      </c>
      <c r="L491" s="26">
        <v>0.490044355392456</v>
      </c>
      <c r="N491">
        <f>(Tabell1[[#This Row],[TP]]+Tabell1[[#This Row],[TN]])/(Tabell1[[#This Row],[TP]]+Tabell1[[#This Row],[TN]]+Tabell1[[#This Row],[FP]]+Tabell1[[#This Row],[FN]])</f>
        <v>0.91210283334842035</v>
      </c>
      <c r="O491">
        <f>Tabell1[[#This Row],[TP]]/(Tabell1[[#This Row],[TP]]+Tabell1[[#This Row],[FP]])</f>
        <v>0.91226235741444872</v>
      </c>
      <c r="P491">
        <f>Tabell1[[#This Row],[TP]]/(Tabell1[[#This Row],[TP]]+Tabell1[[#This Row],[FN]])</f>
        <v>0.99502332814930017</v>
      </c>
      <c r="Q491">
        <f>2*(Tabell1[[#This Row],[Recall]] * Tabell1[[#This Row],[Precision]]) / (Tabell1[[#This Row],[Recall]] + Tabell1[[#This Row],[Precision]])</f>
        <v>0.95184726010414089</v>
      </c>
      <c r="R491">
        <v>9597</v>
      </c>
      <c r="S491">
        <v>479</v>
      </c>
      <c r="T491">
        <v>923</v>
      </c>
      <c r="U491">
        <v>48</v>
      </c>
    </row>
    <row r="492" spans="1:21" hidden="1" x14ac:dyDescent="0.3">
      <c r="A492" s="21" t="s">
        <v>31</v>
      </c>
      <c r="B492" s="23" t="s">
        <v>33</v>
      </c>
      <c r="C492" s="25" t="s">
        <v>36</v>
      </c>
      <c r="D492" s="20" t="s">
        <v>23</v>
      </c>
      <c r="E492" t="s">
        <v>24</v>
      </c>
      <c r="F492" s="25" t="s">
        <v>30</v>
      </c>
      <c r="G492" s="25" t="s">
        <v>26</v>
      </c>
      <c r="H492" s="21" t="s">
        <v>29</v>
      </c>
      <c r="I492" s="25" t="s">
        <v>25</v>
      </c>
      <c r="J492" s="25" t="s">
        <v>26</v>
      </c>
      <c r="K492" s="26">
        <v>230.134681224823</v>
      </c>
      <c r="L492" s="26">
        <v>5.4288733005523602</v>
      </c>
      <c r="N492">
        <f>(Tabell1[[#This Row],[TP]]+Tabell1[[#This Row],[TN]])/(Tabell1[[#This Row],[TP]]+Tabell1[[#This Row],[TN]]+Tabell1[[#This Row],[FP]]+Tabell1[[#This Row],[FN]])</f>
        <v>0.91174074409341899</v>
      </c>
      <c r="O492">
        <f>Tabell1[[#This Row],[TP]]/(Tabell1[[#This Row],[TP]]+Tabell1[[#This Row],[FP]])</f>
        <v>0.90989031770045381</v>
      </c>
      <c r="P492">
        <f>Tabell1[[#This Row],[TP]]/(Tabell1[[#This Row],[TP]]+Tabell1[[#This Row],[FN]])</f>
        <v>0.9977190254017626</v>
      </c>
      <c r="Q492">
        <f>2*(Tabell1[[#This Row],[Recall]] * Tabell1[[#This Row],[Precision]]) / (Tabell1[[#This Row],[Recall]] + Tabell1[[#This Row],[Precision]])</f>
        <v>0.95178280005934435</v>
      </c>
      <c r="R492">
        <v>9623</v>
      </c>
      <c r="S492">
        <v>449</v>
      </c>
      <c r="T492">
        <v>953</v>
      </c>
      <c r="U492">
        <v>22</v>
      </c>
    </row>
    <row r="493" spans="1:21" hidden="1" x14ac:dyDescent="0.3">
      <c r="A493" s="21" t="s">
        <v>31</v>
      </c>
      <c r="B493" s="25" t="s">
        <v>22</v>
      </c>
      <c r="C493" s="24" t="s">
        <v>38</v>
      </c>
      <c r="D493" s="20" t="s">
        <v>23</v>
      </c>
      <c r="E493" t="s">
        <v>24</v>
      </c>
      <c r="F493" s="25" t="s">
        <v>30</v>
      </c>
      <c r="G493" s="21" t="s">
        <v>29</v>
      </c>
      <c r="H493" s="25" t="s">
        <v>26</v>
      </c>
      <c r="I493" s="25" t="s">
        <v>25</v>
      </c>
      <c r="J493" s="25" t="s">
        <v>26</v>
      </c>
      <c r="K493" s="26">
        <v>6.0967750549316397</v>
      </c>
      <c r="L493" s="26">
        <v>0.90562915802001898</v>
      </c>
      <c r="N493">
        <f>(Tabell1[[#This Row],[TP]]+Tabell1[[#This Row],[TN]])/(Tabell1[[#This Row],[TP]]+Tabell1[[#This Row],[TN]]+Tabell1[[#This Row],[FP]]+Tabell1[[#This Row],[FN]])</f>
        <v>0.91662894903593739</v>
      </c>
      <c r="O493">
        <f>Tabell1[[#This Row],[TP]]/(Tabell1[[#This Row],[TP]]+Tabell1[[#This Row],[FP]])</f>
        <v>0.96188055908513337</v>
      </c>
      <c r="P493">
        <f>Tabell1[[#This Row],[TP]]/(Tabell1[[#This Row],[TP]]+Tabell1[[#This Row],[FN]])</f>
        <v>0.94183514774494559</v>
      </c>
      <c r="Q493">
        <f>2*(Tabell1[[#This Row],[Recall]] * Tabell1[[#This Row],[Precision]]) / (Tabell1[[#This Row],[Recall]] + Tabell1[[#This Row],[Precision]])</f>
        <v>0.95175231808895167</v>
      </c>
      <c r="R493">
        <v>9084</v>
      </c>
      <c r="S493">
        <v>1042</v>
      </c>
      <c r="T493">
        <v>360</v>
      </c>
      <c r="U493">
        <v>561</v>
      </c>
    </row>
    <row r="494" spans="1:21" hidden="1" x14ac:dyDescent="0.3">
      <c r="A494" s="25" t="s">
        <v>20</v>
      </c>
      <c r="B494" s="21" t="s">
        <v>32</v>
      </c>
      <c r="C494" s="21" t="s">
        <v>34</v>
      </c>
      <c r="D494" s="20" t="s">
        <v>23</v>
      </c>
      <c r="E494" t="s">
        <v>24</v>
      </c>
      <c r="F494" s="19" t="s">
        <v>21</v>
      </c>
      <c r="G494" s="25" t="s">
        <v>26</v>
      </c>
      <c r="H494" s="21" t="s">
        <v>29</v>
      </c>
      <c r="I494" s="21"/>
      <c r="J494" s="21" t="s">
        <v>29</v>
      </c>
      <c r="K494" s="26">
        <v>1.5247671604156401</v>
      </c>
      <c r="L494" s="26">
        <v>3.9833426475524898</v>
      </c>
      <c r="N494">
        <f>(Tabell1[[#This Row],[TP]]+Tabell1[[#This Row],[TN]])/(Tabell1[[#This Row],[TP]]+Tabell1[[#This Row],[TN]]+Tabell1[[#This Row],[FP]]+Tabell1[[#This Row],[FN]])</f>
        <v>0.91201231103467006</v>
      </c>
      <c r="O494">
        <f>Tabell1[[#This Row],[TP]]/(Tabell1[[#This Row],[TP]]+Tabell1[[#This Row],[FP]])</f>
        <v>0.91446047978591227</v>
      </c>
      <c r="P494">
        <f>Tabell1[[#This Row],[TP]]/(Tabell1[[#This Row],[TP]]+Tabell1[[#This Row],[FN]])</f>
        <v>0.99201658890616895</v>
      </c>
      <c r="Q494">
        <f>2*(Tabell1[[#This Row],[Recall]] * Tabell1[[#This Row],[Precision]]) / (Tabell1[[#This Row],[Recall]] + Tabell1[[#This Row],[Precision]])</f>
        <v>0.95166103043564754</v>
      </c>
      <c r="R494">
        <v>9568</v>
      </c>
      <c r="S494">
        <v>507</v>
      </c>
      <c r="T494">
        <v>895</v>
      </c>
      <c r="U494">
        <v>77</v>
      </c>
    </row>
    <row r="495" spans="1:21" hidden="1" x14ac:dyDescent="0.3">
      <c r="A495" s="25" t="s">
        <v>20</v>
      </c>
      <c r="B495" s="21" t="s">
        <v>32</v>
      </c>
      <c r="C495" s="21" t="s">
        <v>34</v>
      </c>
      <c r="D495" s="20" t="s">
        <v>23</v>
      </c>
      <c r="E495" t="s">
        <v>24</v>
      </c>
      <c r="F495" s="19" t="s">
        <v>21</v>
      </c>
      <c r="G495" s="21" t="s">
        <v>29</v>
      </c>
      <c r="H495" s="21" t="s">
        <v>29</v>
      </c>
      <c r="I495" s="21"/>
      <c r="J495" s="21" t="s">
        <v>29</v>
      </c>
      <c r="K495" s="26">
        <v>1.5200657844543399</v>
      </c>
      <c r="L495" s="26">
        <v>3.98199009895324</v>
      </c>
      <c r="N495">
        <f>(Tabell1[[#This Row],[TP]]+Tabell1[[#This Row],[TN]])/(Tabell1[[#This Row],[TP]]+Tabell1[[#This Row],[TN]]+Tabell1[[#This Row],[FP]]+Tabell1[[#This Row],[FN]])</f>
        <v>0.91201231103467006</v>
      </c>
      <c r="O495">
        <f>Tabell1[[#This Row],[TP]]/(Tabell1[[#This Row],[TP]]+Tabell1[[#This Row],[FP]])</f>
        <v>0.91446047978591227</v>
      </c>
      <c r="P495">
        <f>Tabell1[[#This Row],[TP]]/(Tabell1[[#This Row],[TP]]+Tabell1[[#This Row],[FN]])</f>
        <v>0.99201658890616895</v>
      </c>
      <c r="Q495">
        <f>2*(Tabell1[[#This Row],[Recall]] * Tabell1[[#This Row],[Precision]]) / (Tabell1[[#This Row],[Recall]] + Tabell1[[#This Row],[Precision]])</f>
        <v>0.95166103043564754</v>
      </c>
      <c r="R495">
        <v>9568</v>
      </c>
      <c r="S495">
        <v>507</v>
      </c>
      <c r="T495">
        <v>895</v>
      </c>
      <c r="U495">
        <v>77</v>
      </c>
    </row>
    <row r="496" spans="1:21" hidden="1" x14ac:dyDescent="0.3">
      <c r="A496" s="21" t="s">
        <v>31</v>
      </c>
      <c r="B496" s="25" t="s">
        <v>22</v>
      </c>
      <c r="C496" s="21" t="s">
        <v>34</v>
      </c>
      <c r="D496" s="20" t="s">
        <v>23</v>
      </c>
      <c r="E496" t="s">
        <v>24</v>
      </c>
      <c r="F496" s="25" t="s">
        <v>30</v>
      </c>
      <c r="G496" s="21" t="s">
        <v>29</v>
      </c>
      <c r="H496" s="25" t="s">
        <v>26</v>
      </c>
      <c r="I496" s="25" t="s">
        <v>25</v>
      </c>
      <c r="J496" s="21" t="s">
        <v>29</v>
      </c>
      <c r="K496" s="26">
        <v>1.04747557640075</v>
      </c>
      <c r="L496" s="26">
        <v>0.48718357086181602</v>
      </c>
      <c r="N496">
        <f>(Tabell1[[#This Row],[TP]]+Tabell1[[#This Row],[TN]])/(Tabell1[[#This Row],[TP]]+Tabell1[[#This Row],[TN]]+Tabell1[[#This Row],[FP]]+Tabell1[[#This Row],[FN]])</f>
        <v>0.9116502217796687</v>
      </c>
      <c r="O496">
        <f>Tabell1[[#This Row],[TP]]/(Tabell1[[#This Row],[TP]]+Tabell1[[#This Row],[FP]])</f>
        <v>0.91143806359753199</v>
      </c>
      <c r="P496">
        <f>Tabell1[[#This Row],[TP]]/(Tabell1[[#This Row],[TP]]+Tabell1[[#This Row],[FN]])</f>
        <v>0.99554173146708136</v>
      </c>
      <c r="Q496">
        <f>2*(Tabell1[[#This Row],[Recall]] * Tabell1[[#This Row],[Precision]]) / (Tabell1[[#This Row],[Recall]] + Tabell1[[#This Row],[Precision]])</f>
        <v>0.95163528245787898</v>
      </c>
      <c r="R496">
        <v>9602</v>
      </c>
      <c r="S496">
        <v>469</v>
      </c>
      <c r="T496">
        <v>933</v>
      </c>
      <c r="U496">
        <v>43</v>
      </c>
    </row>
    <row r="497" spans="1:21" hidden="1" x14ac:dyDescent="0.3">
      <c r="A497" s="25" t="s">
        <v>20</v>
      </c>
      <c r="B497" s="21" t="s">
        <v>32</v>
      </c>
      <c r="C497" s="21" t="s">
        <v>34</v>
      </c>
      <c r="D497" s="20" t="s">
        <v>23</v>
      </c>
      <c r="E497" t="s">
        <v>24</v>
      </c>
      <c r="F497" s="25" t="s">
        <v>30</v>
      </c>
      <c r="G497" s="21" t="s">
        <v>29</v>
      </c>
      <c r="H497" s="21" t="s">
        <v>29</v>
      </c>
      <c r="I497" s="21"/>
      <c r="J497" s="21" t="s">
        <v>29</v>
      </c>
      <c r="K497" s="26">
        <v>2.6952645778656001</v>
      </c>
      <c r="L497" s="26">
        <v>6.3985855579376203</v>
      </c>
      <c r="N497">
        <f>(Tabell1[[#This Row],[TP]]+Tabell1[[#This Row],[TN]])/(Tabell1[[#This Row],[TP]]+Tabell1[[#This Row],[TN]]+Tabell1[[#This Row],[FP]]+Tabell1[[#This Row],[FN]])</f>
        <v>0.91174074409341899</v>
      </c>
      <c r="O497">
        <f>Tabell1[[#This Row],[TP]]/(Tabell1[[#This Row],[TP]]+Tabell1[[#This Row],[FP]])</f>
        <v>0.9124643196955281</v>
      </c>
      <c r="P497">
        <f>Tabell1[[#This Row],[TP]]/(Tabell1[[#This Row],[TP]]+Tabell1[[#This Row],[FN]])</f>
        <v>0.99429756350440646</v>
      </c>
      <c r="Q497">
        <f>2*(Tabell1[[#This Row],[Recall]] * Tabell1[[#This Row],[Precision]]) / (Tabell1[[#This Row],[Recall]] + Tabell1[[#This Row],[Precision]])</f>
        <v>0.95162490697097502</v>
      </c>
      <c r="R497">
        <v>9590</v>
      </c>
      <c r="S497">
        <v>482</v>
      </c>
      <c r="T497">
        <v>920</v>
      </c>
      <c r="U497">
        <v>55</v>
      </c>
    </row>
    <row r="498" spans="1:21" hidden="1" x14ac:dyDescent="0.3">
      <c r="A498" s="25" t="s">
        <v>20</v>
      </c>
      <c r="B498" s="21" t="s">
        <v>32</v>
      </c>
      <c r="C498" s="21" t="s">
        <v>34</v>
      </c>
      <c r="D498" s="20" t="s">
        <v>23</v>
      </c>
      <c r="E498" t="s">
        <v>24</v>
      </c>
      <c r="F498" s="25" t="s">
        <v>30</v>
      </c>
      <c r="G498" s="25" t="s">
        <v>26</v>
      </c>
      <c r="H498" s="21" t="s">
        <v>29</v>
      </c>
      <c r="I498" s="21"/>
      <c r="J498" s="21" t="s">
        <v>29</v>
      </c>
      <c r="K498" s="26">
        <v>2.6942253112792902</v>
      </c>
      <c r="L498" s="26">
        <v>6.4336245059966997</v>
      </c>
      <c r="N498">
        <f>(Tabell1[[#This Row],[TP]]+Tabell1[[#This Row],[TN]])/(Tabell1[[#This Row],[TP]]+Tabell1[[#This Row],[TN]]+Tabell1[[#This Row],[FP]]+Tabell1[[#This Row],[FN]])</f>
        <v>0.91174074409341899</v>
      </c>
      <c r="O498">
        <f>Tabell1[[#This Row],[TP]]/(Tabell1[[#This Row],[TP]]+Tabell1[[#This Row],[FP]])</f>
        <v>0.9124643196955281</v>
      </c>
      <c r="P498">
        <f>Tabell1[[#This Row],[TP]]/(Tabell1[[#This Row],[TP]]+Tabell1[[#This Row],[FN]])</f>
        <v>0.99429756350440646</v>
      </c>
      <c r="Q498">
        <f>2*(Tabell1[[#This Row],[Recall]] * Tabell1[[#This Row],[Precision]]) / (Tabell1[[#This Row],[Recall]] + Tabell1[[#This Row],[Precision]])</f>
        <v>0.95162490697097502</v>
      </c>
      <c r="R498">
        <v>9590</v>
      </c>
      <c r="S498">
        <v>482</v>
      </c>
      <c r="T498">
        <v>920</v>
      </c>
      <c r="U498">
        <v>55</v>
      </c>
    </row>
    <row r="499" spans="1:21" hidden="1" x14ac:dyDescent="0.3">
      <c r="A499" s="21" t="s">
        <v>31</v>
      </c>
      <c r="B499" s="25" t="s">
        <v>22</v>
      </c>
      <c r="C499" s="21" t="s">
        <v>34</v>
      </c>
      <c r="D499" s="20" t="s">
        <v>23</v>
      </c>
      <c r="E499" t="s">
        <v>24</v>
      </c>
      <c r="F499" s="25" t="s">
        <v>30</v>
      </c>
      <c r="G499" s="21" t="s">
        <v>29</v>
      </c>
      <c r="H499" s="21" t="s">
        <v>29</v>
      </c>
      <c r="I499" s="21"/>
      <c r="J499" s="21" t="s">
        <v>29</v>
      </c>
      <c r="K499" s="26">
        <v>1.07659888267517</v>
      </c>
      <c r="L499" s="26">
        <v>0.49821543693542403</v>
      </c>
      <c r="N499">
        <f>(Tabell1[[#This Row],[TP]]+Tabell1[[#This Row],[TN]])/(Tabell1[[#This Row],[TP]]+Tabell1[[#This Row],[TN]]+Tabell1[[#This Row],[FP]]+Tabell1[[#This Row],[FN]])</f>
        <v>0.91146917715216802</v>
      </c>
      <c r="O499">
        <f>Tabell1[[#This Row],[TP]]/(Tabell1[[#This Row],[TP]]+Tabell1[[#This Row],[FP]])</f>
        <v>0.91056371387967783</v>
      </c>
      <c r="P499">
        <f>Tabell1[[#This Row],[TP]]/(Tabell1[[#This Row],[TP]]+Tabell1[[#This Row],[FN]])</f>
        <v>0.99647485743908759</v>
      </c>
      <c r="Q499">
        <f>2*(Tabell1[[#This Row],[Recall]] * Tabell1[[#This Row],[Precision]]) / (Tabell1[[#This Row],[Recall]] + Tabell1[[#This Row],[Precision]])</f>
        <v>0.95158415841584154</v>
      </c>
      <c r="R499">
        <v>9611</v>
      </c>
      <c r="S499">
        <v>458</v>
      </c>
      <c r="T499">
        <v>944</v>
      </c>
      <c r="U499">
        <v>34</v>
      </c>
    </row>
    <row r="500" spans="1:21" hidden="1" x14ac:dyDescent="0.3">
      <c r="A500" s="21" t="s">
        <v>31</v>
      </c>
      <c r="B500" s="21" t="s">
        <v>32</v>
      </c>
      <c r="C500" s="21" t="s">
        <v>34</v>
      </c>
      <c r="D500" s="20" t="s">
        <v>23</v>
      </c>
      <c r="E500" t="s">
        <v>24</v>
      </c>
      <c r="F500" s="25" t="s">
        <v>30</v>
      </c>
      <c r="G500" s="21" t="s">
        <v>29</v>
      </c>
      <c r="H500" s="21" t="s">
        <v>29</v>
      </c>
      <c r="I500" s="25" t="s">
        <v>25</v>
      </c>
      <c r="J500" s="21" t="s">
        <v>29</v>
      </c>
      <c r="K500" s="26">
        <v>1.1865303516387899</v>
      </c>
      <c r="L500" s="26">
        <v>0.49283361434936501</v>
      </c>
      <c r="N500">
        <f>(Tabell1[[#This Row],[TP]]+Tabell1[[#This Row],[TN]])/(Tabell1[[#This Row],[TP]]+Tabell1[[#This Row],[TN]]+Tabell1[[#This Row],[FP]]+Tabell1[[#This Row],[FN]])</f>
        <v>0.9116502217796687</v>
      </c>
      <c r="O500">
        <f>Tabell1[[#This Row],[TP]]/(Tabell1[[#This Row],[TP]]+Tabell1[[#This Row],[FP]])</f>
        <v>0.91316366409303207</v>
      </c>
      <c r="P500">
        <f>Tabell1[[#This Row],[TP]]/(Tabell1[[#This Row],[TP]]+Tabell1[[#This Row],[FN]])</f>
        <v>0.99326075686884396</v>
      </c>
      <c r="Q500">
        <f>2*(Tabell1[[#This Row],[Recall]] * Tabell1[[#This Row],[Precision]]) / (Tabell1[[#This Row],[Recall]] + Tabell1[[#This Row],[Precision]])</f>
        <v>0.95152959872864518</v>
      </c>
      <c r="R500">
        <v>9580</v>
      </c>
      <c r="S500">
        <v>491</v>
      </c>
      <c r="T500">
        <v>911</v>
      </c>
      <c r="U500">
        <v>65</v>
      </c>
    </row>
    <row r="501" spans="1:21" hidden="1" x14ac:dyDescent="0.3">
      <c r="A501" s="21" t="s">
        <v>31</v>
      </c>
      <c r="B501" s="25" t="s">
        <v>22</v>
      </c>
      <c r="C501" s="21" t="s">
        <v>34</v>
      </c>
      <c r="D501" s="20" t="s">
        <v>23</v>
      </c>
      <c r="E501" t="s">
        <v>24</v>
      </c>
      <c r="F501" s="25" t="s">
        <v>30</v>
      </c>
      <c r="G501" s="25" t="s">
        <v>26</v>
      </c>
      <c r="H501" s="25" t="s">
        <v>26</v>
      </c>
      <c r="I501" s="21"/>
      <c r="J501" s="21" t="s">
        <v>29</v>
      </c>
      <c r="K501" s="26">
        <v>1.0539848804473799</v>
      </c>
      <c r="L501" s="26">
        <v>0.48270869255065901</v>
      </c>
      <c r="N501">
        <f>(Tabell1[[#This Row],[TP]]+Tabell1[[#This Row],[TN]])/(Tabell1[[#This Row],[TP]]+Tabell1[[#This Row],[TN]]+Tabell1[[#This Row],[FP]]+Tabell1[[#This Row],[FN]])</f>
        <v>0.91146917715216802</v>
      </c>
      <c r="O501">
        <f>Tabell1[[#This Row],[TP]]/(Tabell1[[#This Row],[TP]]+Tabell1[[#This Row],[FP]])</f>
        <v>0.91196881832873844</v>
      </c>
      <c r="P501">
        <f>Tabell1[[#This Row],[TP]]/(Tabell1[[#This Row],[TP]]+Tabell1[[#This Row],[FN]])</f>
        <v>0.99460860549507513</v>
      </c>
      <c r="Q501">
        <f>2*(Tabell1[[#This Row],[Recall]] * Tabell1[[#This Row],[Precision]]) / (Tabell1[[#This Row],[Recall]] + Tabell1[[#This Row],[Precision]])</f>
        <v>0.95149771870660582</v>
      </c>
      <c r="R501">
        <v>9593</v>
      </c>
      <c r="S501">
        <v>476</v>
      </c>
      <c r="T501">
        <v>926</v>
      </c>
      <c r="U501">
        <v>52</v>
      </c>
    </row>
    <row r="502" spans="1:21" hidden="1" x14ac:dyDescent="0.3">
      <c r="A502" s="21" t="s">
        <v>31</v>
      </c>
      <c r="B502" s="25" t="s">
        <v>22</v>
      </c>
      <c r="C502" s="21" t="s">
        <v>34</v>
      </c>
      <c r="D502" s="20" t="s">
        <v>23</v>
      </c>
      <c r="E502" t="s">
        <v>24</v>
      </c>
      <c r="F502" s="25" t="s">
        <v>30</v>
      </c>
      <c r="G502" s="21" t="s">
        <v>29</v>
      </c>
      <c r="H502" s="25" t="s">
        <v>26</v>
      </c>
      <c r="I502" s="21"/>
      <c r="J502" s="21" t="s">
        <v>29</v>
      </c>
      <c r="K502" s="26">
        <v>1.09605884552001</v>
      </c>
      <c r="L502" s="26">
        <v>0.50103592872619596</v>
      </c>
      <c r="N502">
        <f>(Tabell1[[#This Row],[TP]]+Tabell1[[#This Row],[TN]])/(Tabell1[[#This Row],[TP]]+Tabell1[[#This Row],[TN]]+Tabell1[[#This Row],[FP]]+Tabell1[[#This Row],[FN]])</f>
        <v>0.91101656558341626</v>
      </c>
      <c r="O502">
        <f>Tabell1[[#This Row],[TP]]/(Tabell1[[#This Row],[TP]]+Tabell1[[#This Row],[FP]])</f>
        <v>0.91114486424909813</v>
      </c>
      <c r="P502">
        <f>Tabell1[[#This Row],[TP]]/(Tabell1[[#This Row],[TP]]+Tabell1[[#This Row],[FN]])</f>
        <v>0.99512700881285643</v>
      </c>
      <c r="Q502">
        <f>2*(Tabell1[[#This Row],[Recall]] * Tabell1[[#This Row],[Precision]]) / (Tabell1[[#This Row],[Recall]] + Tabell1[[#This Row],[Precision]])</f>
        <v>0.95128599038604489</v>
      </c>
      <c r="R502">
        <v>9598</v>
      </c>
      <c r="S502">
        <v>466</v>
      </c>
      <c r="T502">
        <v>936</v>
      </c>
      <c r="U502">
        <v>47</v>
      </c>
    </row>
    <row r="503" spans="1:21" hidden="1" x14ac:dyDescent="0.3">
      <c r="A503" s="23" t="s">
        <v>48</v>
      </c>
      <c r="B503" s="23" t="s">
        <v>33</v>
      </c>
      <c r="C503" s="24" t="s">
        <v>38</v>
      </c>
      <c r="D503" s="20" t="s">
        <v>23</v>
      </c>
      <c r="E503" t="s">
        <v>24</v>
      </c>
      <c r="F503" s="25" t="s">
        <v>30</v>
      </c>
      <c r="G503" s="25" t="s">
        <v>26</v>
      </c>
      <c r="H503" s="25" t="s">
        <v>26</v>
      </c>
      <c r="I503" s="25" t="s">
        <v>25</v>
      </c>
      <c r="J503" s="25" t="s">
        <v>26</v>
      </c>
      <c r="K503" s="26">
        <v>0.19248509407043399</v>
      </c>
      <c r="L503" s="26">
        <v>0.33757925033569303</v>
      </c>
      <c r="N503">
        <f>(Tabell1[[#This Row],[TP]]+Tabell1[[#This Row],[TN]])/(Tabell1[[#This Row],[TP]]+Tabell1[[#This Row],[TN]]+Tabell1[[#This Row],[FP]]+Tabell1[[#This Row],[FN]])</f>
        <v>0.91083552095591558</v>
      </c>
      <c r="O503">
        <f>Tabell1[[#This Row],[TP]]/(Tabell1[[#This Row],[TP]]+Tabell1[[#This Row],[FP]])</f>
        <v>0.90949498770569326</v>
      </c>
      <c r="P503">
        <f>Tabell1[[#This Row],[TP]]/(Tabell1[[#This Row],[TP]]+Tabell1[[#This Row],[FN]])</f>
        <v>0.99709694142042504</v>
      </c>
      <c r="Q503">
        <f>2*(Tabell1[[#This Row],[Recall]] * Tabell1[[#This Row],[Precision]]) / (Tabell1[[#This Row],[Recall]] + Tabell1[[#This Row],[Precision]])</f>
        <v>0.95128344626341554</v>
      </c>
      <c r="R503">
        <v>9617</v>
      </c>
      <c r="S503">
        <v>445</v>
      </c>
      <c r="T503">
        <v>957</v>
      </c>
      <c r="U503">
        <v>28</v>
      </c>
    </row>
    <row r="504" spans="1:21" hidden="1" x14ac:dyDescent="0.3">
      <c r="A504" s="23" t="s">
        <v>48</v>
      </c>
      <c r="B504" s="23" t="s">
        <v>33</v>
      </c>
      <c r="C504" s="24" t="s">
        <v>38</v>
      </c>
      <c r="D504" s="20" t="s">
        <v>23</v>
      </c>
      <c r="E504" t="s">
        <v>24</v>
      </c>
      <c r="F504" s="25" t="s">
        <v>30</v>
      </c>
      <c r="G504" s="25" t="s">
        <v>26</v>
      </c>
      <c r="H504" s="25" t="s">
        <v>26</v>
      </c>
      <c r="I504" s="25" t="s">
        <v>25</v>
      </c>
      <c r="J504" s="21" t="s">
        <v>29</v>
      </c>
      <c r="K504" s="26">
        <v>0.16455960273742601</v>
      </c>
      <c r="L504" s="26">
        <v>0.32712888717651301</v>
      </c>
      <c r="N504">
        <f>(Tabell1[[#This Row],[TP]]+Tabell1[[#This Row],[TN]])/(Tabell1[[#This Row],[TP]]+Tabell1[[#This Row],[TN]]+Tabell1[[#This Row],[FP]]+Tabell1[[#This Row],[FN]])</f>
        <v>0.91083552095591558</v>
      </c>
      <c r="O504">
        <f>Tabell1[[#This Row],[TP]]/(Tabell1[[#This Row],[TP]]+Tabell1[[#This Row],[FP]])</f>
        <v>0.90949498770569326</v>
      </c>
      <c r="P504">
        <f>Tabell1[[#This Row],[TP]]/(Tabell1[[#This Row],[TP]]+Tabell1[[#This Row],[FN]])</f>
        <v>0.99709694142042504</v>
      </c>
      <c r="Q504">
        <f>2*(Tabell1[[#This Row],[Recall]] * Tabell1[[#This Row],[Precision]]) / (Tabell1[[#This Row],[Recall]] + Tabell1[[#This Row],[Precision]])</f>
        <v>0.95128344626341554</v>
      </c>
      <c r="R504">
        <v>9617</v>
      </c>
      <c r="S504">
        <v>445</v>
      </c>
      <c r="T504">
        <v>957</v>
      </c>
      <c r="U504">
        <v>28</v>
      </c>
    </row>
    <row r="505" spans="1:21" hidden="1" x14ac:dyDescent="0.3">
      <c r="A505" s="23" t="s">
        <v>48</v>
      </c>
      <c r="B505" s="23" t="s">
        <v>33</v>
      </c>
      <c r="C505" s="24" t="s">
        <v>38</v>
      </c>
      <c r="D505" s="20" t="s">
        <v>23</v>
      </c>
      <c r="E505" t="s">
        <v>24</v>
      </c>
      <c r="F505" s="25" t="s">
        <v>30</v>
      </c>
      <c r="G505" s="21" t="s">
        <v>29</v>
      </c>
      <c r="H505" s="25" t="s">
        <v>26</v>
      </c>
      <c r="I505" s="25" t="s">
        <v>25</v>
      </c>
      <c r="J505" s="25" t="s">
        <v>26</v>
      </c>
      <c r="K505" s="26">
        <v>0.15059852600097601</v>
      </c>
      <c r="L505" s="26">
        <v>0.33710336685180597</v>
      </c>
      <c r="N505">
        <f>(Tabell1[[#This Row],[TP]]+Tabell1[[#This Row],[TN]])/(Tabell1[[#This Row],[TP]]+Tabell1[[#This Row],[TN]]+Tabell1[[#This Row],[FP]]+Tabell1[[#This Row],[FN]])</f>
        <v>0.91083552095591558</v>
      </c>
      <c r="O505">
        <f>Tabell1[[#This Row],[TP]]/(Tabell1[[#This Row],[TP]]+Tabell1[[#This Row],[FP]])</f>
        <v>0.90949498770569326</v>
      </c>
      <c r="P505">
        <f>Tabell1[[#This Row],[TP]]/(Tabell1[[#This Row],[TP]]+Tabell1[[#This Row],[FN]])</f>
        <v>0.99709694142042504</v>
      </c>
      <c r="Q505">
        <f>2*(Tabell1[[#This Row],[Recall]] * Tabell1[[#This Row],[Precision]]) / (Tabell1[[#This Row],[Recall]] + Tabell1[[#This Row],[Precision]])</f>
        <v>0.95128344626341554</v>
      </c>
      <c r="R505">
        <v>9617</v>
      </c>
      <c r="S505">
        <v>445</v>
      </c>
      <c r="T505">
        <v>957</v>
      </c>
      <c r="U505">
        <v>28</v>
      </c>
    </row>
    <row r="506" spans="1:21" hidden="1" x14ac:dyDescent="0.3">
      <c r="A506" s="23" t="s">
        <v>48</v>
      </c>
      <c r="B506" s="23" t="s">
        <v>33</v>
      </c>
      <c r="C506" s="24" t="s">
        <v>38</v>
      </c>
      <c r="D506" s="20" t="s">
        <v>23</v>
      </c>
      <c r="E506" t="s">
        <v>24</v>
      </c>
      <c r="F506" s="25" t="s">
        <v>30</v>
      </c>
      <c r="G506" s="21" t="s">
        <v>29</v>
      </c>
      <c r="H506" s="25" t="s">
        <v>26</v>
      </c>
      <c r="I506" s="25" t="s">
        <v>25</v>
      </c>
      <c r="J506" s="21" t="s">
        <v>29</v>
      </c>
      <c r="K506" s="26">
        <v>0.14760613441467199</v>
      </c>
      <c r="L506" s="26">
        <v>0.32414031028747498</v>
      </c>
      <c r="N506">
        <f>(Tabell1[[#This Row],[TP]]+Tabell1[[#This Row],[TN]])/(Tabell1[[#This Row],[TP]]+Tabell1[[#This Row],[TN]]+Tabell1[[#This Row],[FP]]+Tabell1[[#This Row],[FN]])</f>
        <v>0.91083552095591558</v>
      </c>
      <c r="O506">
        <f>Tabell1[[#This Row],[TP]]/(Tabell1[[#This Row],[TP]]+Tabell1[[#This Row],[FP]])</f>
        <v>0.90949498770569326</v>
      </c>
      <c r="P506">
        <f>Tabell1[[#This Row],[TP]]/(Tabell1[[#This Row],[TP]]+Tabell1[[#This Row],[FN]])</f>
        <v>0.99709694142042504</v>
      </c>
      <c r="Q506">
        <f>2*(Tabell1[[#This Row],[Recall]] * Tabell1[[#This Row],[Precision]]) / (Tabell1[[#This Row],[Recall]] + Tabell1[[#This Row],[Precision]])</f>
        <v>0.95128344626341554</v>
      </c>
      <c r="R506">
        <v>9617</v>
      </c>
      <c r="S506">
        <v>445</v>
      </c>
      <c r="T506">
        <v>957</v>
      </c>
      <c r="U506">
        <v>28</v>
      </c>
    </row>
    <row r="507" spans="1:21" hidden="1" x14ac:dyDescent="0.3">
      <c r="A507" s="21" t="s">
        <v>31</v>
      </c>
      <c r="B507" s="25" t="s">
        <v>22</v>
      </c>
      <c r="C507" s="21" t="s">
        <v>34</v>
      </c>
      <c r="D507" s="20" t="s">
        <v>23</v>
      </c>
      <c r="E507" t="s">
        <v>24</v>
      </c>
      <c r="F507" s="25" t="s">
        <v>30</v>
      </c>
      <c r="G507" s="25" t="s">
        <v>26</v>
      </c>
      <c r="H507" s="25" t="s">
        <v>26</v>
      </c>
      <c r="I507" s="25" t="s">
        <v>25</v>
      </c>
      <c r="J507" s="21" t="s">
        <v>29</v>
      </c>
      <c r="K507" s="26">
        <v>1.09507060050964</v>
      </c>
      <c r="L507" s="26">
        <v>0.50305962562561002</v>
      </c>
      <c r="N507">
        <f>(Tabell1[[#This Row],[TP]]+Tabell1[[#This Row],[TN]])/(Tabell1[[#This Row],[TP]]+Tabell1[[#This Row],[TN]]+Tabell1[[#This Row],[FP]]+Tabell1[[#This Row],[FN]])</f>
        <v>0.91101656558341626</v>
      </c>
      <c r="O507">
        <f>Tabell1[[#This Row],[TP]]/(Tabell1[[#This Row],[TP]]+Tabell1[[#This Row],[FP]])</f>
        <v>0.911301044634378</v>
      </c>
      <c r="P507">
        <f>Tabell1[[#This Row],[TP]]/(Tabell1[[#This Row],[TP]]+Tabell1[[#This Row],[FN]])</f>
        <v>0.99491964748574391</v>
      </c>
      <c r="Q507">
        <f>2*(Tabell1[[#This Row],[Recall]] * Tabell1[[#This Row],[Precision]]) / (Tabell1[[#This Row],[Recall]] + Tabell1[[#This Row],[Precision]])</f>
        <v>0.95127633209417595</v>
      </c>
      <c r="R507">
        <v>9596</v>
      </c>
      <c r="S507">
        <v>468</v>
      </c>
      <c r="T507">
        <v>934</v>
      </c>
      <c r="U507">
        <v>49</v>
      </c>
    </row>
    <row r="508" spans="1:21" hidden="1" x14ac:dyDescent="0.3">
      <c r="A508" s="21" t="s">
        <v>31</v>
      </c>
      <c r="B508" s="21" t="s">
        <v>32</v>
      </c>
      <c r="C508" s="24" t="s">
        <v>38</v>
      </c>
      <c r="D508" s="20" t="s">
        <v>23</v>
      </c>
      <c r="E508" t="s">
        <v>24</v>
      </c>
      <c r="F508" s="25" t="s">
        <v>30</v>
      </c>
      <c r="G508" s="21" t="s">
        <v>29</v>
      </c>
      <c r="H508" s="21" t="s">
        <v>29</v>
      </c>
      <c r="I508" s="25" t="s">
        <v>25</v>
      </c>
      <c r="J508" s="21" t="s">
        <v>29</v>
      </c>
      <c r="K508" s="26">
        <v>1.45852494239807</v>
      </c>
      <c r="L508" s="26">
        <v>0.47093033790588301</v>
      </c>
      <c r="N508">
        <f>(Tabell1[[#This Row],[TP]]+Tabell1[[#This Row],[TN]])/(Tabell1[[#This Row],[TP]]+Tabell1[[#This Row],[TN]]+Tabell1[[#This Row],[FP]]+Tabell1[[#This Row],[FN]])</f>
        <v>0.91563320358468359</v>
      </c>
      <c r="O508">
        <f>Tabell1[[#This Row],[TP]]/(Tabell1[[#This Row],[TP]]+Tabell1[[#This Row],[FP]])</f>
        <v>0.95988599176607203</v>
      </c>
      <c r="P508">
        <f>Tabell1[[#This Row],[TP]]/(Tabell1[[#This Row],[TP]]+Tabell1[[#This Row],[FN]])</f>
        <v>0.94276827371695182</v>
      </c>
      <c r="Q508">
        <f>2*(Tabell1[[#This Row],[Recall]] * Tabell1[[#This Row],[Precision]]) / (Tabell1[[#This Row],[Recall]] + Tabell1[[#This Row],[Precision]])</f>
        <v>0.95125013076681664</v>
      </c>
      <c r="R508">
        <v>9093</v>
      </c>
      <c r="S508">
        <v>1022</v>
      </c>
      <c r="T508">
        <v>380</v>
      </c>
      <c r="U508">
        <v>552</v>
      </c>
    </row>
    <row r="509" spans="1:21" hidden="1" x14ac:dyDescent="0.3">
      <c r="A509" s="25" t="s">
        <v>20</v>
      </c>
      <c r="B509" s="23" t="s">
        <v>33</v>
      </c>
      <c r="C509" s="20" t="s">
        <v>23</v>
      </c>
      <c r="D509" s="20" t="s">
        <v>23</v>
      </c>
      <c r="E509" t="s">
        <v>24</v>
      </c>
      <c r="F509" s="19" t="s">
        <v>21</v>
      </c>
      <c r="G509" s="25" t="s">
        <v>26</v>
      </c>
      <c r="H509" s="21" t="s">
        <v>29</v>
      </c>
      <c r="I509" s="25" t="s">
        <v>25</v>
      </c>
      <c r="J509" s="25" t="s">
        <v>26</v>
      </c>
      <c r="K509" s="26">
        <v>1.0866386890411299</v>
      </c>
      <c r="L509" s="26">
        <v>2.6697509288787802</v>
      </c>
      <c r="N509">
        <f>(Tabell1[[#This Row],[TP]]+Tabell1[[#This Row],[TN]])/(Tabell1[[#This Row],[TP]]+Tabell1[[#This Row],[TN]]+Tabell1[[#This Row],[FP]]+Tabell1[[#This Row],[FN]])</f>
        <v>0.91083552095591558</v>
      </c>
      <c r="O509">
        <f>Tabell1[[#This Row],[TP]]/(Tabell1[[#This Row],[TP]]+Tabell1[[#This Row],[FP]])</f>
        <v>0.9115187226762973</v>
      </c>
      <c r="P509">
        <f>Tabell1[[#This Row],[TP]]/(Tabell1[[#This Row],[TP]]+Tabell1[[#This Row],[FN]])</f>
        <v>0.99440124416796272</v>
      </c>
      <c r="Q509">
        <f>2*(Tabell1[[#This Row],[Recall]] * Tabell1[[#This Row],[Precision]]) / (Tabell1[[#This Row],[Recall]] + Tabell1[[#This Row],[Precision]])</f>
        <v>0.95115783210194871</v>
      </c>
      <c r="R509">
        <v>9591</v>
      </c>
      <c r="S509">
        <v>471</v>
      </c>
      <c r="T509">
        <v>931</v>
      </c>
      <c r="U509">
        <v>54</v>
      </c>
    </row>
    <row r="510" spans="1:21" hidden="1" x14ac:dyDescent="0.3">
      <c r="A510" s="25" t="s">
        <v>20</v>
      </c>
      <c r="B510" s="23" t="s">
        <v>33</v>
      </c>
      <c r="C510" s="20" t="s">
        <v>23</v>
      </c>
      <c r="D510" s="20" t="s">
        <v>23</v>
      </c>
      <c r="E510" t="s">
        <v>24</v>
      </c>
      <c r="F510" s="19" t="s">
        <v>21</v>
      </c>
      <c r="G510" s="25" t="s">
        <v>26</v>
      </c>
      <c r="H510" s="21" t="s">
        <v>29</v>
      </c>
      <c r="I510" s="25" t="s">
        <v>25</v>
      </c>
      <c r="J510" s="25" t="s">
        <v>26</v>
      </c>
      <c r="K510" s="26">
        <v>1.0866386890411299</v>
      </c>
      <c r="L510" s="26">
        <v>2.6080522537231401</v>
      </c>
      <c r="N510">
        <f>(Tabell1[[#This Row],[TP]]+Tabell1[[#This Row],[TN]])/(Tabell1[[#This Row],[TP]]+Tabell1[[#This Row],[TN]]+Tabell1[[#This Row],[FP]]+Tabell1[[#This Row],[FN]])</f>
        <v>0.91083552095591558</v>
      </c>
      <c r="O510">
        <f>Tabell1[[#This Row],[TP]]/(Tabell1[[#This Row],[TP]]+Tabell1[[#This Row],[FP]])</f>
        <v>0.9115187226762973</v>
      </c>
      <c r="P510">
        <f>Tabell1[[#This Row],[TP]]/(Tabell1[[#This Row],[TP]]+Tabell1[[#This Row],[FN]])</f>
        <v>0.99440124416796272</v>
      </c>
      <c r="Q510">
        <f>2*(Tabell1[[#This Row],[Recall]] * Tabell1[[#This Row],[Precision]]) / (Tabell1[[#This Row],[Recall]] + Tabell1[[#This Row],[Precision]])</f>
        <v>0.95115783210194871</v>
      </c>
      <c r="R510">
        <v>9591</v>
      </c>
      <c r="S510">
        <v>471</v>
      </c>
      <c r="T510">
        <v>931</v>
      </c>
      <c r="U510">
        <v>54</v>
      </c>
    </row>
    <row r="511" spans="1:21" hidden="1" x14ac:dyDescent="0.3">
      <c r="A511" s="25" t="s">
        <v>20</v>
      </c>
      <c r="B511" s="23" t="s">
        <v>33</v>
      </c>
      <c r="C511" s="20" t="s">
        <v>23</v>
      </c>
      <c r="D511" s="20" t="s">
        <v>23</v>
      </c>
      <c r="E511" t="s">
        <v>24</v>
      </c>
      <c r="F511" s="19" t="s">
        <v>21</v>
      </c>
      <c r="G511" s="21" t="s">
        <v>29</v>
      </c>
      <c r="H511" s="21" t="s">
        <v>29</v>
      </c>
      <c r="I511" s="25" t="s">
        <v>25</v>
      </c>
      <c r="J511" s="25" t="s">
        <v>26</v>
      </c>
      <c r="K511" s="26">
        <v>0.89175081253051702</v>
      </c>
      <c r="L511" s="26">
        <v>2.4176955223083398</v>
      </c>
      <c r="N511">
        <f>(Tabell1[[#This Row],[TP]]+Tabell1[[#This Row],[TN]])/(Tabell1[[#This Row],[TP]]+Tabell1[[#This Row],[TN]]+Tabell1[[#This Row],[FP]]+Tabell1[[#This Row],[FN]])</f>
        <v>0.91083552095591558</v>
      </c>
      <c r="O511">
        <f>Tabell1[[#This Row],[TP]]/(Tabell1[[#This Row],[TP]]+Tabell1[[#This Row],[FP]])</f>
        <v>0.9115187226762973</v>
      </c>
      <c r="P511">
        <f>Tabell1[[#This Row],[TP]]/(Tabell1[[#This Row],[TP]]+Tabell1[[#This Row],[FN]])</f>
        <v>0.99440124416796272</v>
      </c>
      <c r="Q511">
        <f>2*(Tabell1[[#This Row],[Recall]] * Tabell1[[#This Row],[Precision]]) / (Tabell1[[#This Row],[Recall]] + Tabell1[[#This Row],[Precision]])</f>
        <v>0.95115783210194871</v>
      </c>
      <c r="R511">
        <v>9591</v>
      </c>
      <c r="S511">
        <v>471</v>
      </c>
      <c r="T511">
        <v>931</v>
      </c>
      <c r="U511">
        <v>54</v>
      </c>
    </row>
    <row r="512" spans="1:21" hidden="1" x14ac:dyDescent="0.3">
      <c r="A512" s="25" t="s">
        <v>20</v>
      </c>
      <c r="B512" s="23" t="s">
        <v>33</v>
      </c>
      <c r="C512" s="20" t="s">
        <v>23</v>
      </c>
      <c r="D512" s="20" t="s">
        <v>23</v>
      </c>
      <c r="E512" t="s">
        <v>24</v>
      </c>
      <c r="F512" s="19" t="s">
        <v>21</v>
      </c>
      <c r="G512" s="21" t="s">
        <v>29</v>
      </c>
      <c r="H512" s="21" t="s">
        <v>29</v>
      </c>
      <c r="I512" s="25" t="s">
        <v>25</v>
      </c>
      <c r="J512" s="25" t="s">
        <v>26</v>
      </c>
      <c r="K512" s="26">
        <v>0.89175081253051702</v>
      </c>
      <c r="L512" s="26">
        <v>2.3639612197875901</v>
      </c>
      <c r="N512">
        <f>(Tabell1[[#This Row],[TP]]+Tabell1[[#This Row],[TN]])/(Tabell1[[#This Row],[TP]]+Tabell1[[#This Row],[TN]]+Tabell1[[#This Row],[FP]]+Tabell1[[#This Row],[FN]])</f>
        <v>0.91083552095591558</v>
      </c>
      <c r="O512">
        <f>Tabell1[[#This Row],[TP]]/(Tabell1[[#This Row],[TP]]+Tabell1[[#This Row],[FP]])</f>
        <v>0.9115187226762973</v>
      </c>
      <c r="P512">
        <f>Tabell1[[#This Row],[TP]]/(Tabell1[[#This Row],[TP]]+Tabell1[[#This Row],[FN]])</f>
        <v>0.99440124416796272</v>
      </c>
      <c r="Q512">
        <f>2*(Tabell1[[#This Row],[Recall]] * Tabell1[[#This Row],[Precision]]) / (Tabell1[[#This Row],[Recall]] + Tabell1[[#This Row],[Precision]])</f>
        <v>0.95115783210194871</v>
      </c>
      <c r="R512">
        <v>9591</v>
      </c>
      <c r="S512">
        <v>471</v>
      </c>
      <c r="T512">
        <v>931</v>
      </c>
      <c r="U512">
        <v>54</v>
      </c>
    </row>
    <row r="513" spans="1:21" hidden="1" x14ac:dyDescent="0.3">
      <c r="A513" s="25" t="s">
        <v>20</v>
      </c>
      <c r="B513" s="21" t="s">
        <v>32</v>
      </c>
      <c r="C513" s="21" t="s">
        <v>34</v>
      </c>
      <c r="D513" s="20" t="s">
        <v>23</v>
      </c>
      <c r="E513" t="s">
        <v>24</v>
      </c>
      <c r="F513" s="19" t="s">
        <v>21</v>
      </c>
      <c r="G513" s="21" t="s">
        <v>29</v>
      </c>
      <c r="H513" s="25" t="s">
        <v>26</v>
      </c>
      <c r="I513" s="21"/>
      <c r="J513" s="25" t="s">
        <v>26</v>
      </c>
      <c r="K513" s="26">
        <v>0.89065241813659601</v>
      </c>
      <c r="L513" s="26">
        <v>2.1208288669586102</v>
      </c>
      <c r="N513">
        <f>(Tabell1[[#This Row],[TP]]+Tabell1[[#This Row],[TN]])/(Tabell1[[#This Row],[TP]]+Tabell1[[#This Row],[TN]]+Tabell1[[#This Row],[FP]]+Tabell1[[#This Row],[FN]])</f>
        <v>0.91499954738843126</v>
      </c>
      <c r="O513">
        <f>Tabell1[[#This Row],[TP]]/(Tabell1[[#This Row],[TP]]+Tabell1[[#This Row],[FP]])</f>
        <v>0.95476389469285416</v>
      </c>
      <c r="P513">
        <f>Tabell1[[#This Row],[TP]]/(Tabell1[[#This Row],[TP]]+Tabell1[[#This Row],[FN]])</f>
        <v>0.94753758424053913</v>
      </c>
      <c r="Q513">
        <f>2*(Tabell1[[#This Row],[Recall]] * Tabell1[[#This Row],[Precision]]) / (Tabell1[[#This Row],[Recall]] + Tabell1[[#This Row],[Precision]])</f>
        <v>0.95113701410209694</v>
      </c>
      <c r="R513">
        <v>9139</v>
      </c>
      <c r="S513">
        <v>969</v>
      </c>
      <c r="T513">
        <v>433</v>
      </c>
      <c r="U513">
        <v>506</v>
      </c>
    </row>
    <row r="514" spans="1:21" hidden="1" x14ac:dyDescent="0.3">
      <c r="A514" s="25" t="s">
        <v>20</v>
      </c>
      <c r="B514" s="21" t="s">
        <v>32</v>
      </c>
      <c r="C514" s="21" t="s">
        <v>34</v>
      </c>
      <c r="D514" s="20" t="s">
        <v>23</v>
      </c>
      <c r="E514" t="s">
        <v>24</v>
      </c>
      <c r="F514" s="19" t="s">
        <v>21</v>
      </c>
      <c r="G514" s="25" t="s">
        <v>26</v>
      </c>
      <c r="H514" s="25" t="s">
        <v>26</v>
      </c>
      <c r="I514" s="21"/>
      <c r="J514" s="25" t="s">
        <v>26</v>
      </c>
      <c r="K514" s="26">
        <v>0.87465906143188399</v>
      </c>
      <c r="L514" s="26">
        <v>2.08645296096801</v>
      </c>
      <c r="N514">
        <f>(Tabell1[[#This Row],[TP]]+Tabell1[[#This Row],[TN]])/(Tabell1[[#This Row],[TP]]+Tabell1[[#This Row],[TN]]+Tabell1[[#This Row],[FP]]+Tabell1[[#This Row],[FN]])</f>
        <v>0.91499954738843126</v>
      </c>
      <c r="O514">
        <f>Tabell1[[#This Row],[TP]]/(Tabell1[[#This Row],[TP]]+Tabell1[[#This Row],[FP]])</f>
        <v>0.95476389469285416</v>
      </c>
      <c r="P514">
        <f>Tabell1[[#This Row],[TP]]/(Tabell1[[#This Row],[TP]]+Tabell1[[#This Row],[FN]])</f>
        <v>0.94753758424053913</v>
      </c>
      <c r="Q514">
        <f>2*(Tabell1[[#This Row],[Recall]] * Tabell1[[#This Row],[Precision]]) / (Tabell1[[#This Row],[Recall]] + Tabell1[[#This Row],[Precision]])</f>
        <v>0.95113701410209694</v>
      </c>
      <c r="R514">
        <v>9139</v>
      </c>
      <c r="S514">
        <v>969</v>
      </c>
      <c r="T514">
        <v>433</v>
      </c>
      <c r="U514">
        <v>506</v>
      </c>
    </row>
    <row r="515" spans="1:21" hidden="1" x14ac:dyDescent="0.3">
      <c r="A515" s="25" t="s">
        <v>20</v>
      </c>
      <c r="B515" s="25" t="s">
        <v>22</v>
      </c>
      <c r="C515" s="24" t="s">
        <v>38</v>
      </c>
      <c r="D515" s="20" t="s">
        <v>23</v>
      </c>
      <c r="E515" t="s">
        <v>24</v>
      </c>
      <c r="F515" s="19" t="s">
        <v>21</v>
      </c>
      <c r="G515" s="21" t="s">
        <v>29</v>
      </c>
      <c r="H515" s="25" t="s">
        <v>26</v>
      </c>
      <c r="I515" s="25" t="s">
        <v>25</v>
      </c>
      <c r="J515" s="21" t="s">
        <v>29</v>
      </c>
      <c r="K515" s="26">
        <v>1.9669260978698699</v>
      </c>
      <c r="L515" s="26">
        <v>4.7336659431457502</v>
      </c>
      <c r="N515">
        <f>(Tabell1[[#This Row],[TP]]+Tabell1[[#This Row],[TN]])/(Tabell1[[#This Row],[TP]]+Tabell1[[#This Row],[TN]]+Tabell1[[#This Row],[FP]]+Tabell1[[#This Row],[FN]])</f>
        <v>0.91662894903593739</v>
      </c>
      <c r="O515">
        <f>Tabell1[[#This Row],[TP]]/(Tabell1[[#This Row],[TP]]+Tabell1[[#This Row],[FP]])</f>
        <v>0.97454308093994779</v>
      </c>
      <c r="P515">
        <f>Tabell1[[#This Row],[TP]]/(Tabell1[[#This Row],[TP]]+Tabell1[[#This Row],[FN]])</f>
        <v>0.92877138413685845</v>
      </c>
      <c r="Q515">
        <f>2*(Tabell1[[#This Row],[Recall]] * Tabell1[[#This Row],[Precision]]) / (Tabell1[[#This Row],[Recall]] + Tabell1[[#This Row],[Precision]])</f>
        <v>0.95110686415034229</v>
      </c>
      <c r="R515">
        <v>8958</v>
      </c>
      <c r="S515">
        <v>1168</v>
      </c>
      <c r="T515">
        <v>234</v>
      </c>
      <c r="U515">
        <v>687</v>
      </c>
    </row>
    <row r="516" spans="1:21" hidden="1" x14ac:dyDescent="0.3">
      <c r="A516" s="21" t="s">
        <v>31</v>
      </c>
      <c r="B516" s="21" t="s">
        <v>32</v>
      </c>
      <c r="C516" s="20" t="s">
        <v>23</v>
      </c>
      <c r="D516" s="20" t="s">
        <v>23</v>
      </c>
      <c r="E516" t="s">
        <v>24</v>
      </c>
      <c r="F516" s="19" t="s">
        <v>21</v>
      </c>
      <c r="G516" s="25" t="s">
        <v>26</v>
      </c>
      <c r="H516" s="21" t="s">
        <v>29</v>
      </c>
      <c r="I516" s="21"/>
      <c r="J516" s="21" t="s">
        <v>29</v>
      </c>
      <c r="K516" s="26">
        <v>0.526592016220092</v>
      </c>
      <c r="L516" s="26">
        <v>1.3323888778686499</v>
      </c>
      <c r="N516">
        <f>(Tabell1[[#This Row],[TP]]+Tabell1[[#This Row],[TN]])/(Tabell1[[#This Row],[TP]]+Tabell1[[#This Row],[TN]]+Tabell1[[#This Row],[FP]]+Tabell1[[#This Row],[FN]])</f>
        <v>0.91101656558341626</v>
      </c>
      <c r="O516">
        <f>Tabell1[[#This Row],[TP]]/(Tabell1[[#This Row],[TP]]+Tabell1[[#This Row],[FP]])</f>
        <v>0.91468785905783223</v>
      </c>
      <c r="P516">
        <f>Tabell1[[#This Row],[TP]]/(Tabell1[[#This Row],[TP]]+Tabell1[[#This Row],[FN]])</f>
        <v>0.99046137895282527</v>
      </c>
      <c r="Q516">
        <f>2*(Tabell1[[#This Row],[Recall]] * Tabell1[[#This Row],[Precision]]) / (Tabell1[[#This Row],[Recall]] + Tabell1[[#This Row],[Precision]])</f>
        <v>0.95106774851908993</v>
      </c>
      <c r="R516">
        <v>9553</v>
      </c>
      <c r="S516">
        <v>511</v>
      </c>
      <c r="T516">
        <v>891</v>
      </c>
      <c r="U516">
        <v>92</v>
      </c>
    </row>
    <row r="517" spans="1:21" hidden="1" x14ac:dyDescent="0.3">
      <c r="A517" s="21" t="s">
        <v>31</v>
      </c>
      <c r="B517" s="21" t="s">
        <v>32</v>
      </c>
      <c r="C517" s="20" t="s">
        <v>23</v>
      </c>
      <c r="D517" s="20" t="s">
        <v>23</v>
      </c>
      <c r="E517" t="s">
        <v>24</v>
      </c>
      <c r="F517" s="19" t="s">
        <v>21</v>
      </c>
      <c r="G517" s="25" t="s">
        <v>26</v>
      </c>
      <c r="H517" s="21" t="s">
        <v>29</v>
      </c>
      <c r="I517" s="21"/>
      <c r="J517" s="21" t="s">
        <v>29</v>
      </c>
      <c r="K517" s="26">
        <v>0.526592016220092</v>
      </c>
      <c r="L517" s="26">
        <v>1.1810085773468</v>
      </c>
      <c r="N517">
        <f>(Tabell1[[#This Row],[TP]]+Tabell1[[#This Row],[TN]])/(Tabell1[[#This Row],[TP]]+Tabell1[[#This Row],[TN]]+Tabell1[[#This Row],[FP]]+Tabell1[[#This Row],[FN]])</f>
        <v>0.91101656558341626</v>
      </c>
      <c r="O517">
        <f>Tabell1[[#This Row],[TP]]/(Tabell1[[#This Row],[TP]]+Tabell1[[#This Row],[FP]])</f>
        <v>0.91468785905783223</v>
      </c>
      <c r="P517">
        <f>Tabell1[[#This Row],[TP]]/(Tabell1[[#This Row],[TP]]+Tabell1[[#This Row],[FN]])</f>
        <v>0.99046137895282527</v>
      </c>
      <c r="Q517">
        <f>2*(Tabell1[[#This Row],[Recall]] * Tabell1[[#This Row],[Precision]]) / (Tabell1[[#This Row],[Recall]] + Tabell1[[#This Row],[Precision]])</f>
        <v>0.95106774851908993</v>
      </c>
      <c r="R517">
        <v>9553</v>
      </c>
      <c r="S517">
        <v>511</v>
      </c>
      <c r="T517">
        <v>891</v>
      </c>
      <c r="U517">
        <v>92</v>
      </c>
    </row>
    <row r="518" spans="1:21" hidden="1" x14ac:dyDescent="0.3">
      <c r="A518" s="25" t="s">
        <v>20</v>
      </c>
      <c r="B518" s="25" t="s">
        <v>22</v>
      </c>
      <c r="C518" s="24" t="s">
        <v>38</v>
      </c>
      <c r="D518" s="20" t="s">
        <v>23</v>
      </c>
      <c r="E518" t="s">
        <v>24</v>
      </c>
      <c r="F518" s="19" t="s">
        <v>21</v>
      </c>
      <c r="G518" s="25" t="s">
        <v>26</v>
      </c>
      <c r="H518" s="25" t="s">
        <v>26</v>
      </c>
      <c r="I518" s="25" t="s">
        <v>25</v>
      </c>
      <c r="J518" s="21" t="s">
        <v>29</v>
      </c>
      <c r="K518" s="26">
        <v>1.9833905696868801</v>
      </c>
      <c r="L518" s="26">
        <v>4.75384521484375</v>
      </c>
      <c r="N518">
        <f>(Tabell1[[#This Row],[TP]]+Tabell1[[#This Row],[TN]])/(Tabell1[[#This Row],[TP]]+Tabell1[[#This Row],[TN]]+Tabell1[[#This Row],[FP]]+Tabell1[[#This Row],[FN]])</f>
        <v>0.91653842672218699</v>
      </c>
      <c r="O518">
        <f>Tabell1[[#This Row],[TP]]/(Tabell1[[#This Row],[TP]]+Tabell1[[#This Row],[FP]])</f>
        <v>0.97443707168497773</v>
      </c>
      <c r="P518">
        <f>Tabell1[[#This Row],[TP]]/(Tabell1[[#This Row],[TP]]+Tabell1[[#This Row],[FN]])</f>
        <v>0.92877138413685845</v>
      </c>
      <c r="Q518">
        <f>2*(Tabell1[[#This Row],[Recall]] * Tabell1[[#This Row],[Precision]]) / (Tabell1[[#This Row],[Recall]] + Tabell1[[#This Row],[Precision]])</f>
        <v>0.95105637541140253</v>
      </c>
      <c r="R518">
        <v>8958</v>
      </c>
      <c r="S518">
        <v>1167</v>
      </c>
      <c r="T518">
        <v>235</v>
      </c>
      <c r="U518">
        <v>687</v>
      </c>
    </row>
    <row r="519" spans="1:21" hidden="1" x14ac:dyDescent="0.3">
      <c r="A519" s="21" t="s">
        <v>31</v>
      </c>
      <c r="B519" s="23" t="s">
        <v>33</v>
      </c>
      <c r="C519" s="25" t="s">
        <v>36</v>
      </c>
      <c r="D519" s="20" t="s">
        <v>23</v>
      </c>
      <c r="E519" t="s">
        <v>24</v>
      </c>
      <c r="F519" s="25" t="s">
        <v>30</v>
      </c>
      <c r="G519" s="25" t="s">
        <v>26</v>
      </c>
      <c r="H519" s="21" t="s">
        <v>29</v>
      </c>
      <c r="I519" s="25" t="s">
        <v>25</v>
      </c>
      <c r="J519" s="21" t="s">
        <v>29</v>
      </c>
      <c r="K519" s="26">
        <v>48.877871274948099</v>
      </c>
      <c r="L519" s="26">
        <v>1.3265466690063401</v>
      </c>
      <c r="N519">
        <f>(Tabell1[[#This Row],[TP]]+Tabell1[[#This Row],[TN]])/(Tabell1[[#This Row],[TP]]+Tabell1[[#This Row],[TN]]+Tabell1[[#This Row],[FP]]+Tabell1[[#This Row],[FN]])</f>
        <v>0.91020186475966325</v>
      </c>
      <c r="O519">
        <f>Tabell1[[#This Row],[TP]]/(Tabell1[[#This Row],[TP]]+Tabell1[[#This Row],[FP]])</f>
        <v>0.9086615660715972</v>
      </c>
      <c r="P519">
        <f>Tabell1[[#This Row],[TP]]/(Tabell1[[#This Row],[TP]]+Tabell1[[#This Row],[FN]])</f>
        <v>0.99740798341109382</v>
      </c>
      <c r="Q519">
        <f>2*(Tabell1[[#This Row],[Recall]] * Tabell1[[#This Row],[Precision]]) / (Tabell1[[#This Row],[Recall]] + Tabell1[[#This Row],[Precision]])</f>
        <v>0.95096876235666272</v>
      </c>
      <c r="R519">
        <v>9620</v>
      </c>
      <c r="S519">
        <v>435</v>
      </c>
      <c r="T519">
        <v>967</v>
      </c>
      <c r="U519">
        <v>25</v>
      </c>
    </row>
    <row r="520" spans="1:21" hidden="1" x14ac:dyDescent="0.3">
      <c r="A520" s="21" t="s">
        <v>31</v>
      </c>
      <c r="B520" s="23" t="s">
        <v>33</v>
      </c>
      <c r="C520" s="25" t="s">
        <v>36</v>
      </c>
      <c r="D520" s="20" t="s">
        <v>23</v>
      </c>
      <c r="E520" t="s">
        <v>24</v>
      </c>
      <c r="F520" s="25" t="s">
        <v>30</v>
      </c>
      <c r="G520" s="21" t="s">
        <v>29</v>
      </c>
      <c r="H520" s="21" t="s">
        <v>29</v>
      </c>
      <c r="I520" s="25" t="s">
        <v>25</v>
      </c>
      <c r="J520" s="25" t="s">
        <v>26</v>
      </c>
      <c r="K520" s="26">
        <v>230.04716110229401</v>
      </c>
      <c r="L520" s="26">
        <v>5.3821771144866899</v>
      </c>
      <c r="N520">
        <f>(Tabell1[[#This Row],[TP]]+Tabell1[[#This Row],[TN]])/(Tabell1[[#This Row],[TP]]+Tabell1[[#This Row],[TN]]+Tabell1[[#This Row],[FP]]+Tabell1[[#This Row],[FN]])</f>
        <v>0.91020186475966325</v>
      </c>
      <c r="O520">
        <f>Tabell1[[#This Row],[TP]]/(Tabell1[[#This Row],[TP]]+Tabell1[[#This Row],[FP]])</f>
        <v>0.90881602570159692</v>
      </c>
      <c r="P520">
        <f>Tabell1[[#This Row],[TP]]/(Tabell1[[#This Row],[TP]]+Tabell1[[#This Row],[FN]])</f>
        <v>0.9972006220839813</v>
      </c>
      <c r="Q520">
        <f>2*(Tabell1[[#This Row],[Recall]] * Tabell1[[#This Row],[Precision]]) / (Tabell1[[#This Row],[Recall]] + Tabell1[[#This Row],[Precision]])</f>
        <v>0.95095906664030061</v>
      </c>
      <c r="R520">
        <v>9618</v>
      </c>
      <c r="S520">
        <v>437</v>
      </c>
      <c r="T520">
        <v>965</v>
      </c>
      <c r="U520">
        <v>27</v>
      </c>
    </row>
    <row r="521" spans="1:21" hidden="1" x14ac:dyDescent="0.3">
      <c r="A521" s="21" t="s">
        <v>31</v>
      </c>
      <c r="B521" s="23" t="s">
        <v>33</v>
      </c>
      <c r="C521" s="25" t="s">
        <v>36</v>
      </c>
      <c r="D521" s="20" t="s">
        <v>23</v>
      </c>
      <c r="E521" t="s">
        <v>24</v>
      </c>
      <c r="F521" s="25" t="s">
        <v>30</v>
      </c>
      <c r="G521" s="25" t="s">
        <v>26</v>
      </c>
      <c r="H521" s="21" t="s">
        <v>29</v>
      </c>
      <c r="I521" s="21"/>
      <c r="J521" s="21" t="s">
        <v>29</v>
      </c>
      <c r="K521" s="26">
        <v>43.2995378971099</v>
      </c>
      <c r="L521" s="26">
        <v>1.3967435359954801</v>
      </c>
      <c r="N521">
        <f>(Tabell1[[#This Row],[TP]]+Tabell1[[#This Row],[TN]])/(Tabell1[[#This Row],[TP]]+Tabell1[[#This Row],[TN]]+Tabell1[[#This Row],[FP]]+Tabell1[[#This Row],[FN]])</f>
        <v>0.91002082013216257</v>
      </c>
      <c r="O521">
        <f>Tabell1[[#This Row],[TP]]/(Tabell1[[#This Row],[TP]]+Tabell1[[#This Row],[FP]])</f>
        <v>0.90818156081909973</v>
      </c>
      <c r="P521">
        <f>Tabell1[[#This Row],[TP]]/(Tabell1[[#This Row],[TP]]+Tabell1[[#This Row],[FN]])</f>
        <v>0.99782270606531887</v>
      </c>
      <c r="Q521">
        <f>2*(Tabell1[[#This Row],[Recall]] * Tabell1[[#This Row],[Precision]]) / (Tabell1[[#This Row],[Recall]] + Tabell1[[#This Row],[Precision]])</f>
        <v>0.95089418041695484</v>
      </c>
      <c r="R521">
        <v>9624</v>
      </c>
      <c r="S521">
        <v>429</v>
      </c>
      <c r="T521">
        <v>973</v>
      </c>
      <c r="U521">
        <v>21</v>
      </c>
    </row>
    <row r="522" spans="1:21" hidden="1" x14ac:dyDescent="0.3">
      <c r="A522" s="25" t="s">
        <v>20</v>
      </c>
      <c r="B522" s="25" t="s">
        <v>22</v>
      </c>
      <c r="C522" s="21" t="s">
        <v>34</v>
      </c>
      <c r="D522" s="20" t="s">
        <v>23</v>
      </c>
      <c r="E522" t="s">
        <v>24</v>
      </c>
      <c r="F522" s="25" t="s">
        <v>30</v>
      </c>
      <c r="G522" s="25" t="s">
        <v>26</v>
      </c>
      <c r="H522" s="21" t="s">
        <v>29</v>
      </c>
      <c r="I522" s="21"/>
      <c r="J522" s="21" t="s">
        <v>29</v>
      </c>
      <c r="K522" s="26">
        <v>3.45826888084411</v>
      </c>
      <c r="L522" s="26">
        <v>8.0547068119049001</v>
      </c>
      <c r="N522">
        <f>(Tabell1[[#This Row],[TP]]+Tabell1[[#This Row],[TN]])/(Tabell1[[#This Row],[TP]]+Tabell1[[#This Row],[TN]]+Tabell1[[#This Row],[FP]]+Tabell1[[#This Row],[FN]])</f>
        <v>0.90993029781841228</v>
      </c>
      <c r="O522">
        <f>Tabell1[[#This Row],[TP]]/(Tabell1[[#This Row],[TP]]+Tabell1[[#This Row],[FP]])</f>
        <v>0.90817289543223856</v>
      </c>
      <c r="P522">
        <f>Tabell1[[#This Row],[TP]]/(Tabell1[[#This Row],[TP]]+Tabell1[[#This Row],[FN]])</f>
        <v>0.9977190254017626</v>
      </c>
      <c r="Q522">
        <f>2*(Tabell1[[#This Row],[Recall]] * Tabell1[[#This Row],[Precision]]) / (Tabell1[[#This Row],[Recall]] + Tabell1[[#This Row],[Precision]])</f>
        <v>0.95084234968628045</v>
      </c>
      <c r="R522">
        <v>9623</v>
      </c>
      <c r="S522">
        <v>429</v>
      </c>
      <c r="T522">
        <v>973</v>
      </c>
      <c r="U522">
        <v>22</v>
      </c>
    </row>
    <row r="523" spans="1:21" hidden="1" x14ac:dyDescent="0.3">
      <c r="A523" s="25" t="s">
        <v>20</v>
      </c>
      <c r="B523" s="25" t="s">
        <v>22</v>
      </c>
      <c r="C523" s="21" t="s">
        <v>34</v>
      </c>
      <c r="D523" s="20" t="s">
        <v>23</v>
      </c>
      <c r="E523" t="s">
        <v>24</v>
      </c>
      <c r="F523" s="25" t="s">
        <v>30</v>
      </c>
      <c r="G523" s="21" t="s">
        <v>29</v>
      </c>
      <c r="H523" s="21" t="s">
        <v>29</v>
      </c>
      <c r="I523" s="21"/>
      <c r="J523" s="21" t="s">
        <v>29</v>
      </c>
      <c r="K523" s="26">
        <v>3.3507554531097399</v>
      </c>
      <c r="L523" s="26">
        <v>8.0258517265319806</v>
      </c>
      <c r="N523">
        <f>(Tabell1[[#This Row],[TP]]+Tabell1[[#This Row],[TN]])/(Tabell1[[#This Row],[TP]]+Tabell1[[#This Row],[TN]]+Tabell1[[#This Row],[FP]]+Tabell1[[#This Row],[FN]])</f>
        <v>0.90993029781841228</v>
      </c>
      <c r="O523">
        <f>Tabell1[[#This Row],[TP]]/(Tabell1[[#This Row],[TP]]+Tabell1[[#This Row],[FP]])</f>
        <v>0.90817289543223856</v>
      </c>
      <c r="P523">
        <f>Tabell1[[#This Row],[TP]]/(Tabell1[[#This Row],[TP]]+Tabell1[[#This Row],[FN]])</f>
        <v>0.9977190254017626</v>
      </c>
      <c r="Q523">
        <f>2*(Tabell1[[#This Row],[Recall]] * Tabell1[[#This Row],[Precision]]) / (Tabell1[[#This Row],[Recall]] + Tabell1[[#This Row],[Precision]])</f>
        <v>0.95084234968628045</v>
      </c>
      <c r="R523">
        <v>9623</v>
      </c>
      <c r="S523">
        <v>429</v>
      </c>
      <c r="T523">
        <v>973</v>
      </c>
      <c r="U523">
        <v>22</v>
      </c>
    </row>
    <row r="524" spans="1:21" hidden="1" x14ac:dyDescent="0.3">
      <c r="A524" s="25" t="s">
        <v>20</v>
      </c>
      <c r="B524" s="21" t="s">
        <v>32</v>
      </c>
      <c r="C524" s="21" t="s">
        <v>34</v>
      </c>
      <c r="D524" s="20" t="s">
        <v>23</v>
      </c>
      <c r="E524" t="s">
        <v>24</v>
      </c>
      <c r="F524" s="19" t="s">
        <v>21</v>
      </c>
      <c r="G524" s="25" t="s">
        <v>26</v>
      </c>
      <c r="H524" s="21" t="s">
        <v>29</v>
      </c>
      <c r="I524" s="25" t="s">
        <v>25</v>
      </c>
      <c r="J524" s="21" t="s">
        <v>29</v>
      </c>
      <c r="K524" s="26">
        <v>1.3934459686279199</v>
      </c>
      <c r="L524" s="26">
        <v>3.65682792663574</v>
      </c>
      <c r="N524">
        <f>(Tabell1[[#This Row],[TP]]+Tabell1[[#This Row],[TN]])/(Tabell1[[#This Row],[TP]]+Tabell1[[#This Row],[TN]]+Tabell1[[#This Row],[FP]]+Tabell1[[#This Row],[FN]])</f>
        <v>0.91038290938716393</v>
      </c>
      <c r="O524">
        <f>Tabell1[[#This Row],[TP]]/(Tabell1[[#This Row],[TP]]+Tabell1[[#This Row],[FP]])</f>
        <v>0.91249642550757792</v>
      </c>
      <c r="P524">
        <f>Tabell1[[#This Row],[TP]]/(Tabell1[[#This Row],[TP]]+Tabell1[[#This Row],[FN]])</f>
        <v>0.99253499222395025</v>
      </c>
      <c r="Q524">
        <f>2*(Tabell1[[#This Row],[Recall]] * Tabell1[[#This Row],[Precision]]) / (Tabell1[[#This Row],[Recall]] + Tabell1[[#This Row],[Precision]])</f>
        <v>0.95083432657926104</v>
      </c>
      <c r="R524">
        <v>9573</v>
      </c>
      <c r="S524">
        <v>484</v>
      </c>
      <c r="T524">
        <v>918</v>
      </c>
      <c r="U524">
        <v>72</v>
      </c>
    </row>
    <row r="525" spans="1:21" hidden="1" x14ac:dyDescent="0.3">
      <c r="A525" s="25" t="s">
        <v>20</v>
      </c>
      <c r="B525" s="21" t="s">
        <v>32</v>
      </c>
      <c r="C525" s="21" t="s">
        <v>34</v>
      </c>
      <c r="D525" s="20" t="s">
        <v>23</v>
      </c>
      <c r="E525" t="s">
        <v>24</v>
      </c>
      <c r="F525" s="19" t="s">
        <v>21</v>
      </c>
      <c r="G525" s="21" t="s">
        <v>29</v>
      </c>
      <c r="H525" s="21" t="s">
        <v>29</v>
      </c>
      <c r="I525" s="25" t="s">
        <v>25</v>
      </c>
      <c r="J525" s="21" t="s">
        <v>29</v>
      </c>
      <c r="K525" s="26">
        <v>1.39318895339965</v>
      </c>
      <c r="L525" s="26">
        <v>3.6178841590881299</v>
      </c>
      <c r="N525">
        <f>(Tabell1[[#This Row],[TP]]+Tabell1[[#This Row],[TN]])/(Tabell1[[#This Row],[TP]]+Tabell1[[#This Row],[TN]]+Tabell1[[#This Row],[FP]]+Tabell1[[#This Row],[FN]])</f>
        <v>0.91038290938716393</v>
      </c>
      <c r="O525">
        <f>Tabell1[[#This Row],[TP]]/(Tabell1[[#This Row],[TP]]+Tabell1[[#This Row],[FP]])</f>
        <v>0.91249642550757792</v>
      </c>
      <c r="P525">
        <f>Tabell1[[#This Row],[TP]]/(Tabell1[[#This Row],[TP]]+Tabell1[[#This Row],[FN]])</f>
        <v>0.99253499222395025</v>
      </c>
      <c r="Q525">
        <f>2*(Tabell1[[#This Row],[Recall]] * Tabell1[[#This Row],[Precision]]) / (Tabell1[[#This Row],[Recall]] + Tabell1[[#This Row],[Precision]])</f>
        <v>0.95083432657926104</v>
      </c>
      <c r="R525">
        <v>9573</v>
      </c>
      <c r="S525">
        <v>484</v>
      </c>
      <c r="T525">
        <v>918</v>
      </c>
      <c r="U525">
        <v>72</v>
      </c>
    </row>
    <row r="526" spans="1:21" hidden="1" x14ac:dyDescent="0.3">
      <c r="A526" s="21" t="s">
        <v>31</v>
      </c>
      <c r="B526" s="25" t="s">
        <v>22</v>
      </c>
      <c r="C526" s="24" t="s">
        <v>38</v>
      </c>
      <c r="D526" s="20" t="s">
        <v>23</v>
      </c>
      <c r="E526" t="s">
        <v>24</v>
      </c>
      <c r="F526" s="25" t="s">
        <v>30</v>
      </c>
      <c r="G526" s="21" t="s">
        <v>29</v>
      </c>
      <c r="H526" s="21" t="s">
        <v>29</v>
      </c>
      <c r="I526" s="25" t="s">
        <v>25</v>
      </c>
      <c r="J526" s="21" t="s">
        <v>29</v>
      </c>
      <c r="K526" s="26">
        <v>1.46307849884033</v>
      </c>
      <c r="L526" s="26">
        <v>0.472657680511474</v>
      </c>
      <c r="N526">
        <f>(Tabell1[[#This Row],[TP]]+Tabell1[[#This Row],[TN]])/(Tabell1[[#This Row],[TP]]+Tabell1[[#This Row],[TN]]+Tabell1[[#This Row],[FP]]+Tabell1[[#This Row],[FN]])</f>
        <v>0.91490902507468086</v>
      </c>
      <c r="O526">
        <f>Tabell1[[#This Row],[TP]]/(Tabell1[[#This Row],[TP]]+Tabell1[[#This Row],[FP]])</f>
        <v>0.9598520866349709</v>
      </c>
      <c r="P526">
        <f>Tabell1[[#This Row],[TP]]/(Tabell1[[#This Row],[TP]]+Tabell1[[#This Row],[FN]])</f>
        <v>0.94193882840850185</v>
      </c>
      <c r="Q526">
        <f>2*(Tabell1[[#This Row],[Recall]] * Tabell1[[#This Row],[Precision]]) / (Tabell1[[#This Row],[Recall]] + Tabell1[[#This Row],[Precision]])</f>
        <v>0.95081109366823657</v>
      </c>
      <c r="R526">
        <v>9085</v>
      </c>
      <c r="S526">
        <v>1022</v>
      </c>
      <c r="T526">
        <v>380</v>
      </c>
      <c r="U526">
        <v>560</v>
      </c>
    </row>
    <row r="527" spans="1:21" hidden="1" x14ac:dyDescent="0.3">
      <c r="A527" s="21" t="s">
        <v>31</v>
      </c>
      <c r="B527" s="23" t="s">
        <v>33</v>
      </c>
      <c r="C527" s="25" t="s">
        <v>36</v>
      </c>
      <c r="D527" s="20" t="s">
        <v>23</v>
      </c>
      <c r="E527" t="s">
        <v>24</v>
      </c>
      <c r="F527" s="25" t="s">
        <v>30</v>
      </c>
      <c r="G527" s="25" t="s">
        <v>26</v>
      </c>
      <c r="H527" s="21" t="s">
        <v>29</v>
      </c>
      <c r="I527" s="21"/>
      <c r="J527" s="25" t="s">
        <v>26</v>
      </c>
      <c r="K527" s="26">
        <v>209.48231148719699</v>
      </c>
      <c r="L527" s="26">
        <v>5.77581334114074</v>
      </c>
      <c r="N527">
        <f>(Tabell1[[#This Row],[TP]]+Tabell1[[#This Row],[TN]])/(Tabell1[[#This Row],[TP]]+Tabell1[[#This Row],[TN]]+Tabell1[[#This Row],[FP]]+Tabell1[[#This Row],[FN]])</f>
        <v>0.90983977550466189</v>
      </c>
      <c r="O527">
        <f>Tabell1[[#This Row],[TP]]/(Tabell1[[#This Row],[TP]]+Tabell1[[#This Row],[FP]])</f>
        <v>0.90801018964053215</v>
      </c>
      <c r="P527">
        <f>Tabell1[[#This Row],[TP]]/(Tabell1[[#This Row],[TP]]+Tabell1[[#This Row],[FN]])</f>
        <v>0.99782270606531887</v>
      </c>
      <c r="Q527">
        <f>2*(Tabell1[[#This Row],[Recall]] * Tabell1[[#This Row],[Precision]]) / (Tabell1[[#This Row],[Recall]] + Tabell1[[#This Row],[Precision]])</f>
        <v>0.950800237107291</v>
      </c>
      <c r="R527">
        <v>9624</v>
      </c>
      <c r="S527">
        <v>427</v>
      </c>
      <c r="T527">
        <v>975</v>
      </c>
      <c r="U527">
        <v>21</v>
      </c>
    </row>
    <row r="528" spans="1:21" hidden="1" x14ac:dyDescent="0.3">
      <c r="A528" s="21" t="s">
        <v>31</v>
      </c>
      <c r="B528" s="21" t="s">
        <v>32</v>
      </c>
      <c r="C528" s="21" t="s">
        <v>34</v>
      </c>
      <c r="D528" s="20" t="s">
        <v>23</v>
      </c>
      <c r="E528" t="s">
        <v>24</v>
      </c>
      <c r="F528" s="25" t="s">
        <v>30</v>
      </c>
      <c r="G528" s="25" t="s">
        <v>26</v>
      </c>
      <c r="H528" s="21" t="s">
        <v>29</v>
      </c>
      <c r="I528" s="21"/>
      <c r="J528" s="21" t="s">
        <v>29</v>
      </c>
      <c r="K528" s="26">
        <v>1.18782305717468</v>
      </c>
      <c r="L528" s="26">
        <v>1.3949334621429399</v>
      </c>
      <c r="N528">
        <f>(Tabell1[[#This Row],[TP]]+Tabell1[[#This Row],[TN]])/(Tabell1[[#This Row],[TP]]+Tabell1[[#This Row],[TN]]+Tabell1[[#This Row],[FP]]+Tabell1[[#This Row],[FN]])</f>
        <v>0.91002082013216257</v>
      </c>
      <c r="O528">
        <f>Tabell1[[#This Row],[TP]]/(Tabell1[[#This Row],[TP]]+Tabell1[[#This Row],[FP]])</f>
        <v>0.9098057792515396</v>
      </c>
      <c r="P528">
        <f>Tabell1[[#This Row],[TP]]/(Tabell1[[#This Row],[TP]]+Tabell1[[#This Row],[FN]])</f>
        <v>0.99564541213063762</v>
      </c>
      <c r="Q528">
        <f>2*(Tabell1[[#This Row],[Recall]] * Tabell1[[#This Row],[Precision]]) / (Tabell1[[#This Row],[Recall]] + Tabell1[[#This Row],[Precision]])</f>
        <v>0.95079207920792075</v>
      </c>
      <c r="R528">
        <v>9603</v>
      </c>
      <c r="S528">
        <v>450</v>
      </c>
      <c r="T528">
        <v>952</v>
      </c>
      <c r="U528">
        <v>42</v>
      </c>
    </row>
    <row r="529" spans="1:21" hidden="1" x14ac:dyDescent="0.3">
      <c r="A529" s="21" t="s">
        <v>31</v>
      </c>
      <c r="B529" s="23" t="s">
        <v>33</v>
      </c>
      <c r="C529" s="25" t="s">
        <v>36</v>
      </c>
      <c r="D529" s="20" t="s">
        <v>23</v>
      </c>
      <c r="E529" t="s">
        <v>24</v>
      </c>
      <c r="F529" s="25" t="s">
        <v>30</v>
      </c>
      <c r="G529" s="25" t="s">
        <v>26</v>
      </c>
      <c r="H529" s="25" t="s">
        <v>26</v>
      </c>
      <c r="I529" s="25" t="s">
        <v>25</v>
      </c>
      <c r="J529" s="25" t="s">
        <v>26</v>
      </c>
      <c r="K529" s="26">
        <v>228.48391962051301</v>
      </c>
      <c r="L529" s="26">
        <v>5.2348172664642298</v>
      </c>
      <c r="N529">
        <f>(Tabell1[[#This Row],[TP]]+Tabell1[[#This Row],[TN]])/(Tabell1[[#This Row],[TP]]+Tabell1[[#This Row],[TN]]+Tabell1[[#This Row],[FP]]+Tabell1[[#This Row],[FN]])</f>
        <v>0.9097492531909116</v>
      </c>
      <c r="O529">
        <f>Tabell1[[#This Row],[TP]]/(Tabell1[[#This Row],[TP]]+Tabell1[[#This Row],[FP]])</f>
        <v>0.90777065258393064</v>
      </c>
      <c r="P529">
        <f>Tabell1[[#This Row],[TP]]/(Tabell1[[#This Row],[TP]]+Tabell1[[#This Row],[FN]])</f>
        <v>0.99803006739243127</v>
      </c>
      <c r="Q529">
        <f>2*(Tabell1[[#This Row],[Recall]] * Tabell1[[#This Row],[Precision]]) / (Tabell1[[#This Row],[Recall]] + Tabell1[[#This Row],[Precision]])</f>
        <v>0.95076300064200703</v>
      </c>
      <c r="R529">
        <v>9626</v>
      </c>
      <c r="S529">
        <v>424</v>
      </c>
      <c r="T529">
        <v>978</v>
      </c>
      <c r="U529">
        <v>19</v>
      </c>
    </row>
    <row r="530" spans="1:21" hidden="1" x14ac:dyDescent="0.3">
      <c r="A530" s="21" t="s">
        <v>31</v>
      </c>
      <c r="B530" s="23" t="s">
        <v>33</v>
      </c>
      <c r="C530" s="25" t="s">
        <v>36</v>
      </c>
      <c r="D530" s="20" t="s">
        <v>23</v>
      </c>
      <c r="E530" t="s">
        <v>24</v>
      </c>
      <c r="F530" s="25" t="s">
        <v>30</v>
      </c>
      <c r="G530" s="21" t="s">
        <v>29</v>
      </c>
      <c r="H530" s="25" t="s">
        <v>26</v>
      </c>
      <c r="I530" s="25" t="s">
        <v>25</v>
      </c>
      <c r="J530" s="25" t="s">
        <v>26</v>
      </c>
      <c r="K530" s="26">
        <v>229.250966548919</v>
      </c>
      <c r="L530" s="26">
        <v>5.2424385547637904</v>
      </c>
      <c r="N530">
        <f>(Tabell1[[#This Row],[TP]]+Tabell1[[#This Row],[TN]])/(Tabell1[[#This Row],[TP]]+Tabell1[[#This Row],[TN]]+Tabell1[[#This Row],[FP]]+Tabell1[[#This Row],[FN]])</f>
        <v>0.9097492531909116</v>
      </c>
      <c r="O530">
        <f>Tabell1[[#This Row],[TP]]/(Tabell1[[#This Row],[TP]]+Tabell1[[#This Row],[FP]])</f>
        <v>0.90792452830188675</v>
      </c>
      <c r="P530">
        <f>Tabell1[[#This Row],[TP]]/(Tabell1[[#This Row],[TP]]+Tabell1[[#This Row],[FN]])</f>
        <v>0.99782270606531887</v>
      </c>
      <c r="Q530">
        <f>2*(Tabell1[[#This Row],[Recall]] * Tabell1[[#This Row],[Precision]]) / (Tabell1[[#This Row],[Recall]] + Tabell1[[#This Row],[Precision]])</f>
        <v>0.9507532724129415</v>
      </c>
      <c r="R530">
        <v>9624</v>
      </c>
      <c r="S530">
        <v>426</v>
      </c>
      <c r="T530">
        <v>976</v>
      </c>
      <c r="U530">
        <v>21</v>
      </c>
    </row>
    <row r="531" spans="1:21" hidden="1" x14ac:dyDescent="0.3">
      <c r="A531" s="21" t="s">
        <v>31</v>
      </c>
      <c r="B531" s="23" t="s">
        <v>33</v>
      </c>
      <c r="C531" s="25" t="s">
        <v>36</v>
      </c>
      <c r="D531" s="20" t="s">
        <v>23</v>
      </c>
      <c r="E531" t="s">
        <v>24</v>
      </c>
      <c r="F531" s="25" t="s">
        <v>30</v>
      </c>
      <c r="G531" s="21" t="s">
        <v>29</v>
      </c>
      <c r="H531" s="21" t="s">
        <v>29</v>
      </c>
      <c r="I531" s="21"/>
      <c r="J531" s="25" t="s">
        <v>26</v>
      </c>
      <c r="K531" s="26">
        <v>208.407416343688</v>
      </c>
      <c r="L531" s="26">
        <v>5.8837618827819798</v>
      </c>
      <c r="N531">
        <f>(Tabell1[[#This Row],[TP]]+Tabell1[[#This Row],[TN]])/(Tabell1[[#This Row],[TP]]+Tabell1[[#This Row],[TN]]+Tabell1[[#This Row],[FP]]+Tabell1[[#This Row],[FN]])</f>
        <v>0.9096587308771612</v>
      </c>
      <c r="O531">
        <f>Tabell1[[#This Row],[TP]]/(Tabell1[[#This Row],[TP]]+Tabell1[[#This Row],[FP]])</f>
        <v>0.90753134131397872</v>
      </c>
      <c r="P531">
        <f>Tabell1[[#This Row],[TP]]/(Tabell1[[#This Row],[TP]]+Tabell1[[#This Row],[FN]])</f>
        <v>0.9982374287195438</v>
      </c>
      <c r="Q531">
        <f>2*(Tabell1[[#This Row],[Recall]] * Tabell1[[#This Row],[Precision]]) / (Tabell1[[#This Row],[Recall]] + Tabell1[[#This Row],[Precision]])</f>
        <v>0.95072578256146945</v>
      </c>
      <c r="R531">
        <v>9628</v>
      </c>
      <c r="S531">
        <v>421</v>
      </c>
      <c r="T531">
        <v>981</v>
      </c>
      <c r="U531">
        <v>17</v>
      </c>
    </row>
    <row r="532" spans="1:21" hidden="1" x14ac:dyDescent="0.3">
      <c r="A532" s="25" t="s">
        <v>20</v>
      </c>
      <c r="B532" s="23" t="s">
        <v>33</v>
      </c>
      <c r="C532" s="20" t="s">
        <v>23</v>
      </c>
      <c r="D532" s="20" t="s">
        <v>23</v>
      </c>
      <c r="E532" t="s">
        <v>42</v>
      </c>
      <c r="F532" s="19" t="s">
        <v>21</v>
      </c>
      <c r="G532" s="25" t="s">
        <v>26</v>
      </c>
      <c r="H532" s="25" t="s">
        <v>26</v>
      </c>
      <c r="I532" s="25" t="s">
        <v>25</v>
      </c>
      <c r="J532" s="25" t="s">
        <v>26</v>
      </c>
      <c r="K532" s="26">
        <v>0.84772944450378396</v>
      </c>
      <c r="L532" s="26">
        <v>2.4375541210174498</v>
      </c>
      <c r="N532">
        <f>(Tabell1[[#This Row],[TP]]+Tabell1[[#This Row],[TN]])/(Tabell1[[#This Row],[TP]]+Tabell1[[#This Row],[TN]]+Tabell1[[#This Row],[FP]]+Tabell1[[#This Row],[FN]])</f>
        <v>0.9101336705202312</v>
      </c>
      <c r="O532">
        <f>Tabell1[[#This Row],[TP]]/(Tabell1[[#This Row],[TP]]+Tabell1[[#This Row],[FP]])</f>
        <v>0.90908229946017616</v>
      </c>
      <c r="P532">
        <f>Tabell1[[#This Row],[TP]]/(Tabell1[[#This Row],[TP]]+Tabell1[[#This Row],[FN]])</f>
        <v>0.99636703342329247</v>
      </c>
      <c r="Q532">
        <f>2*(Tabell1[[#This Row],[Recall]] * Tabell1[[#This Row],[Precision]]) / (Tabell1[[#This Row],[Recall]] + Tabell1[[#This Row],[Precision]])</f>
        <v>0.95072549893527447</v>
      </c>
      <c r="R532">
        <v>9599</v>
      </c>
      <c r="S532">
        <v>478</v>
      </c>
      <c r="T532">
        <v>960</v>
      </c>
      <c r="U532">
        <v>35</v>
      </c>
    </row>
    <row r="533" spans="1:21" hidden="1" x14ac:dyDescent="0.3">
      <c r="A533" s="25" t="s">
        <v>20</v>
      </c>
      <c r="B533" s="23" t="s">
        <v>33</v>
      </c>
      <c r="C533" s="20" t="s">
        <v>23</v>
      </c>
      <c r="D533" s="20" t="s">
        <v>23</v>
      </c>
      <c r="E533" t="s">
        <v>42</v>
      </c>
      <c r="F533" s="19" t="s">
        <v>21</v>
      </c>
      <c r="G533" s="21" t="s">
        <v>29</v>
      </c>
      <c r="H533" s="25" t="s">
        <v>26</v>
      </c>
      <c r="I533" s="25" t="s">
        <v>25</v>
      </c>
      <c r="J533" s="25" t="s">
        <v>26</v>
      </c>
      <c r="K533" s="26">
        <v>0.81585192680358798</v>
      </c>
      <c r="L533" s="26">
        <v>2.41399073600769</v>
      </c>
      <c r="N533">
        <f>(Tabell1[[#This Row],[TP]]+Tabell1[[#This Row],[TN]])/(Tabell1[[#This Row],[TP]]+Tabell1[[#This Row],[TN]]+Tabell1[[#This Row],[FP]]+Tabell1[[#This Row],[FN]])</f>
        <v>0.9101336705202312</v>
      </c>
      <c r="O533">
        <f>Tabell1[[#This Row],[TP]]/(Tabell1[[#This Row],[TP]]+Tabell1[[#This Row],[FP]])</f>
        <v>0.90908229946017616</v>
      </c>
      <c r="P533">
        <f>Tabell1[[#This Row],[TP]]/(Tabell1[[#This Row],[TP]]+Tabell1[[#This Row],[FN]])</f>
        <v>0.99636703342329247</v>
      </c>
      <c r="Q533">
        <f>2*(Tabell1[[#This Row],[Recall]] * Tabell1[[#This Row],[Precision]]) / (Tabell1[[#This Row],[Recall]] + Tabell1[[#This Row],[Precision]])</f>
        <v>0.95072549893527447</v>
      </c>
      <c r="R533">
        <v>9599</v>
      </c>
      <c r="S533">
        <v>478</v>
      </c>
      <c r="T533">
        <v>960</v>
      </c>
      <c r="U533">
        <v>35</v>
      </c>
    </row>
    <row r="534" spans="1:21" hidden="1" x14ac:dyDescent="0.3">
      <c r="A534" s="21" t="s">
        <v>31</v>
      </c>
      <c r="B534" s="21" t="s">
        <v>32</v>
      </c>
      <c r="C534" s="21" t="s">
        <v>34</v>
      </c>
      <c r="D534" s="20" t="s">
        <v>23</v>
      </c>
      <c r="E534" t="s">
        <v>24</v>
      </c>
      <c r="F534" s="25" t="s">
        <v>30</v>
      </c>
      <c r="G534" s="21" t="s">
        <v>29</v>
      </c>
      <c r="H534" s="21" t="s">
        <v>29</v>
      </c>
      <c r="I534" s="25" t="s">
        <v>25</v>
      </c>
      <c r="J534" s="25" t="s">
        <v>26</v>
      </c>
      <c r="K534" s="26">
        <v>5.1227321624755797</v>
      </c>
      <c r="L534" s="26">
        <v>0.96821117401123002</v>
      </c>
      <c r="N534">
        <f>(Tabell1[[#This Row],[TP]]+Tabell1[[#This Row],[TN]])/(Tabell1[[#This Row],[TP]]+Tabell1[[#This Row],[TN]]+Tabell1[[#This Row],[FP]]+Tabell1[[#This Row],[FN]])</f>
        <v>0.9096587308771612</v>
      </c>
      <c r="O534">
        <f>Tabell1[[#This Row],[TP]]/(Tabell1[[#This Row],[TP]]+Tabell1[[#This Row],[FP]])</f>
        <v>0.90868702145760472</v>
      </c>
      <c r="P534">
        <f>Tabell1[[#This Row],[TP]]/(Tabell1[[#This Row],[TP]]+Tabell1[[#This Row],[FN]])</f>
        <v>0.99668221876620011</v>
      </c>
      <c r="Q534">
        <f>2*(Tabell1[[#This Row],[Recall]] * Tabell1[[#This Row],[Precision]]) / (Tabell1[[#This Row],[Recall]] + Tabell1[[#This Row],[Precision]])</f>
        <v>0.95065268987341789</v>
      </c>
      <c r="R534">
        <v>9613</v>
      </c>
      <c r="S534">
        <v>436</v>
      </c>
      <c r="T534">
        <v>966</v>
      </c>
      <c r="U534">
        <v>32</v>
      </c>
    </row>
    <row r="535" spans="1:21" hidden="1" x14ac:dyDescent="0.3">
      <c r="A535" s="21" t="s">
        <v>31</v>
      </c>
      <c r="B535" s="21" t="s">
        <v>32</v>
      </c>
      <c r="C535" s="20" t="s">
        <v>23</v>
      </c>
      <c r="D535" s="20" t="s">
        <v>23</v>
      </c>
      <c r="E535" t="s">
        <v>24</v>
      </c>
      <c r="F535" s="19" t="s">
        <v>21</v>
      </c>
      <c r="G535" s="21" t="s">
        <v>29</v>
      </c>
      <c r="H535" s="21" t="s">
        <v>29</v>
      </c>
      <c r="I535" s="25" t="s">
        <v>25</v>
      </c>
      <c r="J535" s="21" t="s">
        <v>29</v>
      </c>
      <c r="K535" s="26">
        <v>0.55651259422302202</v>
      </c>
      <c r="L535" s="26">
        <v>0.36940574645995999</v>
      </c>
      <c r="N535">
        <f>(Tabell1[[#This Row],[TP]]+Tabell1[[#This Row],[TN]])/(Tabell1[[#This Row],[TP]]+Tabell1[[#This Row],[TN]]+Tabell1[[#This Row],[FP]]+Tabell1[[#This Row],[FN]])</f>
        <v>0.91002082013216257</v>
      </c>
      <c r="O535">
        <f>Tabell1[[#This Row],[TP]]/(Tabell1[[#This Row],[TP]]+Tabell1[[#This Row],[FP]])</f>
        <v>0.91333014811275681</v>
      </c>
      <c r="P535">
        <f>Tabell1[[#This Row],[TP]]/(Tabell1[[#This Row],[TP]]+Tabell1[[#This Row],[FN]])</f>
        <v>0.99097978227060657</v>
      </c>
      <c r="Q535">
        <f>2*(Tabell1[[#This Row],[Recall]] * Tabell1[[#This Row],[Precision]]) / (Tabell1[[#This Row],[Recall]] + Tabell1[[#This Row],[Precision]])</f>
        <v>0.95057185479860773</v>
      </c>
      <c r="R535">
        <v>9558</v>
      </c>
      <c r="S535">
        <v>495</v>
      </c>
      <c r="T535">
        <v>907</v>
      </c>
      <c r="U535">
        <v>87</v>
      </c>
    </row>
    <row r="536" spans="1:21" hidden="1" x14ac:dyDescent="0.3">
      <c r="A536" s="21" t="s">
        <v>31</v>
      </c>
      <c r="B536" s="21" t="s">
        <v>32</v>
      </c>
      <c r="C536" s="20" t="s">
        <v>23</v>
      </c>
      <c r="D536" s="20" t="s">
        <v>23</v>
      </c>
      <c r="E536" t="s">
        <v>24</v>
      </c>
      <c r="F536" s="19" t="s">
        <v>21</v>
      </c>
      <c r="G536" s="21" t="s">
        <v>29</v>
      </c>
      <c r="H536" s="21" t="s">
        <v>29</v>
      </c>
      <c r="I536" s="25" t="s">
        <v>25</v>
      </c>
      <c r="J536" s="21" t="s">
        <v>29</v>
      </c>
      <c r="K536" s="26">
        <v>0.55651259422302202</v>
      </c>
      <c r="L536" s="26">
        <v>0.358043432235717</v>
      </c>
      <c r="N536">
        <f>(Tabell1[[#This Row],[TP]]+Tabell1[[#This Row],[TN]])/(Tabell1[[#This Row],[TP]]+Tabell1[[#This Row],[TN]]+Tabell1[[#This Row],[FP]]+Tabell1[[#This Row],[FN]])</f>
        <v>0.91002082013216257</v>
      </c>
      <c r="O536">
        <f>Tabell1[[#This Row],[TP]]/(Tabell1[[#This Row],[TP]]+Tabell1[[#This Row],[FP]])</f>
        <v>0.91333014811275681</v>
      </c>
      <c r="P536">
        <f>Tabell1[[#This Row],[TP]]/(Tabell1[[#This Row],[TP]]+Tabell1[[#This Row],[FN]])</f>
        <v>0.99097978227060657</v>
      </c>
      <c r="Q536">
        <f>2*(Tabell1[[#This Row],[Recall]] * Tabell1[[#This Row],[Precision]]) / (Tabell1[[#This Row],[Recall]] + Tabell1[[#This Row],[Precision]])</f>
        <v>0.95057185479860773</v>
      </c>
      <c r="R536">
        <v>9558</v>
      </c>
      <c r="S536">
        <v>495</v>
      </c>
      <c r="T536">
        <v>907</v>
      </c>
      <c r="U536">
        <v>87</v>
      </c>
    </row>
    <row r="537" spans="1:21" hidden="1" x14ac:dyDescent="0.3">
      <c r="A537" s="25" t="s">
        <v>20</v>
      </c>
      <c r="B537" s="25" t="s">
        <v>22</v>
      </c>
      <c r="C537" s="24" t="s">
        <v>38</v>
      </c>
      <c r="D537" s="20" t="s">
        <v>23</v>
      </c>
      <c r="E537" t="s">
        <v>24</v>
      </c>
      <c r="F537" s="19" t="s">
        <v>21</v>
      </c>
      <c r="G537" s="25" t="s">
        <v>26</v>
      </c>
      <c r="H537" s="21" t="s">
        <v>29</v>
      </c>
      <c r="I537" s="21"/>
      <c r="J537" s="21" t="s">
        <v>29</v>
      </c>
      <c r="K537" s="26">
        <v>2.1611959934234601</v>
      </c>
      <c r="L537" s="26">
        <v>5.2094237804412797</v>
      </c>
      <c r="N537">
        <f>(Tabell1[[#This Row],[TP]]+Tabell1[[#This Row],[TN]])/(Tabell1[[#This Row],[TP]]+Tabell1[[#This Row],[TN]]+Tabell1[[#This Row],[FP]]+Tabell1[[#This Row],[FN]])</f>
        <v>0.91563320358468359</v>
      </c>
      <c r="O537">
        <f>Tabell1[[#This Row],[TP]]/(Tabell1[[#This Row],[TP]]+Tabell1[[#This Row],[FP]])</f>
        <v>0.97306982299923983</v>
      </c>
      <c r="P537">
        <f>Tabell1[[#This Row],[TP]]/(Tabell1[[#This Row],[TP]]+Tabell1[[#This Row],[FN]])</f>
        <v>0.92908242612752723</v>
      </c>
      <c r="Q537">
        <f>2*(Tabell1[[#This Row],[Recall]] * Tabell1[[#This Row],[Precision]]) / (Tabell1[[#This Row],[Recall]] + Tabell1[[#This Row],[Precision]])</f>
        <v>0.95056751882889567</v>
      </c>
      <c r="R537">
        <v>8961</v>
      </c>
      <c r="S537">
        <v>1154</v>
      </c>
      <c r="T537">
        <v>248</v>
      </c>
      <c r="U537">
        <v>684</v>
      </c>
    </row>
    <row r="538" spans="1:21" hidden="1" x14ac:dyDescent="0.3">
      <c r="A538" s="25" t="s">
        <v>20</v>
      </c>
      <c r="B538" s="25" t="s">
        <v>22</v>
      </c>
      <c r="C538" s="24" t="s">
        <v>38</v>
      </c>
      <c r="D538" s="20" t="s">
        <v>23</v>
      </c>
      <c r="E538" t="s">
        <v>24</v>
      </c>
      <c r="F538" s="19" t="s">
        <v>21</v>
      </c>
      <c r="G538" s="21" t="s">
        <v>29</v>
      </c>
      <c r="H538" s="21" t="s">
        <v>29</v>
      </c>
      <c r="I538" s="21"/>
      <c r="J538" s="21" t="s">
        <v>29</v>
      </c>
      <c r="K538" s="26">
        <v>2.1554980278015101</v>
      </c>
      <c r="L538" s="26">
        <v>5.19317150115966</v>
      </c>
      <c r="N538">
        <f>(Tabell1[[#This Row],[TP]]+Tabell1[[#This Row],[TN]])/(Tabell1[[#This Row],[TP]]+Tabell1[[#This Row],[TN]]+Tabell1[[#This Row],[FP]]+Tabell1[[#This Row],[FN]])</f>
        <v>0.91563320358468359</v>
      </c>
      <c r="O538">
        <f>Tabell1[[#This Row],[TP]]/(Tabell1[[#This Row],[TP]]+Tabell1[[#This Row],[FP]])</f>
        <v>0.97306982299923983</v>
      </c>
      <c r="P538">
        <f>Tabell1[[#This Row],[TP]]/(Tabell1[[#This Row],[TP]]+Tabell1[[#This Row],[FN]])</f>
        <v>0.92908242612752723</v>
      </c>
      <c r="Q538">
        <f>2*(Tabell1[[#This Row],[Recall]] * Tabell1[[#This Row],[Precision]]) / (Tabell1[[#This Row],[Recall]] + Tabell1[[#This Row],[Precision]])</f>
        <v>0.95056751882889567</v>
      </c>
      <c r="R538">
        <v>8961</v>
      </c>
      <c r="S538">
        <v>1154</v>
      </c>
      <c r="T538">
        <v>248</v>
      </c>
      <c r="U538">
        <v>684</v>
      </c>
    </row>
    <row r="539" spans="1:21" hidden="1" x14ac:dyDescent="0.3">
      <c r="A539" s="21" t="s">
        <v>31</v>
      </c>
      <c r="B539" s="21" t="s">
        <v>32</v>
      </c>
      <c r="C539" s="21" t="s">
        <v>34</v>
      </c>
      <c r="D539" s="20" t="s">
        <v>23</v>
      </c>
      <c r="E539" t="s">
        <v>24</v>
      </c>
      <c r="F539" s="25" t="s">
        <v>30</v>
      </c>
      <c r="G539" s="25" t="s">
        <v>26</v>
      </c>
      <c r="H539" s="25" t="s">
        <v>26</v>
      </c>
      <c r="I539" s="25" t="s">
        <v>25</v>
      </c>
      <c r="J539" s="25" t="s">
        <v>26</v>
      </c>
      <c r="K539" s="26">
        <v>4.8912816047668404</v>
      </c>
      <c r="L539" s="26">
        <v>0.97615909576416005</v>
      </c>
      <c r="N539">
        <f>(Tabell1[[#This Row],[TP]]+Tabell1[[#This Row],[TN]])/(Tabell1[[#This Row],[TP]]+Tabell1[[#This Row],[TN]]+Tabell1[[#This Row],[FP]]+Tabell1[[#This Row],[FN]])</f>
        <v>0.90938716393591024</v>
      </c>
      <c r="O539">
        <f>Tabell1[[#This Row],[TP]]/(Tabell1[[#This Row],[TP]]+Tabell1[[#This Row],[FP]])</f>
        <v>0.90781279486695599</v>
      </c>
      <c r="P539">
        <f>Tabell1[[#This Row],[TP]]/(Tabell1[[#This Row],[TP]]+Tabell1[[#This Row],[FN]])</f>
        <v>0.99751166407465008</v>
      </c>
      <c r="Q539">
        <f>2*(Tabell1[[#This Row],[Recall]] * Tabell1[[#This Row],[Precision]]) / (Tabell1[[#This Row],[Recall]] + Tabell1[[#This Row],[Precision]])</f>
        <v>0.95055080768660771</v>
      </c>
      <c r="R539">
        <v>9621</v>
      </c>
      <c r="S539">
        <v>425</v>
      </c>
      <c r="T539">
        <v>977</v>
      </c>
      <c r="U539">
        <v>24</v>
      </c>
    </row>
    <row r="540" spans="1:21" hidden="1" x14ac:dyDescent="0.3">
      <c r="A540" s="21" t="s">
        <v>31</v>
      </c>
      <c r="B540" s="21" t="s">
        <v>32</v>
      </c>
      <c r="C540" s="20" t="s">
        <v>23</v>
      </c>
      <c r="D540" s="20" t="s">
        <v>23</v>
      </c>
      <c r="E540" t="s">
        <v>24</v>
      </c>
      <c r="F540" s="19" t="s">
        <v>21</v>
      </c>
      <c r="G540" s="21" t="s">
        <v>29</v>
      </c>
      <c r="H540" s="21" t="s">
        <v>29</v>
      </c>
      <c r="I540" s="21"/>
      <c r="J540" s="21" t="s">
        <v>29</v>
      </c>
      <c r="K540" s="26">
        <v>0.54254579544067305</v>
      </c>
      <c r="L540" s="26">
        <v>0.39648461341857899</v>
      </c>
      <c r="N540">
        <f>(Tabell1[[#This Row],[TP]]+Tabell1[[#This Row],[TN]])/(Tabell1[[#This Row],[TP]]+Tabell1[[#This Row],[TN]]+Tabell1[[#This Row],[FP]]+Tabell1[[#This Row],[FN]])</f>
        <v>0.9097492531909116</v>
      </c>
      <c r="O540">
        <f>Tabell1[[#This Row],[TP]]/(Tabell1[[#This Row],[TP]]+Tabell1[[#This Row],[FP]])</f>
        <v>0.91165270373191165</v>
      </c>
      <c r="P540">
        <f>Tabell1[[#This Row],[TP]]/(Tabell1[[#This Row],[TP]]+Tabell1[[#This Row],[FN]])</f>
        <v>0.99284603421461892</v>
      </c>
      <c r="Q540">
        <f>2*(Tabell1[[#This Row],[Recall]] * Tabell1[[#This Row],[Precision]]) / (Tabell1[[#This Row],[Recall]] + Tabell1[[#This Row],[Precision]])</f>
        <v>0.9505186361606035</v>
      </c>
      <c r="R540">
        <v>9576</v>
      </c>
      <c r="S540">
        <v>474</v>
      </c>
      <c r="T540">
        <v>928</v>
      </c>
      <c r="U540">
        <v>69</v>
      </c>
    </row>
    <row r="541" spans="1:21" hidden="1" x14ac:dyDescent="0.3">
      <c r="A541" s="21" t="s">
        <v>31</v>
      </c>
      <c r="B541" s="21" t="s">
        <v>32</v>
      </c>
      <c r="C541" s="20" t="s">
        <v>23</v>
      </c>
      <c r="D541" s="20" t="s">
        <v>23</v>
      </c>
      <c r="E541" t="s">
        <v>24</v>
      </c>
      <c r="F541" s="19" t="s">
        <v>21</v>
      </c>
      <c r="G541" s="21" t="s">
        <v>29</v>
      </c>
      <c r="H541" s="21" t="s">
        <v>29</v>
      </c>
      <c r="I541" s="21"/>
      <c r="J541" s="21" t="s">
        <v>29</v>
      </c>
      <c r="K541" s="26">
        <v>0.54254579544067305</v>
      </c>
      <c r="L541" s="26">
        <v>0.35904192924499501</v>
      </c>
      <c r="N541">
        <f>(Tabell1[[#This Row],[TP]]+Tabell1[[#This Row],[TN]])/(Tabell1[[#This Row],[TP]]+Tabell1[[#This Row],[TN]]+Tabell1[[#This Row],[FP]]+Tabell1[[#This Row],[FN]])</f>
        <v>0.9097492531909116</v>
      </c>
      <c r="O541">
        <f>Tabell1[[#This Row],[TP]]/(Tabell1[[#This Row],[TP]]+Tabell1[[#This Row],[FP]])</f>
        <v>0.91165270373191165</v>
      </c>
      <c r="P541">
        <f>Tabell1[[#This Row],[TP]]/(Tabell1[[#This Row],[TP]]+Tabell1[[#This Row],[FN]])</f>
        <v>0.99284603421461892</v>
      </c>
      <c r="Q541">
        <f>2*(Tabell1[[#This Row],[Recall]] * Tabell1[[#This Row],[Precision]]) / (Tabell1[[#This Row],[Recall]] + Tabell1[[#This Row],[Precision]])</f>
        <v>0.9505186361606035</v>
      </c>
      <c r="R541">
        <v>9576</v>
      </c>
      <c r="S541">
        <v>474</v>
      </c>
      <c r="T541">
        <v>928</v>
      </c>
      <c r="U541">
        <v>69</v>
      </c>
    </row>
    <row r="542" spans="1:21" hidden="1" x14ac:dyDescent="0.3">
      <c r="A542" s="25" t="s">
        <v>20</v>
      </c>
      <c r="B542" s="25" t="s">
        <v>22</v>
      </c>
      <c r="C542" s="24" t="s">
        <v>38</v>
      </c>
      <c r="D542" s="20" t="s">
        <v>23</v>
      </c>
      <c r="E542" t="s">
        <v>24</v>
      </c>
      <c r="F542" s="25" t="s">
        <v>30</v>
      </c>
      <c r="G542" s="25" t="s">
        <v>26</v>
      </c>
      <c r="H542" s="21" t="s">
        <v>29</v>
      </c>
      <c r="I542" s="25" t="s">
        <v>25</v>
      </c>
      <c r="J542" s="25" t="s">
        <v>26</v>
      </c>
      <c r="K542" s="26">
        <v>2.71450614929199</v>
      </c>
      <c r="L542" s="26">
        <v>6.6295621395111004</v>
      </c>
      <c r="N542">
        <f>(Tabell1[[#This Row],[TP]]+Tabell1[[#This Row],[TN]])/(Tabell1[[#This Row],[TP]]+Tabell1[[#This Row],[TN]]+Tabell1[[#This Row],[FP]]+Tabell1[[#This Row],[FN]])</f>
        <v>0.91563320358468359</v>
      </c>
      <c r="O542">
        <f>Tabell1[[#This Row],[TP]]/(Tabell1[[#This Row],[TP]]+Tabell1[[#This Row],[FP]])</f>
        <v>0.97575625204761385</v>
      </c>
      <c r="P542">
        <f>Tabell1[[#This Row],[TP]]/(Tabell1[[#This Row],[TP]]+Tabell1[[#This Row],[FN]])</f>
        <v>0.92638672887506479</v>
      </c>
      <c r="Q542">
        <f>2*(Tabell1[[#This Row],[Recall]] * Tabell1[[#This Row],[Precision]]) / (Tabell1[[#This Row],[Recall]] + Tabell1[[#This Row],[Precision]])</f>
        <v>0.95043080523348578</v>
      </c>
      <c r="R542">
        <v>8935</v>
      </c>
      <c r="S542">
        <v>1180</v>
      </c>
      <c r="T542">
        <v>222</v>
      </c>
      <c r="U542">
        <v>710</v>
      </c>
    </row>
    <row r="543" spans="1:21" hidden="1" x14ac:dyDescent="0.3">
      <c r="A543" s="25" t="s">
        <v>20</v>
      </c>
      <c r="B543" s="25" t="s">
        <v>22</v>
      </c>
      <c r="C543" s="24" t="s">
        <v>38</v>
      </c>
      <c r="D543" s="20" t="s">
        <v>23</v>
      </c>
      <c r="E543" t="s">
        <v>24</v>
      </c>
      <c r="F543" s="25" t="s">
        <v>30</v>
      </c>
      <c r="G543" s="21" t="s">
        <v>29</v>
      </c>
      <c r="H543" s="21" t="s">
        <v>29</v>
      </c>
      <c r="I543" s="25" t="s">
        <v>25</v>
      </c>
      <c r="J543" s="25" t="s">
        <v>26</v>
      </c>
      <c r="K543" s="26">
        <v>2.71335577964782</v>
      </c>
      <c r="L543" s="26">
        <v>6.6478681564331001</v>
      </c>
      <c r="N543">
        <f>(Tabell1[[#This Row],[TP]]+Tabell1[[#This Row],[TN]])/(Tabell1[[#This Row],[TP]]+Tabell1[[#This Row],[TN]]+Tabell1[[#This Row],[FP]]+Tabell1[[#This Row],[FN]])</f>
        <v>0.91563320358468359</v>
      </c>
      <c r="O543">
        <f>Tabell1[[#This Row],[TP]]/(Tabell1[[#This Row],[TP]]+Tabell1[[#This Row],[FP]])</f>
        <v>0.97575625204761385</v>
      </c>
      <c r="P543">
        <f>Tabell1[[#This Row],[TP]]/(Tabell1[[#This Row],[TP]]+Tabell1[[#This Row],[FN]])</f>
        <v>0.92638672887506479</v>
      </c>
      <c r="Q543">
        <f>2*(Tabell1[[#This Row],[Recall]] * Tabell1[[#This Row],[Precision]]) / (Tabell1[[#This Row],[Recall]] + Tabell1[[#This Row],[Precision]])</f>
        <v>0.95043080523348578</v>
      </c>
      <c r="R543">
        <v>8935</v>
      </c>
      <c r="S543">
        <v>1180</v>
      </c>
      <c r="T543">
        <v>222</v>
      </c>
      <c r="U543">
        <v>710</v>
      </c>
    </row>
    <row r="544" spans="1:21" hidden="1" x14ac:dyDescent="0.3">
      <c r="A544" s="21" t="s">
        <v>31</v>
      </c>
      <c r="B544" s="21" t="s">
        <v>32</v>
      </c>
      <c r="C544" s="20" t="s">
        <v>23</v>
      </c>
      <c r="D544" s="20" t="s">
        <v>23</v>
      </c>
      <c r="E544" t="s">
        <v>24</v>
      </c>
      <c r="F544" s="19" t="s">
        <v>21</v>
      </c>
      <c r="G544" s="25" t="s">
        <v>26</v>
      </c>
      <c r="H544" s="21" t="s">
        <v>29</v>
      </c>
      <c r="I544" s="25" t="s">
        <v>25</v>
      </c>
      <c r="J544" s="21" t="s">
        <v>29</v>
      </c>
      <c r="K544" s="26">
        <v>0.51562023162841797</v>
      </c>
      <c r="L544" s="26">
        <v>0.364027500152587</v>
      </c>
      <c r="N544">
        <f>(Tabell1[[#This Row],[TP]]+Tabell1[[#This Row],[TN]])/(Tabell1[[#This Row],[TP]]+Tabell1[[#This Row],[TN]]+Tabell1[[#This Row],[FP]]+Tabell1[[#This Row],[FN]])</f>
        <v>0.90956820856341092</v>
      </c>
      <c r="O544">
        <f>Tabell1[[#This Row],[TP]]/(Tabell1[[#This Row],[TP]]+Tabell1[[#This Row],[FP]])</f>
        <v>0.91281512605042014</v>
      </c>
      <c r="P544">
        <f>Tabell1[[#This Row],[TP]]/(Tabell1[[#This Row],[TP]]+Tabell1[[#This Row],[FN]])</f>
        <v>0.99108346293416283</v>
      </c>
      <c r="Q544">
        <f>2*(Tabell1[[#This Row],[Recall]] * Tabell1[[#This Row],[Precision]]) / (Tabell1[[#This Row],[Recall]] + Tabell1[[#This Row],[Precision]])</f>
        <v>0.95034050802803594</v>
      </c>
      <c r="R544">
        <v>9559</v>
      </c>
      <c r="S544">
        <v>489</v>
      </c>
      <c r="T544">
        <v>913</v>
      </c>
      <c r="U544">
        <v>86</v>
      </c>
    </row>
    <row r="545" spans="1:21" hidden="1" x14ac:dyDescent="0.3">
      <c r="A545" s="21" t="s">
        <v>31</v>
      </c>
      <c r="B545" s="21" t="s">
        <v>32</v>
      </c>
      <c r="C545" s="20" t="s">
        <v>23</v>
      </c>
      <c r="D545" s="20" t="s">
        <v>23</v>
      </c>
      <c r="E545" t="s">
        <v>24</v>
      </c>
      <c r="F545" s="19" t="s">
        <v>21</v>
      </c>
      <c r="G545" s="25" t="s">
        <v>26</v>
      </c>
      <c r="H545" s="21" t="s">
        <v>29</v>
      </c>
      <c r="I545" s="25" t="s">
        <v>25</v>
      </c>
      <c r="J545" s="21" t="s">
        <v>29</v>
      </c>
      <c r="K545" s="26">
        <v>0.51562023162841797</v>
      </c>
      <c r="L545" s="26">
        <v>0.34607410430908198</v>
      </c>
      <c r="N545">
        <f>(Tabell1[[#This Row],[TP]]+Tabell1[[#This Row],[TN]])/(Tabell1[[#This Row],[TP]]+Tabell1[[#This Row],[TN]]+Tabell1[[#This Row],[FP]]+Tabell1[[#This Row],[FN]])</f>
        <v>0.90956820856341092</v>
      </c>
      <c r="O545">
        <f>Tabell1[[#This Row],[TP]]/(Tabell1[[#This Row],[TP]]+Tabell1[[#This Row],[FP]])</f>
        <v>0.91281512605042014</v>
      </c>
      <c r="P545">
        <f>Tabell1[[#This Row],[TP]]/(Tabell1[[#This Row],[TP]]+Tabell1[[#This Row],[FN]])</f>
        <v>0.99108346293416283</v>
      </c>
      <c r="Q545">
        <f>2*(Tabell1[[#This Row],[Recall]] * Tabell1[[#This Row],[Precision]]) / (Tabell1[[#This Row],[Recall]] + Tabell1[[#This Row],[Precision]])</f>
        <v>0.95034050802803594</v>
      </c>
      <c r="R545">
        <v>9559</v>
      </c>
      <c r="S545">
        <v>489</v>
      </c>
      <c r="T545">
        <v>913</v>
      </c>
      <c r="U545">
        <v>86</v>
      </c>
    </row>
    <row r="546" spans="1:21" hidden="1" x14ac:dyDescent="0.3">
      <c r="A546" s="25" t="s">
        <v>20</v>
      </c>
      <c r="B546" s="21" t="s">
        <v>32</v>
      </c>
      <c r="C546" s="20" t="s">
        <v>23</v>
      </c>
      <c r="D546" s="20" t="s">
        <v>23</v>
      </c>
      <c r="E546" t="s">
        <v>24</v>
      </c>
      <c r="F546" s="25" t="s">
        <v>30</v>
      </c>
      <c r="G546" s="21" t="s">
        <v>29</v>
      </c>
      <c r="H546" s="21" t="s">
        <v>29</v>
      </c>
      <c r="I546" s="25" t="s">
        <v>25</v>
      </c>
      <c r="J546" s="25" t="s">
        <v>26</v>
      </c>
      <c r="K546" s="26">
        <v>1.6266951560974099</v>
      </c>
      <c r="L546" s="26">
        <v>3.3470382690429599</v>
      </c>
      <c r="N546">
        <f>(Tabell1[[#This Row],[TP]]+Tabell1[[#This Row],[TN]])/(Tabell1[[#This Row],[TP]]+Tabell1[[#This Row],[TN]]+Tabell1[[#This Row],[FP]]+Tabell1[[#This Row],[FN]])</f>
        <v>0.9116502217796687</v>
      </c>
      <c r="O546">
        <f>Tabell1[[#This Row],[TP]]/(Tabell1[[#This Row],[TP]]+Tabell1[[#This Row],[FP]])</f>
        <v>0.93340665933406664</v>
      </c>
      <c r="P546">
        <f>Tabell1[[#This Row],[TP]]/(Tabell1[[#This Row],[TP]]+Tabell1[[#This Row],[FN]])</f>
        <v>0.9678589942975635</v>
      </c>
      <c r="Q546">
        <f>2*(Tabell1[[#This Row],[Recall]] * Tabell1[[#This Row],[Precision]]) / (Tabell1[[#This Row],[Recall]] + Tabell1[[#This Row],[Precision]])</f>
        <v>0.95032067596457293</v>
      </c>
      <c r="R546">
        <v>9335</v>
      </c>
      <c r="S546">
        <v>736</v>
      </c>
      <c r="T546">
        <v>666</v>
      </c>
      <c r="U546">
        <v>310</v>
      </c>
    </row>
    <row r="547" spans="1:21" hidden="1" x14ac:dyDescent="0.3">
      <c r="A547" s="25" t="s">
        <v>20</v>
      </c>
      <c r="B547" s="21" t="s">
        <v>32</v>
      </c>
      <c r="C547" s="20" t="s">
        <v>23</v>
      </c>
      <c r="D547" s="20" t="s">
        <v>23</v>
      </c>
      <c r="E547" t="s">
        <v>24</v>
      </c>
      <c r="F547" s="25" t="s">
        <v>30</v>
      </c>
      <c r="G547" s="21" t="s">
        <v>29</v>
      </c>
      <c r="H547" s="21" t="s">
        <v>29</v>
      </c>
      <c r="I547" s="25" t="s">
        <v>25</v>
      </c>
      <c r="J547" s="25" t="s">
        <v>26</v>
      </c>
      <c r="K547" s="26">
        <v>1.6266951560974099</v>
      </c>
      <c r="L547" s="26">
        <v>3.3151335716247501</v>
      </c>
      <c r="N547">
        <f>(Tabell1[[#This Row],[TP]]+Tabell1[[#This Row],[TN]])/(Tabell1[[#This Row],[TP]]+Tabell1[[#This Row],[TN]]+Tabell1[[#This Row],[FP]]+Tabell1[[#This Row],[FN]])</f>
        <v>0.9116502217796687</v>
      </c>
      <c r="O547">
        <f>Tabell1[[#This Row],[TP]]/(Tabell1[[#This Row],[TP]]+Tabell1[[#This Row],[FP]])</f>
        <v>0.93340665933406664</v>
      </c>
      <c r="P547">
        <f>Tabell1[[#This Row],[TP]]/(Tabell1[[#This Row],[TP]]+Tabell1[[#This Row],[FN]])</f>
        <v>0.9678589942975635</v>
      </c>
      <c r="Q547">
        <f>2*(Tabell1[[#This Row],[Recall]] * Tabell1[[#This Row],[Precision]]) / (Tabell1[[#This Row],[Recall]] + Tabell1[[#This Row],[Precision]])</f>
        <v>0.95032067596457293</v>
      </c>
      <c r="R547">
        <v>9335</v>
      </c>
      <c r="S547">
        <v>736</v>
      </c>
      <c r="T547">
        <v>666</v>
      </c>
      <c r="U547">
        <v>310</v>
      </c>
    </row>
    <row r="548" spans="1:21" hidden="1" x14ac:dyDescent="0.3">
      <c r="A548" s="25" t="s">
        <v>20</v>
      </c>
      <c r="B548" s="21" t="s">
        <v>32</v>
      </c>
      <c r="C548" s="20" t="s">
        <v>23</v>
      </c>
      <c r="D548" s="20" t="s">
        <v>23</v>
      </c>
      <c r="E548" t="s">
        <v>24</v>
      </c>
      <c r="F548" s="25" t="s">
        <v>30</v>
      </c>
      <c r="G548" s="25" t="s">
        <v>26</v>
      </c>
      <c r="H548" s="21" t="s">
        <v>29</v>
      </c>
      <c r="I548" s="25" t="s">
        <v>25</v>
      </c>
      <c r="J548" s="25" t="s">
        <v>26</v>
      </c>
      <c r="K548" s="26">
        <v>1.6001715660095199</v>
      </c>
      <c r="L548" s="26">
        <v>3.35453128814697</v>
      </c>
      <c r="N548">
        <f>(Tabell1[[#This Row],[TP]]+Tabell1[[#This Row],[TN]])/(Tabell1[[#This Row],[TP]]+Tabell1[[#This Row],[TN]]+Tabell1[[#This Row],[FP]]+Tabell1[[#This Row],[FN]])</f>
        <v>0.9116502217796687</v>
      </c>
      <c r="O548">
        <f>Tabell1[[#This Row],[TP]]/(Tabell1[[#This Row],[TP]]+Tabell1[[#This Row],[FP]])</f>
        <v>0.93340665933406664</v>
      </c>
      <c r="P548">
        <f>Tabell1[[#This Row],[TP]]/(Tabell1[[#This Row],[TP]]+Tabell1[[#This Row],[FN]])</f>
        <v>0.9678589942975635</v>
      </c>
      <c r="Q548">
        <f>2*(Tabell1[[#This Row],[Recall]] * Tabell1[[#This Row],[Precision]]) / (Tabell1[[#This Row],[Recall]] + Tabell1[[#This Row],[Precision]])</f>
        <v>0.95032067596457293</v>
      </c>
      <c r="R548">
        <v>9335</v>
      </c>
      <c r="S548">
        <v>736</v>
      </c>
      <c r="T548">
        <v>666</v>
      </c>
      <c r="U548">
        <v>310</v>
      </c>
    </row>
    <row r="549" spans="1:21" hidden="1" x14ac:dyDescent="0.3">
      <c r="A549" s="25" t="s">
        <v>20</v>
      </c>
      <c r="B549" s="21" t="s">
        <v>32</v>
      </c>
      <c r="C549" s="20" t="s">
        <v>23</v>
      </c>
      <c r="D549" s="20" t="s">
        <v>23</v>
      </c>
      <c r="E549" t="s">
        <v>24</v>
      </c>
      <c r="F549" s="25" t="s">
        <v>30</v>
      </c>
      <c r="G549" s="25" t="s">
        <v>26</v>
      </c>
      <c r="H549" s="21" t="s">
        <v>29</v>
      </c>
      <c r="I549" s="25" t="s">
        <v>25</v>
      </c>
      <c r="J549" s="25" t="s">
        <v>26</v>
      </c>
      <c r="K549" s="26">
        <v>1.6001715660095199</v>
      </c>
      <c r="L549" s="26">
        <v>3.341064453125</v>
      </c>
      <c r="N549">
        <f>(Tabell1[[#This Row],[TP]]+Tabell1[[#This Row],[TN]])/(Tabell1[[#This Row],[TP]]+Tabell1[[#This Row],[TN]]+Tabell1[[#This Row],[FP]]+Tabell1[[#This Row],[FN]])</f>
        <v>0.9116502217796687</v>
      </c>
      <c r="O549">
        <f>Tabell1[[#This Row],[TP]]/(Tabell1[[#This Row],[TP]]+Tabell1[[#This Row],[FP]])</f>
        <v>0.93340665933406664</v>
      </c>
      <c r="P549">
        <f>Tabell1[[#This Row],[TP]]/(Tabell1[[#This Row],[TP]]+Tabell1[[#This Row],[FN]])</f>
        <v>0.9678589942975635</v>
      </c>
      <c r="Q549">
        <f>2*(Tabell1[[#This Row],[Recall]] * Tabell1[[#This Row],[Precision]]) / (Tabell1[[#This Row],[Recall]] + Tabell1[[#This Row],[Precision]])</f>
        <v>0.95032067596457293</v>
      </c>
      <c r="R549">
        <v>9335</v>
      </c>
      <c r="S549">
        <v>736</v>
      </c>
      <c r="T549">
        <v>666</v>
      </c>
      <c r="U549">
        <v>310</v>
      </c>
    </row>
    <row r="550" spans="1:21" hidden="1" x14ac:dyDescent="0.3">
      <c r="A550" s="21" t="s">
        <v>31</v>
      </c>
      <c r="B550" s="23" t="s">
        <v>33</v>
      </c>
      <c r="C550" s="25" t="s">
        <v>36</v>
      </c>
      <c r="D550" s="20" t="s">
        <v>23</v>
      </c>
      <c r="E550" t="s">
        <v>24</v>
      </c>
      <c r="F550" s="25" t="s">
        <v>30</v>
      </c>
      <c r="G550" s="21" t="s">
        <v>29</v>
      </c>
      <c r="H550" s="21" t="s">
        <v>29</v>
      </c>
      <c r="I550" s="21"/>
      <c r="J550" s="21" t="s">
        <v>29</v>
      </c>
      <c r="K550" s="26">
        <v>43.618535518646198</v>
      </c>
      <c r="L550" s="26">
        <v>1.3955662250518699</v>
      </c>
      <c r="N550">
        <f>(Tabell1[[#This Row],[TP]]+Tabell1[[#This Row],[TN]])/(Tabell1[[#This Row],[TP]]+Tabell1[[#This Row],[TN]]+Tabell1[[#This Row],[FP]]+Tabell1[[#This Row],[FN]])</f>
        <v>0.90893455236715848</v>
      </c>
      <c r="O550">
        <f>Tabell1[[#This Row],[TP]]/(Tabell1[[#This Row],[TP]]+Tabell1[[#This Row],[FP]])</f>
        <v>0.907461560230167</v>
      </c>
      <c r="P550">
        <f>Tabell1[[#This Row],[TP]]/(Tabell1[[#This Row],[TP]]+Tabell1[[#This Row],[FN]])</f>
        <v>0.99740798341109382</v>
      </c>
      <c r="Q550">
        <f>2*(Tabell1[[#This Row],[Recall]] * Tabell1[[#This Row],[Precision]]) / (Tabell1[[#This Row],[Recall]] + Tabell1[[#This Row],[Precision]])</f>
        <v>0.95031117257729925</v>
      </c>
      <c r="R550">
        <v>9620</v>
      </c>
      <c r="S550">
        <v>421</v>
      </c>
      <c r="T550">
        <v>981</v>
      </c>
      <c r="U550">
        <v>25</v>
      </c>
    </row>
    <row r="551" spans="1:21" hidden="1" x14ac:dyDescent="0.3">
      <c r="A551" s="23" t="s">
        <v>48</v>
      </c>
      <c r="B551" s="23" t="s">
        <v>33</v>
      </c>
      <c r="C551" s="24" t="s">
        <v>38</v>
      </c>
      <c r="D551" s="20" t="s">
        <v>23</v>
      </c>
      <c r="E551" t="s">
        <v>24</v>
      </c>
      <c r="F551" s="19" t="s">
        <v>21</v>
      </c>
      <c r="G551" s="25" t="s">
        <v>26</v>
      </c>
      <c r="H551" s="25" t="s">
        <v>26</v>
      </c>
      <c r="I551" s="25" t="s">
        <v>25</v>
      </c>
      <c r="J551" s="21" t="s">
        <v>29</v>
      </c>
      <c r="K551" s="26">
        <v>0.120642185211181</v>
      </c>
      <c r="L551" s="26">
        <v>0.202500104904174</v>
      </c>
      <c r="N551">
        <f>(Tabell1[[#This Row],[TP]]+Tabell1[[#This Row],[TN]])/(Tabell1[[#This Row],[TP]]+Tabell1[[#This Row],[TN]]+Tabell1[[#This Row],[FP]]+Tabell1[[#This Row],[FN]])</f>
        <v>0.90902507468090887</v>
      </c>
      <c r="O551">
        <f>Tabell1[[#This Row],[TP]]/(Tabell1[[#This Row],[TP]]+Tabell1[[#This Row],[FP]])</f>
        <v>0.90854927179875167</v>
      </c>
      <c r="P551">
        <f>Tabell1[[#This Row],[TP]]/(Tabell1[[#This Row],[TP]]+Tabell1[[#This Row],[FN]])</f>
        <v>0.99606013478486266</v>
      </c>
      <c r="Q551">
        <f>2*(Tabell1[[#This Row],[Recall]] * Tabell1[[#This Row],[Precision]]) / (Tabell1[[#This Row],[Recall]] + Tabell1[[#This Row],[Precision]])</f>
        <v>0.95029427765962704</v>
      </c>
      <c r="R551">
        <v>9607</v>
      </c>
      <c r="S551">
        <v>435</v>
      </c>
      <c r="T551">
        <v>967</v>
      </c>
      <c r="U551">
        <v>38</v>
      </c>
    </row>
    <row r="552" spans="1:21" hidden="1" x14ac:dyDescent="0.3">
      <c r="A552" s="23" t="s">
        <v>48</v>
      </c>
      <c r="B552" s="23" t="s">
        <v>33</v>
      </c>
      <c r="C552" s="24" t="s">
        <v>38</v>
      </c>
      <c r="D552" s="20" t="s">
        <v>23</v>
      </c>
      <c r="E552" t="s">
        <v>24</v>
      </c>
      <c r="F552" s="19" t="s">
        <v>21</v>
      </c>
      <c r="G552" s="21" t="s">
        <v>29</v>
      </c>
      <c r="H552" s="25" t="s">
        <v>26</v>
      </c>
      <c r="I552" s="25" t="s">
        <v>25</v>
      </c>
      <c r="J552" s="25" t="s">
        <v>26</v>
      </c>
      <c r="K552" s="26">
        <v>0.10970878601074199</v>
      </c>
      <c r="L552" s="26">
        <v>0.18749976158142001</v>
      </c>
      <c r="N552">
        <f>(Tabell1[[#This Row],[TP]]+Tabell1[[#This Row],[TN]])/(Tabell1[[#This Row],[TP]]+Tabell1[[#This Row],[TN]]+Tabell1[[#This Row],[FP]]+Tabell1[[#This Row],[FN]])</f>
        <v>0.90902507468090887</v>
      </c>
      <c r="O552">
        <f>Tabell1[[#This Row],[TP]]/(Tabell1[[#This Row],[TP]]+Tabell1[[#This Row],[FP]])</f>
        <v>0.90854927179875167</v>
      </c>
      <c r="P552">
        <f>Tabell1[[#This Row],[TP]]/(Tabell1[[#This Row],[TP]]+Tabell1[[#This Row],[FN]])</f>
        <v>0.99606013478486266</v>
      </c>
      <c r="Q552">
        <f>2*(Tabell1[[#This Row],[Recall]] * Tabell1[[#This Row],[Precision]]) / (Tabell1[[#This Row],[Recall]] + Tabell1[[#This Row],[Precision]])</f>
        <v>0.95029427765962704</v>
      </c>
      <c r="R552">
        <v>9607</v>
      </c>
      <c r="S552">
        <v>435</v>
      </c>
      <c r="T552">
        <v>967</v>
      </c>
      <c r="U552">
        <v>38</v>
      </c>
    </row>
    <row r="553" spans="1:21" hidden="1" x14ac:dyDescent="0.3">
      <c r="A553" s="23" t="s">
        <v>48</v>
      </c>
      <c r="B553" s="23" t="s">
        <v>33</v>
      </c>
      <c r="C553" s="24" t="s">
        <v>38</v>
      </c>
      <c r="D553" s="20" t="s">
        <v>23</v>
      </c>
      <c r="E553" t="s">
        <v>24</v>
      </c>
      <c r="F553" s="19" t="s">
        <v>21</v>
      </c>
      <c r="G553" s="25" t="s">
        <v>26</v>
      </c>
      <c r="H553" s="25" t="s">
        <v>26</v>
      </c>
      <c r="I553" s="25" t="s">
        <v>25</v>
      </c>
      <c r="J553" s="25" t="s">
        <v>26</v>
      </c>
      <c r="K553" s="26">
        <v>0.108676671981811</v>
      </c>
      <c r="L553" s="26">
        <v>0.24837040901183999</v>
      </c>
      <c r="N553">
        <f>(Tabell1[[#This Row],[TP]]+Tabell1[[#This Row],[TN]])/(Tabell1[[#This Row],[TP]]+Tabell1[[#This Row],[TN]]+Tabell1[[#This Row],[FP]]+Tabell1[[#This Row],[FN]])</f>
        <v>0.90902507468090887</v>
      </c>
      <c r="O553">
        <f>Tabell1[[#This Row],[TP]]/(Tabell1[[#This Row],[TP]]+Tabell1[[#This Row],[FP]])</f>
        <v>0.90854927179875167</v>
      </c>
      <c r="P553">
        <f>Tabell1[[#This Row],[TP]]/(Tabell1[[#This Row],[TP]]+Tabell1[[#This Row],[FN]])</f>
        <v>0.99606013478486266</v>
      </c>
      <c r="Q553">
        <f>2*(Tabell1[[#This Row],[Recall]] * Tabell1[[#This Row],[Precision]]) / (Tabell1[[#This Row],[Recall]] + Tabell1[[#This Row],[Precision]])</f>
        <v>0.95029427765962704</v>
      </c>
      <c r="R553">
        <v>9607</v>
      </c>
      <c r="S553">
        <v>435</v>
      </c>
      <c r="T553">
        <v>967</v>
      </c>
      <c r="U553">
        <v>38</v>
      </c>
    </row>
    <row r="554" spans="1:21" hidden="1" x14ac:dyDescent="0.3">
      <c r="A554" s="23" t="s">
        <v>48</v>
      </c>
      <c r="B554" s="23" t="s">
        <v>33</v>
      </c>
      <c r="C554" s="24" t="s">
        <v>38</v>
      </c>
      <c r="D554" s="20" t="s">
        <v>23</v>
      </c>
      <c r="E554" t="s">
        <v>24</v>
      </c>
      <c r="F554" s="19" t="s">
        <v>21</v>
      </c>
      <c r="G554" s="21" t="s">
        <v>29</v>
      </c>
      <c r="H554" s="25" t="s">
        <v>26</v>
      </c>
      <c r="I554" s="25" t="s">
        <v>25</v>
      </c>
      <c r="J554" s="21" t="s">
        <v>29</v>
      </c>
      <c r="K554" s="26">
        <v>0.102726221084594</v>
      </c>
      <c r="L554" s="26">
        <v>0.18650293350219699</v>
      </c>
      <c r="N554">
        <f>(Tabell1[[#This Row],[TP]]+Tabell1[[#This Row],[TN]])/(Tabell1[[#This Row],[TP]]+Tabell1[[#This Row],[TN]]+Tabell1[[#This Row],[FP]]+Tabell1[[#This Row],[FN]])</f>
        <v>0.90902507468090887</v>
      </c>
      <c r="O554">
        <f>Tabell1[[#This Row],[TP]]/(Tabell1[[#This Row],[TP]]+Tabell1[[#This Row],[FP]])</f>
        <v>0.90854927179875167</v>
      </c>
      <c r="P554">
        <f>Tabell1[[#This Row],[TP]]/(Tabell1[[#This Row],[TP]]+Tabell1[[#This Row],[FN]])</f>
        <v>0.99606013478486266</v>
      </c>
      <c r="Q554">
        <f>2*(Tabell1[[#This Row],[Recall]] * Tabell1[[#This Row],[Precision]]) / (Tabell1[[#This Row],[Recall]] + Tabell1[[#This Row],[Precision]])</f>
        <v>0.95029427765962704</v>
      </c>
      <c r="R554">
        <v>9607</v>
      </c>
      <c r="S554">
        <v>435</v>
      </c>
      <c r="T554">
        <v>967</v>
      </c>
      <c r="U554">
        <v>38</v>
      </c>
    </row>
    <row r="555" spans="1:21" hidden="1" x14ac:dyDescent="0.3">
      <c r="A555" s="25" t="s">
        <v>20</v>
      </c>
      <c r="B555" s="21" t="s">
        <v>32</v>
      </c>
      <c r="C555" s="20" t="s">
        <v>23</v>
      </c>
      <c r="D555" s="20" t="s">
        <v>23</v>
      </c>
      <c r="E555" t="s">
        <v>42</v>
      </c>
      <c r="F555" s="19" t="s">
        <v>21</v>
      </c>
      <c r="G555" s="21" t="s">
        <v>29</v>
      </c>
      <c r="H555" s="25" t="s">
        <v>26</v>
      </c>
      <c r="I555" s="25" t="s">
        <v>25</v>
      </c>
      <c r="J555" s="25" t="s">
        <v>26</v>
      </c>
      <c r="K555" s="26">
        <v>0.76592063903808505</v>
      </c>
      <c r="L555" s="26">
        <v>1.8633782863616899</v>
      </c>
      <c r="N555">
        <f>(Tabell1[[#This Row],[TP]]+Tabell1[[#This Row],[TN]])/(Tabell1[[#This Row],[TP]]+Tabell1[[#This Row],[TN]]+Tabell1[[#This Row],[FP]]+Tabell1[[#This Row],[FN]])</f>
        <v>0.91239161849710981</v>
      </c>
      <c r="O555">
        <f>Tabell1[[#This Row],[TP]]/(Tabell1[[#This Row],[TP]]+Tabell1[[#This Row],[FP]])</f>
        <v>0.93846153846153846</v>
      </c>
      <c r="P555">
        <f>Tabell1[[#This Row],[TP]]/(Tabell1[[#This Row],[TP]]+Tabell1[[#This Row],[FN]])</f>
        <v>0.9624247456923396</v>
      </c>
      <c r="Q555">
        <f>2*(Tabell1[[#This Row],[Recall]] * Tabell1[[#This Row],[Precision]]) / (Tabell1[[#This Row],[Recall]] + Tabell1[[#This Row],[Precision]])</f>
        <v>0.95029209798093683</v>
      </c>
      <c r="R555">
        <v>9272</v>
      </c>
      <c r="S555">
        <v>830</v>
      </c>
      <c r="T555">
        <v>608</v>
      </c>
      <c r="U555">
        <v>362</v>
      </c>
    </row>
    <row r="556" spans="1:21" hidden="1" x14ac:dyDescent="0.3">
      <c r="A556" s="21" t="s">
        <v>31</v>
      </c>
      <c r="B556" s="21" t="s">
        <v>32</v>
      </c>
      <c r="C556" s="21" t="s">
        <v>34</v>
      </c>
      <c r="D556" s="20" t="s">
        <v>23</v>
      </c>
      <c r="E556" t="s">
        <v>24</v>
      </c>
      <c r="F556" s="25" t="s">
        <v>30</v>
      </c>
      <c r="G556" s="21" t="s">
        <v>29</v>
      </c>
      <c r="H556" s="25" t="s">
        <v>26</v>
      </c>
      <c r="I556" s="25" t="s">
        <v>25</v>
      </c>
      <c r="J556" s="25" t="s">
        <v>26</v>
      </c>
      <c r="K556" s="26">
        <v>4.6938221454620299</v>
      </c>
      <c r="L556" s="26">
        <v>0.95693778991699197</v>
      </c>
      <c r="N556">
        <f>(Tabell1[[#This Row],[TP]]+Tabell1[[#This Row],[TN]])/(Tabell1[[#This Row],[TP]]+Tabell1[[#This Row],[TN]]+Tabell1[[#This Row],[FP]]+Tabell1[[#This Row],[FN]])</f>
        <v>0.90884403005340819</v>
      </c>
      <c r="O556">
        <f>Tabell1[[#This Row],[TP]]/(Tabell1[[#This Row],[TP]]+Tabell1[[#This Row],[FP]])</f>
        <v>0.90760664401661006</v>
      </c>
      <c r="P556">
        <f>Tabell1[[#This Row],[TP]]/(Tabell1[[#This Row],[TP]]+Tabell1[[#This Row],[FN]])</f>
        <v>0.99709694142042504</v>
      </c>
      <c r="Q556">
        <f>2*(Tabell1[[#This Row],[Recall]] * Tabell1[[#This Row],[Precision]]) / (Tabell1[[#This Row],[Recall]] + Tabell1[[#This Row],[Precision]])</f>
        <v>0.95024949360209476</v>
      </c>
      <c r="R556">
        <v>9617</v>
      </c>
      <c r="S556">
        <v>423</v>
      </c>
      <c r="T556">
        <v>979</v>
      </c>
      <c r="U556">
        <v>28</v>
      </c>
    </row>
    <row r="557" spans="1:21" hidden="1" x14ac:dyDescent="0.3">
      <c r="A557" s="21" t="s">
        <v>31</v>
      </c>
      <c r="B557" s="21" t="s">
        <v>32</v>
      </c>
      <c r="C557" s="21" t="s">
        <v>34</v>
      </c>
      <c r="D557" s="20" t="s">
        <v>23</v>
      </c>
      <c r="E557" t="s">
        <v>24</v>
      </c>
      <c r="F557" s="25" t="s">
        <v>30</v>
      </c>
      <c r="G557" s="21" t="s">
        <v>29</v>
      </c>
      <c r="H557" s="25" t="s">
        <v>26</v>
      </c>
      <c r="I557" s="21"/>
      <c r="J557" s="21" t="s">
        <v>29</v>
      </c>
      <c r="K557" s="26">
        <v>1.14247202873229</v>
      </c>
      <c r="L557" s="26">
        <v>0.48929858207702598</v>
      </c>
      <c r="N557">
        <f>(Tabell1[[#This Row],[TP]]+Tabell1[[#This Row],[TN]])/(Tabell1[[#This Row],[TP]]+Tabell1[[#This Row],[TN]]+Tabell1[[#This Row],[FP]]+Tabell1[[#This Row],[FN]])</f>
        <v>0.90884403005340819</v>
      </c>
      <c r="O557">
        <f>Tabell1[[#This Row],[TP]]/(Tabell1[[#This Row],[TP]]+Tabell1[[#This Row],[FP]])</f>
        <v>0.90868660105980315</v>
      </c>
      <c r="P557">
        <f>Tabell1[[#This Row],[TP]]/(Tabell1[[#This Row],[TP]]+Tabell1[[#This Row],[FN]])</f>
        <v>0.99564541213063762</v>
      </c>
      <c r="Q557">
        <f>2*(Tabell1[[#This Row],[Recall]] * Tabell1[[#This Row],[Precision]]) / (Tabell1[[#This Row],[Recall]] + Tabell1[[#This Row],[Precision]])</f>
        <v>0.95018057685647839</v>
      </c>
      <c r="R557">
        <v>9603</v>
      </c>
      <c r="S557">
        <v>437</v>
      </c>
      <c r="T557">
        <v>965</v>
      </c>
      <c r="U557">
        <v>42</v>
      </c>
    </row>
    <row r="558" spans="1:21" hidden="1" x14ac:dyDescent="0.3">
      <c r="A558" s="25" t="s">
        <v>20</v>
      </c>
      <c r="B558" s="21" t="s">
        <v>32</v>
      </c>
      <c r="C558" s="21" t="s">
        <v>34</v>
      </c>
      <c r="D558" s="20" t="s">
        <v>23</v>
      </c>
      <c r="E558" t="s">
        <v>24</v>
      </c>
      <c r="F558" s="19" t="s">
        <v>21</v>
      </c>
      <c r="G558" s="25" t="s">
        <v>26</v>
      </c>
      <c r="H558" s="21" t="s">
        <v>29</v>
      </c>
      <c r="I558" s="21"/>
      <c r="J558" s="25" t="s">
        <v>26</v>
      </c>
      <c r="K558" s="26">
        <v>0.89726495742797796</v>
      </c>
      <c r="L558" s="26">
        <v>2.0056357383728001</v>
      </c>
      <c r="N558">
        <f>(Tabell1[[#This Row],[TP]]+Tabell1[[#This Row],[TN]])/(Tabell1[[#This Row],[TP]]+Tabell1[[#This Row],[TN]]+Tabell1[[#This Row],[FP]]+Tabell1[[#This Row],[FN]])</f>
        <v>0.91327962342717484</v>
      </c>
      <c r="O558">
        <f>Tabell1[[#This Row],[TP]]/(Tabell1[[#This Row],[TP]]+Tabell1[[#This Row],[FP]])</f>
        <v>0.9532505478451424</v>
      </c>
      <c r="P558">
        <f>Tabell1[[#This Row],[TP]]/(Tabell1[[#This Row],[TP]]+Tabell1[[#This Row],[FN]])</f>
        <v>0.9471228615863142</v>
      </c>
      <c r="Q558">
        <f>2*(Tabell1[[#This Row],[Recall]] * Tabell1[[#This Row],[Precision]]) / (Tabell1[[#This Row],[Recall]] + Tabell1[[#This Row],[Precision]])</f>
        <v>0.95017682546286664</v>
      </c>
      <c r="R558">
        <v>9135</v>
      </c>
      <c r="S558">
        <v>954</v>
      </c>
      <c r="T558">
        <v>448</v>
      </c>
      <c r="U558">
        <v>510</v>
      </c>
    </row>
    <row r="559" spans="1:21" hidden="1" x14ac:dyDescent="0.3">
      <c r="A559" s="25" t="s">
        <v>20</v>
      </c>
      <c r="B559" s="21" t="s">
        <v>32</v>
      </c>
      <c r="C559" s="21" t="s">
        <v>34</v>
      </c>
      <c r="D559" s="20" t="s">
        <v>23</v>
      </c>
      <c r="E559" t="s">
        <v>24</v>
      </c>
      <c r="F559" s="19" t="s">
        <v>21</v>
      </c>
      <c r="G559" s="21" t="s">
        <v>29</v>
      </c>
      <c r="H559" s="21" t="s">
        <v>29</v>
      </c>
      <c r="I559" s="21"/>
      <c r="J559" s="25" t="s">
        <v>26</v>
      </c>
      <c r="K559" s="26">
        <v>0.885631322860717</v>
      </c>
      <c r="L559" s="26">
        <v>2.0012030601501398</v>
      </c>
      <c r="N559">
        <f>(Tabell1[[#This Row],[TP]]+Tabell1[[#This Row],[TN]])/(Tabell1[[#This Row],[TP]]+Tabell1[[#This Row],[TN]]+Tabell1[[#This Row],[FP]]+Tabell1[[#This Row],[FN]])</f>
        <v>0.91327962342717484</v>
      </c>
      <c r="O559">
        <f>Tabell1[[#This Row],[TP]]/(Tabell1[[#This Row],[TP]]+Tabell1[[#This Row],[FP]])</f>
        <v>0.9532505478451424</v>
      </c>
      <c r="P559">
        <f>Tabell1[[#This Row],[TP]]/(Tabell1[[#This Row],[TP]]+Tabell1[[#This Row],[FN]])</f>
        <v>0.9471228615863142</v>
      </c>
      <c r="Q559">
        <f>2*(Tabell1[[#This Row],[Recall]] * Tabell1[[#This Row],[Precision]]) / (Tabell1[[#This Row],[Recall]] + Tabell1[[#This Row],[Precision]])</f>
        <v>0.95017682546286664</v>
      </c>
      <c r="R559">
        <v>9135</v>
      </c>
      <c r="S559">
        <v>954</v>
      </c>
      <c r="T559">
        <v>448</v>
      </c>
      <c r="U559">
        <v>510</v>
      </c>
    </row>
    <row r="560" spans="1:21" hidden="1" x14ac:dyDescent="0.3">
      <c r="A560" s="25" t="s">
        <v>20</v>
      </c>
      <c r="B560" s="21" t="s">
        <v>32</v>
      </c>
      <c r="C560" s="21" t="s">
        <v>34</v>
      </c>
      <c r="D560" s="20" t="s">
        <v>23</v>
      </c>
      <c r="E560" t="s">
        <v>24</v>
      </c>
      <c r="F560" s="25" t="s">
        <v>30</v>
      </c>
      <c r="G560" s="25" t="s">
        <v>26</v>
      </c>
      <c r="H560" s="21" t="s">
        <v>29</v>
      </c>
      <c r="I560" s="25" t="s">
        <v>25</v>
      </c>
      <c r="J560" s="21" t="s">
        <v>29</v>
      </c>
      <c r="K560" s="26">
        <v>2.4255883693695002</v>
      </c>
      <c r="L560" s="26">
        <v>5.7211971282958896</v>
      </c>
      <c r="N560">
        <f>(Tabell1[[#This Row],[TP]]+Tabell1[[#This Row],[TN]])/(Tabell1[[#This Row],[TP]]+Tabell1[[#This Row],[TN]]+Tabell1[[#This Row],[FP]]+Tabell1[[#This Row],[FN]])</f>
        <v>0.90893455236715848</v>
      </c>
      <c r="O560">
        <f>Tabell1[[#This Row],[TP]]/(Tabell1[[#This Row],[TP]]+Tabell1[[#This Row],[FP]])</f>
        <v>0.90962541488857274</v>
      </c>
      <c r="P560">
        <f>Tabell1[[#This Row],[TP]]/(Tabell1[[#This Row],[TP]]+Tabell1[[#This Row],[FN]])</f>
        <v>0.99450492483151898</v>
      </c>
      <c r="Q560">
        <f>2*(Tabell1[[#This Row],[Recall]] * Tabell1[[#This Row],[Precision]]) / (Tabell1[[#This Row],[Recall]] + Tabell1[[#This Row],[Precision]])</f>
        <v>0.95017335314512141</v>
      </c>
      <c r="R560">
        <v>9592</v>
      </c>
      <c r="S560">
        <v>449</v>
      </c>
      <c r="T560">
        <v>953</v>
      </c>
      <c r="U560">
        <v>53</v>
      </c>
    </row>
    <row r="561" spans="1:21" hidden="1" x14ac:dyDescent="0.3">
      <c r="A561" s="25" t="s">
        <v>20</v>
      </c>
      <c r="B561" s="21" t="s">
        <v>32</v>
      </c>
      <c r="C561" s="21" t="s">
        <v>34</v>
      </c>
      <c r="D561" s="20" t="s">
        <v>23</v>
      </c>
      <c r="E561" t="s">
        <v>24</v>
      </c>
      <c r="F561" s="25" t="s">
        <v>30</v>
      </c>
      <c r="G561" s="21" t="s">
        <v>29</v>
      </c>
      <c r="H561" s="21" t="s">
        <v>29</v>
      </c>
      <c r="I561" s="25" t="s">
        <v>25</v>
      </c>
      <c r="J561" s="21" t="s">
        <v>29</v>
      </c>
      <c r="K561" s="26">
        <v>2.4101197719573899</v>
      </c>
      <c r="L561" s="26">
        <v>5.6997179985046298</v>
      </c>
      <c r="N561">
        <f>(Tabell1[[#This Row],[TP]]+Tabell1[[#This Row],[TN]])/(Tabell1[[#This Row],[TP]]+Tabell1[[#This Row],[TN]]+Tabell1[[#This Row],[FP]]+Tabell1[[#This Row],[FN]])</f>
        <v>0.90893455236715848</v>
      </c>
      <c r="O561">
        <f>Tabell1[[#This Row],[TP]]/(Tabell1[[#This Row],[TP]]+Tabell1[[#This Row],[FP]])</f>
        <v>0.90962541488857274</v>
      </c>
      <c r="P561">
        <f>Tabell1[[#This Row],[TP]]/(Tabell1[[#This Row],[TP]]+Tabell1[[#This Row],[FN]])</f>
        <v>0.99450492483151898</v>
      </c>
      <c r="Q561">
        <f>2*(Tabell1[[#This Row],[Recall]] * Tabell1[[#This Row],[Precision]]) / (Tabell1[[#This Row],[Recall]] + Tabell1[[#This Row],[Precision]])</f>
        <v>0.95017335314512141</v>
      </c>
      <c r="R561">
        <v>9592</v>
      </c>
      <c r="S561">
        <v>449</v>
      </c>
      <c r="T561">
        <v>953</v>
      </c>
      <c r="U561">
        <v>53</v>
      </c>
    </row>
    <row r="562" spans="1:21" hidden="1" x14ac:dyDescent="0.3">
      <c r="A562" s="21" t="s">
        <v>31</v>
      </c>
      <c r="B562" s="23" t="s">
        <v>33</v>
      </c>
      <c r="C562" s="25" t="s">
        <v>36</v>
      </c>
      <c r="D562" s="20" t="s">
        <v>23</v>
      </c>
      <c r="E562" t="s">
        <v>24</v>
      </c>
      <c r="F562" s="25" t="s">
        <v>30</v>
      </c>
      <c r="G562" s="21" t="s">
        <v>29</v>
      </c>
      <c r="H562" s="21" t="s">
        <v>29</v>
      </c>
      <c r="I562" s="25" t="s">
        <v>25</v>
      </c>
      <c r="J562" s="21" t="s">
        <v>29</v>
      </c>
      <c r="K562" s="26">
        <v>47.863006830215397</v>
      </c>
      <c r="L562" s="26">
        <v>1.31931447982788</v>
      </c>
      <c r="N562">
        <f>(Tabell1[[#This Row],[TP]]+Tabell1[[#This Row],[TN]])/(Tabell1[[#This Row],[TP]]+Tabell1[[#This Row],[TN]]+Tabell1[[#This Row],[FP]]+Tabell1[[#This Row],[FN]])</f>
        <v>0.90866298542590751</v>
      </c>
      <c r="O562">
        <f>Tabell1[[#This Row],[TP]]/(Tabell1[[#This Row],[TP]]+Tabell1[[#This Row],[FP]])</f>
        <v>0.90720482836665406</v>
      </c>
      <c r="P562">
        <f>Tabell1[[#This Row],[TP]]/(Tabell1[[#This Row],[TP]]+Tabell1[[#This Row],[FN]])</f>
        <v>0.99740798341109382</v>
      </c>
      <c r="Q562">
        <f>2*(Tabell1[[#This Row],[Recall]] * Tabell1[[#This Row],[Precision]]) / (Tabell1[[#This Row],[Recall]] + Tabell1[[#This Row],[Precision]])</f>
        <v>0.95017037878413746</v>
      </c>
      <c r="R562">
        <v>9620</v>
      </c>
      <c r="S562">
        <v>418</v>
      </c>
      <c r="T562">
        <v>984</v>
      </c>
      <c r="U562">
        <v>25</v>
      </c>
    </row>
    <row r="563" spans="1:21" hidden="1" x14ac:dyDescent="0.3">
      <c r="A563" s="21" t="s">
        <v>31</v>
      </c>
      <c r="B563" s="23" t="s">
        <v>33</v>
      </c>
      <c r="C563" s="24" t="s">
        <v>38</v>
      </c>
      <c r="D563" s="20" t="s">
        <v>23</v>
      </c>
      <c r="E563" t="s">
        <v>24</v>
      </c>
      <c r="F563" s="19" t="s">
        <v>21</v>
      </c>
      <c r="G563" s="25" t="s">
        <v>26</v>
      </c>
      <c r="H563" s="25" t="s">
        <v>26</v>
      </c>
      <c r="I563" s="25" t="s">
        <v>25</v>
      </c>
      <c r="J563" s="25" t="s">
        <v>26</v>
      </c>
      <c r="K563" s="26">
        <v>341.69996953010502</v>
      </c>
      <c r="L563" s="26">
        <v>2.2902233600616402</v>
      </c>
      <c r="N563">
        <f>(Tabell1[[#This Row],[TP]]+Tabell1[[#This Row],[TN]])/(Tabell1[[#This Row],[TP]]+Tabell1[[#This Row],[TN]]+Tabell1[[#This Row],[FP]]+Tabell1[[#This Row],[FN]])</f>
        <v>0.91065447632841501</v>
      </c>
      <c r="O563">
        <f>Tabell1[[#This Row],[TP]]/(Tabell1[[#This Row],[TP]]+Tabell1[[#This Row],[FP]])</f>
        <v>0.92625049231981094</v>
      </c>
      <c r="P563">
        <f>Tabell1[[#This Row],[TP]]/(Tabell1[[#This Row],[TP]]+Tabell1[[#This Row],[FN]])</f>
        <v>0.97532400207361325</v>
      </c>
      <c r="Q563">
        <f>2*(Tabell1[[#This Row],[Recall]] * Tabell1[[#This Row],[Precision]]) / (Tabell1[[#This Row],[Recall]] + Tabell1[[#This Row],[Precision]])</f>
        <v>0.95015403262461495</v>
      </c>
      <c r="R563">
        <v>9407</v>
      </c>
      <c r="S563">
        <v>653</v>
      </c>
      <c r="T563">
        <v>749</v>
      </c>
      <c r="U563">
        <v>238</v>
      </c>
    </row>
    <row r="564" spans="1:21" hidden="1" x14ac:dyDescent="0.3">
      <c r="A564" s="21" t="s">
        <v>31</v>
      </c>
      <c r="B564" s="21" t="s">
        <v>32</v>
      </c>
      <c r="C564" s="21" t="s">
        <v>34</v>
      </c>
      <c r="D564" s="20" t="s">
        <v>23</v>
      </c>
      <c r="E564" t="s">
        <v>24</v>
      </c>
      <c r="F564" s="25" t="s">
        <v>30</v>
      </c>
      <c r="G564" s="25" t="s">
        <v>26</v>
      </c>
      <c r="H564" s="21" t="s">
        <v>29</v>
      </c>
      <c r="I564" s="25" t="s">
        <v>25</v>
      </c>
      <c r="J564" s="25" t="s">
        <v>26</v>
      </c>
      <c r="K564" s="26">
        <v>4.6435832977294904</v>
      </c>
      <c r="L564" s="26">
        <v>0.97314572334289495</v>
      </c>
      <c r="N564">
        <f>(Tabell1[[#This Row],[TP]]+Tabell1[[#This Row],[TN]])/(Tabell1[[#This Row],[TP]]+Tabell1[[#This Row],[TN]]+Tabell1[[#This Row],[FP]]+Tabell1[[#This Row],[FN]])</f>
        <v>0.90857246311215711</v>
      </c>
      <c r="O564">
        <f>Tabell1[[#This Row],[TP]]/(Tabell1[[#This Row],[TP]]+Tabell1[[#This Row],[FP]])</f>
        <v>0.90734974997641282</v>
      </c>
      <c r="P564">
        <f>Tabell1[[#This Row],[TP]]/(Tabell1[[#This Row],[TP]]+Tabell1[[#This Row],[FN]])</f>
        <v>0.99709694142042504</v>
      </c>
      <c r="Q564">
        <f>2*(Tabell1[[#This Row],[Recall]] * Tabell1[[#This Row],[Precision]]) / (Tabell1[[#This Row],[Recall]] + Tabell1[[#This Row],[Precision]])</f>
        <v>0.95010867417506417</v>
      </c>
      <c r="R564">
        <v>9617</v>
      </c>
      <c r="S564">
        <v>420</v>
      </c>
      <c r="T564">
        <v>982</v>
      </c>
      <c r="U564">
        <v>28</v>
      </c>
    </row>
    <row r="565" spans="1:21" hidden="1" x14ac:dyDescent="0.3">
      <c r="A565" s="21" t="s">
        <v>31</v>
      </c>
      <c r="B565" s="25" t="s">
        <v>22</v>
      </c>
      <c r="C565" s="21" t="s">
        <v>34</v>
      </c>
      <c r="D565" s="20" t="s">
        <v>23</v>
      </c>
      <c r="E565" t="s">
        <v>24</v>
      </c>
      <c r="F565" s="25" t="s">
        <v>30</v>
      </c>
      <c r="G565" s="25" t="s">
        <v>26</v>
      </c>
      <c r="H565" s="21" t="s">
        <v>29</v>
      </c>
      <c r="I565" s="25" t="s">
        <v>25</v>
      </c>
      <c r="J565" s="25" t="s">
        <v>26</v>
      </c>
      <c r="K565" s="26">
        <v>4.8720855712890598</v>
      </c>
      <c r="L565" s="26">
        <v>0.94166040420532204</v>
      </c>
      <c r="N565">
        <f>(Tabell1[[#This Row],[TP]]+Tabell1[[#This Row],[TN]])/(Tabell1[[#This Row],[TP]]+Tabell1[[#This Row],[TN]]+Tabell1[[#This Row],[FP]]+Tabell1[[#This Row],[FN]])</f>
        <v>0.90848194079840683</v>
      </c>
      <c r="O565">
        <f>Tabell1[[#This Row],[TP]]/(Tabell1[[#This Row],[TP]]+Tabell1[[#This Row],[FP]])</f>
        <v>0.90672696438665912</v>
      </c>
      <c r="P565">
        <f>Tabell1[[#This Row],[TP]]/(Tabell1[[#This Row],[TP]]+Tabell1[[#This Row],[FN]])</f>
        <v>0.99782270606531887</v>
      </c>
      <c r="Q565">
        <f>2*(Tabell1[[#This Row],[Recall]] * Tabell1[[#This Row],[Precision]]) / (Tabell1[[#This Row],[Recall]] + Tabell1[[#This Row],[Precision]])</f>
        <v>0.95009625351695548</v>
      </c>
      <c r="R565">
        <v>9624</v>
      </c>
      <c r="S565">
        <v>412</v>
      </c>
      <c r="T565">
        <v>990</v>
      </c>
      <c r="U565">
        <v>21</v>
      </c>
    </row>
    <row r="566" spans="1:21" hidden="1" x14ac:dyDescent="0.3">
      <c r="A566" s="21" t="s">
        <v>31</v>
      </c>
      <c r="B566" s="23" t="s">
        <v>33</v>
      </c>
      <c r="C566" s="25" t="s">
        <v>36</v>
      </c>
      <c r="D566" s="20" t="s">
        <v>23</v>
      </c>
      <c r="E566" t="s">
        <v>24</v>
      </c>
      <c r="F566" s="25" t="s">
        <v>30</v>
      </c>
      <c r="G566" s="21" t="s">
        <v>29</v>
      </c>
      <c r="H566" s="25" t="s">
        <v>26</v>
      </c>
      <c r="I566" s="21"/>
      <c r="J566" s="25" t="s">
        <v>26</v>
      </c>
      <c r="K566" s="26">
        <v>206.64642524719201</v>
      </c>
      <c r="L566" s="26">
        <v>5.6353671550750697</v>
      </c>
      <c r="N566">
        <f>(Tabell1[[#This Row],[TP]]+Tabell1[[#This Row],[TN]])/(Tabell1[[#This Row],[TP]]+Tabell1[[#This Row],[TN]]+Tabell1[[#This Row],[FP]]+Tabell1[[#This Row],[FN]])</f>
        <v>0.90830089617090615</v>
      </c>
      <c r="O566">
        <f>Tabell1[[#This Row],[TP]]/(Tabell1[[#This Row],[TP]]+Tabell1[[#This Row],[FP]])</f>
        <v>0.90586797066014668</v>
      </c>
      <c r="P566">
        <f>Tabell1[[#This Row],[TP]]/(Tabell1[[#This Row],[TP]]+Tabell1[[#This Row],[FN]])</f>
        <v>0.99875583203732499</v>
      </c>
      <c r="Q566">
        <f>2*(Tabell1[[#This Row],[Recall]] * Tabell1[[#This Row],[Precision]]) / (Tabell1[[#This Row],[Recall]] + Tabell1[[#This Row],[Precision]])</f>
        <v>0.95004684649144433</v>
      </c>
      <c r="R566">
        <v>9633</v>
      </c>
      <c r="S566">
        <v>401</v>
      </c>
      <c r="T566">
        <v>1001</v>
      </c>
      <c r="U566">
        <v>12</v>
      </c>
    </row>
    <row r="567" spans="1:21" hidden="1" x14ac:dyDescent="0.3">
      <c r="A567" s="25" t="s">
        <v>20</v>
      </c>
      <c r="B567" s="21" t="s">
        <v>32</v>
      </c>
      <c r="C567" s="20" t="s">
        <v>23</v>
      </c>
      <c r="D567" s="20" t="s">
        <v>23</v>
      </c>
      <c r="E567" t="s">
        <v>24</v>
      </c>
      <c r="F567" s="19" t="s">
        <v>21</v>
      </c>
      <c r="G567" s="25" t="s">
        <v>26</v>
      </c>
      <c r="H567" s="25" t="s">
        <v>26</v>
      </c>
      <c r="I567" s="25" t="s">
        <v>25</v>
      </c>
      <c r="J567" s="25" t="s">
        <v>26</v>
      </c>
      <c r="K567" s="26">
        <v>0.95139431953430098</v>
      </c>
      <c r="L567" s="26">
        <v>1.9788117408752399</v>
      </c>
      <c r="N567">
        <f>(Tabell1[[#This Row],[TP]]+Tabell1[[#This Row],[TN]])/(Tabell1[[#This Row],[TP]]+Tabell1[[#This Row],[TN]]+Tabell1[[#This Row],[FP]]+Tabell1[[#This Row],[FN]])</f>
        <v>0.91201231103467006</v>
      </c>
      <c r="O567">
        <f>Tabell1[[#This Row],[TP]]/(Tabell1[[#This Row],[TP]]+Tabell1[[#This Row],[FP]])</f>
        <v>0.94191378783246715</v>
      </c>
      <c r="P567">
        <f>Tabell1[[#This Row],[TP]]/(Tabell1[[#This Row],[TP]]+Tabell1[[#This Row],[FN]])</f>
        <v>0.95832037325038877</v>
      </c>
      <c r="Q567">
        <f>2*(Tabell1[[#This Row],[Recall]] * Tabell1[[#This Row],[Precision]]) / (Tabell1[[#This Row],[Recall]] + Tabell1[[#This Row],[Precision]])</f>
        <v>0.95004625346901017</v>
      </c>
      <c r="R567">
        <v>9243</v>
      </c>
      <c r="S567">
        <v>832</v>
      </c>
      <c r="T567">
        <v>570</v>
      </c>
      <c r="U567">
        <v>402</v>
      </c>
    </row>
    <row r="568" spans="1:21" hidden="1" x14ac:dyDescent="0.3">
      <c r="A568" s="25" t="s">
        <v>20</v>
      </c>
      <c r="B568" s="21" t="s">
        <v>32</v>
      </c>
      <c r="C568" s="20" t="s">
        <v>23</v>
      </c>
      <c r="D568" s="20" t="s">
        <v>23</v>
      </c>
      <c r="E568" t="s">
        <v>24</v>
      </c>
      <c r="F568" s="19" t="s">
        <v>21</v>
      </c>
      <c r="G568" s="25" t="s">
        <v>26</v>
      </c>
      <c r="H568" s="25" t="s">
        <v>26</v>
      </c>
      <c r="I568" s="25" t="s">
        <v>25</v>
      </c>
      <c r="J568" s="25" t="s">
        <v>26</v>
      </c>
      <c r="K568" s="26">
        <v>0.95139431953430098</v>
      </c>
      <c r="L568" s="26">
        <v>1.9398112297058101</v>
      </c>
      <c r="N568">
        <f>(Tabell1[[#This Row],[TP]]+Tabell1[[#This Row],[TN]])/(Tabell1[[#This Row],[TP]]+Tabell1[[#This Row],[TN]]+Tabell1[[#This Row],[FP]]+Tabell1[[#This Row],[FN]])</f>
        <v>0.91201231103467006</v>
      </c>
      <c r="O568">
        <f>Tabell1[[#This Row],[TP]]/(Tabell1[[#This Row],[TP]]+Tabell1[[#This Row],[FP]])</f>
        <v>0.94191378783246715</v>
      </c>
      <c r="P568">
        <f>Tabell1[[#This Row],[TP]]/(Tabell1[[#This Row],[TP]]+Tabell1[[#This Row],[FN]])</f>
        <v>0.95832037325038877</v>
      </c>
      <c r="Q568">
        <f>2*(Tabell1[[#This Row],[Recall]] * Tabell1[[#This Row],[Precision]]) / (Tabell1[[#This Row],[Recall]] + Tabell1[[#This Row],[Precision]])</f>
        <v>0.95004625346901017</v>
      </c>
      <c r="R568">
        <v>9243</v>
      </c>
      <c r="S568">
        <v>832</v>
      </c>
      <c r="T568">
        <v>570</v>
      </c>
      <c r="U568">
        <v>402</v>
      </c>
    </row>
    <row r="569" spans="1:21" hidden="1" x14ac:dyDescent="0.3">
      <c r="A569" s="25" t="s">
        <v>20</v>
      </c>
      <c r="B569" s="21" t="s">
        <v>32</v>
      </c>
      <c r="C569" s="20" t="s">
        <v>23</v>
      </c>
      <c r="D569" s="20" t="s">
        <v>23</v>
      </c>
      <c r="E569" t="s">
        <v>24</v>
      </c>
      <c r="F569" s="19" t="s">
        <v>21</v>
      </c>
      <c r="G569" s="21" t="s">
        <v>29</v>
      </c>
      <c r="H569" s="25" t="s">
        <v>26</v>
      </c>
      <c r="I569" s="25" t="s">
        <v>25</v>
      </c>
      <c r="J569" s="25" t="s">
        <v>26</v>
      </c>
      <c r="K569" s="26">
        <v>0.79487347602844205</v>
      </c>
      <c r="L569" s="26">
        <v>1.8942394256591699</v>
      </c>
      <c r="N569">
        <f>(Tabell1[[#This Row],[TP]]+Tabell1[[#This Row],[TN]])/(Tabell1[[#This Row],[TP]]+Tabell1[[#This Row],[TN]]+Tabell1[[#This Row],[FP]]+Tabell1[[#This Row],[FN]])</f>
        <v>0.91201231103467006</v>
      </c>
      <c r="O569">
        <f>Tabell1[[#This Row],[TP]]/(Tabell1[[#This Row],[TP]]+Tabell1[[#This Row],[FP]])</f>
        <v>0.94191378783246715</v>
      </c>
      <c r="P569">
        <f>Tabell1[[#This Row],[TP]]/(Tabell1[[#This Row],[TP]]+Tabell1[[#This Row],[FN]])</f>
        <v>0.95832037325038877</v>
      </c>
      <c r="Q569">
        <f>2*(Tabell1[[#This Row],[Recall]] * Tabell1[[#This Row],[Precision]]) / (Tabell1[[#This Row],[Recall]] + Tabell1[[#This Row],[Precision]])</f>
        <v>0.95004625346901017</v>
      </c>
      <c r="R569">
        <v>9243</v>
      </c>
      <c r="S569">
        <v>832</v>
      </c>
      <c r="T569">
        <v>570</v>
      </c>
      <c r="U569">
        <v>402</v>
      </c>
    </row>
    <row r="570" spans="1:21" hidden="1" x14ac:dyDescent="0.3">
      <c r="A570" s="25" t="s">
        <v>20</v>
      </c>
      <c r="B570" s="21" t="s">
        <v>32</v>
      </c>
      <c r="C570" s="20" t="s">
        <v>23</v>
      </c>
      <c r="D570" s="20" t="s">
        <v>23</v>
      </c>
      <c r="E570" t="s">
        <v>24</v>
      </c>
      <c r="F570" s="19" t="s">
        <v>21</v>
      </c>
      <c r="G570" s="21" t="s">
        <v>29</v>
      </c>
      <c r="H570" s="25" t="s">
        <v>26</v>
      </c>
      <c r="I570" s="25" t="s">
        <v>25</v>
      </c>
      <c r="J570" s="25" t="s">
        <v>26</v>
      </c>
      <c r="K570" s="26">
        <v>0.79487347602844205</v>
      </c>
      <c r="L570" s="26">
        <v>1.8204383850097601</v>
      </c>
      <c r="N570">
        <f>(Tabell1[[#This Row],[TP]]+Tabell1[[#This Row],[TN]])/(Tabell1[[#This Row],[TP]]+Tabell1[[#This Row],[TN]]+Tabell1[[#This Row],[FP]]+Tabell1[[#This Row],[FN]])</f>
        <v>0.91201231103467006</v>
      </c>
      <c r="O570">
        <f>Tabell1[[#This Row],[TP]]/(Tabell1[[#This Row],[TP]]+Tabell1[[#This Row],[FP]])</f>
        <v>0.94191378783246715</v>
      </c>
      <c r="P570">
        <f>Tabell1[[#This Row],[TP]]/(Tabell1[[#This Row],[TP]]+Tabell1[[#This Row],[FN]])</f>
        <v>0.95832037325038877</v>
      </c>
      <c r="Q570">
        <f>2*(Tabell1[[#This Row],[Recall]] * Tabell1[[#This Row],[Precision]]) / (Tabell1[[#This Row],[Recall]] + Tabell1[[#This Row],[Precision]])</f>
        <v>0.95004625346901017</v>
      </c>
      <c r="R570">
        <v>9243</v>
      </c>
      <c r="S570">
        <v>832</v>
      </c>
      <c r="T570">
        <v>570</v>
      </c>
      <c r="U570">
        <v>402</v>
      </c>
    </row>
    <row r="571" spans="1:21" hidden="1" x14ac:dyDescent="0.3">
      <c r="A571" s="25" t="s">
        <v>20</v>
      </c>
      <c r="B571" s="21" t="s">
        <v>32</v>
      </c>
      <c r="C571" s="20" t="s">
        <v>23</v>
      </c>
      <c r="D571" s="20" t="s">
        <v>23</v>
      </c>
      <c r="E571" t="s">
        <v>42</v>
      </c>
      <c r="F571" s="19" t="s">
        <v>21</v>
      </c>
      <c r="G571" s="25" t="s">
        <v>26</v>
      </c>
      <c r="H571" s="25" t="s">
        <v>26</v>
      </c>
      <c r="I571" s="25" t="s">
        <v>25</v>
      </c>
      <c r="J571" s="25" t="s">
        <v>26</v>
      </c>
      <c r="K571" s="26">
        <v>0.78154063224792403</v>
      </c>
      <c r="L571" s="26">
        <v>1.8915696144103999</v>
      </c>
      <c r="N571">
        <f>(Tabell1[[#This Row],[TP]]+Tabell1[[#This Row],[TN]])/(Tabell1[[#This Row],[TP]]+Tabell1[[#This Row],[TN]]+Tabell1[[#This Row],[FP]]+Tabell1[[#This Row],[FN]])</f>
        <v>0.91184971098265899</v>
      </c>
      <c r="O571">
        <f>Tabell1[[#This Row],[TP]]/(Tabell1[[#This Row],[TP]]+Tabell1[[#This Row],[FP]])</f>
        <v>0.9383353584447145</v>
      </c>
      <c r="P571">
        <f>Tabell1[[#This Row],[TP]]/(Tabell1[[#This Row],[TP]]+Tabell1[[#This Row],[FN]])</f>
        <v>0.9619057504670957</v>
      </c>
      <c r="Q571">
        <f>2*(Tabell1[[#This Row],[Recall]] * Tabell1[[#This Row],[Precision]]) / (Tabell1[[#This Row],[Recall]] + Tabell1[[#This Row],[Precision]])</f>
        <v>0.9499743721168632</v>
      </c>
      <c r="R571">
        <v>9267</v>
      </c>
      <c r="S571">
        <v>829</v>
      </c>
      <c r="T571">
        <v>609</v>
      </c>
      <c r="U571">
        <v>367</v>
      </c>
    </row>
    <row r="572" spans="1:21" hidden="1" x14ac:dyDescent="0.3">
      <c r="A572" s="21" t="s">
        <v>31</v>
      </c>
      <c r="B572" s="25" t="s">
        <v>22</v>
      </c>
      <c r="C572" s="21" t="s">
        <v>34</v>
      </c>
      <c r="D572" s="20" t="s">
        <v>23</v>
      </c>
      <c r="E572" t="s">
        <v>24</v>
      </c>
      <c r="F572" s="25" t="s">
        <v>30</v>
      </c>
      <c r="G572" s="25" t="s">
        <v>26</v>
      </c>
      <c r="H572" s="25" t="s">
        <v>26</v>
      </c>
      <c r="I572" s="25" t="s">
        <v>25</v>
      </c>
      <c r="J572" s="25" t="s">
        <v>26</v>
      </c>
      <c r="K572" s="26">
        <v>4.9722483158111501</v>
      </c>
      <c r="L572" s="26">
        <v>1.0338544845580999</v>
      </c>
      <c r="N572">
        <f>(Tabell1[[#This Row],[TP]]+Tabell1[[#This Row],[TN]])/(Tabell1[[#This Row],[TP]]+Tabell1[[#This Row],[TN]]+Tabell1[[#This Row],[FP]]+Tabell1[[#This Row],[FN]])</f>
        <v>0.90821037385715575</v>
      </c>
      <c r="O572">
        <f>Tabell1[[#This Row],[TP]]/(Tabell1[[#This Row],[TP]]+Tabell1[[#This Row],[FP]])</f>
        <v>0.90639419907712593</v>
      </c>
      <c r="P572">
        <f>Tabell1[[#This Row],[TP]]/(Tabell1[[#This Row],[TP]]+Tabell1[[#This Row],[FN]])</f>
        <v>0.99792638672887501</v>
      </c>
      <c r="Q572">
        <f>2*(Tabell1[[#This Row],[Recall]] * Tabell1[[#This Row],[Precision]]) / (Tabell1[[#This Row],[Recall]] + Tabell1[[#This Row],[Precision]])</f>
        <v>0.94996052112120022</v>
      </c>
      <c r="R572">
        <v>9625</v>
      </c>
      <c r="S572">
        <v>408</v>
      </c>
      <c r="T572">
        <v>994</v>
      </c>
      <c r="U572">
        <v>20</v>
      </c>
    </row>
    <row r="573" spans="1:21" hidden="1" x14ac:dyDescent="0.3">
      <c r="A573" s="21" t="s">
        <v>31</v>
      </c>
      <c r="B573" s="23" t="s">
        <v>33</v>
      </c>
      <c r="C573" s="25" t="s">
        <v>36</v>
      </c>
      <c r="D573" s="20" t="s">
        <v>23</v>
      </c>
      <c r="E573" t="s">
        <v>24</v>
      </c>
      <c r="F573" s="25" t="s">
        <v>30</v>
      </c>
      <c r="G573" s="21" t="s">
        <v>29</v>
      </c>
      <c r="H573" s="25" t="s">
        <v>26</v>
      </c>
      <c r="I573" s="25" t="s">
        <v>25</v>
      </c>
      <c r="J573" s="21" t="s">
        <v>29</v>
      </c>
      <c r="K573" s="26">
        <v>47.913001060485797</v>
      </c>
      <c r="L573" s="26">
        <v>1.31828308105468</v>
      </c>
      <c r="N573">
        <f>(Tabell1[[#This Row],[TP]]+Tabell1[[#This Row],[TN]])/(Tabell1[[#This Row],[TP]]+Tabell1[[#This Row],[TN]]+Tabell1[[#This Row],[FP]]+Tabell1[[#This Row],[FN]])</f>
        <v>0.90821037385715575</v>
      </c>
      <c r="O573">
        <f>Tabell1[[#This Row],[TP]]/(Tabell1[[#This Row],[TP]]+Tabell1[[#This Row],[FP]])</f>
        <v>0.90662395175727883</v>
      </c>
      <c r="P573">
        <f>Tabell1[[#This Row],[TP]]/(Tabell1[[#This Row],[TP]]+Tabell1[[#This Row],[FN]])</f>
        <v>0.99761534473820634</v>
      </c>
      <c r="Q573">
        <f>2*(Tabell1[[#This Row],[Recall]] * Tabell1[[#This Row],[Precision]]) / (Tabell1[[#This Row],[Recall]] + Tabell1[[#This Row],[Precision]])</f>
        <v>0.94994570046401428</v>
      </c>
      <c r="R573">
        <v>9622</v>
      </c>
      <c r="S573">
        <v>411</v>
      </c>
      <c r="T573">
        <v>991</v>
      </c>
      <c r="U573">
        <v>23</v>
      </c>
    </row>
    <row r="574" spans="1:21" hidden="1" x14ac:dyDescent="0.3">
      <c r="A574" s="21" t="s">
        <v>31</v>
      </c>
      <c r="B574" s="25" t="s">
        <v>22</v>
      </c>
      <c r="C574" s="21" t="s">
        <v>34</v>
      </c>
      <c r="D574" s="20" t="s">
        <v>23</v>
      </c>
      <c r="E574" t="s">
        <v>24</v>
      </c>
      <c r="F574" s="25" t="s">
        <v>30</v>
      </c>
      <c r="G574" s="21" t="s">
        <v>29</v>
      </c>
      <c r="H574" s="25" t="s">
        <v>26</v>
      </c>
      <c r="I574" s="25" t="s">
        <v>25</v>
      </c>
      <c r="J574" s="25" t="s">
        <v>26</v>
      </c>
      <c r="K574" s="26">
        <v>4.9907703399658203</v>
      </c>
      <c r="L574" s="26">
        <v>1.2755439281463601</v>
      </c>
      <c r="N574">
        <f>(Tabell1[[#This Row],[TP]]+Tabell1[[#This Row],[TN]])/(Tabell1[[#This Row],[TP]]+Tabell1[[#This Row],[TN]]+Tabell1[[#This Row],[FP]]+Tabell1[[#This Row],[FN]])</f>
        <v>0.90811985154340547</v>
      </c>
      <c r="O574">
        <f>Tabell1[[#This Row],[TP]]/(Tabell1[[#This Row],[TP]]+Tabell1[[#This Row],[FP]])</f>
        <v>0.90661515265736903</v>
      </c>
      <c r="P574">
        <f>Tabell1[[#This Row],[TP]]/(Tabell1[[#This Row],[TP]]+Tabell1[[#This Row],[FN]])</f>
        <v>0.99751166407465008</v>
      </c>
      <c r="Q574">
        <f>2*(Tabell1[[#This Row],[Recall]] * Tabell1[[#This Row],[Precision]]) / (Tabell1[[#This Row],[Recall]] + Tabell1[[#This Row],[Precision]])</f>
        <v>0.94989386384953356</v>
      </c>
      <c r="R574">
        <v>9621</v>
      </c>
      <c r="S574">
        <v>411</v>
      </c>
      <c r="T574">
        <v>991</v>
      </c>
      <c r="U574">
        <v>24</v>
      </c>
    </row>
    <row r="575" spans="1:21" hidden="1" x14ac:dyDescent="0.3">
      <c r="A575" s="25" t="s">
        <v>20</v>
      </c>
      <c r="B575" s="25" t="s">
        <v>22</v>
      </c>
      <c r="C575" s="21" t="s">
        <v>34</v>
      </c>
      <c r="D575" s="20" t="s">
        <v>23</v>
      </c>
      <c r="E575" t="s">
        <v>24</v>
      </c>
      <c r="F575" s="25" t="s">
        <v>30</v>
      </c>
      <c r="G575" s="25" t="s">
        <v>26</v>
      </c>
      <c r="H575" s="21" t="s">
        <v>29</v>
      </c>
      <c r="I575" s="25" t="s">
        <v>25</v>
      </c>
      <c r="J575" s="21" t="s">
        <v>29</v>
      </c>
      <c r="K575" s="26">
        <v>3.0262105464935298</v>
      </c>
      <c r="L575" s="26">
        <v>7.2295334339141801</v>
      </c>
      <c r="N575">
        <f>(Tabell1[[#This Row],[TP]]+Tabell1[[#This Row],[TN]])/(Tabell1[[#This Row],[TP]]+Tabell1[[#This Row],[TN]]+Tabell1[[#This Row],[FP]]+Tabell1[[#This Row],[FN]])</f>
        <v>0.90811985154340547</v>
      </c>
      <c r="O575">
        <f>Tabell1[[#This Row],[TP]]/(Tabell1[[#This Row],[TP]]+Tabell1[[#This Row],[FP]])</f>
        <v>0.90684518197246844</v>
      </c>
      <c r="P575">
        <f>Tabell1[[#This Row],[TP]]/(Tabell1[[#This Row],[TP]]+Tabell1[[#This Row],[FN]])</f>
        <v>0.9972006220839813</v>
      </c>
      <c r="Q575">
        <f>2*(Tabell1[[#This Row],[Recall]] * Tabell1[[#This Row],[Precision]]) / (Tabell1[[#This Row],[Recall]] + Tabell1[[#This Row],[Precision]])</f>
        <v>0.94987901832008281</v>
      </c>
      <c r="R575">
        <v>9618</v>
      </c>
      <c r="S575">
        <v>414</v>
      </c>
      <c r="T575">
        <v>988</v>
      </c>
      <c r="U575">
        <v>27</v>
      </c>
    </row>
    <row r="576" spans="1:21" hidden="1" x14ac:dyDescent="0.3">
      <c r="A576" s="25" t="s">
        <v>20</v>
      </c>
      <c r="B576" s="25" t="s">
        <v>22</v>
      </c>
      <c r="C576" s="21" t="s">
        <v>34</v>
      </c>
      <c r="D576" s="20" t="s">
        <v>23</v>
      </c>
      <c r="E576" t="s">
        <v>24</v>
      </c>
      <c r="F576" s="25" t="s">
        <v>30</v>
      </c>
      <c r="G576" s="21" t="s">
        <v>29</v>
      </c>
      <c r="H576" s="21" t="s">
        <v>29</v>
      </c>
      <c r="I576" s="25" t="s">
        <v>25</v>
      </c>
      <c r="J576" s="21" t="s">
        <v>29</v>
      </c>
      <c r="K576" s="26">
        <v>3.0103349685668901</v>
      </c>
      <c r="L576" s="26">
        <v>7.2064445018768302</v>
      </c>
      <c r="N576">
        <f>(Tabell1[[#This Row],[TP]]+Tabell1[[#This Row],[TN]])/(Tabell1[[#This Row],[TP]]+Tabell1[[#This Row],[TN]]+Tabell1[[#This Row],[FP]]+Tabell1[[#This Row],[FN]])</f>
        <v>0.90811985154340547</v>
      </c>
      <c r="O576">
        <f>Tabell1[[#This Row],[TP]]/(Tabell1[[#This Row],[TP]]+Tabell1[[#This Row],[FP]])</f>
        <v>0.90684518197246844</v>
      </c>
      <c r="P576">
        <f>Tabell1[[#This Row],[TP]]/(Tabell1[[#This Row],[TP]]+Tabell1[[#This Row],[FN]])</f>
        <v>0.9972006220839813</v>
      </c>
      <c r="Q576">
        <f>2*(Tabell1[[#This Row],[Recall]] * Tabell1[[#This Row],[Precision]]) / (Tabell1[[#This Row],[Recall]] + Tabell1[[#This Row],[Precision]])</f>
        <v>0.94987901832008281</v>
      </c>
      <c r="R576">
        <v>9618</v>
      </c>
      <c r="S576">
        <v>414</v>
      </c>
      <c r="T576">
        <v>988</v>
      </c>
      <c r="U576">
        <v>27</v>
      </c>
    </row>
    <row r="577" spans="1:21" hidden="1" x14ac:dyDescent="0.3">
      <c r="A577" s="25" t="s">
        <v>20</v>
      </c>
      <c r="B577" s="25" t="s">
        <v>22</v>
      </c>
      <c r="C577" s="21" t="s">
        <v>34</v>
      </c>
      <c r="D577" s="20" t="s">
        <v>23</v>
      </c>
      <c r="E577" t="s">
        <v>24</v>
      </c>
      <c r="F577" s="25" t="s">
        <v>30</v>
      </c>
      <c r="G577" s="21" t="s">
        <v>29</v>
      </c>
      <c r="H577" s="25" t="s">
        <v>26</v>
      </c>
      <c r="I577" s="21"/>
      <c r="J577" s="21" t="s">
        <v>29</v>
      </c>
      <c r="K577" s="26">
        <v>3.3747763633728001</v>
      </c>
      <c r="L577" s="26">
        <v>8.2081773281097394</v>
      </c>
      <c r="N577">
        <f>(Tabell1[[#This Row],[TP]]+Tabell1[[#This Row],[TN]])/(Tabell1[[#This Row],[TP]]+Tabell1[[#This Row],[TN]]+Tabell1[[#This Row],[FP]]+Tabell1[[#This Row],[FN]])</f>
        <v>0.90793880691590478</v>
      </c>
      <c r="O577">
        <f>Tabell1[[#This Row],[TP]]/(Tabell1[[#This Row],[TP]]+Tabell1[[#This Row],[FP]])</f>
        <v>0.90575620767494358</v>
      </c>
      <c r="P577">
        <f>Tabell1[[#This Row],[TP]]/(Tabell1[[#This Row],[TP]]+Tabell1[[#This Row],[FN]])</f>
        <v>0.99844479004665632</v>
      </c>
      <c r="Q577">
        <f>2*(Tabell1[[#This Row],[Recall]] * Tabell1[[#This Row],[Precision]]) / (Tabell1[[#This Row],[Recall]] + Tabell1[[#This Row],[Precision]])</f>
        <v>0.94984465157567688</v>
      </c>
      <c r="R577">
        <v>9630</v>
      </c>
      <c r="S577">
        <v>400</v>
      </c>
      <c r="T577">
        <v>1002</v>
      </c>
      <c r="U577">
        <v>15</v>
      </c>
    </row>
    <row r="578" spans="1:21" hidden="1" x14ac:dyDescent="0.3">
      <c r="A578" s="25" t="s">
        <v>20</v>
      </c>
      <c r="B578" s="25" t="s">
        <v>22</v>
      </c>
      <c r="C578" s="21" t="s">
        <v>34</v>
      </c>
      <c r="D578" s="20" t="s">
        <v>23</v>
      </c>
      <c r="E578" t="s">
        <v>24</v>
      </c>
      <c r="F578" s="25" t="s">
        <v>30</v>
      </c>
      <c r="G578" s="25" t="s">
        <v>26</v>
      </c>
      <c r="H578" s="25" t="s">
        <v>26</v>
      </c>
      <c r="I578" s="21"/>
      <c r="J578" s="21" t="s">
        <v>29</v>
      </c>
      <c r="K578" s="26">
        <v>3.3507807254791202</v>
      </c>
      <c r="L578" s="26">
        <v>8.1948451995849592</v>
      </c>
      <c r="N578">
        <f>(Tabell1[[#This Row],[TP]]+Tabell1[[#This Row],[TN]])/(Tabell1[[#This Row],[TP]]+Tabell1[[#This Row],[TN]]+Tabell1[[#This Row],[FP]]+Tabell1[[#This Row],[FN]])</f>
        <v>0.90793880691590478</v>
      </c>
      <c r="O578">
        <f>Tabell1[[#This Row],[TP]]/(Tabell1[[#This Row],[TP]]+Tabell1[[#This Row],[FP]])</f>
        <v>0.90575620767494358</v>
      </c>
      <c r="P578">
        <f>Tabell1[[#This Row],[TP]]/(Tabell1[[#This Row],[TP]]+Tabell1[[#This Row],[FN]])</f>
        <v>0.99844479004665632</v>
      </c>
      <c r="Q578">
        <f>2*(Tabell1[[#This Row],[Recall]] * Tabell1[[#This Row],[Precision]]) / (Tabell1[[#This Row],[Recall]] + Tabell1[[#This Row],[Precision]])</f>
        <v>0.94984465157567688</v>
      </c>
      <c r="R578">
        <v>9630</v>
      </c>
      <c r="S578">
        <v>400</v>
      </c>
      <c r="T578">
        <v>1002</v>
      </c>
      <c r="U578">
        <v>15</v>
      </c>
    </row>
    <row r="579" spans="1:21" hidden="1" x14ac:dyDescent="0.3">
      <c r="A579" s="25" t="s">
        <v>20</v>
      </c>
      <c r="B579" s="21" t="s">
        <v>32</v>
      </c>
      <c r="C579" s="20" t="s">
        <v>23</v>
      </c>
      <c r="D579" s="20" t="s">
        <v>23</v>
      </c>
      <c r="E579" t="s">
        <v>24</v>
      </c>
      <c r="F579" s="19" t="s">
        <v>21</v>
      </c>
      <c r="G579" s="25" t="s">
        <v>26</v>
      </c>
      <c r="H579" s="25" t="s">
        <v>26</v>
      </c>
      <c r="I579" s="21"/>
      <c r="J579" s="25" t="s">
        <v>26</v>
      </c>
      <c r="K579" s="26">
        <v>0.89503145217895497</v>
      </c>
      <c r="L579" s="26">
        <v>2.1996319293975799</v>
      </c>
      <c r="N579">
        <f>(Tabell1[[#This Row],[TP]]+Tabell1[[#This Row],[TN]])/(Tabell1[[#This Row],[TP]]+Tabell1[[#This Row],[TN]]+Tabell1[[#This Row],[FP]]+Tabell1[[#This Row],[FN]])</f>
        <v>0.91174074409341899</v>
      </c>
      <c r="O579">
        <f>Tabell1[[#This Row],[TP]]/(Tabell1[[#This Row],[TP]]+Tabell1[[#This Row],[FP]])</f>
        <v>0.94334219676825526</v>
      </c>
      <c r="P579">
        <f>Tabell1[[#This Row],[TP]]/(Tabell1[[#This Row],[TP]]+Tabell1[[#This Row],[FN]])</f>
        <v>0.95635044064282015</v>
      </c>
      <c r="Q579">
        <f>2*(Tabell1[[#This Row],[Recall]] * Tabell1[[#This Row],[Precision]]) / (Tabell1[[#This Row],[Recall]] + Tabell1[[#This Row],[Precision]])</f>
        <v>0.9498017813931936</v>
      </c>
      <c r="R579">
        <v>9224</v>
      </c>
      <c r="S579">
        <v>848</v>
      </c>
      <c r="T579">
        <v>554</v>
      </c>
      <c r="U579">
        <v>421</v>
      </c>
    </row>
    <row r="580" spans="1:21" hidden="1" x14ac:dyDescent="0.3">
      <c r="A580" s="25" t="s">
        <v>20</v>
      </c>
      <c r="B580" s="21" t="s">
        <v>32</v>
      </c>
      <c r="C580" s="20" t="s">
        <v>23</v>
      </c>
      <c r="D580" s="20" t="s">
        <v>23</v>
      </c>
      <c r="E580" t="s">
        <v>24</v>
      </c>
      <c r="F580" s="19" t="s">
        <v>21</v>
      </c>
      <c r="G580" s="25" t="s">
        <v>26</v>
      </c>
      <c r="H580" s="25" t="s">
        <v>26</v>
      </c>
      <c r="I580" s="21"/>
      <c r="J580" s="25" t="s">
        <v>26</v>
      </c>
      <c r="K580" s="26">
        <v>0.89503145217895497</v>
      </c>
      <c r="L580" s="26">
        <v>2.0306978225707999</v>
      </c>
      <c r="N580">
        <f>(Tabell1[[#This Row],[TP]]+Tabell1[[#This Row],[TN]])/(Tabell1[[#This Row],[TP]]+Tabell1[[#This Row],[TN]]+Tabell1[[#This Row],[FP]]+Tabell1[[#This Row],[FN]])</f>
        <v>0.91174074409341899</v>
      </c>
      <c r="O580">
        <f>Tabell1[[#This Row],[TP]]/(Tabell1[[#This Row],[TP]]+Tabell1[[#This Row],[FP]])</f>
        <v>0.94334219676825526</v>
      </c>
      <c r="P580">
        <f>Tabell1[[#This Row],[TP]]/(Tabell1[[#This Row],[TP]]+Tabell1[[#This Row],[FN]])</f>
        <v>0.95635044064282015</v>
      </c>
      <c r="Q580">
        <f>2*(Tabell1[[#This Row],[Recall]] * Tabell1[[#This Row],[Precision]]) / (Tabell1[[#This Row],[Recall]] + Tabell1[[#This Row],[Precision]])</f>
        <v>0.9498017813931936</v>
      </c>
      <c r="R580">
        <v>9224</v>
      </c>
      <c r="S580">
        <v>848</v>
      </c>
      <c r="T580">
        <v>554</v>
      </c>
      <c r="U580">
        <v>421</v>
      </c>
    </row>
    <row r="581" spans="1:21" hidden="1" x14ac:dyDescent="0.3">
      <c r="A581" s="25" t="s">
        <v>20</v>
      </c>
      <c r="B581" s="21" t="s">
        <v>32</v>
      </c>
      <c r="C581" s="20" t="s">
        <v>23</v>
      </c>
      <c r="D581" s="20" t="s">
        <v>23</v>
      </c>
      <c r="E581" t="s">
        <v>24</v>
      </c>
      <c r="F581" s="19" t="s">
        <v>21</v>
      </c>
      <c r="G581" s="21" t="s">
        <v>29</v>
      </c>
      <c r="H581" s="25" t="s">
        <v>26</v>
      </c>
      <c r="I581" s="21"/>
      <c r="J581" s="25" t="s">
        <v>26</v>
      </c>
      <c r="K581" s="26">
        <v>0.81781435012817305</v>
      </c>
      <c r="L581" s="26">
        <v>2.02332186698913</v>
      </c>
      <c r="N581">
        <f>(Tabell1[[#This Row],[TP]]+Tabell1[[#This Row],[TN]])/(Tabell1[[#This Row],[TP]]+Tabell1[[#This Row],[TN]]+Tabell1[[#This Row],[FP]]+Tabell1[[#This Row],[FN]])</f>
        <v>0.91174074409341899</v>
      </c>
      <c r="O581">
        <f>Tabell1[[#This Row],[TP]]/(Tabell1[[#This Row],[TP]]+Tabell1[[#This Row],[FP]])</f>
        <v>0.94334219676825526</v>
      </c>
      <c r="P581">
        <f>Tabell1[[#This Row],[TP]]/(Tabell1[[#This Row],[TP]]+Tabell1[[#This Row],[FN]])</f>
        <v>0.95635044064282015</v>
      </c>
      <c r="Q581">
        <f>2*(Tabell1[[#This Row],[Recall]] * Tabell1[[#This Row],[Precision]]) / (Tabell1[[#This Row],[Recall]] + Tabell1[[#This Row],[Precision]])</f>
        <v>0.9498017813931936</v>
      </c>
      <c r="R581">
        <v>9224</v>
      </c>
      <c r="S581">
        <v>848</v>
      </c>
      <c r="T581">
        <v>554</v>
      </c>
      <c r="U581">
        <v>421</v>
      </c>
    </row>
    <row r="582" spans="1:21" hidden="1" x14ac:dyDescent="0.3">
      <c r="A582" s="25" t="s">
        <v>20</v>
      </c>
      <c r="B582" s="21" t="s">
        <v>32</v>
      </c>
      <c r="C582" s="20" t="s">
        <v>23</v>
      </c>
      <c r="D582" s="20" t="s">
        <v>23</v>
      </c>
      <c r="E582" t="s">
        <v>24</v>
      </c>
      <c r="F582" s="19" t="s">
        <v>21</v>
      </c>
      <c r="G582" s="21" t="s">
        <v>29</v>
      </c>
      <c r="H582" s="25" t="s">
        <v>26</v>
      </c>
      <c r="I582" s="21"/>
      <c r="J582" s="25" t="s">
        <v>26</v>
      </c>
      <c r="K582" s="26">
        <v>0.81781435012817305</v>
      </c>
      <c r="L582" s="26">
        <v>1.94944620132446</v>
      </c>
      <c r="N582">
        <f>(Tabell1[[#This Row],[TP]]+Tabell1[[#This Row],[TN]])/(Tabell1[[#This Row],[TP]]+Tabell1[[#This Row],[TN]]+Tabell1[[#This Row],[FP]]+Tabell1[[#This Row],[FN]])</f>
        <v>0.91174074409341899</v>
      </c>
      <c r="O582">
        <f>Tabell1[[#This Row],[TP]]/(Tabell1[[#This Row],[TP]]+Tabell1[[#This Row],[FP]])</f>
        <v>0.94334219676825526</v>
      </c>
      <c r="P582">
        <f>Tabell1[[#This Row],[TP]]/(Tabell1[[#This Row],[TP]]+Tabell1[[#This Row],[FN]])</f>
        <v>0.95635044064282015</v>
      </c>
      <c r="Q582">
        <f>2*(Tabell1[[#This Row],[Recall]] * Tabell1[[#This Row],[Precision]]) / (Tabell1[[#This Row],[Recall]] + Tabell1[[#This Row],[Precision]])</f>
        <v>0.9498017813931936</v>
      </c>
      <c r="R582">
        <v>9224</v>
      </c>
      <c r="S582">
        <v>848</v>
      </c>
      <c r="T582">
        <v>554</v>
      </c>
      <c r="U582">
        <v>421</v>
      </c>
    </row>
    <row r="583" spans="1:21" hidden="1" x14ac:dyDescent="0.3">
      <c r="A583" s="21" t="s">
        <v>31</v>
      </c>
      <c r="B583" s="21" t="s">
        <v>32</v>
      </c>
      <c r="C583" s="24" t="s">
        <v>38</v>
      </c>
      <c r="D583" s="20" t="s">
        <v>23</v>
      </c>
      <c r="E583" t="s">
        <v>24</v>
      </c>
      <c r="F583" s="25" t="s">
        <v>30</v>
      </c>
      <c r="G583" s="25" t="s">
        <v>26</v>
      </c>
      <c r="H583" s="21" t="s">
        <v>29</v>
      </c>
      <c r="I583" s="21"/>
      <c r="J583" s="21" t="s">
        <v>29</v>
      </c>
      <c r="K583" s="26">
        <v>1.58770132064819</v>
      </c>
      <c r="L583" s="26">
        <v>0.50784635543823198</v>
      </c>
      <c r="N583">
        <f>(Tabell1[[#This Row],[TP]]+Tabell1[[#This Row],[TN]])/(Tabell1[[#This Row],[TP]]+Tabell1[[#This Row],[TN]]+Tabell1[[#This Row],[FP]]+Tabell1[[#This Row],[FN]])</f>
        <v>0.91300805648592376</v>
      </c>
      <c r="O583">
        <f>Tabell1[[#This Row],[TP]]/(Tabell1[[#This Row],[TP]]+Tabell1[[#This Row],[FP]])</f>
        <v>0.95734147882873388</v>
      </c>
      <c r="P583">
        <f>Tabell1[[#This Row],[TP]]/(Tabell1[[#This Row],[TP]]+Tabell1[[#This Row],[FN]])</f>
        <v>0.94235355106272678</v>
      </c>
      <c r="Q583">
        <f>2*(Tabell1[[#This Row],[Recall]] * Tabell1[[#This Row],[Precision]]) / (Tabell1[[#This Row],[Recall]] + Tabell1[[#This Row],[Precision]])</f>
        <v>0.94978839019802486</v>
      </c>
      <c r="R583">
        <v>9089</v>
      </c>
      <c r="S583">
        <v>997</v>
      </c>
      <c r="T583">
        <v>405</v>
      </c>
      <c r="U583">
        <v>556</v>
      </c>
    </row>
    <row r="584" spans="1:21" hidden="1" x14ac:dyDescent="0.3">
      <c r="A584" s="21" t="s">
        <v>31</v>
      </c>
      <c r="B584" s="21" t="s">
        <v>32</v>
      </c>
      <c r="C584" s="20" t="s">
        <v>23</v>
      </c>
      <c r="D584" s="20" t="s">
        <v>23</v>
      </c>
      <c r="E584" t="s">
        <v>24</v>
      </c>
      <c r="F584" s="19" t="s">
        <v>21</v>
      </c>
      <c r="G584" s="25" t="s">
        <v>26</v>
      </c>
      <c r="H584" s="25" t="s">
        <v>26</v>
      </c>
      <c r="I584" s="25" t="s">
        <v>25</v>
      </c>
      <c r="J584" s="21" t="s">
        <v>29</v>
      </c>
      <c r="K584" s="26">
        <v>0.56683301925659102</v>
      </c>
      <c r="L584" s="26">
        <v>0.41588687896728499</v>
      </c>
      <c r="N584">
        <f>(Tabell1[[#This Row],[TP]]+Tabell1[[#This Row],[TN]])/(Tabell1[[#This Row],[TP]]+Tabell1[[#This Row],[TN]]+Tabell1[[#This Row],[FP]]+Tabell1[[#This Row],[FN]])</f>
        <v>0.90830089617090615</v>
      </c>
      <c r="O584">
        <f>Tabell1[[#This Row],[TP]]/(Tabell1[[#This Row],[TP]]+Tabell1[[#This Row],[FP]])</f>
        <v>0.91011022424933485</v>
      </c>
      <c r="P584">
        <f>Tabell1[[#This Row],[TP]]/(Tabell1[[#This Row],[TP]]+Tabell1[[#This Row],[FN]])</f>
        <v>0.99305339554173144</v>
      </c>
      <c r="Q584">
        <f>2*(Tabell1[[#This Row],[Recall]] * Tabell1[[#This Row],[Precision]]) / (Tabell1[[#This Row],[Recall]] + Tabell1[[#This Row],[Precision]])</f>
        <v>0.94977440626704346</v>
      </c>
      <c r="R584">
        <v>9578</v>
      </c>
      <c r="S584">
        <v>456</v>
      </c>
      <c r="T584">
        <v>946</v>
      </c>
      <c r="U584">
        <v>67</v>
      </c>
    </row>
    <row r="585" spans="1:21" hidden="1" x14ac:dyDescent="0.3">
      <c r="A585" s="21" t="s">
        <v>31</v>
      </c>
      <c r="B585" s="21" t="s">
        <v>32</v>
      </c>
      <c r="C585" s="20" t="s">
        <v>23</v>
      </c>
      <c r="D585" s="20" t="s">
        <v>23</v>
      </c>
      <c r="E585" t="s">
        <v>24</v>
      </c>
      <c r="F585" s="19" t="s">
        <v>21</v>
      </c>
      <c r="G585" s="25" t="s">
        <v>26</v>
      </c>
      <c r="H585" s="25" t="s">
        <v>26</v>
      </c>
      <c r="I585" s="25" t="s">
        <v>25</v>
      </c>
      <c r="J585" s="21" t="s">
        <v>29</v>
      </c>
      <c r="K585" s="26">
        <v>0.56683301925659102</v>
      </c>
      <c r="L585" s="26">
        <v>0.36354565620422302</v>
      </c>
      <c r="N585">
        <f>(Tabell1[[#This Row],[TP]]+Tabell1[[#This Row],[TN]])/(Tabell1[[#This Row],[TP]]+Tabell1[[#This Row],[TN]]+Tabell1[[#This Row],[FP]]+Tabell1[[#This Row],[FN]])</f>
        <v>0.90830089617090615</v>
      </c>
      <c r="O585">
        <f>Tabell1[[#This Row],[TP]]/(Tabell1[[#This Row],[TP]]+Tabell1[[#This Row],[FP]])</f>
        <v>0.91011022424933485</v>
      </c>
      <c r="P585">
        <f>Tabell1[[#This Row],[TP]]/(Tabell1[[#This Row],[TP]]+Tabell1[[#This Row],[FN]])</f>
        <v>0.99305339554173144</v>
      </c>
      <c r="Q585">
        <f>2*(Tabell1[[#This Row],[Recall]] * Tabell1[[#This Row],[Precision]]) / (Tabell1[[#This Row],[Recall]] + Tabell1[[#This Row],[Precision]])</f>
        <v>0.94977440626704346</v>
      </c>
      <c r="R585">
        <v>9578</v>
      </c>
      <c r="S585">
        <v>456</v>
      </c>
      <c r="T585">
        <v>946</v>
      </c>
      <c r="U585">
        <v>67</v>
      </c>
    </row>
    <row r="586" spans="1:21" hidden="1" x14ac:dyDescent="0.3">
      <c r="A586" s="21" t="s">
        <v>31</v>
      </c>
      <c r="B586" s="21" t="s">
        <v>32</v>
      </c>
      <c r="C586" s="20" t="s">
        <v>23</v>
      </c>
      <c r="D586" s="20" t="s">
        <v>23</v>
      </c>
      <c r="E586" t="s">
        <v>24</v>
      </c>
      <c r="F586" s="19" t="s">
        <v>21</v>
      </c>
      <c r="G586" s="21" t="s">
        <v>29</v>
      </c>
      <c r="H586" s="25" t="s">
        <v>26</v>
      </c>
      <c r="I586" s="21"/>
      <c r="J586" s="21" t="s">
        <v>29</v>
      </c>
      <c r="K586" s="26">
        <v>0.51163125038146895</v>
      </c>
      <c r="L586" s="26">
        <v>0.34308457374572698</v>
      </c>
      <c r="N586">
        <f>(Tabell1[[#This Row],[TP]]+Tabell1[[#This Row],[TN]])/(Tabell1[[#This Row],[TP]]+Tabell1[[#This Row],[TN]]+Tabell1[[#This Row],[FP]]+Tabell1[[#This Row],[FN]])</f>
        <v>0.90811985154340547</v>
      </c>
      <c r="O586">
        <f>Tabell1[[#This Row],[TP]]/(Tabell1[[#This Row],[TP]]+Tabell1[[#This Row],[FP]])</f>
        <v>0.90854004923309983</v>
      </c>
      <c r="P586">
        <f>Tabell1[[#This Row],[TP]]/(Tabell1[[#This Row],[TP]]+Tabell1[[#This Row],[FN]])</f>
        <v>0.99491964748574391</v>
      </c>
      <c r="Q586">
        <f>2*(Tabell1[[#This Row],[Recall]] * Tabell1[[#This Row],[Precision]]) / (Tabell1[[#This Row],[Recall]] + Tabell1[[#This Row],[Precision]])</f>
        <v>0.94976988172415511</v>
      </c>
      <c r="R586">
        <v>9596</v>
      </c>
      <c r="S586">
        <v>436</v>
      </c>
      <c r="T586">
        <v>966</v>
      </c>
      <c r="U586">
        <v>49</v>
      </c>
    </row>
    <row r="587" spans="1:21" hidden="1" x14ac:dyDescent="0.3">
      <c r="A587" s="21" t="s">
        <v>31</v>
      </c>
      <c r="B587" s="21" t="s">
        <v>32</v>
      </c>
      <c r="C587" s="20" t="s">
        <v>23</v>
      </c>
      <c r="D587" s="20" t="s">
        <v>23</v>
      </c>
      <c r="E587" t="s">
        <v>24</v>
      </c>
      <c r="F587" s="19" t="s">
        <v>21</v>
      </c>
      <c r="G587" s="21" t="s">
        <v>29</v>
      </c>
      <c r="H587" s="25" t="s">
        <v>26</v>
      </c>
      <c r="I587" s="21"/>
      <c r="J587" s="21" t="s">
        <v>29</v>
      </c>
      <c r="K587" s="26">
        <v>0.51163125038146895</v>
      </c>
      <c r="L587" s="26">
        <v>0.33835911750793402</v>
      </c>
      <c r="N587">
        <f>(Tabell1[[#This Row],[TP]]+Tabell1[[#This Row],[TN]])/(Tabell1[[#This Row],[TP]]+Tabell1[[#This Row],[TN]]+Tabell1[[#This Row],[FP]]+Tabell1[[#This Row],[FN]])</f>
        <v>0.90811985154340547</v>
      </c>
      <c r="O587">
        <f>Tabell1[[#This Row],[TP]]/(Tabell1[[#This Row],[TP]]+Tabell1[[#This Row],[FP]])</f>
        <v>0.90854004923309983</v>
      </c>
      <c r="P587">
        <f>Tabell1[[#This Row],[TP]]/(Tabell1[[#This Row],[TP]]+Tabell1[[#This Row],[FN]])</f>
        <v>0.99491964748574391</v>
      </c>
      <c r="Q587">
        <f>2*(Tabell1[[#This Row],[Recall]] * Tabell1[[#This Row],[Precision]]) / (Tabell1[[#This Row],[Recall]] + Tabell1[[#This Row],[Precision]])</f>
        <v>0.94976988172415511</v>
      </c>
      <c r="R587">
        <v>9596</v>
      </c>
      <c r="S587">
        <v>436</v>
      </c>
      <c r="T587">
        <v>966</v>
      </c>
      <c r="U587">
        <v>49</v>
      </c>
    </row>
    <row r="588" spans="1:21" hidden="1" x14ac:dyDescent="0.3">
      <c r="A588" s="21" t="s">
        <v>31</v>
      </c>
      <c r="B588" s="25" t="s">
        <v>22</v>
      </c>
      <c r="C588" s="21" t="s">
        <v>34</v>
      </c>
      <c r="D588" s="20" t="s">
        <v>23</v>
      </c>
      <c r="E588" t="s">
        <v>24</v>
      </c>
      <c r="F588" s="25" t="s">
        <v>30</v>
      </c>
      <c r="G588" s="21" t="s">
        <v>29</v>
      </c>
      <c r="H588" s="21" t="s">
        <v>29</v>
      </c>
      <c r="I588" s="25" t="s">
        <v>25</v>
      </c>
      <c r="J588" s="25" t="s">
        <v>26</v>
      </c>
      <c r="K588" s="26">
        <v>4.6783382892608598</v>
      </c>
      <c r="L588" s="26">
        <v>0.924047231674194</v>
      </c>
      <c r="N588">
        <f>(Tabell1[[#This Row],[TP]]+Tabell1[[#This Row],[TN]])/(Tabell1[[#This Row],[TP]]+Tabell1[[#This Row],[TN]]+Tabell1[[#This Row],[FP]]+Tabell1[[#This Row],[FN]])</f>
        <v>0.90784828460215439</v>
      </c>
      <c r="O588">
        <f>Tabell1[[#This Row],[TP]]/(Tabell1[[#This Row],[TP]]+Tabell1[[#This Row],[FP]])</f>
        <v>0.90620585742536963</v>
      </c>
      <c r="P588">
        <f>Tabell1[[#This Row],[TP]]/(Tabell1[[#This Row],[TP]]+Tabell1[[#This Row],[FN]])</f>
        <v>0.9977190254017626</v>
      </c>
      <c r="Q588">
        <f>2*(Tabell1[[#This Row],[Recall]] * Tabell1[[#This Row],[Precision]]) / (Tabell1[[#This Row],[Recall]] + Tabell1[[#This Row],[Precision]])</f>
        <v>0.94976312672720098</v>
      </c>
      <c r="R588">
        <v>9623</v>
      </c>
      <c r="S588">
        <v>406</v>
      </c>
      <c r="T588">
        <v>996</v>
      </c>
      <c r="U588">
        <v>22</v>
      </c>
    </row>
    <row r="589" spans="1:21" hidden="1" x14ac:dyDescent="0.3">
      <c r="A589" s="21" t="s">
        <v>31</v>
      </c>
      <c r="B589" s="25" t="s">
        <v>22</v>
      </c>
      <c r="C589" s="24" t="s">
        <v>38</v>
      </c>
      <c r="D589" s="20" t="s">
        <v>23</v>
      </c>
      <c r="E589" t="s">
        <v>24</v>
      </c>
      <c r="F589" s="19" t="s">
        <v>21</v>
      </c>
      <c r="G589" s="25" t="s">
        <v>26</v>
      </c>
      <c r="H589" s="25" t="s">
        <v>26</v>
      </c>
      <c r="I589" s="21"/>
      <c r="J589" s="25" t="s">
        <v>26</v>
      </c>
      <c r="K589" s="26">
        <v>2.4672467708587602</v>
      </c>
      <c r="L589" s="26">
        <v>0.65222144126892001</v>
      </c>
      <c r="N589">
        <f>(Tabell1[[#This Row],[TP]]+Tabell1[[#This Row],[TN]])/(Tabell1[[#This Row],[TP]]+Tabell1[[#This Row],[TN]]+Tabell1[[#This Row],[FP]]+Tabell1[[#This Row],[FN]])</f>
        <v>0.91382275730967688</v>
      </c>
      <c r="O589">
        <f>Tabell1[[#This Row],[TP]]/(Tabell1[[#This Row],[TP]]+Tabell1[[#This Row],[FP]])</f>
        <v>0.96812062466343562</v>
      </c>
      <c r="P589">
        <f>Tabell1[[#This Row],[TP]]/(Tabell1[[#This Row],[TP]]+Tabell1[[#This Row],[FN]])</f>
        <v>0.93198548470710207</v>
      </c>
      <c r="Q589">
        <f>2*(Tabell1[[#This Row],[Recall]] * Tabell1[[#This Row],[Precision]]) / (Tabell1[[#This Row],[Recall]] + Tabell1[[#This Row],[Precision]])</f>
        <v>0.94970945589012146</v>
      </c>
      <c r="R589">
        <v>8989</v>
      </c>
      <c r="S589">
        <v>1106</v>
      </c>
      <c r="T589">
        <v>296</v>
      </c>
      <c r="U589">
        <v>656</v>
      </c>
    </row>
    <row r="590" spans="1:21" hidden="1" x14ac:dyDescent="0.3">
      <c r="A590" s="21" t="s">
        <v>31</v>
      </c>
      <c r="B590" s="23" t="s">
        <v>33</v>
      </c>
      <c r="C590" s="25" t="s">
        <v>36</v>
      </c>
      <c r="D590" s="20" t="s">
        <v>23</v>
      </c>
      <c r="E590" t="s">
        <v>24</v>
      </c>
      <c r="F590" s="25" t="s">
        <v>30</v>
      </c>
      <c r="G590" s="25" t="s">
        <v>26</v>
      </c>
      <c r="H590" s="25" t="s">
        <v>26</v>
      </c>
      <c r="I590" s="21"/>
      <c r="J590" s="25" t="s">
        <v>26</v>
      </c>
      <c r="K590" s="26">
        <v>207.06161260604799</v>
      </c>
      <c r="L590" s="26">
        <v>5.7771084308624197</v>
      </c>
      <c r="N590">
        <f>(Tabell1[[#This Row],[TP]]+Tabell1[[#This Row],[TN]])/(Tabell1[[#This Row],[TP]]+Tabell1[[#This Row],[TN]]+Tabell1[[#This Row],[FP]]+Tabell1[[#This Row],[FN]])</f>
        <v>0.90766723997465371</v>
      </c>
      <c r="O590">
        <f>Tabell1[[#This Row],[TP]]/(Tabell1[[#This Row],[TP]]+Tabell1[[#This Row],[FP]])</f>
        <v>0.90542446178433766</v>
      </c>
      <c r="P590">
        <f>Tabell1[[#This Row],[TP]]/(Tabell1[[#This Row],[TP]]+Tabell1[[#This Row],[FN]])</f>
        <v>0.99854847071021258</v>
      </c>
      <c r="Q590">
        <f>2*(Tabell1[[#This Row],[Recall]] * Tabell1[[#This Row],[Precision]]) / (Tabell1[[#This Row],[Recall]] + Tabell1[[#This Row],[Precision]])</f>
        <v>0.94970910166650235</v>
      </c>
      <c r="R590">
        <v>9631</v>
      </c>
      <c r="S590">
        <v>396</v>
      </c>
      <c r="T590">
        <v>1006</v>
      </c>
      <c r="U590">
        <v>14</v>
      </c>
    </row>
    <row r="591" spans="1:21" hidden="1" x14ac:dyDescent="0.3">
      <c r="A591" s="21" t="s">
        <v>31</v>
      </c>
      <c r="B591" s="21" t="s">
        <v>32</v>
      </c>
      <c r="C591" s="24" t="s">
        <v>38</v>
      </c>
      <c r="D591" s="20" t="s">
        <v>23</v>
      </c>
      <c r="E591" t="s">
        <v>24</v>
      </c>
      <c r="F591" s="25" t="s">
        <v>30</v>
      </c>
      <c r="G591" s="21" t="s">
        <v>29</v>
      </c>
      <c r="H591" s="25" t="s">
        <v>26</v>
      </c>
      <c r="I591" s="21"/>
      <c r="J591" s="21" t="s">
        <v>29</v>
      </c>
      <c r="K591" s="26">
        <v>1.8352038860321001</v>
      </c>
      <c r="L591" s="26">
        <v>0.47092270851135198</v>
      </c>
      <c r="N591">
        <f>(Tabell1[[#This Row],[TP]]+Tabell1[[#This Row],[TN]])/(Tabell1[[#This Row],[TP]]+Tabell1[[#This Row],[TN]]+Tabell1[[#This Row],[FP]]+Tabell1[[#This Row],[FN]])</f>
        <v>0.91291753417217347</v>
      </c>
      <c r="O591">
        <f>Tabell1[[#This Row],[TP]]/(Tabell1[[#This Row],[TP]]+Tabell1[[#This Row],[FP]])</f>
        <v>0.95878685406319353</v>
      </c>
      <c r="P591">
        <f>Tabell1[[#This Row],[TP]]/(Tabell1[[#This Row],[TP]]+Tabell1[[#This Row],[FN]])</f>
        <v>0.94069466044582684</v>
      </c>
      <c r="Q591">
        <f>2*(Tabell1[[#This Row],[Recall]] * Tabell1[[#This Row],[Precision]]) / (Tabell1[[#This Row],[Recall]] + Tabell1[[#This Row],[Precision]])</f>
        <v>0.94965459493405902</v>
      </c>
      <c r="R591">
        <v>9073</v>
      </c>
      <c r="S591">
        <v>1012</v>
      </c>
      <c r="T591">
        <v>390</v>
      </c>
      <c r="U591">
        <v>572</v>
      </c>
    </row>
    <row r="592" spans="1:21" hidden="1" x14ac:dyDescent="0.3">
      <c r="A592" s="21" t="s">
        <v>31</v>
      </c>
      <c r="B592" s="21" t="s">
        <v>32</v>
      </c>
      <c r="C592" s="20" t="s">
        <v>23</v>
      </c>
      <c r="D592" s="20" t="s">
        <v>23</v>
      </c>
      <c r="E592" t="s">
        <v>42</v>
      </c>
      <c r="F592" s="19" t="s">
        <v>21</v>
      </c>
      <c r="G592" s="21" t="s">
        <v>29</v>
      </c>
      <c r="H592" s="21" t="s">
        <v>29</v>
      </c>
      <c r="I592" s="25" t="s">
        <v>25</v>
      </c>
      <c r="J592" s="21" t="s">
        <v>29</v>
      </c>
      <c r="K592" s="26">
        <v>0.69967794418334905</v>
      </c>
      <c r="L592" s="26">
        <v>0.38870549201965299</v>
      </c>
      <c r="N592">
        <f>(Tabell1[[#This Row],[TP]]+Tabell1[[#This Row],[TN]])/(Tabell1[[#This Row],[TP]]+Tabell1[[#This Row],[TN]]+Tabell1[[#This Row],[FP]]+Tabell1[[#This Row],[FN]])</f>
        <v>0.90859826589595372</v>
      </c>
      <c r="O592">
        <f>Tabell1[[#This Row],[TP]]/(Tabell1[[#This Row],[TP]]+Tabell1[[#This Row],[FP]])</f>
        <v>0.91229915837796483</v>
      </c>
      <c r="P592">
        <f>Tabell1[[#This Row],[TP]]/(Tabell1[[#This Row],[TP]]+Tabell1[[#This Row],[FN]])</f>
        <v>0.99013909072036532</v>
      </c>
      <c r="Q592">
        <f>2*(Tabell1[[#This Row],[Recall]] * Tabell1[[#This Row],[Precision]]) / (Tabell1[[#This Row],[Recall]] + Tabell1[[#This Row],[Precision]])</f>
        <v>0.94962667994026873</v>
      </c>
      <c r="R592">
        <v>9539</v>
      </c>
      <c r="S592">
        <v>521</v>
      </c>
      <c r="T592">
        <v>917</v>
      </c>
      <c r="U592">
        <v>95</v>
      </c>
    </row>
    <row r="593" spans="1:21" hidden="1" x14ac:dyDescent="0.3">
      <c r="A593" s="21" t="s">
        <v>31</v>
      </c>
      <c r="B593" s="21" t="s">
        <v>32</v>
      </c>
      <c r="C593" s="20" t="s">
        <v>23</v>
      </c>
      <c r="D593" s="20" t="s">
        <v>23</v>
      </c>
      <c r="E593" t="s">
        <v>24</v>
      </c>
      <c r="F593" s="19" t="s">
        <v>21</v>
      </c>
      <c r="G593" s="25" t="s">
        <v>26</v>
      </c>
      <c r="H593" s="25" t="s">
        <v>26</v>
      </c>
      <c r="I593" s="21"/>
      <c r="J593" s="21" t="s">
        <v>29</v>
      </c>
      <c r="K593" s="26">
        <v>0.53025913238525302</v>
      </c>
      <c r="L593" s="26">
        <v>0.36814379692077598</v>
      </c>
      <c r="N593">
        <f>(Tabell1[[#This Row],[TP]]+Tabell1[[#This Row],[TN]])/(Tabell1[[#This Row],[TP]]+Tabell1[[#This Row],[TN]]+Tabell1[[#This Row],[FP]]+Tabell1[[#This Row],[FN]])</f>
        <v>0.90766723997465371</v>
      </c>
      <c r="O593">
        <f>Tabell1[[#This Row],[TP]]/(Tabell1[[#This Row],[TP]]+Tabell1[[#This Row],[FP]])</f>
        <v>0.90818741126360625</v>
      </c>
      <c r="P593">
        <f>Tabell1[[#This Row],[TP]]/(Tabell1[[#This Row],[TP]]+Tabell1[[#This Row],[FN]])</f>
        <v>0.99481596682218765</v>
      </c>
      <c r="Q593">
        <f>2*(Tabell1[[#This Row],[Recall]] * Tabell1[[#This Row],[Precision]]) / (Tabell1[[#This Row],[Recall]] + Tabell1[[#This Row],[Precision]])</f>
        <v>0.94952993567540822</v>
      </c>
      <c r="R593">
        <v>9595</v>
      </c>
      <c r="S593">
        <v>432</v>
      </c>
      <c r="T593">
        <v>970</v>
      </c>
      <c r="U593">
        <v>50</v>
      </c>
    </row>
    <row r="594" spans="1:21" hidden="1" x14ac:dyDescent="0.3">
      <c r="A594" s="21" t="s">
        <v>31</v>
      </c>
      <c r="B594" s="21" t="s">
        <v>32</v>
      </c>
      <c r="C594" s="20" t="s">
        <v>23</v>
      </c>
      <c r="D594" s="20" t="s">
        <v>23</v>
      </c>
      <c r="E594" t="s">
        <v>24</v>
      </c>
      <c r="F594" s="19" t="s">
        <v>21</v>
      </c>
      <c r="G594" s="25" t="s">
        <v>26</v>
      </c>
      <c r="H594" s="25" t="s">
        <v>26</v>
      </c>
      <c r="I594" s="21"/>
      <c r="J594" s="21" t="s">
        <v>29</v>
      </c>
      <c r="K594" s="26">
        <v>0.53025913238525302</v>
      </c>
      <c r="L594" s="26">
        <v>0.35904026031494102</v>
      </c>
      <c r="N594">
        <f>(Tabell1[[#This Row],[TP]]+Tabell1[[#This Row],[TN]])/(Tabell1[[#This Row],[TP]]+Tabell1[[#This Row],[TN]]+Tabell1[[#This Row],[FP]]+Tabell1[[#This Row],[FN]])</f>
        <v>0.90766723997465371</v>
      </c>
      <c r="O594">
        <f>Tabell1[[#This Row],[TP]]/(Tabell1[[#This Row],[TP]]+Tabell1[[#This Row],[FP]])</f>
        <v>0.90818741126360625</v>
      </c>
      <c r="P594">
        <f>Tabell1[[#This Row],[TP]]/(Tabell1[[#This Row],[TP]]+Tabell1[[#This Row],[FN]])</f>
        <v>0.99481596682218765</v>
      </c>
      <c r="Q594">
        <f>2*(Tabell1[[#This Row],[Recall]] * Tabell1[[#This Row],[Precision]]) / (Tabell1[[#This Row],[Recall]] + Tabell1[[#This Row],[Precision]])</f>
        <v>0.94952993567540822</v>
      </c>
      <c r="R594">
        <v>9595</v>
      </c>
      <c r="S594">
        <v>432</v>
      </c>
      <c r="T594">
        <v>970</v>
      </c>
      <c r="U594">
        <v>50</v>
      </c>
    </row>
    <row r="595" spans="1:21" hidden="1" x14ac:dyDescent="0.3">
      <c r="A595" s="25" t="s">
        <v>20</v>
      </c>
      <c r="B595" s="25" t="s">
        <v>22</v>
      </c>
      <c r="C595" s="24" t="s">
        <v>38</v>
      </c>
      <c r="D595" s="20" t="s">
        <v>23</v>
      </c>
      <c r="E595" t="s">
        <v>24</v>
      </c>
      <c r="F595" s="19" t="s">
        <v>21</v>
      </c>
      <c r="G595" s="25" t="s">
        <v>26</v>
      </c>
      <c r="H595" s="21" t="s">
        <v>29</v>
      </c>
      <c r="I595" s="25" t="s">
        <v>25</v>
      </c>
      <c r="J595" s="21" t="s">
        <v>29</v>
      </c>
      <c r="K595" s="26">
        <v>1.9698359966278001</v>
      </c>
      <c r="L595" s="26">
        <v>4.7284562587738002</v>
      </c>
      <c r="N595">
        <f>(Tabell1[[#This Row],[TP]]+Tabell1[[#This Row],[TN]])/(Tabell1[[#This Row],[TP]]+Tabell1[[#This Row],[TN]]+Tabell1[[#This Row],[FP]]+Tabell1[[#This Row],[FN]])</f>
        <v>0.91391327962342717</v>
      </c>
      <c r="O595">
        <f>Tabell1[[#This Row],[TP]]/(Tabell1[[#This Row],[TP]]+Tabell1[[#This Row],[FP]])</f>
        <v>0.97270552414093081</v>
      </c>
      <c r="P595">
        <f>Tabell1[[#This Row],[TP]]/(Tabell1[[#This Row],[TP]]+Tabell1[[#This Row],[FN]])</f>
        <v>0.92742353551062728</v>
      </c>
      <c r="Q595">
        <f>2*(Tabell1[[#This Row],[Recall]] * Tabell1[[#This Row],[Precision]]) / (Tabell1[[#This Row],[Recall]] + Tabell1[[#This Row],[Precision]])</f>
        <v>0.9495249721352369</v>
      </c>
      <c r="R595">
        <v>8945</v>
      </c>
      <c r="S595">
        <v>1151</v>
      </c>
      <c r="T595">
        <v>251</v>
      </c>
      <c r="U595">
        <v>700</v>
      </c>
    </row>
    <row r="596" spans="1:21" hidden="1" x14ac:dyDescent="0.3">
      <c r="A596" s="25" t="s">
        <v>20</v>
      </c>
      <c r="B596" s="25" t="s">
        <v>22</v>
      </c>
      <c r="C596" s="24" t="s">
        <v>38</v>
      </c>
      <c r="D596" s="20" t="s">
        <v>23</v>
      </c>
      <c r="E596" t="s">
        <v>24</v>
      </c>
      <c r="F596" s="19" t="s">
        <v>21</v>
      </c>
      <c r="G596" s="21" t="s">
        <v>29</v>
      </c>
      <c r="H596" s="21" t="s">
        <v>29</v>
      </c>
      <c r="I596" s="25" t="s">
        <v>25</v>
      </c>
      <c r="J596" s="21" t="s">
        <v>29</v>
      </c>
      <c r="K596" s="26">
        <v>1.9620463848114</v>
      </c>
      <c r="L596" s="26">
        <v>4.7260448932647696</v>
      </c>
      <c r="N596">
        <f>(Tabell1[[#This Row],[TP]]+Tabell1[[#This Row],[TN]])/(Tabell1[[#This Row],[TP]]+Tabell1[[#This Row],[TN]]+Tabell1[[#This Row],[FP]]+Tabell1[[#This Row],[FN]])</f>
        <v>0.91382275730967688</v>
      </c>
      <c r="O596">
        <f>Tabell1[[#This Row],[TP]]/(Tabell1[[#This Row],[TP]]+Tabell1[[#This Row],[FP]])</f>
        <v>0.97259976079156252</v>
      </c>
      <c r="P596">
        <f>Tabell1[[#This Row],[TP]]/(Tabell1[[#This Row],[TP]]+Tabell1[[#This Row],[FN]])</f>
        <v>0.92742353551062728</v>
      </c>
      <c r="Q596">
        <f>2*(Tabell1[[#This Row],[Recall]] * Tabell1[[#This Row],[Precision]]) / (Tabell1[[#This Row],[Recall]] + Tabell1[[#This Row],[Precision]])</f>
        <v>0.94947457807026858</v>
      </c>
      <c r="R596">
        <v>8945</v>
      </c>
      <c r="S596">
        <v>1150</v>
      </c>
      <c r="T596">
        <v>252</v>
      </c>
      <c r="U596">
        <v>700</v>
      </c>
    </row>
    <row r="597" spans="1:21" hidden="1" x14ac:dyDescent="0.3">
      <c r="A597" s="21" t="s">
        <v>31</v>
      </c>
      <c r="B597" s="25" t="s">
        <v>22</v>
      </c>
      <c r="C597" s="21" t="s">
        <v>34</v>
      </c>
      <c r="D597" s="20" t="s">
        <v>23</v>
      </c>
      <c r="E597" t="s">
        <v>24</v>
      </c>
      <c r="F597" s="25" t="s">
        <v>30</v>
      </c>
      <c r="G597" s="25" t="s">
        <v>26</v>
      </c>
      <c r="H597" s="21" t="s">
        <v>29</v>
      </c>
      <c r="I597" s="21"/>
      <c r="J597" s="21" t="s">
        <v>29</v>
      </c>
      <c r="K597" s="26">
        <v>1.0488379001617401</v>
      </c>
      <c r="L597" s="26">
        <v>0.489321708679199</v>
      </c>
      <c r="N597">
        <f>(Tabell1[[#This Row],[TP]]+Tabell1[[#This Row],[TN]])/(Tabell1[[#This Row],[TP]]+Tabell1[[#This Row],[TN]]+Tabell1[[#This Row],[FP]]+Tabell1[[#This Row],[FN]])</f>
        <v>0.90739567303340274</v>
      </c>
      <c r="O597">
        <f>Tabell1[[#This Row],[TP]]/(Tabell1[[#This Row],[TP]]+Tabell1[[#This Row],[FP]])</f>
        <v>0.90708215297450423</v>
      </c>
      <c r="P597">
        <f>Tabell1[[#This Row],[TP]]/(Tabell1[[#This Row],[TP]]+Tabell1[[#This Row],[FN]])</f>
        <v>0.9959564541213064</v>
      </c>
      <c r="Q597">
        <f>2*(Tabell1[[#This Row],[Recall]] * Tabell1[[#This Row],[Precision]]) / (Tabell1[[#This Row],[Recall]] + Tabell1[[#This Row],[Precision]])</f>
        <v>0.94944403261675325</v>
      </c>
      <c r="R597">
        <v>9606</v>
      </c>
      <c r="S597">
        <v>418</v>
      </c>
      <c r="T597">
        <v>984</v>
      </c>
      <c r="U597">
        <v>39</v>
      </c>
    </row>
    <row r="598" spans="1:21" hidden="1" x14ac:dyDescent="0.3">
      <c r="A598" s="23" t="s">
        <v>48</v>
      </c>
      <c r="B598" s="23" t="s">
        <v>33</v>
      </c>
      <c r="C598" s="24" t="s">
        <v>38</v>
      </c>
      <c r="D598" s="20" t="s">
        <v>23</v>
      </c>
      <c r="E598" t="s">
        <v>24</v>
      </c>
      <c r="F598" s="19" t="s">
        <v>21</v>
      </c>
      <c r="G598" s="25" t="s">
        <v>26</v>
      </c>
      <c r="H598" s="25" t="s">
        <v>26</v>
      </c>
      <c r="I598" s="21"/>
      <c r="J598" s="25" t="s">
        <v>26</v>
      </c>
      <c r="K598" s="26">
        <v>0.101770639419555</v>
      </c>
      <c r="L598" s="26">
        <v>0.18349695205688399</v>
      </c>
      <c r="N598">
        <f>(Tabell1[[#This Row],[TP]]+Tabell1[[#This Row],[TN]])/(Tabell1[[#This Row],[TP]]+Tabell1[[#This Row],[TN]]+Tabell1[[#This Row],[FP]]+Tabell1[[#This Row],[FN]])</f>
        <v>0.90730515071965234</v>
      </c>
      <c r="O598">
        <f>Tabell1[[#This Row],[TP]]/(Tabell1[[#This Row],[TP]]+Tabell1[[#This Row],[FP]])</f>
        <v>0.90653588606998015</v>
      </c>
      <c r="P598">
        <f>Tabell1[[#This Row],[TP]]/(Tabell1[[#This Row],[TP]]+Tabell1[[#This Row],[FN]])</f>
        <v>0.99657853810264385</v>
      </c>
      <c r="Q598">
        <f>2*(Tabell1[[#This Row],[Recall]] * Tabell1[[#This Row],[Precision]]) / (Tabell1[[#This Row],[Recall]] + Tabell1[[#This Row],[Precision]])</f>
        <v>0.94942710391149743</v>
      </c>
      <c r="R598">
        <v>9612</v>
      </c>
      <c r="S598">
        <v>411</v>
      </c>
      <c r="T598">
        <v>991</v>
      </c>
      <c r="U598">
        <v>33</v>
      </c>
    </row>
    <row r="599" spans="1:21" hidden="1" x14ac:dyDescent="0.3">
      <c r="A599" s="23" t="s">
        <v>48</v>
      </c>
      <c r="B599" s="23" t="s">
        <v>33</v>
      </c>
      <c r="C599" s="24" t="s">
        <v>38</v>
      </c>
      <c r="D599" s="20" t="s">
        <v>23</v>
      </c>
      <c r="E599" t="s">
        <v>24</v>
      </c>
      <c r="F599" s="19" t="s">
        <v>21</v>
      </c>
      <c r="G599" s="25" t="s">
        <v>26</v>
      </c>
      <c r="H599" s="25" t="s">
        <v>26</v>
      </c>
      <c r="I599" s="21"/>
      <c r="J599" s="21" t="s">
        <v>29</v>
      </c>
      <c r="K599" s="26">
        <v>0.101735591888427</v>
      </c>
      <c r="L599" s="26">
        <v>0.18646121025085399</v>
      </c>
      <c r="N599">
        <f>(Tabell1[[#This Row],[TP]]+Tabell1[[#This Row],[TN]])/(Tabell1[[#This Row],[TP]]+Tabell1[[#This Row],[TN]]+Tabell1[[#This Row],[FP]]+Tabell1[[#This Row],[FN]])</f>
        <v>0.90730515071965234</v>
      </c>
      <c r="O599">
        <f>Tabell1[[#This Row],[TP]]/(Tabell1[[#This Row],[TP]]+Tabell1[[#This Row],[FP]])</f>
        <v>0.90653588606998015</v>
      </c>
      <c r="P599">
        <f>Tabell1[[#This Row],[TP]]/(Tabell1[[#This Row],[TP]]+Tabell1[[#This Row],[FN]])</f>
        <v>0.99657853810264385</v>
      </c>
      <c r="Q599">
        <f>2*(Tabell1[[#This Row],[Recall]] * Tabell1[[#This Row],[Precision]]) / (Tabell1[[#This Row],[Recall]] + Tabell1[[#This Row],[Precision]])</f>
        <v>0.94942710391149743</v>
      </c>
      <c r="R599">
        <v>9612</v>
      </c>
      <c r="S599">
        <v>411</v>
      </c>
      <c r="T599">
        <v>991</v>
      </c>
      <c r="U599">
        <v>33</v>
      </c>
    </row>
    <row r="600" spans="1:21" hidden="1" x14ac:dyDescent="0.3">
      <c r="A600" s="23" t="s">
        <v>48</v>
      </c>
      <c r="B600" s="23" t="s">
        <v>33</v>
      </c>
      <c r="C600" s="24" t="s">
        <v>38</v>
      </c>
      <c r="D600" s="20" t="s">
        <v>23</v>
      </c>
      <c r="E600" t="s">
        <v>24</v>
      </c>
      <c r="F600" s="19" t="s">
        <v>21</v>
      </c>
      <c r="G600" s="21" t="s">
        <v>29</v>
      </c>
      <c r="H600" s="25" t="s">
        <v>26</v>
      </c>
      <c r="I600" s="21"/>
      <c r="J600" s="25" t="s">
        <v>26</v>
      </c>
      <c r="K600" s="26">
        <v>9.8738670349121094E-2</v>
      </c>
      <c r="L600" s="26">
        <v>0.17453527450561501</v>
      </c>
      <c r="N600">
        <f>(Tabell1[[#This Row],[TP]]+Tabell1[[#This Row],[TN]])/(Tabell1[[#This Row],[TP]]+Tabell1[[#This Row],[TN]]+Tabell1[[#This Row],[FP]]+Tabell1[[#This Row],[FN]])</f>
        <v>0.90730515071965234</v>
      </c>
      <c r="O600">
        <f>Tabell1[[#This Row],[TP]]/(Tabell1[[#This Row],[TP]]+Tabell1[[#This Row],[FP]])</f>
        <v>0.90653588606998015</v>
      </c>
      <c r="P600">
        <f>Tabell1[[#This Row],[TP]]/(Tabell1[[#This Row],[TP]]+Tabell1[[#This Row],[FN]])</f>
        <v>0.99657853810264385</v>
      </c>
      <c r="Q600">
        <f>2*(Tabell1[[#This Row],[Recall]] * Tabell1[[#This Row],[Precision]]) / (Tabell1[[#This Row],[Recall]] + Tabell1[[#This Row],[Precision]])</f>
        <v>0.94942710391149743</v>
      </c>
      <c r="R600">
        <v>9612</v>
      </c>
      <c r="S600">
        <v>411</v>
      </c>
      <c r="T600">
        <v>991</v>
      </c>
      <c r="U600">
        <v>33</v>
      </c>
    </row>
    <row r="601" spans="1:21" hidden="1" x14ac:dyDescent="0.3">
      <c r="A601" s="23" t="s">
        <v>48</v>
      </c>
      <c r="B601" s="23" t="s">
        <v>33</v>
      </c>
      <c r="C601" s="24" t="s">
        <v>38</v>
      </c>
      <c r="D601" s="20" t="s">
        <v>23</v>
      </c>
      <c r="E601" t="s">
        <v>24</v>
      </c>
      <c r="F601" s="19" t="s">
        <v>21</v>
      </c>
      <c r="G601" s="21" t="s">
        <v>29</v>
      </c>
      <c r="H601" s="25" t="s">
        <v>26</v>
      </c>
      <c r="I601" s="21"/>
      <c r="J601" s="21" t="s">
        <v>29</v>
      </c>
      <c r="K601" s="26">
        <v>9.6741914749145494E-2</v>
      </c>
      <c r="L601" s="26">
        <v>0.20249676704406699</v>
      </c>
      <c r="N601">
        <f>(Tabell1[[#This Row],[TP]]+Tabell1[[#This Row],[TN]])/(Tabell1[[#This Row],[TP]]+Tabell1[[#This Row],[TN]]+Tabell1[[#This Row],[FP]]+Tabell1[[#This Row],[FN]])</f>
        <v>0.90730515071965234</v>
      </c>
      <c r="O601">
        <f>Tabell1[[#This Row],[TP]]/(Tabell1[[#This Row],[TP]]+Tabell1[[#This Row],[FP]])</f>
        <v>0.90653588606998015</v>
      </c>
      <c r="P601">
        <f>Tabell1[[#This Row],[TP]]/(Tabell1[[#This Row],[TP]]+Tabell1[[#This Row],[FN]])</f>
        <v>0.99657853810264385</v>
      </c>
      <c r="Q601">
        <f>2*(Tabell1[[#This Row],[Recall]] * Tabell1[[#This Row],[Precision]]) / (Tabell1[[#This Row],[Recall]] + Tabell1[[#This Row],[Precision]])</f>
        <v>0.94942710391149743</v>
      </c>
      <c r="R601">
        <v>9612</v>
      </c>
      <c r="S601">
        <v>411</v>
      </c>
      <c r="T601">
        <v>991</v>
      </c>
      <c r="U601">
        <v>33</v>
      </c>
    </row>
    <row r="602" spans="1:21" hidden="1" x14ac:dyDescent="0.3">
      <c r="A602" s="21" t="s">
        <v>31</v>
      </c>
      <c r="B602" s="21" t="s">
        <v>32</v>
      </c>
      <c r="C602" s="21" t="s">
        <v>34</v>
      </c>
      <c r="D602" s="20" t="s">
        <v>23</v>
      </c>
      <c r="E602" t="s">
        <v>24</v>
      </c>
      <c r="F602" s="25" t="s">
        <v>30</v>
      </c>
      <c r="G602" s="21" t="s">
        <v>29</v>
      </c>
      <c r="H602" s="21" t="s">
        <v>29</v>
      </c>
      <c r="I602" s="21"/>
      <c r="J602" s="21" t="s">
        <v>29</v>
      </c>
      <c r="K602" s="26">
        <v>1.14892697334289</v>
      </c>
      <c r="L602" s="26">
        <v>0.50831151008605902</v>
      </c>
      <c r="N602">
        <f>(Tabell1[[#This Row],[TP]]+Tabell1[[#This Row],[TN]])/(Tabell1[[#This Row],[TP]]+Tabell1[[#This Row],[TN]]+Tabell1[[#This Row],[FP]]+Tabell1[[#This Row],[FN]])</f>
        <v>0.90739567303340274</v>
      </c>
      <c r="O602">
        <f>Tabell1[[#This Row],[TP]]/(Tabell1[[#This Row],[TP]]+Tabell1[[#This Row],[FP]])</f>
        <v>0.90746691871455576</v>
      </c>
      <c r="P602">
        <f>Tabell1[[#This Row],[TP]]/(Tabell1[[#This Row],[TP]]+Tabell1[[#This Row],[FN]])</f>
        <v>0.9954380508035251</v>
      </c>
      <c r="Q602">
        <f>2*(Tabell1[[#This Row],[Recall]] * Tabell1[[#This Row],[Precision]]) / (Tabell1[[#This Row],[Recall]] + Tabell1[[#This Row],[Precision]])</f>
        <v>0.94941903584672427</v>
      </c>
      <c r="R602">
        <v>9601</v>
      </c>
      <c r="S602">
        <v>423</v>
      </c>
      <c r="T602">
        <v>979</v>
      </c>
      <c r="U602">
        <v>44</v>
      </c>
    </row>
    <row r="603" spans="1:21" hidden="1" x14ac:dyDescent="0.3">
      <c r="A603" s="25" t="s">
        <v>20</v>
      </c>
      <c r="B603" s="25" t="s">
        <v>22</v>
      </c>
      <c r="C603" s="20" t="s">
        <v>23</v>
      </c>
      <c r="D603" s="20" t="s">
        <v>23</v>
      </c>
      <c r="E603" t="s">
        <v>42</v>
      </c>
      <c r="F603" s="19" t="s">
        <v>21</v>
      </c>
      <c r="G603" s="25" t="s">
        <v>26</v>
      </c>
      <c r="H603" s="25" t="s">
        <v>26</v>
      </c>
      <c r="I603" s="25" t="s">
        <v>25</v>
      </c>
      <c r="J603" s="25" t="s">
        <v>26</v>
      </c>
      <c r="K603" s="26">
        <v>0.99296069145202603</v>
      </c>
      <c r="L603" s="26">
        <v>2.6995477676391602</v>
      </c>
      <c r="N603">
        <f>(Tabell1[[#This Row],[TP]]+Tabell1[[#This Row],[TN]])/(Tabell1[[#This Row],[TP]]+Tabell1[[#This Row],[TN]]+Tabell1[[#This Row],[FP]]+Tabell1[[#This Row],[FN]])</f>
        <v>0.90742413294797686</v>
      </c>
      <c r="O603">
        <f>Tabell1[[#This Row],[TP]]/(Tabell1[[#This Row],[TP]]+Tabell1[[#This Row],[FP]])</f>
        <v>0.90574040908662456</v>
      </c>
      <c r="P603">
        <f>Tabell1[[#This Row],[TP]]/(Tabell1[[#This Row],[TP]]+Tabell1[[#This Row],[FN]])</f>
        <v>0.99740502387378038</v>
      </c>
      <c r="Q603">
        <f>2*(Tabell1[[#This Row],[Recall]] * Tabell1[[#This Row],[Precision]]) / (Tabell1[[#This Row],[Recall]] + Tabell1[[#This Row],[Precision]])</f>
        <v>0.94936521266610685</v>
      </c>
      <c r="R603">
        <v>9609</v>
      </c>
      <c r="S603">
        <v>438</v>
      </c>
      <c r="T603">
        <v>1000</v>
      </c>
      <c r="U603">
        <v>25</v>
      </c>
    </row>
    <row r="604" spans="1:21" hidden="1" x14ac:dyDescent="0.3">
      <c r="A604" s="21" t="s">
        <v>31</v>
      </c>
      <c r="B604" s="25" t="s">
        <v>22</v>
      </c>
      <c r="C604" s="24" t="s">
        <v>38</v>
      </c>
      <c r="D604" s="20" t="s">
        <v>23</v>
      </c>
      <c r="E604" t="s">
        <v>24</v>
      </c>
      <c r="F604" s="19" t="s">
        <v>21</v>
      </c>
      <c r="G604" s="21" t="s">
        <v>29</v>
      </c>
      <c r="H604" s="21" t="s">
        <v>29</v>
      </c>
      <c r="I604" s="21"/>
      <c r="J604" s="25" t="s">
        <v>26</v>
      </c>
      <c r="K604" s="26">
        <v>2.4858102798461901</v>
      </c>
      <c r="L604" s="26">
        <v>0.64191007614135698</v>
      </c>
      <c r="N604">
        <f>(Tabell1[[#This Row],[TP]]+Tabell1[[#This Row],[TN]])/(Tabell1[[#This Row],[TP]]+Tabell1[[#This Row],[TN]]+Tabell1[[#This Row],[FP]]+Tabell1[[#This Row],[FN]])</f>
        <v>0.91327962342717484</v>
      </c>
      <c r="O604">
        <f>Tabell1[[#This Row],[TP]]/(Tabell1[[#This Row],[TP]]+Tabell1[[#This Row],[FP]])</f>
        <v>0.96840289011107517</v>
      </c>
      <c r="P604">
        <f>Tabell1[[#This Row],[TP]]/(Tabell1[[#This Row],[TP]]+Tabell1[[#This Row],[FN]])</f>
        <v>0.93105235873509595</v>
      </c>
      <c r="Q604">
        <f>2*(Tabell1[[#This Row],[Recall]] * Tabell1[[#This Row],[Precision]]) / (Tabell1[[#This Row],[Recall]] + Tabell1[[#This Row],[Precision]])</f>
        <v>0.94936039750502177</v>
      </c>
      <c r="R604">
        <v>8980</v>
      </c>
      <c r="S604">
        <v>1109</v>
      </c>
      <c r="T604">
        <v>293</v>
      </c>
      <c r="U604">
        <v>665</v>
      </c>
    </row>
    <row r="605" spans="1:21" hidden="1" x14ac:dyDescent="0.3">
      <c r="A605" s="23" t="s">
        <v>48</v>
      </c>
      <c r="B605" s="21" t="s">
        <v>32</v>
      </c>
      <c r="C605" s="20" t="s">
        <v>23</v>
      </c>
      <c r="D605" s="20" t="s">
        <v>23</v>
      </c>
      <c r="E605" t="s">
        <v>24</v>
      </c>
      <c r="F605" s="19" t="s">
        <v>21</v>
      </c>
      <c r="G605" s="25" t="s">
        <v>26</v>
      </c>
      <c r="H605" s="21" t="s">
        <v>29</v>
      </c>
      <c r="I605" s="21"/>
      <c r="J605" s="25" t="s">
        <v>26</v>
      </c>
      <c r="K605" s="26">
        <v>8.8763236999511705E-2</v>
      </c>
      <c r="L605" s="26">
        <v>0.22340154647827101</v>
      </c>
      <c r="N605">
        <f>(Tabell1[[#This Row],[TP]]+Tabell1[[#This Row],[TN]])/(Tabell1[[#This Row],[TP]]+Tabell1[[#This Row],[TN]]+Tabell1[[#This Row],[FP]]+Tabell1[[#This Row],[FN]])</f>
        <v>0.90748619534715302</v>
      </c>
      <c r="O605">
        <f>Tabell1[[#This Row],[TP]]/(Tabell1[[#This Row],[TP]]+Tabell1[[#This Row],[FP]])</f>
        <v>0.90956587821791579</v>
      </c>
      <c r="P605">
        <f>Tabell1[[#This Row],[TP]]/(Tabell1[[#This Row],[TP]]+Tabell1[[#This Row],[FN]])</f>
        <v>0.99274235355106277</v>
      </c>
      <c r="Q605">
        <f>2*(Tabell1[[#This Row],[Recall]] * Tabell1[[#This Row],[Precision]]) / (Tabell1[[#This Row],[Recall]] + Tabell1[[#This Row],[Precision]])</f>
        <v>0.94933571286932372</v>
      </c>
      <c r="R605">
        <v>9575</v>
      </c>
      <c r="S605">
        <v>450</v>
      </c>
      <c r="T605">
        <v>952</v>
      </c>
      <c r="U605">
        <v>70</v>
      </c>
    </row>
    <row r="606" spans="1:21" hidden="1" x14ac:dyDescent="0.3">
      <c r="A606" s="23" t="s">
        <v>48</v>
      </c>
      <c r="B606" s="21" t="s">
        <v>32</v>
      </c>
      <c r="C606" s="20" t="s">
        <v>23</v>
      </c>
      <c r="D606" s="20" t="s">
        <v>23</v>
      </c>
      <c r="E606" t="s">
        <v>24</v>
      </c>
      <c r="F606" s="19" t="s">
        <v>21</v>
      </c>
      <c r="G606" s="25" t="s">
        <v>26</v>
      </c>
      <c r="H606" s="21" t="s">
        <v>29</v>
      </c>
      <c r="I606" s="21"/>
      <c r="J606" s="25" t="s">
        <v>26</v>
      </c>
      <c r="K606" s="26">
        <v>8.8763236999511705E-2</v>
      </c>
      <c r="L606" s="26">
        <v>0.213428258895874</v>
      </c>
      <c r="N606">
        <f>(Tabell1[[#This Row],[TP]]+Tabell1[[#This Row],[TN]])/(Tabell1[[#This Row],[TP]]+Tabell1[[#This Row],[TN]]+Tabell1[[#This Row],[FP]]+Tabell1[[#This Row],[FN]])</f>
        <v>0.90748619534715302</v>
      </c>
      <c r="O606">
        <f>Tabell1[[#This Row],[TP]]/(Tabell1[[#This Row],[TP]]+Tabell1[[#This Row],[FP]])</f>
        <v>0.90956587821791579</v>
      </c>
      <c r="P606">
        <f>Tabell1[[#This Row],[TP]]/(Tabell1[[#This Row],[TP]]+Tabell1[[#This Row],[FN]])</f>
        <v>0.99274235355106277</v>
      </c>
      <c r="Q606">
        <f>2*(Tabell1[[#This Row],[Recall]] * Tabell1[[#This Row],[Precision]]) / (Tabell1[[#This Row],[Recall]] + Tabell1[[#This Row],[Precision]])</f>
        <v>0.94933571286932372</v>
      </c>
      <c r="R606">
        <v>9575</v>
      </c>
      <c r="S606">
        <v>450</v>
      </c>
      <c r="T606">
        <v>952</v>
      </c>
      <c r="U606">
        <v>70</v>
      </c>
    </row>
    <row r="607" spans="1:21" hidden="1" x14ac:dyDescent="0.3">
      <c r="A607" s="23" t="s">
        <v>48</v>
      </c>
      <c r="B607" s="21" t="s">
        <v>32</v>
      </c>
      <c r="C607" s="20" t="s">
        <v>23</v>
      </c>
      <c r="D607" s="20" t="s">
        <v>23</v>
      </c>
      <c r="E607" t="s">
        <v>24</v>
      </c>
      <c r="F607" s="19" t="s">
        <v>21</v>
      </c>
      <c r="G607" s="25" t="s">
        <v>26</v>
      </c>
      <c r="H607" s="21" t="s">
        <v>29</v>
      </c>
      <c r="I607" s="21"/>
      <c r="J607" s="21" t="s">
        <v>29</v>
      </c>
      <c r="K607" s="26">
        <v>8.8762044906616197E-2</v>
      </c>
      <c r="L607" s="26">
        <v>0.240298271179199</v>
      </c>
      <c r="N607">
        <f>(Tabell1[[#This Row],[TP]]+Tabell1[[#This Row],[TN]])/(Tabell1[[#This Row],[TP]]+Tabell1[[#This Row],[TN]]+Tabell1[[#This Row],[FP]]+Tabell1[[#This Row],[FN]])</f>
        <v>0.90748619534715302</v>
      </c>
      <c r="O607">
        <f>Tabell1[[#This Row],[TP]]/(Tabell1[[#This Row],[TP]]+Tabell1[[#This Row],[FP]])</f>
        <v>0.90956587821791579</v>
      </c>
      <c r="P607">
        <f>Tabell1[[#This Row],[TP]]/(Tabell1[[#This Row],[TP]]+Tabell1[[#This Row],[FN]])</f>
        <v>0.99274235355106277</v>
      </c>
      <c r="Q607">
        <f>2*(Tabell1[[#This Row],[Recall]] * Tabell1[[#This Row],[Precision]]) / (Tabell1[[#This Row],[Recall]] + Tabell1[[#This Row],[Precision]])</f>
        <v>0.94933571286932372</v>
      </c>
      <c r="R607">
        <v>9575</v>
      </c>
      <c r="S607">
        <v>450</v>
      </c>
      <c r="T607">
        <v>952</v>
      </c>
      <c r="U607">
        <v>70</v>
      </c>
    </row>
    <row r="608" spans="1:21" hidden="1" x14ac:dyDescent="0.3">
      <c r="A608" s="23" t="s">
        <v>48</v>
      </c>
      <c r="B608" s="21" t="s">
        <v>32</v>
      </c>
      <c r="C608" s="20" t="s">
        <v>23</v>
      </c>
      <c r="D608" s="20" t="s">
        <v>23</v>
      </c>
      <c r="E608" t="s">
        <v>24</v>
      </c>
      <c r="F608" s="19" t="s">
        <v>21</v>
      </c>
      <c r="G608" s="25" t="s">
        <v>26</v>
      </c>
      <c r="H608" s="21" t="s">
        <v>29</v>
      </c>
      <c r="I608" s="21"/>
      <c r="J608" s="21" t="s">
        <v>29</v>
      </c>
      <c r="K608" s="26">
        <v>8.8762044906616197E-2</v>
      </c>
      <c r="L608" s="26">
        <v>0.23437237739562899</v>
      </c>
      <c r="N608">
        <f>(Tabell1[[#This Row],[TP]]+Tabell1[[#This Row],[TN]])/(Tabell1[[#This Row],[TP]]+Tabell1[[#This Row],[TN]]+Tabell1[[#This Row],[FP]]+Tabell1[[#This Row],[FN]])</f>
        <v>0.90748619534715302</v>
      </c>
      <c r="O608">
        <f>Tabell1[[#This Row],[TP]]/(Tabell1[[#This Row],[TP]]+Tabell1[[#This Row],[FP]])</f>
        <v>0.90956587821791579</v>
      </c>
      <c r="P608">
        <f>Tabell1[[#This Row],[TP]]/(Tabell1[[#This Row],[TP]]+Tabell1[[#This Row],[FN]])</f>
        <v>0.99274235355106277</v>
      </c>
      <c r="Q608">
        <f>2*(Tabell1[[#This Row],[Recall]] * Tabell1[[#This Row],[Precision]]) / (Tabell1[[#This Row],[Recall]] + Tabell1[[#This Row],[Precision]])</f>
        <v>0.94933571286932372</v>
      </c>
      <c r="R608">
        <v>9575</v>
      </c>
      <c r="S608">
        <v>450</v>
      </c>
      <c r="T608">
        <v>952</v>
      </c>
      <c r="U608">
        <v>70</v>
      </c>
    </row>
    <row r="609" spans="1:21" hidden="1" x14ac:dyDescent="0.3">
      <c r="A609" s="23" t="s">
        <v>48</v>
      </c>
      <c r="B609" s="21" t="s">
        <v>32</v>
      </c>
      <c r="C609" s="20" t="s">
        <v>23</v>
      </c>
      <c r="D609" s="20" t="s">
        <v>23</v>
      </c>
      <c r="E609" t="s">
        <v>24</v>
      </c>
      <c r="F609" s="19" t="s">
        <v>21</v>
      </c>
      <c r="G609" s="21" t="s">
        <v>29</v>
      </c>
      <c r="H609" s="21" t="s">
        <v>29</v>
      </c>
      <c r="I609" s="21"/>
      <c r="J609" s="25" t="s">
        <v>26</v>
      </c>
      <c r="K609" s="26">
        <v>8.4805011749267495E-2</v>
      </c>
      <c r="L609" s="26">
        <v>0.244345188140869</v>
      </c>
      <c r="N609">
        <f>(Tabell1[[#This Row],[TP]]+Tabell1[[#This Row],[TN]])/(Tabell1[[#This Row],[TP]]+Tabell1[[#This Row],[TN]]+Tabell1[[#This Row],[FP]]+Tabell1[[#This Row],[FN]])</f>
        <v>0.90748619534715302</v>
      </c>
      <c r="O609">
        <f>Tabell1[[#This Row],[TP]]/(Tabell1[[#This Row],[TP]]+Tabell1[[#This Row],[FP]])</f>
        <v>0.90956587821791579</v>
      </c>
      <c r="P609">
        <f>Tabell1[[#This Row],[TP]]/(Tabell1[[#This Row],[TP]]+Tabell1[[#This Row],[FN]])</f>
        <v>0.99274235355106277</v>
      </c>
      <c r="Q609">
        <f>2*(Tabell1[[#This Row],[Recall]] * Tabell1[[#This Row],[Precision]]) / (Tabell1[[#This Row],[Recall]] + Tabell1[[#This Row],[Precision]])</f>
        <v>0.94933571286932372</v>
      </c>
      <c r="R609">
        <v>9575</v>
      </c>
      <c r="S609">
        <v>450</v>
      </c>
      <c r="T609">
        <v>952</v>
      </c>
      <c r="U609">
        <v>70</v>
      </c>
    </row>
    <row r="610" spans="1:21" hidden="1" x14ac:dyDescent="0.3">
      <c r="A610" s="23" t="s">
        <v>48</v>
      </c>
      <c r="B610" s="21" t="s">
        <v>32</v>
      </c>
      <c r="C610" s="20" t="s">
        <v>23</v>
      </c>
      <c r="D610" s="20" t="s">
        <v>23</v>
      </c>
      <c r="E610" t="s">
        <v>24</v>
      </c>
      <c r="F610" s="19" t="s">
        <v>21</v>
      </c>
      <c r="G610" s="21" t="s">
        <v>29</v>
      </c>
      <c r="H610" s="21" t="s">
        <v>29</v>
      </c>
      <c r="I610" s="21"/>
      <c r="J610" s="25" t="s">
        <v>26</v>
      </c>
      <c r="K610" s="26">
        <v>8.4805011749267495E-2</v>
      </c>
      <c r="L610" s="26">
        <v>0.20741939544677701</v>
      </c>
      <c r="N610">
        <f>(Tabell1[[#This Row],[TP]]+Tabell1[[#This Row],[TN]])/(Tabell1[[#This Row],[TP]]+Tabell1[[#This Row],[TN]]+Tabell1[[#This Row],[FP]]+Tabell1[[#This Row],[FN]])</f>
        <v>0.90748619534715302</v>
      </c>
      <c r="O610">
        <f>Tabell1[[#This Row],[TP]]/(Tabell1[[#This Row],[TP]]+Tabell1[[#This Row],[FP]])</f>
        <v>0.90956587821791579</v>
      </c>
      <c r="P610">
        <f>Tabell1[[#This Row],[TP]]/(Tabell1[[#This Row],[TP]]+Tabell1[[#This Row],[FN]])</f>
        <v>0.99274235355106277</v>
      </c>
      <c r="Q610">
        <f>2*(Tabell1[[#This Row],[Recall]] * Tabell1[[#This Row],[Precision]]) / (Tabell1[[#This Row],[Recall]] + Tabell1[[#This Row],[Precision]])</f>
        <v>0.94933571286932372</v>
      </c>
      <c r="R610">
        <v>9575</v>
      </c>
      <c r="S610">
        <v>450</v>
      </c>
      <c r="T610">
        <v>952</v>
      </c>
      <c r="U610">
        <v>70</v>
      </c>
    </row>
    <row r="611" spans="1:21" hidden="1" x14ac:dyDescent="0.3">
      <c r="A611" s="23" t="s">
        <v>48</v>
      </c>
      <c r="B611" s="21" t="s">
        <v>32</v>
      </c>
      <c r="C611" s="20" t="s">
        <v>23</v>
      </c>
      <c r="D611" s="20" t="s">
        <v>23</v>
      </c>
      <c r="E611" t="s">
        <v>24</v>
      </c>
      <c r="F611" s="19" t="s">
        <v>21</v>
      </c>
      <c r="G611" s="21" t="s">
        <v>29</v>
      </c>
      <c r="H611" s="21" t="s">
        <v>29</v>
      </c>
      <c r="I611" s="21"/>
      <c r="J611" s="21" t="s">
        <v>29</v>
      </c>
      <c r="K611" s="26">
        <v>8.2777738571166895E-2</v>
      </c>
      <c r="L611" s="26">
        <v>0.22088742256164501</v>
      </c>
      <c r="N611">
        <f>(Tabell1[[#This Row],[TP]]+Tabell1[[#This Row],[TN]])/(Tabell1[[#This Row],[TP]]+Tabell1[[#This Row],[TN]]+Tabell1[[#This Row],[FP]]+Tabell1[[#This Row],[FN]])</f>
        <v>0.90748619534715302</v>
      </c>
      <c r="O611">
        <f>Tabell1[[#This Row],[TP]]/(Tabell1[[#This Row],[TP]]+Tabell1[[#This Row],[FP]])</f>
        <v>0.90956587821791579</v>
      </c>
      <c r="P611">
        <f>Tabell1[[#This Row],[TP]]/(Tabell1[[#This Row],[TP]]+Tabell1[[#This Row],[FN]])</f>
        <v>0.99274235355106277</v>
      </c>
      <c r="Q611">
        <f>2*(Tabell1[[#This Row],[Recall]] * Tabell1[[#This Row],[Precision]]) / (Tabell1[[#This Row],[Recall]] + Tabell1[[#This Row],[Precision]])</f>
        <v>0.94933571286932372</v>
      </c>
      <c r="R611">
        <v>9575</v>
      </c>
      <c r="S611">
        <v>450</v>
      </c>
      <c r="T611">
        <v>952</v>
      </c>
      <c r="U611">
        <v>70</v>
      </c>
    </row>
    <row r="612" spans="1:21" hidden="1" x14ac:dyDescent="0.3">
      <c r="A612" s="23" t="s">
        <v>48</v>
      </c>
      <c r="B612" s="21" t="s">
        <v>32</v>
      </c>
      <c r="C612" s="20" t="s">
        <v>23</v>
      </c>
      <c r="D612" s="20" t="s">
        <v>23</v>
      </c>
      <c r="E612" t="s">
        <v>24</v>
      </c>
      <c r="F612" s="19" t="s">
        <v>21</v>
      </c>
      <c r="G612" s="21" t="s">
        <v>29</v>
      </c>
      <c r="H612" s="21" t="s">
        <v>29</v>
      </c>
      <c r="I612" s="21"/>
      <c r="J612" s="21" t="s">
        <v>29</v>
      </c>
      <c r="K612" s="26">
        <v>8.2777738571166895E-2</v>
      </c>
      <c r="L612" s="26">
        <v>0.21243381500244099</v>
      </c>
      <c r="N612">
        <f>(Tabell1[[#This Row],[TP]]+Tabell1[[#This Row],[TN]])/(Tabell1[[#This Row],[TP]]+Tabell1[[#This Row],[TN]]+Tabell1[[#This Row],[FP]]+Tabell1[[#This Row],[FN]])</f>
        <v>0.90748619534715302</v>
      </c>
      <c r="O612">
        <f>Tabell1[[#This Row],[TP]]/(Tabell1[[#This Row],[TP]]+Tabell1[[#This Row],[FP]])</f>
        <v>0.90956587821791579</v>
      </c>
      <c r="P612">
        <f>Tabell1[[#This Row],[TP]]/(Tabell1[[#This Row],[TP]]+Tabell1[[#This Row],[FN]])</f>
        <v>0.99274235355106277</v>
      </c>
      <c r="Q612">
        <f>2*(Tabell1[[#This Row],[Recall]] * Tabell1[[#This Row],[Precision]]) / (Tabell1[[#This Row],[Recall]] + Tabell1[[#This Row],[Precision]])</f>
        <v>0.94933571286932372</v>
      </c>
      <c r="R612">
        <v>9575</v>
      </c>
      <c r="S612">
        <v>450</v>
      </c>
      <c r="T612">
        <v>952</v>
      </c>
      <c r="U612">
        <v>70</v>
      </c>
    </row>
    <row r="613" spans="1:21" hidden="1" x14ac:dyDescent="0.3">
      <c r="A613" s="25" t="s">
        <v>20</v>
      </c>
      <c r="B613" s="25" t="s">
        <v>22</v>
      </c>
      <c r="C613" s="20" t="s">
        <v>23</v>
      </c>
      <c r="D613" s="20" t="s">
        <v>23</v>
      </c>
      <c r="E613" t="s">
        <v>42</v>
      </c>
      <c r="F613" s="19" t="s">
        <v>21</v>
      </c>
      <c r="G613" s="21" t="s">
        <v>29</v>
      </c>
      <c r="H613" s="25" t="s">
        <v>26</v>
      </c>
      <c r="I613" s="25" t="s">
        <v>25</v>
      </c>
      <c r="J613" s="25" t="s">
        <v>26</v>
      </c>
      <c r="K613" s="26">
        <v>0.98564219474792403</v>
      </c>
      <c r="L613" s="26">
        <v>2.69408106803894</v>
      </c>
      <c r="N613">
        <f>(Tabell1[[#This Row],[TP]]+Tabell1[[#This Row],[TN]])/(Tabell1[[#This Row],[TP]]+Tabell1[[#This Row],[TN]]+Tabell1[[#This Row],[FP]]+Tabell1[[#This Row],[FN]])</f>
        <v>0.90733381502890176</v>
      </c>
      <c r="O613">
        <f>Tabell1[[#This Row],[TP]]/(Tabell1[[#This Row],[TP]]+Tabell1[[#This Row],[FP]])</f>
        <v>0.90565504241281813</v>
      </c>
      <c r="P613">
        <f>Tabell1[[#This Row],[TP]]/(Tabell1[[#This Row],[TP]]+Tabell1[[#This Row],[FN]])</f>
        <v>0.99740502387378038</v>
      </c>
      <c r="Q613">
        <f>2*(Tabell1[[#This Row],[Recall]] * Tabell1[[#This Row],[Precision]]) / (Tabell1[[#This Row],[Recall]] + Tabell1[[#This Row],[Precision]])</f>
        <v>0.94931831653823362</v>
      </c>
      <c r="R613">
        <v>9609</v>
      </c>
      <c r="S613">
        <v>437</v>
      </c>
      <c r="T613">
        <v>1001</v>
      </c>
      <c r="U613">
        <v>25</v>
      </c>
    </row>
    <row r="614" spans="1:21" hidden="1" x14ac:dyDescent="0.3">
      <c r="A614" s="23" t="s">
        <v>48</v>
      </c>
      <c r="B614" s="21" t="s">
        <v>32</v>
      </c>
      <c r="C614" s="20" t="s">
        <v>23</v>
      </c>
      <c r="D614" s="20" t="s">
        <v>23</v>
      </c>
      <c r="E614" t="s">
        <v>24</v>
      </c>
      <c r="F614" s="19" t="s">
        <v>21</v>
      </c>
      <c r="G614" s="25" t="s">
        <v>26</v>
      </c>
      <c r="H614" s="21" t="s">
        <v>29</v>
      </c>
      <c r="I614" s="25" t="s">
        <v>25</v>
      </c>
      <c r="J614" s="25" t="s">
        <v>26</v>
      </c>
      <c r="K614" s="26">
        <v>9.4745874404907199E-2</v>
      </c>
      <c r="L614" s="26">
        <v>0.229386091232299</v>
      </c>
      <c r="N614">
        <f>(Tabell1[[#This Row],[TP]]+Tabell1[[#This Row],[TN]])/(Tabell1[[#This Row],[TP]]+Tabell1[[#This Row],[TN]]+Tabell1[[#This Row],[FP]]+Tabell1[[#This Row],[FN]])</f>
        <v>0.90739567303340274</v>
      </c>
      <c r="O614">
        <f>Tabell1[[#This Row],[TP]]/(Tabell1[[#This Row],[TP]]+Tabell1[[#This Row],[FP]])</f>
        <v>0.90947948328267481</v>
      </c>
      <c r="P614">
        <f>Tabell1[[#This Row],[TP]]/(Tabell1[[#This Row],[TP]]+Tabell1[[#This Row],[FN]])</f>
        <v>0.99274235355106277</v>
      </c>
      <c r="Q614">
        <f>2*(Tabell1[[#This Row],[Recall]] * Tabell1[[#This Row],[Precision]]) / (Tabell1[[#This Row],[Recall]] + Tabell1[[#This Row],[Precision]])</f>
        <v>0.94928865315025046</v>
      </c>
      <c r="R614">
        <v>9575</v>
      </c>
      <c r="S614">
        <v>449</v>
      </c>
      <c r="T614">
        <v>953</v>
      </c>
      <c r="U614">
        <v>70</v>
      </c>
    </row>
    <row r="615" spans="1:21" hidden="1" x14ac:dyDescent="0.3">
      <c r="A615" s="23" t="s">
        <v>48</v>
      </c>
      <c r="B615" s="21" t="s">
        <v>32</v>
      </c>
      <c r="C615" s="20" t="s">
        <v>23</v>
      </c>
      <c r="D615" s="20" t="s">
        <v>23</v>
      </c>
      <c r="E615" t="s">
        <v>24</v>
      </c>
      <c r="F615" s="19" t="s">
        <v>21</v>
      </c>
      <c r="G615" s="25" t="s">
        <v>26</v>
      </c>
      <c r="H615" s="21" t="s">
        <v>29</v>
      </c>
      <c r="I615" s="25" t="s">
        <v>25</v>
      </c>
      <c r="J615" s="25" t="s">
        <v>26</v>
      </c>
      <c r="K615" s="26">
        <v>9.4745874404907199E-2</v>
      </c>
      <c r="L615" s="26">
        <v>0.221439838409423</v>
      </c>
      <c r="N615">
        <f>(Tabell1[[#This Row],[TP]]+Tabell1[[#This Row],[TN]])/(Tabell1[[#This Row],[TP]]+Tabell1[[#This Row],[TN]]+Tabell1[[#This Row],[FP]]+Tabell1[[#This Row],[FN]])</f>
        <v>0.90739567303340274</v>
      </c>
      <c r="O615">
        <f>Tabell1[[#This Row],[TP]]/(Tabell1[[#This Row],[TP]]+Tabell1[[#This Row],[FP]])</f>
        <v>0.90947948328267481</v>
      </c>
      <c r="P615">
        <f>Tabell1[[#This Row],[TP]]/(Tabell1[[#This Row],[TP]]+Tabell1[[#This Row],[FN]])</f>
        <v>0.99274235355106277</v>
      </c>
      <c r="Q615">
        <f>2*(Tabell1[[#This Row],[Recall]] * Tabell1[[#This Row],[Precision]]) / (Tabell1[[#This Row],[Recall]] + Tabell1[[#This Row],[Precision]])</f>
        <v>0.94928865315025046</v>
      </c>
      <c r="R615">
        <v>9575</v>
      </c>
      <c r="S615">
        <v>449</v>
      </c>
      <c r="T615">
        <v>953</v>
      </c>
      <c r="U615">
        <v>70</v>
      </c>
    </row>
    <row r="616" spans="1:21" hidden="1" x14ac:dyDescent="0.3">
      <c r="A616" s="23" t="s">
        <v>48</v>
      </c>
      <c r="B616" s="21" t="s">
        <v>32</v>
      </c>
      <c r="C616" s="20" t="s">
        <v>23</v>
      </c>
      <c r="D616" s="20" t="s">
        <v>23</v>
      </c>
      <c r="E616" t="s">
        <v>24</v>
      </c>
      <c r="F616" s="19" t="s">
        <v>21</v>
      </c>
      <c r="G616" s="25" t="s">
        <v>26</v>
      </c>
      <c r="H616" s="21" t="s">
        <v>29</v>
      </c>
      <c r="I616" s="25" t="s">
        <v>25</v>
      </c>
      <c r="J616" s="21" t="s">
        <v>29</v>
      </c>
      <c r="K616" s="26">
        <v>9.2714786529541002E-2</v>
      </c>
      <c r="L616" s="26">
        <v>0.26928186416625899</v>
      </c>
      <c r="N616">
        <f>(Tabell1[[#This Row],[TP]]+Tabell1[[#This Row],[TN]])/(Tabell1[[#This Row],[TP]]+Tabell1[[#This Row],[TN]]+Tabell1[[#This Row],[FP]]+Tabell1[[#This Row],[FN]])</f>
        <v>0.90739567303340274</v>
      </c>
      <c r="O616">
        <f>Tabell1[[#This Row],[TP]]/(Tabell1[[#This Row],[TP]]+Tabell1[[#This Row],[FP]])</f>
        <v>0.90947948328267481</v>
      </c>
      <c r="P616">
        <f>Tabell1[[#This Row],[TP]]/(Tabell1[[#This Row],[TP]]+Tabell1[[#This Row],[FN]])</f>
        <v>0.99274235355106277</v>
      </c>
      <c r="Q616">
        <f>2*(Tabell1[[#This Row],[Recall]] * Tabell1[[#This Row],[Precision]]) / (Tabell1[[#This Row],[Recall]] + Tabell1[[#This Row],[Precision]])</f>
        <v>0.94928865315025046</v>
      </c>
      <c r="R616">
        <v>9575</v>
      </c>
      <c r="S616">
        <v>449</v>
      </c>
      <c r="T616">
        <v>953</v>
      </c>
      <c r="U616">
        <v>70</v>
      </c>
    </row>
    <row r="617" spans="1:21" hidden="1" x14ac:dyDescent="0.3">
      <c r="A617" s="23" t="s">
        <v>48</v>
      </c>
      <c r="B617" s="21" t="s">
        <v>32</v>
      </c>
      <c r="C617" s="20" t="s">
        <v>23</v>
      </c>
      <c r="D617" s="20" t="s">
        <v>23</v>
      </c>
      <c r="E617" t="s">
        <v>24</v>
      </c>
      <c r="F617" s="19" t="s">
        <v>21</v>
      </c>
      <c r="G617" s="25" t="s">
        <v>26</v>
      </c>
      <c r="H617" s="21" t="s">
        <v>29</v>
      </c>
      <c r="I617" s="25" t="s">
        <v>25</v>
      </c>
      <c r="J617" s="21" t="s">
        <v>29</v>
      </c>
      <c r="K617" s="26">
        <v>9.2714786529541002E-2</v>
      </c>
      <c r="L617" s="26">
        <v>0.26130104064941401</v>
      </c>
      <c r="N617">
        <f>(Tabell1[[#This Row],[TP]]+Tabell1[[#This Row],[TN]])/(Tabell1[[#This Row],[TP]]+Tabell1[[#This Row],[TN]]+Tabell1[[#This Row],[FP]]+Tabell1[[#This Row],[FN]])</f>
        <v>0.90739567303340274</v>
      </c>
      <c r="O617">
        <f>Tabell1[[#This Row],[TP]]/(Tabell1[[#This Row],[TP]]+Tabell1[[#This Row],[FP]])</f>
        <v>0.90947948328267481</v>
      </c>
      <c r="P617">
        <f>Tabell1[[#This Row],[TP]]/(Tabell1[[#This Row],[TP]]+Tabell1[[#This Row],[FN]])</f>
        <v>0.99274235355106277</v>
      </c>
      <c r="Q617">
        <f>2*(Tabell1[[#This Row],[Recall]] * Tabell1[[#This Row],[Precision]]) / (Tabell1[[#This Row],[Recall]] + Tabell1[[#This Row],[Precision]])</f>
        <v>0.94928865315025046</v>
      </c>
      <c r="R617">
        <v>9575</v>
      </c>
      <c r="S617">
        <v>449</v>
      </c>
      <c r="T617">
        <v>953</v>
      </c>
      <c r="U617">
        <v>70</v>
      </c>
    </row>
    <row r="618" spans="1:21" hidden="1" x14ac:dyDescent="0.3">
      <c r="A618" s="23" t="s">
        <v>48</v>
      </c>
      <c r="B618" s="21" t="s">
        <v>32</v>
      </c>
      <c r="C618" s="20" t="s">
        <v>23</v>
      </c>
      <c r="D618" s="20" t="s">
        <v>23</v>
      </c>
      <c r="E618" t="s">
        <v>24</v>
      </c>
      <c r="F618" s="19" t="s">
        <v>21</v>
      </c>
      <c r="G618" s="21" t="s">
        <v>29</v>
      </c>
      <c r="H618" s="21" t="s">
        <v>29</v>
      </c>
      <c r="I618" s="25" t="s">
        <v>25</v>
      </c>
      <c r="J618" s="25" t="s">
        <v>26</v>
      </c>
      <c r="K618" s="26">
        <v>8.8761806488037095E-2</v>
      </c>
      <c r="L618" s="26">
        <v>0.26429247856140098</v>
      </c>
      <c r="N618">
        <f>(Tabell1[[#This Row],[TP]]+Tabell1[[#This Row],[TN]])/(Tabell1[[#This Row],[TP]]+Tabell1[[#This Row],[TN]]+Tabell1[[#This Row],[FP]]+Tabell1[[#This Row],[FN]])</f>
        <v>0.90739567303340274</v>
      </c>
      <c r="O618">
        <f>Tabell1[[#This Row],[TP]]/(Tabell1[[#This Row],[TP]]+Tabell1[[#This Row],[FP]])</f>
        <v>0.90947948328267481</v>
      </c>
      <c r="P618">
        <f>Tabell1[[#This Row],[TP]]/(Tabell1[[#This Row],[TP]]+Tabell1[[#This Row],[FN]])</f>
        <v>0.99274235355106277</v>
      </c>
      <c r="Q618">
        <f>2*(Tabell1[[#This Row],[Recall]] * Tabell1[[#This Row],[Precision]]) / (Tabell1[[#This Row],[Recall]] + Tabell1[[#This Row],[Precision]])</f>
        <v>0.94928865315025046</v>
      </c>
      <c r="R618">
        <v>9575</v>
      </c>
      <c r="S618">
        <v>449</v>
      </c>
      <c r="T618">
        <v>953</v>
      </c>
      <c r="U618">
        <v>70</v>
      </c>
    </row>
    <row r="619" spans="1:21" hidden="1" x14ac:dyDescent="0.3">
      <c r="A619" s="23" t="s">
        <v>48</v>
      </c>
      <c r="B619" s="21" t="s">
        <v>32</v>
      </c>
      <c r="C619" s="20" t="s">
        <v>23</v>
      </c>
      <c r="D619" s="20" t="s">
        <v>23</v>
      </c>
      <c r="E619" t="s">
        <v>24</v>
      </c>
      <c r="F619" s="19" t="s">
        <v>21</v>
      </c>
      <c r="G619" s="21" t="s">
        <v>29</v>
      </c>
      <c r="H619" s="21" t="s">
        <v>29</v>
      </c>
      <c r="I619" s="25" t="s">
        <v>25</v>
      </c>
      <c r="J619" s="25" t="s">
        <v>26</v>
      </c>
      <c r="K619" s="26">
        <v>8.8761806488037095E-2</v>
      </c>
      <c r="L619" s="26">
        <v>0.22539758682250899</v>
      </c>
      <c r="N619">
        <f>(Tabell1[[#This Row],[TP]]+Tabell1[[#This Row],[TN]])/(Tabell1[[#This Row],[TP]]+Tabell1[[#This Row],[TN]]+Tabell1[[#This Row],[FP]]+Tabell1[[#This Row],[FN]])</f>
        <v>0.90739567303340274</v>
      </c>
      <c r="O619">
        <f>Tabell1[[#This Row],[TP]]/(Tabell1[[#This Row],[TP]]+Tabell1[[#This Row],[FP]])</f>
        <v>0.90947948328267481</v>
      </c>
      <c r="P619">
        <f>Tabell1[[#This Row],[TP]]/(Tabell1[[#This Row],[TP]]+Tabell1[[#This Row],[FN]])</f>
        <v>0.99274235355106277</v>
      </c>
      <c r="Q619">
        <f>2*(Tabell1[[#This Row],[Recall]] * Tabell1[[#This Row],[Precision]]) / (Tabell1[[#This Row],[Recall]] + Tabell1[[#This Row],[Precision]])</f>
        <v>0.94928865315025046</v>
      </c>
      <c r="R619">
        <v>9575</v>
      </c>
      <c r="S619">
        <v>449</v>
      </c>
      <c r="T619">
        <v>953</v>
      </c>
      <c r="U619">
        <v>70</v>
      </c>
    </row>
    <row r="620" spans="1:21" hidden="1" x14ac:dyDescent="0.3">
      <c r="A620" s="23" t="s">
        <v>48</v>
      </c>
      <c r="B620" s="21" t="s">
        <v>32</v>
      </c>
      <c r="C620" s="20" t="s">
        <v>23</v>
      </c>
      <c r="D620" s="20" t="s">
        <v>23</v>
      </c>
      <c r="E620" t="s">
        <v>24</v>
      </c>
      <c r="F620" s="19" t="s">
        <v>21</v>
      </c>
      <c r="G620" s="21" t="s">
        <v>29</v>
      </c>
      <c r="H620" s="21" t="s">
        <v>29</v>
      </c>
      <c r="I620" s="25" t="s">
        <v>25</v>
      </c>
      <c r="J620" s="21" t="s">
        <v>29</v>
      </c>
      <c r="K620" s="26">
        <v>8.6768150329589802E-2</v>
      </c>
      <c r="L620" s="26">
        <v>0.22680783271789501</v>
      </c>
      <c r="N620">
        <f>(Tabell1[[#This Row],[TP]]+Tabell1[[#This Row],[TN]])/(Tabell1[[#This Row],[TP]]+Tabell1[[#This Row],[TN]]+Tabell1[[#This Row],[FP]]+Tabell1[[#This Row],[FN]])</f>
        <v>0.90739567303340274</v>
      </c>
      <c r="O620">
        <f>Tabell1[[#This Row],[TP]]/(Tabell1[[#This Row],[TP]]+Tabell1[[#This Row],[FP]])</f>
        <v>0.90947948328267481</v>
      </c>
      <c r="P620">
        <f>Tabell1[[#This Row],[TP]]/(Tabell1[[#This Row],[TP]]+Tabell1[[#This Row],[FN]])</f>
        <v>0.99274235355106277</v>
      </c>
      <c r="Q620">
        <f>2*(Tabell1[[#This Row],[Recall]] * Tabell1[[#This Row],[Precision]]) / (Tabell1[[#This Row],[Recall]] + Tabell1[[#This Row],[Precision]])</f>
        <v>0.94928865315025046</v>
      </c>
      <c r="R620">
        <v>9575</v>
      </c>
      <c r="S620">
        <v>449</v>
      </c>
      <c r="T620">
        <v>953</v>
      </c>
      <c r="U620">
        <v>70</v>
      </c>
    </row>
    <row r="621" spans="1:21" hidden="1" x14ac:dyDescent="0.3">
      <c r="A621" s="23" t="s">
        <v>48</v>
      </c>
      <c r="B621" s="21" t="s">
        <v>32</v>
      </c>
      <c r="C621" s="20" t="s">
        <v>23</v>
      </c>
      <c r="D621" s="20" t="s">
        <v>23</v>
      </c>
      <c r="E621" t="s">
        <v>24</v>
      </c>
      <c r="F621" s="19" t="s">
        <v>21</v>
      </c>
      <c r="G621" s="21" t="s">
        <v>29</v>
      </c>
      <c r="H621" s="21" t="s">
        <v>29</v>
      </c>
      <c r="I621" s="25" t="s">
        <v>25</v>
      </c>
      <c r="J621" s="21" t="s">
        <v>29</v>
      </c>
      <c r="K621" s="26">
        <v>8.6768150329589802E-2</v>
      </c>
      <c r="L621" s="26">
        <v>0.21841478347778301</v>
      </c>
      <c r="N621">
        <f>(Tabell1[[#This Row],[TP]]+Tabell1[[#This Row],[TN]])/(Tabell1[[#This Row],[TP]]+Tabell1[[#This Row],[TN]]+Tabell1[[#This Row],[FP]]+Tabell1[[#This Row],[FN]])</f>
        <v>0.90739567303340274</v>
      </c>
      <c r="O621">
        <f>Tabell1[[#This Row],[TP]]/(Tabell1[[#This Row],[TP]]+Tabell1[[#This Row],[FP]])</f>
        <v>0.90947948328267481</v>
      </c>
      <c r="P621">
        <f>Tabell1[[#This Row],[TP]]/(Tabell1[[#This Row],[TP]]+Tabell1[[#This Row],[FN]])</f>
        <v>0.99274235355106277</v>
      </c>
      <c r="Q621">
        <f>2*(Tabell1[[#This Row],[Recall]] * Tabell1[[#This Row],[Precision]]) / (Tabell1[[#This Row],[Recall]] + Tabell1[[#This Row],[Precision]])</f>
        <v>0.94928865315025046</v>
      </c>
      <c r="R621">
        <v>9575</v>
      </c>
      <c r="S621">
        <v>449</v>
      </c>
      <c r="T621">
        <v>953</v>
      </c>
      <c r="U621">
        <v>70</v>
      </c>
    </row>
    <row r="622" spans="1:21" hidden="1" x14ac:dyDescent="0.3">
      <c r="A622" s="25" t="s">
        <v>20</v>
      </c>
      <c r="B622" s="23" t="s">
        <v>33</v>
      </c>
      <c r="C622" s="20" t="s">
        <v>23</v>
      </c>
      <c r="D622" s="20" t="s">
        <v>23</v>
      </c>
      <c r="E622" t="s">
        <v>42</v>
      </c>
      <c r="F622" s="19" t="s">
        <v>21</v>
      </c>
      <c r="G622" s="25" t="s">
        <v>26</v>
      </c>
      <c r="H622" s="21" t="s">
        <v>29</v>
      </c>
      <c r="I622" s="25" t="s">
        <v>25</v>
      </c>
      <c r="J622" s="25" t="s">
        <v>26</v>
      </c>
      <c r="K622" s="26">
        <v>0.83315920829772905</v>
      </c>
      <c r="L622" s="26">
        <v>2.3532536029815598</v>
      </c>
      <c r="N622">
        <f>(Tabell1[[#This Row],[TP]]+Tabell1[[#This Row],[TN]])/(Tabell1[[#This Row],[TP]]+Tabell1[[#This Row],[TN]]+Tabell1[[#This Row],[FP]]+Tabell1[[#This Row],[FN]])</f>
        <v>0.90724349710982655</v>
      </c>
      <c r="O622">
        <f>Tabell1[[#This Row],[TP]]/(Tabell1[[#This Row],[TP]]+Tabell1[[#This Row],[FP]])</f>
        <v>0.90625885018408381</v>
      </c>
      <c r="P622">
        <f>Tabell1[[#This Row],[TP]]/(Tabell1[[#This Row],[TP]]+Tabell1[[#This Row],[FN]])</f>
        <v>0.99647083246834134</v>
      </c>
      <c r="Q622">
        <f>2*(Tabell1[[#This Row],[Recall]] * Tabell1[[#This Row],[Precision]]) / (Tabell1[[#This Row],[Recall]] + Tabell1[[#This Row],[Precision]])</f>
        <v>0.94922628170267465</v>
      </c>
      <c r="R622">
        <v>9600</v>
      </c>
      <c r="S622">
        <v>445</v>
      </c>
      <c r="T622">
        <v>993</v>
      </c>
      <c r="U622">
        <v>34</v>
      </c>
    </row>
    <row r="623" spans="1:21" hidden="1" x14ac:dyDescent="0.3">
      <c r="A623" s="21" t="s">
        <v>31</v>
      </c>
      <c r="B623" s="21" t="s">
        <v>32</v>
      </c>
      <c r="C623" s="20" t="s">
        <v>23</v>
      </c>
      <c r="D623" s="20" t="s">
        <v>23</v>
      </c>
      <c r="E623" t="s">
        <v>24</v>
      </c>
      <c r="F623" s="19" t="s">
        <v>21</v>
      </c>
      <c r="G623" s="21" t="s">
        <v>29</v>
      </c>
      <c r="H623" s="25" t="s">
        <v>26</v>
      </c>
      <c r="I623" s="25" t="s">
        <v>25</v>
      </c>
      <c r="J623" s="21" t="s">
        <v>29</v>
      </c>
      <c r="K623" s="26">
        <v>0.52559447288513095</v>
      </c>
      <c r="L623" s="26">
        <v>0.42794060707092202</v>
      </c>
      <c r="N623">
        <f>(Tabell1[[#This Row],[TP]]+Tabell1[[#This Row],[TN]])/(Tabell1[[#This Row],[TP]]+Tabell1[[#This Row],[TN]]+Tabell1[[#This Row],[FP]]+Tabell1[[#This Row],[FN]])</f>
        <v>0.90730515071965234</v>
      </c>
      <c r="O623">
        <f>Tabell1[[#This Row],[TP]]/(Tabell1[[#This Row],[TP]]+Tabell1[[#This Row],[FP]])</f>
        <v>0.91032841504045692</v>
      </c>
      <c r="P623">
        <f>Tabell1[[#This Row],[TP]]/(Tabell1[[#This Row],[TP]]+Tabell1[[#This Row],[FN]])</f>
        <v>0.99149818558838776</v>
      </c>
      <c r="Q623">
        <f>2*(Tabell1[[#This Row],[Recall]] * Tabell1[[#This Row],[Precision]]) / (Tabell1[[#This Row],[Recall]] + Tabell1[[#This Row],[Precision]])</f>
        <v>0.94918114143920596</v>
      </c>
      <c r="R623">
        <v>9563</v>
      </c>
      <c r="S623">
        <v>460</v>
      </c>
      <c r="T623">
        <v>942</v>
      </c>
      <c r="U623">
        <v>82</v>
      </c>
    </row>
    <row r="624" spans="1:21" hidden="1" x14ac:dyDescent="0.3">
      <c r="A624" s="21" t="s">
        <v>31</v>
      </c>
      <c r="B624" s="21" t="s">
        <v>32</v>
      </c>
      <c r="C624" s="20" t="s">
        <v>23</v>
      </c>
      <c r="D624" s="20" t="s">
        <v>23</v>
      </c>
      <c r="E624" t="s">
        <v>24</v>
      </c>
      <c r="F624" s="19" t="s">
        <v>21</v>
      </c>
      <c r="G624" s="21" t="s">
        <v>29</v>
      </c>
      <c r="H624" s="25" t="s">
        <v>26</v>
      </c>
      <c r="I624" s="25" t="s">
        <v>25</v>
      </c>
      <c r="J624" s="21" t="s">
        <v>29</v>
      </c>
      <c r="K624" s="26">
        <v>0.52559447288513095</v>
      </c>
      <c r="L624" s="26">
        <v>0.33111476898193298</v>
      </c>
      <c r="N624">
        <f>(Tabell1[[#This Row],[TP]]+Tabell1[[#This Row],[TN]])/(Tabell1[[#This Row],[TP]]+Tabell1[[#This Row],[TN]]+Tabell1[[#This Row],[FP]]+Tabell1[[#This Row],[FN]])</f>
        <v>0.90730515071965234</v>
      </c>
      <c r="O624">
        <f>Tabell1[[#This Row],[TP]]/(Tabell1[[#This Row],[TP]]+Tabell1[[#This Row],[FP]])</f>
        <v>0.91032841504045692</v>
      </c>
      <c r="P624">
        <f>Tabell1[[#This Row],[TP]]/(Tabell1[[#This Row],[TP]]+Tabell1[[#This Row],[FN]])</f>
        <v>0.99149818558838776</v>
      </c>
      <c r="Q624">
        <f>2*(Tabell1[[#This Row],[Recall]] * Tabell1[[#This Row],[Precision]]) / (Tabell1[[#This Row],[Recall]] + Tabell1[[#This Row],[Precision]])</f>
        <v>0.94918114143920596</v>
      </c>
      <c r="R624">
        <v>9563</v>
      </c>
      <c r="S624">
        <v>460</v>
      </c>
      <c r="T624">
        <v>942</v>
      </c>
      <c r="U624">
        <v>82</v>
      </c>
    </row>
    <row r="625" spans="1:21" hidden="1" x14ac:dyDescent="0.3">
      <c r="A625" s="21" t="s">
        <v>31</v>
      </c>
      <c r="B625" s="23" t="s">
        <v>33</v>
      </c>
      <c r="C625" s="25" t="s">
        <v>36</v>
      </c>
      <c r="D625" s="20" t="s">
        <v>23</v>
      </c>
      <c r="E625" t="s">
        <v>24</v>
      </c>
      <c r="F625" s="25" t="s">
        <v>30</v>
      </c>
      <c r="G625" s="25" t="s">
        <v>26</v>
      </c>
      <c r="H625" s="25" t="s">
        <v>26</v>
      </c>
      <c r="I625" s="25" t="s">
        <v>25</v>
      </c>
      <c r="J625" s="21" t="s">
        <v>29</v>
      </c>
      <c r="K625" s="26">
        <v>47.671406984329202</v>
      </c>
      <c r="L625" s="26">
        <v>1.37514495849609</v>
      </c>
      <c r="N625">
        <f>(Tabell1[[#This Row],[TP]]+Tabell1[[#This Row],[TN]])/(Tabell1[[#This Row],[TP]]+Tabell1[[#This Row],[TN]]+Tabell1[[#This Row],[FP]]+Tabell1[[#This Row],[FN]])</f>
        <v>0.90676201683715041</v>
      </c>
      <c r="O625">
        <f>Tabell1[[#This Row],[TP]]/(Tabell1[[#This Row],[TP]]+Tabell1[[#This Row],[FP]])</f>
        <v>0.90556444779210998</v>
      </c>
      <c r="P625">
        <f>Tabell1[[#This Row],[TP]]/(Tabell1[[#This Row],[TP]]+Tabell1[[#This Row],[FN]])</f>
        <v>0.9972006220839813</v>
      </c>
      <c r="Q625">
        <f>2*(Tabell1[[#This Row],[Recall]] * Tabell1[[#This Row],[Precision]]) / (Tabell1[[#This Row],[Recall]] + Tabell1[[#This Row],[Precision]])</f>
        <v>0.9491759597355176</v>
      </c>
      <c r="R625">
        <v>9618</v>
      </c>
      <c r="S625">
        <v>399</v>
      </c>
      <c r="T625">
        <v>1003</v>
      </c>
      <c r="U625">
        <v>27</v>
      </c>
    </row>
    <row r="626" spans="1:21" hidden="1" x14ac:dyDescent="0.3">
      <c r="A626" s="21" t="s">
        <v>31</v>
      </c>
      <c r="B626" s="25" t="s">
        <v>22</v>
      </c>
      <c r="C626" s="24" t="s">
        <v>38</v>
      </c>
      <c r="D626" s="20" t="s">
        <v>23</v>
      </c>
      <c r="E626" t="s">
        <v>24</v>
      </c>
      <c r="F626" s="25" t="s">
        <v>30</v>
      </c>
      <c r="G626" s="25" t="s">
        <v>26</v>
      </c>
      <c r="H626" s="21" t="s">
        <v>29</v>
      </c>
      <c r="I626" s="21"/>
      <c r="J626" s="21" t="s">
        <v>29</v>
      </c>
      <c r="K626" s="26">
        <v>1.6138877868652299</v>
      </c>
      <c r="L626" s="26">
        <v>0.55350899696350098</v>
      </c>
      <c r="N626">
        <f>(Tabell1[[#This Row],[TP]]+Tabell1[[#This Row],[TN]])/(Tabell1[[#This Row],[TP]]+Tabell1[[#This Row],[TN]]+Tabell1[[#This Row],[FP]]+Tabell1[[#This Row],[FN]])</f>
        <v>0.91228387797592103</v>
      </c>
      <c r="O626">
        <f>Tabell1[[#This Row],[TP]]/(Tabell1[[#This Row],[TP]]+Tabell1[[#This Row],[FP]])</f>
        <v>0.9605095541401274</v>
      </c>
      <c r="P626">
        <f>Tabell1[[#This Row],[TP]]/(Tabell1[[#This Row],[TP]]+Tabell1[[#This Row],[FN]])</f>
        <v>0.93810264385692066</v>
      </c>
      <c r="Q626">
        <f>2*(Tabell1[[#This Row],[Recall]] * Tabell1[[#This Row],[Precision]]) / (Tabell1[[#This Row],[Recall]] + Tabell1[[#This Row],[Precision]])</f>
        <v>0.94917387883556259</v>
      </c>
      <c r="R626">
        <v>9048</v>
      </c>
      <c r="S626">
        <v>1030</v>
      </c>
      <c r="T626">
        <v>372</v>
      </c>
      <c r="U626">
        <v>597</v>
      </c>
    </row>
    <row r="627" spans="1:21" hidden="1" x14ac:dyDescent="0.3">
      <c r="A627" s="23" t="s">
        <v>48</v>
      </c>
      <c r="B627" s="21" t="s">
        <v>32</v>
      </c>
      <c r="C627" s="20" t="s">
        <v>23</v>
      </c>
      <c r="D627" s="20" t="s">
        <v>23</v>
      </c>
      <c r="E627" t="s">
        <v>24</v>
      </c>
      <c r="F627" s="19" t="s">
        <v>21</v>
      </c>
      <c r="G627" s="25" t="s">
        <v>26</v>
      </c>
      <c r="H627" s="25" t="s">
        <v>26</v>
      </c>
      <c r="I627" s="21"/>
      <c r="J627" s="25" t="s">
        <v>26</v>
      </c>
      <c r="K627" s="26">
        <v>0.128658533096313</v>
      </c>
      <c r="L627" s="26">
        <v>0.188497304916381</v>
      </c>
      <c r="N627">
        <f>(Tabell1[[#This Row],[TP]]+Tabell1[[#This Row],[TN]])/(Tabell1[[#This Row],[TP]]+Tabell1[[#This Row],[TN]]+Tabell1[[#This Row],[FP]]+Tabell1[[#This Row],[FN]])</f>
        <v>0.90821037385715575</v>
      </c>
      <c r="O627">
        <f>Tabell1[[#This Row],[TP]]/(Tabell1[[#This Row],[TP]]+Tabell1[[#This Row],[FP]])</f>
        <v>0.91877729257641927</v>
      </c>
      <c r="P627">
        <f>Tabell1[[#This Row],[TP]]/(Tabell1[[#This Row],[TP]]+Tabell1[[#This Row],[FN]])</f>
        <v>0.98164852255054436</v>
      </c>
      <c r="Q627">
        <f>2*(Tabell1[[#This Row],[Recall]] * Tabell1[[#This Row],[Precision]]) / (Tabell1[[#This Row],[Recall]] + Tabell1[[#This Row],[Precision]])</f>
        <v>0.94917293233082722</v>
      </c>
      <c r="R627">
        <v>9468</v>
      </c>
      <c r="S627">
        <v>565</v>
      </c>
      <c r="T627">
        <v>837</v>
      </c>
      <c r="U627">
        <v>177</v>
      </c>
    </row>
    <row r="628" spans="1:21" hidden="1" x14ac:dyDescent="0.3">
      <c r="A628" s="23" t="s">
        <v>48</v>
      </c>
      <c r="B628" s="21" t="s">
        <v>32</v>
      </c>
      <c r="C628" s="20" t="s">
        <v>23</v>
      </c>
      <c r="D628" s="20" t="s">
        <v>23</v>
      </c>
      <c r="E628" t="s">
        <v>24</v>
      </c>
      <c r="F628" s="19" t="s">
        <v>21</v>
      </c>
      <c r="G628" s="25" t="s">
        <v>26</v>
      </c>
      <c r="H628" s="25" t="s">
        <v>26</v>
      </c>
      <c r="I628" s="21"/>
      <c r="J628" s="21" t="s">
        <v>29</v>
      </c>
      <c r="K628" s="26">
        <v>0.128655910491943</v>
      </c>
      <c r="L628" s="26">
        <v>0.19206762313842701</v>
      </c>
      <c r="N628">
        <f>(Tabell1[[#This Row],[TP]]+Tabell1[[#This Row],[TN]])/(Tabell1[[#This Row],[TP]]+Tabell1[[#This Row],[TN]]+Tabell1[[#This Row],[FP]]+Tabell1[[#This Row],[FN]])</f>
        <v>0.90821037385715575</v>
      </c>
      <c r="O628">
        <f>Tabell1[[#This Row],[TP]]/(Tabell1[[#This Row],[TP]]+Tabell1[[#This Row],[FP]])</f>
        <v>0.91877729257641927</v>
      </c>
      <c r="P628">
        <f>Tabell1[[#This Row],[TP]]/(Tabell1[[#This Row],[TP]]+Tabell1[[#This Row],[FN]])</f>
        <v>0.98164852255054436</v>
      </c>
      <c r="Q628">
        <f>2*(Tabell1[[#This Row],[Recall]] * Tabell1[[#This Row],[Precision]]) / (Tabell1[[#This Row],[Recall]] + Tabell1[[#This Row],[Precision]])</f>
        <v>0.94917293233082722</v>
      </c>
      <c r="R628">
        <v>9468</v>
      </c>
      <c r="S628">
        <v>565</v>
      </c>
      <c r="T628">
        <v>837</v>
      </c>
      <c r="U628">
        <v>177</v>
      </c>
    </row>
    <row r="629" spans="1:21" hidden="1" x14ac:dyDescent="0.3">
      <c r="A629" s="21" t="s">
        <v>31</v>
      </c>
      <c r="B629" s="23" t="s">
        <v>33</v>
      </c>
      <c r="C629" s="25" t="s">
        <v>36</v>
      </c>
      <c r="D629" s="20" t="s">
        <v>23</v>
      </c>
      <c r="E629" t="s">
        <v>24</v>
      </c>
      <c r="F629" s="25" t="s">
        <v>30</v>
      </c>
      <c r="G629" s="21" t="s">
        <v>29</v>
      </c>
      <c r="H629" s="25" t="s">
        <v>26</v>
      </c>
      <c r="I629" s="21"/>
      <c r="J629" s="21" t="s">
        <v>29</v>
      </c>
      <c r="K629" s="26">
        <v>43.267649888992302</v>
      </c>
      <c r="L629" s="26">
        <v>1.36533904075622</v>
      </c>
      <c r="N629">
        <f>(Tabell1[[#This Row],[TP]]+Tabell1[[#This Row],[TN]])/(Tabell1[[#This Row],[TP]]+Tabell1[[#This Row],[TN]]+Tabell1[[#This Row],[FP]]+Tabell1[[#This Row],[FN]])</f>
        <v>0.90658097220964973</v>
      </c>
      <c r="O629">
        <f>Tabell1[[#This Row],[TP]]/(Tabell1[[#This Row],[TP]]+Tabell1[[#This Row],[FP]])</f>
        <v>0.904404169405578</v>
      </c>
      <c r="P629">
        <f>Tabell1[[#This Row],[TP]]/(Tabell1[[#This Row],[TP]]+Tabell1[[#This Row],[FN]])</f>
        <v>0.99854847071021258</v>
      </c>
      <c r="Q629">
        <f>2*(Tabell1[[#This Row],[Recall]] * Tabell1[[#This Row],[Precision]]) / (Tabell1[[#This Row],[Recall]] + Tabell1[[#This Row],[Precision]])</f>
        <v>0.94914753129003648</v>
      </c>
      <c r="R629">
        <v>9631</v>
      </c>
      <c r="S629">
        <v>384</v>
      </c>
      <c r="T629">
        <v>1018</v>
      </c>
      <c r="U629">
        <v>14</v>
      </c>
    </row>
    <row r="630" spans="1:21" hidden="1" x14ac:dyDescent="0.3">
      <c r="A630" s="23" t="s">
        <v>48</v>
      </c>
      <c r="B630" s="21" t="s">
        <v>32</v>
      </c>
      <c r="C630" s="20" t="s">
        <v>23</v>
      </c>
      <c r="D630" s="20" t="s">
        <v>23</v>
      </c>
      <c r="E630" t="s">
        <v>24</v>
      </c>
      <c r="F630" s="19" t="s">
        <v>21</v>
      </c>
      <c r="G630" s="21" t="s">
        <v>29</v>
      </c>
      <c r="H630" s="25" t="s">
        <v>26</v>
      </c>
      <c r="I630" s="21"/>
      <c r="J630" s="21" t="s">
        <v>29</v>
      </c>
      <c r="K630" s="26">
        <v>0.12731432914733801</v>
      </c>
      <c r="L630" s="26">
        <v>0.18051815032958901</v>
      </c>
      <c r="N630">
        <f>(Tabell1[[#This Row],[TP]]+Tabell1[[#This Row],[TN]])/(Tabell1[[#This Row],[TP]]+Tabell1[[#This Row],[TN]]+Tabell1[[#This Row],[FP]]+Tabell1[[#This Row],[FN]])</f>
        <v>0.90811985154340547</v>
      </c>
      <c r="O630">
        <f>Tabell1[[#This Row],[TP]]/(Tabell1[[#This Row],[TP]]+Tabell1[[#This Row],[FP]])</f>
        <v>0.91876940993788825</v>
      </c>
      <c r="P630">
        <f>Tabell1[[#This Row],[TP]]/(Tabell1[[#This Row],[TP]]+Tabell1[[#This Row],[FN]])</f>
        <v>0.9815448418869881</v>
      </c>
      <c r="Q630">
        <f>2*(Tabell1[[#This Row],[Recall]] * Tabell1[[#This Row],[Precision]]) / (Tabell1[[#This Row],[Recall]] + Tabell1[[#This Row],[Precision]])</f>
        <v>0.94912025665446897</v>
      </c>
      <c r="R630">
        <v>9467</v>
      </c>
      <c r="S630">
        <v>565</v>
      </c>
      <c r="T630">
        <v>837</v>
      </c>
      <c r="U630">
        <v>178</v>
      </c>
    </row>
    <row r="631" spans="1:21" hidden="1" x14ac:dyDescent="0.3">
      <c r="A631" s="23" t="s">
        <v>48</v>
      </c>
      <c r="B631" s="21" t="s">
        <v>32</v>
      </c>
      <c r="C631" s="20" t="s">
        <v>23</v>
      </c>
      <c r="D631" s="20" t="s">
        <v>23</v>
      </c>
      <c r="E631" t="s">
        <v>24</v>
      </c>
      <c r="F631" s="19" t="s">
        <v>21</v>
      </c>
      <c r="G631" s="21" t="s">
        <v>29</v>
      </c>
      <c r="H631" s="25" t="s">
        <v>26</v>
      </c>
      <c r="I631" s="21"/>
      <c r="J631" s="25" t="s">
        <v>26</v>
      </c>
      <c r="K631" s="26">
        <v>0.120677232742309</v>
      </c>
      <c r="L631" s="26">
        <v>0.17368412017822199</v>
      </c>
      <c r="N631">
        <f>(Tabell1[[#This Row],[TP]]+Tabell1[[#This Row],[TN]])/(Tabell1[[#This Row],[TP]]+Tabell1[[#This Row],[TN]]+Tabell1[[#This Row],[FP]]+Tabell1[[#This Row],[FN]])</f>
        <v>0.90811985154340547</v>
      </c>
      <c r="O631">
        <f>Tabell1[[#This Row],[TP]]/(Tabell1[[#This Row],[TP]]+Tabell1[[#This Row],[FP]])</f>
        <v>0.91876940993788825</v>
      </c>
      <c r="P631">
        <f>Tabell1[[#This Row],[TP]]/(Tabell1[[#This Row],[TP]]+Tabell1[[#This Row],[FN]])</f>
        <v>0.9815448418869881</v>
      </c>
      <c r="Q631">
        <f>2*(Tabell1[[#This Row],[Recall]] * Tabell1[[#This Row],[Precision]]) / (Tabell1[[#This Row],[Recall]] + Tabell1[[#This Row],[Precision]])</f>
        <v>0.94912025665446897</v>
      </c>
      <c r="R631">
        <v>9467</v>
      </c>
      <c r="S631">
        <v>565</v>
      </c>
      <c r="T631">
        <v>837</v>
      </c>
      <c r="U631">
        <v>178</v>
      </c>
    </row>
    <row r="632" spans="1:21" hidden="1" x14ac:dyDescent="0.3">
      <c r="A632" s="25" t="s">
        <v>20</v>
      </c>
      <c r="B632" s="23" t="s">
        <v>33</v>
      </c>
      <c r="C632" s="20" t="s">
        <v>23</v>
      </c>
      <c r="D632" s="20" t="s">
        <v>23</v>
      </c>
      <c r="E632" t="s">
        <v>42</v>
      </c>
      <c r="F632" s="19" t="s">
        <v>21</v>
      </c>
      <c r="G632" s="21" t="s">
        <v>29</v>
      </c>
      <c r="H632" s="21" t="s">
        <v>29</v>
      </c>
      <c r="I632" s="25" t="s">
        <v>25</v>
      </c>
      <c r="J632" s="25" t="s">
        <v>26</v>
      </c>
      <c r="K632" s="26">
        <v>0.88210010528564398</v>
      </c>
      <c r="L632" s="26">
        <v>2.3305776119232098</v>
      </c>
      <c r="N632">
        <f>(Tabell1[[#This Row],[TP]]+Tabell1[[#This Row],[TN]])/(Tabell1[[#This Row],[TP]]+Tabell1[[#This Row],[TN]]+Tabell1[[#This Row],[FP]]+Tabell1[[#This Row],[FN]])</f>
        <v>0.90697254335260113</v>
      </c>
      <c r="O632">
        <f>Tabell1[[#This Row],[TP]]/(Tabell1[[#This Row],[TP]]+Tabell1[[#This Row],[FP]])</f>
        <v>0.90592564634836759</v>
      </c>
      <c r="P632">
        <f>Tabell1[[#This Row],[TP]]/(Tabell1[[#This Row],[TP]]+Tabell1[[#This Row],[FN]])</f>
        <v>0.9965746315133901</v>
      </c>
      <c r="Q632">
        <f>2*(Tabell1[[#This Row],[Recall]] * Tabell1[[#This Row],[Precision]]) / (Tabell1[[#This Row],[Recall]] + Tabell1[[#This Row],[Precision]])</f>
        <v>0.94909054962435746</v>
      </c>
      <c r="R632">
        <v>9601</v>
      </c>
      <c r="S632">
        <v>441</v>
      </c>
      <c r="T632">
        <v>997</v>
      </c>
      <c r="U632">
        <v>33</v>
      </c>
    </row>
    <row r="633" spans="1:21" hidden="1" x14ac:dyDescent="0.3">
      <c r="A633" s="21" t="s">
        <v>31</v>
      </c>
      <c r="B633" s="21" t="s">
        <v>32</v>
      </c>
      <c r="C633" s="24" t="s">
        <v>38</v>
      </c>
      <c r="D633" s="20" t="s">
        <v>23</v>
      </c>
      <c r="E633" t="s">
        <v>24</v>
      </c>
      <c r="F633" s="19" t="s">
        <v>21</v>
      </c>
      <c r="G633" s="21" t="s">
        <v>29</v>
      </c>
      <c r="H633" s="25" t="s">
        <v>26</v>
      </c>
      <c r="I633" s="21"/>
      <c r="J633" s="25" t="s">
        <v>26</v>
      </c>
      <c r="K633" s="26">
        <v>2.2665367126464799</v>
      </c>
      <c r="L633" s="26">
        <v>0.49133682250976501</v>
      </c>
      <c r="N633">
        <f>(Tabell1[[#This Row],[TP]]+Tabell1[[#This Row],[TN]])/(Tabell1[[#This Row],[TP]]+Tabell1[[#This Row],[TN]]+Tabell1[[#This Row],[FP]]+Tabell1[[#This Row],[FN]])</f>
        <v>0.91300805648592376</v>
      </c>
      <c r="O633">
        <f>Tabell1[[#This Row],[TP]]/(Tabell1[[#This Row],[TP]]+Tabell1[[#This Row],[FP]])</f>
        <v>0.97072853425845618</v>
      </c>
      <c r="P633">
        <f>Tabell1[[#This Row],[TP]]/(Tabell1[[#This Row],[TP]]+Tabell1[[#This Row],[FN]])</f>
        <v>0.92835666148263352</v>
      </c>
      <c r="Q633">
        <f>2*(Tabell1[[#This Row],[Recall]] * Tabell1[[#This Row],[Precision]]) / (Tabell1[[#This Row],[Recall]] + Tabell1[[#This Row],[Precision]])</f>
        <v>0.94906990301552807</v>
      </c>
      <c r="R633">
        <v>8954</v>
      </c>
      <c r="S633">
        <v>1132</v>
      </c>
      <c r="T633">
        <v>270</v>
      </c>
      <c r="U633">
        <v>691</v>
      </c>
    </row>
    <row r="634" spans="1:21" hidden="1" x14ac:dyDescent="0.3">
      <c r="A634" s="25" t="s">
        <v>20</v>
      </c>
      <c r="B634" s="21" t="s">
        <v>32</v>
      </c>
      <c r="C634" s="20" t="s">
        <v>23</v>
      </c>
      <c r="D634" s="20" t="s">
        <v>23</v>
      </c>
      <c r="E634" t="s">
        <v>42</v>
      </c>
      <c r="F634" s="25" t="s">
        <v>30</v>
      </c>
      <c r="G634" s="21" t="s">
        <v>29</v>
      </c>
      <c r="H634" s="25" t="s">
        <v>26</v>
      </c>
      <c r="I634" s="25" t="s">
        <v>25</v>
      </c>
      <c r="J634" s="25" t="s">
        <v>26</v>
      </c>
      <c r="K634" s="26">
        <v>1.56883788108825</v>
      </c>
      <c r="L634" s="26">
        <v>3.47221732139587</v>
      </c>
      <c r="N634">
        <f>(Tabell1[[#This Row],[TP]]+Tabell1[[#This Row],[TN]])/(Tabell1[[#This Row],[TP]]+Tabell1[[#This Row],[TN]]+Tabell1[[#This Row],[FP]]+Tabell1[[#This Row],[FN]])</f>
        <v>0.90904985549132944</v>
      </c>
      <c r="O634">
        <f>Tabell1[[#This Row],[TP]]/(Tabell1[[#This Row],[TP]]+Tabell1[[#This Row],[FP]])</f>
        <v>0.92602469135802468</v>
      </c>
      <c r="P634">
        <f>Tabell1[[#This Row],[TP]]/(Tabell1[[#This Row],[TP]]+Tabell1[[#This Row],[FN]])</f>
        <v>0.97321984637741332</v>
      </c>
      <c r="Q634">
        <f>2*(Tabell1[[#This Row],[Recall]] * Tabell1[[#This Row],[Precision]]) / (Tabell1[[#This Row],[Recall]] + Tabell1[[#This Row],[Precision]])</f>
        <v>0.94903588238271175</v>
      </c>
      <c r="R634">
        <v>9376</v>
      </c>
      <c r="S634">
        <v>689</v>
      </c>
      <c r="T634">
        <v>749</v>
      </c>
      <c r="U634">
        <v>258</v>
      </c>
    </row>
    <row r="635" spans="1:21" hidden="1" x14ac:dyDescent="0.3">
      <c r="A635" s="25" t="s">
        <v>20</v>
      </c>
      <c r="B635" s="21" t="s">
        <v>32</v>
      </c>
      <c r="C635" s="20" t="s">
        <v>23</v>
      </c>
      <c r="D635" s="20" t="s">
        <v>23</v>
      </c>
      <c r="E635" t="s">
        <v>42</v>
      </c>
      <c r="F635" s="25" t="s">
        <v>30</v>
      </c>
      <c r="G635" s="25" t="s">
        <v>26</v>
      </c>
      <c r="H635" s="25" t="s">
        <v>26</v>
      </c>
      <c r="I635" s="25" t="s">
        <v>25</v>
      </c>
      <c r="J635" s="25" t="s">
        <v>26</v>
      </c>
      <c r="K635" s="26">
        <v>1.56816029548645</v>
      </c>
      <c r="L635" s="26">
        <v>3.4752159118652299</v>
      </c>
      <c r="N635">
        <f>(Tabell1[[#This Row],[TP]]+Tabell1[[#This Row],[TN]])/(Tabell1[[#This Row],[TP]]+Tabell1[[#This Row],[TN]]+Tabell1[[#This Row],[FP]]+Tabell1[[#This Row],[FN]])</f>
        <v>0.90904985549132944</v>
      </c>
      <c r="O635">
        <f>Tabell1[[#This Row],[TP]]/(Tabell1[[#This Row],[TP]]+Tabell1[[#This Row],[FP]])</f>
        <v>0.92602469135802468</v>
      </c>
      <c r="P635">
        <f>Tabell1[[#This Row],[TP]]/(Tabell1[[#This Row],[TP]]+Tabell1[[#This Row],[FN]])</f>
        <v>0.97321984637741332</v>
      </c>
      <c r="Q635">
        <f>2*(Tabell1[[#This Row],[Recall]] * Tabell1[[#This Row],[Precision]]) / (Tabell1[[#This Row],[Recall]] + Tabell1[[#This Row],[Precision]])</f>
        <v>0.94903588238271175</v>
      </c>
      <c r="R635">
        <v>9376</v>
      </c>
      <c r="S635">
        <v>689</v>
      </c>
      <c r="T635">
        <v>749</v>
      </c>
      <c r="U635">
        <v>258</v>
      </c>
    </row>
    <row r="636" spans="1:21" hidden="1" x14ac:dyDescent="0.3">
      <c r="A636" s="25" t="s">
        <v>20</v>
      </c>
      <c r="B636" s="23" t="s">
        <v>33</v>
      </c>
      <c r="C636" s="20" t="s">
        <v>23</v>
      </c>
      <c r="D636" s="20" t="s">
        <v>23</v>
      </c>
      <c r="E636" t="s">
        <v>24</v>
      </c>
      <c r="F636" s="25" t="s">
        <v>30</v>
      </c>
      <c r="G636" s="25" t="s">
        <v>26</v>
      </c>
      <c r="H636" s="25" t="s">
        <v>26</v>
      </c>
      <c r="I636" s="21"/>
      <c r="J636" s="25" t="s">
        <v>26</v>
      </c>
      <c r="K636" s="26">
        <v>2.3761110305786102</v>
      </c>
      <c r="L636" s="26">
        <v>6.8775944709777797</v>
      </c>
      <c r="N636">
        <f>(Tabell1[[#This Row],[TP]]+Tabell1[[#This Row],[TN]])/(Tabell1[[#This Row],[TP]]+Tabell1[[#This Row],[TN]]+Tabell1[[#This Row],[FP]]+Tabell1[[#This Row],[FN]])</f>
        <v>0.90639992758214905</v>
      </c>
      <c r="O636">
        <f>Tabell1[[#This Row],[TP]]/(Tabell1[[#This Row],[TP]]+Tabell1[[#This Row],[FP]])</f>
        <v>0.90491864948744472</v>
      </c>
      <c r="P636">
        <f>Tabell1[[#This Row],[TP]]/(Tabell1[[#This Row],[TP]]+Tabell1[[#This Row],[FN]])</f>
        <v>0.99761534473820634</v>
      </c>
      <c r="Q636">
        <f>2*(Tabell1[[#This Row],[Recall]] * Tabell1[[#This Row],[Precision]]) / (Tabell1[[#This Row],[Recall]] + Tabell1[[#This Row],[Precision]])</f>
        <v>0.94900877798599459</v>
      </c>
      <c r="R636">
        <v>9622</v>
      </c>
      <c r="S636">
        <v>391</v>
      </c>
      <c r="T636">
        <v>1011</v>
      </c>
      <c r="U636">
        <v>23</v>
      </c>
    </row>
    <row r="637" spans="1:21" hidden="1" x14ac:dyDescent="0.3">
      <c r="A637" s="25" t="s">
        <v>20</v>
      </c>
      <c r="B637" s="23" t="s">
        <v>33</v>
      </c>
      <c r="C637" s="20" t="s">
        <v>23</v>
      </c>
      <c r="D637" s="20" t="s">
        <v>23</v>
      </c>
      <c r="E637" t="s">
        <v>24</v>
      </c>
      <c r="F637" s="25" t="s">
        <v>30</v>
      </c>
      <c r="G637" s="25" t="s">
        <v>26</v>
      </c>
      <c r="H637" s="25" t="s">
        <v>26</v>
      </c>
      <c r="I637" s="21"/>
      <c r="J637" s="25" t="s">
        <v>26</v>
      </c>
      <c r="K637" s="26">
        <v>2.3761110305786102</v>
      </c>
      <c r="L637" s="26">
        <v>6.8734622001647896</v>
      </c>
      <c r="N637">
        <f>(Tabell1[[#This Row],[TP]]+Tabell1[[#This Row],[TN]])/(Tabell1[[#This Row],[TP]]+Tabell1[[#This Row],[TN]]+Tabell1[[#This Row],[FP]]+Tabell1[[#This Row],[FN]])</f>
        <v>0.90639992758214905</v>
      </c>
      <c r="O637">
        <f>Tabell1[[#This Row],[TP]]/(Tabell1[[#This Row],[TP]]+Tabell1[[#This Row],[FP]])</f>
        <v>0.90491864948744472</v>
      </c>
      <c r="P637">
        <f>Tabell1[[#This Row],[TP]]/(Tabell1[[#This Row],[TP]]+Tabell1[[#This Row],[FN]])</f>
        <v>0.99761534473820634</v>
      </c>
      <c r="Q637">
        <f>2*(Tabell1[[#This Row],[Recall]] * Tabell1[[#This Row],[Precision]]) / (Tabell1[[#This Row],[Recall]] + Tabell1[[#This Row],[Precision]])</f>
        <v>0.94900877798599459</v>
      </c>
      <c r="R637">
        <v>9622</v>
      </c>
      <c r="S637">
        <v>391</v>
      </c>
      <c r="T637">
        <v>1011</v>
      </c>
      <c r="U637">
        <v>23</v>
      </c>
    </row>
    <row r="638" spans="1:21" hidden="1" x14ac:dyDescent="0.3">
      <c r="A638" s="25" t="s">
        <v>20</v>
      </c>
      <c r="B638" s="23" t="s">
        <v>33</v>
      </c>
      <c r="C638" s="20" t="s">
        <v>23</v>
      </c>
      <c r="D638" s="20" t="s">
        <v>23</v>
      </c>
      <c r="E638" t="s">
        <v>24</v>
      </c>
      <c r="F638" s="25" t="s">
        <v>30</v>
      </c>
      <c r="G638" s="21" t="s">
        <v>29</v>
      </c>
      <c r="H638" s="25" t="s">
        <v>26</v>
      </c>
      <c r="I638" s="21"/>
      <c r="J638" s="25" t="s">
        <v>26</v>
      </c>
      <c r="K638" s="26">
        <v>2.3755331039428702</v>
      </c>
      <c r="L638" s="26">
        <v>7.0310776233673096</v>
      </c>
      <c r="N638">
        <f>(Tabell1[[#This Row],[TP]]+Tabell1[[#This Row],[TN]])/(Tabell1[[#This Row],[TP]]+Tabell1[[#This Row],[TN]]+Tabell1[[#This Row],[FP]]+Tabell1[[#This Row],[FN]])</f>
        <v>0.90639992758214905</v>
      </c>
      <c r="O638">
        <f>Tabell1[[#This Row],[TP]]/(Tabell1[[#This Row],[TP]]+Tabell1[[#This Row],[FP]])</f>
        <v>0.90491864948744472</v>
      </c>
      <c r="P638">
        <f>Tabell1[[#This Row],[TP]]/(Tabell1[[#This Row],[TP]]+Tabell1[[#This Row],[FN]])</f>
        <v>0.99761534473820634</v>
      </c>
      <c r="Q638">
        <f>2*(Tabell1[[#This Row],[Recall]] * Tabell1[[#This Row],[Precision]]) / (Tabell1[[#This Row],[Recall]] + Tabell1[[#This Row],[Precision]])</f>
        <v>0.94900877798599459</v>
      </c>
      <c r="R638">
        <v>9622</v>
      </c>
      <c r="S638">
        <v>391</v>
      </c>
      <c r="T638">
        <v>1011</v>
      </c>
      <c r="U638">
        <v>23</v>
      </c>
    </row>
    <row r="639" spans="1:21" hidden="1" x14ac:dyDescent="0.3">
      <c r="A639" s="25" t="s">
        <v>20</v>
      </c>
      <c r="B639" s="23" t="s">
        <v>33</v>
      </c>
      <c r="C639" s="20" t="s">
        <v>23</v>
      </c>
      <c r="D639" s="20" t="s">
        <v>23</v>
      </c>
      <c r="E639" t="s">
        <v>24</v>
      </c>
      <c r="F639" s="25" t="s">
        <v>30</v>
      </c>
      <c r="G639" s="21" t="s">
        <v>29</v>
      </c>
      <c r="H639" s="25" t="s">
        <v>26</v>
      </c>
      <c r="I639" s="21"/>
      <c r="J639" s="25" t="s">
        <v>26</v>
      </c>
      <c r="K639" s="26">
        <v>2.3755331039428702</v>
      </c>
      <c r="L639" s="26">
        <v>6.9084954261779696</v>
      </c>
      <c r="N639">
        <f>(Tabell1[[#This Row],[TP]]+Tabell1[[#This Row],[TN]])/(Tabell1[[#This Row],[TP]]+Tabell1[[#This Row],[TN]]+Tabell1[[#This Row],[FP]]+Tabell1[[#This Row],[FN]])</f>
        <v>0.90639992758214905</v>
      </c>
      <c r="O639">
        <f>Tabell1[[#This Row],[TP]]/(Tabell1[[#This Row],[TP]]+Tabell1[[#This Row],[FP]])</f>
        <v>0.90491864948744472</v>
      </c>
      <c r="P639">
        <f>Tabell1[[#This Row],[TP]]/(Tabell1[[#This Row],[TP]]+Tabell1[[#This Row],[FN]])</f>
        <v>0.99761534473820634</v>
      </c>
      <c r="Q639">
        <f>2*(Tabell1[[#This Row],[Recall]] * Tabell1[[#This Row],[Precision]]) / (Tabell1[[#This Row],[Recall]] + Tabell1[[#This Row],[Precision]])</f>
        <v>0.94900877798599459</v>
      </c>
      <c r="R639">
        <v>9622</v>
      </c>
      <c r="S639">
        <v>391</v>
      </c>
      <c r="T639">
        <v>1011</v>
      </c>
      <c r="U639">
        <v>23</v>
      </c>
    </row>
    <row r="640" spans="1:21" hidden="1" x14ac:dyDescent="0.3">
      <c r="A640" s="25" t="s">
        <v>20</v>
      </c>
      <c r="B640" s="23" t="s">
        <v>33</v>
      </c>
      <c r="C640" s="20" t="s">
        <v>23</v>
      </c>
      <c r="D640" s="20" t="s">
        <v>23</v>
      </c>
      <c r="E640" t="s">
        <v>24</v>
      </c>
      <c r="F640" s="19" t="s">
        <v>21</v>
      </c>
      <c r="G640" s="25" t="s">
        <v>26</v>
      </c>
      <c r="H640" s="25" t="s">
        <v>26</v>
      </c>
      <c r="I640" s="21"/>
      <c r="J640" s="21" t="s">
        <v>29</v>
      </c>
      <c r="K640" s="26">
        <v>1.64669060707092</v>
      </c>
      <c r="L640" s="26">
        <v>4.0466966629028303</v>
      </c>
      <c r="N640">
        <f>(Tabell1[[#This Row],[TP]]+Tabell1[[#This Row],[TN]])/(Tabell1[[#This Row],[TP]]+Tabell1[[#This Row],[TN]]+Tabell1[[#This Row],[FP]]+Tabell1[[#This Row],[FN]])</f>
        <v>0.90639992758214905</v>
      </c>
      <c r="O640">
        <f>Tabell1[[#This Row],[TP]]/(Tabell1[[#This Row],[TP]]+Tabell1[[#This Row],[FP]])</f>
        <v>0.90507103208203965</v>
      </c>
      <c r="P640">
        <f>Tabell1[[#This Row],[TP]]/(Tabell1[[#This Row],[TP]]+Tabell1[[#This Row],[FN]])</f>
        <v>0.99740798341109382</v>
      </c>
      <c r="Q640">
        <f>2*(Tabell1[[#This Row],[Recall]] * Tabell1[[#This Row],[Precision]]) / (Tabell1[[#This Row],[Recall]] + Tabell1[[#This Row],[Precision]])</f>
        <v>0.94899871756930065</v>
      </c>
      <c r="R640">
        <v>9620</v>
      </c>
      <c r="S640">
        <v>393</v>
      </c>
      <c r="T640">
        <v>1009</v>
      </c>
      <c r="U640">
        <v>25</v>
      </c>
    </row>
    <row r="641" spans="1:21" hidden="1" x14ac:dyDescent="0.3">
      <c r="A641" s="25" t="s">
        <v>20</v>
      </c>
      <c r="B641" s="23" t="s">
        <v>33</v>
      </c>
      <c r="C641" s="20" t="s">
        <v>23</v>
      </c>
      <c r="D641" s="20" t="s">
        <v>23</v>
      </c>
      <c r="E641" t="s">
        <v>24</v>
      </c>
      <c r="F641" s="19" t="s">
        <v>21</v>
      </c>
      <c r="G641" s="25" t="s">
        <v>26</v>
      </c>
      <c r="H641" s="25" t="s">
        <v>26</v>
      </c>
      <c r="I641" s="21"/>
      <c r="J641" s="21" t="s">
        <v>29</v>
      </c>
      <c r="K641" s="26">
        <v>1.64669060707092</v>
      </c>
      <c r="L641" s="26">
        <v>4.0057706832885698</v>
      </c>
      <c r="N641">
        <f>(Tabell1[[#This Row],[TP]]+Tabell1[[#This Row],[TN]])/(Tabell1[[#This Row],[TP]]+Tabell1[[#This Row],[TN]]+Tabell1[[#This Row],[FP]]+Tabell1[[#This Row],[FN]])</f>
        <v>0.90639992758214905</v>
      </c>
      <c r="O641">
        <f>Tabell1[[#This Row],[TP]]/(Tabell1[[#This Row],[TP]]+Tabell1[[#This Row],[FP]])</f>
        <v>0.90507103208203965</v>
      </c>
      <c r="P641">
        <f>Tabell1[[#This Row],[TP]]/(Tabell1[[#This Row],[TP]]+Tabell1[[#This Row],[FN]])</f>
        <v>0.99740798341109382</v>
      </c>
      <c r="Q641">
        <f>2*(Tabell1[[#This Row],[Recall]] * Tabell1[[#This Row],[Precision]]) / (Tabell1[[#This Row],[Recall]] + Tabell1[[#This Row],[Precision]])</f>
        <v>0.94899871756930065</v>
      </c>
      <c r="R641">
        <v>9620</v>
      </c>
      <c r="S641">
        <v>393</v>
      </c>
      <c r="T641">
        <v>1009</v>
      </c>
      <c r="U641">
        <v>25</v>
      </c>
    </row>
    <row r="642" spans="1:21" hidden="1" x14ac:dyDescent="0.3">
      <c r="A642" s="25" t="s">
        <v>20</v>
      </c>
      <c r="B642" s="23" t="s">
        <v>33</v>
      </c>
      <c r="C642" s="20" t="s">
        <v>23</v>
      </c>
      <c r="D642" s="20" t="s">
        <v>23</v>
      </c>
      <c r="E642" t="s">
        <v>24</v>
      </c>
      <c r="F642" s="19" t="s">
        <v>21</v>
      </c>
      <c r="G642" s="21" t="s">
        <v>29</v>
      </c>
      <c r="H642" s="25" t="s">
        <v>26</v>
      </c>
      <c r="I642" s="21"/>
      <c r="J642" s="21" t="s">
        <v>29</v>
      </c>
      <c r="K642" s="26">
        <v>1.6233208179473799</v>
      </c>
      <c r="L642" s="26">
        <v>3.8444709777832</v>
      </c>
      <c r="N642">
        <f>(Tabell1[[#This Row],[TP]]+Tabell1[[#This Row],[TN]])/(Tabell1[[#This Row],[TP]]+Tabell1[[#This Row],[TN]]+Tabell1[[#This Row],[FP]]+Tabell1[[#This Row],[FN]])</f>
        <v>0.90639992758214905</v>
      </c>
      <c r="O642">
        <f>Tabell1[[#This Row],[TP]]/(Tabell1[[#This Row],[TP]]+Tabell1[[#This Row],[FP]])</f>
        <v>0.90507103208203965</v>
      </c>
      <c r="P642">
        <f>Tabell1[[#This Row],[TP]]/(Tabell1[[#This Row],[TP]]+Tabell1[[#This Row],[FN]])</f>
        <v>0.99740798341109382</v>
      </c>
      <c r="Q642">
        <f>2*(Tabell1[[#This Row],[Recall]] * Tabell1[[#This Row],[Precision]]) / (Tabell1[[#This Row],[Recall]] + Tabell1[[#This Row],[Precision]])</f>
        <v>0.94899871756930065</v>
      </c>
      <c r="R642">
        <v>9620</v>
      </c>
      <c r="S642">
        <v>393</v>
      </c>
      <c r="T642">
        <v>1009</v>
      </c>
      <c r="U642">
        <v>25</v>
      </c>
    </row>
    <row r="643" spans="1:21" hidden="1" x14ac:dyDescent="0.3">
      <c r="A643" s="25" t="s">
        <v>20</v>
      </c>
      <c r="B643" s="23" t="s">
        <v>33</v>
      </c>
      <c r="C643" s="20" t="s">
        <v>23</v>
      </c>
      <c r="D643" s="20" t="s">
        <v>23</v>
      </c>
      <c r="E643" t="s">
        <v>24</v>
      </c>
      <c r="F643" s="19" t="s">
        <v>21</v>
      </c>
      <c r="G643" s="21" t="s">
        <v>29</v>
      </c>
      <c r="H643" s="25" t="s">
        <v>26</v>
      </c>
      <c r="I643" s="21"/>
      <c r="J643" s="21" t="s">
        <v>29</v>
      </c>
      <c r="K643" s="26">
        <v>1.6233208179473799</v>
      </c>
      <c r="L643" s="26">
        <v>3.8374695777893</v>
      </c>
      <c r="N643">
        <f>(Tabell1[[#This Row],[TP]]+Tabell1[[#This Row],[TN]])/(Tabell1[[#This Row],[TP]]+Tabell1[[#This Row],[TN]]+Tabell1[[#This Row],[FP]]+Tabell1[[#This Row],[FN]])</f>
        <v>0.90639992758214905</v>
      </c>
      <c r="O643">
        <f>Tabell1[[#This Row],[TP]]/(Tabell1[[#This Row],[TP]]+Tabell1[[#This Row],[FP]])</f>
        <v>0.90507103208203965</v>
      </c>
      <c r="P643">
        <f>Tabell1[[#This Row],[TP]]/(Tabell1[[#This Row],[TP]]+Tabell1[[#This Row],[FN]])</f>
        <v>0.99740798341109382</v>
      </c>
      <c r="Q643">
        <f>2*(Tabell1[[#This Row],[Recall]] * Tabell1[[#This Row],[Precision]]) / (Tabell1[[#This Row],[Recall]] + Tabell1[[#This Row],[Precision]])</f>
        <v>0.94899871756930065</v>
      </c>
      <c r="R643">
        <v>9620</v>
      </c>
      <c r="S643">
        <v>393</v>
      </c>
      <c r="T643">
        <v>1009</v>
      </c>
      <c r="U643">
        <v>25</v>
      </c>
    </row>
    <row r="644" spans="1:21" hidden="1" x14ac:dyDescent="0.3">
      <c r="A644" s="21" t="s">
        <v>31</v>
      </c>
      <c r="B644" s="25" t="s">
        <v>22</v>
      </c>
      <c r="C644" s="24" t="s">
        <v>38</v>
      </c>
      <c r="D644" s="20" t="s">
        <v>23</v>
      </c>
      <c r="E644" t="s">
        <v>24</v>
      </c>
      <c r="F644" s="19" t="s">
        <v>21</v>
      </c>
      <c r="G644" s="21" t="s">
        <v>29</v>
      </c>
      <c r="H644" s="21" t="s">
        <v>29</v>
      </c>
      <c r="I644" s="25" t="s">
        <v>25</v>
      </c>
      <c r="J644" s="25" t="s">
        <v>26</v>
      </c>
      <c r="K644" s="26">
        <v>2.4262394905090301</v>
      </c>
      <c r="L644" s="26">
        <v>0.69115662574768</v>
      </c>
      <c r="N644">
        <f>(Tabell1[[#This Row],[TP]]+Tabell1[[#This Row],[TN]])/(Tabell1[[#This Row],[TP]]+Tabell1[[#This Row],[TN]]+Tabell1[[#This Row],[FP]]+Tabell1[[#This Row],[FN]])</f>
        <v>0.91264596723092239</v>
      </c>
      <c r="O644">
        <f>Tabell1[[#This Row],[TP]]/(Tabell1[[#This Row],[TP]]+Tabell1[[#This Row],[FP]])</f>
        <v>0.96837902007338661</v>
      </c>
      <c r="P644">
        <f>Tabell1[[#This Row],[TP]]/(Tabell1[[#This Row],[TP]]+Tabell1[[#This Row],[FN]])</f>
        <v>0.93032659409020213</v>
      </c>
      <c r="Q644">
        <f>2*(Tabell1[[#This Row],[Recall]] * Tabell1[[#This Row],[Precision]]) / (Tabell1[[#This Row],[Recall]] + Tabell1[[#This Row],[Precision]])</f>
        <v>0.94897149806990633</v>
      </c>
      <c r="R644">
        <v>8973</v>
      </c>
      <c r="S644">
        <v>1109</v>
      </c>
      <c r="T644">
        <v>293</v>
      </c>
      <c r="U644">
        <v>672</v>
      </c>
    </row>
    <row r="645" spans="1:21" hidden="1" x14ac:dyDescent="0.3">
      <c r="A645" s="25" t="s">
        <v>20</v>
      </c>
      <c r="B645" s="21" t="s">
        <v>32</v>
      </c>
      <c r="C645" s="25" t="s">
        <v>36</v>
      </c>
      <c r="D645" s="20" t="s">
        <v>23</v>
      </c>
      <c r="E645" t="s">
        <v>24</v>
      </c>
      <c r="F645" s="25" t="s">
        <v>30</v>
      </c>
      <c r="G645" s="25" t="s">
        <v>26</v>
      </c>
      <c r="H645" s="25" t="s">
        <v>26</v>
      </c>
      <c r="I645" s="21"/>
      <c r="J645" s="25" t="s">
        <v>26</v>
      </c>
      <c r="K645" s="26">
        <v>2.7171218395233101</v>
      </c>
      <c r="L645" s="26">
        <v>4.5675365924835196</v>
      </c>
      <c r="N645">
        <f>(Tabell1[[#This Row],[TP]]+Tabell1[[#This Row],[TN]])/(Tabell1[[#This Row],[TP]]+Tabell1[[#This Row],[TN]]+Tabell1[[#This Row],[FP]]+Tabell1[[#This Row],[FN]])</f>
        <v>0.91264596723092239</v>
      </c>
      <c r="O645">
        <f>Tabell1[[#This Row],[TP]]/(Tabell1[[#This Row],[TP]]+Tabell1[[#This Row],[FP]])</f>
        <v>0.96848013816925738</v>
      </c>
      <c r="P645">
        <f>Tabell1[[#This Row],[TP]]/(Tabell1[[#This Row],[TP]]+Tabell1[[#This Row],[FN]])</f>
        <v>0.93022291342664598</v>
      </c>
      <c r="Q645">
        <f>2*(Tabell1[[#This Row],[Recall]] * Tabell1[[#This Row],[Precision]]) / (Tabell1[[#This Row],[Recall]] + Tabell1[[#This Row],[Precision]])</f>
        <v>0.94896610079856158</v>
      </c>
      <c r="R645">
        <v>8972</v>
      </c>
      <c r="S645">
        <v>1110</v>
      </c>
      <c r="T645">
        <v>292</v>
      </c>
      <c r="U645">
        <v>673</v>
      </c>
    </row>
    <row r="646" spans="1:21" hidden="1" x14ac:dyDescent="0.3">
      <c r="A646" s="25" t="s">
        <v>20</v>
      </c>
      <c r="B646" s="21" t="s">
        <v>32</v>
      </c>
      <c r="C646" s="25" t="s">
        <v>36</v>
      </c>
      <c r="D646" s="20" t="s">
        <v>23</v>
      </c>
      <c r="E646" t="s">
        <v>24</v>
      </c>
      <c r="F646" s="25" t="s">
        <v>30</v>
      </c>
      <c r="G646" s="21" t="s">
        <v>29</v>
      </c>
      <c r="H646" s="25" t="s">
        <v>26</v>
      </c>
      <c r="I646" s="21"/>
      <c r="J646" s="25" t="s">
        <v>26</v>
      </c>
      <c r="K646" s="26">
        <v>2.7135248184204102</v>
      </c>
      <c r="L646" s="26">
        <v>4.5498886108398402</v>
      </c>
      <c r="N646">
        <f>(Tabell1[[#This Row],[TP]]+Tabell1[[#This Row],[TN]])/(Tabell1[[#This Row],[TP]]+Tabell1[[#This Row],[TN]]+Tabell1[[#This Row],[FP]]+Tabell1[[#This Row],[FN]])</f>
        <v>0.91264596723092239</v>
      </c>
      <c r="O646">
        <f>Tabell1[[#This Row],[TP]]/(Tabell1[[#This Row],[TP]]+Tabell1[[#This Row],[FP]])</f>
        <v>0.96848013816925738</v>
      </c>
      <c r="P646">
        <f>Tabell1[[#This Row],[TP]]/(Tabell1[[#This Row],[TP]]+Tabell1[[#This Row],[FN]])</f>
        <v>0.93022291342664598</v>
      </c>
      <c r="Q646">
        <f>2*(Tabell1[[#This Row],[Recall]] * Tabell1[[#This Row],[Precision]]) / (Tabell1[[#This Row],[Recall]] + Tabell1[[#This Row],[Precision]])</f>
        <v>0.94896610079856158</v>
      </c>
      <c r="R646">
        <v>8972</v>
      </c>
      <c r="S646">
        <v>1110</v>
      </c>
      <c r="T646">
        <v>292</v>
      </c>
      <c r="U646">
        <v>673</v>
      </c>
    </row>
    <row r="647" spans="1:21" hidden="1" x14ac:dyDescent="0.3">
      <c r="A647" s="21" t="s">
        <v>31</v>
      </c>
      <c r="B647" s="21" t="s">
        <v>32</v>
      </c>
      <c r="C647" s="24" t="s">
        <v>38</v>
      </c>
      <c r="D647" s="20" t="s">
        <v>23</v>
      </c>
      <c r="E647" t="s">
        <v>24</v>
      </c>
      <c r="F647" s="25" t="s">
        <v>30</v>
      </c>
      <c r="G647" s="25" t="s">
        <v>26</v>
      </c>
      <c r="H647" s="21" t="s">
        <v>29</v>
      </c>
      <c r="I647" s="25" t="s">
        <v>25</v>
      </c>
      <c r="J647" s="21" t="s">
        <v>29</v>
      </c>
      <c r="K647" s="26">
        <v>1.53214979171752</v>
      </c>
      <c r="L647" s="26">
        <v>0.504416704177856</v>
      </c>
      <c r="N647">
        <f>(Tabell1[[#This Row],[TP]]+Tabell1[[#This Row],[TN]])/(Tabell1[[#This Row],[TP]]+Tabell1[[#This Row],[TN]]+Tabell1[[#This Row],[FP]]+Tabell1[[#This Row],[FN]])</f>
        <v>0.91174074409341899</v>
      </c>
      <c r="O647">
        <f>Tabell1[[#This Row],[TP]]/(Tabell1[[#This Row],[TP]]+Tabell1[[#This Row],[FP]])</f>
        <v>0.9583421442165363</v>
      </c>
      <c r="P647">
        <f>Tabell1[[#This Row],[TP]]/(Tabell1[[#This Row],[TP]]+Tabell1[[#This Row],[FN]])</f>
        <v>0.9397615344738206</v>
      </c>
      <c r="Q647">
        <f>2*(Tabell1[[#This Row],[Recall]] * Tabell1[[#This Row],[Precision]]) / (Tabell1[[#This Row],[Recall]] + Tabell1[[#This Row],[Precision]])</f>
        <v>0.94896089619431501</v>
      </c>
      <c r="R647">
        <v>9064</v>
      </c>
      <c r="S647">
        <v>1008</v>
      </c>
      <c r="T647">
        <v>394</v>
      </c>
      <c r="U647">
        <v>581</v>
      </c>
    </row>
    <row r="648" spans="1:21" hidden="1" x14ac:dyDescent="0.3">
      <c r="A648" s="25" t="s">
        <v>20</v>
      </c>
      <c r="B648" s="21" t="s">
        <v>32</v>
      </c>
      <c r="C648" s="21" t="s">
        <v>34</v>
      </c>
      <c r="D648" s="20" t="s">
        <v>23</v>
      </c>
      <c r="E648" t="s">
        <v>24</v>
      </c>
      <c r="F648" s="19" t="s">
        <v>21</v>
      </c>
      <c r="G648" s="21" t="s">
        <v>29</v>
      </c>
      <c r="H648" s="21" t="s">
        <v>29</v>
      </c>
      <c r="I648" s="25" t="s">
        <v>25</v>
      </c>
      <c r="J648" s="25" t="s">
        <v>26</v>
      </c>
      <c r="K648" s="26">
        <v>0.82482624053955</v>
      </c>
      <c r="L648" s="26">
        <v>1.8865282535552901</v>
      </c>
      <c r="N648">
        <f>(Tabell1[[#This Row],[TP]]+Tabell1[[#This Row],[TN]])/(Tabell1[[#This Row],[TP]]+Tabell1[[#This Row],[TN]]+Tabell1[[#This Row],[FP]]+Tabell1[[#This Row],[FN]])</f>
        <v>0.91101656558341626</v>
      </c>
      <c r="O648">
        <f>Tabell1[[#This Row],[TP]]/(Tabell1[[#This Row],[TP]]+Tabell1[[#This Row],[FP]])</f>
        <v>0.9512398416336737</v>
      </c>
      <c r="P648">
        <f>Tabell1[[#This Row],[TP]]/(Tabell1[[#This Row],[TP]]+Tabell1[[#This Row],[FN]])</f>
        <v>0.9466044582685329</v>
      </c>
      <c r="Q648">
        <f>2*(Tabell1[[#This Row],[Recall]] * Tabell1[[#This Row],[Precision]]) / (Tabell1[[#This Row],[Recall]] + Tabell1[[#This Row],[Precision]])</f>
        <v>0.94891648911292414</v>
      </c>
      <c r="R648">
        <v>9130</v>
      </c>
      <c r="S648">
        <v>934</v>
      </c>
      <c r="T648">
        <v>468</v>
      </c>
      <c r="U648">
        <v>515</v>
      </c>
    </row>
    <row r="649" spans="1:21" hidden="1" x14ac:dyDescent="0.3">
      <c r="A649" s="25" t="s">
        <v>20</v>
      </c>
      <c r="B649" s="21" t="s">
        <v>32</v>
      </c>
      <c r="C649" s="21" t="s">
        <v>34</v>
      </c>
      <c r="D649" s="20" t="s">
        <v>23</v>
      </c>
      <c r="E649" t="s">
        <v>24</v>
      </c>
      <c r="F649" s="19" t="s">
        <v>21</v>
      </c>
      <c r="G649" s="25" t="s">
        <v>26</v>
      </c>
      <c r="H649" s="21" t="s">
        <v>29</v>
      </c>
      <c r="I649" s="25" t="s">
        <v>25</v>
      </c>
      <c r="J649" s="25" t="s">
        <v>26</v>
      </c>
      <c r="K649" s="26">
        <v>0.82279896736144997</v>
      </c>
      <c r="L649" s="26">
        <v>1.89094185829162</v>
      </c>
      <c r="N649">
        <f>(Tabell1[[#This Row],[TP]]+Tabell1[[#This Row],[TN]])/(Tabell1[[#This Row],[TP]]+Tabell1[[#This Row],[TN]]+Tabell1[[#This Row],[FP]]+Tabell1[[#This Row],[FN]])</f>
        <v>0.91101656558341626</v>
      </c>
      <c r="O649">
        <f>Tabell1[[#This Row],[TP]]/(Tabell1[[#This Row],[TP]]+Tabell1[[#This Row],[FP]])</f>
        <v>0.9512398416336737</v>
      </c>
      <c r="P649">
        <f>Tabell1[[#This Row],[TP]]/(Tabell1[[#This Row],[TP]]+Tabell1[[#This Row],[FN]])</f>
        <v>0.9466044582685329</v>
      </c>
      <c r="Q649">
        <f>2*(Tabell1[[#This Row],[Recall]] * Tabell1[[#This Row],[Precision]]) / (Tabell1[[#This Row],[Recall]] + Tabell1[[#This Row],[Precision]])</f>
        <v>0.94891648911292414</v>
      </c>
      <c r="R649">
        <v>9130</v>
      </c>
      <c r="S649">
        <v>934</v>
      </c>
      <c r="T649">
        <v>468</v>
      </c>
      <c r="U649">
        <v>515</v>
      </c>
    </row>
    <row r="650" spans="1:21" hidden="1" x14ac:dyDescent="0.3">
      <c r="A650" s="25" t="s">
        <v>20</v>
      </c>
      <c r="B650" s="25" t="s">
        <v>22</v>
      </c>
      <c r="C650" s="21" t="s">
        <v>34</v>
      </c>
      <c r="D650" s="20" t="s">
        <v>23</v>
      </c>
      <c r="E650" t="s">
        <v>24</v>
      </c>
      <c r="F650" s="25" t="s">
        <v>30</v>
      </c>
      <c r="G650" s="25" t="s">
        <v>26</v>
      </c>
      <c r="H650" s="25" t="s">
        <v>26</v>
      </c>
      <c r="I650" s="25" t="s">
        <v>25</v>
      </c>
      <c r="J650" s="21" t="s">
        <v>29</v>
      </c>
      <c r="K650" s="26">
        <v>3.0416629314422599</v>
      </c>
      <c r="L650" s="26">
        <v>7.3278899192809996</v>
      </c>
      <c r="N650">
        <f>(Tabell1[[#This Row],[TP]]+Tabell1[[#This Row],[TN]])/(Tabell1[[#This Row],[TP]]+Tabell1[[#This Row],[TN]]+Tabell1[[#This Row],[FP]]+Tabell1[[#This Row],[FN]])</f>
        <v>0.90612836064089797</v>
      </c>
      <c r="O650">
        <f>Tabell1[[#This Row],[TP]]/(Tabell1[[#This Row],[TP]]+Tabell1[[#This Row],[FP]])</f>
        <v>0.90413145539906103</v>
      </c>
      <c r="P650">
        <f>Tabell1[[#This Row],[TP]]/(Tabell1[[#This Row],[TP]]+Tabell1[[#This Row],[FN]])</f>
        <v>0.99834110938310006</v>
      </c>
      <c r="Q650">
        <f>2*(Tabell1[[#This Row],[Recall]] * Tabell1[[#This Row],[Precision]]) / (Tabell1[[#This Row],[Recall]] + Tabell1[[#This Row],[Precision]])</f>
        <v>0.94890367085489047</v>
      </c>
      <c r="R650">
        <v>9629</v>
      </c>
      <c r="S650">
        <v>381</v>
      </c>
      <c r="T650">
        <v>1021</v>
      </c>
      <c r="U650">
        <v>16</v>
      </c>
    </row>
    <row r="651" spans="1:21" hidden="1" x14ac:dyDescent="0.3">
      <c r="A651" s="25" t="s">
        <v>20</v>
      </c>
      <c r="B651" s="25" t="s">
        <v>22</v>
      </c>
      <c r="C651" s="21" t="s">
        <v>34</v>
      </c>
      <c r="D651" s="20" t="s">
        <v>23</v>
      </c>
      <c r="E651" t="s">
        <v>24</v>
      </c>
      <c r="F651" s="25" t="s">
        <v>30</v>
      </c>
      <c r="G651" s="21" t="s">
        <v>29</v>
      </c>
      <c r="H651" s="25" t="s">
        <v>26</v>
      </c>
      <c r="I651" s="25" t="s">
        <v>25</v>
      </c>
      <c r="J651" s="21" t="s">
        <v>29</v>
      </c>
      <c r="K651" s="26">
        <v>3.01880455017089</v>
      </c>
      <c r="L651" s="26">
        <v>7.3478000164031902</v>
      </c>
      <c r="N651">
        <f>(Tabell1[[#This Row],[TP]]+Tabell1[[#This Row],[TN]])/(Tabell1[[#This Row],[TP]]+Tabell1[[#This Row],[TN]]+Tabell1[[#This Row],[FP]]+Tabell1[[#This Row],[FN]])</f>
        <v>0.90612836064089797</v>
      </c>
      <c r="O651">
        <f>Tabell1[[#This Row],[TP]]/(Tabell1[[#This Row],[TP]]+Tabell1[[#This Row],[FP]])</f>
        <v>0.90413145539906103</v>
      </c>
      <c r="P651">
        <f>Tabell1[[#This Row],[TP]]/(Tabell1[[#This Row],[TP]]+Tabell1[[#This Row],[FN]])</f>
        <v>0.99834110938310006</v>
      </c>
      <c r="Q651">
        <f>2*(Tabell1[[#This Row],[Recall]] * Tabell1[[#This Row],[Precision]]) / (Tabell1[[#This Row],[Recall]] + Tabell1[[#This Row],[Precision]])</f>
        <v>0.94890367085489047</v>
      </c>
      <c r="R651">
        <v>9629</v>
      </c>
      <c r="S651">
        <v>381</v>
      </c>
      <c r="T651">
        <v>1021</v>
      </c>
      <c r="U651">
        <v>16</v>
      </c>
    </row>
    <row r="652" spans="1:21" hidden="1" x14ac:dyDescent="0.3">
      <c r="A652" s="25" t="s">
        <v>20</v>
      </c>
      <c r="B652" s="21" t="s">
        <v>32</v>
      </c>
      <c r="C652" s="20" t="s">
        <v>23</v>
      </c>
      <c r="D652" s="20" t="s">
        <v>23</v>
      </c>
      <c r="E652" t="s">
        <v>42</v>
      </c>
      <c r="F652" s="19" t="s">
        <v>21</v>
      </c>
      <c r="G652" s="25" t="s">
        <v>26</v>
      </c>
      <c r="H652" s="21" t="s">
        <v>29</v>
      </c>
      <c r="I652" s="25" t="s">
        <v>25</v>
      </c>
      <c r="J652" s="25" t="s">
        <v>26</v>
      </c>
      <c r="K652" s="26">
        <v>0.71608877182006803</v>
      </c>
      <c r="L652" s="26">
        <v>1.8371450901031401</v>
      </c>
      <c r="N652">
        <f>(Tabell1[[#This Row],[TP]]+Tabell1[[#This Row],[TN]])/(Tabell1[[#This Row],[TP]]+Tabell1[[#This Row],[TN]]+Tabell1[[#This Row],[FP]]+Tabell1[[#This Row],[FN]])</f>
        <v>0.90995303468208089</v>
      </c>
      <c r="O652">
        <f>Tabell1[[#This Row],[TP]]/(Tabell1[[#This Row],[TP]]+Tabell1[[#This Row],[FP]])</f>
        <v>0.93722790320947658</v>
      </c>
      <c r="P652">
        <f>Tabell1[[#This Row],[TP]]/(Tabell1[[#This Row],[TP]]+Tabell1[[#This Row],[FN]])</f>
        <v>0.9608677600166079</v>
      </c>
      <c r="Q652">
        <f>2*(Tabell1[[#This Row],[Recall]] * Tabell1[[#This Row],[Precision]]) / (Tabell1[[#This Row],[Recall]] + Tabell1[[#This Row],[Precision]])</f>
        <v>0.94890062016298504</v>
      </c>
      <c r="R652">
        <v>9257</v>
      </c>
      <c r="S652">
        <v>818</v>
      </c>
      <c r="T652">
        <v>620</v>
      </c>
      <c r="U652">
        <v>377</v>
      </c>
    </row>
    <row r="653" spans="1:21" hidden="1" x14ac:dyDescent="0.3">
      <c r="A653" s="23" t="s">
        <v>48</v>
      </c>
      <c r="B653" s="21" t="s">
        <v>32</v>
      </c>
      <c r="C653" s="20" t="s">
        <v>23</v>
      </c>
      <c r="D653" s="20" t="s">
        <v>23</v>
      </c>
      <c r="E653" t="s">
        <v>42</v>
      </c>
      <c r="F653" s="19" t="s">
        <v>21</v>
      </c>
      <c r="G653" s="25" t="s">
        <v>26</v>
      </c>
      <c r="H653" s="21" t="s">
        <v>29</v>
      </c>
      <c r="I653" s="25" t="s">
        <v>25</v>
      </c>
      <c r="J653" s="21" t="s">
        <v>29</v>
      </c>
      <c r="K653" s="26">
        <v>0.11683440208435</v>
      </c>
      <c r="L653" s="26">
        <v>0.28420519828796298</v>
      </c>
      <c r="N653">
        <f>(Tabell1[[#This Row],[TP]]+Tabell1[[#This Row],[TN]])/(Tabell1[[#This Row],[TP]]+Tabell1[[#This Row],[TN]]+Tabell1[[#This Row],[FP]]+Tabell1[[#This Row],[FN]])</f>
        <v>0.90697254335260113</v>
      </c>
      <c r="O653">
        <f>Tabell1[[#This Row],[TP]]/(Tabell1[[#This Row],[TP]]+Tabell1[[#This Row],[FP]])</f>
        <v>0.90885763162896782</v>
      </c>
      <c r="P653">
        <f>Tabell1[[#This Row],[TP]]/(Tabell1[[#This Row],[TP]]+Tabell1[[#This Row],[FN]])</f>
        <v>0.99263026780153618</v>
      </c>
      <c r="Q653">
        <f>2*(Tabell1[[#This Row],[Recall]] * Tabell1[[#This Row],[Precision]]) / (Tabell1[[#This Row],[Recall]] + Tabell1[[#This Row],[Precision]])</f>
        <v>0.94889859099027585</v>
      </c>
      <c r="R653">
        <v>9563</v>
      </c>
      <c r="S653">
        <v>479</v>
      </c>
      <c r="T653">
        <v>959</v>
      </c>
      <c r="U653">
        <v>71</v>
      </c>
    </row>
    <row r="654" spans="1:21" hidden="1" x14ac:dyDescent="0.3">
      <c r="A654" s="23" t="s">
        <v>48</v>
      </c>
      <c r="B654" s="21" t="s">
        <v>32</v>
      </c>
      <c r="C654" s="20" t="s">
        <v>23</v>
      </c>
      <c r="D654" s="20" t="s">
        <v>23</v>
      </c>
      <c r="E654" t="s">
        <v>42</v>
      </c>
      <c r="F654" s="19" t="s">
        <v>21</v>
      </c>
      <c r="G654" s="25" t="s">
        <v>26</v>
      </c>
      <c r="H654" s="21" t="s">
        <v>29</v>
      </c>
      <c r="I654" s="25" t="s">
        <v>25</v>
      </c>
      <c r="J654" s="25" t="s">
        <v>26</v>
      </c>
      <c r="K654" s="26">
        <v>0.116686344146728</v>
      </c>
      <c r="L654" s="26">
        <v>0.327092885971069</v>
      </c>
      <c r="N654">
        <f>(Tabell1[[#This Row],[TP]]+Tabell1[[#This Row],[TN]])/(Tabell1[[#This Row],[TP]]+Tabell1[[#This Row],[TN]]+Tabell1[[#This Row],[FP]]+Tabell1[[#This Row],[FN]])</f>
        <v>0.90697254335260113</v>
      </c>
      <c r="O654">
        <f>Tabell1[[#This Row],[TP]]/(Tabell1[[#This Row],[TP]]+Tabell1[[#This Row],[FP]])</f>
        <v>0.90885763162896782</v>
      </c>
      <c r="P654">
        <f>Tabell1[[#This Row],[TP]]/(Tabell1[[#This Row],[TP]]+Tabell1[[#This Row],[FN]])</f>
        <v>0.99263026780153618</v>
      </c>
      <c r="Q654">
        <f>2*(Tabell1[[#This Row],[Recall]] * Tabell1[[#This Row],[Precision]]) / (Tabell1[[#This Row],[Recall]] + Tabell1[[#This Row],[Precision]])</f>
        <v>0.94889859099027585</v>
      </c>
      <c r="R654">
        <v>9563</v>
      </c>
      <c r="S654">
        <v>479</v>
      </c>
      <c r="T654">
        <v>959</v>
      </c>
      <c r="U654">
        <v>71</v>
      </c>
    </row>
    <row r="655" spans="1:21" hidden="1" x14ac:dyDescent="0.3">
      <c r="A655" s="21" t="s">
        <v>31</v>
      </c>
      <c r="B655" s="25" t="s">
        <v>22</v>
      </c>
      <c r="C655" s="24" t="s">
        <v>38</v>
      </c>
      <c r="D655" s="20" t="s">
        <v>23</v>
      </c>
      <c r="E655" t="s">
        <v>24</v>
      </c>
      <c r="F655" s="25" t="s">
        <v>30</v>
      </c>
      <c r="G655" s="25" t="s">
        <v>26</v>
      </c>
      <c r="H655" s="21" t="s">
        <v>29</v>
      </c>
      <c r="I655" s="25" t="s">
        <v>25</v>
      </c>
      <c r="J655" s="21" t="s">
        <v>29</v>
      </c>
      <c r="K655" s="26">
        <v>1.77410387992858</v>
      </c>
      <c r="L655" s="26">
        <v>0.476731777191162</v>
      </c>
      <c r="N655">
        <f>(Tabell1[[#This Row],[TP]]+Tabell1[[#This Row],[TN]])/(Tabell1[[#This Row],[TP]]+Tabell1[[#This Row],[TN]]+Tabell1[[#This Row],[FP]]+Tabell1[[#This Row],[FN]])</f>
        <v>0.91192178872091967</v>
      </c>
      <c r="O655">
        <f>Tabell1[[#This Row],[TP]]/(Tabell1[[#This Row],[TP]]+Tabell1[[#This Row],[FP]])</f>
        <v>0.96216158601577484</v>
      </c>
      <c r="P655">
        <f>Tabell1[[#This Row],[TP]]/(Tabell1[[#This Row],[TP]]+Tabell1[[#This Row],[FN]])</f>
        <v>0.93592534992223952</v>
      </c>
      <c r="Q655">
        <f>2*(Tabell1[[#This Row],[Recall]] * Tabell1[[#This Row],[Precision]]) / (Tabell1[[#This Row],[Recall]] + Tabell1[[#This Row],[Precision]])</f>
        <v>0.94886214327008989</v>
      </c>
      <c r="R655">
        <v>9027</v>
      </c>
      <c r="S655">
        <v>1047</v>
      </c>
      <c r="T655">
        <v>355</v>
      </c>
      <c r="U655">
        <v>618</v>
      </c>
    </row>
    <row r="656" spans="1:21" hidden="1" x14ac:dyDescent="0.3">
      <c r="A656" s="25" t="s">
        <v>20</v>
      </c>
      <c r="B656" s="21" t="s">
        <v>32</v>
      </c>
      <c r="C656" s="20" t="s">
        <v>23</v>
      </c>
      <c r="D656" s="20" t="s">
        <v>23</v>
      </c>
      <c r="E656" t="s">
        <v>42</v>
      </c>
      <c r="F656" s="19" t="s">
        <v>21</v>
      </c>
      <c r="G656" s="21" t="s">
        <v>29</v>
      </c>
      <c r="H656" s="21" t="s">
        <v>29</v>
      </c>
      <c r="I656" s="25" t="s">
        <v>25</v>
      </c>
      <c r="J656" s="25" t="s">
        <v>26</v>
      </c>
      <c r="K656" s="26">
        <v>0.72265005111694303</v>
      </c>
      <c r="L656" s="26">
        <v>1.8735148906707699</v>
      </c>
      <c r="N656">
        <f>(Tabell1[[#This Row],[TP]]+Tabell1[[#This Row],[TN]])/(Tabell1[[#This Row],[TP]]+Tabell1[[#This Row],[TN]]+Tabell1[[#This Row],[FP]]+Tabell1[[#This Row],[FN]])</f>
        <v>0.90986271676300579</v>
      </c>
      <c r="O656">
        <f>Tabell1[[#This Row],[TP]]/(Tabell1[[#This Row],[TP]]+Tabell1[[#This Row],[FP]])</f>
        <v>0.93713302287912537</v>
      </c>
      <c r="P656">
        <f>Tabell1[[#This Row],[TP]]/(Tabell1[[#This Row],[TP]]+Tabell1[[#This Row],[FN]])</f>
        <v>0.9608677600166079</v>
      </c>
      <c r="Q656">
        <f>2*(Tabell1[[#This Row],[Recall]] * Tabell1[[#This Row],[Precision]]) / (Tabell1[[#This Row],[Recall]] + Tabell1[[#This Row],[Precision]])</f>
        <v>0.94885198851988528</v>
      </c>
      <c r="R656">
        <v>9257</v>
      </c>
      <c r="S656">
        <v>817</v>
      </c>
      <c r="T656">
        <v>621</v>
      </c>
      <c r="U656">
        <v>377</v>
      </c>
    </row>
    <row r="657" spans="1:21" hidden="1" x14ac:dyDescent="0.3">
      <c r="A657" s="23" t="s">
        <v>48</v>
      </c>
      <c r="B657" s="21" t="s">
        <v>32</v>
      </c>
      <c r="C657" s="20" t="s">
        <v>23</v>
      </c>
      <c r="D657" s="20" t="s">
        <v>23</v>
      </c>
      <c r="E657" t="s">
        <v>42</v>
      </c>
      <c r="F657" s="19" t="s">
        <v>21</v>
      </c>
      <c r="G657" s="21" t="s">
        <v>29</v>
      </c>
      <c r="H657" s="21" t="s">
        <v>29</v>
      </c>
      <c r="I657" s="25" t="s">
        <v>25</v>
      </c>
      <c r="J657" s="25" t="s">
        <v>26</v>
      </c>
      <c r="K657" s="26">
        <v>0.116686344146728</v>
      </c>
      <c r="L657" s="26">
        <v>0.284274101257324</v>
      </c>
      <c r="N657">
        <f>(Tabell1[[#This Row],[TP]]+Tabell1[[#This Row],[TN]])/(Tabell1[[#This Row],[TP]]+Tabell1[[#This Row],[TN]]+Tabell1[[#This Row],[FP]]+Tabell1[[#This Row],[FN]])</f>
        <v>0.90679190751445082</v>
      </c>
      <c r="O657">
        <f>Tabell1[[#This Row],[TP]]/(Tabell1[[#This Row],[TP]]+Tabell1[[#This Row],[FP]])</f>
        <v>0.90860725821774657</v>
      </c>
      <c r="P657">
        <f>Tabell1[[#This Row],[TP]]/(Tabell1[[#This Row],[TP]]+Tabell1[[#This Row],[FN]])</f>
        <v>0.99273406684658505</v>
      </c>
      <c r="Q657">
        <f>2*(Tabell1[[#This Row],[Recall]] * Tabell1[[#This Row],[Precision]]) / (Tabell1[[#This Row],[Recall]] + Tabell1[[#This Row],[Precision]])</f>
        <v>0.94880952380952388</v>
      </c>
      <c r="R657">
        <v>9564</v>
      </c>
      <c r="S657">
        <v>476</v>
      </c>
      <c r="T657">
        <v>962</v>
      </c>
      <c r="U657">
        <v>70</v>
      </c>
    </row>
    <row r="658" spans="1:21" hidden="1" x14ac:dyDescent="0.3">
      <c r="A658" s="23" t="s">
        <v>48</v>
      </c>
      <c r="B658" s="21" t="s">
        <v>32</v>
      </c>
      <c r="C658" s="20" t="s">
        <v>23</v>
      </c>
      <c r="D658" s="20" t="s">
        <v>23</v>
      </c>
      <c r="E658" t="s">
        <v>42</v>
      </c>
      <c r="F658" s="19" t="s">
        <v>21</v>
      </c>
      <c r="G658" s="21" t="s">
        <v>29</v>
      </c>
      <c r="H658" s="21" t="s">
        <v>29</v>
      </c>
      <c r="I658" s="25" t="s">
        <v>25</v>
      </c>
      <c r="J658" s="21" t="s">
        <v>29</v>
      </c>
      <c r="K658" s="26">
        <v>0.10767769813537501</v>
      </c>
      <c r="L658" s="26">
        <v>0.27821993827819802</v>
      </c>
      <c r="N658">
        <f>(Tabell1[[#This Row],[TP]]+Tabell1[[#This Row],[TN]])/(Tabell1[[#This Row],[TP]]+Tabell1[[#This Row],[TN]]+Tabell1[[#This Row],[FP]]+Tabell1[[#This Row],[FN]])</f>
        <v>0.90679190751445082</v>
      </c>
      <c r="O658">
        <f>Tabell1[[#This Row],[TP]]/(Tabell1[[#This Row],[TP]]+Tabell1[[#This Row],[FP]])</f>
        <v>0.90860725821774657</v>
      </c>
      <c r="P658">
        <f>Tabell1[[#This Row],[TP]]/(Tabell1[[#This Row],[TP]]+Tabell1[[#This Row],[FN]])</f>
        <v>0.99273406684658505</v>
      </c>
      <c r="Q658">
        <f>2*(Tabell1[[#This Row],[Recall]] * Tabell1[[#This Row],[Precision]]) / (Tabell1[[#This Row],[Recall]] + Tabell1[[#This Row],[Precision]])</f>
        <v>0.94880952380952388</v>
      </c>
      <c r="R658">
        <v>9564</v>
      </c>
      <c r="S658">
        <v>476</v>
      </c>
      <c r="T658">
        <v>962</v>
      </c>
      <c r="U658">
        <v>70</v>
      </c>
    </row>
    <row r="659" spans="1:21" hidden="1" x14ac:dyDescent="0.3">
      <c r="A659" s="21" t="s">
        <v>31</v>
      </c>
      <c r="B659" s="21" t="s">
        <v>32</v>
      </c>
      <c r="C659" s="21" t="s">
        <v>34</v>
      </c>
      <c r="D659" s="20" t="s">
        <v>23</v>
      </c>
      <c r="E659" t="s">
        <v>24</v>
      </c>
      <c r="F659" s="25" t="s">
        <v>30</v>
      </c>
      <c r="G659" s="25" t="s">
        <v>26</v>
      </c>
      <c r="H659" s="21" t="s">
        <v>29</v>
      </c>
      <c r="I659" s="21"/>
      <c r="J659" s="25" t="s">
        <v>26</v>
      </c>
      <c r="K659" s="26">
        <v>4.6853096485137904</v>
      </c>
      <c r="L659" s="26">
        <v>1.0165116786956701</v>
      </c>
      <c r="N659">
        <f>(Tabell1[[#This Row],[TP]]+Tabell1[[#This Row],[TN]])/(Tabell1[[#This Row],[TP]]+Tabell1[[#This Row],[TN]]+Tabell1[[#This Row],[FP]]+Tabell1[[#This Row],[FN]])</f>
        <v>0.905856793699647</v>
      </c>
      <c r="O659">
        <f>Tabell1[[#This Row],[TP]]/(Tabell1[[#This Row],[TP]]+Tabell1[[#This Row],[FP]])</f>
        <v>0.90418036636918742</v>
      </c>
      <c r="P659">
        <f>Tabell1[[#This Row],[TP]]/(Tabell1[[#This Row],[TP]]+Tabell1[[#This Row],[FN]])</f>
        <v>0.99792638672887501</v>
      </c>
      <c r="Q659">
        <f>2*(Tabell1[[#This Row],[Recall]] * Tabell1[[#This Row],[Precision]]) / (Tabell1[[#This Row],[Recall]] + Tabell1[[#This Row],[Precision]])</f>
        <v>0.94874322326269089</v>
      </c>
      <c r="R659">
        <v>9625</v>
      </c>
      <c r="S659">
        <v>382</v>
      </c>
      <c r="T659">
        <v>1020</v>
      </c>
      <c r="U659">
        <v>20</v>
      </c>
    </row>
    <row r="660" spans="1:21" hidden="1" x14ac:dyDescent="0.3">
      <c r="A660" s="25" t="s">
        <v>20</v>
      </c>
      <c r="B660" s="21" t="s">
        <v>32</v>
      </c>
      <c r="C660" s="25" t="s">
        <v>36</v>
      </c>
      <c r="D660" s="20" t="s">
        <v>23</v>
      </c>
      <c r="E660" t="s">
        <v>24</v>
      </c>
      <c r="F660" s="25" t="s">
        <v>30</v>
      </c>
      <c r="G660" s="25" t="s">
        <v>26</v>
      </c>
      <c r="H660" s="25" t="s">
        <v>26</v>
      </c>
      <c r="I660" s="25" t="s">
        <v>25</v>
      </c>
      <c r="J660" s="25" t="s">
        <v>26</v>
      </c>
      <c r="K660" s="26">
        <v>2.5386812686920099</v>
      </c>
      <c r="L660" s="26">
        <v>4.1119976043701101</v>
      </c>
      <c r="N660">
        <f>(Tabell1[[#This Row],[TP]]+Tabell1[[#This Row],[TN]])/(Tabell1[[#This Row],[TP]]+Tabell1[[#This Row],[TN]]+Tabell1[[#This Row],[FP]]+Tabell1[[#This Row],[FN]])</f>
        <v>0.91228387797592103</v>
      </c>
      <c r="O660">
        <f>Tabell1[[#This Row],[TP]]/(Tabell1[[#This Row],[TP]]+Tabell1[[#This Row],[FP]])</f>
        <v>0.96856772521062862</v>
      </c>
      <c r="P660">
        <f>Tabell1[[#This Row],[TP]]/(Tabell1[[#This Row],[TP]]+Tabell1[[#This Row],[FN]])</f>
        <v>0.92970451010886468</v>
      </c>
      <c r="Q660">
        <f>2*(Tabell1[[#This Row],[Recall]] * Tabell1[[#This Row],[Precision]]) / (Tabell1[[#This Row],[Recall]] + Tabell1[[#This Row],[Precision]])</f>
        <v>0.94873829550864952</v>
      </c>
      <c r="R660">
        <v>8967</v>
      </c>
      <c r="S660">
        <v>1111</v>
      </c>
      <c r="T660">
        <v>291</v>
      </c>
      <c r="U660">
        <v>678</v>
      </c>
    </row>
    <row r="661" spans="1:21" hidden="1" x14ac:dyDescent="0.3">
      <c r="A661" s="25" t="s">
        <v>20</v>
      </c>
      <c r="B661" s="21" t="s">
        <v>32</v>
      </c>
      <c r="C661" s="25" t="s">
        <v>36</v>
      </c>
      <c r="D661" s="20" t="s">
        <v>23</v>
      </c>
      <c r="E661" t="s">
        <v>24</v>
      </c>
      <c r="F661" s="25" t="s">
        <v>30</v>
      </c>
      <c r="G661" s="21" t="s">
        <v>29</v>
      </c>
      <c r="H661" s="25" t="s">
        <v>26</v>
      </c>
      <c r="I661" s="25" t="s">
        <v>25</v>
      </c>
      <c r="J661" s="25" t="s">
        <v>26</v>
      </c>
      <c r="K661" s="26">
        <v>2.44359254837036</v>
      </c>
      <c r="L661" s="26">
        <v>4.0881574153900102</v>
      </c>
      <c r="N661">
        <f>(Tabell1[[#This Row],[TP]]+Tabell1[[#This Row],[TN]])/(Tabell1[[#This Row],[TP]]+Tabell1[[#This Row],[TN]]+Tabell1[[#This Row],[FP]]+Tabell1[[#This Row],[FN]])</f>
        <v>0.91228387797592103</v>
      </c>
      <c r="O661">
        <f>Tabell1[[#This Row],[TP]]/(Tabell1[[#This Row],[TP]]+Tabell1[[#This Row],[FP]])</f>
        <v>0.96856772521062862</v>
      </c>
      <c r="P661">
        <f>Tabell1[[#This Row],[TP]]/(Tabell1[[#This Row],[TP]]+Tabell1[[#This Row],[FN]])</f>
        <v>0.92970451010886468</v>
      </c>
      <c r="Q661">
        <f>2*(Tabell1[[#This Row],[Recall]] * Tabell1[[#This Row],[Precision]]) / (Tabell1[[#This Row],[Recall]] + Tabell1[[#This Row],[Precision]])</f>
        <v>0.94873829550864952</v>
      </c>
      <c r="R661">
        <v>8967</v>
      </c>
      <c r="S661">
        <v>1111</v>
      </c>
      <c r="T661">
        <v>291</v>
      </c>
      <c r="U661">
        <v>678</v>
      </c>
    </row>
    <row r="662" spans="1:21" hidden="1" x14ac:dyDescent="0.3">
      <c r="A662" s="25" t="s">
        <v>20</v>
      </c>
      <c r="B662" s="21" t="s">
        <v>32</v>
      </c>
      <c r="C662" s="20" t="s">
        <v>23</v>
      </c>
      <c r="D662" s="20" t="s">
        <v>23</v>
      </c>
      <c r="E662" t="s">
        <v>42</v>
      </c>
      <c r="F662" s="25" t="s">
        <v>30</v>
      </c>
      <c r="G662" s="21" t="s">
        <v>29</v>
      </c>
      <c r="H662" s="21" t="s">
        <v>29</v>
      </c>
      <c r="I662" s="25" t="s">
        <v>25</v>
      </c>
      <c r="J662" s="25" t="s">
        <v>26</v>
      </c>
      <c r="K662" s="26">
        <v>1.3819773197173999</v>
      </c>
      <c r="L662" s="26">
        <v>3.1834852695464999</v>
      </c>
      <c r="N662">
        <f>(Tabell1[[#This Row],[TP]]+Tabell1[[#This Row],[TN]])/(Tabell1[[#This Row],[TP]]+Tabell1[[#This Row],[TN]]+Tabell1[[#This Row],[FP]]+Tabell1[[#This Row],[FN]])</f>
        <v>0.90850794797687862</v>
      </c>
      <c r="O662">
        <f>Tabell1[[#This Row],[TP]]/(Tabell1[[#This Row],[TP]]+Tabell1[[#This Row],[FP]])</f>
        <v>0.92614928324270884</v>
      </c>
      <c r="P662">
        <f>Tabell1[[#This Row],[TP]]/(Tabell1[[#This Row],[TP]]+Tabell1[[#This Row],[FN]])</f>
        <v>0.97238945401702304</v>
      </c>
      <c r="Q662">
        <f>2*(Tabell1[[#This Row],[Recall]] * Tabell1[[#This Row],[Precision]]) / (Tabell1[[#This Row],[Recall]] + Tabell1[[#This Row],[Precision]])</f>
        <v>0.94870626360828403</v>
      </c>
      <c r="R662">
        <v>9368</v>
      </c>
      <c r="S662">
        <v>691</v>
      </c>
      <c r="T662">
        <v>747</v>
      </c>
      <c r="U662">
        <v>266</v>
      </c>
    </row>
    <row r="663" spans="1:21" hidden="1" x14ac:dyDescent="0.3">
      <c r="A663" s="25" t="s">
        <v>20</v>
      </c>
      <c r="B663" s="21" t="s">
        <v>32</v>
      </c>
      <c r="C663" s="20" t="s">
        <v>23</v>
      </c>
      <c r="D663" s="20" t="s">
        <v>23</v>
      </c>
      <c r="E663" t="s">
        <v>42</v>
      </c>
      <c r="F663" s="25" t="s">
        <v>30</v>
      </c>
      <c r="G663" s="25" t="s">
        <v>26</v>
      </c>
      <c r="H663" s="21" t="s">
        <v>29</v>
      </c>
      <c r="I663" s="25" t="s">
        <v>25</v>
      </c>
      <c r="J663" s="25" t="s">
        <v>26</v>
      </c>
      <c r="K663" s="26">
        <v>1.3912928104400599</v>
      </c>
      <c r="L663" s="26">
        <v>3.1615393161773602</v>
      </c>
      <c r="N663">
        <f>(Tabell1[[#This Row],[TP]]+Tabell1[[#This Row],[TN]])/(Tabell1[[#This Row],[TP]]+Tabell1[[#This Row],[TN]]+Tabell1[[#This Row],[FP]]+Tabell1[[#This Row],[FN]])</f>
        <v>0.90841763005780352</v>
      </c>
      <c r="O663">
        <f>Tabell1[[#This Row],[TP]]/(Tabell1[[#This Row],[TP]]+Tabell1[[#This Row],[FP]])</f>
        <v>0.92605773032819294</v>
      </c>
      <c r="P663">
        <f>Tabell1[[#This Row],[TP]]/(Tabell1[[#This Row],[TP]]+Tabell1[[#This Row],[FN]])</f>
        <v>0.97238945401702304</v>
      </c>
      <c r="Q663">
        <f>2*(Tabell1[[#This Row],[Recall]] * Tabell1[[#This Row],[Precision]]) / (Tabell1[[#This Row],[Recall]] + Tabell1[[#This Row],[Precision]])</f>
        <v>0.94865822784810128</v>
      </c>
      <c r="R663">
        <v>9368</v>
      </c>
      <c r="S663">
        <v>690</v>
      </c>
      <c r="T663">
        <v>748</v>
      </c>
      <c r="U663">
        <v>266</v>
      </c>
    </row>
    <row r="664" spans="1:21" hidden="1" x14ac:dyDescent="0.3">
      <c r="A664" s="21" t="s">
        <v>31</v>
      </c>
      <c r="B664" s="25" t="s">
        <v>22</v>
      </c>
      <c r="C664" s="21" t="s">
        <v>34</v>
      </c>
      <c r="D664" s="20" t="s">
        <v>23</v>
      </c>
      <c r="E664" t="s">
        <v>24</v>
      </c>
      <c r="F664" s="25" t="s">
        <v>30</v>
      </c>
      <c r="G664" s="25" t="s">
        <v>26</v>
      </c>
      <c r="H664" s="21" t="s">
        <v>29</v>
      </c>
      <c r="I664" s="21"/>
      <c r="J664" s="25" t="s">
        <v>26</v>
      </c>
      <c r="K664" s="26">
        <v>4.9198417663574201</v>
      </c>
      <c r="L664" s="26">
        <v>1.2066361904144201</v>
      </c>
      <c r="N664">
        <f>(Tabell1[[#This Row],[TP]]+Tabell1[[#This Row],[TN]])/(Tabell1[[#This Row],[TP]]+Tabell1[[#This Row],[TN]]+Tabell1[[#This Row],[FP]]+Tabell1[[#This Row],[FN]])</f>
        <v>0.90567574907214632</v>
      </c>
      <c r="O664">
        <f>Tabell1[[#This Row],[TP]]/(Tabell1[[#This Row],[TP]]+Tabell1[[#This Row],[FP]])</f>
        <v>0.90393464175039906</v>
      </c>
      <c r="P664">
        <f>Tabell1[[#This Row],[TP]]/(Tabell1[[#This Row],[TP]]+Tabell1[[#This Row],[FN]])</f>
        <v>0.99803006739243127</v>
      </c>
      <c r="Q664">
        <f>2*(Tabell1[[#This Row],[Recall]] * Tabell1[[#This Row],[Precision]]) / (Tabell1[[#This Row],[Recall]] + Tabell1[[#This Row],[Precision]])</f>
        <v>0.9486547748102887</v>
      </c>
      <c r="R664">
        <v>9626</v>
      </c>
      <c r="S664">
        <v>379</v>
      </c>
      <c r="T664">
        <v>1023</v>
      </c>
      <c r="U664">
        <v>19</v>
      </c>
    </row>
    <row r="665" spans="1:21" hidden="1" x14ac:dyDescent="0.3">
      <c r="A665" s="23" t="s">
        <v>48</v>
      </c>
      <c r="B665" s="21" t="s">
        <v>32</v>
      </c>
      <c r="C665" s="20" t="s">
        <v>23</v>
      </c>
      <c r="D665" s="20" t="s">
        <v>23</v>
      </c>
      <c r="E665" t="s">
        <v>24</v>
      </c>
      <c r="F665" s="19" t="s">
        <v>21</v>
      </c>
      <c r="G665" s="25" t="s">
        <v>26</v>
      </c>
      <c r="H665" s="21" t="s">
        <v>29</v>
      </c>
      <c r="I665" s="21"/>
      <c r="J665" s="21" t="s">
        <v>29</v>
      </c>
      <c r="K665" s="26">
        <v>0.13264513015747001</v>
      </c>
      <c r="L665" s="26">
        <v>0.19647550582885701</v>
      </c>
      <c r="N665">
        <f>(Tabell1[[#This Row],[TP]]+Tabell1[[#This Row],[TN]])/(Tabell1[[#This Row],[TP]]+Tabell1[[#This Row],[TN]]+Tabell1[[#This Row],[FP]]+Tabell1[[#This Row],[FN]])</f>
        <v>0.90821037385715575</v>
      </c>
      <c r="O665">
        <f>Tabell1[[#This Row],[TP]]/(Tabell1[[#This Row],[TP]]+Tabell1[[#This Row],[FP]])</f>
        <v>0.92723492723492729</v>
      </c>
      <c r="P665">
        <f>Tabell1[[#This Row],[TP]]/(Tabell1[[#This Row],[TP]]+Tabell1[[#This Row],[FN]])</f>
        <v>0.97107309486780713</v>
      </c>
      <c r="Q665">
        <f>2*(Tabell1[[#This Row],[Recall]] * Tabell1[[#This Row],[Precision]]) / (Tabell1[[#This Row],[Recall]] + Tabell1[[#This Row],[Precision]])</f>
        <v>0.94864782740808262</v>
      </c>
      <c r="R665">
        <v>9366</v>
      </c>
      <c r="S665">
        <v>667</v>
      </c>
      <c r="T665">
        <v>735</v>
      </c>
      <c r="U665">
        <v>279</v>
      </c>
    </row>
    <row r="666" spans="1:21" hidden="1" x14ac:dyDescent="0.3">
      <c r="A666" s="23" t="s">
        <v>48</v>
      </c>
      <c r="B666" s="21" t="s">
        <v>32</v>
      </c>
      <c r="C666" s="20" t="s">
        <v>23</v>
      </c>
      <c r="D666" s="20" t="s">
        <v>23</v>
      </c>
      <c r="E666" t="s">
        <v>24</v>
      </c>
      <c r="F666" s="19" t="s">
        <v>21</v>
      </c>
      <c r="G666" s="25" t="s">
        <v>26</v>
      </c>
      <c r="H666" s="21" t="s">
        <v>29</v>
      </c>
      <c r="I666" s="21"/>
      <c r="J666" s="25" t="s">
        <v>26</v>
      </c>
      <c r="K666" s="26">
        <v>0.129199028015136</v>
      </c>
      <c r="L666" s="26">
        <v>0.218414306640625</v>
      </c>
      <c r="N666">
        <f>(Tabell1[[#This Row],[TP]]+Tabell1[[#This Row],[TN]])/(Tabell1[[#This Row],[TP]]+Tabell1[[#This Row],[TN]]+Tabell1[[#This Row],[FP]]+Tabell1[[#This Row],[FN]])</f>
        <v>0.90821037385715575</v>
      </c>
      <c r="O666">
        <f>Tabell1[[#This Row],[TP]]/(Tabell1[[#This Row],[TP]]+Tabell1[[#This Row],[FP]])</f>
        <v>0.92723492723492729</v>
      </c>
      <c r="P666">
        <f>Tabell1[[#This Row],[TP]]/(Tabell1[[#This Row],[TP]]+Tabell1[[#This Row],[FN]])</f>
        <v>0.97107309486780713</v>
      </c>
      <c r="Q666">
        <f>2*(Tabell1[[#This Row],[Recall]] * Tabell1[[#This Row],[Precision]]) / (Tabell1[[#This Row],[Recall]] + Tabell1[[#This Row],[Precision]])</f>
        <v>0.94864782740808262</v>
      </c>
      <c r="R666">
        <v>9366</v>
      </c>
      <c r="S666">
        <v>667</v>
      </c>
      <c r="T666">
        <v>735</v>
      </c>
      <c r="U666">
        <v>279</v>
      </c>
    </row>
    <row r="667" spans="1:21" hidden="1" x14ac:dyDescent="0.3">
      <c r="A667" s="23" t="s">
        <v>48</v>
      </c>
      <c r="B667" s="21" t="s">
        <v>32</v>
      </c>
      <c r="C667" s="20" t="s">
        <v>23</v>
      </c>
      <c r="D667" s="20" t="s">
        <v>23</v>
      </c>
      <c r="E667" t="s">
        <v>24</v>
      </c>
      <c r="F667" s="19" t="s">
        <v>21</v>
      </c>
      <c r="G667" s="21" t="s">
        <v>29</v>
      </c>
      <c r="H667" s="21" t="s">
        <v>29</v>
      </c>
      <c r="I667" s="21"/>
      <c r="J667" s="21" t="s">
        <v>29</v>
      </c>
      <c r="K667" s="26">
        <v>0.119679927825927</v>
      </c>
      <c r="L667" s="26">
        <v>0.17553067207336401</v>
      </c>
      <c r="N667">
        <f>(Tabell1[[#This Row],[TP]]+Tabell1[[#This Row],[TN]])/(Tabell1[[#This Row],[TP]]+Tabell1[[#This Row],[TN]]+Tabell1[[#This Row],[FP]]+Tabell1[[#This Row],[FN]])</f>
        <v>0.90821037385715575</v>
      </c>
      <c r="O667">
        <f>Tabell1[[#This Row],[TP]]/(Tabell1[[#This Row],[TP]]+Tabell1[[#This Row],[FP]])</f>
        <v>0.92731953658778099</v>
      </c>
      <c r="P667">
        <f>Tabell1[[#This Row],[TP]]/(Tabell1[[#This Row],[TP]]+Tabell1[[#This Row],[FN]])</f>
        <v>0.97096941420425087</v>
      </c>
      <c r="Q667">
        <f>2*(Tabell1[[#This Row],[Recall]] * Tabell1[[#This Row],[Precision]]) / (Tabell1[[#This Row],[Recall]] + Tabell1[[#This Row],[Precision]])</f>
        <v>0.94864262560777957</v>
      </c>
      <c r="R667">
        <v>9365</v>
      </c>
      <c r="S667">
        <v>668</v>
      </c>
      <c r="T667">
        <v>734</v>
      </c>
      <c r="U667">
        <v>280</v>
      </c>
    </row>
    <row r="668" spans="1:21" hidden="1" x14ac:dyDescent="0.3">
      <c r="A668" s="23" t="s">
        <v>48</v>
      </c>
      <c r="B668" s="21" t="s">
        <v>32</v>
      </c>
      <c r="C668" s="20" t="s">
        <v>23</v>
      </c>
      <c r="D668" s="20" t="s">
        <v>23</v>
      </c>
      <c r="E668" t="s">
        <v>24</v>
      </c>
      <c r="F668" s="19" t="s">
        <v>21</v>
      </c>
      <c r="G668" s="21" t="s">
        <v>29</v>
      </c>
      <c r="H668" s="21" t="s">
        <v>29</v>
      </c>
      <c r="I668" s="21"/>
      <c r="J668" s="25" t="s">
        <v>26</v>
      </c>
      <c r="K668" s="26">
        <v>0.11868238449096601</v>
      </c>
      <c r="L668" s="26">
        <v>0.17553067207336401</v>
      </c>
      <c r="N668">
        <f>(Tabell1[[#This Row],[TP]]+Tabell1[[#This Row],[TN]])/(Tabell1[[#This Row],[TP]]+Tabell1[[#This Row],[TN]]+Tabell1[[#This Row],[FP]]+Tabell1[[#This Row],[FN]])</f>
        <v>0.90821037385715575</v>
      </c>
      <c r="O668">
        <f>Tabell1[[#This Row],[TP]]/(Tabell1[[#This Row],[TP]]+Tabell1[[#This Row],[FP]])</f>
        <v>0.92731953658778099</v>
      </c>
      <c r="P668">
        <f>Tabell1[[#This Row],[TP]]/(Tabell1[[#This Row],[TP]]+Tabell1[[#This Row],[FN]])</f>
        <v>0.97096941420425087</v>
      </c>
      <c r="Q668">
        <f>2*(Tabell1[[#This Row],[Recall]] * Tabell1[[#This Row],[Precision]]) / (Tabell1[[#This Row],[Recall]] + Tabell1[[#This Row],[Precision]])</f>
        <v>0.94864262560777957</v>
      </c>
      <c r="R668">
        <v>9365</v>
      </c>
      <c r="S668">
        <v>668</v>
      </c>
      <c r="T668">
        <v>734</v>
      </c>
      <c r="U668">
        <v>280</v>
      </c>
    </row>
    <row r="669" spans="1:21" hidden="1" x14ac:dyDescent="0.3">
      <c r="A669" s="21" t="s">
        <v>31</v>
      </c>
      <c r="B669" s="21" t="s">
        <v>32</v>
      </c>
      <c r="C669" s="21" t="s">
        <v>34</v>
      </c>
      <c r="D669" s="20" t="s">
        <v>23</v>
      </c>
      <c r="E669" t="s">
        <v>24</v>
      </c>
      <c r="F669" s="25" t="s">
        <v>30</v>
      </c>
      <c r="G669" s="21" t="s">
        <v>29</v>
      </c>
      <c r="H669" s="21" t="s">
        <v>29</v>
      </c>
      <c r="I669" s="21"/>
      <c r="J669" s="25" t="s">
        <v>26</v>
      </c>
      <c r="K669" s="26">
        <v>4.7813949584960902</v>
      </c>
      <c r="L669" s="26">
        <v>0.98926520347595204</v>
      </c>
      <c r="N669">
        <f>(Tabell1[[#This Row],[TP]]+Tabell1[[#This Row],[TN]])/(Tabell1[[#This Row],[TP]]+Tabell1[[#This Row],[TN]]+Tabell1[[#This Row],[FP]]+Tabell1[[#This Row],[FN]])</f>
        <v>0.90567574907214632</v>
      </c>
      <c r="O669">
        <f>Tabell1[[#This Row],[TP]]/(Tabell1[[#This Row],[TP]]+Tabell1[[#This Row],[FP]])</f>
        <v>0.90446638457921957</v>
      </c>
      <c r="P669">
        <f>Tabell1[[#This Row],[TP]]/(Tabell1[[#This Row],[TP]]+Tabell1[[#This Row],[FN]])</f>
        <v>0.99730430274753756</v>
      </c>
      <c r="Q669">
        <f>2*(Tabell1[[#This Row],[Recall]] * Tabell1[[#This Row],[Precision]]) / (Tabell1[[#This Row],[Recall]] + Tabell1[[#This Row],[Precision]])</f>
        <v>0.94861932938856008</v>
      </c>
      <c r="R669">
        <v>9619</v>
      </c>
      <c r="S669">
        <v>386</v>
      </c>
      <c r="T669">
        <v>1016</v>
      </c>
      <c r="U669">
        <v>26</v>
      </c>
    </row>
    <row r="670" spans="1:21" hidden="1" x14ac:dyDescent="0.3">
      <c r="A670" s="21" t="s">
        <v>31</v>
      </c>
      <c r="B670" s="21" t="s">
        <v>32</v>
      </c>
      <c r="C670" s="20" t="s">
        <v>23</v>
      </c>
      <c r="D670" s="20" t="s">
        <v>23</v>
      </c>
      <c r="E670" t="s">
        <v>42</v>
      </c>
      <c r="F670" s="19" t="s">
        <v>21</v>
      </c>
      <c r="G670" s="25" t="s">
        <v>26</v>
      </c>
      <c r="H670" s="21" t="s">
        <v>29</v>
      </c>
      <c r="I670" s="25" t="s">
        <v>25</v>
      </c>
      <c r="J670" s="21" t="s">
        <v>29</v>
      </c>
      <c r="K670" s="26">
        <v>0.48521780967712402</v>
      </c>
      <c r="L670" s="26">
        <v>0.60819506645202603</v>
      </c>
      <c r="N670">
        <f>(Tabell1[[#This Row],[TP]]+Tabell1[[#This Row],[TN]])/(Tabell1[[#This Row],[TP]]+Tabell1[[#This Row],[TN]]+Tabell1[[#This Row],[FP]]+Tabell1[[#This Row],[FN]])</f>
        <v>0.90670158959537572</v>
      </c>
      <c r="O670">
        <f>Tabell1[[#This Row],[TP]]/(Tabell1[[#This Row],[TP]]+Tabell1[[#This Row],[FP]])</f>
        <v>0.9116492773044893</v>
      </c>
      <c r="P670">
        <f>Tabell1[[#This Row],[TP]]/(Tabell1[[#This Row],[TP]]+Tabell1[[#This Row],[FN]])</f>
        <v>0.98858210504463362</v>
      </c>
      <c r="Q670">
        <f>2*(Tabell1[[#This Row],[Recall]] * Tabell1[[#This Row],[Precision]]) / (Tabell1[[#This Row],[Recall]] + Tabell1[[#This Row],[Precision]])</f>
        <v>0.9485583387281511</v>
      </c>
      <c r="R670">
        <v>9524</v>
      </c>
      <c r="S670">
        <v>515</v>
      </c>
      <c r="T670">
        <v>923</v>
      </c>
      <c r="U670">
        <v>110</v>
      </c>
    </row>
    <row r="671" spans="1:21" hidden="1" x14ac:dyDescent="0.3">
      <c r="A671" s="21" t="s">
        <v>31</v>
      </c>
      <c r="B671" s="23" t="s">
        <v>33</v>
      </c>
      <c r="C671" s="25" t="s">
        <v>36</v>
      </c>
      <c r="D671" s="20" t="s">
        <v>23</v>
      </c>
      <c r="E671" t="s">
        <v>24</v>
      </c>
      <c r="F671" s="25" t="s">
        <v>30</v>
      </c>
      <c r="G671" s="25" t="s">
        <v>26</v>
      </c>
      <c r="H671" s="25" t="s">
        <v>26</v>
      </c>
      <c r="I671" s="21"/>
      <c r="J671" s="21" t="s">
        <v>29</v>
      </c>
      <c r="K671" s="26">
        <v>43.694203138351398</v>
      </c>
      <c r="L671" s="26">
        <v>1.3655309677123999</v>
      </c>
      <c r="N671">
        <f>(Tabell1[[#This Row],[TP]]+Tabell1[[#This Row],[TN]])/(Tabell1[[#This Row],[TP]]+Tabell1[[#This Row],[TN]]+Tabell1[[#This Row],[FP]]+Tabell1[[#This Row],[FN]])</f>
        <v>0.90540418213089524</v>
      </c>
      <c r="O671">
        <f>Tabell1[[#This Row],[TP]]/(Tabell1[[#This Row],[TP]]+Tabell1[[#This Row],[FP]])</f>
        <v>0.90322580645161288</v>
      </c>
      <c r="P671">
        <f>Tabell1[[#This Row],[TP]]/(Tabell1[[#This Row],[TP]]+Tabell1[[#This Row],[FN]])</f>
        <v>0.99865215137376884</v>
      </c>
      <c r="Q671">
        <f>2*(Tabell1[[#This Row],[Recall]] * Tabell1[[#This Row],[Precision]]) / (Tabell1[[#This Row],[Recall]] + Tabell1[[#This Row],[Precision]])</f>
        <v>0.94854498005810239</v>
      </c>
      <c r="R671">
        <v>9632</v>
      </c>
      <c r="S671">
        <v>370</v>
      </c>
      <c r="T671">
        <v>1032</v>
      </c>
      <c r="U671">
        <v>13</v>
      </c>
    </row>
    <row r="672" spans="1:21" hidden="1" x14ac:dyDescent="0.3">
      <c r="A672" s="25" t="s">
        <v>20</v>
      </c>
      <c r="B672" s="23" t="s">
        <v>33</v>
      </c>
      <c r="C672" s="20" t="s">
        <v>23</v>
      </c>
      <c r="D672" s="20" t="s">
        <v>23</v>
      </c>
      <c r="E672" t="s">
        <v>24</v>
      </c>
      <c r="F672" s="19" t="s">
        <v>21</v>
      </c>
      <c r="G672" s="25" t="s">
        <v>26</v>
      </c>
      <c r="H672" s="25" t="s">
        <v>26</v>
      </c>
      <c r="I672" s="25" t="s">
        <v>25</v>
      </c>
      <c r="J672" s="21" t="s">
        <v>29</v>
      </c>
      <c r="K672" s="26">
        <v>1.3893191814422601</v>
      </c>
      <c r="L672" s="26">
        <v>3.56204009056091</v>
      </c>
      <c r="N672">
        <f>(Tabell1[[#This Row],[TP]]+Tabell1[[#This Row],[TN]])/(Tabell1[[#This Row],[TP]]+Tabell1[[#This Row],[TN]]+Tabell1[[#This Row],[FP]]+Tabell1[[#This Row],[FN]])</f>
        <v>0.90549470444464564</v>
      </c>
      <c r="O672">
        <f>Tabell1[[#This Row],[TP]]/(Tabell1[[#This Row],[TP]]+Tabell1[[#This Row],[FP]])</f>
        <v>0.90422032145878373</v>
      </c>
      <c r="P672">
        <f>Tabell1[[#This Row],[TP]]/(Tabell1[[#This Row],[TP]]+Tabell1[[#This Row],[FN]])</f>
        <v>0.99740798341109382</v>
      </c>
      <c r="Q672">
        <f>2*(Tabell1[[#This Row],[Recall]] * Tabell1[[#This Row],[Precision]]) / (Tabell1[[#This Row],[Recall]] + Tabell1[[#This Row],[Precision]])</f>
        <v>0.94853086176296586</v>
      </c>
      <c r="R672">
        <v>9620</v>
      </c>
      <c r="S672">
        <v>383</v>
      </c>
      <c r="T672">
        <v>1019</v>
      </c>
      <c r="U672">
        <v>25</v>
      </c>
    </row>
    <row r="673" spans="1:21" hidden="1" x14ac:dyDescent="0.3">
      <c r="A673" s="25" t="s">
        <v>20</v>
      </c>
      <c r="B673" s="23" t="s">
        <v>33</v>
      </c>
      <c r="C673" s="20" t="s">
        <v>23</v>
      </c>
      <c r="D673" s="20" t="s">
        <v>23</v>
      </c>
      <c r="E673" t="s">
        <v>24</v>
      </c>
      <c r="F673" s="19" t="s">
        <v>21</v>
      </c>
      <c r="G673" s="25" t="s">
        <v>26</v>
      </c>
      <c r="H673" s="25" t="s">
        <v>26</v>
      </c>
      <c r="I673" s="25" t="s">
        <v>25</v>
      </c>
      <c r="J673" s="21" t="s">
        <v>29</v>
      </c>
      <c r="K673" s="26">
        <v>1.3893191814422601</v>
      </c>
      <c r="L673" s="26">
        <v>3.55367827415466</v>
      </c>
      <c r="N673">
        <f>(Tabell1[[#This Row],[TP]]+Tabell1[[#This Row],[TN]])/(Tabell1[[#This Row],[TP]]+Tabell1[[#This Row],[TN]]+Tabell1[[#This Row],[FP]]+Tabell1[[#This Row],[FN]])</f>
        <v>0.90549470444464564</v>
      </c>
      <c r="O673">
        <f>Tabell1[[#This Row],[TP]]/(Tabell1[[#This Row],[TP]]+Tabell1[[#This Row],[FP]])</f>
        <v>0.90422032145878373</v>
      </c>
      <c r="P673">
        <f>Tabell1[[#This Row],[TP]]/(Tabell1[[#This Row],[TP]]+Tabell1[[#This Row],[FN]])</f>
        <v>0.99740798341109382</v>
      </c>
      <c r="Q673">
        <f>2*(Tabell1[[#This Row],[Recall]] * Tabell1[[#This Row],[Precision]]) / (Tabell1[[#This Row],[Recall]] + Tabell1[[#This Row],[Precision]])</f>
        <v>0.94853086176296586</v>
      </c>
      <c r="R673">
        <v>9620</v>
      </c>
      <c r="S673">
        <v>383</v>
      </c>
      <c r="T673">
        <v>1019</v>
      </c>
      <c r="U673">
        <v>25</v>
      </c>
    </row>
    <row r="674" spans="1:21" hidden="1" x14ac:dyDescent="0.3">
      <c r="A674" s="25" t="s">
        <v>20</v>
      </c>
      <c r="B674" s="23" t="s">
        <v>33</v>
      </c>
      <c r="C674" s="20" t="s">
        <v>23</v>
      </c>
      <c r="D674" s="20" t="s">
        <v>23</v>
      </c>
      <c r="E674" t="s">
        <v>24</v>
      </c>
      <c r="F674" s="19" t="s">
        <v>21</v>
      </c>
      <c r="G674" s="21" t="s">
        <v>29</v>
      </c>
      <c r="H674" s="25" t="s">
        <v>26</v>
      </c>
      <c r="I674" s="25" t="s">
        <v>25</v>
      </c>
      <c r="J674" s="21" t="s">
        <v>29</v>
      </c>
      <c r="K674" s="26">
        <v>1.3312180042266799</v>
      </c>
      <c r="L674" s="26">
        <v>3.6248171329498202</v>
      </c>
      <c r="N674">
        <f>(Tabell1[[#This Row],[TP]]+Tabell1[[#This Row],[TN]])/(Tabell1[[#This Row],[TP]]+Tabell1[[#This Row],[TN]]+Tabell1[[#This Row],[FP]]+Tabell1[[#This Row],[FN]])</f>
        <v>0.90549470444464564</v>
      </c>
      <c r="O674">
        <f>Tabell1[[#This Row],[TP]]/(Tabell1[[#This Row],[TP]]+Tabell1[[#This Row],[FP]])</f>
        <v>0.90422032145878373</v>
      </c>
      <c r="P674">
        <f>Tabell1[[#This Row],[TP]]/(Tabell1[[#This Row],[TP]]+Tabell1[[#This Row],[FN]])</f>
        <v>0.99740798341109382</v>
      </c>
      <c r="Q674">
        <f>2*(Tabell1[[#This Row],[Recall]] * Tabell1[[#This Row],[Precision]]) / (Tabell1[[#This Row],[Recall]] + Tabell1[[#This Row],[Precision]])</f>
        <v>0.94853086176296586</v>
      </c>
      <c r="R674">
        <v>9620</v>
      </c>
      <c r="S674">
        <v>383</v>
      </c>
      <c r="T674">
        <v>1019</v>
      </c>
      <c r="U674">
        <v>25</v>
      </c>
    </row>
    <row r="675" spans="1:21" hidden="1" x14ac:dyDescent="0.3">
      <c r="A675" s="25" t="s">
        <v>20</v>
      </c>
      <c r="B675" s="23" t="s">
        <v>33</v>
      </c>
      <c r="C675" s="20" t="s">
        <v>23</v>
      </c>
      <c r="D675" s="20" t="s">
        <v>23</v>
      </c>
      <c r="E675" t="s">
        <v>24</v>
      </c>
      <c r="F675" s="19" t="s">
        <v>21</v>
      </c>
      <c r="G675" s="21" t="s">
        <v>29</v>
      </c>
      <c r="H675" s="25" t="s">
        <v>26</v>
      </c>
      <c r="I675" s="25" t="s">
        <v>25</v>
      </c>
      <c r="J675" s="21" t="s">
        <v>29</v>
      </c>
      <c r="K675" s="26">
        <v>1.3312180042266799</v>
      </c>
      <c r="L675" s="26">
        <v>3.58623790740966</v>
      </c>
      <c r="N675">
        <f>(Tabell1[[#This Row],[TP]]+Tabell1[[#This Row],[TN]])/(Tabell1[[#This Row],[TP]]+Tabell1[[#This Row],[TN]]+Tabell1[[#This Row],[FP]]+Tabell1[[#This Row],[FN]])</f>
        <v>0.90549470444464564</v>
      </c>
      <c r="O675">
        <f>Tabell1[[#This Row],[TP]]/(Tabell1[[#This Row],[TP]]+Tabell1[[#This Row],[FP]])</f>
        <v>0.90422032145878373</v>
      </c>
      <c r="P675">
        <f>Tabell1[[#This Row],[TP]]/(Tabell1[[#This Row],[TP]]+Tabell1[[#This Row],[FN]])</f>
        <v>0.99740798341109382</v>
      </c>
      <c r="Q675">
        <f>2*(Tabell1[[#This Row],[Recall]] * Tabell1[[#This Row],[Precision]]) / (Tabell1[[#This Row],[Recall]] + Tabell1[[#This Row],[Precision]])</f>
        <v>0.94853086176296586</v>
      </c>
      <c r="R675">
        <v>9620</v>
      </c>
      <c r="S675">
        <v>383</v>
      </c>
      <c r="T675">
        <v>1019</v>
      </c>
      <c r="U675">
        <v>25</v>
      </c>
    </row>
    <row r="676" spans="1:21" hidden="1" x14ac:dyDescent="0.3">
      <c r="A676" s="21" t="s">
        <v>31</v>
      </c>
      <c r="B676" s="23" t="s">
        <v>33</v>
      </c>
      <c r="C676" s="25" t="s">
        <v>36</v>
      </c>
      <c r="D676" s="20" t="s">
        <v>23</v>
      </c>
      <c r="E676" t="s">
        <v>24</v>
      </c>
      <c r="F676" s="19" t="s">
        <v>21</v>
      </c>
      <c r="G676" s="25" t="s">
        <v>26</v>
      </c>
      <c r="H676" s="25" t="s">
        <v>26</v>
      </c>
      <c r="I676" s="25" t="s">
        <v>25</v>
      </c>
      <c r="J676" s="25" t="s">
        <v>26</v>
      </c>
      <c r="K676" s="26">
        <v>341.46705436706497</v>
      </c>
      <c r="L676" s="26">
        <v>2.2909867763519198</v>
      </c>
      <c r="N676">
        <f>(Tabell1[[#This Row],[TP]]+Tabell1[[#This Row],[TN]])/(Tabell1[[#This Row],[TP]]+Tabell1[[#This Row],[TN]]+Tabell1[[#This Row],[FP]]+Tabell1[[#This Row],[FN]])</f>
        <v>0.90685253915090069</v>
      </c>
      <c r="O676">
        <f>Tabell1[[#This Row],[TP]]/(Tabell1[[#This Row],[TP]]+Tabell1[[#This Row],[FP]])</f>
        <v>0.91663442940038686</v>
      </c>
      <c r="P676">
        <f>Tabell1[[#This Row],[TP]]/(Tabell1[[#This Row],[TP]]+Tabell1[[#This Row],[FN]])</f>
        <v>0.98268532918610674</v>
      </c>
      <c r="Q676">
        <f>2*(Tabell1[[#This Row],[Recall]] * Tabell1[[#This Row],[Precision]]) / (Tabell1[[#This Row],[Recall]] + Tabell1[[#This Row],[Precision]])</f>
        <v>0.94851138353765319</v>
      </c>
      <c r="R676">
        <v>9478</v>
      </c>
      <c r="S676">
        <v>540</v>
      </c>
      <c r="T676">
        <v>862</v>
      </c>
      <c r="U676">
        <v>167</v>
      </c>
    </row>
    <row r="677" spans="1:21" hidden="1" x14ac:dyDescent="0.3">
      <c r="A677" s="21" t="s">
        <v>31</v>
      </c>
      <c r="B677" s="21" t="s">
        <v>32</v>
      </c>
      <c r="C677" s="21" t="s">
        <v>34</v>
      </c>
      <c r="D677" s="20" t="s">
        <v>23</v>
      </c>
      <c r="E677" t="s">
        <v>24</v>
      </c>
      <c r="F677" s="25" t="s">
        <v>30</v>
      </c>
      <c r="G677" s="21" t="s">
        <v>29</v>
      </c>
      <c r="H677" s="25" t="s">
        <v>26</v>
      </c>
      <c r="I677" s="21"/>
      <c r="J677" s="25" t="s">
        <v>26</v>
      </c>
      <c r="K677" s="26">
        <v>4.8788094520568803</v>
      </c>
      <c r="L677" s="26">
        <v>0.99471282958984297</v>
      </c>
      <c r="N677">
        <f>(Tabell1[[#This Row],[TP]]+Tabell1[[#This Row],[TN]])/(Tabell1[[#This Row],[TP]]+Tabell1[[#This Row],[TN]]+Tabell1[[#This Row],[FP]]+Tabell1[[#This Row],[FN]])</f>
        <v>0.90531365981714496</v>
      </c>
      <c r="O677">
        <f>Tabell1[[#This Row],[TP]]/(Tabell1[[#This Row],[TP]]+Tabell1[[#This Row],[FP]])</f>
        <v>0.90351947442515246</v>
      </c>
      <c r="P677">
        <f>Tabell1[[#This Row],[TP]]/(Tabell1[[#This Row],[TP]]+Tabell1[[#This Row],[FN]])</f>
        <v>0.99813374805598754</v>
      </c>
      <c r="Q677">
        <f>2*(Tabell1[[#This Row],[Recall]] * Tabell1[[#This Row],[Precision]]) / (Tabell1[[#This Row],[Recall]] + Tabell1[[#This Row],[Precision]])</f>
        <v>0.94847290640394089</v>
      </c>
      <c r="R677">
        <v>9627</v>
      </c>
      <c r="S677">
        <v>374</v>
      </c>
      <c r="T677">
        <v>1028</v>
      </c>
      <c r="U677">
        <v>18</v>
      </c>
    </row>
    <row r="678" spans="1:21" hidden="1" x14ac:dyDescent="0.3">
      <c r="A678" s="25" t="s">
        <v>20</v>
      </c>
      <c r="B678" s="23" t="s">
        <v>33</v>
      </c>
      <c r="C678" s="20" t="s">
        <v>23</v>
      </c>
      <c r="D678" s="20" t="s">
        <v>23</v>
      </c>
      <c r="E678" t="s">
        <v>24</v>
      </c>
      <c r="F678" s="25" t="s">
        <v>30</v>
      </c>
      <c r="G678" s="21" t="s">
        <v>29</v>
      </c>
      <c r="H678" s="21" t="s">
        <v>29</v>
      </c>
      <c r="I678" s="21"/>
      <c r="J678" s="25" t="s">
        <v>26</v>
      </c>
      <c r="K678" s="26">
        <v>2.3040018081664999</v>
      </c>
      <c r="L678" s="26">
        <v>6.6893434524536097</v>
      </c>
      <c r="N678">
        <f>(Tabell1[[#This Row],[TP]]+Tabell1[[#This Row],[TN]])/(Tabell1[[#This Row],[TP]]+Tabell1[[#This Row],[TN]]+Tabell1[[#This Row],[FP]]+Tabell1[[#This Row],[FN]])</f>
        <v>0.90531365981714496</v>
      </c>
      <c r="O678">
        <f>Tabell1[[#This Row],[TP]]/(Tabell1[[#This Row],[TP]]+Tabell1[[#This Row],[FP]])</f>
        <v>0.90374683068832751</v>
      </c>
      <c r="P678">
        <f>Tabell1[[#This Row],[TP]]/(Tabell1[[#This Row],[TP]]+Tabell1[[#This Row],[FN]])</f>
        <v>0.99782270606531887</v>
      </c>
      <c r="Q678">
        <f>2*(Tabell1[[#This Row],[Recall]] * Tabell1[[#This Row],[Precision]]) / (Tabell1[[#This Row],[Recall]] + Tabell1[[#This Row],[Precision]])</f>
        <v>0.94845767221838972</v>
      </c>
      <c r="R678">
        <v>9624</v>
      </c>
      <c r="S678">
        <v>377</v>
      </c>
      <c r="T678">
        <v>1025</v>
      </c>
      <c r="U678">
        <v>21</v>
      </c>
    </row>
    <row r="679" spans="1:21" hidden="1" x14ac:dyDescent="0.3">
      <c r="A679" s="25" t="s">
        <v>20</v>
      </c>
      <c r="B679" s="23" t="s">
        <v>33</v>
      </c>
      <c r="C679" s="20" t="s">
        <v>23</v>
      </c>
      <c r="D679" s="20" t="s">
        <v>23</v>
      </c>
      <c r="E679" t="s">
        <v>24</v>
      </c>
      <c r="F679" s="25" t="s">
        <v>30</v>
      </c>
      <c r="G679" s="21" t="s">
        <v>29</v>
      </c>
      <c r="H679" s="21" t="s">
        <v>29</v>
      </c>
      <c r="I679" s="21"/>
      <c r="J679" s="25" t="s">
        <v>26</v>
      </c>
      <c r="K679" s="26">
        <v>2.3040018081664999</v>
      </c>
      <c r="L679" s="26">
        <v>6.5124738216400102</v>
      </c>
      <c r="N679">
        <f>(Tabell1[[#This Row],[TP]]+Tabell1[[#This Row],[TN]])/(Tabell1[[#This Row],[TP]]+Tabell1[[#This Row],[TN]]+Tabell1[[#This Row],[FP]]+Tabell1[[#This Row],[FN]])</f>
        <v>0.90531365981714496</v>
      </c>
      <c r="O679">
        <f>Tabell1[[#This Row],[TP]]/(Tabell1[[#This Row],[TP]]+Tabell1[[#This Row],[FP]])</f>
        <v>0.90374683068832751</v>
      </c>
      <c r="P679">
        <f>Tabell1[[#This Row],[TP]]/(Tabell1[[#This Row],[TP]]+Tabell1[[#This Row],[FN]])</f>
        <v>0.99782270606531887</v>
      </c>
      <c r="Q679">
        <f>2*(Tabell1[[#This Row],[Recall]] * Tabell1[[#This Row],[Precision]]) / (Tabell1[[#This Row],[Recall]] + Tabell1[[#This Row],[Precision]])</f>
        <v>0.94845767221838972</v>
      </c>
      <c r="R679">
        <v>9624</v>
      </c>
      <c r="S679">
        <v>377</v>
      </c>
      <c r="T679">
        <v>1025</v>
      </c>
      <c r="U679">
        <v>21</v>
      </c>
    </row>
    <row r="680" spans="1:21" hidden="1" x14ac:dyDescent="0.3">
      <c r="A680" s="25" t="s">
        <v>20</v>
      </c>
      <c r="B680" s="23" t="s">
        <v>33</v>
      </c>
      <c r="C680" s="20" t="s">
        <v>23</v>
      </c>
      <c r="D680" s="20" t="s">
        <v>23</v>
      </c>
      <c r="E680" t="s">
        <v>24</v>
      </c>
      <c r="F680" s="25" t="s">
        <v>30</v>
      </c>
      <c r="G680" s="25" t="s">
        <v>26</v>
      </c>
      <c r="H680" s="21" t="s">
        <v>29</v>
      </c>
      <c r="I680" s="21"/>
      <c r="J680" s="25" t="s">
        <v>26</v>
      </c>
      <c r="K680" s="26">
        <v>2.30260038375854</v>
      </c>
      <c r="L680" s="26">
        <v>6.5940101146697998</v>
      </c>
      <c r="N680">
        <f>(Tabell1[[#This Row],[TP]]+Tabell1[[#This Row],[TN]])/(Tabell1[[#This Row],[TP]]+Tabell1[[#This Row],[TN]]+Tabell1[[#This Row],[FP]]+Tabell1[[#This Row],[FN]])</f>
        <v>0.90531365981714496</v>
      </c>
      <c r="O680">
        <f>Tabell1[[#This Row],[TP]]/(Tabell1[[#This Row],[TP]]+Tabell1[[#This Row],[FP]])</f>
        <v>0.90374683068832751</v>
      </c>
      <c r="P680">
        <f>Tabell1[[#This Row],[TP]]/(Tabell1[[#This Row],[TP]]+Tabell1[[#This Row],[FN]])</f>
        <v>0.99782270606531887</v>
      </c>
      <c r="Q680">
        <f>2*(Tabell1[[#This Row],[Recall]] * Tabell1[[#This Row],[Precision]]) / (Tabell1[[#This Row],[Recall]] + Tabell1[[#This Row],[Precision]])</f>
        <v>0.94845767221838972</v>
      </c>
      <c r="R680">
        <v>9624</v>
      </c>
      <c r="S680">
        <v>377</v>
      </c>
      <c r="T680">
        <v>1025</v>
      </c>
      <c r="U680">
        <v>21</v>
      </c>
    </row>
    <row r="681" spans="1:21" hidden="1" x14ac:dyDescent="0.3">
      <c r="A681" s="25" t="s">
        <v>20</v>
      </c>
      <c r="B681" s="23" t="s">
        <v>33</v>
      </c>
      <c r="C681" s="20" t="s">
        <v>23</v>
      </c>
      <c r="D681" s="20" t="s">
        <v>23</v>
      </c>
      <c r="E681" t="s">
        <v>24</v>
      </c>
      <c r="F681" s="25" t="s">
        <v>30</v>
      </c>
      <c r="G681" s="25" t="s">
        <v>26</v>
      </c>
      <c r="H681" s="21" t="s">
        <v>29</v>
      </c>
      <c r="I681" s="21"/>
      <c r="J681" s="25" t="s">
        <v>26</v>
      </c>
      <c r="K681" s="26">
        <v>2.30260038375854</v>
      </c>
      <c r="L681" s="26">
        <v>6.5381851196289</v>
      </c>
      <c r="N681">
        <f>(Tabell1[[#This Row],[TP]]+Tabell1[[#This Row],[TN]])/(Tabell1[[#This Row],[TP]]+Tabell1[[#This Row],[TN]]+Tabell1[[#This Row],[FP]]+Tabell1[[#This Row],[FN]])</f>
        <v>0.90531365981714496</v>
      </c>
      <c r="O681">
        <f>Tabell1[[#This Row],[TP]]/(Tabell1[[#This Row],[TP]]+Tabell1[[#This Row],[FP]])</f>
        <v>0.90374683068832751</v>
      </c>
      <c r="P681">
        <f>Tabell1[[#This Row],[TP]]/(Tabell1[[#This Row],[TP]]+Tabell1[[#This Row],[FN]])</f>
        <v>0.99782270606531887</v>
      </c>
      <c r="Q681">
        <f>2*(Tabell1[[#This Row],[Recall]] * Tabell1[[#This Row],[Precision]]) / (Tabell1[[#This Row],[Recall]] + Tabell1[[#This Row],[Precision]])</f>
        <v>0.94845767221838972</v>
      </c>
      <c r="R681">
        <v>9624</v>
      </c>
      <c r="S681">
        <v>377</v>
      </c>
      <c r="T681">
        <v>1025</v>
      </c>
      <c r="U681">
        <v>21</v>
      </c>
    </row>
    <row r="682" spans="1:21" hidden="1" x14ac:dyDescent="0.3">
      <c r="A682" s="21" t="s">
        <v>31</v>
      </c>
      <c r="B682" s="21" t="s">
        <v>32</v>
      </c>
      <c r="C682" s="24" t="s">
        <v>38</v>
      </c>
      <c r="D682" s="20" t="s">
        <v>23</v>
      </c>
      <c r="E682" t="s">
        <v>24</v>
      </c>
      <c r="F682" s="19" t="s">
        <v>21</v>
      </c>
      <c r="G682" s="25" t="s">
        <v>26</v>
      </c>
      <c r="H682" s="25" t="s">
        <v>26</v>
      </c>
      <c r="I682" s="21"/>
      <c r="J682" s="25" t="s">
        <v>26</v>
      </c>
      <c r="K682" s="26">
        <v>2.1610345840454102</v>
      </c>
      <c r="L682" s="26">
        <v>0.53215765953063898</v>
      </c>
      <c r="N682">
        <f>(Tabell1[[#This Row],[TP]]+Tabell1[[#This Row],[TN]])/(Tabell1[[#This Row],[TP]]+Tabell1[[#This Row],[TN]]+Tabell1[[#This Row],[FP]]+Tabell1[[#This Row],[FN]])</f>
        <v>0.91192178872091967</v>
      </c>
      <c r="O682">
        <f>Tabell1[[#This Row],[TP]]/(Tabell1[[#This Row],[TP]]+Tabell1[[#This Row],[FP]])</f>
        <v>0.96987429562201999</v>
      </c>
      <c r="P682">
        <f>Tabell1[[#This Row],[TP]]/(Tabell1[[#This Row],[TP]]+Tabell1[[#This Row],[FN]])</f>
        <v>0.92794193882840847</v>
      </c>
      <c r="Q682">
        <f>2*(Tabell1[[#This Row],[Recall]] * Tabell1[[#This Row],[Precision]]) / (Tabell1[[#This Row],[Recall]] + Tabell1[[#This Row],[Precision]])</f>
        <v>0.94844486833041908</v>
      </c>
      <c r="R682">
        <v>8950</v>
      </c>
      <c r="S682">
        <v>1124</v>
      </c>
      <c r="T682">
        <v>278</v>
      </c>
      <c r="U682">
        <v>695</v>
      </c>
    </row>
    <row r="683" spans="1:21" hidden="1" x14ac:dyDescent="0.3">
      <c r="A683" s="21" t="s">
        <v>31</v>
      </c>
      <c r="B683" s="25" t="s">
        <v>22</v>
      </c>
      <c r="C683" s="24" t="s">
        <v>38</v>
      </c>
      <c r="D683" s="20" t="s">
        <v>23</v>
      </c>
      <c r="E683" t="s">
        <v>24</v>
      </c>
      <c r="F683" s="19" t="s">
        <v>21</v>
      </c>
      <c r="G683" s="21" t="s">
        <v>29</v>
      </c>
      <c r="H683" s="25" t="s">
        <v>26</v>
      </c>
      <c r="I683" s="21"/>
      <c r="J683" s="25" t="s">
        <v>26</v>
      </c>
      <c r="K683" s="26">
        <v>2.5772581100463801</v>
      </c>
      <c r="L683" s="26">
        <v>0.511452436447143</v>
      </c>
      <c r="N683">
        <f>(Tabell1[[#This Row],[TP]]+Tabell1[[#This Row],[TN]])/(Tabell1[[#This Row],[TP]]+Tabell1[[#This Row],[TN]]+Tabell1[[#This Row],[FP]]+Tabell1[[#This Row],[FN]])</f>
        <v>0.90685253915090069</v>
      </c>
      <c r="O683">
        <f>Tabell1[[#This Row],[TP]]/(Tabell1[[#This Row],[TP]]+Tabell1[[#This Row],[FP]])</f>
        <v>0.9184149184149184</v>
      </c>
      <c r="P683">
        <f>Tabell1[[#This Row],[TP]]/(Tabell1[[#This Row],[TP]]+Tabell1[[#This Row],[FN]])</f>
        <v>0.98040435458786934</v>
      </c>
      <c r="Q683">
        <f>2*(Tabell1[[#This Row],[Recall]] * Tabell1[[#This Row],[Precision]]) / (Tabell1[[#This Row],[Recall]] + Tabell1[[#This Row],[Precision]])</f>
        <v>0.94839777343162324</v>
      </c>
      <c r="R683">
        <v>9456</v>
      </c>
      <c r="S683">
        <v>562</v>
      </c>
      <c r="T683">
        <v>840</v>
      </c>
      <c r="U683">
        <v>189</v>
      </c>
    </row>
    <row r="684" spans="1:21" hidden="1" x14ac:dyDescent="0.3">
      <c r="A684" s="21" t="s">
        <v>31</v>
      </c>
      <c r="B684" s="25" t="s">
        <v>22</v>
      </c>
      <c r="C684" s="21" t="s">
        <v>34</v>
      </c>
      <c r="D684" s="20" t="s">
        <v>23</v>
      </c>
      <c r="E684" t="s">
        <v>24</v>
      </c>
      <c r="F684" s="25" t="s">
        <v>30</v>
      </c>
      <c r="G684" s="21" t="s">
        <v>29</v>
      </c>
      <c r="H684" s="25" t="s">
        <v>26</v>
      </c>
      <c r="I684" s="21"/>
      <c r="J684" s="25" t="s">
        <v>26</v>
      </c>
      <c r="K684" s="26">
        <v>4.9791955947875897</v>
      </c>
      <c r="L684" s="26">
        <v>0.98102593421936002</v>
      </c>
      <c r="N684">
        <f>(Tabell1[[#This Row],[TP]]+Tabell1[[#This Row],[TN]])/(Tabell1[[#This Row],[TP]]+Tabell1[[#This Row],[TN]]+Tabell1[[#This Row],[FP]]+Tabell1[[#This Row],[FN]])</f>
        <v>0.90513261518964427</v>
      </c>
      <c r="O684">
        <f>Tabell1[[#This Row],[TP]]/(Tabell1[[#This Row],[TP]]+Tabell1[[#This Row],[FP]])</f>
        <v>0.90327422835162774</v>
      </c>
      <c r="P684">
        <f>Tabell1[[#This Row],[TP]]/(Tabell1[[#This Row],[TP]]+Tabell1[[#This Row],[FN]])</f>
        <v>0.9982374287195438</v>
      </c>
      <c r="Q684">
        <f>2*(Tabell1[[#This Row],[Recall]] * Tabell1[[#This Row],[Precision]]) / (Tabell1[[#This Row],[Recall]] + Tabell1[[#This Row],[Precision]])</f>
        <v>0.94838455476753358</v>
      </c>
      <c r="R684">
        <v>9628</v>
      </c>
      <c r="S684">
        <v>371</v>
      </c>
      <c r="T684">
        <v>1031</v>
      </c>
      <c r="U684">
        <v>17</v>
      </c>
    </row>
    <row r="685" spans="1:21" hidden="1" x14ac:dyDescent="0.3">
      <c r="A685" s="23" t="s">
        <v>48</v>
      </c>
      <c r="B685" s="25" t="s">
        <v>22</v>
      </c>
      <c r="C685" s="24" t="s">
        <v>38</v>
      </c>
      <c r="D685" s="20" t="s">
        <v>23</v>
      </c>
      <c r="E685" t="s">
        <v>24</v>
      </c>
      <c r="F685" s="19" t="s">
        <v>21</v>
      </c>
      <c r="G685" s="25" t="s">
        <v>26</v>
      </c>
      <c r="H685" s="25" t="s">
        <v>26</v>
      </c>
      <c r="I685" s="21"/>
      <c r="J685" s="21" t="s">
        <v>29</v>
      </c>
      <c r="K685" s="26">
        <v>0.139126300811767</v>
      </c>
      <c r="L685" s="26">
        <v>0.19551205635070801</v>
      </c>
      <c r="N685">
        <f>(Tabell1[[#This Row],[TP]]+Tabell1[[#This Row],[TN]])/(Tabell1[[#This Row],[TP]]+Tabell1[[#This Row],[TN]]+Tabell1[[#This Row],[FP]]+Tabell1[[#This Row],[FN]])</f>
        <v>0.90811985154340547</v>
      </c>
      <c r="O685">
        <f>Tabell1[[#This Row],[TP]]/(Tabell1[[#This Row],[TP]]+Tabell1[[#This Row],[FP]])</f>
        <v>0.93158631726345265</v>
      </c>
      <c r="P685">
        <f>Tabell1[[#This Row],[TP]]/(Tabell1[[#This Row],[TP]]+Tabell1[[#This Row],[FN]])</f>
        <v>0.96568170036288237</v>
      </c>
      <c r="Q685">
        <f>2*(Tabell1[[#This Row],[Recall]] * Tabell1[[#This Row],[Precision]]) / (Tabell1[[#This Row],[Recall]] + Tabell1[[#This Row],[Precision]])</f>
        <v>0.94832764852619256</v>
      </c>
      <c r="R685">
        <v>9314</v>
      </c>
      <c r="S685">
        <v>718</v>
      </c>
      <c r="T685">
        <v>684</v>
      </c>
      <c r="U685">
        <v>331</v>
      </c>
    </row>
    <row r="686" spans="1:21" hidden="1" x14ac:dyDescent="0.3">
      <c r="A686" s="23" t="s">
        <v>48</v>
      </c>
      <c r="B686" s="21" t="s">
        <v>32</v>
      </c>
      <c r="C686" s="20" t="s">
        <v>23</v>
      </c>
      <c r="D686" s="20" t="s">
        <v>23</v>
      </c>
      <c r="E686" t="s">
        <v>42</v>
      </c>
      <c r="F686" s="19" t="s">
        <v>21</v>
      </c>
      <c r="G686" s="25" t="s">
        <v>26</v>
      </c>
      <c r="H686" s="21" t="s">
        <v>29</v>
      </c>
      <c r="I686" s="21"/>
      <c r="J686" s="21" t="s">
        <v>29</v>
      </c>
      <c r="K686" s="26">
        <v>0.13264513015747001</v>
      </c>
      <c r="L686" s="26">
        <v>0.413558959960937</v>
      </c>
      <c r="N686">
        <f>(Tabell1[[#This Row],[TP]]+Tabell1[[#This Row],[TN]])/(Tabell1[[#This Row],[TP]]+Tabell1[[#This Row],[TN]]+Tabell1[[#This Row],[FP]]+Tabell1[[#This Row],[FN]])</f>
        <v>0.90570809248554918</v>
      </c>
      <c r="O686">
        <f>Tabell1[[#This Row],[TP]]/(Tabell1[[#This Row],[TP]]+Tabell1[[#This Row],[FP]])</f>
        <v>0.90633869441816461</v>
      </c>
      <c r="P686">
        <f>Tabell1[[#This Row],[TP]]/(Tabell1[[#This Row],[TP]]+Tabell1[[#This Row],[FN]])</f>
        <v>0.99439485156736562</v>
      </c>
      <c r="Q686">
        <f>2*(Tabell1[[#This Row],[Recall]] * Tabell1[[#This Row],[Precision]]) / (Tabell1[[#This Row],[Recall]] + Tabell1[[#This Row],[Precision]])</f>
        <v>0.94832706394773314</v>
      </c>
      <c r="R686">
        <v>9580</v>
      </c>
      <c r="S686">
        <v>448</v>
      </c>
      <c r="T686">
        <v>990</v>
      </c>
      <c r="U686">
        <v>54</v>
      </c>
    </row>
    <row r="687" spans="1:21" hidden="1" x14ac:dyDescent="0.3">
      <c r="A687" s="23" t="s">
        <v>48</v>
      </c>
      <c r="B687" s="21" t="s">
        <v>32</v>
      </c>
      <c r="C687" s="20" t="s">
        <v>23</v>
      </c>
      <c r="D687" s="20" t="s">
        <v>23</v>
      </c>
      <c r="E687" t="s">
        <v>42</v>
      </c>
      <c r="F687" s="19" t="s">
        <v>21</v>
      </c>
      <c r="G687" s="25" t="s">
        <v>26</v>
      </c>
      <c r="H687" s="21" t="s">
        <v>29</v>
      </c>
      <c r="I687" s="21"/>
      <c r="J687" s="25" t="s">
        <v>26</v>
      </c>
      <c r="K687" s="26">
        <v>0.129199028015136</v>
      </c>
      <c r="L687" s="26">
        <v>0.32712411880493097</v>
      </c>
      <c r="N687">
        <f>(Tabell1[[#This Row],[TP]]+Tabell1[[#This Row],[TN]])/(Tabell1[[#This Row],[TP]]+Tabell1[[#This Row],[TN]]+Tabell1[[#This Row],[FP]]+Tabell1[[#This Row],[FN]])</f>
        <v>0.90570809248554918</v>
      </c>
      <c r="O687">
        <f>Tabell1[[#This Row],[TP]]/(Tabell1[[#This Row],[TP]]+Tabell1[[#This Row],[FP]])</f>
        <v>0.90633869441816461</v>
      </c>
      <c r="P687">
        <f>Tabell1[[#This Row],[TP]]/(Tabell1[[#This Row],[TP]]+Tabell1[[#This Row],[FN]])</f>
        <v>0.99439485156736562</v>
      </c>
      <c r="Q687">
        <f>2*(Tabell1[[#This Row],[Recall]] * Tabell1[[#This Row],[Precision]]) / (Tabell1[[#This Row],[Recall]] + Tabell1[[#This Row],[Precision]])</f>
        <v>0.94832706394773314</v>
      </c>
      <c r="R687">
        <v>9580</v>
      </c>
      <c r="S687">
        <v>448</v>
      </c>
      <c r="T687">
        <v>990</v>
      </c>
      <c r="U687">
        <v>54</v>
      </c>
    </row>
    <row r="688" spans="1:21" hidden="1" x14ac:dyDescent="0.3">
      <c r="A688" s="21" t="s">
        <v>31</v>
      </c>
      <c r="B688" s="21" t="s">
        <v>32</v>
      </c>
      <c r="C688" s="24" t="s">
        <v>38</v>
      </c>
      <c r="D688" s="20" t="s">
        <v>23</v>
      </c>
      <c r="E688" t="s">
        <v>24</v>
      </c>
      <c r="F688" s="19" t="s">
        <v>21</v>
      </c>
      <c r="G688" s="25" t="s">
        <v>26</v>
      </c>
      <c r="H688" s="21" t="s">
        <v>29</v>
      </c>
      <c r="I688" s="25" t="s">
        <v>25</v>
      </c>
      <c r="J688" s="25" t="s">
        <v>26</v>
      </c>
      <c r="K688" s="26">
        <v>2.44529008865356</v>
      </c>
      <c r="L688" s="26">
        <v>0.531377553939819</v>
      </c>
      <c r="N688">
        <f>(Tabell1[[#This Row],[TP]]+Tabell1[[#This Row],[TN]])/(Tabell1[[#This Row],[TP]]+Tabell1[[#This Row],[TN]]+Tabell1[[#This Row],[FP]]+Tabell1[[#This Row],[FN]])</f>
        <v>0.9115596994659183</v>
      </c>
      <c r="O688">
        <f>Tabell1[[#This Row],[TP]]/(Tabell1[[#This Row],[TP]]+Tabell1[[#This Row],[FP]])</f>
        <v>0.96823681936041484</v>
      </c>
      <c r="P688">
        <f>Tabell1[[#This Row],[TP]]/(Tabell1[[#This Row],[TP]]+Tabell1[[#This Row],[FN]])</f>
        <v>0.92918610679108349</v>
      </c>
      <c r="Q688">
        <f>2*(Tabell1[[#This Row],[Recall]] * Tabell1[[#This Row],[Precision]]) / (Tabell1[[#This Row],[Recall]] + Tabell1[[#This Row],[Precision]])</f>
        <v>0.94830961324797636</v>
      </c>
      <c r="R688">
        <v>8962</v>
      </c>
      <c r="S688">
        <v>1108</v>
      </c>
      <c r="T688">
        <v>294</v>
      </c>
      <c r="U688">
        <v>683</v>
      </c>
    </row>
    <row r="689" spans="1:21" hidden="1" x14ac:dyDescent="0.3">
      <c r="A689" s="21" t="s">
        <v>31</v>
      </c>
      <c r="B689" s="21" t="s">
        <v>32</v>
      </c>
      <c r="C689" s="25" t="s">
        <v>36</v>
      </c>
      <c r="D689" s="20" t="s">
        <v>23</v>
      </c>
      <c r="E689" t="s">
        <v>24</v>
      </c>
      <c r="F689" s="25" t="s">
        <v>30</v>
      </c>
      <c r="G689" s="25" t="s">
        <v>26</v>
      </c>
      <c r="H689" s="25" t="s">
        <v>26</v>
      </c>
      <c r="I689" s="25" t="s">
        <v>25</v>
      </c>
      <c r="J689" s="25" t="s">
        <v>26</v>
      </c>
      <c r="K689" s="26">
        <v>7.1269381046295104</v>
      </c>
      <c r="L689" s="26">
        <v>1.0423460006713801</v>
      </c>
      <c r="N689">
        <f>(Tabell1[[#This Row],[TP]]+Tabell1[[#This Row],[TN]])/(Tabell1[[#This Row],[TP]]+Tabell1[[#This Row],[TN]]+Tabell1[[#This Row],[FP]]+Tabell1[[#This Row],[FN]])</f>
        <v>0.90730515071965234</v>
      </c>
      <c r="O689">
        <f>Tabell1[[#This Row],[TP]]/(Tabell1[[#This Row],[TP]]+Tabell1[[#This Row],[FP]])</f>
        <v>0.92505670052263089</v>
      </c>
      <c r="P689">
        <f>Tabell1[[#This Row],[TP]]/(Tabell1[[#This Row],[TP]]+Tabell1[[#This Row],[FN]])</f>
        <v>0.97262830482115081</v>
      </c>
      <c r="Q689">
        <f>2*(Tabell1[[#This Row],[Recall]] * Tabell1[[#This Row],[Precision]]) / (Tabell1[[#This Row],[Recall]] + Tabell1[[#This Row],[Precision]])</f>
        <v>0.94824623471141212</v>
      </c>
      <c r="R689">
        <v>9381</v>
      </c>
      <c r="S689">
        <v>642</v>
      </c>
      <c r="T689">
        <v>760</v>
      </c>
      <c r="U689">
        <v>264</v>
      </c>
    </row>
    <row r="690" spans="1:21" hidden="1" x14ac:dyDescent="0.3">
      <c r="A690" s="25" t="s">
        <v>20</v>
      </c>
      <c r="B690" s="23" t="s">
        <v>33</v>
      </c>
      <c r="C690" s="20" t="s">
        <v>23</v>
      </c>
      <c r="D690" s="20" t="s">
        <v>23</v>
      </c>
      <c r="E690" t="s">
        <v>24</v>
      </c>
      <c r="F690" s="25" t="s">
        <v>30</v>
      </c>
      <c r="G690" s="25" t="s">
        <v>26</v>
      </c>
      <c r="H690" s="25" t="s">
        <v>26</v>
      </c>
      <c r="I690" s="25" t="s">
        <v>25</v>
      </c>
      <c r="J690" s="25" t="s">
        <v>26</v>
      </c>
      <c r="K690" s="26">
        <v>2.1768305301666202</v>
      </c>
      <c r="L690" s="26">
        <v>6.27693438529968</v>
      </c>
      <c r="N690">
        <f>(Tabell1[[#This Row],[TP]]+Tabell1[[#This Row],[TN]])/(Tabell1[[#This Row],[TP]]+Tabell1[[#This Row],[TN]]+Tabell1[[#This Row],[FP]]+Tabell1[[#This Row],[FN]])</f>
        <v>0.9048610482483932</v>
      </c>
      <c r="O690">
        <f>Tabell1[[#This Row],[TP]]/(Tabell1[[#This Row],[TP]]+Tabell1[[#This Row],[FP]])</f>
        <v>0.90339842283139316</v>
      </c>
      <c r="P690">
        <f>Tabell1[[#This Row],[TP]]/(Tabell1[[#This Row],[TP]]+Tabell1[[#This Row],[FN]])</f>
        <v>0.9977190254017626</v>
      </c>
      <c r="Q690">
        <f>2*(Tabell1[[#This Row],[Recall]] * Tabell1[[#This Row],[Precision]]) / (Tabell1[[#This Row],[Recall]] + Tabell1[[#This Row],[Precision]])</f>
        <v>0.94821894861309552</v>
      </c>
      <c r="R690">
        <v>9623</v>
      </c>
      <c r="S690">
        <v>373</v>
      </c>
      <c r="T690">
        <v>1029</v>
      </c>
      <c r="U690">
        <v>22</v>
      </c>
    </row>
    <row r="691" spans="1:21" hidden="1" x14ac:dyDescent="0.3">
      <c r="A691" s="25" t="s">
        <v>20</v>
      </c>
      <c r="B691" s="23" t="s">
        <v>33</v>
      </c>
      <c r="C691" s="20" t="s">
        <v>23</v>
      </c>
      <c r="D691" s="20" t="s">
        <v>23</v>
      </c>
      <c r="E691" t="s">
        <v>24</v>
      </c>
      <c r="F691" s="25" t="s">
        <v>30</v>
      </c>
      <c r="G691" s="25" t="s">
        <v>26</v>
      </c>
      <c r="H691" s="25" t="s">
        <v>26</v>
      </c>
      <c r="I691" s="25" t="s">
        <v>25</v>
      </c>
      <c r="J691" s="25" t="s">
        <v>26</v>
      </c>
      <c r="K691" s="26">
        <v>2.1768305301666202</v>
      </c>
      <c r="L691" s="26">
        <v>6.1920847892761204</v>
      </c>
      <c r="N691">
        <f>(Tabell1[[#This Row],[TP]]+Tabell1[[#This Row],[TN]])/(Tabell1[[#This Row],[TP]]+Tabell1[[#This Row],[TN]]+Tabell1[[#This Row],[FP]]+Tabell1[[#This Row],[FN]])</f>
        <v>0.9048610482483932</v>
      </c>
      <c r="O691">
        <f>Tabell1[[#This Row],[TP]]/(Tabell1[[#This Row],[TP]]+Tabell1[[#This Row],[FP]])</f>
        <v>0.90339842283139316</v>
      </c>
      <c r="P691">
        <f>Tabell1[[#This Row],[TP]]/(Tabell1[[#This Row],[TP]]+Tabell1[[#This Row],[FN]])</f>
        <v>0.9977190254017626</v>
      </c>
      <c r="Q691">
        <f>2*(Tabell1[[#This Row],[Recall]] * Tabell1[[#This Row],[Precision]]) / (Tabell1[[#This Row],[Recall]] + Tabell1[[#This Row],[Precision]])</f>
        <v>0.94821894861309552</v>
      </c>
      <c r="R691">
        <v>9623</v>
      </c>
      <c r="S691">
        <v>373</v>
      </c>
      <c r="T691">
        <v>1029</v>
      </c>
      <c r="U691">
        <v>22</v>
      </c>
    </row>
    <row r="692" spans="1:21" hidden="1" x14ac:dyDescent="0.3">
      <c r="A692" s="25" t="s">
        <v>20</v>
      </c>
      <c r="B692" s="23" t="s">
        <v>33</v>
      </c>
      <c r="C692" s="20" t="s">
        <v>23</v>
      </c>
      <c r="D692" s="20" t="s">
        <v>23</v>
      </c>
      <c r="E692" t="s">
        <v>24</v>
      </c>
      <c r="F692" s="25" t="s">
        <v>30</v>
      </c>
      <c r="G692" s="21" t="s">
        <v>29</v>
      </c>
      <c r="H692" s="25" t="s">
        <v>26</v>
      </c>
      <c r="I692" s="25" t="s">
        <v>25</v>
      </c>
      <c r="J692" s="25" t="s">
        <v>26</v>
      </c>
      <c r="K692" s="26">
        <v>2.1617846488952601</v>
      </c>
      <c r="L692" s="26">
        <v>6.2051062583923304</v>
      </c>
      <c r="N692">
        <f>(Tabell1[[#This Row],[TP]]+Tabell1[[#This Row],[TN]])/(Tabell1[[#This Row],[TP]]+Tabell1[[#This Row],[TN]]+Tabell1[[#This Row],[FP]]+Tabell1[[#This Row],[FN]])</f>
        <v>0.9048610482483932</v>
      </c>
      <c r="O692">
        <f>Tabell1[[#This Row],[TP]]/(Tabell1[[#This Row],[TP]]+Tabell1[[#This Row],[FP]])</f>
        <v>0.90339842283139316</v>
      </c>
      <c r="P692">
        <f>Tabell1[[#This Row],[TP]]/(Tabell1[[#This Row],[TP]]+Tabell1[[#This Row],[FN]])</f>
        <v>0.9977190254017626</v>
      </c>
      <c r="Q692">
        <f>2*(Tabell1[[#This Row],[Recall]] * Tabell1[[#This Row],[Precision]]) / (Tabell1[[#This Row],[Recall]] + Tabell1[[#This Row],[Precision]])</f>
        <v>0.94821894861309552</v>
      </c>
      <c r="R692">
        <v>9623</v>
      </c>
      <c r="S692">
        <v>373</v>
      </c>
      <c r="T692">
        <v>1029</v>
      </c>
      <c r="U692">
        <v>22</v>
      </c>
    </row>
    <row r="693" spans="1:21" hidden="1" x14ac:dyDescent="0.3">
      <c r="A693" s="25" t="s">
        <v>20</v>
      </c>
      <c r="B693" s="23" t="s">
        <v>33</v>
      </c>
      <c r="C693" s="20" t="s">
        <v>23</v>
      </c>
      <c r="D693" s="20" t="s">
        <v>23</v>
      </c>
      <c r="E693" t="s">
        <v>24</v>
      </c>
      <c r="F693" s="25" t="s">
        <v>30</v>
      </c>
      <c r="G693" s="21" t="s">
        <v>29</v>
      </c>
      <c r="H693" s="25" t="s">
        <v>26</v>
      </c>
      <c r="I693" s="25" t="s">
        <v>25</v>
      </c>
      <c r="J693" s="25" t="s">
        <v>26</v>
      </c>
      <c r="K693" s="26">
        <v>2.1617846488952601</v>
      </c>
      <c r="L693" s="26">
        <v>6.1712081432342503</v>
      </c>
      <c r="N693">
        <f>(Tabell1[[#This Row],[TP]]+Tabell1[[#This Row],[TN]])/(Tabell1[[#This Row],[TP]]+Tabell1[[#This Row],[TN]]+Tabell1[[#This Row],[FP]]+Tabell1[[#This Row],[FN]])</f>
        <v>0.9048610482483932</v>
      </c>
      <c r="O693">
        <f>Tabell1[[#This Row],[TP]]/(Tabell1[[#This Row],[TP]]+Tabell1[[#This Row],[FP]])</f>
        <v>0.90339842283139316</v>
      </c>
      <c r="P693">
        <f>Tabell1[[#This Row],[TP]]/(Tabell1[[#This Row],[TP]]+Tabell1[[#This Row],[FN]])</f>
        <v>0.9977190254017626</v>
      </c>
      <c r="Q693">
        <f>2*(Tabell1[[#This Row],[Recall]] * Tabell1[[#This Row],[Precision]]) / (Tabell1[[#This Row],[Recall]] + Tabell1[[#This Row],[Precision]])</f>
        <v>0.94821894861309552</v>
      </c>
      <c r="R693">
        <v>9623</v>
      </c>
      <c r="S693">
        <v>373</v>
      </c>
      <c r="T693">
        <v>1029</v>
      </c>
      <c r="U693">
        <v>22</v>
      </c>
    </row>
    <row r="694" spans="1:21" hidden="1" x14ac:dyDescent="0.3">
      <c r="A694" s="25" t="s">
        <v>20</v>
      </c>
      <c r="B694" s="25" t="s">
        <v>22</v>
      </c>
      <c r="C694" s="25" t="s">
        <v>36</v>
      </c>
      <c r="D694" s="20" t="s">
        <v>23</v>
      </c>
      <c r="E694" t="s">
        <v>24</v>
      </c>
      <c r="F694" s="19" t="s">
        <v>21</v>
      </c>
      <c r="G694" s="21" t="s">
        <v>29</v>
      </c>
      <c r="H694" s="25" t="s">
        <v>26</v>
      </c>
      <c r="I694" s="21"/>
      <c r="J694" s="21" t="s">
        <v>29</v>
      </c>
      <c r="K694" s="26">
        <v>3.9617290496826101</v>
      </c>
      <c r="L694" s="26">
        <v>6.4723687171936</v>
      </c>
      <c r="N694">
        <f>(Tabell1[[#This Row],[TP]]+Tabell1[[#This Row],[TN]])/(Tabell1[[#This Row],[TP]]+Tabell1[[#This Row],[TN]]+Tabell1[[#This Row],[FP]]+Tabell1[[#This Row],[FN]])</f>
        <v>0.90721462840590206</v>
      </c>
      <c r="O694">
        <f>Tabell1[[#This Row],[TP]]/(Tabell1[[#This Row],[TP]]+Tabell1[[#This Row],[FP]])</f>
        <v>0.92488170347003151</v>
      </c>
      <c r="P694">
        <f>Tabell1[[#This Row],[TP]]/(Tabell1[[#This Row],[TP]]+Tabell1[[#This Row],[FN]])</f>
        <v>0.97273198548470707</v>
      </c>
      <c r="Q694">
        <f>2*(Tabell1[[#This Row],[Recall]] * Tabell1[[#This Row],[Precision]]) / (Tabell1[[#This Row],[Recall]] + Tabell1[[#This Row],[Precision]])</f>
        <v>0.94820354742533719</v>
      </c>
      <c r="R694">
        <v>9382</v>
      </c>
      <c r="S694">
        <v>640</v>
      </c>
      <c r="T694">
        <v>762</v>
      </c>
      <c r="U694">
        <v>263</v>
      </c>
    </row>
    <row r="695" spans="1:21" hidden="1" x14ac:dyDescent="0.3">
      <c r="A695" s="25" t="s">
        <v>20</v>
      </c>
      <c r="B695" s="25" t="s">
        <v>22</v>
      </c>
      <c r="C695" s="25" t="s">
        <v>36</v>
      </c>
      <c r="D695" s="20" t="s">
        <v>23</v>
      </c>
      <c r="E695" t="s">
        <v>24</v>
      </c>
      <c r="F695" s="25" t="s">
        <v>30</v>
      </c>
      <c r="G695" s="25" t="s">
        <v>26</v>
      </c>
      <c r="H695" s="25" t="s">
        <v>26</v>
      </c>
      <c r="I695" s="21"/>
      <c r="J695" s="21" t="s">
        <v>29</v>
      </c>
      <c r="K695" s="26">
        <v>6.8343775272369296</v>
      </c>
      <c r="L695" s="26">
        <v>10.171389341354301</v>
      </c>
      <c r="N695">
        <f>(Tabell1[[#This Row],[TP]]+Tabell1[[#This Row],[TN]])/(Tabell1[[#This Row],[TP]]+Tabell1[[#This Row],[TN]]+Tabell1[[#This Row],[FP]]+Tabell1[[#This Row],[FN]])</f>
        <v>0.90630940526839865</v>
      </c>
      <c r="O695">
        <f>Tabell1[[#This Row],[TP]]/(Tabell1[[#This Row],[TP]]+Tabell1[[#This Row],[FP]])</f>
        <v>0.9165054179566563</v>
      </c>
      <c r="P695">
        <f>Tabell1[[#This Row],[TP]]/(Tabell1[[#This Row],[TP]]+Tabell1[[#This Row],[FN]])</f>
        <v>0.98216692586832555</v>
      </c>
      <c r="Q695">
        <f>2*(Tabell1[[#This Row],[Recall]] * Tabell1[[#This Row],[Precision]]) / (Tabell1[[#This Row],[Recall]] + Tabell1[[#This Row],[Precision]])</f>
        <v>0.94820079075121366</v>
      </c>
      <c r="R695">
        <v>9473</v>
      </c>
      <c r="S695">
        <v>539</v>
      </c>
      <c r="T695">
        <v>863</v>
      </c>
      <c r="U695">
        <v>172</v>
      </c>
    </row>
    <row r="696" spans="1:21" hidden="1" x14ac:dyDescent="0.3">
      <c r="A696" s="25" t="s">
        <v>20</v>
      </c>
      <c r="B696" s="25" t="s">
        <v>22</v>
      </c>
      <c r="C696" s="20" t="s">
        <v>23</v>
      </c>
      <c r="D696" s="20" t="s">
        <v>23</v>
      </c>
      <c r="E696" t="s">
        <v>24</v>
      </c>
      <c r="F696" s="25" t="s">
        <v>30</v>
      </c>
      <c r="G696" s="21" t="s">
        <v>29</v>
      </c>
      <c r="H696" s="21" t="s">
        <v>29</v>
      </c>
      <c r="I696" s="21"/>
      <c r="J696" s="25" t="s">
        <v>26</v>
      </c>
      <c r="K696" s="26">
        <v>2.86586189270019</v>
      </c>
      <c r="L696" s="26">
        <v>6.9013907909393302</v>
      </c>
      <c r="N696">
        <f>(Tabell1[[#This Row],[TP]]+Tabell1[[#This Row],[TN]])/(Tabell1[[#This Row],[TP]]+Tabell1[[#This Row],[TN]]+Tabell1[[#This Row],[FP]]+Tabell1[[#This Row],[FN]])</f>
        <v>0.90477052593464291</v>
      </c>
      <c r="O696">
        <f>Tabell1[[#This Row],[TP]]/(Tabell1[[#This Row],[TP]]+Tabell1[[#This Row],[FP]])</f>
        <v>0.90293538403826312</v>
      </c>
      <c r="P696">
        <f>Tabell1[[#This Row],[TP]]/(Tabell1[[#This Row],[TP]]+Tabell1[[#This Row],[FN]])</f>
        <v>0.9982374287195438</v>
      </c>
      <c r="Q696">
        <f>2*(Tabell1[[#This Row],[Recall]] * Tabell1[[#This Row],[Precision]]) / (Tabell1[[#This Row],[Recall]] + Tabell1[[#This Row],[Precision]])</f>
        <v>0.94819775457947608</v>
      </c>
      <c r="R696">
        <v>9628</v>
      </c>
      <c r="S696">
        <v>367</v>
      </c>
      <c r="T696">
        <v>1035</v>
      </c>
      <c r="U696">
        <v>17</v>
      </c>
    </row>
    <row r="697" spans="1:21" hidden="1" x14ac:dyDescent="0.3">
      <c r="A697" s="25" t="s">
        <v>20</v>
      </c>
      <c r="B697" s="25" t="s">
        <v>22</v>
      </c>
      <c r="C697" s="20" t="s">
        <v>23</v>
      </c>
      <c r="D697" s="20" t="s">
        <v>23</v>
      </c>
      <c r="E697" t="s">
        <v>24</v>
      </c>
      <c r="F697" s="25" t="s">
        <v>30</v>
      </c>
      <c r="G697" s="21" t="s">
        <v>29</v>
      </c>
      <c r="H697" s="21" t="s">
        <v>29</v>
      </c>
      <c r="I697" s="21"/>
      <c r="J697" s="25" t="s">
        <v>26</v>
      </c>
      <c r="K697" s="26">
        <v>2.86586189270019</v>
      </c>
      <c r="L697" s="26">
        <v>6.6300988197326598</v>
      </c>
      <c r="N697">
        <f>(Tabell1[[#This Row],[TP]]+Tabell1[[#This Row],[TN]])/(Tabell1[[#This Row],[TP]]+Tabell1[[#This Row],[TN]]+Tabell1[[#This Row],[FP]]+Tabell1[[#This Row],[FN]])</f>
        <v>0.90477052593464291</v>
      </c>
      <c r="O697">
        <f>Tabell1[[#This Row],[TP]]/(Tabell1[[#This Row],[TP]]+Tabell1[[#This Row],[FP]])</f>
        <v>0.90293538403826312</v>
      </c>
      <c r="P697">
        <f>Tabell1[[#This Row],[TP]]/(Tabell1[[#This Row],[TP]]+Tabell1[[#This Row],[FN]])</f>
        <v>0.9982374287195438</v>
      </c>
      <c r="Q697">
        <f>2*(Tabell1[[#This Row],[Recall]] * Tabell1[[#This Row],[Precision]]) / (Tabell1[[#This Row],[Recall]] + Tabell1[[#This Row],[Precision]])</f>
        <v>0.94819775457947608</v>
      </c>
      <c r="R697">
        <v>9628</v>
      </c>
      <c r="S697">
        <v>367</v>
      </c>
      <c r="T697">
        <v>1035</v>
      </c>
      <c r="U697">
        <v>17</v>
      </c>
    </row>
    <row r="698" spans="1:21" hidden="1" x14ac:dyDescent="0.3">
      <c r="A698" s="25" t="s">
        <v>20</v>
      </c>
      <c r="B698" s="25" t="s">
        <v>22</v>
      </c>
      <c r="C698" s="20" t="s">
        <v>23</v>
      </c>
      <c r="D698" s="20" t="s">
        <v>23</v>
      </c>
      <c r="E698" t="s">
        <v>24</v>
      </c>
      <c r="F698" s="25" t="s">
        <v>30</v>
      </c>
      <c r="G698" s="25" t="s">
        <v>26</v>
      </c>
      <c r="H698" s="21" t="s">
        <v>29</v>
      </c>
      <c r="I698" s="21"/>
      <c r="J698" s="25" t="s">
        <v>26</v>
      </c>
      <c r="K698" s="26">
        <v>2.7926104068756099</v>
      </c>
      <c r="L698" s="26">
        <v>6.6650633811950604</v>
      </c>
      <c r="N698">
        <f>(Tabell1[[#This Row],[TP]]+Tabell1[[#This Row],[TN]])/(Tabell1[[#This Row],[TP]]+Tabell1[[#This Row],[TN]]+Tabell1[[#This Row],[FP]]+Tabell1[[#This Row],[FN]])</f>
        <v>0.90477052593464291</v>
      </c>
      <c r="O698">
        <f>Tabell1[[#This Row],[TP]]/(Tabell1[[#This Row],[TP]]+Tabell1[[#This Row],[FP]])</f>
        <v>0.90293538403826312</v>
      </c>
      <c r="P698">
        <f>Tabell1[[#This Row],[TP]]/(Tabell1[[#This Row],[TP]]+Tabell1[[#This Row],[FN]])</f>
        <v>0.9982374287195438</v>
      </c>
      <c r="Q698">
        <f>2*(Tabell1[[#This Row],[Recall]] * Tabell1[[#This Row],[Precision]]) / (Tabell1[[#This Row],[Recall]] + Tabell1[[#This Row],[Precision]])</f>
        <v>0.94819775457947608</v>
      </c>
      <c r="R698">
        <v>9628</v>
      </c>
      <c r="S698">
        <v>367</v>
      </c>
      <c r="T698">
        <v>1035</v>
      </c>
      <c r="U698">
        <v>17</v>
      </c>
    </row>
    <row r="699" spans="1:21" hidden="1" x14ac:dyDescent="0.3">
      <c r="A699" s="25" t="s">
        <v>20</v>
      </c>
      <c r="B699" s="25" t="s">
        <v>22</v>
      </c>
      <c r="C699" s="20" t="s">
        <v>23</v>
      </c>
      <c r="D699" s="20" t="s">
        <v>23</v>
      </c>
      <c r="E699" t="s">
        <v>24</v>
      </c>
      <c r="F699" s="25" t="s">
        <v>30</v>
      </c>
      <c r="G699" s="25" t="s">
        <v>26</v>
      </c>
      <c r="H699" s="21" t="s">
        <v>29</v>
      </c>
      <c r="I699" s="21"/>
      <c r="J699" s="25" t="s">
        <v>26</v>
      </c>
      <c r="K699" s="26">
        <v>2.7926104068756099</v>
      </c>
      <c r="L699" s="26">
        <v>6.6544835567474303</v>
      </c>
      <c r="N699">
        <f>(Tabell1[[#This Row],[TP]]+Tabell1[[#This Row],[TN]])/(Tabell1[[#This Row],[TP]]+Tabell1[[#This Row],[TN]]+Tabell1[[#This Row],[FP]]+Tabell1[[#This Row],[FN]])</f>
        <v>0.90477052593464291</v>
      </c>
      <c r="O699">
        <f>Tabell1[[#This Row],[TP]]/(Tabell1[[#This Row],[TP]]+Tabell1[[#This Row],[FP]])</f>
        <v>0.90293538403826312</v>
      </c>
      <c r="P699">
        <f>Tabell1[[#This Row],[TP]]/(Tabell1[[#This Row],[TP]]+Tabell1[[#This Row],[FN]])</f>
        <v>0.9982374287195438</v>
      </c>
      <c r="Q699">
        <f>2*(Tabell1[[#This Row],[Recall]] * Tabell1[[#This Row],[Precision]]) / (Tabell1[[#This Row],[Recall]] + Tabell1[[#This Row],[Precision]])</f>
        <v>0.94819775457947608</v>
      </c>
      <c r="R699">
        <v>9628</v>
      </c>
      <c r="S699">
        <v>367</v>
      </c>
      <c r="T699">
        <v>1035</v>
      </c>
      <c r="U699">
        <v>17</v>
      </c>
    </row>
    <row r="700" spans="1:21" hidden="1" x14ac:dyDescent="0.3">
      <c r="A700" s="21" t="s">
        <v>31</v>
      </c>
      <c r="B700" s="25" t="s">
        <v>22</v>
      </c>
      <c r="C700" s="21" t="s">
        <v>34</v>
      </c>
      <c r="D700" s="20" t="s">
        <v>23</v>
      </c>
      <c r="E700" t="s">
        <v>24</v>
      </c>
      <c r="F700" s="25" t="s">
        <v>30</v>
      </c>
      <c r="G700" s="21" t="s">
        <v>29</v>
      </c>
      <c r="H700" s="21" t="s">
        <v>29</v>
      </c>
      <c r="I700" s="21"/>
      <c r="J700" s="25" t="s">
        <v>26</v>
      </c>
      <c r="K700" s="26">
        <v>4.9534971714019704</v>
      </c>
      <c r="L700" s="26">
        <v>0.94131827354431097</v>
      </c>
      <c r="N700">
        <f>(Tabell1[[#This Row],[TP]]+Tabell1[[#This Row],[TN]])/(Tabell1[[#This Row],[TP]]+Tabell1[[#This Row],[TN]]+Tabell1[[#This Row],[FP]]+Tabell1[[#This Row],[FN]])</f>
        <v>0.90477052593464291</v>
      </c>
      <c r="O700">
        <f>Tabell1[[#This Row],[TP]]/(Tabell1[[#This Row],[TP]]+Tabell1[[#This Row],[FP]])</f>
        <v>0.90301097458024571</v>
      </c>
      <c r="P700">
        <f>Tabell1[[#This Row],[TP]]/(Tabell1[[#This Row],[TP]]+Tabell1[[#This Row],[FN]])</f>
        <v>0.99813374805598754</v>
      </c>
      <c r="Q700">
        <f>2*(Tabell1[[#This Row],[Recall]] * Tabell1[[#This Row],[Precision]]) / (Tabell1[[#This Row],[Recall]] + Tabell1[[#This Row],[Precision]])</f>
        <v>0.94819265241800443</v>
      </c>
      <c r="R700">
        <v>9627</v>
      </c>
      <c r="S700">
        <v>368</v>
      </c>
      <c r="T700">
        <v>1034</v>
      </c>
      <c r="U700">
        <v>18</v>
      </c>
    </row>
    <row r="701" spans="1:21" hidden="1" x14ac:dyDescent="0.3">
      <c r="A701" s="21" t="s">
        <v>31</v>
      </c>
      <c r="B701" s="21" t="s">
        <v>32</v>
      </c>
      <c r="C701" s="24" t="s">
        <v>38</v>
      </c>
      <c r="D701" s="20" t="s">
        <v>23</v>
      </c>
      <c r="E701" t="s">
        <v>24</v>
      </c>
      <c r="F701" s="19" t="s">
        <v>21</v>
      </c>
      <c r="G701" s="21" t="s">
        <v>29</v>
      </c>
      <c r="H701" s="21" t="s">
        <v>29</v>
      </c>
      <c r="I701" s="21"/>
      <c r="J701" s="25" t="s">
        <v>26</v>
      </c>
      <c r="K701" s="26">
        <v>2.3253316879272399</v>
      </c>
      <c r="L701" s="26">
        <v>0.75549006462097101</v>
      </c>
      <c r="N701">
        <f>(Tabell1[[#This Row],[TP]]+Tabell1[[#This Row],[TN]])/(Tabell1[[#This Row],[TP]]+Tabell1[[#This Row],[TN]]+Tabell1[[#This Row],[FP]]+Tabell1[[#This Row],[FN]])</f>
        <v>0.91146917715216802</v>
      </c>
      <c r="O701">
        <f>Tabell1[[#This Row],[TP]]/(Tabell1[[#This Row],[TP]]+Tabell1[[#This Row],[FP]])</f>
        <v>0.96985796378618672</v>
      </c>
      <c r="P701">
        <f>Tabell1[[#This Row],[TP]]/(Tabell1[[#This Row],[TP]]+Tabell1[[#This Row],[FN]])</f>
        <v>0.92742353551062728</v>
      </c>
      <c r="Q701">
        <f>2*(Tabell1[[#This Row],[Recall]] * Tabell1[[#This Row],[Precision]]) / (Tabell1[[#This Row],[Recall]] + Tabell1[[#This Row],[Precision]])</f>
        <v>0.94816620733517065</v>
      </c>
      <c r="R701">
        <v>8945</v>
      </c>
      <c r="S701">
        <v>1124</v>
      </c>
      <c r="T701">
        <v>278</v>
      </c>
      <c r="U701">
        <v>700</v>
      </c>
    </row>
    <row r="702" spans="1:21" hidden="1" x14ac:dyDescent="0.3">
      <c r="A702" s="25" t="s">
        <v>20</v>
      </c>
      <c r="B702" s="25" t="s">
        <v>22</v>
      </c>
      <c r="C702" s="24" t="s">
        <v>38</v>
      </c>
      <c r="D702" s="20" t="s">
        <v>23</v>
      </c>
      <c r="E702" t="s">
        <v>24</v>
      </c>
      <c r="F702" s="19" t="s">
        <v>21</v>
      </c>
      <c r="G702" s="21" t="s">
        <v>29</v>
      </c>
      <c r="H702" s="25" t="s">
        <v>26</v>
      </c>
      <c r="I702" s="21"/>
      <c r="J702" s="25" t="s">
        <v>26</v>
      </c>
      <c r="K702" s="26">
        <v>1.4895427227020199</v>
      </c>
      <c r="L702" s="26">
        <v>4.0337729454040501</v>
      </c>
      <c r="N702">
        <f>(Tabell1[[#This Row],[TP]]+Tabell1[[#This Row],[TN]])/(Tabell1[[#This Row],[TP]]+Tabell1[[#This Row],[TN]]+Tabell1[[#This Row],[FP]]+Tabell1[[#This Row],[FN]])</f>
        <v>0.91201231103467006</v>
      </c>
      <c r="O702">
        <f>Tabell1[[#This Row],[TP]]/(Tabell1[[#This Row],[TP]]+Tabell1[[#This Row],[FP]])</f>
        <v>0.97617217524980782</v>
      </c>
      <c r="P702">
        <f>Tabell1[[#This Row],[TP]]/(Tabell1[[#This Row],[TP]]+Tabell1[[#This Row],[FN]])</f>
        <v>0.92172109901503374</v>
      </c>
      <c r="Q702">
        <f>2*(Tabell1[[#This Row],[Recall]] * Tabell1[[#This Row],[Precision]]) / (Tabell1[[#This Row],[Recall]] + Tabell1[[#This Row],[Precision]])</f>
        <v>0.94816552901023898</v>
      </c>
      <c r="R702">
        <v>8890</v>
      </c>
      <c r="S702">
        <v>1185</v>
      </c>
      <c r="T702">
        <v>217</v>
      </c>
      <c r="U702">
        <v>755</v>
      </c>
    </row>
    <row r="703" spans="1:21" hidden="1" x14ac:dyDescent="0.3">
      <c r="A703" s="25" t="s">
        <v>20</v>
      </c>
      <c r="B703" s="25" t="s">
        <v>22</v>
      </c>
      <c r="C703" s="24" t="s">
        <v>38</v>
      </c>
      <c r="D703" s="20" t="s">
        <v>23</v>
      </c>
      <c r="E703" t="s">
        <v>24</v>
      </c>
      <c r="F703" s="19" t="s">
        <v>21</v>
      </c>
      <c r="G703" s="25" t="s">
        <v>26</v>
      </c>
      <c r="H703" s="25" t="s">
        <v>26</v>
      </c>
      <c r="I703" s="21"/>
      <c r="J703" s="25" t="s">
        <v>26</v>
      </c>
      <c r="K703" s="26">
        <v>1.4860379695892301</v>
      </c>
      <c r="L703" s="26">
        <v>4.0819799900054896</v>
      </c>
      <c r="N703">
        <f>(Tabell1[[#This Row],[TP]]+Tabell1[[#This Row],[TN]])/(Tabell1[[#This Row],[TP]]+Tabell1[[#This Row],[TN]]+Tabell1[[#This Row],[FP]]+Tabell1[[#This Row],[FN]])</f>
        <v>0.91201231103467006</v>
      </c>
      <c r="O703">
        <f>Tabell1[[#This Row],[TP]]/(Tabell1[[#This Row],[TP]]+Tabell1[[#This Row],[FP]])</f>
        <v>0.97617217524980782</v>
      </c>
      <c r="P703">
        <f>Tabell1[[#This Row],[TP]]/(Tabell1[[#This Row],[TP]]+Tabell1[[#This Row],[FN]])</f>
        <v>0.92172109901503374</v>
      </c>
      <c r="Q703">
        <f>2*(Tabell1[[#This Row],[Recall]] * Tabell1[[#This Row],[Precision]]) / (Tabell1[[#This Row],[Recall]] + Tabell1[[#This Row],[Precision]])</f>
        <v>0.94816552901023898</v>
      </c>
      <c r="R703">
        <v>8890</v>
      </c>
      <c r="S703">
        <v>1185</v>
      </c>
      <c r="T703">
        <v>217</v>
      </c>
      <c r="U703">
        <v>755</v>
      </c>
    </row>
    <row r="704" spans="1:21" hidden="1" x14ac:dyDescent="0.3">
      <c r="A704" s="21" t="s">
        <v>31</v>
      </c>
      <c r="B704" s="25" t="s">
        <v>22</v>
      </c>
      <c r="C704" s="24" t="s">
        <v>38</v>
      </c>
      <c r="D704" s="20" t="s">
        <v>23</v>
      </c>
      <c r="E704" t="s">
        <v>24</v>
      </c>
      <c r="F704" s="25" t="s">
        <v>30</v>
      </c>
      <c r="G704" s="25" t="s">
        <v>26</v>
      </c>
      <c r="H704" s="25" t="s">
        <v>26</v>
      </c>
      <c r="I704" s="25" t="s">
        <v>25</v>
      </c>
      <c r="J704" s="21" t="s">
        <v>29</v>
      </c>
      <c r="K704" s="26">
        <v>1.4251680374145499</v>
      </c>
      <c r="L704" s="26">
        <v>0.46643805503845198</v>
      </c>
      <c r="N704">
        <f>(Tabell1[[#This Row],[TP]]+Tabell1[[#This Row],[TN]])/(Tabell1[[#This Row],[TP]]+Tabell1[[#This Row],[TN]]+Tabell1[[#This Row],[FP]]+Tabell1[[#This Row],[FN]])</f>
        <v>0.91056395401466461</v>
      </c>
      <c r="O704">
        <f>Tabell1[[#This Row],[TP]]/(Tabell1[[#This Row],[TP]]+Tabell1[[#This Row],[FP]])</f>
        <v>0.95994049516523217</v>
      </c>
      <c r="P704">
        <f>Tabell1[[#This Row],[TP]]/(Tabell1[[#This Row],[TP]]+Tabell1[[#This Row],[FN]])</f>
        <v>0.93665111456713324</v>
      </c>
      <c r="Q704">
        <f>2*(Tabell1[[#This Row],[Recall]] * Tabell1[[#This Row],[Precision]]) / (Tabell1[[#This Row],[Recall]] + Tabell1[[#This Row],[Precision]])</f>
        <v>0.94815281276238461</v>
      </c>
      <c r="R704">
        <v>9034</v>
      </c>
      <c r="S704">
        <v>1025</v>
      </c>
      <c r="T704">
        <v>377</v>
      </c>
      <c r="U704">
        <v>611</v>
      </c>
    </row>
    <row r="705" spans="1:21" hidden="1" x14ac:dyDescent="0.3">
      <c r="A705" s="25" t="s">
        <v>20</v>
      </c>
      <c r="B705" s="25" t="s">
        <v>22</v>
      </c>
      <c r="C705" s="20" t="s">
        <v>23</v>
      </c>
      <c r="D705" s="20" t="s">
        <v>23</v>
      </c>
      <c r="E705" t="s">
        <v>42</v>
      </c>
      <c r="F705" s="19" t="s">
        <v>21</v>
      </c>
      <c r="G705" s="25" t="s">
        <v>26</v>
      </c>
      <c r="H705" s="21" t="s">
        <v>29</v>
      </c>
      <c r="I705" s="25" t="s">
        <v>25</v>
      </c>
      <c r="J705" s="25" t="s">
        <v>26</v>
      </c>
      <c r="K705" s="26">
        <v>0.99932670593261697</v>
      </c>
      <c r="L705" s="26">
        <v>2.8121356964111301</v>
      </c>
      <c r="N705">
        <f>(Tabell1[[#This Row],[TP]]+Tabell1[[#This Row],[TN]])/(Tabell1[[#This Row],[TP]]+Tabell1[[#This Row],[TN]]+Tabell1[[#This Row],[FP]]+Tabell1[[#This Row],[FN]])</f>
        <v>0.90507586705202314</v>
      </c>
      <c r="O705">
        <f>Tabell1[[#This Row],[TP]]/(Tabell1[[#This Row],[TP]]+Tabell1[[#This Row],[FP]])</f>
        <v>0.90375388089189956</v>
      </c>
      <c r="P705">
        <f>Tabell1[[#This Row],[TP]]/(Tabell1[[#This Row],[TP]]+Tabell1[[#This Row],[FN]])</f>
        <v>0.997093626738634</v>
      </c>
      <c r="Q705">
        <f>2*(Tabell1[[#This Row],[Recall]] * Tabell1[[#This Row],[Precision]]) / (Tabell1[[#This Row],[Recall]] + Tabell1[[#This Row],[Precision]])</f>
        <v>0.94813206336672751</v>
      </c>
      <c r="R705">
        <v>9606</v>
      </c>
      <c r="S705">
        <v>415</v>
      </c>
      <c r="T705">
        <v>1023</v>
      </c>
      <c r="U705">
        <v>28</v>
      </c>
    </row>
    <row r="706" spans="1:21" hidden="1" x14ac:dyDescent="0.3">
      <c r="A706" s="23" t="s">
        <v>48</v>
      </c>
      <c r="B706" s="25" t="s">
        <v>22</v>
      </c>
      <c r="C706" s="24" t="s">
        <v>38</v>
      </c>
      <c r="D706" s="20" t="s">
        <v>23</v>
      </c>
      <c r="E706" t="s">
        <v>24</v>
      </c>
      <c r="F706" s="19" t="s">
        <v>21</v>
      </c>
      <c r="G706" s="25" t="s">
        <v>26</v>
      </c>
      <c r="H706" s="25" t="s">
        <v>26</v>
      </c>
      <c r="I706" s="21"/>
      <c r="J706" s="25" t="s">
        <v>26</v>
      </c>
      <c r="K706" s="26">
        <v>0.14062380790710399</v>
      </c>
      <c r="L706" s="26">
        <v>0.18650007247924799</v>
      </c>
      <c r="N706">
        <f>(Tabell1[[#This Row],[TP]]+Tabell1[[#This Row],[TN]])/(Tabell1[[#This Row],[TP]]+Tabell1[[#This Row],[TN]]+Tabell1[[#This Row],[FP]]+Tabell1[[#This Row],[FN]])</f>
        <v>0.9077577622884041</v>
      </c>
      <c r="O706">
        <f>Tabell1[[#This Row],[TP]]/(Tabell1[[#This Row],[TP]]+Tabell1[[#This Row],[FP]])</f>
        <v>0.93130000000000002</v>
      </c>
      <c r="P706">
        <f>Tabell1[[#This Row],[TP]]/(Tabell1[[#This Row],[TP]]+Tabell1[[#This Row],[FN]])</f>
        <v>0.96557801969932611</v>
      </c>
      <c r="Q706">
        <f>2*(Tabell1[[#This Row],[Recall]] * Tabell1[[#This Row],[Precision]]) / (Tabell1[[#This Row],[Recall]] + Tabell1[[#This Row],[Precision]])</f>
        <v>0.94812929498600151</v>
      </c>
      <c r="R706">
        <v>9313</v>
      </c>
      <c r="S706">
        <v>715</v>
      </c>
      <c r="T706">
        <v>687</v>
      </c>
      <c r="U706">
        <v>332</v>
      </c>
    </row>
    <row r="707" spans="1:21" hidden="1" x14ac:dyDescent="0.3">
      <c r="A707" s="21" t="s">
        <v>31</v>
      </c>
      <c r="B707" s="21" t="s">
        <v>32</v>
      </c>
      <c r="C707" s="21" t="s">
        <v>34</v>
      </c>
      <c r="D707" s="20" t="s">
        <v>23</v>
      </c>
      <c r="E707" t="s">
        <v>24</v>
      </c>
      <c r="F707" s="25" t="s">
        <v>30</v>
      </c>
      <c r="G707" s="25" t="s">
        <v>26</v>
      </c>
      <c r="H707" s="25" t="s">
        <v>26</v>
      </c>
      <c r="I707" s="21"/>
      <c r="J707" s="25" t="s">
        <v>26</v>
      </c>
      <c r="K707" s="26">
        <v>4.8435311317443803</v>
      </c>
      <c r="L707" s="26">
        <v>0.99519443511962802</v>
      </c>
      <c r="N707">
        <f>(Tabell1[[#This Row],[TP]]+Tabell1[[#This Row],[TN]])/(Tabell1[[#This Row],[TP]]+Tabell1[[#This Row],[TN]]+Tabell1[[#This Row],[FP]]+Tabell1[[#This Row],[FN]])</f>
        <v>0.90468000362089251</v>
      </c>
      <c r="O707">
        <f>Tabell1[[#This Row],[TP]]/(Tabell1[[#This Row],[TP]]+Tabell1[[#This Row],[FP]])</f>
        <v>0.90322883424066081</v>
      </c>
      <c r="P707">
        <f>Tabell1[[#This Row],[TP]]/(Tabell1[[#This Row],[TP]]+Tabell1[[#This Row],[FN]])</f>
        <v>0.9977190254017626</v>
      </c>
      <c r="Q707">
        <f>2*(Tabell1[[#This Row],[Recall]] * Tabell1[[#This Row],[Precision]]) / (Tabell1[[#This Row],[Recall]] + Tabell1[[#This Row],[Precision]])</f>
        <v>0.94812552342479928</v>
      </c>
      <c r="R707">
        <v>9623</v>
      </c>
      <c r="S707">
        <v>371</v>
      </c>
      <c r="T707">
        <v>1031</v>
      </c>
      <c r="U707">
        <v>22</v>
      </c>
    </row>
    <row r="708" spans="1:21" hidden="1" x14ac:dyDescent="0.3">
      <c r="A708" s="21" t="s">
        <v>31</v>
      </c>
      <c r="B708" s="21" t="s">
        <v>32</v>
      </c>
      <c r="C708" s="24" t="s">
        <v>38</v>
      </c>
      <c r="D708" s="20" t="s">
        <v>23</v>
      </c>
      <c r="E708" t="s">
        <v>24</v>
      </c>
      <c r="F708" s="25" t="s">
        <v>30</v>
      </c>
      <c r="G708" s="21" t="s">
        <v>29</v>
      </c>
      <c r="H708" s="25" t="s">
        <v>26</v>
      </c>
      <c r="I708" s="25" t="s">
        <v>25</v>
      </c>
      <c r="J708" s="21" t="s">
        <v>29</v>
      </c>
      <c r="K708" s="26">
        <v>1.5629334449768</v>
      </c>
      <c r="L708" s="26">
        <v>0.47056603431701599</v>
      </c>
      <c r="N708">
        <f>(Tabell1[[#This Row],[TP]]+Tabell1[[#This Row],[TN]])/(Tabell1[[#This Row],[TP]]+Tabell1[[#This Row],[TN]]+Tabell1[[#This Row],[FP]]+Tabell1[[#This Row],[FN]])</f>
        <v>0.91047343170091433</v>
      </c>
      <c r="O708">
        <f>Tabell1[[#This Row],[TP]]/(Tabell1[[#This Row],[TP]]+Tabell1[[#This Row],[FP]])</f>
        <v>0.96062154108131115</v>
      </c>
      <c r="P708">
        <f>Tabell1[[#This Row],[TP]]/(Tabell1[[#This Row],[TP]]+Tabell1[[#This Row],[FN]])</f>
        <v>0.93582166925868326</v>
      </c>
      <c r="Q708">
        <f>2*(Tabell1[[#This Row],[Recall]] * Tabell1[[#This Row],[Precision]]) / (Tabell1[[#This Row],[Recall]] + Tabell1[[#This Row],[Precision]])</f>
        <v>0.94805945065910402</v>
      </c>
      <c r="R708">
        <v>9026</v>
      </c>
      <c r="S708">
        <v>1032</v>
      </c>
      <c r="T708">
        <v>370</v>
      </c>
      <c r="U708">
        <v>619</v>
      </c>
    </row>
    <row r="709" spans="1:21" hidden="1" x14ac:dyDescent="0.3">
      <c r="A709" s="21" t="s">
        <v>31</v>
      </c>
      <c r="B709" s="21" t="s">
        <v>32</v>
      </c>
      <c r="C709" s="20" t="s">
        <v>23</v>
      </c>
      <c r="D709" s="20" t="s">
        <v>23</v>
      </c>
      <c r="E709" t="s">
        <v>42</v>
      </c>
      <c r="F709" s="19" t="s">
        <v>21</v>
      </c>
      <c r="G709" s="25" t="s">
        <v>26</v>
      </c>
      <c r="H709" s="25" t="s">
        <v>26</v>
      </c>
      <c r="I709" s="25" t="s">
        <v>25</v>
      </c>
      <c r="J709" s="21" t="s">
        <v>29</v>
      </c>
      <c r="K709" s="26">
        <v>0.45294690132141102</v>
      </c>
      <c r="L709" s="26">
        <v>1.92460012435913</v>
      </c>
      <c r="N709">
        <f>(Tabell1[[#This Row],[TP]]+Tabell1[[#This Row],[TN]])/(Tabell1[[#This Row],[TP]]+Tabell1[[#This Row],[TN]]+Tabell1[[#This Row],[FP]]+Tabell1[[#This Row],[FN]])</f>
        <v>0.90552745664739887</v>
      </c>
      <c r="O709">
        <f>Tabell1[[#This Row],[TP]]/(Tabell1[[#This Row],[TP]]+Tabell1[[#This Row],[FP]])</f>
        <v>0.90918620163903185</v>
      </c>
      <c r="P709">
        <f>Tabell1[[#This Row],[TP]]/(Tabell1[[#This Row],[TP]]+Tabell1[[#This Row],[FN]])</f>
        <v>0.99034668881046295</v>
      </c>
      <c r="Q709">
        <f>2*(Tabell1[[#This Row],[Recall]] * Tabell1[[#This Row],[Precision]]) / (Tabell1[[#This Row],[Recall]] + Tabell1[[#This Row],[Precision]])</f>
        <v>0.94803259141494445</v>
      </c>
      <c r="R709">
        <v>9541</v>
      </c>
      <c r="S709">
        <v>485</v>
      </c>
      <c r="T709">
        <v>953</v>
      </c>
      <c r="U709">
        <v>93</v>
      </c>
    </row>
    <row r="710" spans="1:21" hidden="1" x14ac:dyDescent="0.3">
      <c r="A710" s="25" t="s">
        <v>20</v>
      </c>
      <c r="B710" s="25" t="s">
        <v>22</v>
      </c>
      <c r="C710" s="21" t="s">
        <v>34</v>
      </c>
      <c r="D710" s="21" t="s">
        <v>34</v>
      </c>
      <c r="E710" t="s">
        <v>43</v>
      </c>
      <c r="F710" s="19" t="s">
        <v>21</v>
      </c>
      <c r="G710" s="25" t="s">
        <v>26</v>
      </c>
      <c r="H710" s="25" t="s">
        <v>26</v>
      </c>
      <c r="I710" s="21"/>
      <c r="J710" s="25" t="s">
        <v>26</v>
      </c>
      <c r="K710" s="26">
        <v>1.9283812046051001</v>
      </c>
      <c r="L710" s="26">
        <v>5.3270804882049498</v>
      </c>
      <c r="N710">
        <f>(Tabell1[[#This Row],[TP]]+Tabell1[[#This Row],[TN]])/(Tabell1[[#This Row],[TP]]+Tabell1[[#This Row],[TN]]+Tabell1[[#This Row],[FP]]+Tabell1[[#This Row],[FN]])</f>
        <v>0.9136462486408119</v>
      </c>
      <c r="O710">
        <f>Tabell1[[#This Row],[TP]]/(Tabell1[[#This Row],[TP]]+Tabell1[[#This Row],[FP]])</f>
        <v>0.91289271829357987</v>
      </c>
      <c r="P710">
        <f>Tabell1[[#This Row],[TP]]/(Tabell1[[#This Row],[TP]]+Tabell1[[#This Row],[FN]])</f>
        <v>0.98592827961870178</v>
      </c>
      <c r="Q710">
        <f>2*(Tabell1[[#This Row],[Recall]] * Tabell1[[#This Row],[Precision]]) / (Tabell1[[#This Row],[Recall]] + Tabell1[[#This Row],[Precision]])</f>
        <v>0.94800589230181675</v>
      </c>
      <c r="R710">
        <v>8688</v>
      </c>
      <c r="S710">
        <v>1395</v>
      </c>
      <c r="T710">
        <v>829</v>
      </c>
      <c r="U710">
        <v>124</v>
      </c>
    </row>
    <row r="711" spans="1:21" hidden="1" x14ac:dyDescent="0.3">
      <c r="A711" s="23" t="s">
        <v>48</v>
      </c>
      <c r="B711" s="21" t="s">
        <v>32</v>
      </c>
      <c r="C711" s="20" t="s">
        <v>23</v>
      </c>
      <c r="D711" s="20" t="s">
        <v>23</v>
      </c>
      <c r="E711" t="s">
        <v>42</v>
      </c>
      <c r="F711" s="19" t="s">
        <v>21</v>
      </c>
      <c r="G711" s="21" t="s">
        <v>29</v>
      </c>
      <c r="H711" s="21" t="s">
        <v>29</v>
      </c>
      <c r="I711" s="21"/>
      <c r="J711" s="21" t="s">
        <v>29</v>
      </c>
      <c r="K711" s="26">
        <v>0.119679927825927</v>
      </c>
      <c r="L711" s="26">
        <v>0.31216526031494102</v>
      </c>
      <c r="N711">
        <f>(Tabell1[[#This Row],[TP]]+Tabell1[[#This Row],[TN]])/(Tabell1[[#This Row],[TP]]+Tabell1[[#This Row],[TN]]+Tabell1[[#This Row],[FP]]+Tabell1[[#This Row],[FN]])</f>
        <v>0.90507586705202314</v>
      </c>
      <c r="O711">
        <f>Tabell1[[#This Row],[TP]]/(Tabell1[[#This Row],[TP]]+Tabell1[[#This Row],[FP]])</f>
        <v>0.90566216088477169</v>
      </c>
      <c r="P711">
        <f>Tabell1[[#This Row],[TP]]/(Tabell1[[#This Row],[TP]]+Tabell1[[#This Row],[FN]])</f>
        <v>0.99449865061241438</v>
      </c>
      <c r="Q711">
        <f>2*(Tabell1[[#This Row],[Recall]] * Tabell1[[#This Row],[Precision]]) / (Tabell1[[#This Row],[Recall]] + Tabell1[[#This Row],[Precision]])</f>
        <v>0.9480037599564638</v>
      </c>
      <c r="R711">
        <v>9581</v>
      </c>
      <c r="S711">
        <v>440</v>
      </c>
      <c r="T711">
        <v>998</v>
      </c>
      <c r="U711">
        <v>53</v>
      </c>
    </row>
    <row r="712" spans="1:21" hidden="1" x14ac:dyDescent="0.3">
      <c r="A712" s="23" t="s">
        <v>48</v>
      </c>
      <c r="B712" s="21" t="s">
        <v>32</v>
      </c>
      <c r="C712" s="20" t="s">
        <v>23</v>
      </c>
      <c r="D712" s="20" t="s">
        <v>23</v>
      </c>
      <c r="E712" t="s">
        <v>42</v>
      </c>
      <c r="F712" s="19" t="s">
        <v>21</v>
      </c>
      <c r="G712" s="21" t="s">
        <v>29</v>
      </c>
      <c r="H712" s="21" t="s">
        <v>29</v>
      </c>
      <c r="I712" s="21"/>
      <c r="J712" s="25" t="s">
        <v>26</v>
      </c>
      <c r="K712" s="26">
        <v>0.11868238449096601</v>
      </c>
      <c r="L712" s="26">
        <v>0.30917286872863697</v>
      </c>
      <c r="N712">
        <f>(Tabell1[[#This Row],[TP]]+Tabell1[[#This Row],[TN]])/(Tabell1[[#This Row],[TP]]+Tabell1[[#This Row],[TN]]+Tabell1[[#This Row],[FP]]+Tabell1[[#This Row],[FN]])</f>
        <v>0.90507586705202314</v>
      </c>
      <c r="O712">
        <f>Tabell1[[#This Row],[TP]]/(Tabell1[[#This Row],[TP]]+Tabell1[[#This Row],[FP]])</f>
        <v>0.90566216088477169</v>
      </c>
      <c r="P712">
        <f>Tabell1[[#This Row],[TP]]/(Tabell1[[#This Row],[TP]]+Tabell1[[#This Row],[FN]])</f>
        <v>0.99449865061241438</v>
      </c>
      <c r="Q712">
        <f>2*(Tabell1[[#This Row],[Recall]] * Tabell1[[#This Row],[Precision]]) / (Tabell1[[#This Row],[Recall]] + Tabell1[[#This Row],[Precision]])</f>
        <v>0.9480037599564638</v>
      </c>
      <c r="R712">
        <v>9581</v>
      </c>
      <c r="S712">
        <v>440</v>
      </c>
      <c r="T712">
        <v>998</v>
      </c>
      <c r="U712">
        <v>53</v>
      </c>
    </row>
    <row r="713" spans="1:21" hidden="1" x14ac:dyDescent="0.3">
      <c r="A713" s="25" t="s">
        <v>20</v>
      </c>
      <c r="B713" s="21" t="s">
        <v>32</v>
      </c>
      <c r="C713" s="25" t="s">
        <v>36</v>
      </c>
      <c r="D713" s="20" t="s">
        <v>23</v>
      </c>
      <c r="E713" t="s">
        <v>24</v>
      </c>
      <c r="F713" s="25" t="s">
        <v>30</v>
      </c>
      <c r="G713" s="25" t="s">
        <v>26</v>
      </c>
      <c r="H713" s="21" t="s">
        <v>29</v>
      </c>
      <c r="I713" s="25" t="s">
        <v>25</v>
      </c>
      <c r="J713" s="25" t="s">
        <v>26</v>
      </c>
      <c r="K713" s="26">
        <v>1.7880215644836399</v>
      </c>
      <c r="L713" s="26">
        <v>3.9105038642883301</v>
      </c>
      <c r="N713">
        <f>(Tabell1[[#This Row],[TP]]+Tabell1[[#This Row],[TN]])/(Tabell1[[#This Row],[TP]]+Tabell1[[#This Row],[TN]]+Tabell1[[#This Row],[FP]]+Tabell1[[#This Row],[FN]])</f>
        <v>0.91101656558341626</v>
      </c>
      <c r="O713">
        <f>Tabell1[[#This Row],[TP]]/(Tabell1[[#This Row],[TP]]+Tabell1[[#This Row],[FP]])</f>
        <v>0.96801383185649448</v>
      </c>
      <c r="P713">
        <f>Tabell1[[#This Row],[TP]]/(Tabell1[[#This Row],[TP]]+Tabell1[[#This Row],[FN]])</f>
        <v>0.92877138413685845</v>
      </c>
      <c r="Q713">
        <f>2*(Tabell1[[#This Row],[Recall]] * Tabell1[[#This Row],[Precision]]) / (Tabell1[[#This Row],[Recall]] + Tabell1[[#This Row],[Precision]])</f>
        <v>0.94798666596116188</v>
      </c>
      <c r="R713">
        <v>8958</v>
      </c>
      <c r="S713">
        <v>1106</v>
      </c>
      <c r="T713">
        <v>296</v>
      </c>
      <c r="U713">
        <v>687</v>
      </c>
    </row>
    <row r="714" spans="1:21" hidden="1" x14ac:dyDescent="0.3">
      <c r="A714" s="25" t="s">
        <v>20</v>
      </c>
      <c r="B714" s="21" t="s">
        <v>32</v>
      </c>
      <c r="C714" s="25" t="s">
        <v>36</v>
      </c>
      <c r="D714" s="20" t="s">
        <v>23</v>
      </c>
      <c r="E714" t="s">
        <v>24</v>
      </c>
      <c r="F714" s="25" t="s">
        <v>30</v>
      </c>
      <c r="G714" s="21" t="s">
        <v>29</v>
      </c>
      <c r="H714" s="21" t="s">
        <v>29</v>
      </c>
      <c r="I714" s="25" t="s">
        <v>25</v>
      </c>
      <c r="J714" s="25" t="s">
        <v>26</v>
      </c>
      <c r="K714" s="26">
        <v>1.7782871723175</v>
      </c>
      <c r="L714" s="26">
        <v>3.9205806255340501</v>
      </c>
      <c r="N714">
        <f>(Tabell1[[#This Row],[TP]]+Tabell1[[#This Row],[TN]])/(Tabell1[[#This Row],[TP]]+Tabell1[[#This Row],[TN]]+Tabell1[[#This Row],[FP]]+Tabell1[[#This Row],[FN]])</f>
        <v>0.91101656558341626</v>
      </c>
      <c r="O714">
        <f>Tabell1[[#This Row],[TP]]/(Tabell1[[#This Row],[TP]]+Tabell1[[#This Row],[FP]])</f>
        <v>0.96801383185649448</v>
      </c>
      <c r="P714">
        <f>Tabell1[[#This Row],[TP]]/(Tabell1[[#This Row],[TP]]+Tabell1[[#This Row],[FN]])</f>
        <v>0.92877138413685845</v>
      </c>
      <c r="Q714">
        <f>2*(Tabell1[[#This Row],[Recall]] * Tabell1[[#This Row],[Precision]]) / (Tabell1[[#This Row],[Recall]] + Tabell1[[#This Row],[Precision]])</f>
        <v>0.94798666596116188</v>
      </c>
      <c r="R714">
        <v>8958</v>
      </c>
      <c r="S714">
        <v>1106</v>
      </c>
      <c r="T714">
        <v>296</v>
      </c>
      <c r="U714">
        <v>687</v>
      </c>
    </row>
    <row r="715" spans="1:21" hidden="1" x14ac:dyDescent="0.3">
      <c r="A715" s="25" t="s">
        <v>20</v>
      </c>
      <c r="B715" s="25" t="s">
        <v>22</v>
      </c>
      <c r="C715" s="25" t="s">
        <v>36</v>
      </c>
      <c r="D715" s="20" t="s">
        <v>23</v>
      </c>
      <c r="E715" t="s">
        <v>24</v>
      </c>
      <c r="F715" s="25" t="s">
        <v>30</v>
      </c>
      <c r="G715" s="21" t="s">
        <v>29</v>
      </c>
      <c r="H715" s="25" t="s">
        <v>26</v>
      </c>
      <c r="I715" s="21"/>
      <c r="J715" s="21" t="s">
        <v>29</v>
      </c>
      <c r="K715" s="26">
        <v>6.8313617706298801</v>
      </c>
      <c r="L715" s="26">
        <v>10.3254995346069</v>
      </c>
      <c r="N715">
        <f>(Tabell1[[#This Row],[TP]]+Tabell1[[#This Row],[TN]])/(Tabell1[[#This Row],[TP]]+Tabell1[[#This Row],[TN]]+Tabell1[[#This Row],[FP]]+Tabell1[[#This Row],[FN]])</f>
        <v>0.9057662713858966</v>
      </c>
      <c r="O715">
        <f>Tabell1[[#This Row],[TP]]/(Tabell1[[#This Row],[TP]]+Tabell1[[#This Row],[FP]])</f>
        <v>0.91533114500868895</v>
      </c>
      <c r="P715">
        <f>Tabell1[[#This Row],[TP]]/(Tabell1[[#This Row],[TP]]+Tabell1[[#This Row],[FN]])</f>
        <v>0.98299637117677552</v>
      </c>
      <c r="Q715">
        <f>2*(Tabell1[[#This Row],[Recall]] * Tabell1[[#This Row],[Precision]]) / (Tabell1[[#This Row],[Recall]] + Tabell1[[#This Row],[Precision]])</f>
        <v>0.94795780632905069</v>
      </c>
      <c r="R715">
        <v>9481</v>
      </c>
      <c r="S715">
        <v>525</v>
      </c>
      <c r="T715">
        <v>877</v>
      </c>
      <c r="U715">
        <v>164</v>
      </c>
    </row>
    <row r="716" spans="1:21" hidden="1" x14ac:dyDescent="0.3">
      <c r="A716" s="21" t="s">
        <v>31</v>
      </c>
      <c r="B716" s="21" t="s">
        <v>32</v>
      </c>
      <c r="C716" s="24" t="s">
        <v>38</v>
      </c>
      <c r="D716" s="20" t="s">
        <v>23</v>
      </c>
      <c r="E716" t="s">
        <v>24</v>
      </c>
      <c r="F716" s="25" t="s">
        <v>30</v>
      </c>
      <c r="G716" s="21" t="s">
        <v>29</v>
      </c>
      <c r="H716" s="21" t="s">
        <v>29</v>
      </c>
      <c r="I716" s="21"/>
      <c r="J716" s="21" t="s">
        <v>29</v>
      </c>
      <c r="K716" s="26">
        <v>1.6470315456390301</v>
      </c>
      <c r="L716" s="26">
        <v>0.750718593597412</v>
      </c>
      <c r="N716">
        <f>(Tabell1[[#This Row],[TP]]+Tabell1[[#This Row],[TN]])/(Tabell1[[#This Row],[TP]]+Tabell1[[#This Row],[TN]]+Tabell1[[#This Row],[FP]]+Tabell1[[#This Row],[FN]])</f>
        <v>0.91020186475966325</v>
      </c>
      <c r="O716">
        <f>Tabell1[[#This Row],[TP]]/(Tabell1[[#This Row],[TP]]+Tabell1[[#This Row],[FP]])</f>
        <v>0.95953266064790232</v>
      </c>
      <c r="P716">
        <f>Tabell1[[#This Row],[TP]]/(Tabell1[[#This Row],[TP]]+Tabell1[[#This Row],[FN]])</f>
        <v>0.93665111456713324</v>
      </c>
      <c r="Q716">
        <f>2*(Tabell1[[#This Row],[Recall]] * Tabell1[[#This Row],[Precision]]) / (Tabell1[[#This Row],[Recall]] + Tabell1[[#This Row],[Precision]])</f>
        <v>0.94795383001049327</v>
      </c>
      <c r="R716">
        <v>9034</v>
      </c>
      <c r="S716">
        <v>1021</v>
      </c>
      <c r="T716">
        <v>381</v>
      </c>
      <c r="U716">
        <v>611</v>
      </c>
    </row>
    <row r="717" spans="1:21" hidden="1" x14ac:dyDescent="0.3">
      <c r="A717" s="23" t="s">
        <v>48</v>
      </c>
      <c r="B717" s="25" t="s">
        <v>22</v>
      </c>
      <c r="C717" s="25" t="s">
        <v>36</v>
      </c>
      <c r="D717" s="20" t="s">
        <v>23</v>
      </c>
      <c r="E717" t="s">
        <v>24</v>
      </c>
      <c r="F717" s="19" t="s">
        <v>21</v>
      </c>
      <c r="G717" s="25" t="s">
        <v>26</v>
      </c>
      <c r="H717" s="25" t="s">
        <v>26</v>
      </c>
      <c r="I717" s="25" t="s">
        <v>25</v>
      </c>
      <c r="J717" s="21" t="s">
        <v>29</v>
      </c>
      <c r="K717" s="26">
        <v>8.5723161697387695E-2</v>
      </c>
      <c r="L717" s="26">
        <v>0.21542739868163999</v>
      </c>
      <c r="N717">
        <f>(Tabell1[[#This Row],[TP]]+Tabell1[[#This Row],[TN]])/(Tabell1[[#This Row],[TP]]+Tabell1[[#This Row],[TN]]+Tabell1[[#This Row],[FP]]+Tabell1[[#This Row],[FN]])</f>
        <v>0.90431791436589115</v>
      </c>
      <c r="O717">
        <f>Tabell1[[#This Row],[TP]]/(Tabell1[[#This Row],[TP]]+Tabell1[[#This Row],[FP]])</f>
        <v>0.90296546546546541</v>
      </c>
      <c r="P717">
        <f>Tabell1[[#This Row],[TP]]/(Tabell1[[#This Row],[TP]]+Tabell1[[#This Row],[FN]])</f>
        <v>0.99761534473820634</v>
      </c>
      <c r="Q717">
        <f>2*(Tabell1[[#This Row],[Recall]] * Tabell1[[#This Row],[Precision]]) / (Tabell1[[#This Row],[Recall]] + Tabell1[[#This Row],[Precision]])</f>
        <v>0.94793359933008214</v>
      </c>
      <c r="R717">
        <v>9622</v>
      </c>
      <c r="S717">
        <v>368</v>
      </c>
      <c r="T717">
        <v>1034</v>
      </c>
      <c r="U717">
        <v>23</v>
      </c>
    </row>
    <row r="718" spans="1:21" hidden="1" x14ac:dyDescent="0.3">
      <c r="A718" s="23" t="s">
        <v>48</v>
      </c>
      <c r="B718" s="25" t="s">
        <v>22</v>
      </c>
      <c r="C718" s="25" t="s">
        <v>36</v>
      </c>
      <c r="D718" s="20" t="s">
        <v>23</v>
      </c>
      <c r="E718" t="s">
        <v>24</v>
      </c>
      <c r="F718" s="19" t="s">
        <v>21</v>
      </c>
      <c r="G718" s="21" t="s">
        <v>29</v>
      </c>
      <c r="H718" s="25" t="s">
        <v>26</v>
      </c>
      <c r="I718" s="25" t="s">
        <v>25</v>
      </c>
      <c r="J718" s="21" t="s">
        <v>29</v>
      </c>
      <c r="K718" s="26">
        <v>8.0821275711059501E-2</v>
      </c>
      <c r="L718" s="26">
        <v>0.200778007507324</v>
      </c>
      <c r="N718">
        <f>(Tabell1[[#This Row],[TP]]+Tabell1[[#This Row],[TN]])/(Tabell1[[#This Row],[TP]]+Tabell1[[#This Row],[TN]]+Tabell1[[#This Row],[FP]]+Tabell1[[#This Row],[FN]])</f>
        <v>0.90431791436589115</v>
      </c>
      <c r="O718">
        <f>Tabell1[[#This Row],[TP]]/(Tabell1[[#This Row],[TP]]+Tabell1[[#This Row],[FP]])</f>
        <v>0.90296546546546541</v>
      </c>
      <c r="P718">
        <f>Tabell1[[#This Row],[TP]]/(Tabell1[[#This Row],[TP]]+Tabell1[[#This Row],[FN]])</f>
        <v>0.99761534473820634</v>
      </c>
      <c r="Q718">
        <f>2*(Tabell1[[#This Row],[Recall]] * Tabell1[[#This Row],[Precision]]) / (Tabell1[[#This Row],[Recall]] + Tabell1[[#This Row],[Precision]])</f>
        <v>0.94793359933008214</v>
      </c>
      <c r="R718">
        <v>9622</v>
      </c>
      <c r="S718">
        <v>368</v>
      </c>
      <c r="T718">
        <v>1034</v>
      </c>
      <c r="U718">
        <v>23</v>
      </c>
    </row>
    <row r="719" spans="1:21" hidden="1" x14ac:dyDescent="0.3">
      <c r="A719" s="21" t="s">
        <v>31</v>
      </c>
      <c r="B719" s="23" t="s">
        <v>33</v>
      </c>
      <c r="C719" s="24" t="s">
        <v>38</v>
      </c>
      <c r="D719" s="20" t="s">
        <v>23</v>
      </c>
      <c r="E719" t="s">
        <v>24</v>
      </c>
      <c r="F719" s="19" t="s">
        <v>21</v>
      </c>
      <c r="G719" s="25" t="s">
        <v>26</v>
      </c>
      <c r="H719" s="21" t="s">
        <v>29</v>
      </c>
      <c r="I719" s="25" t="s">
        <v>25</v>
      </c>
      <c r="J719" s="25" t="s">
        <v>26</v>
      </c>
      <c r="K719" s="26">
        <v>336.27545738220198</v>
      </c>
      <c r="L719" s="26">
        <v>2.9341173171996999</v>
      </c>
      <c r="N719">
        <f>(Tabell1[[#This Row],[TP]]+Tabell1[[#This Row],[TN]])/(Tabell1[[#This Row],[TP]]+Tabell1[[#This Row],[TN]]+Tabell1[[#This Row],[FP]]+Tabell1[[#This Row],[FN]])</f>
        <v>0.90676201683715041</v>
      </c>
      <c r="O719">
        <f>Tabell1[[#This Row],[TP]]/(Tabell1[[#This Row],[TP]]+Tabell1[[#This Row],[FP]])</f>
        <v>0.92534807939172514</v>
      </c>
      <c r="P719">
        <f>Tabell1[[#This Row],[TP]]/(Tabell1[[#This Row],[TP]]+Tabell1[[#This Row],[FN]])</f>
        <v>0.97159149818558843</v>
      </c>
      <c r="Q719">
        <f>2*(Tabell1[[#This Row],[Recall]] * Tabell1[[#This Row],[Precision]]) / (Tabell1[[#This Row],[Recall]] + Tabell1[[#This Row],[Precision]])</f>
        <v>0.94790612988063927</v>
      </c>
      <c r="R719">
        <v>9371</v>
      </c>
      <c r="S719">
        <v>646</v>
      </c>
      <c r="T719">
        <v>756</v>
      </c>
      <c r="U719">
        <v>274</v>
      </c>
    </row>
    <row r="720" spans="1:21" hidden="1" x14ac:dyDescent="0.3">
      <c r="A720" s="25" t="s">
        <v>20</v>
      </c>
      <c r="B720" s="25" t="s">
        <v>22</v>
      </c>
      <c r="C720" s="20" t="s">
        <v>23</v>
      </c>
      <c r="D720" s="20" t="s">
        <v>23</v>
      </c>
      <c r="E720" t="s">
        <v>42</v>
      </c>
      <c r="F720" s="19" t="s">
        <v>21</v>
      </c>
      <c r="G720" s="21" t="s">
        <v>29</v>
      </c>
      <c r="H720" s="21" t="s">
        <v>29</v>
      </c>
      <c r="I720" s="25" t="s">
        <v>25</v>
      </c>
      <c r="J720" s="25" t="s">
        <v>26</v>
      </c>
      <c r="K720" s="26">
        <v>0.97494029998779297</v>
      </c>
      <c r="L720" s="26">
        <v>2.7541472911834699</v>
      </c>
      <c r="N720">
        <f>(Tabell1[[#This Row],[TP]]+Tabell1[[#This Row],[TN]])/(Tabell1[[#This Row],[TP]]+Tabell1[[#This Row],[TN]]+Tabell1[[#This Row],[FP]]+Tabell1[[#This Row],[FN]])</f>
        <v>0.90462427745664742</v>
      </c>
      <c r="O720">
        <f>Tabell1[[#This Row],[TP]]/(Tabell1[[#This Row],[TP]]+Tabell1[[#This Row],[FP]])</f>
        <v>0.90325310267017678</v>
      </c>
      <c r="P720">
        <f>Tabell1[[#This Row],[TP]]/(Tabell1[[#This Row],[TP]]+Tabell1[[#This Row],[FN]])</f>
        <v>0.99719742578368276</v>
      </c>
      <c r="Q720">
        <f>2*(Tabell1[[#This Row],[Recall]] * Tabell1[[#This Row],[Precision]]) / (Tabell1[[#This Row],[Recall]] + Tabell1[[#This Row],[Precision]])</f>
        <v>0.94790330537740497</v>
      </c>
      <c r="R720">
        <v>9607</v>
      </c>
      <c r="S720">
        <v>409</v>
      </c>
      <c r="T720">
        <v>1029</v>
      </c>
      <c r="U720">
        <v>27</v>
      </c>
    </row>
    <row r="721" spans="1:21" hidden="1" x14ac:dyDescent="0.3">
      <c r="A721" s="23" t="s">
        <v>48</v>
      </c>
      <c r="B721" s="25" t="s">
        <v>22</v>
      </c>
      <c r="C721" s="25" t="s">
        <v>36</v>
      </c>
      <c r="D721" s="20" t="s">
        <v>23</v>
      </c>
      <c r="E721" t="s">
        <v>24</v>
      </c>
      <c r="F721" s="19" t="s">
        <v>21</v>
      </c>
      <c r="G721" s="25" t="s">
        <v>26</v>
      </c>
      <c r="H721" s="25" t="s">
        <v>26</v>
      </c>
      <c r="I721" s="25" t="s">
        <v>25</v>
      </c>
      <c r="J721" s="25" t="s">
        <v>26</v>
      </c>
      <c r="K721" s="26">
        <v>8.6769580841064398E-2</v>
      </c>
      <c r="L721" s="26">
        <v>0.24037051200866699</v>
      </c>
      <c r="N721">
        <f>(Tabell1[[#This Row],[TP]]+Tabell1[[#This Row],[TN]])/(Tabell1[[#This Row],[TP]]+Tabell1[[#This Row],[TN]]+Tabell1[[#This Row],[FP]]+Tabell1[[#This Row],[FN]])</f>
        <v>0.90422739205214087</v>
      </c>
      <c r="O721">
        <f>Tabell1[[#This Row],[TP]]/(Tabell1[[#This Row],[TP]]+Tabell1[[#This Row],[FP]])</f>
        <v>0.90295635851712808</v>
      </c>
      <c r="P721">
        <f>Tabell1[[#This Row],[TP]]/(Tabell1[[#This Row],[TP]]+Tabell1[[#This Row],[FN]])</f>
        <v>0.99751166407465008</v>
      </c>
      <c r="Q721">
        <f>2*(Tabell1[[#This Row],[Recall]] * Tabell1[[#This Row],[Precision]]) / (Tabell1[[#This Row],[Recall]] + Tabell1[[#This Row],[Precision]])</f>
        <v>0.94788177339901469</v>
      </c>
      <c r="R721">
        <v>9621</v>
      </c>
      <c r="S721">
        <v>368</v>
      </c>
      <c r="T721">
        <v>1034</v>
      </c>
      <c r="U721">
        <v>24</v>
      </c>
    </row>
    <row r="722" spans="1:21" hidden="1" x14ac:dyDescent="0.3">
      <c r="A722" s="23" t="s">
        <v>48</v>
      </c>
      <c r="B722" s="25" t="s">
        <v>22</v>
      </c>
      <c r="C722" s="25" t="s">
        <v>36</v>
      </c>
      <c r="D722" s="20" t="s">
        <v>23</v>
      </c>
      <c r="E722" t="s">
        <v>24</v>
      </c>
      <c r="F722" s="19" t="s">
        <v>21</v>
      </c>
      <c r="G722" s="21" t="s">
        <v>29</v>
      </c>
      <c r="H722" s="25" t="s">
        <v>26</v>
      </c>
      <c r="I722" s="25" t="s">
        <v>25</v>
      </c>
      <c r="J722" s="25" t="s">
        <v>26</v>
      </c>
      <c r="K722" s="26">
        <v>8.1781864166259696E-2</v>
      </c>
      <c r="L722" s="26">
        <v>0.19348883628845201</v>
      </c>
      <c r="N722">
        <f>(Tabell1[[#This Row],[TP]]+Tabell1[[#This Row],[TN]])/(Tabell1[[#This Row],[TP]]+Tabell1[[#This Row],[TN]]+Tabell1[[#This Row],[FP]]+Tabell1[[#This Row],[FN]])</f>
        <v>0.90422739205214087</v>
      </c>
      <c r="O722">
        <f>Tabell1[[#This Row],[TP]]/(Tabell1[[#This Row],[TP]]+Tabell1[[#This Row],[FP]])</f>
        <v>0.90295635851712808</v>
      </c>
      <c r="P722">
        <f>Tabell1[[#This Row],[TP]]/(Tabell1[[#This Row],[TP]]+Tabell1[[#This Row],[FN]])</f>
        <v>0.99751166407465008</v>
      </c>
      <c r="Q722">
        <f>2*(Tabell1[[#This Row],[Recall]] * Tabell1[[#This Row],[Precision]]) / (Tabell1[[#This Row],[Recall]] + Tabell1[[#This Row],[Precision]])</f>
        <v>0.94788177339901469</v>
      </c>
      <c r="R722">
        <v>9621</v>
      </c>
      <c r="S722">
        <v>368</v>
      </c>
      <c r="T722">
        <v>1034</v>
      </c>
      <c r="U722">
        <v>24</v>
      </c>
    </row>
    <row r="723" spans="1:21" hidden="1" x14ac:dyDescent="0.3">
      <c r="A723" s="23" t="s">
        <v>48</v>
      </c>
      <c r="B723" s="25" t="s">
        <v>22</v>
      </c>
      <c r="C723" s="24" t="s">
        <v>38</v>
      </c>
      <c r="D723" s="20" t="s">
        <v>23</v>
      </c>
      <c r="E723" t="s">
        <v>24</v>
      </c>
      <c r="F723" s="19" t="s">
        <v>21</v>
      </c>
      <c r="G723" s="21" t="s">
        <v>29</v>
      </c>
      <c r="H723" s="25" t="s">
        <v>26</v>
      </c>
      <c r="I723" s="21"/>
      <c r="J723" s="21" t="s">
        <v>29</v>
      </c>
      <c r="K723" s="26">
        <v>0.13364219665527299</v>
      </c>
      <c r="L723" s="26">
        <v>0.185506582260131</v>
      </c>
      <c r="N723">
        <f>(Tabell1[[#This Row],[TP]]+Tabell1[[#This Row],[TN]])/(Tabell1[[#This Row],[TP]]+Tabell1[[#This Row],[TN]]+Tabell1[[#This Row],[FP]]+Tabell1[[#This Row],[FN]])</f>
        <v>0.90748619534715302</v>
      </c>
      <c r="O723">
        <f>Tabell1[[#This Row],[TP]]/(Tabell1[[#This Row],[TP]]+Tabell1[[#This Row],[FP]])</f>
        <v>0.93275117936364549</v>
      </c>
      <c r="P723">
        <f>Tabell1[[#This Row],[TP]]/(Tabell1[[#This Row],[TP]]+Tabell1[[#This Row],[FN]])</f>
        <v>0.96350440642820112</v>
      </c>
      <c r="Q723">
        <f>2*(Tabell1[[#This Row],[Recall]] * Tabell1[[#This Row],[Precision]]) / (Tabell1[[#This Row],[Recall]] + Tabell1[[#This Row],[Precision]])</f>
        <v>0.94787841697266417</v>
      </c>
      <c r="R723">
        <v>9293</v>
      </c>
      <c r="S723">
        <v>732</v>
      </c>
      <c r="T723">
        <v>670</v>
      </c>
      <c r="U723">
        <v>352</v>
      </c>
    </row>
    <row r="724" spans="1:21" hidden="1" x14ac:dyDescent="0.3">
      <c r="A724" s="21" t="s">
        <v>31</v>
      </c>
      <c r="B724" s="21" t="s">
        <v>32</v>
      </c>
      <c r="C724" s="24" t="s">
        <v>38</v>
      </c>
      <c r="D724" s="20" t="s">
        <v>23</v>
      </c>
      <c r="E724" t="s">
        <v>24</v>
      </c>
      <c r="F724" s="25" t="s">
        <v>30</v>
      </c>
      <c r="G724" s="25" t="s">
        <v>26</v>
      </c>
      <c r="H724" s="25" t="s">
        <v>26</v>
      </c>
      <c r="I724" s="21"/>
      <c r="J724" s="21" t="s">
        <v>29</v>
      </c>
      <c r="K724" s="26">
        <v>1.58534955978393</v>
      </c>
      <c r="L724" s="26">
        <v>0.51751112937927202</v>
      </c>
      <c r="N724">
        <f>(Tabell1[[#This Row],[TP]]+Tabell1[[#This Row],[TN]])/(Tabell1[[#This Row],[TP]]+Tabell1[[#This Row],[TN]]+Tabell1[[#This Row],[FP]]+Tabell1[[#This Row],[FN]])</f>
        <v>0.91011134244591296</v>
      </c>
      <c r="O724">
        <f>Tabell1[[#This Row],[TP]]/(Tabell1[[#This Row],[TP]]+Tabell1[[#This Row],[FP]])</f>
        <v>0.96001701403658013</v>
      </c>
      <c r="P724">
        <f>Tabell1[[#This Row],[TP]]/(Tabell1[[#This Row],[TP]]+Tabell1[[#This Row],[FN]])</f>
        <v>0.93602903058579578</v>
      </c>
      <c r="Q724">
        <f>2*(Tabell1[[#This Row],[Recall]] * Tabell1[[#This Row],[Precision]]) / (Tabell1[[#This Row],[Recall]] + Tabell1[[#This Row],[Precision]])</f>
        <v>0.94787127933224835</v>
      </c>
      <c r="R724">
        <v>9028</v>
      </c>
      <c r="S724">
        <v>1026</v>
      </c>
      <c r="T724">
        <v>376</v>
      </c>
      <c r="U724">
        <v>617</v>
      </c>
    </row>
    <row r="725" spans="1:21" hidden="1" x14ac:dyDescent="0.3">
      <c r="A725" s="25" t="s">
        <v>20</v>
      </c>
      <c r="B725" s="21" t="s">
        <v>32</v>
      </c>
      <c r="C725" s="25" t="s">
        <v>36</v>
      </c>
      <c r="D725" s="20" t="s">
        <v>23</v>
      </c>
      <c r="E725" t="s">
        <v>24</v>
      </c>
      <c r="F725" s="25" t="s">
        <v>30</v>
      </c>
      <c r="G725" s="25" t="s">
        <v>26</v>
      </c>
      <c r="H725" s="21" t="s">
        <v>29</v>
      </c>
      <c r="I725" s="21"/>
      <c r="J725" s="25" t="s">
        <v>26</v>
      </c>
      <c r="K725" s="26">
        <v>2.04155421257019</v>
      </c>
      <c r="L725" s="26">
        <v>4.2966446876525799</v>
      </c>
      <c r="N725">
        <f>(Tabell1[[#This Row],[TP]]+Tabell1[[#This Row],[TN]])/(Tabell1[[#This Row],[TP]]+Tabell1[[#This Row],[TN]]+Tabell1[[#This Row],[FP]]+Tabell1[[#This Row],[FN]])</f>
        <v>0.91074499864216529</v>
      </c>
      <c r="O725">
        <f>Tabell1[[#This Row],[TP]]/(Tabell1[[#This Row],[TP]]+Tabell1[[#This Row],[FP]])</f>
        <v>0.96739717154269678</v>
      </c>
      <c r="P725">
        <f>Tabell1[[#This Row],[TP]]/(Tabell1[[#This Row],[TP]]+Tabell1[[#This Row],[FN]])</f>
        <v>0.92908242612752723</v>
      </c>
      <c r="Q725">
        <f>2*(Tabell1[[#This Row],[Recall]] * Tabell1[[#This Row],[Precision]]) / (Tabell1[[#This Row],[Recall]] + Tabell1[[#This Row],[Precision]])</f>
        <v>0.9478527607361964</v>
      </c>
      <c r="R725">
        <v>8961</v>
      </c>
      <c r="S725">
        <v>1100</v>
      </c>
      <c r="T725">
        <v>302</v>
      </c>
      <c r="U725">
        <v>684</v>
      </c>
    </row>
    <row r="726" spans="1:21" hidden="1" x14ac:dyDescent="0.3">
      <c r="A726" s="25" t="s">
        <v>20</v>
      </c>
      <c r="B726" s="21" t="s">
        <v>32</v>
      </c>
      <c r="C726" s="25" t="s">
        <v>36</v>
      </c>
      <c r="D726" s="20" t="s">
        <v>23</v>
      </c>
      <c r="E726" t="s">
        <v>24</v>
      </c>
      <c r="F726" s="25" t="s">
        <v>30</v>
      </c>
      <c r="G726" s="21" t="s">
        <v>29</v>
      </c>
      <c r="H726" s="21" t="s">
        <v>29</v>
      </c>
      <c r="I726" s="21"/>
      <c r="J726" s="25" t="s">
        <v>26</v>
      </c>
      <c r="K726" s="26">
        <v>1.96270680427551</v>
      </c>
      <c r="L726" s="26">
        <v>4.2694416046142498</v>
      </c>
      <c r="N726">
        <f>(Tabell1[[#This Row],[TP]]+Tabell1[[#This Row],[TN]])/(Tabell1[[#This Row],[TP]]+Tabell1[[#This Row],[TN]]+Tabell1[[#This Row],[FP]]+Tabell1[[#This Row],[FN]])</f>
        <v>0.91074499864216529</v>
      </c>
      <c r="O726">
        <f>Tabell1[[#This Row],[TP]]/(Tabell1[[#This Row],[TP]]+Tabell1[[#This Row],[FP]])</f>
        <v>0.96739717154269678</v>
      </c>
      <c r="P726">
        <f>Tabell1[[#This Row],[TP]]/(Tabell1[[#This Row],[TP]]+Tabell1[[#This Row],[FN]])</f>
        <v>0.92908242612752723</v>
      </c>
      <c r="Q726">
        <f>2*(Tabell1[[#This Row],[Recall]] * Tabell1[[#This Row],[Precision]]) / (Tabell1[[#This Row],[Recall]] + Tabell1[[#This Row],[Precision]])</f>
        <v>0.9478527607361964</v>
      </c>
      <c r="R726">
        <v>8961</v>
      </c>
      <c r="S726">
        <v>1100</v>
      </c>
      <c r="T726">
        <v>302</v>
      </c>
      <c r="U726">
        <v>684</v>
      </c>
    </row>
    <row r="727" spans="1:21" hidden="1" x14ac:dyDescent="0.3">
      <c r="A727" s="21" t="s">
        <v>31</v>
      </c>
      <c r="B727" s="23" t="s">
        <v>33</v>
      </c>
      <c r="C727" s="25" t="s">
        <v>36</v>
      </c>
      <c r="D727" s="20" t="s">
        <v>23</v>
      </c>
      <c r="E727" t="s">
        <v>24</v>
      </c>
      <c r="F727" s="19" t="s">
        <v>21</v>
      </c>
      <c r="G727" s="21" t="s">
        <v>29</v>
      </c>
      <c r="H727" s="21" t="s">
        <v>29</v>
      </c>
      <c r="I727" s="25" t="s">
        <v>25</v>
      </c>
      <c r="J727" s="25" t="s">
        <v>26</v>
      </c>
      <c r="K727" s="26">
        <v>340.08202838897699</v>
      </c>
      <c r="L727" s="26">
        <v>2.8893260955810498</v>
      </c>
      <c r="N727">
        <f>(Tabell1[[#This Row],[TP]]+Tabell1[[#This Row],[TN]])/(Tabell1[[#This Row],[TP]]+Tabell1[[#This Row],[TN]]+Tabell1[[#This Row],[FP]]+Tabell1[[#This Row],[FN]])</f>
        <v>0.90567574907214632</v>
      </c>
      <c r="O727">
        <f>Tabell1[[#This Row],[TP]]/(Tabell1[[#This Row],[TP]]+Tabell1[[#This Row],[FP]])</f>
        <v>0.91693321702045172</v>
      </c>
      <c r="P727">
        <f>Tabell1[[#This Row],[TP]]/(Tabell1[[#This Row],[TP]]+Tabell1[[#This Row],[FN]])</f>
        <v>0.98081907724209438</v>
      </c>
      <c r="Q727">
        <f>2*(Tabell1[[#This Row],[Recall]] * Tabell1[[#This Row],[Precision]]) / (Tabell1[[#This Row],[Recall]] + Tabell1[[#This Row],[Precision]])</f>
        <v>0.94780082156096601</v>
      </c>
      <c r="R727">
        <v>9460</v>
      </c>
      <c r="S727">
        <v>545</v>
      </c>
      <c r="T727">
        <v>857</v>
      </c>
      <c r="U727">
        <v>185</v>
      </c>
    </row>
    <row r="728" spans="1:21" hidden="1" x14ac:dyDescent="0.3">
      <c r="A728" s="21" t="s">
        <v>31</v>
      </c>
      <c r="B728" s="23" t="s">
        <v>33</v>
      </c>
      <c r="C728" s="25" t="s">
        <v>36</v>
      </c>
      <c r="D728" s="20" t="s">
        <v>23</v>
      </c>
      <c r="E728" t="s">
        <v>24</v>
      </c>
      <c r="F728" s="19" t="s">
        <v>21</v>
      </c>
      <c r="G728" s="21" t="s">
        <v>29</v>
      </c>
      <c r="H728" s="25" t="s">
        <v>26</v>
      </c>
      <c r="I728" s="25" t="s">
        <v>25</v>
      </c>
      <c r="J728" s="25" t="s">
        <v>26</v>
      </c>
      <c r="K728" s="26">
        <v>341.85253095626803</v>
      </c>
      <c r="L728" s="26">
        <v>2.2115023136138898</v>
      </c>
      <c r="N728">
        <f>(Tabell1[[#This Row],[TP]]+Tabell1[[#This Row],[TN]])/(Tabell1[[#This Row],[TP]]+Tabell1[[#This Row],[TN]]+Tabell1[[#This Row],[FP]]+Tabell1[[#This Row],[FN]])</f>
        <v>0.90549470444464564</v>
      </c>
      <c r="O728">
        <f>Tabell1[[#This Row],[TP]]/(Tabell1[[#This Row],[TP]]+Tabell1[[#This Row],[FP]])</f>
        <v>0.91546710462757219</v>
      </c>
      <c r="P728">
        <f>Tabell1[[#This Row],[TP]]/(Tabell1[[#This Row],[TP]]+Tabell1[[#This Row],[FN]])</f>
        <v>0.98247796785899433</v>
      </c>
      <c r="Q728">
        <f>2*(Tabell1[[#This Row],[Recall]] * Tabell1[[#This Row],[Precision]]) / (Tabell1[[#This Row],[Recall]] + Tabell1[[#This Row],[Precision]])</f>
        <v>0.94778955791158237</v>
      </c>
      <c r="R728">
        <v>9476</v>
      </c>
      <c r="S728">
        <v>527</v>
      </c>
      <c r="T728">
        <v>875</v>
      </c>
      <c r="U728">
        <v>169</v>
      </c>
    </row>
    <row r="729" spans="1:21" hidden="1" x14ac:dyDescent="0.3">
      <c r="A729" s="21" t="s">
        <v>31</v>
      </c>
      <c r="B729" s="21" t="s">
        <v>32</v>
      </c>
      <c r="C729" s="24" t="s">
        <v>38</v>
      </c>
      <c r="D729" s="20" t="s">
        <v>23</v>
      </c>
      <c r="E729" t="s">
        <v>24</v>
      </c>
      <c r="F729" s="19" t="s">
        <v>21</v>
      </c>
      <c r="G729" s="21" t="s">
        <v>29</v>
      </c>
      <c r="H729" s="25" t="s">
        <v>26</v>
      </c>
      <c r="I729" s="25" t="s">
        <v>25</v>
      </c>
      <c r="J729" s="25" t="s">
        <v>26</v>
      </c>
      <c r="K729" s="26">
        <v>2.18035364151</v>
      </c>
      <c r="L729" s="26">
        <v>0.51063799858093195</v>
      </c>
      <c r="N729">
        <f>(Tabell1[[#This Row],[TP]]+Tabell1[[#This Row],[TN]])/(Tabell1[[#This Row],[TP]]+Tabell1[[#This Row],[TN]]+Tabell1[[#This Row],[FP]]+Tabell1[[#This Row],[FN]])</f>
        <v>0.91074499864216529</v>
      </c>
      <c r="O729">
        <f>Tabell1[[#This Row],[TP]]/(Tabell1[[#This Row],[TP]]+Tabell1[[#This Row],[FP]])</f>
        <v>0.96871278553642959</v>
      </c>
      <c r="P729">
        <f>Tabell1[[#This Row],[TP]]/(Tabell1[[#This Row],[TP]]+Tabell1[[#This Row],[FN]])</f>
        <v>0.92773457750129595</v>
      </c>
      <c r="Q729">
        <f>2*(Tabell1[[#This Row],[Recall]] * Tabell1[[#This Row],[Precision]]) / (Tabell1[[#This Row],[Recall]] + Tabell1[[#This Row],[Precision]])</f>
        <v>0.94778095540726615</v>
      </c>
      <c r="R729">
        <v>8948</v>
      </c>
      <c r="S729">
        <v>1113</v>
      </c>
      <c r="T729">
        <v>289</v>
      </c>
      <c r="U729">
        <v>697</v>
      </c>
    </row>
    <row r="730" spans="1:21" hidden="1" x14ac:dyDescent="0.3">
      <c r="A730" s="21" t="s">
        <v>31</v>
      </c>
      <c r="B730" s="21" t="s">
        <v>32</v>
      </c>
      <c r="C730" s="25" t="s">
        <v>36</v>
      </c>
      <c r="D730" s="20" t="s">
        <v>23</v>
      </c>
      <c r="E730" t="s">
        <v>24</v>
      </c>
      <c r="F730" s="25" t="s">
        <v>30</v>
      </c>
      <c r="G730" s="21" t="s">
        <v>29</v>
      </c>
      <c r="H730" s="21" t="s">
        <v>29</v>
      </c>
      <c r="I730" s="25" t="s">
        <v>25</v>
      </c>
      <c r="J730" s="25" t="s">
        <v>26</v>
      </c>
      <c r="K730" s="26">
        <v>6.9733948707580504</v>
      </c>
      <c r="L730" s="26">
        <v>1.1228830814361499</v>
      </c>
      <c r="N730">
        <f>(Tabell1[[#This Row],[TP]]+Tabell1[[#This Row],[TN]])/(Tabell1[[#This Row],[TP]]+Tabell1[[#This Row],[TN]]+Tabell1[[#This Row],[FP]]+Tabell1[[#This Row],[FN]])</f>
        <v>0.90667149452340001</v>
      </c>
      <c r="O730">
        <f>Tabell1[[#This Row],[TP]]/(Tabell1[[#This Row],[TP]]+Tabell1[[#This Row],[FP]])</f>
        <v>0.92652010299069121</v>
      </c>
      <c r="P730">
        <f>Tabell1[[#This Row],[TP]]/(Tabell1[[#This Row],[TP]]+Tabell1[[#This Row],[FN]])</f>
        <v>0.97003628823224464</v>
      </c>
      <c r="Q730">
        <f>2*(Tabell1[[#This Row],[Recall]] * Tabell1[[#This Row],[Precision]]) / (Tabell1[[#This Row],[Recall]] + Tabell1[[#This Row],[Precision]])</f>
        <v>0.94777895963126169</v>
      </c>
      <c r="R730">
        <v>9356</v>
      </c>
      <c r="S730">
        <v>660</v>
      </c>
      <c r="T730">
        <v>742</v>
      </c>
      <c r="U730">
        <v>289</v>
      </c>
    </row>
    <row r="731" spans="1:21" hidden="1" x14ac:dyDescent="0.3">
      <c r="A731" s="25" t="s">
        <v>20</v>
      </c>
      <c r="B731" s="25" t="s">
        <v>22</v>
      </c>
      <c r="C731" s="20" t="s">
        <v>23</v>
      </c>
      <c r="D731" s="20" t="s">
        <v>23</v>
      </c>
      <c r="E731" t="s">
        <v>24</v>
      </c>
      <c r="F731" s="25" t="s">
        <v>30</v>
      </c>
      <c r="G731" s="25" t="s">
        <v>26</v>
      </c>
      <c r="H731" s="25" t="s">
        <v>26</v>
      </c>
      <c r="I731" s="21"/>
      <c r="J731" s="25" t="s">
        <v>26</v>
      </c>
      <c r="K731" s="26">
        <v>6.6508324146270699</v>
      </c>
      <c r="L731" s="26">
        <v>7.7663407325744602</v>
      </c>
      <c r="N731">
        <f>(Tabell1[[#This Row],[TP]]+Tabell1[[#This Row],[TN]])/(Tabell1[[#This Row],[TP]]+Tabell1[[#This Row],[TN]]+Tabell1[[#This Row],[FP]]+Tabell1[[#This Row],[FN]])</f>
        <v>0.9038653027971395</v>
      </c>
      <c r="O731">
        <f>Tabell1[[#This Row],[TP]]/(Tabell1[[#This Row],[TP]]+Tabell1[[#This Row],[FP]])</f>
        <v>0.90163781001403842</v>
      </c>
      <c r="P731">
        <f>Tabell1[[#This Row],[TP]]/(Tabell1[[#This Row],[TP]]+Tabell1[[#This Row],[FN]])</f>
        <v>0.99885951270088125</v>
      </c>
      <c r="Q731">
        <f>2*(Tabell1[[#This Row],[Recall]] * Tabell1[[#This Row],[Precision]]) / (Tabell1[[#This Row],[Recall]] + Tabell1[[#This Row],[Precision]])</f>
        <v>0.94776192818494831</v>
      </c>
      <c r="R731">
        <v>9634</v>
      </c>
      <c r="S731">
        <v>351</v>
      </c>
      <c r="T731">
        <v>1051</v>
      </c>
      <c r="U731">
        <v>11</v>
      </c>
    </row>
    <row r="732" spans="1:21" hidden="1" x14ac:dyDescent="0.3">
      <c r="A732" s="25" t="s">
        <v>20</v>
      </c>
      <c r="B732" s="25" t="s">
        <v>22</v>
      </c>
      <c r="C732" s="20" t="s">
        <v>23</v>
      </c>
      <c r="D732" s="20" t="s">
        <v>23</v>
      </c>
      <c r="E732" t="s">
        <v>24</v>
      </c>
      <c r="F732" s="25" t="s">
        <v>30</v>
      </c>
      <c r="G732" s="25" t="s">
        <v>26</v>
      </c>
      <c r="H732" s="25" t="s">
        <v>26</v>
      </c>
      <c r="I732" s="21"/>
      <c r="J732" s="25" t="s">
        <v>26</v>
      </c>
      <c r="K732" s="26">
        <v>6.6508324146270699</v>
      </c>
      <c r="L732" s="26">
        <v>7.2035639286041198</v>
      </c>
      <c r="N732">
        <f>(Tabell1[[#This Row],[TP]]+Tabell1[[#This Row],[TN]])/(Tabell1[[#This Row],[TP]]+Tabell1[[#This Row],[TN]]+Tabell1[[#This Row],[FP]]+Tabell1[[#This Row],[FN]])</f>
        <v>0.9038653027971395</v>
      </c>
      <c r="O732">
        <f>Tabell1[[#This Row],[TP]]/(Tabell1[[#This Row],[TP]]+Tabell1[[#This Row],[FP]])</f>
        <v>0.90163781001403842</v>
      </c>
      <c r="P732">
        <f>Tabell1[[#This Row],[TP]]/(Tabell1[[#This Row],[TP]]+Tabell1[[#This Row],[FN]])</f>
        <v>0.99885951270088125</v>
      </c>
      <c r="Q732">
        <f>2*(Tabell1[[#This Row],[Recall]] * Tabell1[[#This Row],[Precision]]) / (Tabell1[[#This Row],[Recall]] + Tabell1[[#This Row],[Precision]])</f>
        <v>0.94776192818494831</v>
      </c>
      <c r="R732">
        <v>9634</v>
      </c>
      <c r="S732">
        <v>351</v>
      </c>
      <c r="T732">
        <v>1051</v>
      </c>
      <c r="U732">
        <v>11</v>
      </c>
    </row>
    <row r="733" spans="1:21" hidden="1" x14ac:dyDescent="0.3">
      <c r="A733" s="25" t="s">
        <v>20</v>
      </c>
      <c r="B733" s="25" t="s">
        <v>22</v>
      </c>
      <c r="C733" s="20" t="s">
        <v>23</v>
      </c>
      <c r="D733" s="20" t="s">
        <v>23</v>
      </c>
      <c r="E733" t="s">
        <v>24</v>
      </c>
      <c r="F733" s="25" t="s">
        <v>30</v>
      </c>
      <c r="G733" s="21" t="s">
        <v>29</v>
      </c>
      <c r="H733" s="25" t="s">
        <v>26</v>
      </c>
      <c r="I733" s="21"/>
      <c r="J733" s="25" t="s">
        <v>26</v>
      </c>
      <c r="K733" s="26">
        <v>3.7725636959075901</v>
      </c>
      <c r="L733" s="26">
        <v>7.4605615139007497</v>
      </c>
      <c r="N733">
        <f>(Tabell1[[#This Row],[TP]]+Tabell1[[#This Row],[TN]])/(Tabell1[[#This Row],[TP]]+Tabell1[[#This Row],[TN]]+Tabell1[[#This Row],[FP]]+Tabell1[[#This Row],[FN]])</f>
        <v>0.9038653027971395</v>
      </c>
      <c r="O733">
        <f>Tabell1[[#This Row],[TP]]/(Tabell1[[#This Row],[TP]]+Tabell1[[#This Row],[FP]])</f>
        <v>0.90163781001403842</v>
      </c>
      <c r="P733">
        <f>Tabell1[[#This Row],[TP]]/(Tabell1[[#This Row],[TP]]+Tabell1[[#This Row],[FN]])</f>
        <v>0.99885951270088125</v>
      </c>
      <c r="Q733">
        <f>2*(Tabell1[[#This Row],[Recall]] * Tabell1[[#This Row],[Precision]]) / (Tabell1[[#This Row],[Recall]] + Tabell1[[#This Row],[Precision]])</f>
        <v>0.94776192818494831</v>
      </c>
      <c r="R733">
        <v>9634</v>
      </c>
      <c r="S733">
        <v>351</v>
      </c>
      <c r="T733">
        <v>1051</v>
      </c>
      <c r="U733">
        <v>11</v>
      </c>
    </row>
    <row r="734" spans="1:21" hidden="1" x14ac:dyDescent="0.3">
      <c r="A734" s="25" t="s">
        <v>20</v>
      </c>
      <c r="B734" s="25" t="s">
        <v>22</v>
      </c>
      <c r="C734" s="20" t="s">
        <v>23</v>
      </c>
      <c r="D734" s="20" t="s">
        <v>23</v>
      </c>
      <c r="E734" t="s">
        <v>24</v>
      </c>
      <c r="F734" s="25" t="s">
        <v>30</v>
      </c>
      <c r="G734" s="21" t="s">
        <v>29</v>
      </c>
      <c r="H734" s="25" t="s">
        <v>26</v>
      </c>
      <c r="I734" s="21"/>
      <c r="J734" s="25" t="s">
        <v>26</v>
      </c>
      <c r="K734" s="26">
        <v>3.7725636959075901</v>
      </c>
      <c r="L734" s="26">
        <v>7.1982245445251403</v>
      </c>
      <c r="N734">
        <f>(Tabell1[[#This Row],[TP]]+Tabell1[[#This Row],[TN]])/(Tabell1[[#This Row],[TP]]+Tabell1[[#This Row],[TN]]+Tabell1[[#This Row],[FP]]+Tabell1[[#This Row],[FN]])</f>
        <v>0.9038653027971395</v>
      </c>
      <c r="O734">
        <f>Tabell1[[#This Row],[TP]]/(Tabell1[[#This Row],[TP]]+Tabell1[[#This Row],[FP]])</f>
        <v>0.90163781001403842</v>
      </c>
      <c r="P734">
        <f>Tabell1[[#This Row],[TP]]/(Tabell1[[#This Row],[TP]]+Tabell1[[#This Row],[FN]])</f>
        <v>0.99885951270088125</v>
      </c>
      <c r="Q734">
        <f>2*(Tabell1[[#This Row],[Recall]] * Tabell1[[#This Row],[Precision]]) / (Tabell1[[#This Row],[Recall]] + Tabell1[[#This Row],[Precision]])</f>
        <v>0.94776192818494831</v>
      </c>
      <c r="R734">
        <v>9634</v>
      </c>
      <c r="S734">
        <v>351</v>
      </c>
      <c r="T734">
        <v>1051</v>
      </c>
      <c r="U734">
        <v>11</v>
      </c>
    </row>
    <row r="735" spans="1:21" hidden="1" x14ac:dyDescent="0.3">
      <c r="A735" s="25" t="s">
        <v>20</v>
      </c>
      <c r="B735" s="25" t="s">
        <v>22</v>
      </c>
      <c r="C735" s="20" t="s">
        <v>23</v>
      </c>
      <c r="D735" s="20" t="s">
        <v>23</v>
      </c>
      <c r="E735" t="s">
        <v>24</v>
      </c>
      <c r="F735" s="25" t="s">
        <v>30</v>
      </c>
      <c r="G735" s="21" t="s">
        <v>29</v>
      </c>
      <c r="H735" s="21" t="s">
        <v>29</v>
      </c>
      <c r="I735" s="25" t="s">
        <v>25</v>
      </c>
      <c r="J735" s="25" t="s">
        <v>26</v>
      </c>
      <c r="K735" s="26">
        <v>2.7721321582794101</v>
      </c>
      <c r="L735" s="26">
        <v>6.25843930244445</v>
      </c>
      <c r="N735">
        <f>(Tabell1[[#This Row],[TP]]+Tabell1[[#This Row],[TN]])/(Tabell1[[#This Row],[TP]]+Tabell1[[#This Row],[TN]]+Tabell1[[#This Row],[FP]]+Tabell1[[#This Row],[FN]])</f>
        <v>0.90395582511088979</v>
      </c>
      <c r="O735">
        <f>Tabell1[[#This Row],[TP]]/(Tabell1[[#This Row],[TP]]+Tabell1[[#This Row],[FP]])</f>
        <v>0.90247561890472616</v>
      </c>
      <c r="P735">
        <f>Tabell1[[#This Row],[TP]]/(Tabell1[[#This Row],[TP]]+Tabell1[[#This Row],[FN]])</f>
        <v>0.99782270606531887</v>
      </c>
      <c r="Q735">
        <f>2*(Tabell1[[#This Row],[Recall]] * Tabell1[[#This Row],[Precision]]) / (Tabell1[[#This Row],[Recall]] + Tabell1[[#This Row],[Precision]])</f>
        <v>0.94775715200157562</v>
      </c>
      <c r="R735">
        <v>9624</v>
      </c>
      <c r="S735">
        <v>362</v>
      </c>
      <c r="T735">
        <v>1040</v>
      </c>
      <c r="U735">
        <v>21</v>
      </c>
    </row>
    <row r="736" spans="1:21" hidden="1" x14ac:dyDescent="0.3">
      <c r="A736" s="25" t="s">
        <v>20</v>
      </c>
      <c r="B736" s="25" t="s">
        <v>22</v>
      </c>
      <c r="C736" s="20" t="s">
        <v>23</v>
      </c>
      <c r="D736" s="20" t="s">
        <v>23</v>
      </c>
      <c r="E736" t="s">
        <v>24</v>
      </c>
      <c r="F736" s="25" t="s">
        <v>30</v>
      </c>
      <c r="G736" s="21" t="s">
        <v>29</v>
      </c>
      <c r="H736" s="21" t="s">
        <v>29</v>
      </c>
      <c r="I736" s="25" t="s">
        <v>25</v>
      </c>
      <c r="J736" s="25" t="s">
        <v>26</v>
      </c>
      <c r="K736" s="26">
        <v>2.7721321582794101</v>
      </c>
      <c r="L736" s="26">
        <v>6.0780465602874703</v>
      </c>
      <c r="N736">
        <f>(Tabell1[[#This Row],[TP]]+Tabell1[[#This Row],[TN]])/(Tabell1[[#This Row],[TP]]+Tabell1[[#This Row],[TN]]+Tabell1[[#This Row],[FP]]+Tabell1[[#This Row],[FN]])</f>
        <v>0.90395582511088979</v>
      </c>
      <c r="O736">
        <f>Tabell1[[#This Row],[TP]]/(Tabell1[[#This Row],[TP]]+Tabell1[[#This Row],[FP]])</f>
        <v>0.90247561890472616</v>
      </c>
      <c r="P736">
        <f>Tabell1[[#This Row],[TP]]/(Tabell1[[#This Row],[TP]]+Tabell1[[#This Row],[FN]])</f>
        <v>0.99782270606531887</v>
      </c>
      <c r="Q736">
        <f>2*(Tabell1[[#This Row],[Recall]] * Tabell1[[#This Row],[Precision]]) / (Tabell1[[#This Row],[Recall]] + Tabell1[[#This Row],[Precision]])</f>
        <v>0.94775715200157562</v>
      </c>
      <c r="R736">
        <v>9624</v>
      </c>
      <c r="S736">
        <v>362</v>
      </c>
      <c r="T736">
        <v>1040</v>
      </c>
      <c r="U736">
        <v>21</v>
      </c>
    </row>
    <row r="737" spans="1:21" hidden="1" x14ac:dyDescent="0.3">
      <c r="A737" s="25" t="s">
        <v>20</v>
      </c>
      <c r="B737" s="25" t="s">
        <v>22</v>
      </c>
      <c r="C737" s="20" t="s">
        <v>23</v>
      </c>
      <c r="D737" s="20" t="s">
        <v>23</v>
      </c>
      <c r="E737" t="s">
        <v>24</v>
      </c>
      <c r="F737" s="25" t="s">
        <v>30</v>
      </c>
      <c r="G737" s="25" t="s">
        <v>26</v>
      </c>
      <c r="H737" s="21" t="s">
        <v>29</v>
      </c>
      <c r="I737" s="25" t="s">
        <v>25</v>
      </c>
      <c r="J737" s="25" t="s">
        <v>26</v>
      </c>
      <c r="K737" s="26">
        <v>2.63623046875</v>
      </c>
      <c r="L737" s="26">
        <v>6.4072334766387904</v>
      </c>
      <c r="N737">
        <f>(Tabell1[[#This Row],[TP]]+Tabell1[[#This Row],[TN]])/(Tabell1[[#This Row],[TP]]+Tabell1[[#This Row],[TN]]+Tabell1[[#This Row],[FP]]+Tabell1[[#This Row],[FN]])</f>
        <v>0.90395582511088979</v>
      </c>
      <c r="O737">
        <f>Tabell1[[#This Row],[TP]]/(Tabell1[[#This Row],[TP]]+Tabell1[[#This Row],[FP]])</f>
        <v>0.90247561890472616</v>
      </c>
      <c r="P737">
        <f>Tabell1[[#This Row],[TP]]/(Tabell1[[#This Row],[TP]]+Tabell1[[#This Row],[FN]])</f>
        <v>0.99782270606531887</v>
      </c>
      <c r="Q737">
        <f>2*(Tabell1[[#This Row],[Recall]] * Tabell1[[#This Row],[Precision]]) / (Tabell1[[#This Row],[Recall]] + Tabell1[[#This Row],[Precision]])</f>
        <v>0.94775715200157562</v>
      </c>
      <c r="R737">
        <v>9624</v>
      </c>
      <c r="S737">
        <v>362</v>
      </c>
      <c r="T737">
        <v>1040</v>
      </c>
      <c r="U737">
        <v>21</v>
      </c>
    </row>
    <row r="738" spans="1:21" hidden="1" x14ac:dyDescent="0.3">
      <c r="A738" s="25" t="s">
        <v>20</v>
      </c>
      <c r="B738" s="25" t="s">
        <v>22</v>
      </c>
      <c r="C738" s="20" t="s">
        <v>23</v>
      </c>
      <c r="D738" s="20" t="s">
        <v>23</v>
      </c>
      <c r="E738" t="s">
        <v>24</v>
      </c>
      <c r="F738" s="25" t="s">
        <v>30</v>
      </c>
      <c r="G738" s="25" t="s">
        <v>26</v>
      </c>
      <c r="H738" s="21" t="s">
        <v>29</v>
      </c>
      <c r="I738" s="25" t="s">
        <v>25</v>
      </c>
      <c r="J738" s="25" t="s">
        <v>26</v>
      </c>
      <c r="K738" s="26">
        <v>2.63623046875</v>
      </c>
      <c r="L738" s="26">
        <v>6.1602699756622297</v>
      </c>
      <c r="N738">
        <f>(Tabell1[[#This Row],[TP]]+Tabell1[[#This Row],[TN]])/(Tabell1[[#This Row],[TP]]+Tabell1[[#This Row],[TN]]+Tabell1[[#This Row],[FP]]+Tabell1[[#This Row],[FN]])</f>
        <v>0.90395582511088979</v>
      </c>
      <c r="O738">
        <f>Tabell1[[#This Row],[TP]]/(Tabell1[[#This Row],[TP]]+Tabell1[[#This Row],[FP]])</f>
        <v>0.90247561890472616</v>
      </c>
      <c r="P738">
        <f>Tabell1[[#This Row],[TP]]/(Tabell1[[#This Row],[TP]]+Tabell1[[#This Row],[FN]])</f>
        <v>0.99782270606531887</v>
      </c>
      <c r="Q738">
        <f>2*(Tabell1[[#This Row],[Recall]] * Tabell1[[#This Row],[Precision]]) / (Tabell1[[#This Row],[Recall]] + Tabell1[[#This Row],[Precision]])</f>
        <v>0.94775715200157562</v>
      </c>
      <c r="R738">
        <v>9624</v>
      </c>
      <c r="S738">
        <v>362</v>
      </c>
      <c r="T738">
        <v>1040</v>
      </c>
      <c r="U738">
        <v>21</v>
      </c>
    </row>
    <row r="739" spans="1:21" hidden="1" x14ac:dyDescent="0.3">
      <c r="A739" s="21" t="s">
        <v>31</v>
      </c>
      <c r="B739" s="23" t="s">
        <v>33</v>
      </c>
      <c r="C739" s="24" t="s">
        <v>38</v>
      </c>
      <c r="D739" s="20" t="s">
        <v>23</v>
      </c>
      <c r="E739" t="s">
        <v>24</v>
      </c>
      <c r="F739" s="19" t="s">
        <v>21</v>
      </c>
      <c r="G739" s="21" t="s">
        <v>29</v>
      </c>
      <c r="H739" s="21" t="s">
        <v>29</v>
      </c>
      <c r="I739" s="25" t="s">
        <v>25</v>
      </c>
      <c r="J739" s="25" t="s">
        <v>26</v>
      </c>
      <c r="K739" s="26">
        <v>429.878897428512</v>
      </c>
      <c r="L739" s="26">
        <v>3.6410677433013898</v>
      </c>
      <c r="N739">
        <f>(Tabell1[[#This Row],[TP]]+Tabell1[[#This Row],[TN]])/(Tabell1[[#This Row],[TP]]+Tabell1[[#This Row],[TN]]+Tabell1[[#This Row],[FP]]+Tabell1[[#This Row],[FN]])</f>
        <v>0.90649044989589933</v>
      </c>
      <c r="O739">
        <f>Tabell1[[#This Row],[TP]]/(Tabell1[[#This Row],[TP]]+Tabell1[[#This Row],[FP]])</f>
        <v>0.92566231712139191</v>
      </c>
      <c r="P739">
        <f>Tabell1[[#This Row],[TP]]/(Tabell1[[#This Row],[TP]]+Tabell1[[#This Row],[FN]])</f>
        <v>0.97086573354069461</v>
      </c>
      <c r="Q739">
        <f>2*(Tabell1[[#This Row],[Recall]] * Tabell1[[#This Row],[Precision]]) / (Tabell1[[#This Row],[Recall]] + Tabell1[[#This Row],[Precision]])</f>
        <v>0.94772531754465872</v>
      </c>
      <c r="R739">
        <v>9364</v>
      </c>
      <c r="S739">
        <v>650</v>
      </c>
      <c r="T739">
        <v>752</v>
      </c>
      <c r="U739">
        <v>281</v>
      </c>
    </row>
    <row r="740" spans="1:21" hidden="1" x14ac:dyDescent="0.3">
      <c r="A740" s="25" t="s">
        <v>20</v>
      </c>
      <c r="B740" s="23" t="s">
        <v>33</v>
      </c>
      <c r="C740" s="20" t="s">
        <v>23</v>
      </c>
      <c r="D740" s="20" t="s">
        <v>23</v>
      </c>
      <c r="E740" t="s">
        <v>42</v>
      </c>
      <c r="F740" s="25" t="s">
        <v>30</v>
      </c>
      <c r="G740" s="25" t="s">
        <v>26</v>
      </c>
      <c r="H740" s="25" t="s">
        <v>26</v>
      </c>
      <c r="I740" s="21"/>
      <c r="J740" s="25" t="s">
        <v>26</v>
      </c>
      <c r="K740" s="26">
        <v>3.5681617259979199</v>
      </c>
      <c r="L740" s="26">
        <v>10.5359225273132</v>
      </c>
      <c r="N740">
        <f>(Tabell1[[#This Row],[TP]]+Tabell1[[#This Row],[TN]])/(Tabell1[[#This Row],[TP]]+Tabell1[[#This Row],[TN]]+Tabell1[[#This Row],[FP]]+Tabell1[[#This Row],[FN]])</f>
        <v>0.90408236994219648</v>
      </c>
      <c r="O740">
        <f>Tabell1[[#This Row],[TP]]/(Tabell1[[#This Row],[TP]]+Tabell1[[#This Row],[FP]])</f>
        <v>0.90131086142322092</v>
      </c>
      <c r="P740">
        <f>Tabell1[[#This Row],[TP]]/(Tabell1[[#This Row],[TP]]+Tabell1[[#This Row],[FN]])</f>
        <v>0.99916960763960971</v>
      </c>
      <c r="Q740">
        <f>2*(Tabell1[[#This Row],[Recall]] * Tabell1[[#This Row],[Precision]]) / (Tabell1[[#This Row],[Recall]] + Tabell1[[#This Row],[Precision]])</f>
        <v>0.94772078369597312</v>
      </c>
      <c r="R740">
        <v>9626</v>
      </c>
      <c r="S740">
        <v>384</v>
      </c>
      <c r="T740">
        <v>1054</v>
      </c>
      <c r="U740">
        <v>8</v>
      </c>
    </row>
    <row r="741" spans="1:21" hidden="1" x14ac:dyDescent="0.3">
      <c r="A741" s="25" t="s">
        <v>20</v>
      </c>
      <c r="B741" s="23" t="s">
        <v>33</v>
      </c>
      <c r="C741" s="20" t="s">
        <v>23</v>
      </c>
      <c r="D741" s="20" t="s">
        <v>23</v>
      </c>
      <c r="E741" t="s">
        <v>42</v>
      </c>
      <c r="F741" s="25" t="s">
        <v>30</v>
      </c>
      <c r="G741" s="21" t="s">
        <v>29</v>
      </c>
      <c r="H741" s="25" t="s">
        <v>26</v>
      </c>
      <c r="I741" s="21"/>
      <c r="J741" s="25" t="s">
        <v>26</v>
      </c>
      <c r="K741" s="26">
        <v>3.4677782058715798</v>
      </c>
      <c r="L741" s="26">
        <v>10.4520351886749</v>
      </c>
      <c r="N741">
        <f>(Tabell1[[#This Row],[TP]]+Tabell1[[#This Row],[TN]])/(Tabell1[[#This Row],[TP]]+Tabell1[[#This Row],[TN]]+Tabell1[[#This Row],[FP]]+Tabell1[[#This Row],[FN]])</f>
        <v>0.90408236994219648</v>
      </c>
      <c r="O741">
        <f>Tabell1[[#This Row],[TP]]/(Tabell1[[#This Row],[TP]]+Tabell1[[#This Row],[FP]])</f>
        <v>0.90131086142322092</v>
      </c>
      <c r="P741">
        <f>Tabell1[[#This Row],[TP]]/(Tabell1[[#This Row],[TP]]+Tabell1[[#This Row],[FN]])</f>
        <v>0.99916960763960971</v>
      </c>
      <c r="Q741">
        <f>2*(Tabell1[[#This Row],[Recall]] * Tabell1[[#This Row],[Precision]]) / (Tabell1[[#This Row],[Recall]] + Tabell1[[#This Row],[Precision]])</f>
        <v>0.94772078369597312</v>
      </c>
      <c r="R741">
        <v>9626</v>
      </c>
      <c r="S741">
        <v>384</v>
      </c>
      <c r="T741">
        <v>1054</v>
      </c>
      <c r="U741">
        <v>8</v>
      </c>
    </row>
    <row r="742" spans="1:21" hidden="1" x14ac:dyDescent="0.3">
      <c r="A742" s="25" t="s">
        <v>20</v>
      </c>
      <c r="B742" s="25" t="s">
        <v>22</v>
      </c>
      <c r="C742" s="25" t="s">
        <v>36</v>
      </c>
      <c r="D742" s="20" t="s">
        <v>23</v>
      </c>
      <c r="E742" t="s">
        <v>24</v>
      </c>
      <c r="F742" s="19" t="s">
        <v>21</v>
      </c>
      <c r="G742" s="25" t="s">
        <v>26</v>
      </c>
      <c r="H742" s="25" t="s">
        <v>26</v>
      </c>
      <c r="I742" s="21"/>
      <c r="J742" s="21" t="s">
        <v>29</v>
      </c>
      <c r="K742" s="26">
        <v>3.86212134361267</v>
      </c>
      <c r="L742" s="26">
        <v>6.1903350353240896</v>
      </c>
      <c r="N742">
        <f>(Tabell1[[#This Row],[TP]]+Tabell1[[#This Row],[TN]])/(Tabell1[[#This Row],[TP]]+Tabell1[[#This Row],[TN]]+Tabell1[[#This Row],[FP]]+Tabell1[[#This Row],[FN]])</f>
        <v>0.90667149452340001</v>
      </c>
      <c r="O742">
        <f>Tabell1[[#This Row],[TP]]/(Tabell1[[#This Row],[TP]]+Tabell1[[#This Row],[FP]])</f>
        <v>0.92745136959110763</v>
      </c>
      <c r="P742">
        <f>Tabell1[[#This Row],[TP]]/(Tabell1[[#This Row],[TP]]+Tabell1[[#This Row],[FN]])</f>
        <v>0.96889580093312599</v>
      </c>
      <c r="Q742">
        <f>2*(Tabell1[[#This Row],[Recall]] * Tabell1[[#This Row],[Precision]]) / (Tabell1[[#This Row],[Recall]] + Tabell1[[#This Row],[Precision]])</f>
        <v>0.9477207038182649</v>
      </c>
      <c r="R742">
        <v>9345</v>
      </c>
      <c r="S742">
        <v>671</v>
      </c>
      <c r="T742">
        <v>731</v>
      </c>
      <c r="U742">
        <v>300</v>
      </c>
    </row>
    <row r="743" spans="1:21" hidden="1" x14ac:dyDescent="0.3">
      <c r="A743" s="25" t="s">
        <v>20</v>
      </c>
      <c r="B743" s="25" t="s">
        <v>22</v>
      </c>
      <c r="C743" s="21" t="s">
        <v>34</v>
      </c>
      <c r="D743" s="21" t="s">
        <v>34</v>
      </c>
      <c r="E743" t="s">
        <v>43</v>
      </c>
      <c r="F743" s="19" t="s">
        <v>21</v>
      </c>
      <c r="G743" s="21" t="s">
        <v>29</v>
      </c>
      <c r="H743" s="25" t="s">
        <v>26</v>
      </c>
      <c r="I743" s="21"/>
      <c r="J743" s="25" t="s">
        <v>26</v>
      </c>
      <c r="K743" s="26">
        <v>1.8677394390106199</v>
      </c>
      <c r="L743" s="26">
        <v>5.2702112197875897</v>
      </c>
      <c r="N743">
        <f>(Tabell1[[#This Row],[TP]]+Tabell1[[#This Row],[TN]])/(Tabell1[[#This Row],[TP]]+Tabell1[[#This Row],[TN]]+Tabell1[[#This Row],[FP]]+Tabell1[[#This Row],[FN]])</f>
        <v>0.91301196085538239</v>
      </c>
      <c r="O743">
        <f>Tabell1[[#This Row],[TP]]/(Tabell1[[#This Row],[TP]]+Tabell1[[#This Row],[FP]])</f>
        <v>0.91118558860494347</v>
      </c>
      <c r="P743">
        <f>Tabell1[[#This Row],[TP]]/(Tabell1[[#This Row],[TP]]+Tabell1[[#This Row],[FN]])</f>
        <v>0.98729005901044031</v>
      </c>
      <c r="Q743">
        <f>2*(Tabell1[[#This Row],[Recall]] * Tabell1[[#This Row],[Precision]]) / (Tabell1[[#This Row],[Recall]] + Tabell1[[#This Row],[Precision]])</f>
        <v>0.94771241830065356</v>
      </c>
      <c r="R743">
        <v>8700</v>
      </c>
      <c r="S743">
        <v>1376</v>
      </c>
      <c r="T743">
        <v>848</v>
      </c>
      <c r="U743">
        <v>112</v>
      </c>
    </row>
    <row r="744" spans="1:21" hidden="1" x14ac:dyDescent="0.3">
      <c r="A744" s="21" t="s">
        <v>31</v>
      </c>
      <c r="B744" s="25" t="s">
        <v>22</v>
      </c>
      <c r="C744" s="20" t="s">
        <v>23</v>
      </c>
      <c r="D744" s="20" t="s">
        <v>23</v>
      </c>
      <c r="E744" t="s">
        <v>24</v>
      </c>
      <c r="F744" s="19" t="s">
        <v>21</v>
      </c>
      <c r="G744" s="25" t="s">
        <v>26</v>
      </c>
      <c r="H744" s="25" t="s">
        <v>26</v>
      </c>
      <c r="I744" s="25" t="s">
        <v>25</v>
      </c>
      <c r="J744" s="21" t="s">
        <v>29</v>
      </c>
      <c r="K744" s="26">
        <v>0.50066089630126898</v>
      </c>
      <c r="L744" s="26">
        <v>0.38654017448425199</v>
      </c>
      <c r="N744">
        <f>(Tabell1[[#This Row],[TP]]+Tabell1[[#This Row],[TN]])/(Tabell1[[#This Row],[TP]]+Tabell1[[#This Row],[TN]]+Tabell1[[#This Row],[FP]]+Tabell1[[#This Row],[FN]])</f>
        <v>0.90413686973839047</v>
      </c>
      <c r="O744">
        <f>Tabell1[[#This Row],[TP]]/(Tabell1[[#This Row],[TP]]+Tabell1[[#This Row],[FP]])</f>
        <v>0.90492359932088284</v>
      </c>
      <c r="P744">
        <f>Tabell1[[#This Row],[TP]]/(Tabell1[[#This Row],[TP]]+Tabell1[[#This Row],[FN]])</f>
        <v>0.99471228615863139</v>
      </c>
      <c r="Q744">
        <f>2*(Tabell1[[#This Row],[Recall]] * Tabell1[[#This Row],[Precision]]) / (Tabell1[[#This Row],[Recall]] + Tabell1[[#This Row],[Precision]])</f>
        <v>0.94769595495628989</v>
      </c>
      <c r="R744">
        <v>9594</v>
      </c>
      <c r="S744">
        <v>394</v>
      </c>
      <c r="T744">
        <v>1008</v>
      </c>
      <c r="U744">
        <v>51</v>
      </c>
    </row>
    <row r="745" spans="1:21" hidden="1" x14ac:dyDescent="0.3">
      <c r="A745" s="21" t="s">
        <v>31</v>
      </c>
      <c r="B745" s="25" t="s">
        <v>22</v>
      </c>
      <c r="C745" s="20" t="s">
        <v>23</v>
      </c>
      <c r="D745" s="20" t="s">
        <v>23</v>
      </c>
      <c r="E745" t="s">
        <v>24</v>
      </c>
      <c r="F745" s="19" t="s">
        <v>21</v>
      </c>
      <c r="G745" s="25" t="s">
        <v>26</v>
      </c>
      <c r="H745" s="25" t="s">
        <v>26</v>
      </c>
      <c r="I745" s="25" t="s">
        <v>25</v>
      </c>
      <c r="J745" s="21" t="s">
        <v>29</v>
      </c>
      <c r="K745" s="26">
        <v>0.50066089630126898</v>
      </c>
      <c r="L745" s="26">
        <v>0.37392973899841297</v>
      </c>
      <c r="N745">
        <f>(Tabell1[[#This Row],[TP]]+Tabell1[[#This Row],[TN]])/(Tabell1[[#This Row],[TP]]+Tabell1[[#This Row],[TN]]+Tabell1[[#This Row],[FP]]+Tabell1[[#This Row],[FN]])</f>
        <v>0.90413686973839047</v>
      </c>
      <c r="O745">
        <f>Tabell1[[#This Row],[TP]]/(Tabell1[[#This Row],[TP]]+Tabell1[[#This Row],[FP]])</f>
        <v>0.90492359932088284</v>
      </c>
      <c r="P745">
        <f>Tabell1[[#This Row],[TP]]/(Tabell1[[#This Row],[TP]]+Tabell1[[#This Row],[FN]])</f>
        <v>0.99471228615863139</v>
      </c>
      <c r="Q745">
        <f>2*(Tabell1[[#This Row],[Recall]] * Tabell1[[#This Row],[Precision]]) / (Tabell1[[#This Row],[Recall]] + Tabell1[[#This Row],[Precision]])</f>
        <v>0.94769595495628989</v>
      </c>
      <c r="R745">
        <v>9594</v>
      </c>
      <c r="S745">
        <v>394</v>
      </c>
      <c r="T745">
        <v>1008</v>
      </c>
      <c r="U745">
        <v>51</v>
      </c>
    </row>
    <row r="746" spans="1:21" hidden="1" x14ac:dyDescent="0.3">
      <c r="A746" s="21" t="s">
        <v>31</v>
      </c>
      <c r="B746" s="21" t="s">
        <v>32</v>
      </c>
      <c r="C746" s="24" t="s">
        <v>38</v>
      </c>
      <c r="D746" s="20" t="s">
        <v>23</v>
      </c>
      <c r="E746" t="s">
        <v>24</v>
      </c>
      <c r="F746" s="19" t="s">
        <v>21</v>
      </c>
      <c r="G746" s="25" t="s">
        <v>26</v>
      </c>
      <c r="H746" s="21" t="s">
        <v>29</v>
      </c>
      <c r="I746" s="21"/>
      <c r="J746" s="25" t="s">
        <v>26</v>
      </c>
      <c r="K746" s="26">
        <v>2.1607263088226301</v>
      </c>
      <c r="L746" s="26">
        <v>0.493675947189331</v>
      </c>
      <c r="N746">
        <f>(Tabell1[[#This Row],[TP]]+Tabell1[[#This Row],[TN]])/(Tabell1[[#This Row],[TP]]+Tabell1[[#This Row],[TN]]+Tabell1[[#This Row],[FP]]+Tabell1[[#This Row],[FN]])</f>
        <v>0.91065447632841501</v>
      </c>
      <c r="O746">
        <f>Tabell1[[#This Row],[TP]]/(Tabell1[[#This Row],[TP]]+Tabell1[[#This Row],[FP]])</f>
        <v>0.97003257328990233</v>
      </c>
      <c r="P746">
        <f>Tabell1[[#This Row],[TP]]/(Tabell1[[#This Row],[TP]]+Tabell1[[#This Row],[FN]])</f>
        <v>0.92628304821150853</v>
      </c>
      <c r="Q746">
        <f>2*(Tabell1[[#This Row],[Recall]] * Tabell1[[#This Row],[Precision]]) / (Tabell1[[#This Row],[Recall]] + Tabell1[[#This Row],[Precision]])</f>
        <v>0.94765314240254583</v>
      </c>
      <c r="R746">
        <v>8934</v>
      </c>
      <c r="S746">
        <v>1126</v>
      </c>
      <c r="T746">
        <v>276</v>
      </c>
      <c r="U746">
        <v>711</v>
      </c>
    </row>
    <row r="747" spans="1:21" hidden="1" x14ac:dyDescent="0.3">
      <c r="A747" s="21" t="s">
        <v>31</v>
      </c>
      <c r="B747" s="21" t="s">
        <v>32</v>
      </c>
      <c r="C747" s="20" t="s">
        <v>23</v>
      </c>
      <c r="D747" s="20" t="s">
        <v>23</v>
      </c>
      <c r="E747" t="s">
        <v>42</v>
      </c>
      <c r="F747" s="19" t="s">
        <v>21</v>
      </c>
      <c r="G747" s="21" t="s">
        <v>29</v>
      </c>
      <c r="H747" s="25" t="s">
        <v>26</v>
      </c>
      <c r="I747" s="25" t="s">
        <v>25</v>
      </c>
      <c r="J747" s="21" t="s">
        <v>29</v>
      </c>
      <c r="K747" s="26">
        <v>0.94156360626220703</v>
      </c>
      <c r="L747" s="26">
        <v>0.35513782501220698</v>
      </c>
      <c r="N747">
        <f>(Tabell1[[#This Row],[TP]]+Tabell1[[#This Row],[TN]])/(Tabell1[[#This Row],[TP]]+Tabell1[[#This Row],[TN]]+Tabell1[[#This Row],[FP]]+Tabell1[[#This Row],[FN]])</f>
        <v>0.90471459537572252</v>
      </c>
      <c r="O747">
        <f>Tabell1[[#This Row],[TP]]/(Tabell1[[#This Row],[TP]]+Tabell1[[#This Row],[FP]])</f>
        <v>0.90794103661436043</v>
      </c>
      <c r="P747">
        <f>Tabell1[[#This Row],[TP]]/(Tabell1[[#This Row],[TP]]+Tabell1[[#This Row],[FN]])</f>
        <v>0.99096948308075561</v>
      </c>
      <c r="Q747">
        <f>2*(Tabell1[[#This Row],[Recall]] * Tabell1[[#This Row],[Precision]]) / (Tabell1[[#This Row],[Recall]] + Tabell1[[#This Row],[Precision]])</f>
        <v>0.94764008139361755</v>
      </c>
      <c r="R747">
        <v>9547</v>
      </c>
      <c r="S747">
        <v>470</v>
      </c>
      <c r="T747">
        <v>968</v>
      </c>
      <c r="U747">
        <v>87</v>
      </c>
    </row>
    <row r="748" spans="1:21" hidden="1" x14ac:dyDescent="0.3">
      <c r="A748" s="21" t="s">
        <v>31</v>
      </c>
      <c r="B748" s="25" t="s">
        <v>22</v>
      </c>
      <c r="C748" s="21" t="s">
        <v>34</v>
      </c>
      <c r="D748" s="20" t="s">
        <v>23</v>
      </c>
      <c r="E748" t="s">
        <v>24</v>
      </c>
      <c r="F748" s="25" t="s">
        <v>30</v>
      </c>
      <c r="G748" s="25" t="s">
        <v>26</v>
      </c>
      <c r="H748" s="25" t="s">
        <v>26</v>
      </c>
      <c r="I748" s="21"/>
      <c r="J748" s="25" t="s">
        <v>26</v>
      </c>
      <c r="K748" s="26">
        <v>4.8015570640563903</v>
      </c>
      <c r="L748" s="26">
        <v>1.275319814682</v>
      </c>
      <c r="N748">
        <f>(Tabell1[[#This Row],[TP]]+Tabell1[[#This Row],[TN]])/(Tabell1[[#This Row],[TP]]+Tabell1[[#This Row],[TN]]+Tabell1[[#This Row],[FP]]+Tabell1[[#This Row],[FN]])</f>
        <v>0.90368425816963882</v>
      </c>
      <c r="O748">
        <f>Tabell1[[#This Row],[TP]]/(Tabell1[[#This Row],[TP]]+Tabell1[[#This Row],[FP]])</f>
        <v>0.90207103364258268</v>
      </c>
      <c r="P748">
        <f>Tabell1[[#This Row],[TP]]/(Tabell1[[#This Row],[TP]]+Tabell1[[#This Row],[FN]])</f>
        <v>0.99803006739243127</v>
      </c>
      <c r="Q748">
        <f>2*(Tabell1[[#This Row],[Recall]] * Tabell1[[#This Row],[Precision]]) / (Tabell1[[#This Row],[Recall]] + Tabell1[[#This Row],[Precision]])</f>
        <v>0.94762748572553646</v>
      </c>
      <c r="R748">
        <v>9626</v>
      </c>
      <c r="S748">
        <v>357</v>
      </c>
      <c r="T748">
        <v>1045</v>
      </c>
      <c r="U748">
        <v>19</v>
      </c>
    </row>
    <row r="749" spans="1:21" hidden="1" x14ac:dyDescent="0.3">
      <c r="A749" s="21" t="s">
        <v>31</v>
      </c>
      <c r="B749" s="25" t="s">
        <v>22</v>
      </c>
      <c r="C749" s="24" t="s">
        <v>38</v>
      </c>
      <c r="D749" s="20" t="s">
        <v>23</v>
      </c>
      <c r="E749" t="s">
        <v>24</v>
      </c>
      <c r="F749" s="19" t="s">
        <v>21</v>
      </c>
      <c r="G749" s="21" t="s">
        <v>29</v>
      </c>
      <c r="H749" s="25" t="s">
        <v>26</v>
      </c>
      <c r="I749" s="25" t="s">
        <v>25</v>
      </c>
      <c r="J749" s="25" t="s">
        <v>26</v>
      </c>
      <c r="K749" s="26">
        <v>2.4077510833740199</v>
      </c>
      <c r="L749" s="26">
        <v>0.72584486007690396</v>
      </c>
      <c r="N749">
        <f>(Tabell1[[#This Row],[TP]]+Tabell1[[#This Row],[TN]])/(Tabell1[[#This Row],[TP]]+Tabell1[[#This Row],[TN]]+Tabell1[[#This Row],[FP]]+Tabell1[[#This Row],[FN]])</f>
        <v>0.91047343170091433</v>
      </c>
      <c r="O749">
        <f>Tabell1[[#This Row],[TP]]/(Tabell1[[#This Row],[TP]]+Tabell1[[#This Row],[FP]])</f>
        <v>0.96870262074940439</v>
      </c>
      <c r="P749">
        <f>Tabell1[[#This Row],[TP]]/(Tabell1[[#This Row],[TP]]+Tabell1[[#This Row],[FN]])</f>
        <v>0.92742353551062728</v>
      </c>
      <c r="Q749">
        <f>2*(Tabell1[[#This Row],[Recall]] * Tabell1[[#This Row],[Precision]]) / (Tabell1[[#This Row],[Recall]] + Tabell1[[#This Row],[Precision]])</f>
        <v>0.94761375072832243</v>
      </c>
      <c r="R749">
        <v>8945</v>
      </c>
      <c r="S749">
        <v>1113</v>
      </c>
      <c r="T749">
        <v>289</v>
      </c>
      <c r="U749">
        <v>700</v>
      </c>
    </row>
    <row r="750" spans="1:21" hidden="1" x14ac:dyDescent="0.3">
      <c r="A750" s="25" t="s">
        <v>20</v>
      </c>
      <c r="B750" s="23" t="s">
        <v>33</v>
      </c>
      <c r="C750" s="20" t="s">
        <v>23</v>
      </c>
      <c r="D750" s="20" t="s">
        <v>23</v>
      </c>
      <c r="E750" t="s">
        <v>42</v>
      </c>
      <c r="F750" s="19" t="s">
        <v>21</v>
      </c>
      <c r="G750" s="21" t="s">
        <v>29</v>
      </c>
      <c r="H750" s="25" t="s">
        <v>26</v>
      </c>
      <c r="I750" s="21"/>
      <c r="J750" s="21" t="s">
        <v>29</v>
      </c>
      <c r="K750" s="26">
        <v>1.86900186538696</v>
      </c>
      <c r="L750" s="26">
        <v>5.2439668178558296</v>
      </c>
      <c r="N750">
        <f>(Tabell1[[#This Row],[TP]]+Tabell1[[#This Row],[TN]])/(Tabell1[[#This Row],[TP]]+Tabell1[[#This Row],[TN]]+Tabell1[[#This Row],[FP]]+Tabell1[[#This Row],[FN]])</f>
        <v>0.90390173410404628</v>
      </c>
      <c r="O750">
        <f>Tabell1[[#This Row],[TP]]/(Tabell1[[#This Row],[TP]]+Tabell1[[#This Row],[FP]])</f>
        <v>0.90159325210871599</v>
      </c>
      <c r="P750">
        <f>Tabell1[[#This Row],[TP]]/(Tabell1[[#This Row],[TP]]+Tabell1[[#This Row],[FN]])</f>
        <v>0.99854681336931705</v>
      </c>
      <c r="Q750">
        <f>2*(Tabell1[[#This Row],[Recall]] * Tabell1[[#This Row],[Precision]]) / (Tabell1[[#This Row],[Recall]] + Tabell1[[#This Row],[Precision]])</f>
        <v>0.94759653270291566</v>
      </c>
      <c r="R750">
        <v>9620</v>
      </c>
      <c r="S750">
        <v>388</v>
      </c>
      <c r="T750">
        <v>1050</v>
      </c>
      <c r="U750">
        <v>14</v>
      </c>
    </row>
    <row r="751" spans="1:21" hidden="1" x14ac:dyDescent="0.3">
      <c r="A751" s="21" t="s">
        <v>31</v>
      </c>
      <c r="B751" s="25" t="s">
        <v>22</v>
      </c>
      <c r="C751" s="24" t="s">
        <v>38</v>
      </c>
      <c r="D751" s="20" t="s">
        <v>23</v>
      </c>
      <c r="E751" t="s">
        <v>24</v>
      </c>
      <c r="F751" s="19" t="s">
        <v>21</v>
      </c>
      <c r="G751" s="25" t="s">
        <v>26</v>
      </c>
      <c r="H751" s="25" t="s">
        <v>26</v>
      </c>
      <c r="I751" s="21"/>
      <c r="J751" s="25" t="s">
        <v>26</v>
      </c>
      <c r="K751" s="26">
        <v>3.0387477874755802</v>
      </c>
      <c r="L751" s="26">
        <v>0.55332636833190896</v>
      </c>
      <c r="N751">
        <f>(Tabell1[[#This Row],[TP]]+Tabell1[[#This Row],[TN]])/(Tabell1[[#This Row],[TP]]+Tabell1[[#This Row],[TN]]+Tabell1[[#This Row],[FP]]+Tabell1[[#This Row],[FN]])</f>
        <v>0.90531365981714496</v>
      </c>
      <c r="O751">
        <f>Tabell1[[#This Row],[TP]]/(Tabell1[[#This Row],[TP]]+Tabell1[[#This Row],[FP]])</f>
        <v>0.91682016480853123</v>
      </c>
      <c r="P751">
        <f>Tabell1[[#This Row],[TP]]/(Tabell1[[#This Row],[TP]]+Tabell1[[#This Row],[FN]])</f>
        <v>0.9805080352514256</v>
      </c>
      <c r="Q751">
        <f>2*(Tabell1[[#This Row],[Recall]] * Tabell1[[#This Row],[Precision]]) / (Tabell1[[#This Row],[Recall]] + Tabell1[[#This Row],[Precision]])</f>
        <v>0.94759519038076134</v>
      </c>
      <c r="R751">
        <v>9457</v>
      </c>
      <c r="S751">
        <v>544</v>
      </c>
      <c r="T751">
        <v>858</v>
      </c>
      <c r="U751">
        <v>188</v>
      </c>
    </row>
    <row r="752" spans="1:21" hidden="1" x14ac:dyDescent="0.3">
      <c r="A752" s="21" t="s">
        <v>31</v>
      </c>
      <c r="B752" s="21" t="s">
        <v>32</v>
      </c>
      <c r="C752" s="24" t="s">
        <v>38</v>
      </c>
      <c r="D752" s="20" t="s">
        <v>23</v>
      </c>
      <c r="E752" t="s">
        <v>24</v>
      </c>
      <c r="F752" s="19" t="s">
        <v>21</v>
      </c>
      <c r="G752" s="25" t="s">
        <v>26</v>
      </c>
      <c r="H752" s="25" t="s">
        <v>26</v>
      </c>
      <c r="I752" s="25" t="s">
        <v>25</v>
      </c>
      <c r="J752" s="25" t="s">
        <v>26</v>
      </c>
      <c r="K752" s="26">
        <v>2.40144491195678</v>
      </c>
      <c r="L752" s="26">
        <v>0.49512720108032199</v>
      </c>
      <c r="N752">
        <f>(Tabell1[[#This Row],[TP]]+Tabell1[[#This Row],[TN]])/(Tabell1[[#This Row],[TP]]+Tabell1[[#This Row],[TN]]+Tabell1[[#This Row],[FP]]+Tabell1[[#This Row],[FN]])</f>
        <v>0.91047343170091433</v>
      </c>
      <c r="O752">
        <f>Tabell1[[#This Row],[TP]]/(Tabell1[[#This Row],[TP]]+Tabell1[[#This Row],[FP]])</f>
        <v>0.96910903967049644</v>
      </c>
      <c r="P752">
        <f>Tabell1[[#This Row],[TP]]/(Tabell1[[#This Row],[TP]]+Tabell1[[#This Row],[FN]])</f>
        <v>0.92700881285640224</v>
      </c>
      <c r="Q752">
        <f>2*(Tabell1[[#This Row],[Recall]] * Tabell1[[#This Row],[Precision]]) / (Tabell1[[#This Row],[Recall]] + Tabell1[[#This Row],[Precision]])</f>
        <v>0.94759154257855971</v>
      </c>
      <c r="R752">
        <v>8941</v>
      </c>
      <c r="S752">
        <v>1117</v>
      </c>
      <c r="T752">
        <v>285</v>
      </c>
      <c r="U752">
        <v>704</v>
      </c>
    </row>
    <row r="753" spans="1:21" hidden="1" x14ac:dyDescent="0.3">
      <c r="A753" s="21" t="s">
        <v>31</v>
      </c>
      <c r="B753" s="21" t="s">
        <v>32</v>
      </c>
      <c r="C753" s="24" t="s">
        <v>38</v>
      </c>
      <c r="D753" s="20" t="s">
        <v>23</v>
      </c>
      <c r="E753" t="s">
        <v>24</v>
      </c>
      <c r="F753" s="19" t="s">
        <v>21</v>
      </c>
      <c r="G753" s="21" t="s">
        <v>29</v>
      </c>
      <c r="H753" s="21" t="s">
        <v>29</v>
      </c>
      <c r="I753" s="25" t="s">
        <v>25</v>
      </c>
      <c r="J753" s="25" t="s">
        <v>26</v>
      </c>
      <c r="K753" s="26">
        <v>2.3443515300750701</v>
      </c>
      <c r="L753" s="26">
        <v>0.76459765434265103</v>
      </c>
      <c r="N753">
        <f>(Tabell1[[#This Row],[TP]]+Tabell1[[#This Row],[TN]])/(Tabell1[[#This Row],[TP]]+Tabell1[[#This Row],[TN]]+Tabell1[[#This Row],[FP]]+Tabell1[[#This Row],[FN]])</f>
        <v>0.91047343170091433</v>
      </c>
      <c r="O753">
        <f>Tabell1[[#This Row],[TP]]/(Tabell1[[#This Row],[TP]]+Tabell1[[#This Row],[FP]])</f>
        <v>0.96910903967049644</v>
      </c>
      <c r="P753">
        <f>Tabell1[[#This Row],[TP]]/(Tabell1[[#This Row],[TP]]+Tabell1[[#This Row],[FN]])</f>
        <v>0.92700881285640224</v>
      </c>
      <c r="Q753">
        <f>2*(Tabell1[[#This Row],[Recall]] * Tabell1[[#This Row],[Precision]]) / (Tabell1[[#This Row],[Recall]] + Tabell1[[#This Row],[Precision]])</f>
        <v>0.94759154257855971</v>
      </c>
      <c r="R753">
        <v>8941</v>
      </c>
      <c r="S753">
        <v>1117</v>
      </c>
      <c r="T753">
        <v>285</v>
      </c>
      <c r="U753">
        <v>704</v>
      </c>
    </row>
    <row r="754" spans="1:21" hidden="1" x14ac:dyDescent="0.3">
      <c r="A754" s="21" t="s">
        <v>31</v>
      </c>
      <c r="B754" s="25" t="s">
        <v>22</v>
      </c>
      <c r="C754" s="24" t="s">
        <v>38</v>
      </c>
      <c r="D754" s="20" t="s">
        <v>23</v>
      </c>
      <c r="E754" t="s">
        <v>24</v>
      </c>
      <c r="F754" s="19" t="s">
        <v>21</v>
      </c>
      <c r="G754" s="21" t="s">
        <v>29</v>
      </c>
      <c r="H754" s="25" t="s">
        <v>26</v>
      </c>
      <c r="I754" s="21"/>
      <c r="J754" s="25" t="s">
        <v>26</v>
      </c>
      <c r="K754" s="26">
        <v>2.47181868553161</v>
      </c>
      <c r="L754" s="26">
        <v>0.63071990013122503</v>
      </c>
      <c r="N754">
        <f>(Tabell1[[#This Row],[TP]]+Tabell1[[#This Row],[TN]])/(Tabell1[[#This Row],[TP]]+Tabell1[[#This Row],[TN]]+Tabell1[[#This Row],[FP]]+Tabell1[[#This Row],[FN]])</f>
        <v>0.91038290938716393</v>
      </c>
      <c r="O754">
        <f>Tabell1[[#This Row],[TP]]/(Tabell1[[#This Row],[TP]]+Tabell1[[#This Row],[FP]])</f>
        <v>0.96809085992428334</v>
      </c>
      <c r="P754">
        <f>Tabell1[[#This Row],[TP]]/(Tabell1[[#This Row],[TP]]+Tabell1[[#This Row],[FN]])</f>
        <v>0.92794193882840847</v>
      </c>
      <c r="Q754">
        <f>2*(Tabell1[[#This Row],[Recall]] * Tabell1[[#This Row],[Precision]]) / (Tabell1[[#This Row],[Recall]] + Tabell1[[#This Row],[Precision]])</f>
        <v>0.94759131815775532</v>
      </c>
      <c r="R754">
        <v>8950</v>
      </c>
      <c r="S754">
        <v>1107</v>
      </c>
      <c r="T754">
        <v>295</v>
      </c>
      <c r="U754">
        <v>695</v>
      </c>
    </row>
    <row r="755" spans="1:21" hidden="1" x14ac:dyDescent="0.3">
      <c r="A755" s="25" t="s">
        <v>20</v>
      </c>
      <c r="B755" s="25" t="s">
        <v>22</v>
      </c>
      <c r="C755" s="20" t="s">
        <v>23</v>
      </c>
      <c r="D755" s="20" t="s">
        <v>23</v>
      </c>
      <c r="E755" t="s">
        <v>24</v>
      </c>
      <c r="F755" s="25" t="s">
        <v>30</v>
      </c>
      <c r="G755" s="21" t="s">
        <v>29</v>
      </c>
      <c r="H755" s="25" t="s">
        <v>26</v>
      </c>
      <c r="I755" s="25" t="s">
        <v>25</v>
      </c>
      <c r="J755" s="25" t="s">
        <v>26</v>
      </c>
      <c r="K755" s="26">
        <v>3.3705692291259699</v>
      </c>
      <c r="L755" s="26">
        <v>6.4470694065093896</v>
      </c>
      <c r="N755">
        <f>(Tabell1[[#This Row],[TP]]+Tabell1[[#This Row],[TN]])/(Tabell1[[#This Row],[TP]]+Tabell1[[#This Row],[TN]]+Tabell1[[#This Row],[FP]]+Tabell1[[#This Row],[FN]])</f>
        <v>0.90350321354213814</v>
      </c>
      <c r="O755">
        <f>Tabell1[[#This Row],[TP]]/(Tabell1[[#This Row],[TP]]+Tabell1[[#This Row],[FP]])</f>
        <v>0.90160097369160186</v>
      </c>
      <c r="P755">
        <f>Tabell1[[#This Row],[TP]]/(Tabell1[[#This Row],[TP]]+Tabell1[[#This Row],[FN]])</f>
        <v>0.99844479004665632</v>
      </c>
      <c r="Q755">
        <f>2*(Tabell1[[#This Row],[Recall]] * Tabell1[[#This Row],[Precision]]) / (Tabell1[[#This Row],[Recall]] + Tabell1[[#This Row],[Precision]])</f>
        <v>0.9475548558496506</v>
      </c>
      <c r="R755">
        <v>9630</v>
      </c>
      <c r="S755">
        <v>351</v>
      </c>
      <c r="T755">
        <v>1051</v>
      </c>
      <c r="U755">
        <v>15</v>
      </c>
    </row>
    <row r="756" spans="1:21" hidden="1" x14ac:dyDescent="0.3">
      <c r="A756" s="25" t="s">
        <v>20</v>
      </c>
      <c r="B756" s="25" t="s">
        <v>22</v>
      </c>
      <c r="C756" s="20" t="s">
        <v>23</v>
      </c>
      <c r="D756" s="20" t="s">
        <v>23</v>
      </c>
      <c r="E756" t="s">
        <v>24</v>
      </c>
      <c r="F756" s="25" t="s">
        <v>30</v>
      </c>
      <c r="G756" s="21" t="s">
        <v>29</v>
      </c>
      <c r="H756" s="25" t="s">
        <v>26</v>
      </c>
      <c r="I756" s="25" t="s">
        <v>25</v>
      </c>
      <c r="J756" s="25" t="s">
        <v>26</v>
      </c>
      <c r="K756" s="26">
        <v>3.3705692291259699</v>
      </c>
      <c r="L756" s="26">
        <v>6.2829995155334402</v>
      </c>
      <c r="N756">
        <f>(Tabell1[[#This Row],[TP]]+Tabell1[[#This Row],[TN]])/(Tabell1[[#This Row],[TP]]+Tabell1[[#This Row],[TN]]+Tabell1[[#This Row],[FP]]+Tabell1[[#This Row],[FN]])</f>
        <v>0.90350321354213814</v>
      </c>
      <c r="O756">
        <f>Tabell1[[#This Row],[TP]]/(Tabell1[[#This Row],[TP]]+Tabell1[[#This Row],[FP]])</f>
        <v>0.90160097369160186</v>
      </c>
      <c r="P756">
        <f>Tabell1[[#This Row],[TP]]/(Tabell1[[#This Row],[TP]]+Tabell1[[#This Row],[FN]])</f>
        <v>0.99844479004665632</v>
      </c>
      <c r="Q756">
        <f>2*(Tabell1[[#This Row],[Recall]] * Tabell1[[#This Row],[Precision]]) / (Tabell1[[#This Row],[Recall]] + Tabell1[[#This Row],[Precision]])</f>
        <v>0.9475548558496506</v>
      </c>
      <c r="R756">
        <v>9630</v>
      </c>
      <c r="S756">
        <v>351</v>
      </c>
      <c r="T756">
        <v>1051</v>
      </c>
      <c r="U756">
        <v>15</v>
      </c>
    </row>
    <row r="757" spans="1:21" hidden="1" x14ac:dyDescent="0.3">
      <c r="A757" s="25" t="s">
        <v>20</v>
      </c>
      <c r="B757" s="25" t="s">
        <v>22</v>
      </c>
      <c r="C757" s="20" t="s">
        <v>23</v>
      </c>
      <c r="D757" s="20" t="s">
        <v>23</v>
      </c>
      <c r="E757" t="s">
        <v>24</v>
      </c>
      <c r="F757" s="25" t="s">
        <v>30</v>
      </c>
      <c r="G757" s="25" t="s">
        <v>26</v>
      </c>
      <c r="H757" s="25" t="s">
        <v>26</v>
      </c>
      <c r="I757" s="25" t="s">
        <v>25</v>
      </c>
      <c r="J757" s="25" t="s">
        <v>26</v>
      </c>
      <c r="K757" s="26">
        <v>2.86982202529907</v>
      </c>
      <c r="L757" s="26">
        <v>6.2264835834503103</v>
      </c>
      <c r="N757">
        <f>(Tabell1[[#This Row],[TP]]+Tabell1[[#This Row],[TN]])/(Tabell1[[#This Row],[TP]]+Tabell1[[#This Row],[TN]]+Tabell1[[#This Row],[FP]]+Tabell1[[#This Row],[FN]])</f>
        <v>0.90350321354213814</v>
      </c>
      <c r="O757">
        <f>Tabell1[[#This Row],[TP]]/(Tabell1[[#This Row],[TP]]+Tabell1[[#This Row],[FP]])</f>
        <v>0.90160097369160186</v>
      </c>
      <c r="P757">
        <f>Tabell1[[#This Row],[TP]]/(Tabell1[[#This Row],[TP]]+Tabell1[[#This Row],[FN]])</f>
        <v>0.99844479004665632</v>
      </c>
      <c r="Q757">
        <f>2*(Tabell1[[#This Row],[Recall]] * Tabell1[[#This Row],[Precision]]) / (Tabell1[[#This Row],[Recall]] + Tabell1[[#This Row],[Precision]])</f>
        <v>0.9475548558496506</v>
      </c>
      <c r="R757">
        <v>9630</v>
      </c>
      <c r="S757">
        <v>351</v>
      </c>
      <c r="T757">
        <v>1051</v>
      </c>
      <c r="U757">
        <v>15</v>
      </c>
    </row>
    <row r="758" spans="1:21" hidden="1" x14ac:dyDescent="0.3">
      <c r="A758" s="25" t="s">
        <v>20</v>
      </c>
      <c r="B758" s="25" t="s">
        <v>22</v>
      </c>
      <c r="C758" s="20" t="s">
        <v>23</v>
      </c>
      <c r="D758" s="20" t="s">
        <v>23</v>
      </c>
      <c r="E758" t="s">
        <v>24</v>
      </c>
      <c r="F758" s="25" t="s">
        <v>30</v>
      </c>
      <c r="G758" s="25" t="s">
        <v>26</v>
      </c>
      <c r="H758" s="25" t="s">
        <v>26</v>
      </c>
      <c r="I758" s="25" t="s">
        <v>25</v>
      </c>
      <c r="J758" s="25" t="s">
        <v>26</v>
      </c>
      <c r="K758" s="26">
        <v>2.86982202529907</v>
      </c>
      <c r="L758" s="26">
        <v>6.1987454891204798</v>
      </c>
      <c r="N758">
        <f>(Tabell1[[#This Row],[TP]]+Tabell1[[#This Row],[TN]])/(Tabell1[[#This Row],[TP]]+Tabell1[[#This Row],[TN]]+Tabell1[[#This Row],[FP]]+Tabell1[[#This Row],[FN]])</f>
        <v>0.90350321354213814</v>
      </c>
      <c r="O758">
        <f>Tabell1[[#This Row],[TP]]/(Tabell1[[#This Row],[TP]]+Tabell1[[#This Row],[FP]])</f>
        <v>0.90160097369160186</v>
      </c>
      <c r="P758">
        <f>Tabell1[[#This Row],[TP]]/(Tabell1[[#This Row],[TP]]+Tabell1[[#This Row],[FN]])</f>
        <v>0.99844479004665632</v>
      </c>
      <c r="Q758">
        <f>2*(Tabell1[[#This Row],[Recall]] * Tabell1[[#This Row],[Precision]]) / (Tabell1[[#This Row],[Recall]] + Tabell1[[#This Row],[Precision]])</f>
        <v>0.9475548558496506</v>
      </c>
      <c r="R758">
        <v>9630</v>
      </c>
      <c r="S758">
        <v>351</v>
      </c>
      <c r="T758">
        <v>1051</v>
      </c>
      <c r="U758">
        <v>15</v>
      </c>
    </row>
    <row r="759" spans="1:21" hidden="1" x14ac:dyDescent="0.3">
      <c r="A759" s="21" t="s">
        <v>31</v>
      </c>
      <c r="B759" s="25" t="s">
        <v>22</v>
      </c>
      <c r="C759" s="24" t="s">
        <v>38</v>
      </c>
      <c r="D759" s="20" t="s">
        <v>23</v>
      </c>
      <c r="E759" t="s">
        <v>24</v>
      </c>
      <c r="F759" s="19" t="s">
        <v>21</v>
      </c>
      <c r="G759" s="25" t="s">
        <v>26</v>
      </c>
      <c r="H759" s="21" t="s">
        <v>29</v>
      </c>
      <c r="I759" s="21"/>
      <c r="J759" s="25" t="s">
        <v>26</v>
      </c>
      <c r="K759" s="26">
        <v>2.34250283241271</v>
      </c>
      <c r="L759" s="26">
        <v>0.80722808837890603</v>
      </c>
      <c r="N759">
        <f>(Tabell1[[#This Row],[TP]]+Tabell1[[#This Row],[TN]])/(Tabell1[[#This Row],[TP]]+Tabell1[[#This Row],[TN]]+Tabell1[[#This Row],[FP]]+Tabell1[[#This Row],[FN]])</f>
        <v>0.91029238707341364</v>
      </c>
      <c r="O759">
        <f>Tabell1[[#This Row],[TP]]/(Tabell1[[#This Row],[TP]]+Tabell1[[#This Row],[FP]])</f>
        <v>0.96788494809688586</v>
      </c>
      <c r="P759">
        <f>Tabell1[[#This Row],[TP]]/(Tabell1[[#This Row],[TP]]+Tabell1[[#This Row],[FN]])</f>
        <v>0.92804561949196474</v>
      </c>
      <c r="Q759">
        <f>2*(Tabell1[[#This Row],[Recall]] * Tabell1[[#This Row],[Precision]]) / (Tabell1[[#This Row],[Recall]] + Tabell1[[#This Row],[Precision]])</f>
        <v>0.94754671042184946</v>
      </c>
      <c r="R759">
        <v>8951</v>
      </c>
      <c r="S759">
        <v>1105</v>
      </c>
      <c r="T759">
        <v>297</v>
      </c>
      <c r="U759">
        <v>694</v>
      </c>
    </row>
    <row r="760" spans="1:21" hidden="1" x14ac:dyDescent="0.3">
      <c r="A760" s="23" t="s">
        <v>48</v>
      </c>
      <c r="B760" s="25" t="s">
        <v>22</v>
      </c>
      <c r="C760" s="24" t="s">
        <v>38</v>
      </c>
      <c r="D760" s="20" t="s">
        <v>23</v>
      </c>
      <c r="E760" t="s">
        <v>24</v>
      </c>
      <c r="F760" s="19" t="s">
        <v>21</v>
      </c>
      <c r="G760" s="21" t="s">
        <v>29</v>
      </c>
      <c r="H760" s="25" t="s">
        <v>26</v>
      </c>
      <c r="I760" s="21"/>
      <c r="J760" s="25" t="s">
        <v>26</v>
      </c>
      <c r="K760" s="26">
        <v>0.12868857383728</v>
      </c>
      <c r="L760" s="26">
        <v>0.18228793144225999</v>
      </c>
      <c r="N760">
        <f>(Tabell1[[#This Row],[TP]]+Tabell1[[#This Row],[TN]])/(Tabell1[[#This Row],[TP]]+Tabell1[[#This Row],[TN]]+Tabell1[[#This Row],[FP]]+Tabell1[[#This Row],[FN]])</f>
        <v>0.90685253915090069</v>
      </c>
      <c r="O760">
        <f>Tabell1[[#This Row],[TP]]/(Tabell1[[#This Row],[TP]]+Tabell1[[#This Row],[FP]])</f>
        <v>0.93226971703792894</v>
      </c>
      <c r="P760">
        <f>Tabell1[[#This Row],[TP]]/(Tabell1[[#This Row],[TP]]+Tabell1[[#This Row],[FN]])</f>
        <v>0.9632970451010886</v>
      </c>
      <c r="Q760">
        <f>2*(Tabell1[[#This Row],[Recall]] * Tabell1[[#This Row],[Precision]]) / (Tabell1[[#This Row],[Recall]] + Tabell1[[#This Row],[Precision]])</f>
        <v>0.94752944775891079</v>
      </c>
      <c r="R760">
        <v>9291</v>
      </c>
      <c r="S760">
        <v>727</v>
      </c>
      <c r="T760">
        <v>675</v>
      </c>
      <c r="U760">
        <v>354</v>
      </c>
    </row>
    <row r="761" spans="1:21" hidden="1" x14ac:dyDescent="0.3">
      <c r="A761" s="25" t="s">
        <v>20</v>
      </c>
      <c r="B761" s="23" t="s">
        <v>33</v>
      </c>
      <c r="C761" s="20" t="s">
        <v>23</v>
      </c>
      <c r="D761" s="20" t="s">
        <v>23</v>
      </c>
      <c r="E761" t="s">
        <v>24</v>
      </c>
      <c r="F761" s="25" t="s">
        <v>30</v>
      </c>
      <c r="G761" s="21" t="s">
        <v>29</v>
      </c>
      <c r="H761" s="21" t="s">
        <v>29</v>
      </c>
      <c r="I761" s="25" t="s">
        <v>25</v>
      </c>
      <c r="J761" s="25" t="s">
        <v>26</v>
      </c>
      <c r="K761" s="26">
        <v>2.24530673027038</v>
      </c>
      <c r="L761" s="26">
        <v>6.2799880504608101</v>
      </c>
      <c r="N761">
        <f>(Tabell1[[#This Row],[TP]]+Tabell1[[#This Row],[TN]])/(Tabell1[[#This Row],[TP]]+Tabell1[[#This Row],[TN]]+Tabell1[[#This Row],[FP]]+Tabell1[[#This Row],[FN]])</f>
        <v>0.90341269122838774</v>
      </c>
      <c r="O761">
        <f>Tabell1[[#This Row],[TP]]/(Tabell1[[#This Row],[TP]]+Tabell1[[#This Row],[FP]])</f>
        <v>0.90242071683242631</v>
      </c>
      <c r="P761">
        <f>Tabell1[[#This Row],[TP]]/(Tabell1[[#This Row],[TP]]+Tabell1[[#This Row],[FN]])</f>
        <v>0.9972006220839813</v>
      </c>
      <c r="Q761">
        <f>2*(Tabell1[[#This Row],[Recall]] * Tabell1[[#This Row],[Precision]]) / (Tabell1[[#This Row],[Recall]] + Tabell1[[#This Row],[Precision]])</f>
        <v>0.94744619021819432</v>
      </c>
      <c r="R761">
        <v>9618</v>
      </c>
      <c r="S761">
        <v>362</v>
      </c>
      <c r="T761">
        <v>1040</v>
      </c>
      <c r="U761">
        <v>27</v>
      </c>
    </row>
    <row r="762" spans="1:21" hidden="1" x14ac:dyDescent="0.3">
      <c r="A762" s="25" t="s">
        <v>20</v>
      </c>
      <c r="B762" s="23" t="s">
        <v>33</v>
      </c>
      <c r="C762" s="20" t="s">
        <v>23</v>
      </c>
      <c r="D762" s="20" t="s">
        <v>23</v>
      </c>
      <c r="E762" t="s">
        <v>24</v>
      </c>
      <c r="F762" s="25" t="s">
        <v>30</v>
      </c>
      <c r="G762" s="21" t="s">
        <v>29</v>
      </c>
      <c r="H762" s="21" t="s">
        <v>29</v>
      </c>
      <c r="I762" s="25" t="s">
        <v>25</v>
      </c>
      <c r="J762" s="25" t="s">
        <v>26</v>
      </c>
      <c r="K762" s="26">
        <v>2.24530673027038</v>
      </c>
      <c r="L762" s="26">
        <v>5.8801143169402996</v>
      </c>
      <c r="N762">
        <f>(Tabell1[[#This Row],[TP]]+Tabell1[[#This Row],[TN]])/(Tabell1[[#This Row],[TP]]+Tabell1[[#This Row],[TN]]+Tabell1[[#This Row],[FP]]+Tabell1[[#This Row],[FN]])</f>
        <v>0.90341269122838774</v>
      </c>
      <c r="O762">
        <f>Tabell1[[#This Row],[TP]]/(Tabell1[[#This Row],[TP]]+Tabell1[[#This Row],[FP]])</f>
        <v>0.90242071683242631</v>
      </c>
      <c r="P762">
        <f>Tabell1[[#This Row],[TP]]/(Tabell1[[#This Row],[TP]]+Tabell1[[#This Row],[FN]])</f>
        <v>0.9972006220839813</v>
      </c>
      <c r="Q762">
        <f>2*(Tabell1[[#This Row],[Recall]] * Tabell1[[#This Row],[Precision]]) / (Tabell1[[#This Row],[Recall]] + Tabell1[[#This Row],[Precision]])</f>
        <v>0.94744619021819432</v>
      </c>
      <c r="R762">
        <v>9618</v>
      </c>
      <c r="S762">
        <v>362</v>
      </c>
      <c r="T762">
        <v>1040</v>
      </c>
      <c r="U762">
        <v>27</v>
      </c>
    </row>
    <row r="763" spans="1:21" hidden="1" x14ac:dyDescent="0.3">
      <c r="A763" s="25" t="s">
        <v>20</v>
      </c>
      <c r="B763" s="23" t="s">
        <v>33</v>
      </c>
      <c r="C763" s="20" t="s">
        <v>23</v>
      </c>
      <c r="D763" s="20" t="s">
        <v>23</v>
      </c>
      <c r="E763" t="s">
        <v>24</v>
      </c>
      <c r="F763" s="25" t="s">
        <v>30</v>
      </c>
      <c r="G763" s="25" t="s">
        <v>26</v>
      </c>
      <c r="H763" s="21" t="s">
        <v>29</v>
      </c>
      <c r="I763" s="25" t="s">
        <v>25</v>
      </c>
      <c r="J763" s="25" t="s">
        <v>26</v>
      </c>
      <c r="K763" s="26">
        <v>2.1409502029418901</v>
      </c>
      <c r="L763" s="26">
        <v>5.8853657245635898</v>
      </c>
      <c r="N763">
        <f>(Tabell1[[#This Row],[TP]]+Tabell1[[#This Row],[TN]])/(Tabell1[[#This Row],[TP]]+Tabell1[[#This Row],[TN]]+Tabell1[[#This Row],[FP]]+Tabell1[[#This Row],[FN]])</f>
        <v>0.90341269122838774</v>
      </c>
      <c r="O763">
        <f>Tabell1[[#This Row],[TP]]/(Tabell1[[#This Row],[TP]]+Tabell1[[#This Row],[FP]])</f>
        <v>0.90242071683242631</v>
      </c>
      <c r="P763">
        <f>Tabell1[[#This Row],[TP]]/(Tabell1[[#This Row],[TP]]+Tabell1[[#This Row],[FN]])</f>
        <v>0.9972006220839813</v>
      </c>
      <c r="Q763">
        <f>2*(Tabell1[[#This Row],[Recall]] * Tabell1[[#This Row],[Precision]]) / (Tabell1[[#This Row],[Recall]] + Tabell1[[#This Row],[Precision]])</f>
        <v>0.94744619021819432</v>
      </c>
      <c r="R763">
        <v>9618</v>
      </c>
      <c r="S763">
        <v>362</v>
      </c>
      <c r="T763">
        <v>1040</v>
      </c>
      <c r="U763">
        <v>27</v>
      </c>
    </row>
    <row r="764" spans="1:21" hidden="1" x14ac:dyDescent="0.3">
      <c r="A764" s="25" t="s">
        <v>20</v>
      </c>
      <c r="B764" s="23" t="s">
        <v>33</v>
      </c>
      <c r="C764" s="20" t="s">
        <v>23</v>
      </c>
      <c r="D764" s="20" t="s">
        <v>23</v>
      </c>
      <c r="E764" t="s">
        <v>24</v>
      </c>
      <c r="F764" s="25" t="s">
        <v>30</v>
      </c>
      <c r="G764" s="25" t="s">
        <v>26</v>
      </c>
      <c r="H764" s="21" t="s">
        <v>29</v>
      </c>
      <c r="I764" s="25" t="s">
        <v>25</v>
      </c>
      <c r="J764" s="25" t="s">
        <v>26</v>
      </c>
      <c r="K764" s="26">
        <v>2.1409502029418901</v>
      </c>
      <c r="L764" s="26">
        <v>5.8380331993103001</v>
      </c>
      <c r="N764">
        <f>(Tabell1[[#This Row],[TP]]+Tabell1[[#This Row],[TN]])/(Tabell1[[#This Row],[TP]]+Tabell1[[#This Row],[TN]]+Tabell1[[#This Row],[FP]]+Tabell1[[#This Row],[FN]])</f>
        <v>0.90341269122838774</v>
      </c>
      <c r="O764">
        <f>Tabell1[[#This Row],[TP]]/(Tabell1[[#This Row],[TP]]+Tabell1[[#This Row],[FP]])</f>
        <v>0.90242071683242631</v>
      </c>
      <c r="P764">
        <f>Tabell1[[#This Row],[TP]]/(Tabell1[[#This Row],[TP]]+Tabell1[[#This Row],[FN]])</f>
        <v>0.9972006220839813</v>
      </c>
      <c r="Q764">
        <f>2*(Tabell1[[#This Row],[Recall]] * Tabell1[[#This Row],[Precision]]) / (Tabell1[[#This Row],[Recall]] + Tabell1[[#This Row],[Precision]])</f>
        <v>0.94744619021819432</v>
      </c>
      <c r="R764">
        <v>9618</v>
      </c>
      <c r="S764">
        <v>362</v>
      </c>
      <c r="T764">
        <v>1040</v>
      </c>
      <c r="U764">
        <v>27</v>
      </c>
    </row>
    <row r="765" spans="1:21" hidden="1" x14ac:dyDescent="0.3">
      <c r="A765" s="23" t="s">
        <v>48</v>
      </c>
      <c r="B765" s="25" t="s">
        <v>22</v>
      </c>
      <c r="C765" s="25" t="s">
        <v>36</v>
      </c>
      <c r="D765" s="20" t="s">
        <v>23</v>
      </c>
      <c r="E765" t="s">
        <v>24</v>
      </c>
      <c r="F765" s="19" t="s">
        <v>21</v>
      </c>
      <c r="G765" s="21" t="s">
        <v>29</v>
      </c>
      <c r="H765" s="25" t="s">
        <v>26</v>
      </c>
      <c r="I765" s="21"/>
      <c r="J765" s="21" t="s">
        <v>29</v>
      </c>
      <c r="K765" s="26">
        <v>0.649755239486694</v>
      </c>
      <c r="L765" s="26">
        <v>1.07059621810913</v>
      </c>
      <c r="N765">
        <f>(Tabell1[[#This Row],[TP]]+Tabell1[[#This Row],[TN]])/(Tabell1[[#This Row],[TP]]+Tabell1[[#This Row],[TN]]+Tabell1[[#This Row],[FP]]+Tabell1[[#This Row],[FN]])</f>
        <v>0.90404634742464018</v>
      </c>
      <c r="O765">
        <f>Tabell1[[#This Row],[TP]]/(Tabell1[[#This Row],[TP]]+Tabell1[[#This Row],[FP]])</f>
        <v>0.90791599353796448</v>
      </c>
      <c r="P765">
        <f>Tabell1[[#This Row],[TP]]/(Tabell1[[#This Row],[TP]]+Tabell1[[#This Row],[FN]])</f>
        <v>0.99056505961638153</v>
      </c>
      <c r="Q765">
        <f>2*(Tabell1[[#This Row],[Recall]] * Tabell1[[#This Row],[Precision]]) / (Tabell1[[#This Row],[Recall]] + Tabell1[[#This Row],[Precision]])</f>
        <v>0.94744149147163814</v>
      </c>
      <c r="R765">
        <v>9554</v>
      </c>
      <c r="S765">
        <v>433</v>
      </c>
      <c r="T765">
        <v>969</v>
      </c>
      <c r="U765">
        <v>91</v>
      </c>
    </row>
    <row r="766" spans="1:21" hidden="1" x14ac:dyDescent="0.3">
      <c r="A766" s="21" t="s">
        <v>31</v>
      </c>
      <c r="B766" s="21" t="s">
        <v>32</v>
      </c>
      <c r="C766" s="20" t="s">
        <v>23</v>
      </c>
      <c r="D766" s="20" t="s">
        <v>23</v>
      </c>
      <c r="E766" t="s">
        <v>24</v>
      </c>
      <c r="F766" s="19" t="s">
        <v>21</v>
      </c>
      <c r="G766" s="21" t="s">
        <v>29</v>
      </c>
      <c r="H766" s="21" t="s">
        <v>29</v>
      </c>
      <c r="I766" s="25" t="s">
        <v>25</v>
      </c>
      <c r="J766" s="25" t="s">
        <v>26</v>
      </c>
      <c r="K766" s="26">
        <v>2.31314992904663</v>
      </c>
      <c r="L766" s="26">
        <v>0.69381284713745095</v>
      </c>
      <c r="N766">
        <f>(Tabell1[[#This Row],[TP]]+Tabell1[[#This Row],[TN]])/(Tabell1[[#This Row],[TP]]+Tabell1[[#This Row],[TN]]+Tabell1[[#This Row],[FP]]+Tabell1[[#This Row],[FN]])</f>
        <v>0.90341269122838774</v>
      </c>
      <c r="O766">
        <f>Tabell1[[#This Row],[TP]]/(Tabell1[[#This Row],[TP]]+Tabell1[[#This Row],[FP]])</f>
        <v>0.90249624624624625</v>
      </c>
      <c r="P766">
        <f>Tabell1[[#This Row],[TP]]/(Tabell1[[#This Row],[TP]]+Tabell1[[#This Row],[FN]])</f>
        <v>0.99709694142042504</v>
      </c>
      <c r="Q766">
        <f>2*(Tabell1[[#This Row],[Recall]] * Tabell1[[#This Row],[Precision]]) / (Tabell1[[#This Row],[Recall]] + Tabell1[[#This Row],[Precision]])</f>
        <v>0.9474410127579922</v>
      </c>
      <c r="R766">
        <v>9617</v>
      </c>
      <c r="S766">
        <v>363</v>
      </c>
      <c r="T766">
        <v>1039</v>
      </c>
      <c r="U766">
        <v>28</v>
      </c>
    </row>
    <row r="767" spans="1:21" hidden="1" x14ac:dyDescent="0.3">
      <c r="A767" s="21" t="s">
        <v>31</v>
      </c>
      <c r="B767" s="21" t="s">
        <v>32</v>
      </c>
      <c r="C767" s="20" t="s">
        <v>23</v>
      </c>
      <c r="D767" s="20" t="s">
        <v>23</v>
      </c>
      <c r="E767" t="s">
        <v>24</v>
      </c>
      <c r="F767" s="19" t="s">
        <v>21</v>
      </c>
      <c r="G767" s="21" t="s">
        <v>29</v>
      </c>
      <c r="H767" s="21" t="s">
        <v>29</v>
      </c>
      <c r="I767" s="25" t="s">
        <v>25</v>
      </c>
      <c r="J767" s="25" t="s">
        <v>26</v>
      </c>
      <c r="K767" s="26">
        <v>2.31314992904663</v>
      </c>
      <c r="L767" s="26">
        <v>0.67220258712768499</v>
      </c>
      <c r="N767">
        <f>(Tabell1[[#This Row],[TP]]+Tabell1[[#This Row],[TN]])/(Tabell1[[#This Row],[TP]]+Tabell1[[#This Row],[TN]]+Tabell1[[#This Row],[FP]]+Tabell1[[#This Row],[FN]])</f>
        <v>0.90341269122838774</v>
      </c>
      <c r="O767">
        <f>Tabell1[[#This Row],[TP]]/(Tabell1[[#This Row],[TP]]+Tabell1[[#This Row],[FP]])</f>
        <v>0.90249624624624625</v>
      </c>
      <c r="P767">
        <f>Tabell1[[#This Row],[TP]]/(Tabell1[[#This Row],[TP]]+Tabell1[[#This Row],[FN]])</f>
        <v>0.99709694142042504</v>
      </c>
      <c r="Q767">
        <f>2*(Tabell1[[#This Row],[Recall]] * Tabell1[[#This Row],[Precision]]) / (Tabell1[[#This Row],[Recall]] + Tabell1[[#This Row],[Precision]])</f>
        <v>0.9474410127579922</v>
      </c>
      <c r="R767">
        <v>9617</v>
      </c>
      <c r="S767">
        <v>363</v>
      </c>
      <c r="T767">
        <v>1039</v>
      </c>
      <c r="U767">
        <v>28</v>
      </c>
    </row>
    <row r="768" spans="1:21" hidden="1" x14ac:dyDescent="0.3">
      <c r="A768" s="25" t="s">
        <v>20</v>
      </c>
      <c r="B768" s="25" t="s">
        <v>22</v>
      </c>
      <c r="C768" s="25" t="s">
        <v>36</v>
      </c>
      <c r="D768" s="20" t="s">
        <v>23</v>
      </c>
      <c r="E768" t="s">
        <v>24</v>
      </c>
      <c r="F768" s="25" t="s">
        <v>30</v>
      </c>
      <c r="G768" s="25" t="s">
        <v>26</v>
      </c>
      <c r="H768" s="25" t="s">
        <v>26</v>
      </c>
      <c r="I768" s="21"/>
      <c r="J768" s="25" t="s">
        <v>26</v>
      </c>
      <c r="K768" s="26">
        <v>5.9097912311553902</v>
      </c>
      <c r="L768" s="26">
        <v>9.0020616054534894</v>
      </c>
      <c r="N768">
        <f>(Tabell1[[#This Row],[TP]]+Tabell1[[#This Row],[TN]])/(Tabell1[[#This Row],[TP]]+Tabell1[[#This Row],[TN]]+Tabell1[[#This Row],[FP]]+Tabell1[[#This Row],[FN]])</f>
        <v>0.90649044989589933</v>
      </c>
      <c r="O768">
        <f>Tabell1[[#This Row],[TP]]/(Tabell1[[#This Row],[TP]]+Tabell1[[#This Row],[FP]])</f>
        <v>0.93025579536370906</v>
      </c>
      <c r="P768">
        <f>Tabell1[[#This Row],[TP]]/(Tabell1[[#This Row],[TP]]+Tabell1[[#This Row],[FN]])</f>
        <v>0.96526697770865733</v>
      </c>
      <c r="Q768">
        <f>2*(Tabell1[[#This Row],[Recall]] * Tabell1[[#This Row],[Precision]]) / (Tabell1[[#This Row],[Recall]] + Tabell1[[#This Row],[Precision]])</f>
        <v>0.94743805017045746</v>
      </c>
      <c r="R768">
        <v>9310</v>
      </c>
      <c r="S768">
        <v>704</v>
      </c>
      <c r="T768">
        <v>698</v>
      </c>
      <c r="U768">
        <v>335</v>
      </c>
    </row>
    <row r="769" spans="1:21" hidden="1" x14ac:dyDescent="0.3">
      <c r="A769" s="23" t="s">
        <v>48</v>
      </c>
      <c r="B769" s="25" t="s">
        <v>22</v>
      </c>
      <c r="C769" s="25" t="s">
        <v>36</v>
      </c>
      <c r="D769" s="20" t="s">
        <v>23</v>
      </c>
      <c r="E769" t="s">
        <v>24</v>
      </c>
      <c r="F769" s="19" t="s">
        <v>21</v>
      </c>
      <c r="G769" s="25" t="s">
        <v>26</v>
      </c>
      <c r="H769" s="25" t="s">
        <v>26</v>
      </c>
      <c r="I769" s="21"/>
      <c r="J769" s="21" t="s">
        <v>29</v>
      </c>
      <c r="K769" s="26">
        <v>0.66997933387756303</v>
      </c>
      <c r="L769" s="26">
        <v>1.0063397884368801</v>
      </c>
      <c r="N769">
        <f>(Tabell1[[#This Row],[TP]]+Tabell1[[#This Row],[TN]])/(Tabell1[[#This Row],[TP]]+Tabell1[[#This Row],[TN]]+Tabell1[[#This Row],[FP]]+Tabell1[[#This Row],[FN]])</f>
        <v>0.90395582511088979</v>
      </c>
      <c r="O769">
        <f>Tabell1[[#This Row],[TP]]/(Tabell1[[#This Row],[TP]]+Tabell1[[#This Row],[FP]])</f>
        <v>0.90736522399392561</v>
      </c>
      <c r="P769">
        <f>Tabell1[[#This Row],[TP]]/(Tabell1[[#This Row],[TP]]+Tabell1[[#This Row],[FN]])</f>
        <v>0.99118714359771898</v>
      </c>
      <c r="Q769">
        <f>2*(Tabell1[[#This Row],[Recall]] * Tabell1[[#This Row],[Precision]]) / (Tabell1[[#This Row],[Recall]] + Tabell1[[#This Row],[Precision]])</f>
        <v>0.9474257965413011</v>
      </c>
      <c r="R769">
        <v>9560</v>
      </c>
      <c r="S769">
        <v>426</v>
      </c>
      <c r="T769">
        <v>976</v>
      </c>
      <c r="U769">
        <v>85</v>
      </c>
    </row>
    <row r="770" spans="1:21" hidden="1" x14ac:dyDescent="0.3">
      <c r="A770" s="21" t="s">
        <v>31</v>
      </c>
      <c r="B770" s="25" t="s">
        <v>22</v>
      </c>
      <c r="C770" s="24" t="s">
        <v>38</v>
      </c>
      <c r="D770" s="20" t="s">
        <v>23</v>
      </c>
      <c r="E770" t="s">
        <v>24</v>
      </c>
      <c r="F770" s="25" t="s">
        <v>30</v>
      </c>
      <c r="G770" s="21" t="s">
        <v>29</v>
      </c>
      <c r="H770" s="21" t="s">
        <v>29</v>
      </c>
      <c r="I770" s="21"/>
      <c r="J770" s="21" t="s">
        <v>29</v>
      </c>
      <c r="K770" s="26">
        <v>1.5319855213165201</v>
      </c>
      <c r="L770" s="26">
        <v>0.49908900260925199</v>
      </c>
      <c r="N770">
        <f>(Tabell1[[#This Row],[TP]]+Tabell1[[#This Row],[TN]])/(Tabell1[[#This Row],[TP]]+Tabell1[[#This Row],[TN]]+Tabell1[[#This Row],[FP]]+Tabell1[[#This Row],[FN]])</f>
        <v>0.90947768624966052</v>
      </c>
      <c r="O770">
        <f>Tabell1[[#This Row],[TP]]/(Tabell1[[#This Row],[TP]]+Tabell1[[#This Row],[FP]])</f>
        <v>0.96126347241489707</v>
      </c>
      <c r="P770">
        <f>Tabell1[[#This Row],[TP]]/(Tabell1[[#This Row],[TP]]+Tabell1[[#This Row],[FN]])</f>
        <v>0.9339554173146708</v>
      </c>
      <c r="Q770">
        <f>2*(Tabell1[[#This Row],[Recall]] * Tabell1[[#This Row],[Precision]]) / (Tabell1[[#This Row],[Recall]] + Tabell1[[#This Row],[Precision]])</f>
        <v>0.94741270509045017</v>
      </c>
      <c r="R770">
        <v>9008</v>
      </c>
      <c r="S770">
        <v>1039</v>
      </c>
      <c r="T770">
        <v>363</v>
      </c>
      <c r="U770">
        <v>637</v>
      </c>
    </row>
    <row r="771" spans="1:21" hidden="1" x14ac:dyDescent="0.3">
      <c r="A771" s="25" t="s">
        <v>20</v>
      </c>
      <c r="B771" s="25" t="s">
        <v>22</v>
      </c>
      <c r="C771" s="21" t="s">
        <v>34</v>
      </c>
      <c r="D771" s="20" t="s">
        <v>23</v>
      </c>
      <c r="E771" t="s">
        <v>24</v>
      </c>
      <c r="F771" s="19" t="s">
        <v>21</v>
      </c>
      <c r="G771" s="21" t="s">
        <v>29</v>
      </c>
      <c r="H771" s="25" t="s">
        <v>26</v>
      </c>
      <c r="I771" s="21"/>
      <c r="J771" s="25" t="s">
        <v>26</v>
      </c>
      <c r="K771" s="26">
        <v>1.8677394390106199</v>
      </c>
      <c r="L771" s="26">
        <v>3.4856817722320499</v>
      </c>
      <c r="N771">
        <f>(Tabell1[[#This Row],[TP]]+Tabell1[[#This Row],[TN]])/(Tabell1[[#This Row],[TP]]+Tabell1[[#This Row],[TN]]+Tabell1[[#This Row],[FP]]+Tabell1[[#This Row],[FN]])</f>
        <v>0.90477052593464291</v>
      </c>
      <c r="O771">
        <f>Tabell1[[#This Row],[TP]]/(Tabell1[[#This Row],[TP]]+Tabell1[[#This Row],[FP]])</f>
        <v>0.91492032834379522</v>
      </c>
      <c r="P771">
        <f>Tabell1[[#This Row],[TP]]/(Tabell1[[#This Row],[TP]]+Tabell1[[#This Row],[FN]])</f>
        <v>0.98227060653188181</v>
      </c>
      <c r="Q771">
        <f>2*(Tabell1[[#This Row],[Recall]] * Tabell1[[#This Row],[Precision]]) / (Tabell1[[#This Row],[Recall]] + Tabell1[[#This Row],[Precision]])</f>
        <v>0.94740000000000002</v>
      </c>
      <c r="R771">
        <v>9474</v>
      </c>
      <c r="S771">
        <v>521</v>
      </c>
      <c r="T771">
        <v>881</v>
      </c>
      <c r="U771">
        <v>171</v>
      </c>
    </row>
    <row r="772" spans="1:21" hidden="1" x14ac:dyDescent="0.3">
      <c r="A772" s="25" t="s">
        <v>20</v>
      </c>
      <c r="B772" s="23" t="s">
        <v>33</v>
      </c>
      <c r="C772" s="20" t="s">
        <v>23</v>
      </c>
      <c r="D772" s="20" t="s">
        <v>23</v>
      </c>
      <c r="E772" t="s">
        <v>24</v>
      </c>
      <c r="F772" s="19" t="s">
        <v>21</v>
      </c>
      <c r="G772" s="25" t="s">
        <v>26</v>
      </c>
      <c r="H772" s="21" t="s">
        <v>29</v>
      </c>
      <c r="I772" s="21"/>
      <c r="J772" s="21" t="s">
        <v>29</v>
      </c>
      <c r="K772" s="26">
        <v>1.5069942474365201</v>
      </c>
      <c r="L772" s="26">
        <v>4.5604593753814697</v>
      </c>
      <c r="N772">
        <f>(Tabell1[[#This Row],[TP]]+Tabell1[[#This Row],[TN]])/(Tabell1[[#This Row],[TP]]+Tabell1[[#This Row],[TN]]+Tabell1[[#This Row],[FP]]+Tabell1[[#This Row],[FN]])</f>
        <v>0.90323164660088717</v>
      </c>
      <c r="O772">
        <f>Tabell1[[#This Row],[TP]]/(Tabell1[[#This Row],[TP]]+Tabell1[[#This Row],[FP]])</f>
        <v>0.90194975628046492</v>
      </c>
      <c r="P772">
        <f>Tabell1[[#This Row],[TP]]/(Tabell1[[#This Row],[TP]]+Tabell1[[#This Row],[FN]])</f>
        <v>0.99761534473820634</v>
      </c>
      <c r="Q772">
        <f>2*(Tabell1[[#This Row],[Recall]] * Tabell1[[#This Row],[Precision]]) / (Tabell1[[#This Row],[Recall]] + Tabell1[[#This Row],[Precision]])</f>
        <v>0.94737360311130803</v>
      </c>
      <c r="R772">
        <v>9622</v>
      </c>
      <c r="S772">
        <v>356</v>
      </c>
      <c r="T772">
        <v>1046</v>
      </c>
      <c r="U772">
        <v>23</v>
      </c>
    </row>
    <row r="773" spans="1:21" hidden="1" x14ac:dyDescent="0.3">
      <c r="A773" s="25" t="s">
        <v>20</v>
      </c>
      <c r="B773" s="23" t="s">
        <v>33</v>
      </c>
      <c r="C773" s="20" t="s">
        <v>23</v>
      </c>
      <c r="D773" s="20" t="s">
        <v>23</v>
      </c>
      <c r="E773" t="s">
        <v>24</v>
      </c>
      <c r="F773" s="19" t="s">
        <v>21</v>
      </c>
      <c r="G773" s="25" t="s">
        <v>26</v>
      </c>
      <c r="H773" s="21" t="s">
        <v>29</v>
      </c>
      <c r="I773" s="21"/>
      <c r="J773" s="21" t="s">
        <v>29</v>
      </c>
      <c r="K773" s="26">
        <v>1.5069942474365201</v>
      </c>
      <c r="L773" s="26">
        <v>3.8446364402770898</v>
      </c>
      <c r="N773">
        <f>(Tabell1[[#This Row],[TP]]+Tabell1[[#This Row],[TN]])/(Tabell1[[#This Row],[TP]]+Tabell1[[#This Row],[TN]]+Tabell1[[#This Row],[FP]]+Tabell1[[#This Row],[FN]])</f>
        <v>0.90323164660088717</v>
      </c>
      <c r="O773">
        <f>Tabell1[[#This Row],[TP]]/(Tabell1[[#This Row],[TP]]+Tabell1[[#This Row],[FP]])</f>
        <v>0.90194975628046492</v>
      </c>
      <c r="P773">
        <f>Tabell1[[#This Row],[TP]]/(Tabell1[[#This Row],[TP]]+Tabell1[[#This Row],[FN]])</f>
        <v>0.99761534473820634</v>
      </c>
      <c r="Q773">
        <f>2*(Tabell1[[#This Row],[Recall]] * Tabell1[[#This Row],[Precision]]) / (Tabell1[[#This Row],[Recall]] + Tabell1[[#This Row],[Precision]])</f>
        <v>0.94737360311130803</v>
      </c>
      <c r="R773">
        <v>9622</v>
      </c>
      <c r="S773">
        <v>356</v>
      </c>
      <c r="T773">
        <v>1046</v>
      </c>
      <c r="U773">
        <v>23</v>
      </c>
    </row>
    <row r="774" spans="1:21" hidden="1" x14ac:dyDescent="0.3">
      <c r="A774" s="25" t="s">
        <v>20</v>
      </c>
      <c r="B774" s="23" t="s">
        <v>33</v>
      </c>
      <c r="C774" s="20" t="s">
        <v>23</v>
      </c>
      <c r="D774" s="20" t="s">
        <v>23</v>
      </c>
      <c r="E774" t="s">
        <v>24</v>
      </c>
      <c r="F774" s="19" t="s">
        <v>21</v>
      </c>
      <c r="G774" s="21" t="s">
        <v>29</v>
      </c>
      <c r="H774" s="21" t="s">
        <v>29</v>
      </c>
      <c r="I774" s="21"/>
      <c r="J774" s="21" t="s">
        <v>29</v>
      </c>
      <c r="K774" s="26">
        <v>1.4129891395568801</v>
      </c>
      <c r="L774" s="26">
        <v>3.8082420825958199</v>
      </c>
      <c r="N774">
        <f>(Tabell1[[#This Row],[TP]]+Tabell1[[#This Row],[TN]])/(Tabell1[[#This Row],[TP]]+Tabell1[[#This Row],[TN]]+Tabell1[[#This Row],[FP]]+Tabell1[[#This Row],[FN]])</f>
        <v>0.90323164660088717</v>
      </c>
      <c r="O774">
        <f>Tabell1[[#This Row],[TP]]/(Tabell1[[#This Row],[TP]]+Tabell1[[#This Row],[FP]])</f>
        <v>0.90194975628046492</v>
      </c>
      <c r="P774">
        <f>Tabell1[[#This Row],[TP]]/(Tabell1[[#This Row],[TP]]+Tabell1[[#This Row],[FN]])</f>
        <v>0.99761534473820634</v>
      </c>
      <c r="Q774">
        <f>2*(Tabell1[[#This Row],[Recall]] * Tabell1[[#This Row],[Precision]]) / (Tabell1[[#This Row],[Recall]] + Tabell1[[#This Row],[Precision]])</f>
        <v>0.94737360311130803</v>
      </c>
      <c r="R774">
        <v>9622</v>
      </c>
      <c r="S774">
        <v>356</v>
      </c>
      <c r="T774">
        <v>1046</v>
      </c>
      <c r="U774">
        <v>23</v>
      </c>
    </row>
    <row r="775" spans="1:21" hidden="1" x14ac:dyDescent="0.3">
      <c r="A775" s="25" t="s">
        <v>20</v>
      </c>
      <c r="B775" s="23" t="s">
        <v>33</v>
      </c>
      <c r="C775" s="20" t="s">
        <v>23</v>
      </c>
      <c r="D775" s="20" t="s">
        <v>23</v>
      </c>
      <c r="E775" t="s">
        <v>24</v>
      </c>
      <c r="F775" s="19" t="s">
        <v>21</v>
      </c>
      <c r="G775" s="21" t="s">
        <v>29</v>
      </c>
      <c r="H775" s="21" t="s">
        <v>29</v>
      </c>
      <c r="I775" s="21"/>
      <c r="J775" s="21" t="s">
        <v>29</v>
      </c>
      <c r="K775" s="26">
        <v>1.4129891395568801</v>
      </c>
      <c r="L775" s="26">
        <v>3.7949759960174498</v>
      </c>
      <c r="N775">
        <f>(Tabell1[[#This Row],[TP]]+Tabell1[[#This Row],[TN]])/(Tabell1[[#This Row],[TP]]+Tabell1[[#This Row],[TN]]+Tabell1[[#This Row],[FP]]+Tabell1[[#This Row],[FN]])</f>
        <v>0.90323164660088717</v>
      </c>
      <c r="O775">
        <f>Tabell1[[#This Row],[TP]]/(Tabell1[[#This Row],[TP]]+Tabell1[[#This Row],[FP]])</f>
        <v>0.90194975628046492</v>
      </c>
      <c r="P775">
        <f>Tabell1[[#This Row],[TP]]/(Tabell1[[#This Row],[TP]]+Tabell1[[#This Row],[FN]])</f>
        <v>0.99761534473820634</v>
      </c>
      <c r="Q775">
        <f>2*(Tabell1[[#This Row],[Recall]] * Tabell1[[#This Row],[Precision]]) / (Tabell1[[#This Row],[Recall]] + Tabell1[[#This Row],[Precision]])</f>
        <v>0.94737360311130803</v>
      </c>
      <c r="R775">
        <v>9622</v>
      </c>
      <c r="S775">
        <v>356</v>
      </c>
      <c r="T775">
        <v>1046</v>
      </c>
      <c r="U775">
        <v>23</v>
      </c>
    </row>
    <row r="776" spans="1:21" hidden="1" x14ac:dyDescent="0.3">
      <c r="A776" s="23" t="s">
        <v>48</v>
      </c>
      <c r="B776" s="23" t="s">
        <v>33</v>
      </c>
      <c r="C776" s="24" t="s">
        <v>38</v>
      </c>
      <c r="D776" s="24" t="s">
        <v>38</v>
      </c>
      <c r="E776" t="s">
        <v>45</v>
      </c>
      <c r="F776" s="19" t="s">
        <v>21</v>
      </c>
      <c r="G776" s="21" t="s">
        <v>29</v>
      </c>
      <c r="H776" s="25" t="s">
        <v>26</v>
      </c>
      <c r="I776" s="21"/>
      <c r="J776" s="21" t="s">
        <v>29</v>
      </c>
      <c r="K776" s="26">
        <v>0.13962745666503901</v>
      </c>
      <c r="L776" s="26">
        <v>0.415480136871337</v>
      </c>
      <c r="N776">
        <f>(Tabell1[[#This Row],[TP]]+Tabell1[[#This Row],[TN]])/(Tabell1[[#This Row],[TP]]+Tabell1[[#This Row],[TN]]+Tabell1[[#This Row],[FP]]+Tabell1[[#This Row],[FN]])</f>
        <v>0.9</v>
      </c>
      <c r="O776">
        <f>Tabell1[[#This Row],[TP]]/(Tabell1[[#This Row],[TP]]+Tabell1[[#This Row],[FP]])</f>
        <v>0.9</v>
      </c>
      <c r="P776">
        <f>Tabell1[[#This Row],[TP]]/(Tabell1[[#This Row],[TP]]+Tabell1[[#This Row],[FN]])</f>
        <v>1</v>
      </c>
      <c r="Q776">
        <f>2*(Tabell1[[#This Row],[Recall]] * Tabell1[[#This Row],[Precision]]) / (Tabell1[[#This Row],[Recall]] + Tabell1[[#This Row],[Precision]])</f>
        <v>0.94736842105263164</v>
      </c>
      <c r="R776">
        <v>900</v>
      </c>
      <c r="S776">
        <v>0</v>
      </c>
      <c r="T776">
        <v>100</v>
      </c>
      <c r="U776">
        <v>0</v>
      </c>
    </row>
    <row r="777" spans="1:21" hidden="1" x14ac:dyDescent="0.3">
      <c r="A777" s="21" t="s">
        <v>31</v>
      </c>
      <c r="B777" s="21" t="s">
        <v>32</v>
      </c>
      <c r="C777" s="25" t="s">
        <v>36</v>
      </c>
      <c r="D777" s="20" t="s">
        <v>23</v>
      </c>
      <c r="E777" t="s">
        <v>24</v>
      </c>
      <c r="F777" s="25" t="s">
        <v>30</v>
      </c>
      <c r="G777" s="21" t="s">
        <v>29</v>
      </c>
      <c r="H777" s="25" t="s">
        <v>26</v>
      </c>
      <c r="I777" s="25" t="s">
        <v>25</v>
      </c>
      <c r="J777" s="25" t="s">
        <v>26</v>
      </c>
      <c r="K777" s="26">
        <v>6.8172245025634703</v>
      </c>
      <c r="L777" s="26">
        <v>1.0835981369018499</v>
      </c>
      <c r="N777">
        <f>(Tabell1[[#This Row],[TP]]+Tabell1[[#This Row],[TN]])/(Tabell1[[#This Row],[TP]]+Tabell1[[#This Row],[TN]]+Tabell1[[#This Row],[FP]]+Tabell1[[#This Row],[FN]])</f>
        <v>0.90558522675839592</v>
      </c>
      <c r="O777">
        <f>Tabell1[[#This Row],[TP]]/(Tabell1[[#This Row],[TP]]+Tabell1[[#This Row],[FP]])</f>
        <v>0.92307692307692313</v>
      </c>
      <c r="P777">
        <f>Tabell1[[#This Row],[TP]]/(Tabell1[[#This Row],[TP]]+Tabell1[[#This Row],[FN]])</f>
        <v>0.97293934681181959</v>
      </c>
      <c r="Q777">
        <f>2*(Tabell1[[#This Row],[Recall]] * Tabell1[[#This Row],[Precision]]) / (Tabell1[[#This Row],[Recall]] + Tabell1[[#This Row],[Precision]])</f>
        <v>0.94735248094492952</v>
      </c>
      <c r="R777">
        <v>9384</v>
      </c>
      <c r="S777">
        <v>620</v>
      </c>
      <c r="T777">
        <v>782</v>
      </c>
      <c r="U777">
        <v>261</v>
      </c>
    </row>
    <row r="778" spans="1:21" hidden="1" x14ac:dyDescent="0.3">
      <c r="A778" s="21" t="s">
        <v>31</v>
      </c>
      <c r="B778" s="21" t="s">
        <v>32</v>
      </c>
      <c r="C778" s="25" t="s">
        <v>36</v>
      </c>
      <c r="D778" s="20" t="s">
        <v>23</v>
      </c>
      <c r="E778" t="s">
        <v>24</v>
      </c>
      <c r="F778" s="25" t="s">
        <v>30</v>
      </c>
      <c r="G778" s="25" t="s">
        <v>26</v>
      </c>
      <c r="H778" s="21" t="s">
        <v>29</v>
      </c>
      <c r="I778" s="25" t="s">
        <v>25</v>
      </c>
      <c r="J778" s="25" t="s">
        <v>26</v>
      </c>
      <c r="K778" s="26">
        <v>6.9485092163085902</v>
      </c>
      <c r="L778" s="26">
        <v>1.2054696083068801</v>
      </c>
      <c r="N778">
        <f>(Tabell1[[#This Row],[TP]]+Tabell1[[#This Row],[TN]])/(Tabell1[[#This Row],[TP]]+Tabell1[[#This Row],[TN]]+Tabell1[[#This Row],[FP]]+Tabell1[[#This Row],[FN]])</f>
        <v>0.9057662713858966</v>
      </c>
      <c r="O778">
        <f>Tabell1[[#This Row],[TP]]/(Tabell1[[#This Row],[TP]]+Tabell1[[#This Row],[FP]])</f>
        <v>0.92560348239018597</v>
      </c>
      <c r="P778">
        <f>Tabell1[[#This Row],[TP]]/(Tabell1[[#This Row],[TP]]+Tabell1[[#This Row],[FN]])</f>
        <v>0.97003628823224464</v>
      </c>
      <c r="Q778">
        <f>2*(Tabell1[[#This Row],[Recall]] * Tabell1[[#This Row],[Precision]]) / (Tabell1[[#This Row],[Recall]] + Tabell1[[#This Row],[Precision]])</f>
        <v>0.94729914443375685</v>
      </c>
      <c r="R778">
        <v>9356</v>
      </c>
      <c r="S778">
        <v>650</v>
      </c>
      <c r="T778">
        <v>752</v>
      </c>
      <c r="U778">
        <v>289</v>
      </c>
    </row>
    <row r="779" spans="1:21" hidden="1" x14ac:dyDescent="0.3">
      <c r="A779" s="25" t="s">
        <v>20</v>
      </c>
      <c r="B779" s="23" t="s">
        <v>33</v>
      </c>
      <c r="C779" s="24" t="s">
        <v>38</v>
      </c>
      <c r="D779" s="20" t="s">
        <v>23</v>
      </c>
      <c r="E779" t="s">
        <v>24</v>
      </c>
      <c r="F779" s="25" t="s">
        <v>30</v>
      </c>
      <c r="G779" s="21" t="s">
        <v>29</v>
      </c>
      <c r="H779" s="25" t="s">
        <v>26</v>
      </c>
      <c r="I779" s="21"/>
      <c r="J779" s="21" t="s">
        <v>29</v>
      </c>
      <c r="K779" s="26">
        <v>4.2796339988708496</v>
      </c>
      <c r="L779" s="26">
        <v>10.9098258018493</v>
      </c>
      <c r="N779">
        <f>(Tabell1[[#This Row],[TP]]+Tabell1[[#This Row],[TN]])/(Tabell1[[#This Row],[TP]]+Tabell1[[#This Row],[TN]]+Tabell1[[#This Row],[FP]]+Tabell1[[#This Row],[FN]])</f>
        <v>0.91038290938716393</v>
      </c>
      <c r="O779">
        <f>Tabell1[[#This Row],[TP]]/(Tabell1[[#This Row],[TP]]+Tabell1[[#This Row],[FP]])</f>
        <v>0.9737274220032841</v>
      </c>
      <c r="P779">
        <f>Tabell1[[#This Row],[TP]]/(Tabell1[[#This Row],[TP]]+Tabell1[[#This Row],[FN]])</f>
        <v>0.92223950233281493</v>
      </c>
      <c r="Q779">
        <f>2*(Tabell1[[#This Row],[Recall]] * Tabell1[[#This Row],[Precision]]) / (Tabell1[[#This Row],[Recall]] + Tabell1[[#This Row],[Precision]])</f>
        <v>0.94728434504792325</v>
      </c>
      <c r="R779">
        <v>8895</v>
      </c>
      <c r="S779">
        <v>1162</v>
      </c>
      <c r="T779">
        <v>240</v>
      </c>
      <c r="U779">
        <v>750</v>
      </c>
    </row>
    <row r="780" spans="1:21" hidden="1" x14ac:dyDescent="0.3">
      <c r="A780" s="25" t="s">
        <v>20</v>
      </c>
      <c r="B780" s="23" t="s">
        <v>33</v>
      </c>
      <c r="C780" s="24" t="s">
        <v>38</v>
      </c>
      <c r="D780" s="20" t="s">
        <v>23</v>
      </c>
      <c r="E780" t="s">
        <v>24</v>
      </c>
      <c r="F780" s="25" t="s">
        <v>30</v>
      </c>
      <c r="G780" s="25" t="s">
        <v>26</v>
      </c>
      <c r="H780" s="25" t="s">
        <v>26</v>
      </c>
      <c r="I780" s="21"/>
      <c r="J780" s="21" t="s">
        <v>29</v>
      </c>
      <c r="K780" s="26">
        <v>4.2694289684295601</v>
      </c>
      <c r="L780" s="26">
        <v>10.964517116546601</v>
      </c>
      <c r="N780">
        <f>(Tabell1[[#This Row],[TP]]+Tabell1[[#This Row],[TN]])/(Tabell1[[#This Row],[TP]]+Tabell1[[#This Row],[TN]]+Tabell1[[#This Row],[FP]]+Tabell1[[#This Row],[FN]])</f>
        <v>0.91038290938716393</v>
      </c>
      <c r="O780">
        <f>Tabell1[[#This Row],[TP]]/(Tabell1[[#This Row],[TP]]+Tabell1[[#This Row],[FP]])</f>
        <v>0.9737274220032841</v>
      </c>
      <c r="P780">
        <f>Tabell1[[#This Row],[TP]]/(Tabell1[[#This Row],[TP]]+Tabell1[[#This Row],[FN]])</f>
        <v>0.92223950233281493</v>
      </c>
      <c r="Q780">
        <f>2*(Tabell1[[#This Row],[Recall]] * Tabell1[[#This Row],[Precision]]) / (Tabell1[[#This Row],[Recall]] + Tabell1[[#This Row],[Precision]])</f>
        <v>0.94728434504792325</v>
      </c>
      <c r="R780">
        <v>8895</v>
      </c>
      <c r="S780">
        <v>1162</v>
      </c>
      <c r="T780">
        <v>240</v>
      </c>
      <c r="U780">
        <v>750</v>
      </c>
    </row>
    <row r="781" spans="1:21" hidden="1" x14ac:dyDescent="0.3">
      <c r="A781" s="21" t="s">
        <v>31</v>
      </c>
      <c r="B781" s="25" t="s">
        <v>22</v>
      </c>
      <c r="C781" s="24" t="s">
        <v>38</v>
      </c>
      <c r="D781" s="20" t="s">
        <v>23</v>
      </c>
      <c r="E781" t="s">
        <v>24</v>
      </c>
      <c r="F781" s="19" t="s">
        <v>21</v>
      </c>
      <c r="G781" s="25" t="s">
        <v>26</v>
      </c>
      <c r="H781" s="25" t="s">
        <v>26</v>
      </c>
      <c r="I781" s="25" t="s">
        <v>25</v>
      </c>
      <c r="J781" s="25" t="s">
        <v>26</v>
      </c>
      <c r="K781" s="26">
        <v>2.1264371871948198</v>
      </c>
      <c r="L781" s="26">
        <v>0.52712965011596602</v>
      </c>
      <c r="N781">
        <f>(Tabell1[[#This Row],[TP]]+Tabell1[[#This Row],[TN]])/(Tabell1[[#This Row],[TP]]+Tabell1[[#This Row],[TN]]+Tabell1[[#This Row],[FP]]+Tabell1[[#This Row],[FN]])</f>
        <v>0.90983977550466189</v>
      </c>
      <c r="O781">
        <f>Tabell1[[#This Row],[TP]]/(Tabell1[[#This Row],[TP]]+Tabell1[[#This Row],[FP]])</f>
        <v>0.96817148424813249</v>
      </c>
      <c r="P781">
        <f>Tabell1[[#This Row],[TP]]/(Tabell1[[#This Row],[TP]]+Tabell1[[#This Row],[FN]])</f>
        <v>0.92721617418351476</v>
      </c>
      <c r="Q781">
        <f>2*(Tabell1[[#This Row],[Recall]] * Tabell1[[#This Row],[Precision]]) / (Tabell1[[#This Row],[Recall]] + Tabell1[[#This Row],[Precision]])</f>
        <v>0.9472513504925324</v>
      </c>
      <c r="R781">
        <v>8943</v>
      </c>
      <c r="S781">
        <v>1108</v>
      </c>
      <c r="T781">
        <v>294</v>
      </c>
      <c r="U781">
        <v>702</v>
      </c>
    </row>
    <row r="782" spans="1:21" hidden="1" x14ac:dyDescent="0.3">
      <c r="A782" s="25" t="s">
        <v>20</v>
      </c>
      <c r="B782" s="25" t="s">
        <v>22</v>
      </c>
      <c r="C782" s="21" t="s">
        <v>34</v>
      </c>
      <c r="D782" s="20" t="s">
        <v>23</v>
      </c>
      <c r="E782" t="s">
        <v>24</v>
      </c>
      <c r="F782" s="19" t="s">
        <v>21</v>
      </c>
      <c r="G782" s="25" t="s">
        <v>26</v>
      </c>
      <c r="H782" s="25" t="s">
        <v>26</v>
      </c>
      <c r="I782" s="21"/>
      <c r="J782" s="25" t="s">
        <v>26</v>
      </c>
      <c r="K782" s="26">
        <v>1.9283812046051001</v>
      </c>
      <c r="L782" s="26">
        <v>3.4659774303436199</v>
      </c>
      <c r="N782">
        <f>(Tabell1[[#This Row],[TP]]+Tabell1[[#This Row],[TN]])/(Tabell1[[#This Row],[TP]]+Tabell1[[#This Row],[TN]]+Tabell1[[#This Row],[FP]]+Tabell1[[#This Row],[FN]])</f>
        <v>0.90440843667964155</v>
      </c>
      <c r="O782">
        <f>Tabell1[[#This Row],[TP]]/(Tabell1[[#This Row],[TP]]+Tabell1[[#This Row],[FP]])</f>
        <v>0.91408735898177607</v>
      </c>
      <c r="P782">
        <f>Tabell1[[#This Row],[TP]]/(Tabell1[[#This Row],[TP]]+Tabell1[[#This Row],[FN]])</f>
        <v>0.98289269051321926</v>
      </c>
      <c r="Q782">
        <f>2*(Tabell1[[#This Row],[Recall]] * Tabell1[[#This Row],[Precision]]) / (Tabell1[[#This Row],[Recall]] + Tabell1[[#This Row],[Precision]])</f>
        <v>0.94724220623501187</v>
      </c>
      <c r="R782">
        <v>9480</v>
      </c>
      <c r="S782">
        <v>511</v>
      </c>
      <c r="T782">
        <v>891</v>
      </c>
      <c r="U782">
        <v>165</v>
      </c>
    </row>
    <row r="783" spans="1:21" hidden="1" x14ac:dyDescent="0.3">
      <c r="A783" s="21" t="s">
        <v>31</v>
      </c>
      <c r="B783" s="23" t="s">
        <v>33</v>
      </c>
      <c r="C783" s="24" t="s">
        <v>38</v>
      </c>
      <c r="D783" s="20" t="s">
        <v>23</v>
      </c>
      <c r="E783" t="s">
        <v>24</v>
      </c>
      <c r="F783" s="19" t="s">
        <v>21</v>
      </c>
      <c r="G783" s="21" t="s">
        <v>29</v>
      </c>
      <c r="H783" s="25" t="s">
        <v>26</v>
      </c>
      <c r="I783" s="25" t="s">
        <v>25</v>
      </c>
      <c r="J783" s="25" t="s">
        <v>26</v>
      </c>
      <c r="K783" s="26">
        <v>340.33262801170298</v>
      </c>
      <c r="L783" s="26">
        <v>2.2433798313140798</v>
      </c>
      <c r="N783">
        <f>(Tabell1[[#This Row],[TP]]+Tabell1[[#This Row],[TN]])/(Tabell1[[#This Row],[TP]]+Tabell1[[#This Row],[TN]]+Tabell1[[#This Row],[FP]]+Tabell1[[#This Row],[FN]])</f>
        <v>0.90558522675839592</v>
      </c>
      <c r="O783">
        <f>Tabell1[[#This Row],[TP]]/(Tabell1[[#This Row],[TP]]+Tabell1[[#This Row],[FP]])</f>
        <v>0.92491602450108679</v>
      </c>
      <c r="P783">
        <f>Tabell1[[#This Row],[TP]]/(Tabell1[[#This Row],[TP]]+Tabell1[[#This Row],[FN]])</f>
        <v>0.9706583722135822</v>
      </c>
      <c r="Q783">
        <f>2*(Tabell1[[#This Row],[Recall]] * Tabell1[[#This Row],[Precision]]) / (Tabell1[[#This Row],[Recall]] + Tabell1[[#This Row],[Precision]])</f>
        <v>0.94723529114180205</v>
      </c>
      <c r="R783">
        <v>9362</v>
      </c>
      <c r="S783">
        <v>642</v>
      </c>
      <c r="T783">
        <v>760</v>
      </c>
      <c r="U783">
        <v>283</v>
      </c>
    </row>
    <row r="784" spans="1:21" hidden="1" x14ac:dyDescent="0.3">
      <c r="A784" s="23" t="s">
        <v>48</v>
      </c>
      <c r="B784" s="25" t="s">
        <v>22</v>
      </c>
      <c r="C784" s="25" t="s">
        <v>36</v>
      </c>
      <c r="D784" s="20" t="s">
        <v>23</v>
      </c>
      <c r="E784" t="s">
        <v>24</v>
      </c>
      <c r="F784" s="19" t="s">
        <v>21</v>
      </c>
      <c r="G784" s="21" t="s">
        <v>29</v>
      </c>
      <c r="H784" s="25" t="s">
        <v>26</v>
      </c>
      <c r="I784" s="21"/>
      <c r="J784" s="25" t="s">
        <v>26</v>
      </c>
      <c r="K784" s="26">
        <v>0.65970563888549805</v>
      </c>
      <c r="L784" s="26">
        <v>0.99336457252502397</v>
      </c>
      <c r="N784">
        <f>(Tabell1[[#This Row],[TP]]+Tabell1[[#This Row],[TN]])/(Tabell1[[#This Row],[TP]]+Tabell1[[#This Row],[TN]]+Tabell1[[#This Row],[FP]]+Tabell1[[#This Row],[FN]])</f>
        <v>0.90368425816963882</v>
      </c>
      <c r="O784">
        <f>Tabell1[[#This Row],[TP]]/(Tabell1[[#This Row],[TP]]+Tabell1[[#This Row],[FP]])</f>
        <v>0.9081137639113479</v>
      </c>
      <c r="P784">
        <f>Tabell1[[#This Row],[TP]]/(Tabell1[[#This Row],[TP]]+Tabell1[[#This Row],[FN]])</f>
        <v>0.98983929497148782</v>
      </c>
      <c r="Q784">
        <f>2*(Tabell1[[#This Row],[Recall]] * Tabell1[[#This Row],[Precision]]) / (Tabell1[[#This Row],[Recall]] + Tabell1[[#This Row],[Precision]])</f>
        <v>0.94721698581208458</v>
      </c>
      <c r="R784">
        <v>9547</v>
      </c>
      <c r="S784">
        <v>436</v>
      </c>
      <c r="T784">
        <v>966</v>
      </c>
      <c r="U784">
        <v>98</v>
      </c>
    </row>
    <row r="785" spans="1:21" hidden="1" x14ac:dyDescent="0.3">
      <c r="A785" s="23" t="s">
        <v>48</v>
      </c>
      <c r="B785" s="25" t="s">
        <v>22</v>
      </c>
      <c r="C785" s="25" t="s">
        <v>36</v>
      </c>
      <c r="D785" s="20" t="s">
        <v>23</v>
      </c>
      <c r="E785" t="s">
        <v>24</v>
      </c>
      <c r="F785" s="19" t="s">
        <v>21</v>
      </c>
      <c r="G785" s="25" t="s">
        <v>26</v>
      </c>
      <c r="H785" s="25" t="s">
        <v>26</v>
      </c>
      <c r="I785" s="21"/>
      <c r="J785" s="25" t="s">
        <v>26</v>
      </c>
      <c r="K785" s="26">
        <v>0.71721553802490201</v>
      </c>
      <c r="L785" s="26">
        <v>1.0024971961975</v>
      </c>
      <c r="N785">
        <f>(Tabell1[[#This Row],[TP]]+Tabell1[[#This Row],[TN]])/(Tabell1[[#This Row],[TP]]+Tabell1[[#This Row],[TN]]+Tabell1[[#This Row],[FP]]+Tabell1[[#This Row],[FN]])</f>
        <v>0.90350321354213814</v>
      </c>
      <c r="O785">
        <f>Tabell1[[#This Row],[TP]]/(Tabell1[[#This Row],[TP]]+Tabell1[[#This Row],[FP]])</f>
        <v>0.90739861335359484</v>
      </c>
      <c r="P785">
        <f>Tabell1[[#This Row],[TP]]/(Tabell1[[#This Row],[TP]]+Tabell1[[#This Row],[FN]])</f>
        <v>0.99056505961638153</v>
      </c>
      <c r="Q785">
        <f>2*(Tabell1[[#This Row],[Recall]] * Tabell1[[#This Row],[Precision]]) / (Tabell1[[#This Row],[Recall]] + Tabell1[[#This Row],[Precision]])</f>
        <v>0.94715971051848902</v>
      </c>
      <c r="R785">
        <v>9554</v>
      </c>
      <c r="S785">
        <v>427</v>
      </c>
      <c r="T785">
        <v>975</v>
      </c>
      <c r="U785">
        <v>91</v>
      </c>
    </row>
    <row r="786" spans="1:21" hidden="1" x14ac:dyDescent="0.3">
      <c r="A786" s="21" t="s">
        <v>31</v>
      </c>
      <c r="B786" s="23" t="s">
        <v>33</v>
      </c>
      <c r="C786" s="24" t="s">
        <v>38</v>
      </c>
      <c r="D786" s="20" t="s">
        <v>23</v>
      </c>
      <c r="E786" t="s">
        <v>24</v>
      </c>
      <c r="F786" s="19" t="s">
        <v>21</v>
      </c>
      <c r="G786" s="21" t="s">
        <v>29</v>
      </c>
      <c r="H786" s="21" t="s">
        <v>29</v>
      </c>
      <c r="I786" s="21"/>
      <c r="J786" s="25" t="s">
        <v>26</v>
      </c>
      <c r="K786" s="26">
        <v>299.61081552505402</v>
      </c>
      <c r="L786" s="26">
        <v>2.9194252490997301</v>
      </c>
      <c r="N786">
        <f>(Tabell1[[#This Row],[TP]]+Tabell1[[#This Row],[TN]])/(Tabell1[[#This Row],[TP]]+Tabell1[[#This Row],[TN]]+Tabell1[[#This Row],[FP]]+Tabell1[[#This Row],[FN]])</f>
        <v>0.90404634742464018</v>
      </c>
      <c r="O786">
        <f>Tabell1[[#This Row],[TP]]/(Tabell1[[#This Row],[TP]]+Tabell1[[#This Row],[FP]])</f>
        <v>0.91230429353568343</v>
      </c>
      <c r="P786">
        <f>Tabell1[[#This Row],[TP]]/(Tabell1[[#This Row],[TP]]+Tabell1[[#This Row],[FN]])</f>
        <v>0.98475894245723172</v>
      </c>
      <c r="Q786">
        <f>2*(Tabell1[[#This Row],[Recall]] * Tabell1[[#This Row],[Precision]]) / (Tabell1[[#This Row],[Recall]] + Tabell1[[#This Row],[Precision]])</f>
        <v>0.94714798564020752</v>
      </c>
      <c r="R786">
        <v>9498</v>
      </c>
      <c r="S786">
        <v>489</v>
      </c>
      <c r="T786">
        <v>913</v>
      </c>
      <c r="U786">
        <v>147</v>
      </c>
    </row>
    <row r="787" spans="1:21" hidden="1" x14ac:dyDescent="0.3">
      <c r="A787" s="21" t="s">
        <v>31</v>
      </c>
      <c r="B787" s="25" t="s">
        <v>22</v>
      </c>
      <c r="C787" s="20" t="s">
        <v>23</v>
      </c>
      <c r="D787" s="20" t="s">
        <v>23</v>
      </c>
      <c r="E787" t="s">
        <v>24</v>
      </c>
      <c r="F787" s="19" t="s">
        <v>21</v>
      </c>
      <c r="G787" s="21" t="s">
        <v>29</v>
      </c>
      <c r="H787" s="25" t="s">
        <v>26</v>
      </c>
      <c r="I787" s="25" t="s">
        <v>25</v>
      </c>
      <c r="J787" s="21" t="s">
        <v>29</v>
      </c>
      <c r="K787" s="26">
        <v>0.53456997871398904</v>
      </c>
      <c r="L787" s="26">
        <v>1.29711246490478</v>
      </c>
      <c r="N787">
        <f>(Tabell1[[#This Row],[TP]]+Tabell1[[#This Row],[TN]])/(Tabell1[[#This Row],[TP]]+Tabell1[[#This Row],[TN]]+Tabell1[[#This Row],[FP]]+Tabell1[[#This Row],[FN]])</f>
        <v>0.90286955734588581</v>
      </c>
      <c r="O787">
        <f>Tabell1[[#This Row],[TP]]/(Tabell1[[#This Row],[TP]]+Tabell1[[#This Row],[FP]])</f>
        <v>0.90281954887218041</v>
      </c>
      <c r="P787">
        <f>Tabell1[[#This Row],[TP]]/(Tabell1[[#This Row],[TP]]+Tabell1[[#This Row],[FN]])</f>
        <v>0.9959564541213064</v>
      </c>
      <c r="Q787">
        <f>2*(Tabell1[[#This Row],[Recall]] * Tabell1[[#This Row],[Precision]]) / (Tabell1[[#This Row],[Recall]] + Tabell1[[#This Row],[Precision]])</f>
        <v>0.94710377125955136</v>
      </c>
      <c r="R787">
        <v>9606</v>
      </c>
      <c r="S787">
        <v>368</v>
      </c>
      <c r="T787">
        <v>1034</v>
      </c>
      <c r="U787">
        <v>39</v>
      </c>
    </row>
    <row r="788" spans="1:21" hidden="1" x14ac:dyDescent="0.3">
      <c r="A788" s="21" t="s">
        <v>31</v>
      </c>
      <c r="B788" s="25" t="s">
        <v>22</v>
      </c>
      <c r="C788" s="20" t="s">
        <v>23</v>
      </c>
      <c r="D788" s="20" t="s">
        <v>23</v>
      </c>
      <c r="E788" t="s">
        <v>24</v>
      </c>
      <c r="F788" s="19" t="s">
        <v>21</v>
      </c>
      <c r="G788" s="21" t="s">
        <v>29</v>
      </c>
      <c r="H788" s="25" t="s">
        <v>26</v>
      </c>
      <c r="I788" s="25" t="s">
        <v>25</v>
      </c>
      <c r="J788" s="21" t="s">
        <v>29</v>
      </c>
      <c r="K788" s="26">
        <v>0.53456997871398904</v>
      </c>
      <c r="L788" s="26">
        <v>0.340091943740844</v>
      </c>
      <c r="N788">
        <f>(Tabell1[[#This Row],[TP]]+Tabell1[[#This Row],[TN]])/(Tabell1[[#This Row],[TP]]+Tabell1[[#This Row],[TN]]+Tabell1[[#This Row],[FP]]+Tabell1[[#This Row],[FN]])</f>
        <v>0.90286955734588581</v>
      </c>
      <c r="O788">
        <f>Tabell1[[#This Row],[TP]]/(Tabell1[[#This Row],[TP]]+Tabell1[[#This Row],[FP]])</f>
        <v>0.90281954887218041</v>
      </c>
      <c r="P788">
        <f>Tabell1[[#This Row],[TP]]/(Tabell1[[#This Row],[TP]]+Tabell1[[#This Row],[FN]])</f>
        <v>0.9959564541213064</v>
      </c>
      <c r="Q788">
        <f>2*(Tabell1[[#This Row],[Recall]] * Tabell1[[#This Row],[Precision]]) / (Tabell1[[#This Row],[Recall]] + Tabell1[[#This Row],[Precision]])</f>
        <v>0.94710377125955136</v>
      </c>
      <c r="R788">
        <v>9606</v>
      </c>
      <c r="S788">
        <v>368</v>
      </c>
      <c r="T788">
        <v>1034</v>
      </c>
      <c r="U788">
        <v>39</v>
      </c>
    </row>
    <row r="789" spans="1:21" hidden="1" x14ac:dyDescent="0.3">
      <c r="A789" s="25" t="s">
        <v>20</v>
      </c>
      <c r="B789" s="23" t="s">
        <v>33</v>
      </c>
      <c r="C789" s="21" t="s">
        <v>34</v>
      </c>
      <c r="D789" s="20" t="s">
        <v>23</v>
      </c>
      <c r="E789" t="s">
        <v>24</v>
      </c>
      <c r="F789" s="19" t="s">
        <v>21</v>
      </c>
      <c r="G789" s="21" t="s">
        <v>29</v>
      </c>
      <c r="H789" s="25" t="s">
        <v>26</v>
      </c>
      <c r="I789" s="21"/>
      <c r="J789" s="25" t="s">
        <v>26</v>
      </c>
      <c r="K789" s="26">
        <v>1.60256719589233</v>
      </c>
      <c r="L789" s="26">
        <v>3.6015496253967201</v>
      </c>
      <c r="N789">
        <f>(Tabell1[[#This Row],[TP]]+Tabell1[[#This Row],[TN]])/(Tabell1[[#This Row],[TP]]+Tabell1[[#This Row],[TN]]+Tabell1[[#This Row],[FP]]+Tabell1[[#This Row],[FN]])</f>
        <v>0.9038653027971395</v>
      </c>
      <c r="O789">
        <f>Tabell1[[#This Row],[TP]]/(Tabell1[[#This Row],[TP]]+Tabell1[[#This Row],[FP]])</f>
        <v>0.91149678780324095</v>
      </c>
      <c r="P789">
        <f>Tabell1[[#This Row],[TP]]/(Tabell1[[#This Row],[TP]]+Tabell1[[#This Row],[FN]])</f>
        <v>0.98558838776568169</v>
      </c>
      <c r="Q789">
        <f>2*(Tabell1[[#This Row],[Recall]] * Tabell1[[#This Row],[Precision]]) / (Tabell1[[#This Row],[Recall]] + Tabell1[[#This Row],[Precision]])</f>
        <v>0.94709574574075917</v>
      </c>
      <c r="R789">
        <v>9506</v>
      </c>
      <c r="S789">
        <v>479</v>
      </c>
      <c r="T789">
        <v>923</v>
      </c>
      <c r="U789">
        <v>139</v>
      </c>
    </row>
    <row r="790" spans="1:21" hidden="1" x14ac:dyDescent="0.3">
      <c r="A790" s="25" t="s">
        <v>20</v>
      </c>
      <c r="B790" s="25" t="s">
        <v>22</v>
      </c>
      <c r="C790" s="20" t="s">
        <v>23</v>
      </c>
      <c r="D790" s="20" t="s">
        <v>23</v>
      </c>
      <c r="E790" t="s">
        <v>42</v>
      </c>
      <c r="F790" s="25" t="s">
        <v>30</v>
      </c>
      <c r="G790" s="25" t="s">
        <v>26</v>
      </c>
      <c r="H790" s="21" t="s">
        <v>29</v>
      </c>
      <c r="I790" s="21"/>
      <c r="J790" s="25" t="s">
        <v>26</v>
      </c>
      <c r="K790" s="26">
        <v>3.7874641418457</v>
      </c>
      <c r="L790" s="26">
        <v>10.1159708499908</v>
      </c>
      <c r="N790">
        <f>(Tabell1[[#This Row],[TP]]+Tabell1[[#This Row],[TN]])/(Tabell1[[#This Row],[TP]]+Tabell1[[#This Row],[TN]]+Tabell1[[#This Row],[FP]]+Tabell1[[#This Row],[FN]])</f>
        <v>0.90281791907514453</v>
      </c>
      <c r="O790">
        <f>Tabell1[[#This Row],[TP]]/(Tabell1[[#This Row],[TP]]+Tabell1[[#This Row],[FP]])</f>
        <v>0.90020576131687247</v>
      </c>
      <c r="P790">
        <f>Tabell1[[#This Row],[TP]]/(Tabell1[[#This Row],[TP]]+Tabell1[[#This Row],[FN]])</f>
        <v>0.99906580859456096</v>
      </c>
      <c r="Q790">
        <f>2*(Tabell1[[#This Row],[Recall]] * Tabell1[[#This Row],[Precision]]) / (Tabell1[[#This Row],[Recall]] + Tabell1[[#This Row],[Precision]])</f>
        <v>0.94706287513529475</v>
      </c>
      <c r="R790">
        <v>9625</v>
      </c>
      <c r="S790">
        <v>371</v>
      </c>
      <c r="T790">
        <v>1067</v>
      </c>
      <c r="U790">
        <v>9</v>
      </c>
    </row>
    <row r="791" spans="1:21" hidden="1" x14ac:dyDescent="0.3">
      <c r="A791" s="25" t="s">
        <v>20</v>
      </c>
      <c r="B791" s="25" t="s">
        <v>22</v>
      </c>
      <c r="C791" s="25" t="s">
        <v>36</v>
      </c>
      <c r="D791" s="20" t="s">
        <v>23</v>
      </c>
      <c r="E791" t="s">
        <v>24</v>
      </c>
      <c r="F791" s="25" t="s">
        <v>30</v>
      </c>
      <c r="G791" s="21" t="s">
        <v>29</v>
      </c>
      <c r="H791" s="25" t="s">
        <v>26</v>
      </c>
      <c r="I791" s="21"/>
      <c r="J791" s="25" t="s">
        <v>26</v>
      </c>
      <c r="K791" s="26">
        <v>5.9497606754302899</v>
      </c>
      <c r="L791" s="26">
        <v>9.0541186332702601</v>
      </c>
      <c r="N791">
        <f>(Tabell1[[#This Row],[TP]]+Tabell1[[#This Row],[TN]])/(Tabell1[[#This Row],[TP]]+Tabell1[[#This Row],[TN]]+Tabell1[[#This Row],[FP]]+Tabell1[[#This Row],[FN]])</f>
        <v>0.90594731601339729</v>
      </c>
      <c r="O791">
        <f>Tabell1[[#This Row],[TP]]/(Tabell1[[#This Row],[TP]]+Tabell1[[#This Row],[FP]])</f>
        <v>0.93107593668603483</v>
      </c>
      <c r="P791">
        <f>Tabell1[[#This Row],[TP]]/(Tabell1[[#This Row],[TP]]+Tabell1[[#This Row],[FN]])</f>
        <v>0.96360808709175738</v>
      </c>
      <c r="Q791">
        <f>2*(Tabell1[[#This Row],[Recall]] * Tabell1[[#This Row],[Precision]]) / (Tabell1[[#This Row],[Recall]] + Tabell1[[#This Row],[Precision]])</f>
        <v>0.94706271972283085</v>
      </c>
      <c r="R791">
        <v>9294</v>
      </c>
      <c r="S791">
        <v>714</v>
      </c>
      <c r="T791">
        <v>688</v>
      </c>
      <c r="U791">
        <v>351</v>
      </c>
    </row>
    <row r="792" spans="1:21" hidden="1" x14ac:dyDescent="0.3">
      <c r="A792" s="21" t="s">
        <v>31</v>
      </c>
      <c r="B792" s="25" t="s">
        <v>22</v>
      </c>
      <c r="C792" s="20" t="s">
        <v>23</v>
      </c>
      <c r="D792" s="20" t="s">
        <v>23</v>
      </c>
      <c r="E792" t="s">
        <v>24</v>
      </c>
      <c r="F792" s="25" t="s">
        <v>30</v>
      </c>
      <c r="G792" s="25" t="s">
        <v>26</v>
      </c>
      <c r="H792" s="25" t="s">
        <v>26</v>
      </c>
      <c r="I792" s="25" t="s">
        <v>25</v>
      </c>
      <c r="J792" s="21" t="s">
        <v>29</v>
      </c>
      <c r="K792" s="26">
        <v>1.17557549476623</v>
      </c>
      <c r="L792" s="26">
        <v>0.69680571556091297</v>
      </c>
      <c r="N792">
        <f>(Tabell1[[#This Row],[TP]]+Tabell1[[#This Row],[TN]])/(Tabell1[[#This Row],[TP]]+Tabell1[[#This Row],[TN]]+Tabell1[[#This Row],[FP]]+Tabell1[[#This Row],[FN]])</f>
        <v>0.90277903503213541</v>
      </c>
      <c r="O792">
        <f>Tabell1[[#This Row],[TP]]/(Tabell1[[#This Row],[TP]]+Tabell1[[#This Row],[FP]])</f>
        <v>0.90273470538483225</v>
      </c>
      <c r="P792">
        <f>Tabell1[[#This Row],[TP]]/(Tabell1[[#This Row],[TP]]+Tabell1[[#This Row],[FN]])</f>
        <v>0.9959564541213064</v>
      </c>
      <c r="Q792">
        <f>2*(Tabell1[[#This Row],[Recall]] * Tabell1[[#This Row],[Precision]]) / (Tabell1[[#This Row],[Recall]] + Tabell1[[#This Row],[Precision]])</f>
        <v>0.94705708370304642</v>
      </c>
      <c r="R792">
        <v>9606</v>
      </c>
      <c r="S792">
        <v>367</v>
      </c>
      <c r="T792">
        <v>1035</v>
      </c>
      <c r="U792">
        <v>39</v>
      </c>
    </row>
    <row r="793" spans="1:21" hidden="1" x14ac:dyDescent="0.3">
      <c r="A793" s="21" t="s">
        <v>31</v>
      </c>
      <c r="B793" s="25" t="s">
        <v>22</v>
      </c>
      <c r="C793" s="20" t="s">
        <v>23</v>
      </c>
      <c r="D793" s="20" t="s">
        <v>23</v>
      </c>
      <c r="E793" t="s">
        <v>24</v>
      </c>
      <c r="F793" s="25" t="s">
        <v>30</v>
      </c>
      <c r="G793" s="25" t="s">
        <v>26</v>
      </c>
      <c r="H793" s="25" t="s">
        <v>26</v>
      </c>
      <c r="I793" s="25" t="s">
        <v>25</v>
      </c>
      <c r="J793" s="21" t="s">
        <v>29</v>
      </c>
      <c r="K793" s="26">
        <v>1.17557549476623</v>
      </c>
      <c r="L793" s="26">
        <v>0.623487949371337</v>
      </c>
      <c r="N793">
        <f>(Tabell1[[#This Row],[TP]]+Tabell1[[#This Row],[TN]])/(Tabell1[[#This Row],[TP]]+Tabell1[[#This Row],[TN]]+Tabell1[[#This Row],[FP]]+Tabell1[[#This Row],[FN]])</f>
        <v>0.90277903503213541</v>
      </c>
      <c r="O793">
        <f>Tabell1[[#This Row],[TP]]/(Tabell1[[#This Row],[TP]]+Tabell1[[#This Row],[FP]])</f>
        <v>0.90273470538483225</v>
      </c>
      <c r="P793">
        <f>Tabell1[[#This Row],[TP]]/(Tabell1[[#This Row],[TP]]+Tabell1[[#This Row],[FN]])</f>
        <v>0.9959564541213064</v>
      </c>
      <c r="Q793">
        <f>2*(Tabell1[[#This Row],[Recall]] * Tabell1[[#This Row],[Precision]]) / (Tabell1[[#This Row],[Recall]] + Tabell1[[#This Row],[Precision]])</f>
        <v>0.94705708370304642</v>
      </c>
      <c r="R793">
        <v>9606</v>
      </c>
      <c r="S793">
        <v>367</v>
      </c>
      <c r="T793">
        <v>1035</v>
      </c>
      <c r="U793">
        <v>39</v>
      </c>
    </row>
    <row r="794" spans="1:21" hidden="1" x14ac:dyDescent="0.3">
      <c r="A794" s="23" t="s">
        <v>48</v>
      </c>
      <c r="B794" s="21" t="s">
        <v>32</v>
      </c>
      <c r="C794" s="24" t="s">
        <v>38</v>
      </c>
      <c r="D794" s="20" t="s">
        <v>23</v>
      </c>
      <c r="E794" t="s">
        <v>24</v>
      </c>
      <c r="F794" s="19" t="s">
        <v>21</v>
      </c>
      <c r="G794" s="25" t="s">
        <v>26</v>
      </c>
      <c r="H794" s="25" t="s">
        <v>26</v>
      </c>
      <c r="I794" s="21"/>
      <c r="J794" s="25" t="s">
        <v>26</v>
      </c>
      <c r="K794" s="26">
        <v>0.38294506072998002</v>
      </c>
      <c r="L794" s="26">
        <v>1.0286843776702801</v>
      </c>
      <c r="N794">
        <f>(Tabell1[[#This Row],[TP]]+Tabell1[[#This Row],[TN]])/(Tabell1[[#This Row],[TP]]+Tabell1[[#This Row],[TN]]+Tabell1[[#This Row],[FP]]+Tabell1[[#This Row],[FN]])</f>
        <v>0.91002082013216257</v>
      </c>
      <c r="O794">
        <f>Tabell1[[#This Row],[TP]]/(Tabell1[[#This Row],[TP]]+Tabell1[[#This Row],[FP]])</f>
        <v>0.97392352361126333</v>
      </c>
      <c r="P794">
        <f>Tabell1[[#This Row],[TP]]/(Tabell1[[#This Row],[TP]]+Tabell1[[#This Row],[FN]])</f>
        <v>0.92161741835147748</v>
      </c>
      <c r="Q794">
        <f>2*(Tabell1[[#This Row],[Recall]] * Tabell1[[#This Row],[Precision]]) / (Tabell1[[#This Row],[Recall]] + Tabell1[[#This Row],[Precision]])</f>
        <v>0.94704879607926706</v>
      </c>
      <c r="R794">
        <v>8889</v>
      </c>
      <c r="S794">
        <v>1164</v>
      </c>
      <c r="T794">
        <v>238</v>
      </c>
      <c r="U794">
        <v>756</v>
      </c>
    </row>
    <row r="795" spans="1:21" hidden="1" x14ac:dyDescent="0.3">
      <c r="A795" s="23" t="s">
        <v>48</v>
      </c>
      <c r="B795" s="21" t="s">
        <v>32</v>
      </c>
      <c r="C795" s="24" t="s">
        <v>38</v>
      </c>
      <c r="D795" s="20" t="s">
        <v>23</v>
      </c>
      <c r="E795" t="s">
        <v>24</v>
      </c>
      <c r="F795" s="19" t="s">
        <v>21</v>
      </c>
      <c r="G795" s="25" t="s">
        <v>26</v>
      </c>
      <c r="H795" s="25" t="s">
        <v>26</v>
      </c>
      <c r="I795" s="21"/>
      <c r="J795" s="21" t="s">
        <v>29</v>
      </c>
      <c r="K795" s="26">
        <v>0.37898921966552701</v>
      </c>
      <c r="L795" s="26">
        <v>1.0274348258972099</v>
      </c>
      <c r="N795">
        <f>(Tabell1[[#This Row],[TP]]+Tabell1[[#This Row],[TN]])/(Tabell1[[#This Row],[TP]]+Tabell1[[#This Row],[TN]]+Tabell1[[#This Row],[FP]]+Tabell1[[#This Row],[FN]])</f>
        <v>0.91002082013216257</v>
      </c>
      <c r="O795">
        <f>Tabell1[[#This Row],[TP]]/(Tabell1[[#This Row],[TP]]+Tabell1[[#This Row],[FP]])</f>
        <v>0.97392352361126333</v>
      </c>
      <c r="P795">
        <f>Tabell1[[#This Row],[TP]]/(Tabell1[[#This Row],[TP]]+Tabell1[[#This Row],[FN]])</f>
        <v>0.92161741835147748</v>
      </c>
      <c r="Q795">
        <f>2*(Tabell1[[#This Row],[Recall]] * Tabell1[[#This Row],[Precision]]) / (Tabell1[[#This Row],[Recall]] + Tabell1[[#This Row],[Precision]])</f>
        <v>0.94704879607926706</v>
      </c>
      <c r="R795">
        <v>8889</v>
      </c>
      <c r="S795">
        <v>1164</v>
      </c>
      <c r="T795">
        <v>238</v>
      </c>
      <c r="U795">
        <v>756</v>
      </c>
    </row>
    <row r="796" spans="1:21" hidden="1" x14ac:dyDescent="0.3">
      <c r="A796" s="23" t="s">
        <v>48</v>
      </c>
      <c r="B796" s="21" t="s">
        <v>32</v>
      </c>
      <c r="C796" s="24" t="s">
        <v>38</v>
      </c>
      <c r="D796" s="20" t="s">
        <v>23</v>
      </c>
      <c r="E796" t="s">
        <v>24</v>
      </c>
      <c r="F796" s="19" t="s">
        <v>21</v>
      </c>
      <c r="G796" s="21" t="s">
        <v>29</v>
      </c>
      <c r="H796" s="25" t="s">
        <v>26</v>
      </c>
      <c r="I796" s="21"/>
      <c r="J796" s="25" t="s">
        <v>26</v>
      </c>
      <c r="K796" s="26">
        <v>0.37702584266662598</v>
      </c>
      <c r="L796" s="26">
        <v>1.0103065967559799</v>
      </c>
      <c r="N796">
        <f>(Tabell1[[#This Row],[TP]]+Tabell1[[#This Row],[TN]])/(Tabell1[[#This Row],[TP]]+Tabell1[[#This Row],[TN]]+Tabell1[[#This Row],[FP]]+Tabell1[[#This Row],[FN]])</f>
        <v>0.91002082013216257</v>
      </c>
      <c r="O796">
        <f>Tabell1[[#This Row],[TP]]/(Tabell1[[#This Row],[TP]]+Tabell1[[#This Row],[FP]])</f>
        <v>0.97392352361126333</v>
      </c>
      <c r="P796">
        <f>Tabell1[[#This Row],[TP]]/(Tabell1[[#This Row],[TP]]+Tabell1[[#This Row],[FN]])</f>
        <v>0.92161741835147748</v>
      </c>
      <c r="Q796">
        <f>2*(Tabell1[[#This Row],[Recall]] * Tabell1[[#This Row],[Precision]]) / (Tabell1[[#This Row],[Recall]] + Tabell1[[#This Row],[Precision]])</f>
        <v>0.94704879607926706</v>
      </c>
      <c r="R796">
        <v>8889</v>
      </c>
      <c r="S796">
        <v>1164</v>
      </c>
      <c r="T796">
        <v>238</v>
      </c>
      <c r="U796">
        <v>756</v>
      </c>
    </row>
    <row r="797" spans="1:21" hidden="1" x14ac:dyDescent="0.3">
      <c r="A797" s="23" t="s">
        <v>48</v>
      </c>
      <c r="B797" s="21" t="s">
        <v>32</v>
      </c>
      <c r="C797" s="24" t="s">
        <v>38</v>
      </c>
      <c r="D797" s="20" t="s">
        <v>23</v>
      </c>
      <c r="E797" t="s">
        <v>24</v>
      </c>
      <c r="F797" s="19" t="s">
        <v>21</v>
      </c>
      <c r="G797" s="21" t="s">
        <v>29</v>
      </c>
      <c r="H797" s="25" t="s">
        <v>26</v>
      </c>
      <c r="I797" s="21"/>
      <c r="J797" s="21" t="s">
        <v>29</v>
      </c>
      <c r="K797" s="26">
        <v>0.37399792671203602</v>
      </c>
      <c r="L797" s="26">
        <v>1.01737332344055</v>
      </c>
      <c r="N797">
        <f>(Tabell1[[#This Row],[TP]]+Tabell1[[#This Row],[TN]])/(Tabell1[[#This Row],[TP]]+Tabell1[[#This Row],[TN]]+Tabell1[[#This Row],[FP]]+Tabell1[[#This Row],[FN]])</f>
        <v>0.91002082013216257</v>
      </c>
      <c r="O797">
        <f>Tabell1[[#This Row],[TP]]/(Tabell1[[#This Row],[TP]]+Tabell1[[#This Row],[FP]])</f>
        <v>0.97392352361126333</v>
      </c>
      <c r="P797">
        <f>Tabell1[[#This Row],[TP]]/(Tabell1[[#This Row],[TP]]+Tabell1[[#This Row],[FN]])</f>
        <v>0.92161741835147748</v>
      </c>
      <c r="Q797">
        <f>2*(Tabell1[[#This Row],[Recall]] * Tabell1[[#This Row],[Precision]]) / (Tabell1[[#This Row],[Recall]] + Tabell1[[#This Row],[Precision]])</f>
        <v>0.94704879607926706</v>
      </c>
      <c r="R797">
        <v>8889</v>
      </c>
      <c r="S797">
        <v>1164</v>
      </c>
      <c r="T797">
        <v>238</v>
      </c>
      <c r="U797">
        <v>756</v>
      </c>
    </row>
    <row r="798" spans="1:21" hidden="1" x14ac:dyDescent="0.3">
      <c r="A798" s="25" t="s">
        <v>20</v>
      </c>
      <c r="B798" s="25" t="s">
        <v>22</v>
      </c>
      <c r="C798" s="20" t="s">
        <v>23</v>
      </c>
      <c r="D798" s="20" t="s">
        <v>23</v>
      </c>
      <c r="E798" t="s">
        <v>42</v>
      </c>
      <c r="F798" s="25" t="s">
        <v>30</v>
      </c>
      <c r="G798" s="21" t="s">
        <v>29</v>
      </c>
      <c r="H798" s="21" t="s">
        <v>29</v>
      </c>
      <c r="I798" s="21"/>
      <c r="J798" s="25" t="s">
        <v>26</v>
      </c>
      <c r="K798" s="26">
        <v>3.7111563682556099</v>
      </c>
      <c r="L798" s="26">
        <v>10.099683523178101</v>
      </c>
      <c r="N798">
        <f>(Tabell1[[#This Row],[TP]]+Tabell1[[#This Row],[TN]])/(Tabell1[[#This Row],[TP]]+Tabell1[[#This Row],[TN]]+Tabell1[[#This Row],[FP]]+Tabell1[[#This Row],[FN]])</f>
        <v>0.90272760115606931</v>
      </c>
      <c r="O798">
        <f>Tabell1[[#This Row],[TP]]/(Tabell1[[#This Row],[TP]]+Tabell1[[#This Row],[FP]])</f>
        <v>0.90004675081813934</v>
      </c>
      <c r="P798">
        <f>Tabell1[[#This Row],[TP]]/(Tabell1[[#This Row],[TP]]+Tabell1[[#This Row],[FN]])</f>
        <v>0.99916960763960971</v>
      </c>
      <c r="Q798">
        <f>2*(Tabell1[[#This Row],[Recall]] * Tabell1[[#This Row],[Precision]]) / (Tabell1[[#This Row],[Recall]] + Tabell1[[#This Row],[Precision]])</f>
        <v>0.94702149638447541</v>
      </c>
      <c r="R798">
        <v>9626</v>
      </c>
      <c r="S798">
        <v>369</v>
      </c>
      <c r="T798">
        <v>1069</v>
      </c>
      <c r="U798">
        <v>8</v>
      </c>
    </row>
    <row r="799" spans="1:21" hidden="1" x14ac:dyDescent="0.3">
      <c r="A799" s="21" t="s">
        <v>31</v>
      </c>
      <c r="B799" s="25" t="s">
        <v>22</v>
      </c>
      <c r="C799" s="20" t="s">
        <v>23</v>
      </c>
      <c r="D799" s="20" t="s">
        <v>23</v>
      </c>
      <c r="E799" t="s">
        <v>24</v>
      </c>
      <c r="F799" s="19" t="s">
        <v>21</v>
      </c>
      <c r="G799" s="21" t="s">
        <v>29</v>
      </c>
      <c r="H799" s="21" t="s">
        <v>29</v>
      </c>
      <c r="I799" s="21"/>
      <c r="J799" s="21" t="s">
        <v>29</v>
      </c>
      <c r="K799" s="26">
        <v>0.51462435722350997</v>
      </c>
      <c r="L799" s="26">
        <v>1.31705665588378</v>
      </c>
      <c r="N799">
        <f>(Tabell1[[#This Row],[TP]]+Tabell1[[#This Row],[TN]])/(Tabell1[[#This Row],[TP]]+Tabell1[[#This Row],[TN]]+Tabell1[[#This Row],[FP]]+Tabell1[[#This Row],[FN]])</f>
        <v>0.90268851271838513</v>
      </c>
      <c r="O799">
        <f>Tabell1[[#This Row],[TP]]/(Tabell1[[#This Row],[TP]]+Tabell1[[#This Row],[FP]])</f>
        <v>0.90264987784251083</v>
      </c>
      <c r="P799">
        <f>Tabell1[[#This Row],[TP]]/(Tabell1[[#This Row],[TP]]+Tabell1[[#This Row],[FN]])</f>
        <v>0.9959564541213064</v>
      </c>
      <c r="Q799">
        <f>2*(Tabell1[[#This Row],[Recall]] * Tabell1[[#This Row],[Precision]]) / (Tabell1[[#This Row],[Recall]] + Tabell1[[#This Row],[Precision]])</f>
        <v>0.94701040074924825</v>
      </c>
      <c r="R799">
        <v>9606</v>
      </c>
      <c r="S799">
        <v>366</v>
      </c>
      <c r="T799">
        <v>1036</v>
      </c>
      <c r="U799">
        <v>39</v>
      </c>
    </row>
    <row r="800" spans="1:21" hidden="1" x14ac:dyDescent="0.3">
      <c r="A800" s="21" t="s">
        <v>31</v>
      </c>
      <c r="B800" s="25" t="s">
        <v>22</v>
      </c>
      <c r="C800" s="20" t="s">
        <v>23</v>
      </c>
      <c r="D800" s="20" t="s">
        <v>23</v>
      </c>
      <c r="E800" t="s">
        <v>24</v>
      </c>
      <c r="F800" s="19" t="s">
        <v>21</v>
      </c>
      <c r="G800" s="21" t="s">
        <v>29</v>
      </c>
      <c r="H800" s="21" t="s">
        <v>29</v>
      </c>
      <c r="I800" s="21"/>
      <c r="J800" s="21" t="s">
        <v>29</v>
      </c>
      <c r="K800" s="26">
        <v>0.51462435722350997</v>
      </c>
      <c r="L800" s="26">
        <v>0.326127529144287</v>
      </c>
      <c r="N800">
        <f>(Tabell1[[#This Row],[TP]]+Tabell1[[#This Row],[TN]])/(Tabell1[[#This Row],[TP]]+Tabell1[[#This Row],[TN]]+Tabell1[[#This Row],[FP]]+Tabell1[[#This Row],[FN]])</f>
        <v>0.90268851271838513</v>
      </c>
      <c r="O800">
        <f>Tabell1[[#This Row],[TP]]/(Tabell1[[#This Row],[TP]]+Tabell1[[#This Row],[FP]])</f>
        <v>0.90264987784251083</v>
      </c>
      <c r="P800">
        <f>Tabell1[[#This Row],[TP]]/(Tabell1[[#This Row],[TP]]+Tabell1[[#This Row],[FN]])</f>
        <v>0.9959564541213064</v>
      </c>
      <c r="Q800">
        <f>2*(Tabell1[[#This Row],[Recall]] * Tabell1[[#This Row],[Precision]]) / (Tabell1[[#This Row],[Recall]] + Tabell1[[#This Row],[Precision]])</f>
        <v>0.94701040074924825</v>
      </c>
      <c r="R800">
        <v>9606</v>
      </c>
      <c r="S800">
        <v>366</v>
      </c>
      <c r="T800">
        <v>1036</v>
      </c>
      <c r="U800">
        <v>39</v>
      </c>
    </row>
    <row r="801" spans="1:21" hidden="1" x14ac:dyDescent="0.3">
      <c r="A801" s="23" t="s">
        <v>48</v>
      </c>
      <c r="B801" s="25" t="s">
        <v>22</v>
      </c>
      <c r="C801" s="25" t="s">
        <v>36</v>
      </c>
      <c r="D801" s="20" t="s">
        <v>23</v>
      </c>
      <c r="E801" t="s">
        <v>24</v>
      </c>
      <c r="F801" s="19" t="s">
        <v>21</v>
      </c>
      <c r="G801" s="25" t="s">
        <v>26</v>
      </c>
      <c r="H801" s="21" t="s">
        <v>29</v>
      </c>
      <c r="I801" s="25" t="s">
        <v>25</v>
      </c>
      <c r="J801" s="25" t="s">
        <v>26</v>
      </c>
      <c r="K801" s="26">
        <v>8.7769031524658203E-2</v>
      </c>
      <c r="L801" s="26">
        <v>0.20473980903625399</v>
      </c>
      <c r="N801">
        <f>(Tabell1[[#This Row],[TP]]+Tabell1[[#This Row],[TN]])/(Tabell1[[#This Row],[TP]]+Tabell1[[#This Row],[TN]]+Tabell1[[#This Row],[FP]]+Tabell1[[#This Row],[FN]])</f>
        <v>0.90250746809088445</v>
      </c>
      <c r="O801">
        <f>Tabell1[[#This Row],[TP]]/(Tabell1[[#This Row],[TP]]+Tabell1[[#This Row],[FP]])</f>
        <v>0.90119872635324971</v>
      </c>
      <c r="P801">
        <f>Tabell1[[#This Row],[TP]]/(Tabell1[[#This Row],[TP]]+Tabell1[[#This Row],[FN]])</f>
        <v>0.9977190254017626</v>
      </c>
      <c r="Q801">
        <f>2*(Tabell1[[#This Row],[Recall]] * Tabell1[[#This Row],[Precision]]) / (Tabell1[[#This Row],[Recall]] + Tabell1[[#This Row],[Precision]])</f>
        <v>0.94700585543472915</v>
      </c>
      <c r="R801">
        <v>9623</v>
      </c>
      <c r="S801">
        <v>347</v>
      </c>
      <c r="T801">
        <v>1055</v>
      </c>
      <c r="U801">
        <v>22</v>
      </c>
    </row>
    <row r="802" spans="1:21" hidden="1" x14ac:dyDescent="0.3">
      <c r="A802" s="23" t="s">
        <v>48</v>
      </c>
      <c r="B802" s="25" t="s">
        <v>22</v>
      </c>
      <c r="C802" s="25" t="s">
        <v>36</v>
      </c>
      <c r="D802" s="20" t="s">
        <v>23</v>
      </c>
      <c r="E802" t="s">
        <v>24</v>
      </c>
      <c r="F802" s="19" t="s">
        <v>21</v>
      </c>
      <c r="G802" s="21" t="s">
        <v>29</v>
      </c>
      <c r="H802" s="21" t="s">
        <v>29</v>
      </c>
      <c r="I802" s="25" t="s">
        <v>25</v>
      </c>
      <c r="J802" s="25" t="s">
        <v>26</v>
      </c>
      <c r="K802" s="26">
        <v>8.0789327621459905E-2</v>
      </c>
      <c r="L802" s="26">
        <v>0.19248628616332999</v>
      </c>
      <c r="N802">
        <f>(Tabell1[[#This Row],[TP]]+Tabell1[[#This Row],[TN]])/(Tabell1[[#This Row],[TP]]+Tabell1[[#This Row],[TN]]+Tabell1[[#This Row],[FP]]+Tabell1[[#This Row],[FN]])</f>
        <v>0.90250746809088445</v>
      </c>
      <c r="O802">
        <f>Tabell1[[#This Row],[TP]]/(Tabell1[[#This Row],[TP]]+Tabell1[[#This Row],[FP]])</f>
        <v>0.90119872635324971</v>
      </c>
      <c r="P802">
        <f>Tabell1[[#This Row],[TP]]/(Tabell1[[#This Row],[TP]]+Tabell1[[#This Row],[FN]])</f>
        <v>0.9977190254017626</v>
      </c>
      <c r="Q802">
        <f>2*(Tabell1[[#This Row],[Recall]] * Tabell1[[#This Row],[Precision]]) / (Tabell1[[#This Row],[Recall]] + Tabell1[[#This Row],[Precision]])</f>
        <v>0.94700585543472915</v>
      </c>
      <c r="R802">
        <v>9623</v>
      </c>
      <c r="S802">
        <v>347</v>
      </c>
      <c r="T802">
        <v>1055</v>
      </c>
      <c r="U802">
        <v>22</v>
      </c>
    </row>
    <row r="803" spans="1:21" hidden="1" x14ac:dyDescent="0.3">
      <c r="A803" s="21" t="s">
        <v>31</v>
      </c>
      <c r="B803" s="23" t="s">
        <v>33</v>
      </c>
      <c r="C803" s="24" t="s">
        <v>38</v>
      </c>
      <c r="D803" s="20" t="s">
        <v>23</v>
      </c>
      <c r="E803" t="s">
        <v>24</v>
      </c>
      <c r="F803" s="19" t="s">
        <v>21</v>
      </c>
      <c r="G803" s="25" t="s">
        <v>26</v>
      </c>
      <c r="H803" s="25" t="s">
        <v>26</v>
      </c>
      <c r="I803" s="21"/>
      <c r="J803" s="25" t="s">
        <v>26</v>
      </c>
      <c r="K803" s="26">
        <v>225.463358402252</v>
      </c>
      <c r="L803" s="26">
        <v>2.00813555717468</v>
      </c>
      <c r="N803">
        <f>(Tabell1[[#This Row],[TP]]+Tabell1[[#This Row],[TN]])/(Tabell1[[#This Row],[TP]]+Tabell1[[#This Row],[TN]]+Tabell1[[#This Row],[FP]]+Tabell1[[#This Row],[FN]])</f>
        <v>0.90314112428713678</v>
      </c>
      <c r="O803">
        <f>Tabell1[[#This Row],[TP]]/(Tabell1[[#This Row],[TP]]+Tabell1[[#This Row],[FP]])</f>
        <v>0.90659080132764347</v>
      </c>
      <c r="P803">
        <f>Tabell1[[#This Row],[TP]]/(Tabell1[[#This Row],[TP]]+Tabell1[[#This Row],[FN]])</f>
        <v>0.99118714359771898</v>
      </c>
      <c r="Q803">
        <f>2*(Tabell1[[#This Row],[Recall]] * Tabell1[[#This Row],[Precision]]) / (Tabell1[[#This Row],[Recall]] + Tabell1[[#This Row],[Precision]])</f>
        <v>0.9470034670629025</v>
      </c>
      <c r="R803">
        <v>9560</v>
      </c>
      <c r="S803">
        <v>417</v>
      </c>
      <c r="T803">
        <v>985</v>
      </c>
      <c r="U803">
        <v>85</v>
      </c>
    </row>
    <row r="804" spans="1:21" hidden="1" x14ac:dyDescent="0.3">
      <c r="A804" s="21" t="s">
        <v>31</v>
      </c>
      <c r="B804" s="21" t="s">
        <v>32</v>
      </c>
      <c r="C804" s="20" t="s">
        <v>23</v>
      </c>
      <c r="D804" s="20" t="s">
        <v>23</v>
      </c>
      <c r="E804" t="s">
        <v>24</v>
      </c>
      <c r="F804" s="19" t="s">
        <v>21</v>
      </c>
      <c r="G804" s="25" t="s">
        <v>26</v>
      </c>
      <c r="H804" s="21" t="s">
        <v>29</v>
      </c>
      <c r="I804" s="25" t="s">
        <v>25</v>
      </c>
      <c r="J804" s="25" t="s">
        <v>26</v>
      </c>
      <c r="K804" s="26">
        <v>2.2316641807556099</v>
      </c>
      <c r="L804" s="26">
        <v>0.62034058570861805</v>
      </c>
      <c r="N804">
        <f>(Tabell1[[#This Row],[TP]]+Tabell1[[#This Row],[TN]])/(Tabell1[[#This Row],[TP]]+Tabell1[[#This Row],[TN]]+Tabell1[[#This Row],[FP]]+Tabell1[[#This Row],[FN]])</f>
        <v>0.90250746809088445</v>
      </c>
      <c r="O804">
        <f>Tabell1[[#This Row],[TP]]/(Tabell1[[#This Row],[TP]]+Tabell1[[#This Row],[FP]])</f>
        <v>0.90142428785607198</v>
      </c>
      <c r="P804">
        <f>Tabell1[[#This Row],[TP]]/(Tabell1[[#This Row],[TP]]+Tabell1[[#This Row],[FN]])</f>
        <v>0.99740798341109382</v>
      </c>
      <c r="Q804">
        <f>2*(Tabell1[[#This Row],[Recall]] * Tabell1[[#This Row],[Precision]]) / (Tabell1[[#This Row],[Recall]] + Tabell1[[#This Row],[Precision]])</f>
        <v>0.94699020524683775</v>
      </c>
      <c r="R804">
        <v>9620</v>
      </c>
      <c r="S804">
        <v>350</v>
      </c>
      <c r="T804">
        <v>1052</v>
      </c>
      <c r="U804">
        <v>25</v>
      </c>
    </row>
    <row r="805" spans="1:21" hidden="1" x14ac:dyDescent="0.3">
      <c r="A805" s="21" t="s">
        <v>31</v>
      </c>
      <c r="B805" s="21" t="s">
        <v>32</v>
      </c>
      <c r="C805" s="20" t="s">
        <v>23</v>
      </c>
      <c r="D805" s="20" t="s">
        <v>23</v>
      </c>
      <c r="E805" t="s">
        <v>24</v>
      </c>
      <c r="F805" s="19" t="s">
        <v>21</v>
      </c>
      <c r="G805" s="25" t="s">
        <v>26</v>
      </c>
      <c r="H805" s="21" t="s">
        <v>29</v>
      </c>
      <c r="I805" s="25" t="s">
        <v>25</v>
      </c>
      <c r="J805" s="25" t="s">
        <v>26</v>
      </c>
      <c r="K805" s="26">
        <v>2.2316641807556099</v>
      </c>
      <c r="L805" s="26">
        <v>0.61285233497619596</v>
      </c>
      <c r="N805">
        <f>(Tabell1[[#This Row],[TP]]+Tabell1[[#This Row],[TN]])/(Tabell1[[#This Row],[TP]]+Tabell1[[#This Row],[TN]]+Tabell1[[#This Row],[FP]]+Tabell1[[#This Row],[FN]])</f>
        <v>0.90250746809088445</v>
      </c>
      <c r="O805">
        <f>Tabell1[[#This Row],[TP]]/(Tabell1[[#This Row],[TP]]+Tabell1[[#This Row],[FP]])</f>
        <v>0.90142428785607198</v>
      </c>
      <c r="P805">
        <f>Tabell1[[#This Row],[TP]]/(Tabell1[[#This Row],[TP]]+Tabell1[[#This Row],[FN]])</f>
        <v>0.99740798341109382</v>
      </c>
      <c r="Q805">
        <f>2*(Tabell1[[#This Row],[Recall]] * Tabell1[[#This Row],[Precision]]) / (Tabell1[[#This Row],[Recall]] + Tabell1[[#This Row],[Precision]])</f>
        <v>0.94699020524683775</v>
      </c>
      <c r="R805">
        <v>9620</v>
      </c>
      <c r="S805">
        <v>350</v>
      </c>
      <c r="T805">
        <v>1052</v>
      </c>
      <c r="U805">
        <v>25</v>
      </c>
    </row>
    <row r="806" spans="1:21" hidden="1" x14ac:dyDescent="0.3">
      <c r="A806" s="25" t="s">
        <v>20</v>
      </c>
      <c r="B806" s="21" t="s">
        <v>32</v>
      </c>
      <c r="C806" s="20" t="s">
        <v>23</v>
      </c>
      <c r="D806" s="20" t="s">
        <v>23</v>
      </c>
      <c r="E806" t="s">
        <v>24</v>
      </c>
      <c r="F806" s="19" t="s">
        <v>21</v>
      </c>
      <c r="G806" s="21" t="s">
        <v>29</v>
      </c>
      <c r="H806" s="21" t="s">
        <v>29</v>
      </c>
      <c r="I806" s="21"/>
      <c r="J806" s="25" t="s">
        <v>26</v>
      </c>
      <c r="K806" s="26">
        <v>0.85515213012695301</v>
      </c>
      <c r="L806" s="26">
        <v>1.94496369361877</v>
      </c>
      <c r="N806">
        <f>(Tabell1[[#This Row],[TP]]+Tabell1[[#This Row],[TN]])/(Tabell1[[#This Row],[TP]]+Tabell1[[#This Row],[TN]]+Tabell1[[#This Row],[FP]]+Tabell1[[#This Row],[FN]])</f>
        <v>0.90703358377840138</v>
      </c>
      <c r="O806">
        <f>Tabell1[[#This Row],[TP]]/(Tabell1[[#This Row],[TP]]+Tabell1[[#This Row],[FP]])</f>
        <v>0.94303927616697514</v>
      </c>
      <c r="P806">
        <f>Tabell1[[#This Row],[TP]]/(Tabell1[[#This Row],[TP]]+Tabell1[[#This Row],[FN]])</f>
        <v>0.95095904613789528</v>
      </c>
      <c r="Q806">
        <f>2*(Tabell1[[#This Row],[Recall]] * Tabell1[[#This Row],[Precision]]) / (Tabell1[[#This Row],[Recall]] + Tabell1[[#This Row],[Precision]])</f>
        <v>0.9469826028599454</v>
      </c>
      <c r="R806">
        <v>9172</v>
      </c>
      <c r="S806">
        <v>848</v>
      </c>
      <c r="T806">
        <v>554</v>
      </c>
      <c r="U806">
        <v>473</v>
      </c>
    </row>
    <row r="807" spans="1:21" hidden="1" x14ac:dyDescent="0.3">
      <c r="A807" s="25" t="s">
        <v>20</v>
      </c>
      <c r="B807" s="21" t="s">
        <v>32</v>
      </c>
      <c r="C807" s="20" t="s">
        <v>23</v>
      </c>
      <c r="D807" s="20" t="s">
        <v>23</v>
      </c>
      <c r="E807" t="s">
        <v>24</v>
      </c>
      <c r="F807" s="19" t="s">
        <v>21</v>
      </c>
      <c r="G807" s="21" t="s">
        <v>29</v>
      </c>
      <c r="H807" s="21" t="s">
        <v>29</v>
      </c>
      <c r="I807" s="21"/>
      <c r="J807" s="25" t="s">
        <v>26</v>
      </c>
      <c r="K807" s="26">
        <v>0.85515213012695301</v>
      </c>
      <c r="L807" s="26">
        <v>1.88742446899414</v>
      </c>
      <c r="N807">
        <f>(Tabell1[[#This Row],[TP]]+Tabell1[[#This Row],[TN]])/(Tabell1[[#This Row],[TP]]+Tabell1[[#This Row],[TN]]+Tabell1[[#This Row],[FP]]+Tabell1[[#This Row],[FN]])</f>
        <v>0.90703358377840138</v>
      </c>
      <c r="O807">
        <f>Tabell1[[#This Row],[TP]]/(Tabell1[[#This Row],[TP]]+Tabell1[[#This Row],[FP]])</f>
        <v>0.94303927616697514</v>
      </c>
      <c r="P807">
        <f>Tabell1[[#This Row],[TP]]/(Tabell1[[#This Row],[TP]]+Tabell1[[#This Row],[FN]])</f>
        <v>0.95095904613789528</v>
      </c>
      <c r="Q807">
        <f>2*(Tabell1[[#This Row],[Recall]] * Tabell1[[#This Row],[Precision]]) / (Tabell1[[#This Row],[Recall]] + Tabell1[[#This Row],[Precision]])</f>
        <v>0.9469826028599454</v>
      </c>
      <c r="R807">
        <v>9172</v>
      </c>
      <c r="S807">
        <v>848</v>
      </c>
      <c r="T807">
        <v>554</v>
      </c>
      <c r="U807">
        <v>473</v>
      </c>
    </row>
    <row r="808" spans="1:21" hidden="1" x14ac:dyDescent="0.3">
      <c r="A808" s="25" t="s">
        <v>20</v>
      </c>
      <c r="B808" s="21" t="s">
        <v>32</v>
      </c>
      <c r="C808" s="20" t="s">
        <v>23</v>
      </c>
      <c r="D808" s="20" t="s">
        <v>23</v>
      </c>
      <c r="E808" t="s">
        <v>24</v>
      </c>
      <c r="F808" s="19" t="s">
        <v>21</v>
      </c>
      <c r="G808" s="25" t="s">
        <v>26</v>
      </c>
      <c r="H808" s="21" t="s">
        <v>29</v>
      </c>
      <c r="I808" s="21"/>
      <c r="J808" s="25" t="s">
        <v>26</v>
      </c>
      <c r="K808" s="26">
        <v>0.85072517395019498</v>
      </c>
      <c r="L808" s="26">
        <v>2.0310397148132302</v>
      </c>
      <c r="N808">
        <f>(Tabell1[[#This Row],[TP]]+Tabell1[[#This Row],[TN]])/(Tabell1[[#This Row],[TP]]+Tabell1[[#This Row],[TN]]+Tabell1[[#This Row],[FP]]+Tabell1[[#This Row],[FN]])</f>
        <v>0.90703358377840138</v>
      </c>
      <c r="O808">
        <f>Tabell1[[#This Row],[TP]]/(Tabell1[[#This Row],[TP]]+Tabell1[[#This Row],[FP]])</f>
        <v>0.94303927616697514</v>
      </c>
      <c r="P808">
        <f>Tabell1[[#This Row],[TP]]/(Tabell1[[#This Row],[TP]]+Tabell1[[#This Row],[FN]])</f>
        <v>0.95095904613789528</v>
      </c>
      <c r="Q808">
        <f>2*(Tabell1[[#This Row],[Recall]] * Tabell1[[#This Row],[Precision]]) / (Tabell1[[#This Row],[Recall]] + Tabell1[[#This Row],[Precision]])</f>
        <v>0.9469826028599454</v>
      </c>
      <c r="R808">
        <v>9172</v>
      </c>
      <c r="S808">
        <v>848</v>
      </c>
      <c r="T808">
        <v>554</v>
      </c>
      <c r="U808">
        <v>473</v>
      </c>
    </row>
    <row r="809" spans="1:21" hidden="1" x14ac:dyDescent="0.3">
      <c r="A809" s="25" t="s">
        <v>20</v>
      </c>
      <c r="B809" s="21" t="s">
        <v>32</v>
      </c>
      <c r="C809" s="20" t="s">
        <v>23</v>
      </c>
      <c r="D809" s="20" t="s">
        <v>23</v>
      </c>
      <c r="E809" t="s">
        <v>24</v>
      </c>
      <c r="F809" s="19" t="s">
        <v>21</v>
      </c>
      <c r="G809" s="25" t="s">
        <v>26</v>
      </c>
      <c r="H809" s="21" t="s">
        <v>29</v>
      </c>
      <c r="I809" s="21"/>
      <c r="J809" s="25" t="s">
        <v>26</v>
      </c>
      <c r="K809" s="26">
        <v>0.85072517395019498</v>
      </c>
      <c r="L809" s="26">
        <v>1.94479656219482</v>
      </c>
      <c r="N809">
        <f>(Tabell1[[#This Row],[TP]]+Tabell1[[#This Row],[TN]])/(Tabell1[[#This Row],[TP]]+Tabell1[[#This Row],[TN]]+Tabell1[[#This Row],[FP]]+Tabell1[[#This Row],[FN]])</f>
        <v>0.90703358377840138</v>
      </c>
      <c r="O809">
        <f>Tabell1[[#This Row],[TP]]/(Tabell1[[#This Row],[TP]]+Tabell1[[#This Row],[FP]])</f>
        <v>0.94303927616697514</v>
      </c>
      <c r="P809">
        <f>Tabell1[[#This Row],[TP]]/(Tabell1[[#This Row],[TP]]+Tabell1[[#This Row],[FN]])</f>
        <v>0.95095904613789528</v>
      </c>
      <c r="Q809">
        <f>2*(Tabell1[[#This Row],[Recall]] * Tabell1[[#This Row],[Precision]]) / (Tabell1[[#This Row],[Recall]] + Tabell1[[#This Row],[Precision]])</f>
        <v>0.9469826028599454</v>
      </c>
      <c r="R809">
        <v>9172</v>
      </c>
      <c r="S809">
        <v>848</v>
      </c>
      <c r="T809">
        <v>554</v>
      </c>
      <c r="U809">
        <v>473</v>
      </c>
    </row>
    <row r="810" spans="1:21" hidden="1" x14ac:dyDescent="0.3">
      <c r="A810" s="23" t="s">
        <v>48</v>
      </c>
      <c r="B810" s="25" t="s">
        <v>22</v>
      </c>
      <c r="C810" s="25" t="s">
        <v>36</v>
      </c>
      <c r="D810" s="20" t="s">
        <v>23</v>
      </c>
      <c r="E810" t="s">
        <v>24</v>
      </c>
      <c r="F810" s="19" t="s">
        <v>21</v>
      </c>
      <c r="G810" s="21" t="s">
        <v>29</v>
      </c>
      <c r="H810" s="25" t="s">
        <v>26</v>
      </c>
      <c r="I810" s="21"/>
      <c r="J810" s="25" t="s">
        <v>26</v>
      </c>
      <c r="K810" s="26">
        <v>7.7796459197998005E-2</v>
      </c>
      <c r="L810" s="26">
        <v>0.18447780609130801</v>
      </c>
      <c r="N810">
        <f>(Tabell1[[#This Row],[TP]]+Tabell1[[#This Row],[TN]])/(Tabell1[[#This Row],[TP]]+Tabell1[[#This Row],[TN]]+Tabell1[[#This Row],[FP]]+Tabell1[[#This Row],[FN]])</f>
        <v>0.90241694577713405</v>
      </c>
      <c r="O810">
        <f>Tabell1[[#This Row],[TP]]/(Tabell1[[#This Row],[TP]]+Tabell1[[#This Row],[FP]])</f>
        <v>0.90081407317301398</v>
      </c>
      <c r="P810">
        <f>Tabell1[[#This Row],[TP]]/(Tabell1[[#This Row],[TP]]+Tabell1[[#This Row],[FN]])</f>
        <v>0.99813374805598754</v>
      </c>
      <c r="Q810">
        <f>2*(Tabell1[[#This Row],[Recall]] * Tabell1[[#This Row],[Precision]]) / (Tabell1[[#This Row],[Recall]] + Tabell1[[#This Row],[Precision]])</f>
        <v>0.94698012984458002</v>
      </c>
      <c r="R810">
        <v>9627</v>
      </c>
      <c r="S810">
        <v>342</v>
      </c>
      <c r="T810">
        <v>1060</v>
      </c>
      <c r="U810">
        <v>18</v>
      </c>
    </row>
    <row r="811" spans="1:21" hidden="1" x14ac:dyDescent="0.3">
      <c r="A811" s="23" t="s">
        <v>48</v>
      </c>
      <c r="B811" s="25" t="s">
        <v>22</v>
      </c>
      <c r="C811" s="25" t="s">
        <v>36</v>
      </c>
      <c r="D811" s="20" t="s">
        <v>23</v>
      </c>
      <c r="E811" t="s">
        <v>24</v>
      </c>
      <c r="F811" s="19" t="s">
        <v>21</v>
      </c>
      <c r="G811" s="25" t="s">
        <v>26</v>
      </c>
      <c r="H811" s="25" t="s">
        <v>26</v>
      </c>
      <c r="I811" s="21"/>
      <c r="J811" s="25" t="s">
        <v>26</v>
      </c>
      <c r="K811" s="26">
        <v>8.2756519317626898E-2</v>
      </c>
      <c r="L811" s="26">
        <v>0.192487478256225</v>
      </c>
      <c r="N811">
        <f>(Tabell1[[#This Row],[TP]]+Tabell1[[#This Row],[TN]])/(Tabell1[[#This Row],[TP]]+Tabell1[[#This Row],[TN]]+Tabell1[[#This Row],[FP]]+Tabell1[[#This Row],[FN]])</f>
        <v>0.90232642346338376</v>
      </c>
      <c r="O811">
        <f>Tabell1[[#This Row],[TP]]/(Tabell1[[#This Row],[TP]]+Tabell1[[#This Row],[FP]])</f>
        <v>0.90072979041916168</v>
      </c>
      <c r="P811">
        <f>Tabell1[[#This Row],[TP]]/(Tabell1[[#This Row],[TP]]+Tabell1[[#This Row],[FN]])</f>
        <v>0.99813374805598754</v>
      </c>
      <c r="Q811">
        <f>2*(Tabell1[[#This Row],[Recall]] * Tabell1[[#This Row],[Precision]]) / (Tabell1[[#This Row],[Recall]] + Tabell1[[#This Row],[Precision]])</f>
        <v>0.94693355628780784</v>
      </c>
      <c r="R811">
        <v>9627</v>
      </c>
      <c r="S811">
        <v>341</v>
      </c>
      <c r="T811">
        <v>1061</v>
      </c>
      <c r="U811">
        <v>18</v>
      </c>
    </row>
    <row r="812" spans="1:21" hidden="1" x14ac:dyDescent="0.3">
      <c r="A812" s="21" t="s">
        <v>31</v>
      </c>
      <c r="B812" s="25" t="s">
        <v>22</v>
      </c>
      <c r="C812" s="24" t="s">
        <v>38</v>
      </c>
      <c r="D812" s="20" t="s">
        <v>23</v>
      </c>
      <c r="E812" t="s">
        <v>24</v>
      </c>
      <c r="F812" s="19" t="s">
        <v>21</v>
      </c>
      <c r="G812" s="25" t="s">
        <v>26</v>
      </c>
      <c r="H812" s="25" t="s">
        <v>26</v>
      </c>
      <c r="I812" s="21"/>
      <c r="J812" s="21" t="s">
        <v>29</v>
      </c>
      <c r="K812" s="26">
        <v>0.64889049530029297</v>
      </c>
      <c r="L812" s="26">
        <v>0.26928186416625899</v>
      </c>
      <c r="N812">
        <f>(Tabell1[[#This Row],[TP]]+Tabell1[[#This Row],[TN]])/(Tabell1[[#This Row],[TP]]+Tabell1[[#This Row],[TN]]+Tabell1[[#This Row],[FP]]+Tabell1[[#This Row],[FN]])</f>
        <v>0.9038653027971395</v>
      </c>
      <c r="O812">
        <f>Tabell1[[#This Row],[TP]]/(Tabell1[[#This Row],[TP]]+Tabell1[[#This Row],[FP]])</f>
        <v>0.91395775055464457</v>
      </c>
      <c r="P812">
        <f>Tabell1[[#This Row],[TP]]/(Tabell1[[#This Row],[TP]]+Tabell1[[#This Row],[FN]])</f>
        <v>0.98237428719543807</v>
      </c>
      <c r="Q812">
        <f>2*(Tabell1[[#This Row],[Recall]] * Tabell1[[#This Row],[Precision]]) / (Tabell1[[#This Row],[Recall]] + Tabell1[[#This Row],[Precision]])</f>
        <v>0.94693184089546267</v>
      </c>
      <c r="R812">
        <v>9475</v>
      </c>
      <c r="S812">
        <v>510</v>
      </c>
      <c r="T812">
        <v>892</v>
      </c>
      <c r="U812">
        <v>170</v>
      </c>
    </row>
    <row r="813" spans="1:21" hidden="1" x14ac:dyDescent="0.3">
      <c r="A813" s="23" t="s">
        <v>48</v>
      </c>
      <c r="B813" s="25" t="s">
        <v>22</v>
      </c>
      <c r="C813" s="25" t="s">
        <v>36</v>
      </c>
      <c r="D813" s="20" t="s">
        <v>23</v>
      </c>
      <c r="E813" t="s">
        <v>24</v>
      </c>
      <c r="F813" s="19" t="s">
        <v>21</v>
      </c>
      <c r="G813" s="25" t="s">
        <v>26</v>
      </c>
      <c r="H813" s="21" t="s">
        <v>29</v>
      </c>
      <c r="I813" s="25" t="s">
        <v>25</v>
      </c>
      <c r="J813" s="21" t="s">
        <v>29</v>
      </c>
      <c r="K813" s="26">
        <v>8.5804939270019503E-2</v>
      </c>
      <c r="L813" s="26">
        <v>0.20442533493041901</v>
      </c>
      <c r="N813">
        <f>(Tabell1[[#This Row],[TP]]+Tabell1[[#This Row],[TN]])/(Tabell1[[#This Row],[TP]]+Tabell1[[#This Row],[TN]]+Tabell1[[#This Row],[FP]]+Tabell1[[#This Row],[FN]])</f>
        <v>0.90232642346338376</v>
      </c>
      <c r="O813">
        <f>Tabell1[[#This Row],[TP]]/(Tabell1[[#This Row],[TP]]+Tabell1[[#This Row],[FP]])</f>
        <v>0.90102996254681644</v>
      </c>
      <c r="P813">
        <f>Tabell1[[#This Row],[TP]]/(Tabell1[[#This Row],[TP]]+Tabell1[[#This Row],[FN]])</f>
        <v>0.9977190254017626</v>
      </c>
      <c r="Q813">
        <f>2*(Tabell1[[#This Row],[Recall]] * Tabell1[[#This Row],[Precision]]) / (Tabell1[[#This Row],[Recall]] + Tabell1[[#This Row],[Precision]])</f>
        <v>0.94691266912669125</v>
      </c>
      <c r="R813">
        <v>9623</v>
      </c>
      <c r="S813">
        <v>345</v>
      </c>
      <c r="T813">
        <v>1057</v>
      </c>
      <c r="U813">
        <v>22</v>
      </c>
    </row>
    <row r="814" spans="1:21" hidden="1" x14ac:dyDescent="0.3">
      <c r="A814" s="23" t="s">
        <v>48</v>
      </c>
      <c r="B814" s="25" t="s">
        <v>22</v>
      </c>
      <c r="C814" s="25" t="s">
        <v>36</v>
      </c>
      <c r="D814" s="20" t="s">
        <v>23</v>
      </c>
      <c r="E814" t="s">
        <v>24</v>
      </c>
      <c r="F814" s="19" t="s">
        <v>21</v>
      </c>
      <c r="G814" s="21" t="s">
        <v>29</v>
      </c>
      <c r="H814" s="21" t="s">
        <v>29</v>
      </c>
      <c r="I814" s="25" t="s">
        <v>25</v>
      </c>
      <c r="J814" s="21" t="s">
        <v>29</v>
      </c>
      <c r="K814" s="26">
        <v>8.2104682922363198E-2</v>
      </c>
      <c r="L814" s="26">
        <v>0.19648003578185999</v>
      </c>
      <c r="N814">
        <f>(Tabell1[[#This Row],[TP]]+Tabell1[[#This Row],[TN]])/(Tabell1[[#This Row],[TP]]+Tabell1[[#This Row],[TN]]+Tabell1[[#This Row],[FP]]+Tabell1[[#This Row],[FN]])</f>
        <v>0.90232642346338376</v>
      </c>
      <c r="O814">
        <f>Tabell1[[#This Row],[TP]]/(Tabell1[[#This Row],[TP]]+Tabell1[[#This Row],[FP]])</f>
        <v>0.90102996254681644</v>
      </c>
      <c r="P814">
        <f>Tabell1[[#This Row],[TP]]/(Tabell1[[#This Row],[TP]]+Tabell1[[#This Row],[FN]])</f>
        <v>0.9977190254017626</v>
      </c>
      <c r="Q814">
        <f>2*(Tabell1[[#This Row],[Recall]] * Tabell1[[#This Row],[Precision]]) / (Tabell1[[#This Row],[Recall]] + Tabell1[[#This Row],[Precision]])</f>
        <v>0.94691266912669125</v>
      </c>
      <c r="R814">
        <v>9623</v>
      </c>
      <c r="S814">
        <v>345</v>
      </c>
      <c r="T814">
        <v>1057</v>
      </c>
      <c r="U814">
        <v>22</v>
      </c>
    </row>
    <row r="815" spans="1:21" hidden="1" x14ac:dyDescent="0.3">
      <c r="A815" s="21" t="s">
        <v>31</v>
      </c>
      <c r="B815" s="21" t="s">
        <v>32</v>
      </c>
      <c r="C815" s="21" t="s">
        <v>34</v>
      </c>
      <c r="D815" s="20" t="s">
        <v>23</v>
      </c>
      <c r="E815" t="s">
        <v>24</v>
      </c>
      <c r="F815" s="19" t="s">
        <v>21</v>
      </c>
      <c r="G815" s="25" t="s">
        <v>26</v>
      </c>
      <c r="H815" s="21" t="s">
        <v>29</v>
      </c>
      <c r="I815" s="25" t="s">
        <v>25</v>
      </c>
      <c r="J815" s="25" t="s">
        <v>26</v>
      </c>
      <c r="K815" s="26">
        <v>2.0439376831054599</v>
      </c>
      <c r="L815" s="26">
        <v>0.80693221092224099</v>
      </c>
      <c r="N815">
        <f>(Tabell1[[#This Row],[TP]]+Tabell1[[#This Row],[TN]])/(Tabell1[[#This Row],[TP]]+Tabell1[[#This Row],[TN]]+Tabell1[[#This Row],[FP]]+Tabell1[[#This Row],[FN]])</f>
        <v>0.90286955734588581</v>
      </c>
      <c r="O815">
        <f>Tabell1[[#This Row],[TP]]/(Tabell1[[#This Row],[TP]]+Tabell1[[#This Row],[FP]])</f>
        <v>0.90633295411452408</v>
      </c>
      <c r="P815">
        <f>Tabell1[[#This Row],[TP]]/(Tabell1[[#This Row],[TP]]+Tabell1[[#This Row],[FN]])</f>
        <v>0.99118714359771898</v>
      </c>
      <c r="Q815">
        <f>2*(Tabell1[[#This Row],[Recall]] * Tabell1[[#This Row],[Precision]]) / (Tabell1[[#This Row],[Recall]] + Tabell1[[#This Row],[Precision]])</f>
        <v>0.94686277422869303</v>
      </c>
      <c r="R815">
        <v>9560</v>
      </c>
      <c r="S815">
        <v>414</v>
      </c>
      <c r="T815">
        <v>988</v>
      </c>
      <c r="U815">
        <v>85</v>
      </c>
    </row>
    <row r="816" spans="1:21" hidden="1" x14ac:dyDescent="0.3">
      <c r="A816" s="23" t="s">
        <v>48</v>
      </c>
      <c r="B816" s="25" t="s">
        <v>22</v>
      </c>
      <c r="C816" s="25" t="s">
        <v>36</v>
      </c>
      <c r="D816" s="20" t="s">
        <v>23</v>
      </c>
      <c r="E816" t="s">
        <v>24</v>
      </c>
      <c r="F816" s="19" t="s">
        <v>21</v>
      </c>
      <c r="G816" s="25" t="s">
        <v>26</v>
      </c>
      <c r="H816" s="25" t="s">
        <v>26</v>
      </c>
      <c r="I816" s="21"/>
      <c r="J816" s="21" t="s">
        <v>29</v>
      </c>
      <c r="K816" s="26">
        <v>8.3780527114868095E-2</v>
      </c>
      <c r="L816" s="26">
        <v>0.19245576858520499</v>
      </c>
      <c r="N816">
        <f>(Tabell1[[#This Row],[TP]]+Tabell1[[#This Row],[TN]])/(Tabell1[[#This Row],[TP]]+Tabell1[[#This Row],[TN]]+Tabell1[[#This Row],[FP]]+Tabell1[[#This Row],[FN]])</f>
        <v>0.90214537883588308</v>
      </c>
      <c r="O816">
        <f>Tabell1[[#This Row],[TP]]/(Tabell1[[#This Row],[TP]]+Tabell1[[#This Row],[FP]])</f>
        <v>0.90056127221702531</v>
      </c>
      <c r="P816">
        <f>Tabell1[[#This Row],[TP]]/(Tabell1[[#This Row],[TP]]+Tabell1[[#This Row],[FN]])</f>
        <v>0.99813374805598754</v>
      </c>
      <c r="Q816">
        <f>2*(Tabell1[[#This Row],[Recall]] * Tabell1[[#This Row],[Precision]]) / (Tabell1[[#This Row],[Recall]] + Tabell1[[#This Row],[Precision]])</f>
        <v>0.94684042291615444</v>
      </c>
      <c r="R816">
        <v>9627</v>
      </c>
      <c r="S816">
        <v>339</v>
      </c>
      <c r="T816">
        <v>1063</v>
      </c>
      <c r="U816">
        <v>18</v>
      </c>
    </row>
    <row r="817" spans="1:21" hidden="1" x14ac:dyDescent="0.3">
      <c r="A817" s="23" t="s">
        <v>48</v>
      </c>
      <c r="B817" s="25" t="s">
        <v>22</v>
      </c>
      <c r="C817" s="25" t="s">
        <v>36</v>
      </c>
      <c r="D817" s="20" t="s">
        <v>23</v>
      </c>
      <c r="E817" t="s">
        <v>24</v>
      </c>
      <c r="F817" s="19" t="s">
        <v>21</v>
      </c>
      <c r="G817" s="21" t="s">
        <v>29</v>
      </c>
      <c r="H817" s="25" t="s">
        <v>26</v>
      </c>
      <c r="I817" s="21"/>
      <c r="J817" s="21" t="s">
        <v>29</v>
      </c>
      <c r="K817" s="26">
        <v>7.7796697616577107E-2</v>
      </c>
      <c r="L817" s="26">
        <v>0.18251299858093201</v>
      </c>
      <c r="N817">
        <f>(Tabell1[[#This Row],[TP]]+Tabell1[[#This Row],[TN]])/(Tabell1[[#This Row],[TP]]+Tabell1[[#This Row],[TN]]+Tabell1[[#This Row],[FP]]+Tabell1[[#This Row],[FN]])</f>
        <v>0.90214537883588308</v>
      </c>
      <c r="O817">
        <f>Tabell1[[#This Row],[TP]]/(Tabell1[[#This Row],[TP]]+Tabell1[[#This Row],[FP]])</f>
        <v>0.90056127221702531</v>
      </c>
      <c r="P817">
        <f>Tabell1[[#This Row],[TP]]/(Tabell1[[#This Row],[TP]]+Tabell1[[#This Row],[FN]])</f>
        <v>0.99813374805598754</v>
      </c>
      <c r="Q817">
        <f>2*(Tabell1[[#This Row],[Recall]] * Tabell1[[#This Row],[Precision]]) / (Tabell1[[#This Row],[Recall]] + Tabell1[[#This Row],[Precision]])</f>
        <v>0.94684042291615444</v>
      </c>
      <c r="R817">
        <v>9627</v>
      </c>
      <c r="S817">
        <v>339</v>
      </c>
      <c r="T817">
        <v>1063</v>
      </c>
      <c r="U817">
        <v>18</v>
      </c>
    </row>
    <row r="818" spans="1:21" hidden="1" x14ac:dyDescent="0.3">
      <c r="A818" s="25" t="s">
        <v>20</v>
      </c>
      <c r="B818" s="23" t="s">
        <v>33</v>
      </c>
      <c r="C818" s="20" t="s">
        <v>23</v>
      </c>
      <c r="D818" s="20" t="s">
        <v>23</v>
      </c>
      <c r="E818" t="s">
        <v>42</v>
      </c>
      <c r="F818" s="19" t="s">
        <v>21</v>
      </c>
      <c r="G818" s="21" t="s">
        <v>29</v>
      </c>
      <c r="H818" s="21" t="s">
        <v>29</v>
      </c>
      <c r="I818" s="21"/>
      <c r="J818" s="25" t="s">
        <v>26</v>
      </c>
      <c r="K818" s="26">
        <v>1.3384575843811</v>
      </c>
      <c r="L818" s="26">
        <v>3.5752208232879599</v>
      </c>
      <c r="N818">
        <f>(Tabell1[[#This Row],[TP]]+Tabell1[[#This Row],[TN]])/(Tabell1[[#This Row],[TP]]+Tabell1[[#This Row],[TN]]+Tabell1[[#This Row],[FP]]+Tabell1[[#This Row],[FN]])</f>
        <v>0.90263728323699421</v>
      </c>
      <c r="O818">
        <f>Tabell1[[#This Row],[TP]]/(Tabell1[[#This Row],[TP]]+Tabell1[[#This Row],[FP]])</f>
        <v>0.90191657271702363</v>
      </c>
      <c r="P818">
        <f>Tabell1[[#This Row],[TP]]/(Tabell1[[#This Row],[TP]]+Tabell1[[#This Row],[FN]])</f>
        <v>0.99647083246834134</v>
      </c>
      <c r="Q818">
        <f>2*(Tabell1[[#This Row],[Recall]] * Tabell1[[#This Row],[Precision]]) / (Tabell1[[#This Row],[Recall]] + Tabell1[[#This Row],[Precision]])</f>
        <v>0.94683893875135627</v>
      </c>
      <c r="R818">
        <v>9600</v>
      </c>
      <c r="S818">
        <v>394</v>
      </c>
      <c r="T818">
        <v>1044</v>
      </c>
      <c r="U818">
        <v>34</v>
      </c>
    </row>
    <row r="819" spans="1:21" hidden="1" x14ac:dyDescent="0.3">
      <c r="A819" s="21" t="s">
        <v>31</v>
      </c>
      <c r="B819" s="25" t="s">
        <v>22</v>
      </c>
      <c r="C819" s="24" t="s">
        <v>38</v>
      </c>
      <c r="D819" s="20" t="s">
        <v>23</v>
      </c>
      <c r="E819" t="s">
        <v>24</v>
      </c>
      <c r="F819" s="19" t="s">
        <v>21</v>
      </c>
      <c r="G819" s="25" t="s">
        <v>26</v>
      </c>
      <c r="H819" s="21" t="s">
        <v>29</v>
      </c>
      <c r="I819" s="25" t="s">
        <v>25</v>
      </c>
      <c r="J819" s="25" t="s">
        <v>26</v>
      </c>
      <c r="K819" s="26">
        <v>2.30252480506896</v>
      </c>
      <c r="L819" s="26">
        <v>0.823475360870361</v>
      </c>
      <c r="N819">
        <f>(Tabell1[[#This Row],[TP]]+Tabell1[[#This Row],[TN]])/(Tabell1[[#This Row],[TP]]+Tabell1[[#This Row],[TN]]+Tabell1[[#This Row],[FP]]+Tabell1[[#This Row],[FN]])</f>
        <v>0.90911559699465916</v>
      </c>
      <c r="O819">
        <f>Tabell1[[#This Row],[TP]]/(Tabell1[[#This Row],[TP]]+Tabell1[[#This Row],[FP]])</f>
        <v>0.96804246560502649</v>
      </c>
      <c r="P819">
        <f>Tabell1[[#This Row],[TP]]/(Tabell1[[#This Row],[TP]]+Tabell1[[#This Row],[FN]])</f>
        <v>0.92649040953862105</v>
      </c>
      <c r="Q819">
        <f>2*(Tabell1[[#This Row],[Recall]] * Tabell1[[#This Row],[Precision]]) / (Tabell1[[#This Row],[Recall]] + Tabell1[[#This Row],[Precision]])</f>
        <v>0.9468107649925831</v>
      </c>
      <c r="R819">
        <v>8936</v>
      </c>
      <c r="S819">
        <v>1107</v>
      </c>
      <c r="T819">
        <v>295</v>
      </c>
      <c r="U819">
        <v>709</v>
      </c>
    </row>
    <row r="820" spans="1:21" hidden="1" x14ac:dyDescent="0.3">
      <c r="A820" s="25" t="s">
        <v>20</v>
      </c>
      <c r="B820" s="23" t="s">
        <v>33</v>
      </c>
      <c r="C820" s="20" t="s">
        <v>23</v>
      </c>
      <c r="D820" s="20" t="s">
        <v>23</v>
      </c>
      <c r="E820" t="s">
        <v>24</v>
      </c>
      <c r="F820" s="19" t="s">
        <v>21</v>
      </c>
      <c r="G820" s="25" t="s">
        <v>26</v>
      </c>
      <c r="H820" s="21" t="s">
        <v>29</v>
      </c>
      <c r="I820" s="25" t="s">
        <v>25</v>
      </c>
      <c r="J820" s="21" t="s">
        <v>29</v>
      </c>
      <c r="K820" s="26">
        <v>1.6217801570892301</v>
      </c>
      <c r="L820" s="26">
        <v>3.79405212402343</v>
      </c>
      <c r="N820">
        <f>(Tabell1[[#This Row],[TP]]+Tabell1[[#This Row],[TN]])/(Tabell1[[#This Row],[TP]]+Tabell1[[#This Row],[TN]]+Tabell1[[#This Row],[FP]]+Tabell1[[#This Row],[FN]])</f>
        <v>0.90214537883588308</v>
      </c>
      <c r="O820">
        <f>Tabell1[[#This Row],[TP]]/(Tabell1[[#This Row],[TP]]+Tabell1[[#This Row],[FP]])</f>
        <v>0.90123688155922044</v>
      </c>
      <c r="P820">
        <f>Tabell1[[#This Row],[TP]]/(Tabell1[[#This Row],[TP]]+Tabell1[[#This Row],[FN]])</f>
        <v>0.9972006220839813</v>
      </c>
      <c r="Q820">
        <f>2*(Tabell1[[#This Row],[Recall]] * Tabell1[[#This Row],[Precision]]) / (Tabell1[[#This Row],[Recall]] + Tabell1[[#This Row],[Precision]])</f>
        <v>0.94679332578628739</v>
      </c>
      <c r="R820">
        <v>9618</v>
      </c>
      <c r="S820">
        <v>348</v>
      </c>
      <c r="T820">
        <v>1054</v>
      </c>
      <c r="U820">
        <v>27</v>
      </c>
    </row>
    <row r="821" spans="1:21" hidden="1" x14ac:dyDescent="0.3">
      <c r="A821" s="25" t="s">
        <v>20</v>
      </c>
      <c r="B821" s="23" t="s">
        <v>33</v>
      </c>
      <c r="C821" s="20" t="s">
        <v>23</v>
      </c>
      <c r="D821" s="20" t="s">
        <v>23</v>
      </c>
      <c r="E821" t="s">
        <v>24</v>
      </c>
      <c r="F821" s="19" t="s">
        <v>21</v>
      </c>
      <c r="G821" s="25" t="s">
        <v>26</v>
      </c>
      <c r="H821" s="21" t="s">
        <v>29</v>
      </c>
      <c r="I821" s="25" t="s">
        <v>25</v>
      </c>
      <c r="J821" s="21" t="s">
        <v>29</v>
      </c>
      <c r="K821" s="26">
        <v>1.6217801570892301</v>
      </c>
      <c r="L821" s="26">
        <v>3.76811552047729</v>
      </c>
      <c r="N821">
        <f>(Tabell1[[#This Row],[TP]]+Tabell1[[#This Row],[TN]])/(Tabell1[[#This Row],[TP]]+Tabell1[[#This Row],[TN]]+Tabell1[[#This Row],[FP]]+Tabell1[[#This Row],[FN]])</f>
        <v>0.90214537883588308</v>
      </c>
      <c r="O821">
        <f>Tabell1[[#This Row],[TP]]/(Tabell1[[#This Row],[TP]]+Tabell1[[#This Row],[FP]])</f>
        <v>0.90123688155922044</v>
      </c>
      <c r="P821">
        <f>Tabell1[[#This Row],[TP]]/(Tabell1[[#This Row],[TP]]+Tabell1[[#This Row],[FN]])</f>
        <v>0.9972006220839813</v>
      </c>
      <c r="Q821">
        <f>2*(Tabell1[[#This Row],[Recall]] * Tabell1[[#This Row],[Precision]]) / (Tabell1[[#This Row],[Recall]] + Tabell1[[#This Row],[Precision]])</f>
        <v>0.94679332578628739</v>
      </c>
      <c r="R821">
        <v>9618</v>
      </c>
      <c r="S821">
        <v>348</v>
      </c>
      <c r="T821">
        <v>1054</v>
      </c>
      <c r="U821">
        <v>27</v>
      </c>
    </row>
    <row r="822" spans="1:21" hidden="1" x14ac:dyDescent="0.3">
      <c r="A822" s="25" t="s">
        <v>20</v>
      </c>
      <c r="B822" s="23" t="s">
        <v>33</v>
      </c>
      <c r="C822" s="20" t="s">
        <v>23</v>
      </c>
      <c r="D822" s="20" t="s">
        <v>23</v>
      </c>
      <c r="E822" t="s">
        <v>24</v>
      </c>
      <c r="F822" s="19" t="s">
        <v>21</v>
      </c>
      <c r="G822" s="21" t="s">
        <v>29</v>
      </c>
      <c r="H822" s="21" t="s">
        <v>29</v>
      </c>
      <c r="I822" s="25" t="s">
        <v>25</v>
      </c>
      <c r="J822" s="21" t="s">
        <v>29</v>
      </c>
      <c r="K822" s="26">
        <v>1.30418753623962</v>
      </c>
      <c r="L822" s="26">
        <v>3.5164830684661799</v>
      </c>
      <c r="N822">
        <f>(Tabell1[[#This Row],[TP]]+Tabell1[[#This Row],[TN]])/(Tabell1[[#This Row],[TP]]+Tabell1[[#This Row],[TN]]+Tabell1[[#This Row],[FP]]+Tabell1[[#This Row],[FN]])</f>
        <v>0.90214537883588308</v>
      </c>
      <c r="O822">
        <f>Tabell1[[#This Row],[TP]]/(Tabell1[[#This Row],[TP]]+Tabell1[[#This Row],[FP]])</f>
        <v>0.90123688155922044</v>
      </c>
      <c r="P822">
        <f>Tabell1[[#This Row],[TP]]/(Tabell1[[#This Row],[TP]]+Tabell1[[#This Row],[FN]])</f>
        <v>0.9972006220839813</v>
      </c>
      <c r="Q822">
        <f>2*(Tabell1[[#This Row],[Recall]] * Tabell1[[#This Row],[Precision]]) / (Tabell1[[#This Row],[Recall]] + Tabell1[[#This Row],[Precision]])</f>
        <v>0.94679332578628739</v>
      </c>
      <c r="R822">
        <v>9618</v>
      </c>
      <c r="S822">
        <v>348</v>
      </c>
      <c r="T822">
        <v>1054</v>
      </c>
      <c r="U822">
        <v>27</v>
      </c>
    </row>
    <row r="823" spans="1:21" hidden="1" x14ac:dyDescent="0.3">
      <c r="A823" s="25" t="s">
        <v>20</v>
      </c>
      <c r="B823" s="23" t="s">
        <v>33</v>
      </c>
      <c r="C823" s="20" t="s">
        <v>23</v>
      </c>
      <c r="D823" s="20" t="s">
        <v>23</v>
      </c>
      <c r="E823" t="s">
        <v>24</v>
      </c>
      <c r="F823" s="19" t="s">
        <v>21</v>
      </c>
      <c r="G823" s="21" t="s">
        <v>29</v>
      </c>
      <c r="H823" s="21" t="s">
        <v>29</v>
      </c>
      <c r="I823" s="25" t="s">
        <v>25</v>
      </c>
      <c r="J823" s="21" t="s">
        <v>29</v>
      </c>
      <c r="K823" s="26">
        <v>1.30418753623962</v>
      </c>
      <c r="L823" s="26">
        <v>3.5139083862304599</v>
      </c>
      <c r="N823">
        <f>(Tabell1[[#This Row],[TP]]+Tabell1[[#This Row],[TN]])/(Tabell1[[#This Row],[TP]]+Tabell1[[#This Row],[TN]]+Tabell1[[#This Row],[FP]]+Tabell1[[#This Row],[FN]])</f>
        <v>0.90214537883588308</v>
      </c>
      <c r="O823">
        <f>Tabell1[[#This Row],[TP]]/(Tabell1[[#This Row],[TP]]+Tabell1[[#This Row],[FP]])</f>
        <v>0.90123688155922044</v>
      </c>
      <c r="P823">
        <f>Tabell1[[#This Row],[TP]]/(Tabell1[[#This Row],[TP]]+Tabell1[[#This Row],[FN]])</f>
        <v>0.9972006220839813</v>
      </c>
      <c r="Q823">
        <f>2*(Tabell1[[#This Row],[Recall]] * Tabell1[[#This Row],[Precision]]) / (Tabell1[[#This Row],[Recall]] + Tabell1[[#This Row],[Precision]])</f>
        <v>0.94679332578628739</v>
      </c>
      <c r="R823">
        <v>9618</v>
      </c>
      <c r="S823">
        <v>348</v>
      </c>
      <c r="T823">
        <v>1054</v>
      </c>
      <c r="U823">
        <v>27</v>
      </c>
    </row>
    <row r="824" spans="1:21" hidden="1" x14ac:dyDescent="0.3">
      <c r="A824" s="21" t="s">
        <v>31</v>
      </c>
      <c r="B824" s="25" t="s">
        <v>22</v>
      </c>
      <c r="C824" s="20" t="s">
        <v>23</v>
      </c>
      <c r="D824" s="20" t="s">
        <v>23</v>
      </c>
      <c r="E824" t="s">
        <v>24</v>
      </c>
      <c r="F824" s="19" t="s">
        <v>21</v>
      </c>
      <c r="G824" s="21" t="s">
        <v>29</v>
      </c>
      <c r="H824" s="21" t="s">
        <v>29</v>
      </c>
      <c r="I824" s="25" t="s">
        <v>25</v>
      </c>
      <c r="J824" s="21" t="s">
        <v>29</v>
      </c>
      <c r="K824" s="26">
        <v>0.55850744247436501</v>
      </c>
      <c r="L824" s="26">
        <v>0.38097929954528797</v>
      </c>
      <c r="N824">
        <f>(Tabell1[[#This Row],[TP]]+Tabell1[[#This Row],[TN]])/(Tabell1[[#This Row],[TP]]+Tabell1[[#This Row],[TN]]+Tabell1[[#This Row],[FP]]+Tabell1[[#This Row],[FN]])</f>
        <v>0.90232642346338376</v>
      </c>
      <c r="O824">
        <f>Tabell1[[#This Row],[TP]]/(Tabell1[[#This Row],[TP]]+Tabell1[[#This Row],[FP]])</f>
        <v>0.90284048156508656</v>
      </c>
      <c r="P824">
        <f>Tabell1[[#This Row],[TP]]/(Tabell1[[#This Row],[TP]]+Tabell1[[#This Row],[FN]])</f>
        <v>0.99523068947641269</v>
      </c>
      <c r="Q824">
        <f>2*(Tabell1[[#This Row],[Recall]] * Tabell1[[#This Row],[Precision]]) / (Tabell1[[#This Row],[Recall]] + Tabell1[[#This Row],[Precision]])</f>
        <v>0.94678700004931704</v>
      </c>
      <c r="R824">
        <v>9599</v>
      </c>
      <c r="S824">
        <v>369</v>
      </c>
      <c r="T824">
        <v>1033</v>
      </c>
      <c r="U824">
        <v>46</v>
      </c>
    </row>
    <row r="825" spans="1:21" hidden="1" x14ac:dyDescent="0.3">
      <c r="A825" s="21" t="s">
        <v>31</v>
      </c>
      <c r="B825" s="25" t="s">
        <v>22</v>
      </c>
      <c r="C825" s="20" t="s">
        <v>23</v>
      </c>
      <c r="D825" s="20" t="s">
        <v>23</v>
      </c>
      <c r="E825" t="s">
        <v>24</v>
      </c>
      <c r="F825" s="19" t="s">
        <v>21</v>
      </c>
      <c r="G825" s="21" t="s">
        <v>29</v>
      </c>
      <c r="H825" s="21" t="s">
        <v>29</v>
      </c>
      <c r="I825" s="25" t="s">
        <v>25</v>
      </c>
      <c r="J825" s="21" t="s">
        <v>29</v>
      </c>
      <c r="K825" s="26">
        <v>0.55850744247436501</v>
      </c>
      <c r="L825" s="26">
        <v>0.36254501342773399</v>
      </c>
      <c r="N825">
        <f>(Tabell1[[#This Row],[TP]]+Tabell1[[#This Row],[TN]])/(Tabell1[[#This Row],[TP]]+Tabell1[[#This Row],[TN]]+Tabell1[[#This Row],[FP]]+Tabell1[[#This Row],[FN]])</f>
        <v>0.90232642346338376</v>
      </c>
      <c r="O825">
        <f>Tabell1[[#This Row],[TP]]/(Tabell1[[#This Row],[TP]]+Tabell1[[#This Row],[FP]])</f>
        <v>0.90284048156508656</v>
      </c>
      <c r="P825">
        <f>Tabell1[[#This Row],[TP]]/(Tabell1[[#This Row],[TP]]+Tabell1[[#This Row],[FN]])</f>
        <v>0.99523068947641269</v>
      </c>
      <c r="Q825">
        <f>2*(Tabell1[[#This Row],[Recall]] * Tabell1[[#This Row],[Precision]]) / (Tabell1[[#This Row],[Recall]] + Tabell1[[#This Row],[Precision]])</f>
        <v>0.94678700004931704</v>
      </c>
      <c r="R825">
        <v>9599</v>
      </c>
      <c r="S825">
        <v>369</v>
      </c>
      <c r="T825">
        <v>1033</v>
      </c>
      <c r="U825">
        <v>46</v>
      </c>
    </row>
    <row r="826" spans="1:21" hidden="1" x14ac:dyDescent="0.3">
      <c r="A826" s="23" t="s">
        <v>48</v>
      </c>
      <c r="B826" s="21" t="s">
        <v>32</v>
      </c>
      <c r="C826" s="21" t="s">
        <v>34</v>
      </c>
      <c r="D826" s="20" t="s">
        <v>23</v>
      </c>
      <c r="E826" t="s">
        <v>24</v>
      </c>
      <c r="F826" s="25" t="s">
        <v>30</v>
      </c>
      <c r="G826" s="25" t="s">
        <v>26</v>
      </c>
      <c r="H826" s="21" t="s">
        <v>29</v>
      </c>
      <c r="I826" s="21"/>
      <c r="J826" s="25" t="s">
        <v>26</v>
      </c>
      <c r="K826" s="26">
        <v>0.294207572937011</v>
      </c>
      <c r="L826" s="26">
        <v>0.35634613037109297</v>
      </c>
      <c r="N826">
        <f>(Tabell1[[#This Row],[TP]]+Tabell1[[#This Row],[TN]])/(Tabell1[[#This Row],[TP]]+Tabell1[[#This Row],[TN]]+Tabell1[[#This Row],[FP]]+Tabell1[[#This Row],[FN]])</f>
        <v>0.90205485652213269</v>
      </c>
      <c r="O826">
        <f>Tabell1[[#This Row],[TP]]/(Tabell1[[#This Row],[TP]]+Tabell1[[#This Row],[FP]])</f>
        <v>0.90070191857744497</v>
      </c>
      <c r="P826">
        <f>Tabell1[[#This Row],[TP]]/(Tabell1[[#This Row],[TP]]+Tabell1[[#This Row],[FN]])</f>
        <v>0.99782270606531887</v>
      </c>
      <c r="Q826">
        <f>2*(Tabell1[[#This Row],[Recall]] * Tabell1[[#This Row],[Precision]]) / (Tabell1[[#This Row],[Recall]] + Tabell1[[#This Row],[Precision]])</f>
        <v>0.94677816035415641</v>
      </c>
      <c r="R826">
        <v>9624</v>
      </c>
      <c r="S826">
        <v>341</v>
      </c>
      <c r="T826">
        <v>1061</v>
      </c>
      <c r="U826">
        <v>21</v>
      </c>
    </row>
    <row r="827" spans="1:21" hidden="1" x14ac:dyDescent="0.3">
      <c r="A827" s="23" t="s">
        <v>48</v>
      </c>
      <c r="B827" s="21" t="s">
        <v>32</v>
      </c>
      <c r="C827" s="21" t="s">
        <v>34</v>
      </c>
      <c r="D827" s="20" t="s">
        <v>23</v>
      </c>
      <c r="E827" t="s">
        <v>24</v>
      </c>
      <c r="F827" s="25" t="s">
        <v>30</v>
      </c>
      <c r="G827" s="25" t="s">
        <v>26</v>
      </c>
      <c r="H827" s="21" t="s">
        <v>29</v>
      </c>
      <c r="I827" s="21"/>
      <c r="J827" s="21" t="s">
        <v>29</v>
      </c>
      <c r="K827" s="26">
        <v>0.28124499320983798</v>
      </c>
      <c r="L827" s="26">
        <v>0.35501861572265597</v>
      </c>
      <c r="N827">
        <f>(Tabell1[[#This Row],[TP]]+Tabell1[[#This Row],[TN]])/(Tabell1[[#This Row],[TP]]+Tabell1[[#This Row],[TN]]+Tabell1[[#This Row],[FP]]+Tabell1[[#This Row],[FN]])</f>
        <v>0.90205485652213269</v>
      </c>
      <c r="O827">
        <f>Tabell1[[#This Row],[TP]]/(Tabell1[[#This Row],[TP]]+Tabell1[[#This Row],[FP]])</f>
        <v>0.90070191857744497</v>
      </c>
      <c r="P827">
        <f>Tabell1[[#This Row],[TP]]/(Tabell1[[#This Row],[TP]]+Tabell1[[#This Row],[FN]])</f>
        <v>0.99782270606531887</v>
      </c>
      <c r="Q827">
        <f>2*(Tabell1[[#This Row],[Recall]] * Tabell1[[#This Row],[Precision]]) / (Tabell1[[#This Row],[Recall]] + Tabell1[[#This Row],[Precision]])</f>
        <v>0.94677816035415641</v>
      </c>
      <c r="R827">
        <v>9624</v>
      </c>
      <c r="S827">
        <v>341</v>
      </c>
      <c r="T827">
        <v>1061</v>
      </c>
      <c r="U827">
        <v>21</v>
      </c>
    </row>
    <row r="828" spans="1:21" hidden="1" x14ac:dyDescent="0.3">
      <c r="A828" s="23" t="s">
        <v>48</v>
      </c>
      <c r="B828" s="21" t="s">
        <v>32</v>
      </c>
      <c r="C828" s="21" t="s">
        <v>34</v>
      </c>
      <c r="D828" s="20" t="s">
        <v>23</v>
      </c>
      <c r="E828" t="s">
        <v>24</v>
      </c>
      <c r="F828" s="25" t="s">
        <v>30</v>
      </c>
      <c r="G828" s="21" t="s">
        <v>29</v>
      </c>
      <c r="H828" s="21" t="s">
        <v>29</v>
      </c>
      <c r="I828" s="21"/>
      <c r="J828" s="21" t="s">
        <v>29</v>
      </c>
      <c r="K828" s="26">
        <v>0.27465653419494601</v>
      </c>
      <c r="L828" s="26">
        <v>0.34112930297851501</v>
      </c>
      <c r="N828">
        <f>(Tabell1[[#This Row],[TP]]+Tabell1[[#This Row],[TN]])/(Tabell1[[#This Row],[TP]]+Tabell1[[#This Row],[TN]]+Tabell1[[#This Row],[FP]]+Tabell1[[#This Row],[FN]])</f>
        <v>0.90205485652213269</v>
      </c>
      <c r="O828">
        <f>Tabell1[[#This Row],[TP]]/(Tabell1[[#This Row],[TP]]+Tabell1[[#This Row],[FP]])</f>
        <v>0.90070191857744497</v>
      </c>
      <c r="P828">
        <f>Tabell1[[#This Row],[TP]]/(Tabell1[[#This Row],[TP]]+Tabell1[[#This Row],[FN]])</f>
        <v>0.99782270606531887</v>
      </c>
      <c r="Q828">
        <f>2*(Tabell1[[#This Row],[Recall]] * Tabell1[[#This Row],[Precision]]) / (Tabell1[[#This Row],[Recall]] + Tabell1[[#This Row],[Precision]])</f>
        <v>0.94677816035415641</v>
      </c>
      <c r="R828">
        <v>9624</v>
      </c>
      <c r="S828">
        <v>341</v>
      </c>
      <c r="T828">
        <v>1061</v>
      </c>
      <c r="U828">
        <v>21</v>
      </c>
    </row>
    <row r="829" spans="1:21" hidden="1" x14ac:dyDescent="0.3">
      <c r="A829" s="23" t="s">
        <v>48</v>
      </c>
      <c r="B829" s="21" t="s">
        <v>32</v>
      </c>
      <c r="C829" s="21" t="s">
        <v>34</v>
      </c>
      <c r="D829" s="20" t="s">
        <v>23</v>
      </c>
      <c r="E829" t="s">
        <v>24</v>
      </c>
      <c r="F829" s="25" t="s">
        <v>30</v>
      </c>
      <c r="G829" s="21" t="s">
        <v>29</v>
      </c>
      <c r="H829" s="21" t="s">
        <v>29</v>
      </c>
      <c r="I829" s="21"/>
      <c r="J829" s="25" t="s">
        <v>26</v>
      </c>
      <c r="K829" s="26">
        <v>0.27071118354797302</v>
      </c>
      <c r="L829" s="26">
        <v>0.34910702705383301</v>
      </c>
      <c r="N829">
        <f>(Tabell1[[#This Row],[TP]]+Tabell1[[#This Row],[TN]])/(Tabell1[[#This Row],[TP]]+Tabell1[[#This Row],[TN]]+Tabell1[[#This Row],[FP]]+Tabell1[[#This Row],[FN]])</f>
        <v>0.90205485652213269</v>
      </c>
      <c r="O829">
        <f>Tabell1[[#This Row],[TP]]/(Tabell1[[#This Row],[TP]]+Tabell1[[#This Row],[FP]])</f>
        <v>0.90070191857744497</v>
      </c>
      <c r="P829">
        <f>Tabell1[[#This Row],[TP]]/(Tabell1[[#This Row],[TP]]+Tabell1[[#This Row],[FN]])</f>
        <v>0.99782270606531887</v>
      </c>
      <c r="Q829">
        <f>2*(Tabell1[[#This Row],[Recall]] * Tabell1[[#This Row],[Precision]]) / (Tabell1[[#This Row],[Recall]] + Tabell1[[#This Row],[Precision]])</f>
        <v>0.94677816035415641</v>
      </c>
      <c r="R829">
        <v>9624</v>
      </c>
      <c r="S829">
        <v>341</v>
      </c>
      <c r="T829">
        <v>1061</v>
      </c>
      <c r="U829">
        <v>21</v>
      </c>
    </row>
    <row r="830" spans="1:21" hidden="1" x14ac:dyDescent="0.3">
      <c r="A830" s="21" t="s">
        <v>31</v>
      </c>
      <c r="B830" s="23" t="s">
        <v>33</v>
      </c>
      <c r="C830" s="24" t="s">
        <v>38</v>
      </c>
      <c r="D830" s="20" t="s">
        <v>23</v>
      </c>
      <c r="E830" t="s">
        <v>24</v>
      </c>
      <c r="F830" s="19" t="s">
        <v>21</v>
      </c>
      <c r="G830" s="21" t="s">
        <v>29</v>
      </c>
      <c r="H830" s="25" t="s">
        <v>26</v>
      </c>
      <c r="I830" s="21"/>
      <c r="J830" s="25" t="s">
        <v>26</v>
      </c>
      <c r="K830" s="26">
        <v>225.61377239227201</v>
      </c>
      <c r="L830" s="26">
        <v>2.02034091949462</v>
      </c>
      <c r="N830">
        <f>(Tabell1[[#This Row],[TP]]+Tabell1[[#This Row],[TN]])/(Tabell1[[#This Row],[TP]]+Tabell1[[#This Row],[TN]]+Tabell1[[#This Row],[FP]]+Tabell1[[#This Row],[FN]])</f>
        <v>0.90286955734588581</v>
      </c>
      <c r="O830">
        <f>Tabell1[[#This Row],[TP]]/(Tabell1[[#This Row],[TP]]+Tabell1[[#This Row],[FP]])</f>
        <v>0.90795735770036168</v>
      </c>
      <c r="P830">
        <f>Tabell1[[#This Row],[TP]]/(Tabell1[[#This Row],[TP]]+Tabell1[[#This Row],[FN]])</f>
        <v>0.98900984966303784</v>
      </c>
      <c r="Q830">
        <f>2*(Tabell1[[#This Row],[Recall]] * Tabell1[[#This Row],[Precision]]) / (Tabell1[[#This Row],[Recall]] + Tabell1[[#This Row],[Precision]])</f>
        <v>0.94675202223214738</v>
      </c>
      <c r="R830">
        <v>9539</v>
      </c>
      <c r="S830">
        <v>435</v>
      </c>
      <c r="T830">
        <v>967</v>
      </c>
      <c r="U830">
        <v>106</v>
      </c>
    </row>
    <row r="831" spans="1:21" hidden="1" x14ac:dyDescent="0.3">
      <c r="A831" s="25" t="s">
        <v>20</v>
      </c>
      <c r="B831" s="23" t="s">
        <v>33</v>
      </c>
      <c r="C831" s="20" t="s">
        <v>23</v>
      </c>
      <c r="D831" s="20" t="s">
        <v>23</v>
      </c>
      <c r="E831" t="s">
        <v>42</v>
      </c>
      <c r="F831" s="19" t="s">
        <v>21</v>
      </c>
      <c r="G831" s="25" t="s">
        <v>26</v>
      </c>
      <c r="H831" s="21" t="s">
        <v>29</v>
      </c>
      <c r="I831" s="21"/>
      <c r="J831" s="25" t="s">
        <v>26</v>
      </c>
      <c r="K831" s="26">
        <v>1.3613603115081701</v>
      </c>
      <c r="L831" s="26">
        <v>3.6611447334289502</v>
      </c>
      <c r="N831">
        <f>(Tabell1[[#This Row],[TP]]+Tabell1[[#This Row],[TN]])/(Tabell1[[#This Row],[TP]]+Tabell1[[#This Row],[TN]]+Tabell1[[#This Row],[FP]]+Tabell1[[#This Row],[FN]])</f>
        <v>0.9024566473988439</v>
      </c>
      <c r="O831">
        <f>Tabell1[[#This Row],[TP]]/(Tabell1[[#This Row],[TP]]+Tabell1[[#This Row],[FP]])</f>
        <v>0.90174713507420623</v>
      </c>
      <c r="P831">
        <f>Tabell1[[#This Row],[TP]]/(Tabell1[[#This Row],[TP]]+Tabell1[[#This Row],[FN]])</f>
        <v>0.99647083246834134</v>
      </c>
      <c r="Q831">
        <f>2*(Tabell1[[#This Row],[Recall]] * Tabell1[[#This Row],[Precision]]) / (Tabell1[[#This Row],[Recall]] + Tabell1[[#This Row],[Precision]])</f>
        <v>0.94674556213017746</v>
      </c>
      <c r="R831">
        <v>9600</v>
      </c>
      <c r="S831">
        <v>392</v>
      </c>
      <c r="T831">
        <v>1046</v>
      </c>
      <c r="U831">
        <v>34</v>
      </c>
    </row>
    <row r="832" spans="1:21" hidden="1" x14ac:dyDescent="0.3">
      <c r="A832" s="23" t="s">
        <v>48</v>
      </c>
      <c r="B832" s="25" t="s">
        <v>22</v>
      </c>
      <c r="C832" s="24" t="s">
        <v>38</v>
      </c>
      <c r="D832" s="20" t="s">
        <v>23</v>
      </c>
      <c r="E832" t="s">
        <v>24</v>
      </c>
      <c r="F832" s="19" t="s">
        <v>21</v>
      </c>
      <c r="G832" s="25" t="s">
        <v>26</v>
      </c>
      <c r="H832" s="21" t="s">
        <v>29</v>
      </c>
      <c r="I832" s="21"/>
      <c r="J832" s="21" t="s">
        <v>29</v>
      </c>
      <c r="K832" s="26">
        <v>0.14261889457702601</v>
      </c>
      <c r="L832" s="26">
        <v>0.19148778915405201</v>
      </c>
      <c r="N832">
        <f>(Tabell1[[#This Row],[TP]]+Tabell1[[#This Row],[TN]])/(Tabell1[[#This Row],[TP]]+Tabell1[[#This Row],[TN]]+Tabell1[[#This Row],[FP]]+Tabell1[[#This Row],[FN]])</f>
        <v>0.90504209287589388</v>
      </c>
      <c r="O832">
        <f>Tabell1[[#This Row],[TP]]/(Tabell1[[#This Row],[TP]]+Tabell1[[#This Row],[FP]])</f>
        <v>0.92817294281729423</v>
      </c>
      <c r="P832">
        <f>Tabell1[[#This Row],[TP]]/(Tabell1[[#This Row],[TP]]+Tabell1[[#This Row],[FN]])</f>
        <v>0.96599274235355104</v>
      </c>
      <c r="Q832">
        <f>2*(Tabell1[[#This Row],[Recall]] * Tabell1[[#This Row],[Precision]]) / (Tabell1[[#This Row],[Recall]] + Tabell1[[#This Row],[Precision]])</f>
        <v>0.94670527866686982</v>
      </c>
      <c r="R832">
        <v>9317</v>
      </c>
      <c r="S832">
        <v>681</v>
      </c>
      <c r="T832">
        <v>721</v>
      </c>
      <c r="U832">
        <v>328</v>
      </c>
    </row>
    <row r="833" spans="1:21" hidden="1" x14ac:dyDescent="0.3">
      <c r="A833" s="25" t="s">
        <v>20</v>
      </c>
      <c r="B833" s="23" t="s">
        <v>33</v>
      </c>
      <c r="C833" s="21" t="s">
        <v>34</v>
      </c>
      <c r="D833" s="20" t="s">
        <v>23</v>
      </c>
      <c r="E833" t="s">
        <v>24</v>
      </c>
      <c r="F833" s="19" t="s">
        <v>21</v>
      </c>
      <c r="G833" s="25" t="s">
        <v>26</v>
      </c>
      <c r="H833" s="25" t="s">
        <v>26</v>
      </c>
      <c r="I833" s="21"/>
      <c r="J833" s="25" t="s">
        <v>26</v>
      </c>
      <c r="K833" s="26">
        <v>1.6708960533142001</v>
      </c>
      <c r="L833" s="26">
        <v>3.6129696369171098</v>
      </c>
      <c r="N833">
        <f>(Tabell1[[#This Row],[TP]]+Tabell1[[#This Row],[TN]])/(Tabell1[[#This Row],[TP]]+Tabell1[[#This Row],[TN]]+Tabell1[[#This Row],[FP]]+Tabell1[[#This Row],[FN]])</f>
        <v>0.90314112428713678</v>
      </c>
      <c r="O833">
        <f>Tabell1[[#This Row],[TP]]/(Tabell1[[#This Row],[TP]]+Tabell1[[#This Row],[FP]])</f>
        <v>0.91134989926124921</v>
      </c>
      <c r="P833">
        <f>Tabell1[[#This Row],[TP]]/(Tabell1[[#This Row],[TP]]+Tabell1[[#This Row],[FN]])</f>
        <v>0.98486262312078798</v>
      </c>
      <c r="Q833">
        <f>2*(Tabell1[[#This Row],[Recall]] * Tabell1[[#This Row],[Precision]]) / (Tabell1[[#This Row],[Recall]] + Tabell1[[#This Row],[Precision]])</f>
        <v>0.94668128363563886</v>
      </c>
      <c r="R833">
        <v>9499</v>
      </c>
      <c r="S833">
        <v>478</v>
      </c>
      <c r="T833">
        <v>924</v>
      </c>
      <c r="U833">
        <v>146</v>
      </c>
    </row>
    <row r="834" spans="1:21" hidden="1" x14ac:dyDescent="0.3">
      <c r="A834" s="21" t="s">
        <v>31</v>
      </c>
      <c r="B834" s="23" t="s">
        <v>33</v>
      </c>
      <c r="C834" s="25" t="s">
        <v>36</v>
      </c>
      <c r="D834" s="20" t="s">
        <v>23</v>
      </c>
      <c r="E834" t="s">
        <v>24</v>
      </c>
      <c r="F834" s="19" t="s">
        <v>21</v>
      </c>
      <c r="G834" s="25" t="s">
        <v>26</v>
      </c>
      <c r="H834" s="21" t="s">
        <v>29</v>
      </c>
      <c r="I834" s="25" t="s">
        <v>25</v>
      </c>
      <c r="J834" s="25" t="s">
        <v>26</v>
      </c>
      <c r="K834" s="26">
        <v>338.588689565658</v>
      </c>
      <c r="L834" s="26">
        <v>2.9342050552368102</v>
      </c>
      <c r="N834">
        <f>(Tabell1[[#This Row],[TP]]+Tabell1[[#This Row],[TN]])/(Tabell1[[#This Row],[TP]]+Tabell1[[#This Row],[TN]]+Tabell1[[#This Row],[FP]]+Tabell1[[#This Row],[FN]])</f>
        <v>0.90341269122838774</v>
      </c>
      <c r="O834">
        <f>Tabell1[[#This Row],[TP]]/(Tabell1[[#This Row],[TP]]+Tabell1[[#This Row],[FP]])</f>
        <v>0.91375651167277638</v>
      </c>
      <c r="P834">
        <f>Tabell1[[#This Row],[TP]]/(Tabell1[[#This Row],[TP]]+Tabell1[[#This Row],[FN]])</f>
        <v>0.98206324520476929</v>
      </c>
      <c r="Q834">
        <f>2*(Tabell1[[#This Row],[Recall]] * Tabell1[[#This Row],[Precision]]) / (Tabell1[[#This Row],[Recall]] + Tabell1[[#This Row],[Precision]])</f>
        <v>0.94667932637049623</v>
      </c>
      <c r="R834">
        <v>9472</v>
      </c>
      <c r="S834">
        <v>508</v>
      </c>
      <c r="T834">
        <v>894</v>
      </c>
      <c r="U834">
        <v>173</v>
      </c>
    </row>
    <row r="835" spans="1:21" hidden="1" x14ac:dyDescent="0.3">
      <c r="A835" s="21" t="s">
        <v>31</v>
      </c>
      <c r="B835" s="21" t="s">
        <v>32</v>
      </c>
      <c r="C835" s="20" t="s">
        <v>23</v>
      </c>
      <c r="D835" s="20" t="s">
        <v>23</v>
      </c>
      <c r="E835" t="s">
        <v>42</v>
      </c>
      <c r="F835" s="19" t="s">
        <v>21</v>
      </c>
      <c r="G835" s="21" t="s">
        <v>29</v>
      </c>
      <c r="H835" s="21" t="s">
        <v>29</v>
      </c>
      <c r="I835" s="25" t="s">
        <v>25</v>
      </c>
      <c r="J835" s="25" t="s">
        <v>26</v>
      </c>
      <c r="K835" s="26">
        <v>1.78418517112731</v>
      </c>
      <c r="L835" s="26">
        <v>0.69722747802734297</v>
      </c>
      <c r="N835">
        <f>(Tabell1[[#This Row],[TP]]+Tabell1[[#This Row],[TN]])/(Tabell1[[#This Row],[TP]]+Tabell1[[#This Row],[TN]]+Tabell1[[#This Row],[FP]]+Tabell1[[#This Row],[FN]])</f>
        <v>0.90218569364161849</v>
      </c>
      <c r="O835">
        <f>Tabell1[[#This Row],[TP]]/(Tabell1[[#This Row],[TP]]+Tabell1[[#This Row],[FP]])</f>
        <v>0.90089076418190339</v>
      </c>
      <c r="P835">
        <f>Tabell1[[#This Row],[TP]]/(Tabell1[[#This Row],[TP]]+Tabell1[[#This Row],[FN]])</f>
        <v>0.99730122482873163</v>
      </c>
      <c r="Q835">
        <f>2*(Tabell1[[#This Row],[Recall]] * Tabell1[[#This Row],[Precision]]) / (Tabell1[[#This Row],[Recall]] + Tabell1[[#This Row],[Precision]])</f>
        <v>0.94664761810926645</v>
      </c>
      <c r="R835">
        <v>9608</v>
      </c>
      <c r="S835">
        <v>381</v>
      </c>
      <c r="T835">
        <v>1057</v>
      </c>
      <c r="U835">
        <v>26</v>
      </c>
    </row>
    <row r="836" spans="1:21" hidden="1" x14ac:dyDescent="0.3">
      <c r="A836" s="21" t="s">
        <v>31</v>
      </c>
      <c r="B836" s="21" t="s">
        <v>32</v>
      </c>
      <c r="C836" s="21" t="s">
        <v>34</v>
      </c>
      <c r="D836" s="20" t="s">
        <v>23</v>
      </c>
      <c r="E836" t="s">
        <v>24</v>
      </c>
      <c r="F836" s="19" t="s">
        <v>21</v>
      </c>
      <c r="G836" s="21" t="s">
        <v>29</v>
      </c>
      <c r="H836" s="25" t="s">
        <v>26</v>
      </c>
      <c r="I836" s="25" t="s">
        <v>25</v>
      </c>
      <c r="J836" s="25" t="s">
        <v>26</v>
      </c>
      <c r="K836" s="26">
        <v>2.31238341331481</v>
      </c>
      <c r="L836" s="26">
        <v>0.72052359580993597</v>
      </c>
      <c r="N836">
        <f>(Tabell1[[#This Row],[TP]]+Tabell1[[#This Row],[TN]])/(Tabell1[[#This Row],[TP]]+Tabell1[[#This Row],[TN]]+Tabell1[[#This Row],[FP]]+Tabell1[[#This Row],[FN]])</f>
        <v>0.90232642346338376</v>
      </c>
      <c r="O836">
        <f>Tabell1[[#This Row],[TP]]/(Tabell1[[#This Row],[TP]]+Tabell1[[#This Row],[FP]])</f>
        <v>0.90551032001514864</v>
      </c>
      <c r="P836">
        <f>Tabell1[[#This Row],[TP]]/(Tabell1[[#This Row],[TP]]+Tabell1[[#This Row],[FN]])</f>
        <v>0.99160186625194402</v>
      </c>
      <c r="Q836">
        <f>2*(Tabell1[[#This Row],[Recall]] * Tabell1[[#This Row],[Precision]]) / (Tabell1[[#This Row],[Recall]] + Tabell1[[#This Row],[Precision]])</f>
        <v>0.94660266244370761</v>
      </c>
      <c r="R836">
        <v>9564</v>
      </c>
      <c r="S836">
        <v>404</v>
      </c>
      <c r="T836">
        <v>998</v>
      </c>
      <c r="U836">
        <v>81</v>
      </c>
    </row>
    <row r="837" spans="1:21" hidden="1" x14ac:dyDescent="0.3">
      <c r="A837" s="21" t="s">
        <v>31</v>
      </c>
      <c r="B837" s="25" t="s">
        <v>22</v>
      </c>
      <c r="C837" s="20" t="s">
        <v>23</v>
      </c>
      <c r="D837" s="20" t="s">
        <v>23</v>
      </c>
      <c r="E837" t="s">
        <v>24</v>
      </c>
      <c r="F837" s="19" t="s">
        <v>21</v>
      </c>
      <c r="G837" s="25" t="s">
        <v>26</v>
      </c>
      <c r="H837" s="21" t="s">
        <v>29</v>
      </c>
      <c r="I837" s="25" t="s">
        <v>25</v>
      </c>
      <c r="J837" s="21" t="s">
        <v>29</v>
      </c>
      <c r="K837" s="26">
        <v>0.51163220405578602</v>
      </c>
      <c r="L837" s="26">
        <v>0.37399935722351002</v>
      </c>
      <c r="N837">
        <f>(Tabell1[[#This Row],[TP]]+Tabell1[[#This Row],[TN]])/(Tabell1[[#This Row],[TP]]+Tabell1[[#This Row],[TN]]+Tabell1[[#This Row],[FP]]+Tabell1[[#This Row],[FN]])</f>
        <v>0.9019643342083824</v>
      </c>
      <c r="O837">
        <f>Tabell1[[#This Row],[TP]]/(Tabell1[[#This Row],[TP]]+Tabell1[[#This Row],[FP]])</f>
        <v>0.90257664096294898</v>
      </c>
      <c r="P837">
        <f>Tabell1[[#This Row],[TP]]/(Tabell1[[#This Row],[TP]]+Tabell1[[#This Row],[FN]])</f>
        <v>0.99512700881285643</v>
      </c>
      <c r="Q837">
        <f>2*(Tabell1[[#This Row],[Recall]] * Tabell1[[#This Row],[Precision]]) / (Tabell1[[#This Row],[Recall]] + Tabell1[[#This Row],[Precision]])</f>
        <v>0.94659499975343953</v>
      </c>
      <c r="R837">
        <v>9598</v>
      </c>
      <c r="S837">
        <v>366</v>
      </c>
      <c r="T837">
        <v>1036</v>
      </c>
      <c r="U837">
        <v>47</v>
      </c>
    </row>
    <row r="838" spans="1:21" hidden="1" x14ac:dyDescent="0.3">
      <c r="A838" s="21" t="s">
        <v>31</v>
      </c>
      <c r="B838" s="25" t="s">
        <v>22</v>
      </c>
      <c r="C838" s="20" t="s">
        <v>23</v>
      </c>
      <c r="D838" s="20" t="s">
        <v>23</v>
      </c>
      <c r="E838" t="s">
        <v>24</v>
      </c>
      <c r="F838" s="19" t="s">
        <v>21</v>
      </c>
      <c r="G838" s="25" t="s">
        <v>26</v>
      </c>
      <c r="H838" s="21" t="s">
        <v>29</v>
      </c>
      <c r="I838" s="25" t="s">
        <v>25</v>
      </c>
      <c r="J838" s="21" t="s">
        <v>29</v>
      </c>
      <c r="K838" s="26">
        <v>0.51163220405578602</v>
      </c>
      <c r="L838" s="26">
        <v>0.35804224014282199</v>
      </c>
      <c r="N838">
        <f>(Tabell1[[#This Row],[TP]]+Tabell1[[#This Row],[TN]])/(Tabell1[[#This Row],[TP]]+Tabell1[[#This Row],[TN]]+Tabell1[[#This Row],[FP]]+Tabell1[[#This Row],[FN]])</f>
        <v>0.9019643342083824</v>
      </c>
      <c r="O838">
        <f>Tabell1[[#This Row],[TP]]/(Tabell1[[#This Row],[TP]]+Tabell1[[#This Row],[FP]])</f>
        <v>0.90257664096294898</v>
      </c>
      <c r="P838">
        <f>Tabell1[[#This Row],[TP]]/(Tabell1[[#This Row],[TP]]+Tabell1[[#This Row],[FN]])</f>
        <v>0.99512700881285643</v>
      </c>
      <c r="Q838">
        <f>2*(Tabell1[[#This Row],[Recall]] * Tabell1[[#This Row],[Precision]]) / (Tabell1[[#This Row],[Recall]] + Tabell1[[#This Row],[Precision]])</f>
        <v>0.94659499975343953</v>
      </c>
      <c r="R838">
        <v>9598</v>
      </c>
      <c r="S838">
        <v>366</v>
      </c>
      <c r="T838">
        <v>1036</v>
      </c>
      <c r="U838">
        <v>47</v>
      </c>
    </row>
    <row r="839" spans="1:21" hidden="1" x14ac:dyDescent="0.3">
      <c r="A839" s="21" t="s">
        <v>31</v>
      </c>
      <c r="B839" s="21" t="s">
        <v>32</v>
      </c>
      <c r="C839" s="21" t="s">
        <v>34</v>
      </c>
      <c r="D839" s="20" t="s">
        <v>23</v>
      </c>
      <c r="E839" t="s">
        <v>24</v>
      </c>
      <c r="F839" s="19" t="s">
        <v>21</v>
      </c>
      <c r="G839" s="21" t="s">
        <v>29</v>
      </c>
      <c r="H839" s="21" t="s">
        <v>29</v>
      </c>
      <c r="I839" s="25" t="s">
        <v>25</v>
      </c>
      <c r="J839" s="25" t="s">
        <v>26</v>
      </c>
      <c r="K839" s="26">
        <v>2.48010873794555</v>
      </c>
      <c r="L839" s="26">
        <v>0.56384587287902799</v>
      </c>
      <c r="N839">
        <f>(Tabell1[[#This Row],[TP]]+Tabell1[[#This Row],[TN]])/(Tabell1[[#This Row],[TP]]+Tabell1[[#This Row],[TN]]+Tabell1[[#This Row],[FP]]+Tabell1[[#This Row],[FN]])</f>
        <v>0.90232642346338376</v>
      </c>
      <c r="O839">
        <f>Tabell1[[#This Row],[TP]]/(Tabell1[[#This Row],[TP]]+Tabell1[[#This Row],[FP]])</f>
        <v>0.90581769945044532</v>
      </c>
      <c r="P839">
        <f>Tabell1[[#This Row],[TP]]/(Tabell1[[#This Row],[TP]]+Tabell1[[#This Row],[FN]])</f>
        <v>0.99118714359771898</v>
      </c>
      <c r="Q839">
        <f>2*(Tabell1[[#This Row],[Recall]] * Tabell1[[#This Row],[Precision]]) / (Tabell1[[#This Row],[Recall]] + Tabell1[[#This Row],[Precision]])</f>
        <v>0.9465815139363335</v>
      </c>
      <c r="R839">
        <v>9560</v>
      </c>
      <c r="S839">
        <v>408</v>
      </c>
      <c r="T839">
        <v>994</v>
      </c>
      <c r="U839">
        <v>85</v>
      </c>
    </row>
    <row r="840" spans="1:21" hidden="1" x14ac:dyDescent="0.3">
      <c r="A840" s="21" t="s">
        <v>31</v>
      </c>
      <c r="B840" s="25" t="s">
        <v>22</v>
      </c>
      <c r="C840" s="24" t="s">
        <v>38</v>
      </c>
      <c r="D840" s="20" t="s">
        <v>23</v>
      </c>
      <c r="E840" t="s">
        <v>24</v>
      </c>
      <c r="F840" s="19" t="s">
        <v>21</v>
      </c>
      <c r="G840" s="25" t="s">
        <v>26</v>
      </c>
      <c r="H840" s="21" t="s">
        <v>29</v>
      </c>
      <c r="I840" s="21"/>
      <c r="J840" s="25" t="s">
        <v>26</v>
      </c>
      <c r="K840" s="26">
        <v>2.9205644130706698</v>
      </c>
      <c r="L840" s="26">
        <v>0.49591231346130299</v>
      </c>
      <c r="N840">
        <f>(Tabell1[[#This Row],[TP]]+Tabell1[[#This Row],[TN]])/(Tabell1[[#This Row],[TP]]+Tabell1[[#This Row],[TN]]+Tabell1[[#This Row],[FP]]+Tabell1[[#This Row],[FN]])</f>
        <v>0.90341269122838774</v>
      </c>
      <c r="O840">
        <f>Tabell1[[#This Row],[TP]]/(Tabell1[[#This Row],[TP]]+Tabell1[[#This Row],[FP]])</f>
        <v>0.91552024801395082</v>
      </c>
      <c r="P840">
        <f>Tabell1[[#This Row],[TP]]/(Tabell1[[#This Row],[TP]]+Tabell1[[#This Row],[FN]])</f>
        <v>0.97978227060653189</v>
      </c>
      <c r="Q840">
        <f>2*(Tabell1[[#This Row],[Recall]] * Tabell1[[#This Row],[Precision]]) / (Tabell1[[#This Row],[Recall]] + Tabell1[[#This Row],[Precision]])</f>
        <v>0.94656182701457414</v>
      </c>
      <c r="R840">
        <v>9450</v>
      </c>
      <c r="S840">
        <v>530</v>
      </c>
      <c r="T840">
        <v>872</v>
      </c>
      <c r="U840">
        <v>195</v>
      </c>
    </row>
    <row r="841" spans="1:21" hidden="1" x14ac:dyDescent="0.3">
      <c r="A841" s="23" t="s">
        <v>48</v>
      </c>
      <c r="B841" s="21" t="s">
        <v>32</v>
      </c>
      <c r="C841" s="20" t="s">
        <v>23</v>
      </c>
      <c r="D841" s="20" t="s">
        <v>23</v>
      </c>
      <c r="E841" t="s">
        <v>24</v>
      </c>
      <c r="F841" s="19" t="s">
        <v>21</v>
      </c>
      <c r="G841" s="25" t="s">
        <v>26</v>
      </c>
      <c r="H841" s="25" t="s">
        <v>26</v>
      </c>
      <c r="I841" s="21"/>
      <c r="J841" s="21" t="s">
        <v>29</v>
      </c>
      <c r="K841" s="26">
        <v>8.9758396148681599E-2</v>
      </c>
      <c r="L841" s="26">
        <v>0.224395751953125</v>
      </c>
      <c r="N841">
        <f>(Tabell1[[#This Row],[TP]]+Tabell1[[#This Row],[TN]])/(Tabell1[[#This Row],[TP]]+Tabell1[[#This Row],[TN]]+Tabell1[[#This Row],[FP]]+Tabell1[[#This Row],[FN]])</f>
        <v>0.90169276726713132</v>
      </c>
      <c r="O841">
        <f>Tabell1[[#This Row],[TP]]/(Tabell1[[#This Row],[TP]]+Tabell1[[#This Row],[FP]])</f>
        <v>0.90171782596451699</v>
      </c>
      <c r="P841">
        <f>Tabell1[[#This Row],[TP]]/(Tabell1[[#This Row],[TP]]+Tabell1[[#This Row],[FN]])</f>
        <v>0.9959564541213064</v>
      </c>
      <c r="Q841">
        <f>2*(Tabell1[[#This Row],[Recall]] * Tabell1[[#This Row],[Precision]]) / (Tabell1[[#This Row],[Recall]] + Tabell1[[#This Row],[Precision]])</f>
        <v>0.94649719184156078</v>
      </c>
      <c r="R841">
        <v>9606</v>
      </c>
      <c r="S841">
        <v>355</v>
      </c>
      <c r="T841">
        <v>1047</v>
      </c>
      <c r="U841">
        <v>39</v>
      </c>
    </row>
    <row r="842" spans="1:21" hidden="1" x14ac:dyDescent="0.3">
      <c r="A842" s="23" t="s">
        <v>48</v>
      </c>
      <c r="B842" s="21" t="s">
        <v>32</v>
      </c>
      <c r="C842" s="20" t="s">
        <v>23</v>
      </c>
      <c r="D842" s="20" t="s">
        <v>23</v>
      </c>
      <c r="E842" t="s">
        <v>24</v>
      </c>
      <c r="F842" s="19" t="s">
        <v>21</v>
      </c>
      <c r="G842" s="25" t="s">
        <v>26</v>
      </c>
      <c r="H842" s="25" t="s">
        <v>26</v>
      </c>
      <c r="I842" s="21"/>
      <c r="J842" s="21" t="s">
        <v>29</v>
      </c>
      <c r="K842" s="26">
        <v>8.9758396148681599E-2</v>
      </c>
      <c r="L842" s="26">
        <v>0.20844388008117601</v>
      </c>
      <c r="N842">
        <f>(Tabell1[[#This Row],[TP]]+Tabell1[[#This Row],[TN]])/(Tabell1[[#This Row],[TP]]+Tabell1[[#This Row],[TN]]+Tabell1[[#This Row],[FP]]+Tabell1[[#This Row],[FN]])</f>
        <v>0.90169276726713132</v>
      </c>
      <c r="O842">
        <f>Tabell1[[#This Row],[TP]]/(Tabell1[[#This Row],[TP]]+Tabell1[[#This Row],[FP]])</f>
        <v>0.90171782596451699</v>
      </c>
      <c r="P842">
        <f>Tabell1[[#This Row],[TP]]/(Tabell1[[#This Row],[TP]]+Tabell1[[#This Row],[FN]])</f>
        <v>0.9959564541213064</v>
      </c>
      <c r="Q842">
        <f>2*(Tabell1[[#This Row],[Recall]] * Tabell1[[#This Row],[Precision]]) / (Tabell1[[#This Row],[Recall]] + Tabell1[[#This Row],[Precision]])</f>
        <v>0.94649719184156078</v>
      </c>
      <c r="R842">
        <v>9606</v>
      </c>
      <c r="S842">
        <v>355</v>
      </c>
      <c r="T842">
        <v>1047</v>
      </c>
      <c r="U842">
        <v>39</v>
      </c>
    </row>
    <row r="843" spans="1:21" hidden="1" x14ac:dyDescent="0.3">
      <c r="A843" s="23" t="s">
        <v>48</v>
      </c>
      <c r="B843" s="21" t="s">
        <v>32</v>
      </c>
      <c r="C843" s="20" t="s">
        <v>23</v>
      </c>
      <c r="D843" s="20" t="s">
        <v>23</v>
      </c>
      <c r="E843" t="s">
        <v>24</v>
      </c>
      <c r="F843" s="19" t="s">
        <v>21</v>
      </c>
      <c r="G843" s="25" t="s">
        <v>26</v>
      </c>
      <c r="H843" s="25" t="s">
        <v>26</v>
      </c>
      <c r="I843" s="21"/>
      <c r="J843" s="25" t="s">
        <v>26</v>
      </c>
      <c r="K843" s="26">
        <v>8.8761329650878906E-2</v>
      </c>
      <c r="L843" s="26">
        <v>0.227392673492431</v>
      </c>
      <c r="N843">
        <f>(Tabell1[[#This Row],[TP]]+Tabell1[[#This Row],[TN]])/(Tabell1[[#This Row],[TP]]+Tabell1[[#This Row],[TN]]+Tabell1[[#This Row],[FP]]+Tabell1[[#This Row],[FN]])</f>
        <v>0.90169276726713132</v>
      </c>
      <c r="O843">
        <f>Tabell1[[#This Row],[TP]]/(Tabell1[[#This Row],[TP]]+Tabell1[[#This Row],[FP]])</f>
        <v>0.90171782596451699</v>
      </c>
      <c r="P843">
        <f>Tabell1[[#This Row],[TP]]/(Tabell1[[#This Row],[TP]]+Tabell1[[#This Row],[FN]])</f>
        <v>0.9959564541213064</v>
      </c>
      <c r="Q843">
        <f>2*(Tabell1[[#This Row],[Recall]] * Tabell1[[#This Row],[Precision]]) / (Tabell1[[#This Row],[Recall]] + Tabell1[[#This Row],[Precision]])</f>
        <v>0.94649719184156078</v>
      </c>
      <c r="R843">
        <v>9606</v>
      </c>
      <c r="S843">
        <v>355</v>
      </c>
      <c r="T843">
        <v>1047</v>
      </c>
      <c r="U843">
        <v>39</v>
      </c>
    </row>
    <row r="844" spans="1:21" hidden="1" x14ac:dyDescent="0.3">
      <c r="A844" s="23" t="s">
        <v>48</v>
      </c>
      <c r="B844" s="21" t="s">
        <v>32</v>
      </c>
      <c r="C844" s="20" t="s">
        <v>23</v>
      </c>
      <c r="D844" s="20" t="s">
        <v>23</v>
      </c>
      <c r="E844" t="s">
        <v>24</v>
      </c>
      <c r="F844" s="19" t="s">
        <v>21</v>
      </c>
      <c r="G844" s="25" t="s">
        <v>26</v>
      </c>
      <c r="H844" s="25" t="s">
        <v>26</v>
      </c>
      <c r="I844" s="21"/>
      <c r="J844" s="25" t="s">
        <v>26</v>
      </c>
      <c r="K844" s="26">
        <v>8.8761329650878906E-2</v>
      </c>
      <c r="L844" s="26">
        <v>0.212432861328125</v>
      </c>
      <c r="N844">
        <f>(Tabell1[[#This Row],[TP]]+Tabell1[[#This Row],[TN]])/(Tabell1[[#This Row],[TP]]+Tabell1[[#This Row],[TN]]+Tabell1[[#This Row],[FP]]+Tabell1[[#This Row],[FN]])</f>
        <v>0.90169276726713132</v>
      </c>
      <c r="O844">
        <f>Tabell1[[#This Row],[TP]]/(Tabell1[[#This Row],[TP]]+Tabell1[[#This Row],[FP]])</f>
        <v>0.90171782596451699</v>
      </c>
      <c r="P844">
        <f>Tabell1[[#This Row],[TP]]/(Tabell1[[#This Row],[TP]]+Tabell1[[#This Row],[FN]])</f>
        <v>0.9959564541213064</v>
      </c>
      <c r="Q844">
        <f>2*(Tabell1[[#This Row],[Recall]] * Tabell1[[#This Row],[Precision]]) / (Tabell1[[#This Row],[Recall]] + Tabell1[[#This Row],[Precision]])</f>
        <v>0.94649719184156078</v>
      </c>
      <c r="R844">
        <v>9606</v>
      </c>
      <c r="S844">
        <v>355</v>
      </c>
      <c r="T844">
        <v>1047</v>
      </c>
      <c r="U844">
        <v>39</v>
      </c>
    </row>
    <row r="845" spans="1:21" hidden="1" x14ac:dyDescent="0.3">
      <c r="A845" s="23" t="s">
        <v>48</v>
      </c>
      <c r="B845" s="21" t="s">
        <v>32</v>
      </c>
      <c r="C845" s="20" t="s">
        <v>23</v>
      </c>
      <c r="D845" s="20" t="s">
        <v>23</v>
      </c>
      <c r="E845" t="s">
        <v>24</v>
      </c>
      <c r="F845" s="19" t="s">
        <v>21</v>
      </c>
      <c r="G845" s="21" t="s">
        <v>29</v>
      </c>
      <c r="H845" s="25" t="s">
        <v>26</v>
      </c>
      <c r="I845" s="21"/>
      <c r="J845" s="21" t="s">
        <v>29</v>
      </c>
      <c r="K845" s="26">
        <v>8.3775997161865207E-2</v>
      </c>
      <c r="L845" s="26">
        <v>0.22838902473449699</v>
      </c>
      <c r="N845">
        <f>(Tabell1[[#This Row],[TP]]+Tabell1[[#This Row],[TN]])/(Tabell1[[#This Row],[TP]]+Tabell1[[#This Row],[TN]]+Tabell1[[#This Row],[FP]]+Tabell1[[#This Row],[FN]])</f>
        <v>0.90169276726713132</v>
      </c>
      <c r="O845">
        <f>Tabell1[[#This Row],[TP]]/(Tabell1[[#This Row],[TP]]+Tabell1[[#This Row],[FP]])</f>
        <v>0.90171782596451699</v>
      </c>
      <c r="P845">
        <f>Tabell1[[#This Row],[TP]]/(Tabell1[[#This Row],[TP]]+Tabell1[[#This Row],[FN]])</f>
        <v>0.9959564541213064</v>
      </c>
      <c r="Q845">
        <f>2*(Tabell1[[#This Row],[Recall]] * Tabell1[[#This Row],[Precision]]) / (Tabell1[[#This Row],[Recall]] + Tabell1[[#This Row],[Precision]])</f>
        <v>0.94649719184156078</v>
      </c>
      <c r="R845">
        <v>9606</v>
      </c>
      <c r="S845">
        <v>355</v>
      </c>
      <c r="T845">
        <v>1047</v>
      </c>
      <c r="U845">
        <v>39</v>
      </c>
    </row>
    <row r="846" spans="1:21" hidden="1" x14ac:dyDescent="0.3">
      <c r="A846" s="23" t="s">
        <v>48</v>
      </c>
      <c r="B846" s="21" t="s">
        <v>32</v>
      </c>
      <c r="C846" s="20" t="s">
        <v>23</v>
      </c>
      <c r="D846" s="20" t="s">
        <v>23</v>
      </c>
      <c r="E846" t="s">
        <v>24</v>
      </c>
      <c r="F846" s="19" t="s">
        <v>21</v>
      </c>
      <c r="G846" s="21" t="s">
        <v>29</v>
      </c>
      <c r="H846" s="25" t="s">
        <v>26</v>
      </c>
      <c r="I846" s="21"/>
      <c r="J846" s="21" t="s">
        <v>29</v>
      </c>
      <c r="K846" s="26">
        <v>8.3775997161865207E-2</v>
      </c>
      <c r="L846" s="26">
        <v>0.228388786315917</v>
      </c>
      <c r="N846">
        <f>(Tabell1[[#This Row],[TP]]+Tabell1[[#This Row],[TN]])/(Tabell1[[#This Row],[TP]]+Tabell1[[#This Row],[TN]]+Tabell1[[#This Row],[FP]]+Tabell1[[#This Row],[FN]])</f>
        <v>0.90169276726713132</v>
      </c>
      <c r="O846">
        <f>Tabell1[[#This Row],[TP]]/(Tabell1[[#This Row],[TP]]+Tabell1[[#This Row],[FP]])</f>
        <v>0.90171782596451699</v>
      </c>
      <c r="P846">
        <f>Tabell1[[#This Row],[TP]]/(Tabell1[[#This Row],[TP]]+Tabell1[[#This Row],[FN]])</f>
        <v>0.9959564541213064</v>
      </c>
      <c r="Q846">
        <f>2*(Tabell1[[#This Row],[Recall]] * Tabell1[[#This Row],[Precision]]) / (Tabell1[[#This Row],[Recall]] + Tabell1[[#This Row],[Precision]])</f>
        <v>0.94649719184156078</v>
      </c>
      <c r="R846">
        <v>9606</v>
      </c>
      <c r="S846">
        <v>355</v>
      </c>
      <c r="T846">
        <v>1047</v>
      </c>
      <c r="U846">
        <v>39</v>
      </c>
    </row>
    <row r="847" spans="1:21" hidden="1" x14ac:dyDescent="0.3">
      <c r="A847" s="23" t="s">
        <v>48</v>
      </c>
      <c r="B847" s="21" t="s">
        <v>32</v>
      </c>
      <c r="C847" s="20" t="s">
        <v>23</v>
      </c>
      <c r="D847" s="20" t="s">
        <v>23</v>
      </c>
      <c r="E847" t="s">
        <v>24</v>
      </c>
      <c r="F847" s="19" t="s">
        <v>21</v>
      </c>
      <c r="G847" s="21" t="s">
        <v>29</v>
      </c>
      <c r="H847" s="25" t="s">
        <v>26</v>
      </c>
      <c r="I847" s="21"/>
      <c r="J847" s="25" t="s">
        <v>26</v>
      </c>
      <c r="K847" s="26">
        <v>8.2778692245483398E-2</v>
      </c>
      <c r="L847" s="26">
        <v>0.21342968940734799</v>
      </c>
      <c r="N847">
        <f>(Tabell1[[#This Row],[TP]]+Tabell1[[#This Row],[TN]])/(Tabell1[[#This Row],[TP]]+Tabell1[[#This Row],[TN]]+Tabell1[[#This Row],[FP]]+Tabell1[[#This Row],[FN]])</f>
        <v>0.90169276726713132</v>
      </c>
      <c r="O847">
        <f>Tabell1[[#This Row],[TP]]/(Tabell1[[#This Row],[TP]]+Tabell1[[#This Row],[FP]])</f>
        <v>0.90171782596451699</v>
      </c>
      <c r="P847">
        <f>Tabell1[[#This Row],[TP]]/(Tabell1[[#This Row],[TP]]+Tabell1[[#This Row],[FN]])</f>
        <v>0.9959564541213064</v>
      </c>
      <c r="Q847">
        <f>2*(Tabell1[[#This Row],[Recall]] * Tabell1[[#This Row],[Precision]]) / (Tabell1[[#This Row],[Recall]] + Tabell1[[#This Row],[Precision]])</f>
        <v>0.94649719184156078</v>
      </c>
      <c r="R847">
        <v>9606</v>
      </c>
      <c r="S847">
        <v>355</v>
      </c>
      <c r="T847">
        <v>1047</v>
      </c>
      <c r="U847">
        <v>39</v>
      </c>
    </row>
    <row r="848" spans="1:21" hidden="1" x14ac:dyDescent="0.3">
      <c r="A848" s="23" t="s">
        <v>48</v>
      </c>
      <c r="B848" s="21" t="s">
        <v>32</v>
      </c>
      <c r="C848" s="20" t="s">
        <v>23</v>
      </c>
      <c r="D848" s="20" t="s">
        <v>23</v>
      </c>
      <c r="E848" t="s">
        <v>24</v>
      </c>
      <c r="F848" s="19" t="s">
        <v>21</v>
      </c>
      <c r="G848" s="21" t="s">
        <v>29</v>
      </c>
      <c r="H848" s="25" t="s">
        <v>26</v>
      </c>
      <c r="I848" s="21"/>
      <c r="J848" s="25" t="s">
        <v>26</v>
      </c>
      <c r="K848" s="26">
        <v>8.2778692245483398E-2</v>
      </c>
      <c r="L848" s="26">
        <v>0.205449819564819</v>
      </c>
      <c r="N848">
        <f>(Tabell1[[#This Row],[TP]]+Tabell1[[#This Row],[TN]])/(Tabell1[[#This Row],[TP]]+Tabell1[[#This Row],[TN]]+Tabell1[[#This Row],[FP]]+Tabell1[[#This Row],[FN]])</f>
        <v>0.90169276726713132</v>
      </c>
      <c r="O848">
        <f>Tabell1[[#This Row],[TP]]/(Tabell1[[#This Row],[TP]]+Tabell1[[#This Row],[FP]])</f>
        <v>0.90171782596451699</v>
      </c>
      <c r="P848">
        <f>Tabell1[[#This Row],[TP]]/(Tabell1[[#This Row],[TP]]+Tabell1[[#This Row],[FN]])</f>
        <v>0.9959564541213064</v>
      </c>
      <c r="Q848">
        <f>2*(Tabell1[[#This Row],[Recall]] * Tabell1[[#This Row],[Precision]]) / (Tabell1[[#This Row],[Recall]] + Tabell1[[#This Row],[Precision]])</f>
        <v>0.94649719184156078</v>
      </c>
      <c r="R848">
        <v>9606</v>
      </c>
      <c r="S848">
        <v>355</v>
      </c>
      <c r="T848">
        <v>1047</v>
      </c>
      <c r="U848">
        <v>39</v>
      </c>
    </row>
    <row r="849" spans="1:21" hidden="1" x14ac:dyDescent="0.3">
      <c r="A849" s="21" t="s">
        <v>31</v>
      </c>
      <c r="B849" s="25" t="s">
        <v>22</v>
      </c>
      <c r="C849" s="24" t="s">
        <v>38</v>
      </c>
      <c r="D849" s="20" t="s">
        <v>23</v>
      </c>
      <c r="E849" t="s">
        <v>24</v>
      </c>
      <c r="F849" s="19" t="s">
        <v>21</v>
      </c>
      <c r="G849" s="21" t="s">
        <v>29</v>
      </c>
      <c r="H849" s="21" t="s">
        <v>29</v>
      </c>
      <c r="I849" s="21"/>
      <c r="J849" s="25" t="s">
        <v>26</v>
      </c>
      <c r="K849" s="26">
        <v>2.5687656402587802</v>
      </c>
      <c r="L849" s="26">
        <v>0.69373703002929599</v>
      </c>
      <c r="N849">
        <f>(Tabell1[[#This Row],[TP]]+Tabell1[[#This Row],[TN]])/(Tabell1[[#This Row],[TP]]+Tabell1[[#This Row],[TN]]+Tabell1[[#This Row],[FP]]+Tabell1[[#This Row],[FN]])</f>
        <v>0.90305060197338649</v>
      </c>
      <c r="O849">
        <f>Tabell1[[#This Row],[TP]]/(Tabell1[[#This Row],[TP]]+Tabell1[[#This Row],[FP]])</f>
        <v>0.91428295322767683</v>
      </c>
      <c r="P849">
        <f>Tabell1[[#This Row],[TP]]/(Tabell1[[#This Row],[TP]]+Tabell1[[#This Row],[FN]])</f>
        <v>0.98092275790565064</v>
      </c>
      <c r="Q849">
        <f>2*(Tabell1[[#This Row],[Recall]] * Tabell1[[#This Row],[Precision]]) / (Tabell1[[#This Row],[Recall]] + Tabell1[[#This Row],[Precision]])</f>
        <v>0.94643125093782821</v>
      </c>
      <c r="R849">
        <v>9461</v>
      </c>
      <c r="S849">
        <v>515</v>
      </c>
      <c r="T849">
        <v>887</v>
      </c>
      <c r="U849">
        <v>184</v>
      </c>
    </row>
    <row r="850" spans="1:21" hidden="1" x14ac:dyDescent="0.3">
      <c r="A850" s="25" t="s">
        <v>20</v>
      </c>
      <c r="B850" s="23" t="s">
        <v>33</v>
      </c>
      <c r="C850" s="20" t="s">
        <v>23</v>
      </c>
      <c r="D850" s="20" t="s">
        <v>23</v>
      </c>
      <c r="E850" t="s">
        <v>42</v>
      </c>
      <c r="F850" s="19" t="s">
        <v>21</v>
      </c>
      <c r="G850" s="25" t="s">
        <v>26</v>
      </c>
      <c r="H850" s="25" t="s">
        <v>26</v>
      </c>
      <c r="I850" s="21"/>
      <c r="J850" s="21" t="s">
        <v>29</v>
      </c>
      <c r="K850" s="26">
        <v>1.76229047775268</v>
      </c>
      <c r="L850" s="26">
        <v>5.0876812934875399</v>
      </c>
      <c r="N850">
        <f>(Tabell1[[#This Row],[TP]]+Tabell1[[#This Row],[TN]])/(Tabell1[[#This Row],[TP]]+Tabell1[[#This Row],[TN]]+Tabell1[[#This Row],[FP]]+Tabell1[[#This Row],[FN]])</f>
        <v>0.90155346820809246</v>
      </c>
      <c r="O850">
        <f>Tabell1[[#This Row],[TP]]/(Tabell1[[#This Row],[TP]]+Tabell1[[#This Row],[FP]])</f>
        <v>0.89925233644859814</v>
      </c>
      <c r="P850">
        <f>Tabell1[[#This Row],[TP]]/(Tabell1[[#This Row],[TP]]+Tabell1[[#This Row],[FN]])</f>
        <v>0.99875441145941457</v>
      </c>
      <c r="Q850">
        <f>2*(Tabell1[[#This Row],[Recall]] * Tabell1[[#This Row],[Precision]]) / (Tabell1[[#This Row],[Recall]] + Tabell1[[#This Row],[Precision]])</f>
        <v>0.94639520015737189</v>
      </c>
      <c r="R850">
        <v>9622</v>
      </c>
      <c r="S850">
        <v>360</v>
      </c>
      <c r="T850">
        <v>1078</v>
      </c>
      <c r="U850">
        <v>12</v>
      </c>
    </row>
    <row r="851" spans="1:21" hidden="1" x14ac:dyDescent="0.3">
      <c r="A851" s="21" t="s">
        <v>31</v>
      </c>
      <c r="B851" s="21" t="s">
        <v>32</v>
      </c>
      <c r="C851" s="20" t="s">
        <v>23</v>
      </c>
      <c r="D851" s="20" t="s">
        <v>23</v>
      </c>
      <c r="E851" t="s">
        <v>24</v>
      </c>
      <c r="F851" s="19" t="s">
        <v>21</v>
      </c>
      <c r="G851" s="21" t="s">
        <v>29</v>
      </c>
      <c r="H851" s="25" t="s">
        <v>26</v>
      </c>
      <c r="I851" s="25" t="s">
        <v>25</v>
      </c>
      <c r="J851" s="25" t="s">
        <v>26</v>
      </c>
      <c r="K851" s="26">
        <v>2.2109458446502601</v>
      </c>
      <c r="L851" s="26">
        <v>0.62732172012329102</v>
      </c>
      <c r="N851">
        <f>(Tabell1[[#This Row],[TP]]+Tabell1[[#This Row],[TN]])/(Tabell1[[#This Row],[TP]]+Tabell1[[#This Row],[TN]]+Tabell1[[#This Row],[FP]]+Tabell1[[#This Row],[FN]])</f>
        <v>0.90133067801212996</v>
      </c>
      <c r="O851">
        <f>Tabell1[[#This Row],[TP]]/(Tabell1[[#This Row],[TP]]+Tabell1[[#This Row],[FP]])</f>
        <v>0.90017775283001211</v>
      </c>
      <c r="P851">
        <f>Tabell1[[#This Row],[TP]]/(Tabell1[[#This Row],[TP]]+Tabell1[[#This Row],[FN]])</f>
        <v>0.99761534473820634</v>
      </c>
      <c r="Q851">
        <f>2*(Tabell1[[#This Row],[Recall]] * Tabell1[[#This Row],[Precision]]) / (Tabell1[[#This Row],[Recall]] + Tabell1[[#This Row],[Precision]])</f>
        <v>0.94639520015737189</v>
      </c>
      <c r="R851">
        <v>9622</v>
      </c>
      <c r="S851">
        <v>335</v>
      </c>
      <c r="T851">
        <v>1067</v>
      </c>
      <c r="U851">
        <v>23</v>
      </c>
    </row>
    <row r="852" spans="1:21" hidden="1" x14ac:dyDescent="0.3">
      <c r="A852" s="21" t="s">
        <v>31</v>
      </c>
      <c r="B852" s="21" t="s">
        <v>32</v>
      </c>
      <c r="C852" s="20" t="s">
        <v>23</v>
      </c>
      <c r="D852" s="20" t="s">
        <v>23</v>
      </c>
      <c r="E852" t="s">
        <v>24</v>
      </c>
      <c r="F852" s="19" t="s">
        <v>21</v>
      </c>
      <c r="G852" s="21" t="s">
        <v>29</v>
      </c>
      <c r="H852" s="25" t="s">
        <v>26</v>
      </c>
      <c r="I852" s="25" t="s">
        <v>25</v>
      </c>
      <c r="J852" s="25" t="s">
        <v>26</v>
      </c>
      <c r="K852" s="26">
        <v>2.2109458446502601</v>
      </c>
      <c r="L852" s="26">
        <v>0.61158490180969205</v>
      </c>
      <c r="N852">
        <f>(Tabell1[[#This Row],[TP]]+Tabell1[[#This Row],[TN]])/(Tabell1[[#This Row],[TP]]+Tabell1[[#This Row],[TN]]+Tabell1[[#This Row],[FP]]+Tabell1[[#This Row],[FN]])</f>
        <v>0.90133067801212996</v>
      </c>
      <c r="O852">
        <f>Tabell1[[#This Row],[TP]]/(Tabell1[[#This Row],[TP]]+Tabell1[[#This Row],[FP]])</f>
        <v>0.90017775283001211</v>
      </c>
      <c r="P852">
        <f>Tabell1[[#This Row],[TP]]/(Tabell1[[#This Row],[TP]]+Tabell1[[#This Row],[FN]])</f>
        <v>0.99761534473820634</v>
      </c>
      <c r="Q852">
        <f>2*(Tabell1[[#This Row],[Recall]] * Tabell1[[#This Row],[Precision]]) / (Tabell1[[#This Row],[Recall]] + Tabell1[[#This Row],[Precision]])</f>
        <v>0.94639520015737189</v>
      </c>
      <c r="R852">
        <v>9622</v>
      </c>
      <c r="S852">
        <v>335</v>
      </c>
      <c r="T852">
        <v>1067</v>
      </c>
      <c r="U852">
        <v>23</v>
      </c>
    </row>
    <row r="853" spans="1:21" hidden="1" x14ac:dyDescent="0.3">
      <c r="A853" s="23" t="s">
        <v>48</v>
      </c>
      <c r="B853" s="25" t="s">
        <v>22</v>
      </c>
      <c r="C853" s="24" t="s">
        <v>38</v>
      </c>
      <c r="D853" s="20" t="s">
        <v>23</v>
      </c>
      <c r="E853" t="s">
        <v>24</v>
      </c>
      <c r="F853" s="19" t="s">
        <v>21</v>
      </c>
      <c r="G853" s="21" t="s">
        <v>29</v>
      </c>
      <c r="H853" s="21" t="s">
        <v>29</v>
      </c>
      <c r="I853" s="21"/>
      <c r="J853" s="21" t="s">
        <v>29</v>
      </c>
      <c r="K853" s="26">
        <v>0.12865900993347101</v>
      </c>
      <c r="L853" s="26">
        <v>0.18109321594238201</v>
      </c>
      <c r="N853">
        <f>(Tabell1[[#This Row],[TP]]+Tabell1[[#This Row],[TN]])/(Tabell1[[#This Row],[TP]]+Tabell1[[#This Row],[TN]]+Tabell1[[#This Row],[FP]]+Tabell1[[#This Row],[FN]])</f>
        <v>0.90458948130714223</v>
      </c>
      <c r="O853">
        <f>Tabell1[[#This Row],[TP]]/(Tabell1[[#This Row],[TP]]+Tabell1[[#This Row],[FP]])</f>
        <v>0.92916375262263962</v>
      </c>
      <c r="P853">
        <f>Tabell1[[#This Row],[TP]]/(Tabell1[[#This Row],[TP]]+Tabell1[[#This Row],[FN]])</f>
        <v>0.96423017107309483</v>
      </c>
      <c r="Q853">
        <f>2*(Tabell1[[#This Row],[Recall]] * Tabell1[[#This Row],[Precision]]) / (Tabell1[[#This Row],[Recall]] + Tabell1[[#This Row],[Precision]])</f>
        <v>0.94637223974763407</v>
      </c>
      <c r="R853">
        <v>9300</v>
      </c>
      <c r="S853">
        <v>693</v>
      </c>
      <c r="T853">
        <v>709</v>
      </c>
      <c r="U853">
        <v>345</v>
      </c>
    </row>
    <row r="854" spans="1:21" hidden="1" x14ac:dyDescent="0.3">
      <c r="A854" s="21" t="s">
        <v>31</v>
      </c>
      <c r="B854" s="25" t="s">
        <v>22</v>
      </c>
      <c r="C854" s="20" t="s">
        <v>23</v>
      </c>
      <c r="D854" s="20" t="s">
        <v>23</v>
      </c>
      <c r="E854" t="s">
        <v>24</v>
      </c>
      <c r="F854" s="19" t="s">
        <v>21</v>
      </c>
      <c r="G854" s="21" t="s">
        <v>29</v>
      </c>
      <c r="H854" s="25" t="s">
        <v>26</v>
      </c>
      <c r="I854" s="21"/>
      <c r="J854" s="21" t="s">
        <v>29</v>
      </c>
      <c r="K854" s="26">
        <v>0.49368071556091297</v>
      </c>
      <c r="L854" s="26">
        <v>0.38509511947631803</v>
      </c>
      <c r="N854">
        <f>(Tabell1[[#This Row],[TP]]+Tabell1[[#This Row],[TN]])/(Tabell1[[#This Row],[TP]]+Tabell1[[#This Row],[TN]]+Tabell1[[#This Row],[FP]]+Tabell1[[#This Row],[FN]])</f>
        <v>0.90151172263963064</v>
      </c>
      <c r="O854">
        <f>Tabell1[[#This Row],[TP]]/(Tabell1[[#This Row],[TP]]+Tabell1[[#This Row],[FP]])</f>
        <v>0.90200131541858497</v>
      </c>
      <c r="P854">
        <f>Tabell1[[#This Row],[TP]]/(Tabell1[[#This Row],[TP]]+Tabell1[[#This Row],[FN]])</f>
        <v>0.99533437013996895</v>
      </c>
      <c r="Q854">
        <f>2*(Tabell1[[#This Row],[Recall]] * Tabell1[[#This Row],[Precision]]) / (Tabell1[[#This Row],[Recall]] + Tabell1[[#This Row],[Precision]])</f>
        <v>0.94637223974763407</v>
      </c>
      <c r="R854">
        <v>9600</v>
      </c>
      <c r="S854">
        <v>359</v>
      </c>
      <c r="T854">
        <v>1043</v>
      </c>
      <c r="U854">
        <v>45</v>
      </c>
    </row>
    <row r="855" spans="1:21" hidden="1" x14ac:dyDescent="0.3">
      <c r="A855" s="21" t="s">
        <v>31</v>
      </c>
      <c r="B855" s="25" t="s">
        <v>22</v>
      </c>
      <c r="C855" s="20" t="s">
        <v>23</v>
      </c>
      <c r="D855" s="20" t="s">
        <v>23</v>
      </c>
      <c r="E855" t="s">
        <v>24</v>
      </c>
      <c r="F855" s="19" t="s">
        <v>21</v>
      </c>
      <c r="G855" s="21" t="s">
        <v>29</v>
      </c>
      <c r="H855" s="25" t="s">
        <v>26</v>
      </c>
      <c r="I855" s="21"/>
      <c r="J855" s="21" t="s">
        <v>29</v>
      </c>
      <c r="K855" s="26">
        <v>0.49368071556091297</v>
      </c>
      <c r="L855" s="26">
        <v>0.35904407501220698</v>
      </c>
      <c r="N855">
        <f>(Tabell1[[#This Row],[TP]]+Tabell1[[#This Row],[TN]])/(Tabell1[[#This Row],[TP]]+Tabell1[[#This Row],[TN]]+Tabell1[[#This Row],[FP]]+Tabell1[[#This Row],[FN]])</f>
        <v>0.90151172263963064</v>
      </c>
      <c r="O855">
        <f>Tabell1[[#This Row],[TP]]/(Tabell1[[#This Row],[TP]]+Tabell1[[#This Row],[FP]])</f>
        <v>0.90200131541858497</v>
      </c>
      <c r="P855">
        <f>Tabell1[[#This Row],[TP]]/(Tabell1[[#This Row],[TP]]+Tabell1[[#This Row],[FN]])</f>
        <v>0.99533437013996895</v>
      </c>
      <c r="Q855">
        <f>2*(Tabell1[[#This Row],[Recall]] * Tabell1[[#This Row],[Precision]]) / (Tabell1[[#This Row],[Recall]] + Tabell1[[#This Row],[Precision]])</f>
        <v>0.94637223974763407</v>
      </c>
      <c r="R855">
        <v>9600</v>
      </c>
      <c r="S855">
        <v>359</v>
      </c>
      <c r="T855">
        <v>1043</v>
      </c>
      <c r="U855">
        <v>45</v>
      </c>
    </row>
    <row r="856" spans="1:21" hidden="1" x14ac:dyDescent="0.3">
      <c r="A856" s="21" t="s">
        <v>31</v>
      </c>
      <c r="B856" s="21" t="s">
        <v>32</v>
      </c>
      <c r="C856" s="20" t="s">
        <v>23</v>
      </c>
      <c r="D856" s="20" t="s">
        <v>23</v>
      </c>
      <c r="E856" t="s">
        <v>42</v>
      </c>
      <c r="F856" s="19" t="s">
        <v>21</v>
      </c>
      <c r="G856" s="21" t="s">
        <v>29</v>
      </c>
      <c r="H856" s="25" t="s">
        <v>26</v>
      </c>
      <c r="I856" s="25" t="s">
        <v>25</v>
      </c>
      <c r="J856" s="25" t="s">
        <v>26</v>
      </c>
      <c r="K856" s="26">
        <v>1.7688415050506501</v>
      </c>
      <c r="L856" s="26">
        <v>0.61186051368713301</v>
      </c>
      <c r="N856">
        <f>(Tabell1[[#This Row],[TP]]+Tabell1[[#This Row],[TN]])/(Tabell1[[#This Row],[TP]]+Tabell1[[#This Row],[TN]]+Tabell1[[#This Row],[FP]]+Tabell1[[#This Row],[FN]])</f>
        <v>0.90164378612716767</v>
      </c>
      <c r="O856">
        <f>Tabell1[[#This Row],[TP]]/(Tabell1[[#This Row],[TP]]+Tabell1[[#This Row],[FP]])</f>
        <v>0.90060947022972337</v>
      </c>
      <c r="P856">
        <f>Tabell1[[#This Row],[TP]]/(Tabell1[[#This Row],[TP]]+Tabell1[[#This Row],[FN]])</f>
        <v>0.99698982769358524</v>
      </c>
      <c r="Q856">
        <f>2*(Tabell1[[#This Row],[Recall]] * Tabell1[[#This Row],[Precision]]) / (Tabell1[[#This Row],[Recall]] + Tabell1[[#This Row],[Precision]])</f>
        <v>0.94635203704615989</v>
      </c>
      <c r="R856">
        <v>9605</v>
      </c>
      <c r="S856">
        <v>378</v>
      </c>
      <c r="T856">
        <v>1060</v>
      </c>
      <c r="U856">
        <v>29</v>
      </c>
    </row>
    <row r="857" spans="1:21" hidden="1" x14ac:dyDescent="0.3">
      <c r="A857" s="21" t="s">
        <v>31</v>
      </c>
      <c r="B857" s="23" t="s">
        <v>33</v>
      </c>
      <c r="C857" s="24" t="s">
        <v>38</v>
      </c>
      <c r="D857" s="20" t="s">
        <v>23</v>
      </c>
      <c r="E857" t="s">
        <v>24</v>
      </c>
      <c r="F857" s="19" t="s">
        <v>21</v>
      </c>
      <c r="G857" s="25" t="s">
        <v>26</v>
      </c>
      <c r="H857" s="21" t="s">
        <v>29</v>
      </c>
      <c r="I857" s="21"/>
      <c r="J857" s="25" t="s">
        <v>26</v>
      </c>
      <c r="K857" s="26">
        <v>224.64436721801701</v>
      </c>
      <c r="L857" s="26">
        <v>2.38545441627502</v>
      </c>
      <c r="N857">
        <f>(Tabell1[[#This Row],[TP]]+Tabell1[[#This Row],[TN]])/(Tabell1[[#This Row],[TP]]+Tabell1[[#This Row],[TN]]+Tabell1[[#This Row],[FP]]+Tabell1[[#This Row],[FN]])</f>
        <v>0.90232642346338376</v>
      </c>
      <c r="O857">
        <f>Tabell1[[#This Row],[TP]]/(Tabell1[[#This Row],[TP]]+Tabell1[[#This Row],[FP]])</f>
        <v>0.90930810397553519</v>
      </c>
      <c r="P857">
        <f>Tabell1[[#This Row],[TP]]/(Tabell1[[#This Row],[TP]]+Tabell1[[#This Row],[FN]])</f>
        <v>0.98652151373768793</v>
      </c>
      <c r="Q857">
        <f>2*(Tabell1[[#This Row],[Recall]] * Tabell1[[#This Row],[Precision]]) / (Tabell1[[#This Row],[Recall]] + Tabell1[[#This Row],[Precision]])</f>
        <v>0.94634243373613802</v>
      </c>
      <c r="R857">
        <v>9515</v>
      </c>
      <c r="S857">
        <v>453</v>
      </c>
      <c r="T857">
        <v>949</v>
      </c>
      <c r="U857">
        <v>130</v>
      </c>
    </row>
    <row r="858" spans="1:21" hidden="1" x14ac:dyDescent="0.3">
      <c r="A858" s="21" t="s">
        <v>31</v>
      </c>
      <c r="B858" s="21" t="s">
        <v>32</v>
      </c>
      <c r="C858" s="21" t="s">
        <v>34</v>
      </c>
      <c r="D858" s="20" t="s">
        <v>23</v>
      </c>
      <c r="E858" t="s">
        <v>24</v>
      </c>
      <c r="F858" s="19" t="s">
        <v>21</v>
      </c>
      <c r="G858" s="25" t="s">
        <v>26</v>
      </c>
      <c r="H858" s="25" t="s">
        <v>26</v>
      </c>
      <c r="I858" s="25" t="s">
        <v>25</v>
      </c>
      <c r="J858" s="25" t="s">
        <v>26</v>
      </c>
      <c r="K858" s="26">
        <v>2.0147247314453098</v>
      </c>
      <c r="L858" s="26">
        <v>0.56568384170532204</v>
      </c>
      <c r="N858">
        <f>(Tabell1[[#This Row],[TP]]+Tabell1[[#This Row],[TN]])/(Tabell1[[#This Row],[TP]]+Tabell1[[#This Row],[TN]]+Tabell1[[#This Row],[FP]]+Tabell1[[#This Row],[FN]])</f>
        <v>0.90169276726713132</v>
      </c>
      <c r="O858">
        <f>Tabell1[[#This Row],[TP]]/(Tabell1[[#This Row],[TP]]+Tabell1[[#This Row],[FP]])</f>
        <v>0.90414581169137787</v>
      </c>
      <c r="P858">
        <f>Tabell1[[#This Row],[TP]]/(Tabell1[[#This Row],[TP]]+Tabell1[[#This Row],[FN]])</f>
        <v>0.99263867288750651</v>
      </c>
      <c r="Q858">
        <f>2*(Tabell1[[#This Row],[Recall]] * Tabell1[[#This Row],[Precision]]) / (Tabell1[[#This Row],[Recall]] + Tabell1[[#This Row],[Precision]])</f>
        <v>0.94632796283483245</v>
      </c>
      <c r="R858">
        <v>9574</v>
      </c>
      <c r="S858">
        <v>387</v>
      </c>
      <c r="T858">
        <v>1015</v>
      </c>
      <c r="U858">
        <v>71</v>
      </c>
    </row>
    <row r="859" spans="1:21" hidden="1" x14ac:dyDescent="0.3">
      <c r="A859" s="23" t="s">
        <v>48</v>
      </c>
      <c r="B859" s="25" t="s">
        <v>22</v>
      </c>
      <c r="C859" s="24" t="s">
        <v>38</v>
      </c>
      <c r="D859" s="20" t="s">
        <v>23</v>
      </c>
      <c r="E859" t="s">
        <v>24</v>
      </c>
      <c r="F859" s="19" t="s">
        <v>21</v>
      </c>
      <c r="G859" s="25" t="s">
        <v>26</v>
      </c>
      <c r="H859" s="21" t="s">
        <v>29</v>
      </c>
      <c r="I859" s="21"/>
      <c r="J859" s="25" t="s">
        <v>26</v>
      </c>
      <c r="K859" s="26">
        <v>0.138598442077636</v>
      </c>
      <c r="L859" s="26">
        <v>0.19248652458190901</v>
      </c>
      <c r="N859">
        <f>(Tabell1[[#This Row],[TP]]+Tabell1[[#This Row],[TN]])/(Tabell1[[#This Row],[TP]]+Tabell1[[#This Row],[TN]]+Tabell1[[#This Row],[FP]]+Tabell1[[#This Row],[FN]])</f>
        <v>0.90431791436589115</v>
      </c>
      <c r="O859">
        <f>Tabell1[[#This Row],[TP]]/(Tabell1[[#This Row],[TP]]+Tabell1[[#This Row],[FP]])</f>
        <v>0.9281156530408774</v>
      </c>
      <c r="P859">
        <f>Tabell1[[#This Row],[TP]]/(Tabell1[[#This Row],[TP]]+Tabell1[[#This Row],[FN]])</f>
        <v>0.96516329704510107</v>
      </c>
      <c r="Q859">
        <f>2*(Tabell1[[#This Row],[Recall]] * Tabell1[[#This Row],[Precision]]) / (Tabell1[[#This Row],[Recall]] + Tabell1[[#This Row],[Precision]])</f>
        <v>0.94627700127064807</v>
      </c>
      <c r="R859">
        <v>9309</v>
      </c>
      <c r="S859">
        <v>681</v>
      </c>
      <c r="T859">
        <v>721</v>
      </c>
      <c r="U859">
        <v>336</v>
      </c>
    </row>
    <row r="860" spans="1:21" hidden="1" x14ac:dyDescent="0.3">
      <c r="A860" s="23" t="s">
        <v>48</v>
      </c>
      <c r="B860" s="21" t="s">
        <v>32</v>
      </c>
      <c r="C860" s="21" t="s">
        <v>34</v>
      </c>
      <c r="D860" s="20" t="s">
        <v>23</v>
      </c>
      <c r="E860" t="s">
        <v>24</v>
      </c>
      <c r="F860" s="25" t="s">
        <v>30</v>
      </c>
      <c r="G860" s="25" t="s">
        <v>26</v>
      </c>
      <c r="H860" s="21" t="s">
        <v>29</v>
      </c>
      <c r="I860" s="25" t="s">
        <v>25</v>
      </c>
      <c r="J860" s="21" t="s">
        <v>29</v>
      </c>
      <c r="K860" s="26">
        <v>0.26828050613403298</v>
      </c>
      <c r="L860" s="26">
        <v>0.347076416015625</v>
      </c>
      <c r="N860">
        <f>(Tabell1[[#This Row],[TP]]+Tabell1[[#This Row],[TN]])/(Tabell1[[#This Row],[TP]]+Tabell1[[#This Row],[TN]]+Tabell1[[#This Row],[FP]]+Tabell1[[#This Row],[FN]])</f>
        <v>0.90105911107087899</v>
      </c>
      <c r="O860">
        <f>Tabell1[[#This Row],[TP]]/(Tabell1[[#This Row],[TP]]+Tabell1[[#This Row],[FP]])</f>
        <v>0.89992517770295544</v>
      </c>
      <c r="P860">
        <f>Tabell1[[#This Row],[TP]]/(Tabell1[[#This Row],[TP]]+Tabell1[[#This Row],[FN]])</f>
        <v>0.99761534473820634</v>
      </c>
      <c r="Q860">
        <f>2*(Tabell1[[#This Row],[Recall]] * Tabell1[[#This Row],[Precision]]) / (Tabell1[[#This Row],[Recall]] + Tabell1[[#This Row],[Precision]])</f>
        <v>0.94625559325367559</v>
      </c>
      <c r="R860">
        <v>9622</v>
      </c>
      <c r="S860">
        <v>332</v>
      </c>
      <c r="T860">
        <v>1070</v>
      </c>
      <c r="U860">
        <v>23</v>
      </c>
    </row>
    <row r="861" spans="1:21" hidden="1" x14ac:dyDescent="0.3">
      <c r="A861" s="23" t="s">
        <v>48</v>
      </c>
      <c r="B861" s="21" t="s">
        <v>32</v>
      </c>
      <c r="C861" s="21" t="s">
        <v>34</v>
      </c>
      <c r="D861" s="20" t="s">
        <v>23</v>
      </c>
      <c r="E861" t="s">
        <v>24</v>
      </c>
      <c r="F861" s="25" t="s">
        <v>30</v>
      </c>
      <c r="G861" s="25" t="s">
        <v>26</v>
      </c>
      <c r="H861" s="21" t="s">
        <v>29</v>
      </c>
      <c r="I861" s="25" t="s">
        <v>25</v>
      </c>
      <c r="J861" s="25" t="s">
        <v>26</v>
      </c>
      <c r="K861" s="26">
        <v>0.26628184318542403</v>
      </c>
      <c r="L861" s="26">
        <v>0.34803795814514099</v>
      </c>
      <c r="N861">
        <f>(Tabell1[[#This Row],[TP]]+Tabell1[[#This Row],[TN]])/(Tabell1[[#This Row],[TP]]+Tabell1[[#This Row],[TN]]+Tabell1[[#This Row],[FP]]+Tabell1[[#This Row],[FN]])</f>
        <v>0.90105911107087899</v>
      </c>
      <c r="O861">
        <f>Tabell1[[#This Row],[TP]]/(Tabell1[[#This Row],[TP]]+Tabell1[[#This Row],[FP]])</f>
        <v>0.89992517770295544</v>
      </c>
      <c r="P861">
        <f>Tabell1[[#This Row],[TP]]/(Tabell1[[#This Row],[TP]]+Tabell1[[#This Row],[FN]])</f>
        <v>0.99761534473820634</v>
      </c>
      <c r="Q861">
        <f>2*(Tabell1[[#This Row],[Recall]] * Tabell1[[#This Row],[Precision]]) / (Tabell1[[#This Row],[Recall]] + Tabell1[[#This Row],[Precision]])</f>
        <v>0.94625559325367559</v>
      </c>
      <c r="R861">
        <v>9622</v>
      </c>
      <c r="S861">
        <v>332</v>
      </c>
      <c r="T861">
        <v>1070</v>
      </c>
      <c r="U861">
        <v>23</v>
      </c>
    </row>
    <row r="862" spans="1:21" hidden="1" x14ac:dyDescent="0.3">
      <c r="A862" s="23" t="s">
        <v>48</v>
      </c>
      <c r="B862" s="21" t="s">
        <v>32</v>
      </c>
      <c r="C862" s="21" t="s">
        <v>34</v>
      </c>
      <c r="D862" s="20" t="s">
        <v>23</v>
      </c>
      <c r="E862" t="s">
        <v>24</v>
      </c>
      <c r="F862" s="25" t="s">
        <v>30</v>
      </c>
      <c r="G862" s="21" t="s">
        <v>29</v>
      </c>
      <c r="H862" s="21" t="s">
        <v>29</v>
      </c>
      <c r="I862" s="25" t="s">
        <v>25</v>
      </c>
      <c r="J862" s="25" t="s">
        <v>26</v>
      </c>
      <c r="K862" s="26">
        <v>0.26455450057983398</v>
      </c>
      <c r="L862" s="26">
        <v>0.33806324005126898</v>
      </c>
      <c r="N862">
        <f>(Tabell1[[#This Row],[TP]]+Tabell1[[#This Row],[TN]])/(Tabell1[[#This Row],[TP]]+Tabell1[[#This Row],[TN]]+Tabell1[[#This Row],[FP]]+Tabell1[[#This Row],[FN]])</f>
        <v>0.90105911107087899</v>
      </c>
      <c r="O862">
        <f>Tabell1[[#This Row],[TP]]/(Tabell1[[#This Row],[TP]]+Tabell1[[#This Row],[FP]])</f>
        <v>0.89992517770295544</v>
      </c>
      <c r="P862">
        <f>Tabell1[[#This Row],[TP]]/(Tabell1[[#This Row],[TP]]+Tabell1[[#This Row],[FN]])</f>
        <v>0.99761534473820634</v>
      </c>
      <c r="Q862">
        <f>2*(Tabell1[[#This Row],[Recall]] * Tabell1[[#This Row],[Precision]]) / (Tabell1[[#This Row],[Recall]] + Tabell1[[#This Row],[Precision]])</f>
        <v>0.94625559325367559</v>
      </c>
      <c r="R862">
        <v>9622</v>
      </c>
      <c r="S862">
        <v>332</v>
      </c>
      <c r="T862">
        <v>1070</v>
      </c>
      <c r="U862">
        <v>23</v>
      </c>
    </row>
    <row r="863" spans="1:21" hidden="1" x14ac:dyDescent="0.3">
      <c r="A863" s="23" t="s">
        <v>48</v>
      </c>
      <c r="B863" s="21" t="s">
        <v>32</v>
      </c>
      <c r="C863" s="21" t="s">
        <v>34</v>
      </c>
      <c r="D863" s="20" t="s">
        <v>23</v>
      </c>
      <c r="E863" t="s">
        <v>24</v>
      </c>
      <c r="F863" s="25" t="s">
        <v>30</v>
      </c>
      <c r="G863" s="21" t="s">
        <v>29</v>
      </c>
      <c r="H863" s="21" t="s">
        <v>29</v>
      </c>
      <c r="I863" s="25" t="s">
        <v>25</v>
      </c>
      <c r="J863" s="21" t="s">
        <v>29</v>
      </c>
      <c r="K863" s="26">
        <v>0.25431895256042403</v>
      </c>
      <c r="L863" s="26">
        <v>0.33606815338134699</v>
      </c>
      <c r="N863">
        <f>(Tabell1[[#This Row],[TP]]+Tabell1[[#This Row],[TN]])/(Tabell1[[#This Row],[TP]]+Tabell1[[#This Row],[TN]]+Tabell1[[#This Row],[FP]]+Tabell1[[#This Row],[FN]])</f>
        <v>0.90105911107087899</v>
      </c>
      <c r="O863">
        <f>Tabell1[[#This Row],[TP]]/(Tabell1[[#This Row],[TP]]+Tabell1[[#This Row],[FP]])</f>
        <v>0.89992517770295544</v>
      </c>
      <c r="P863">
        <f>Tabell1[[#This Row],[TP]]/(Tabell1[[#This Row],[TP]]+Tabell1[[#This Row],[FN]])</f>
        <v>0.99761534473820634</v>
      </c>
      <c r="Q863">
        <f>2*(Tabell1[[#This Row],[Recall]] * Tabell1[[#This Row],[Precision]]) / (Tabell1[[#This Row],[Recall]] + Tabell1[[#This Row],[Precision]])</f>
        <v>0.94625559325367559</v>
      </c>
      <c r="R863">
        <v>9622</v>
      </c>
      <c r="S863">
        <v>332</v>
      </c>
      <c r="T863">
        <v>1070</v>
      </c>
      <c r="U863">
        <v>23</v>
      </c>
    </row>
    <row r="864" spans="1:21" hidden="1" x14ac:dyDescent="0.3">
      <c r="A864" s="23" t="s">
        <v>48</v>
      </c>
      <c r="B864" s="25" t="s">
        <v>22</v>
      </c>
      <c r="C864" s="25" t="s">
        <v>36</v>
      </c>
      <c r="D864" s="20" t="s">
        <v>23</v>
      </c>
      <c r="E864" t="s">
        <v>24</v>
      </c>
      <c r="F864" s="19" t="s">
        <v>21</v>
      </c>
      <c r="G864" s="21" t="s">
        <v>29</v>
      </c>
      <c r="H864" s="21" t="s">
        <v>29</v>
      </c>
      <c r="I864" s="21"/>
      <c r="J864" s="25" t="s">
        <v>26</v>
      </c>
      <c r="K864" s="26">
        <v>0.72105884552001898</v>
      </c>
      <c r="L864" s="26">
        <v>1.0167329311370801</v>
      </c>
      <c r="N864">
        <f>(Tabell1[[#This Row],[TP]]+Tabell1[[#This Row],[TN]])/(Tabell1[[#This Row],[TP]]+Tabell1[[#This Row],[TN]]+Tabell1[[#This Row],[FP]]+Tabell1[[#This Row],[FN]])</f>
        <v>0.9019643342083824</v>
      </c>
      <c r="O864">
        <f>Tabell1[[#This Row],[TP]]/(Tabell1[[#This Row],[TP]]+Tabell1[[#This Row],[FP]])</f>
        <v>0.90755902513328257</v>
      </c>
      <c r="P864">
        <f>Tabell1[[#This Row],[TP]]/(Tabell1[[#This Row],[TP]]+Tabell1[[#This Row],[FN]])</f>
        <v>0.98838776568170039</v>
      </c>
      <c r="Q864">
        <f>2*(Tabell1[[#This Row],[Recall]] * Tabell1[[#This Row],[Precision]]) / (Tabell1[[#This Row],[Recall]] + Tabell1[[#This Row],[Precision]])</f>
        <v>0.94625043426472777</v>
      </c>
      <c r="R864">
        <v>9533</v>
      </c>
      <c r="S864">
        <v>431</v>
      </c>
      <c r="T864">
        <v>971</v>
      </c>
      <c r="U864">
        <v>112</v>
      </c>
    </row>
    <row r="865" spans="1:21" hidden="1" x14ac:dyDescent="0.3">
      <c r="A865" s="21" t="s">
        <v>31</v>
      </c>
      <c r="B865" s="21" t="s">
        <v>32</v>
      </c>
      <c r="C865" s="20" t="s">
        <v>23</v>
      </c>
      <c r="D865" s="20" t="s">
        <v>23</v>
      </c>
      <c r="E865" t="s">
        <v>24</v>
      </c>
      <c r="F865" s="19" t="s">
        <v>21</v>
      </c>
      <c r="G865" s="25" t="s">
        <v>26</v>
      </c>
      <c r="H865" s="25" t="s">
        <v>26</v>
      </c>
      <c r="I865" s="25" t="s">
        <v>25</v>
      </c>
      <c r="J865" s="25" t="s">
        <v>26</v>
      </c>
      <c r="K865" s="26">
        <v>2.2427625656127899</v>
      </c>
      <c r="L865" s="26">
        <v>0.60888528823852495</v>
      </c>
      <c r="N865">
        <f>(Tabell1[[#This Row],[TP]]+Tabell1[[#This Row],[TN]])/(Tabell1[[#This Row],[TP]]+Tabell1[[#This Row],[TN]]+Tabell1[[#This Row],[FP]]+Tabell1[[#This Row],[FN]])</f>
        <v>0.90105911107087899</v>
      </c>
      <c r="O865">
        <f>Tabell1[[#This Row],[TP]]/(Tabell1[[#This Row],[TP]]+Tabell1[[#This Row],[FP]])</f>
        <v>0.90014972861688192</v>
      </c>
      <c r="P865">
        <f>Tabell1[[#This Row],[TP]]/(Tabell1[[#This Row],[TP]]+Tabell1[[#This Row],[FN]])</f>
        <v>0.99730430274753756</v>
      </c>
      <c r="Q865">
        <f>2*(Tabell1[[#This Row],[Recall]] * Tabell1[[#This Row],[Precision]]) / (Tabell1[[#This Row],[Recall]] + Tabell1[[#This Row],[Precision]])</f>
        <v>0.94623973242831139</v>
      </c>
      <c r="R865">
        <v>9619</v>
      </c>
      <c r="S865">
        <v>335</v>
      </c>
      <c r="T865">
        <v>1067</v>
      </c>
      <c r="U865">
        <v>26</v>
      </c>
    </row>
    <row r="866" spans="1:21" hidden="1" x14ac:dyDescent="0.3">
      <c r="A866" s="21" t="s">
        <v>31</v>
      </c>
      <c r="B866" s="21" t="s">
        <v>32</v>
      </c>
      <c r="C866" s="20" t="s">
        <v>23</v>
      </c>
      <c r="D866" s="20" t="s">
        <v>23</v>
      </c>
      <c r="E866" t="s">
        <v>24</v>
      </c>
      <c r="F866" s="19" t="s">
        <v>21</v>
      </c>
      <c r="G866" s="25" t="s">
        <v>26</v>
      </c>
      <c r="H866" s="25" t="s">
        <v>26</v>
      </c>
      <c r="I866" s="25" t="s">
        <v>25</v>
      </c>
      <c r="J866" s="25" t="s">
        <v>26</v>
      </c>
      <c r="K866" s="26">
        <v>2.2427625656127899</v>
      </c>
      <c r="L866" s="26">
        <v>0.60338759422302202</v>
      </c>
      <c r="N866">
        <f>(Tabell1[[#This Row],[TP]]+Tabell1[[#This Row],[TN]])/(Tabell1[[#This Row],[TP]]+Tabell1[[#This Row],[TN]]+Tabell1[[#This Row],[FP]]+Tabell1[[#This Row],[FN]])</f>
        <v>0.90105911107087899</v>
      </c>
      <c r="O866">
        <f>Tabell1[[#This Row],[TP]]/(Tabell1[[#This Row],[TP]]+Tabell1[[#This Row],[FP]])</f>
        <v>0.90014972861688192</v>
      </c>
      <c r="P866">
        <f>Tabell1[[#This Row],[TP]]/(Tabell1[[#This Row],[TP]]+Tabell1[[#This Row],[FN]])</f>
        <v>0.99730430274753756</v>
      </c>
      <c r="Q866">
        <f>2*(Tabell1[[#This Row],[Recall]] * Tabell1[[#This Row],[Precision]]) / (Tabell1[[#This Row],[Recall]] + Tabell1[[#This Row],[Precision]])</f>
        <v>0.94623973242831139</v>
      </c>
      <c r="R866">
        <v>9619</v>
      </c>
      <c r="S866">
        <v>335</v>
      </c>
      <c r="T866">
        <v>1067</v>
      </c>
      <c r="U866">
        <v>26</v>
      </c>
    </row>
    <row r="867" spans="1:21" hidden="1" x14ac:dyDescent="0.3">
      <c r="A867" s="25" t="s">
        <v>20</v>
      </c>
      <c r="B867" s="23" t="s">
        <v>33</v>
      </c>
      <c r="C867" s="20" t="s">
        <v>23</v>
      </c>
      <c r="D867" s="20" t="s">
        <v>23</v>
      </c>
      <c r="E867" t="s">
        <v>42</v>
      </c>
      <c r="F867" s="19" t="s">
        <v>21</v>
      </c>
      <c r="G867" s="21" t="s">
        <v>29</v>
      </c>
      <c r="H867" s="21" t="s">
        <v>29</v>
      </c>
      <c r="I867" s="21"/>
      <c r="J867" s="21" t="s">
        <v>29</v>
      </c>
      <c r="K867" s="26">
        <v>1.6947505474090501</v>
      </c>
      <c r="L867" s="26">
        <v>4.7440681457519496</v>
      </c>
      <c r="N867">
        <f>(Tabell1[[#This Row],[TP]]+Tabell1[[#This Row],[TN]])/(Tabell1[[#This Row],[TP]]+Tabell1[[#This Row],[TN]]+Tabell1[[#This Row],[FP]]+Tabell1[[#This Row],[FN]])</f>
        <v>0.90137283236994215</v>
      </c>
      <c r="O867">
        <f>Tabell1[[#This Row],[TP]]/(Tabell1[[#This Row],[TP]]+Tabell1[[#This Row],[FP]])</f>
        <v>0.90013115982761849</v>
      </c>
      <c r="P867">
        <f>Tabell1[[#This Row],[TP]]/(Tabell1[[#This Row],[TP]]+Tabell1[[#This Row],[FN]])</f>
        <v>0.99730122482873163</v>
      </c>
      <c r="Q867">
        <f>2*(Tabell1[[#This Row],[Recall]] * Tabell1[[#This Row],[Precision]]) / (Tabell1[[#This Row],[Recall]] + Tabell1[[#This Row],[Precision]])</f>
        <v>0.9462280874532204</v>
      </c>
      <c r="R867">
        <v>9608</v>
      </c>
      <c r="S867">
        <v>372</v>
      </c>
      <c r="T867">
        <v>1066</v>
      </c>
      <c r="U867">
        <v>26</v>
      </c>
    </row>
    <row r="868" spans="1:21" hidden="1" x14ac:dyDescent="0.3">
      <c r="A868" s="21" t="s">
        <v>31</v>
      </c>
      <c r="B868" s="25" t="s">
        <v>22</v>
      </c>
      <c r="C868" s="20" t="s">
        <v>23</v>
      </c>
      <c r="D868" s="20" t="s">
        <v>23</v>
      </c>
      <c r="E868" t="s">
        <v>42</v>
      </c>
      <c r="F868" s="19" t="s">
        <v>21</v>
      </c>
      <c r="G868" s="21" t="s">
        <v>29</v>
      </c>
      <c r="H868" s="25" t="s">
        <v>26</v>
      </c>
      <c r="I868" s="25" t="s">
        <v>25</v>
      </c>
      <c r="J868" s="21" t="s">
        <v>29</v>
      </c>
      <c r="K868" s="26">
        <v>0.675076484680175</v>
      </c>
      <c r="L868" s="26">
        <v>0.41245102882385198</v>
      </c>
      <c r="N868">
        <f>(Tabell1[[#This Row],[TP]]+Tabell1[[#This Row],[TN]])/(Tabell1[[#This Row],[TP]]+Tabell1[[#This Row],[TN]]+Tabell1[[#This Row],[FP]]+Tabell1[[#This Row],[FN]])</f>
        <v>0.90155346820809246</v>
      </c>
      <c r="O868">
        <f>Tabell1[[#This Row],[TP]]/(Tabell1[[#This Row],[TP]]+Tabell1[[#This Row],[FP]])</f>
        <v>0.90165475742760437</v>
      </c>
      <c r="P868">
        <f>Tabell1[[#This Row],[TP]]/(Tabell1[[#This Row],[TP]]+Tabell1[[#This Row],[FN]])</f>
        <v>0.99543284201785343</v>
      </c>
      <c r="Q868">
        <f>2*(Tabell1[[#This Row],[Recall]] * Tabell1[[#This Row],[Precision]]) / (Tabell1[[#This Row],[Recall]] + Tabell1[[#This Row],[Precision]])</f>
        <v>0.94622594967932916</v>
      </c>
      <c r="R868">
        <v>9590</v>
      </c>
      <c r="S868">
        <v>392</v>
      </c>
      <c r="T868">
        <v>1046</v>
      </c>
      <c r="U868">
        <v>44</v>
      </c>
    </row>
    <row r="869" spans="1:21" hidden="1" x14ac:dyDescent="0.3">
      <c r="A869" s="23" t="s">
        <v>48</v>
      </c>
      <c r="B869" s="25" t="s">
        <v>22</v>
      </c>
      <c r="C869" s="24" t="s">
        <v>38</v>
      </c>
      <c r="D869" s="20" t="s">
        <v>23</v>
      </c>
      <c r="E869" t="s">
        <v>24</v>
      </c>
      <c r="F869" s="19" t="s">
        <v>21</v>
      </c>
      <c r="G869" s="21" t="s">
        <v>29</v>
      </c>
      <c r="H869" s="21" t="s">
        <v>29</v>
      </c>
      <c r="I869" s="21"/>
      <c r="J869" s="25" t="s">
        <v>26</v>
      </c>
      <c r="K869" s="26">
        <v>0.12769269943237299</v>
      </c>
      <c r="L869" s="26">
        <v>0.212400197982788</v>
      </c>
      <c r="N869">
        <f>(Tabell1[[#This Row],[TP]]+Tabell1[[#This Row],[TN]])/(Tabell1[[#This Row],[TP]]+Tabell1[[#This Row],[TN]]+Tabell1[[#This Row],[FP]]+Tabell1[[#This Row],[FN]])</f>
        <v>0.90431791436589115</v>
      </c>
      <c r="O869">
        <f>Tabell1[[#This Row],[TP]]/(Tabell1[[#This Row],[TP]]+Tabell1[[#This Row],[FP]])</f>
        <v>0.92914251449130525</v>
      </c>
      <c r="P869">
        <f>Tabell1[[#This Row],[TP]]/(Tabell1[[#This Row],[TP]]+Tabell1[[#This Row],[FN]])</f>
        <v>0.96391912908242616</v>
      </c>
      <c r="Q869">
        <f>2*(Tabell1[[#This Row],[Recall]] * Tabell1[[#This Row],[Precision]]) / (Tabell1[[#This Row],[Recall]] + Tabell1[[#This Row],[Precision]])</f>
        <v>0.94621138873339783</v>
      </c>
      <c r="R869">
        <v>9297</v>
      </c>
      <c r="S869">
        <v>693</v>
      </c>
      <c r="T869">
        <v>709</v>
      </c>
      <c r="U869">
        <v>348</v>
      </c>
    </row>
    <row r="870" spans="1:21" hidden="1" x14ac:dyDescent="0.3">
      <c r="A870" s="25" t="s">
        <v>20</v>
      </c>
      <c r="B870" s="21" t="s">
        <v>32</v>
      </c>
      <c r="C870" s="25" t="s">
        <v>36</v>
      </c>
      <c r="D870" s="20" t="s">
        <v>23</v>
      </c>
      <c r="E870" t="s">
        <v>24</v>
      </c>
      <c r="F870" s="19" t="s">
        <v>21</v>
      </c>
      <c r="G870" s="21" t="s">
        <v>29</v>
      </c>
      <c r="H870" s="25" t="s">
        <v>26</v>
      </c>
      <c r="I870" s="21"/>
      <c r="J870" s="21" t="s">
        <v>29</v>
      </c>
      <c r="K870" s="26">
        <v>2.8141736984252899</v>
      </c>
      <c r="L870" s="26">
        <v>4.9422736167907697</v>
      </c>
      <c r="N870">
        <f>(Tabell1[[#This Row],[TP]]+Tabell1[[#This Row],[TN]])/(Tabell1[[#This Row],[TP]]+Tabell1[[#This Row],[TN]]+Tabell1[[#This Row],[FP]]+Tabell1[[#This Row],[FN]])</f>
        <v>0.90241694577713405</v>
      </c>
      <c r="O870">
        <f>Tabell1[[#This Row],[TP]]/(Tabell1[[#This Row],[TP]]+Tabell1[[#This Row],[FP]])</f>
        <v>0.91270835340591583</v>
      </c>
      <c r="P870">
        <f>Tabell1[[#This Row],[TP]]/(Tabell1[[#This Row],[TP]]+Tabell1[[#This Row],[FN]])</f>
        <v>0.98216692586832555</v>
      </c>
      <c r="Q870">
        <f>2*(Tabell1[[#This Row],[Recall]] * Tabell1[[#This Row],[Precision]]) / (Tabell1[[#This Row],[Recall]] + Tabell1[[#This Row],[Precision]])</f>
        <v>0.94616460247702761</v>
      </c>
      <c r="R870">
        <v>9473</v>
      </c>
      <c r="S870">
        <v>496</v>
      </c>
      <c r="T870">
        <v>906</v>
      </c>
      <c r="U870">
        <v>172</v>
      </c>
    </row>
    <row r="871" spans="1:21" hidden="1" x14ac:dyDescent="0.3">
      <c r="A871" s="23" t="s">
        <v>48</v>
      </c>
      <c r="B871" s="25" t="s">
        <v>22</v>
      </c>
      <c r="C871" s="25" t="s">
        <v>36</v>
      </c>
      <c r="D871" s="20" t="s">
        <v>23</v>
      </c>
      <c r="E871" t="s">
        <v>24</v>
      </c>
      <c r="F871" s="19" t="s">
        <v>21</v>
      </c>
      <c r="G871" s="21" t="s">
        <v>29</v>
      </c>
      <c r="H871" s="25" t="s">
        <v>26</v>
      </c>
      <c r="I871" s="25" t="s">
        <v>25</v>
      </c>
      <c r="J871" s="21" t="s">
        <v>29</v>
      </c>
      <c r="K871" s="26">
        <v>0.64497256278991699</v>
      </c>
      <c r="L871" s="26">
        <v>1.04489970207214</v>
      </c>
      <c r="N871">
        <f>(Tabell1[[#This Row],[TP]]+Tabell1[[#This Row],[TN]])/(Tabell1[[#This Row],[TP]]+Tabell1[[#This Row],[TN]]+Tabell1[[#This Row],[FP]]+Tabell1[[#This Row],[FN]])</f>
        <v>0.90169276726713132</v>
      </c>
      <c r="O871">
        <f>Tabell1[[#This Row],[TP]]/(Tabell1[[#This Row],[TP]]+Tabell1[[#This Row],[FP]])</f>
        <v>0.90652607580507272</v>
      </c>
      <c r="P871">
        <f>Tabell1[[#This Row],[TP]]/(Tabell1[[#This Row],[TP]]+Tabell1[[#This Row],[FN]])</f>
        <v>0.98942457231726288</v>
      </c>
      <c r="Q871">
        <f>2*(Tabell1[[#This Row],[Recall]] * Tabell1[[#This Row],[Precision]]) / (Tabell1[[#This Row],[Recall]] + Tabell1[[#This Row],[Precision]])</f>
        <v>0.94616299821534799</v>
      </c>
      <c r="R871">
        <v>9543</v>
      </c>
      <c r="S871">
        <v>418</v>
      </c>
      <c r="T871">
        <v>984</v>
      </c>
      <c r="U871">
        <v>102</v>
      </c>
    </row>
    <row r="872" spans="1:21" hidden="1" x14ac:dyDescent="0.3">
      <c r="A872" s="23" t="s">
        <v>48</v>
      </c>
      <c r="B872" s="21" t="s">
        <v>32</v>
      </c>
      <c r="C872" s="20" t="s">
        <v>23</v>
      </c>
      <c r="D872" s="20" t="s">
        <v>23</v>
      </c>
      <c r="E872" t="s">
        <v>24</v>
      </c>
      <c r="F872" s="19" t="s">
        <v>21</v>
      </c>
      <c r="G872" s="25" t="s">
        <v>26</v>
      </c>
      <c r="H872" s="21" t="s">
        <v>29</v>
      </c>
      <c r="I872" s="25" t="s">
        <v>25</v>
      </c>
      <c r="J872" s="21" t="s">
        <v>29</v>
      </c>
      <c r="K872" s="26">
        <v>0.11683440208435</v>
      </c>
      <c r="L872" s="26">
        <v>0.20641207695007299</v>
      </c>
      <c r="N872">
        <f>(Tabell1[[#This Row],[TP]]+Tabell1[[#This Row],[TN]])/(Tabell1[[#This Row],[TP]]+Tabell1[[#This Row],[TN]]+Tabell1[[#This Row],[FP]]+Tabell1[[#This Row],[FN]])</f>
        <v>0.90151172263963064</v>
      </c>
      <c r="O872">
        <f>Tabell1[[#This Row],[TP]]/(Tabell1[[#This Row],[TP]]+Tabell1[[#This Row],[FP]])</f>
        <v>0.90527612010987968</v>
      </c>
      <c r="P872">
        <f>Tabell1[[#This Row],[TP]]/(Tabell1[[#This Row],[TP]]+Tabell1[[#This Row],[FN]])</f>
        <v>0.99087610160705031</v>
      </c>
      <c r="Q872">
        <f>2*(Tabell1[[#This Row],[Recall]] * Tabell1[[#This Row],[Precision]]) / (Tabell1[[#This Row],[Recall]] + Tabell1[[#This Row],[Precision]])</f>
        <v>0.94614394614394615</v>
      </c>
      <c r="R872">
        <v>9557</v>
      </c>
      <c r="S872">
        <v>402</v>
      </c>
      <c r="T872">
        <v>1000</v>
      </c>
      <c r="U872">
        <v>88</v>
      </c>
    </row>
    <row r="873" spans="1:21" hidden="1" x14ac:dyDescent="0.3">
      <c r="A873" s="23" t="s">
        <v>48</v>
      </c>
      <c r="B873" s="21" t="s">
        <v>32</v>
      </c>
      <c r="C873" s="20" t="s">
        <v>23</v>
      </c>
      <c r="D873" s="20" t="s">
        <v>23</v>
      </c>
      <c r="E873" t="s">
        <v>24</v>
      </c>
      <c r="F873" s="19" t="s">
        <v>21</v>
      </c>
      <c r="G873" s="25" t="s">
        <v>26</v>
      </c>
      <c r="H873" s="21" t="s">
        <v>29</v>
      </c>
      <c r="I873" s="25" t="s">
        <v>25</v>
      </c>
      <c r="J873" s="25" t="s">
        <v>26</v>
      </c>
      <c r="K873" s="26">
        <v>0.116686344146728</v>
      </c>
      <c r="L873" s="26">
        <v>0.19206166267395</v>
      </c>
      <c r="N873">
        <f>(Tabell1[[#This Row],[TP]]+Tabell1[[#This Row],[TN]])/(Tabell1[[#This Row],[TP]]+Tabell1[[#This Row],[TN]]+Tabell1[[#This Row],[FP]]+Tabell1[[#This Row],[FN]])</f>
        <v>0.90151172263963064</v>
      </c>
      <c r="O873">
        <f>Tabell1[[#This Row],[TP]]/(Tabell1[[#This Row],[TP]]+Tabell1[[#This Row],[FP]])</f>
        <v>0.90527612010987968</v>
      </c>
      <c r="P873">
        <f>Tabell1[[#This Row],[TP]]/(Tabell1[[#This Row],[TP]]+Tabell1[[#This Row],[FN]])</f>
        <v>0.99087610160705031</v>
      </c>
      <c r="Q873">
        <f>2*(Tabell1[[#This Row],[Recall]] * Tabell1[[#This Row],[Precision]]) / (Tabell1[[#This Row],[Recall]] + Tabell1[[#This Row],[Precision]])</f>
        <v>0.94614394614394615</v>
      </c>
      <c r="R873">
        <v>9557</v>
      </c>
      <c r="S873">
        <v>402</v>
      </c>
      <c r="T873">
        <v>1000</v>
      </c>
      <c r="U873">
        <v>88</v>
      </c>
    </row>
    <row r="874" spans="1:21" hidden="1" x14ac:dyDescent="0.3">
      <c r="A874" s="23" t="s">
        <v>48</v>
      </c>
      <c r="B874" s="21" t="s">
        <v>32</v>
      </c>
      <c r="C874" s="20" t="s">
        <v>23</v>
      </c>
      <c r="D874" s="20" t="s">
        <v>23</v>
      </c>
      <c r="E874" t="s">
        <v>24</v>
      </c>
      <c r="F874" s="19" t="s">
        <v>21</v>
      </c>
      <c r="G874" s="25" t="s">
        <v>26</v>
      </c>
      <c r="H874" s="25" t="s">
        <v>26</v>
      </c>
      <c r="I874" s="25" t="s">
        <v>25</v>
      </c>
      <c r="J874" s="21" t="s">
        <v>29</v>
      </c>
      <c r="K874" s="26">
        <v>9.3749284744262695E-2</v>
      </c>
      <c r="L874" s="26">
        <v>0.289226293563842</v>
      </c>
      <c r="N874">
        <f>(Tabell1[[#This Row],[TP]]+Tabell1[[#This Row],[TN]])/(Tabell1[[#This Row],[TP]]+Tabell1[[#This Row],[TN]]+Tabell1[[#This Row],[FP]]+Tabell1[[#This Row],[FN]])</f>
        <v>0.9009685887571286</v>
      </c>
      <c r="O874">
        <f>Tabell1[[#This Row],[TP]]/(Tabell1[[#This Row],[TP]]+Tabell1[[#This Row],[FP]])</f>
        <v>0.90081559951251522</v>
      </c>
      <c r="P874">
        <f>Tabell1[[#This Row],[TP]]/(Tabell1[[#This Row],[TP]]+Tabell1[[#This Row],[FN]])</f>
        <v>0.99626749611197507</v>
      </c>
      <c r="Q874">
        <f>2*(Tabell1[[#This Row],[Recall]] * Tabell1[[#This Row],[Precision]]) / (Tabell1[[#This Row],[Recall]] + Tabell1[[#This Row],[Precision]])</f>
        <v>0.9461402126821582</v>
      </c>
      <c r="R874">
        <v>9609</v>
      </c>
      <c r="S874">
        <v>344</v>
      </c>
      <c r="T874">
        <v>1058</v>
      </c>
      <c r="U874">
        <v>36</v>
      </c>
    </row>
    <row r="875" spans="1:21" hidden="1" x14ac:dyDescent="0.3">
      <c r="A875" s="23" t="s">
        <v>48</v>
      </c>
      <c r="B875" s="21" t="s">
        <v>32</v>
      </c>
      <c r="C875" s="20" t="s">
        <v>23</v>
      </c>
      <c r="D875" s="20" t="s">
        <v>23</v>
      </c>
      <c r="E875" t="s">
        <v>24</v>
      </c>
      <c r="F875" s="19" t="s">
        <v>21</v>
      </c>
      <c r="G875" s="25" t="s">
        <v>26</v>
      </c>
      <c r="H875" s="25" t="s">
        <v>26</v>
      </c>
      <c r="I875" s="25" t="s">
        <v>25</v>
      </c>
      <c r="J875" s="21" t="s">
        <v>29</v>
      </c>
      <c r="K875" s="26">
        <v>9.3749284744262695E-2</v>
      </c>
      <c r="L875" s="26">
        <v>0.22694087028503401</v>
      </c>
      <c r="N875">
        <f>(Tabell1[[#This Row],[TP]]+Tabell1[[#This Row],[TN]])/(Tabell1[[#This Row],[TP]]+Tabell1[[#This Row],[TN]]+Tabell1[[#This Row],[FP]]+Tabell1[[#This Row],[FN]])</f>
        <v>0.9009685887571286</v>
      </c>
      <c r="O875">
        <f>Tabell1[[#This Row],[TP]]/(Tabell1[[#This Row],[TP]]+Tabell1[[#This Row],[FP]])</f>
        <v>0.90081559951251522</v>
      </c>
      <c r="P875">
        <f>Tabell1[[#This Row],[TP]]/(Tabell1[[#This Row],[TP]]+Tabell1[[#This Row],[FN]])</f>
        <v>0.99626749611197507</v>
      </c>
      <c r="Q875">
        <f>2*(Tabell1[[#This Row],[Recall]] * Tabell1[[#This Row],[Precision]]) / (Tabell1[[#This Row],[Recall]] + Tabell1[[#This Row],[Precision]])</f>
        <v>0.9461402126821582</v>
      </c>
      <c r="R875">
        <v>9609</v>
      </c>
      <c r="S875">
        <v>344</v>
      </c>
      <c r="T875">
        <v>1058</v>
      </c>
      <c r="U875">
        <v>36</v>
      </c>
    </row>
    <row r="876" spans="1:21" hidden="1" x14ac:dyDescent="0.3">
      <c r="A876" s="23" t="s">
        <v>48</v>
      </c>
      <c r="B876" s="21" t="s">
        <v>32</v>
      </c>
      <c r="C876" s="20" t="s">
        <v>23</v>
      </c>
      <c r="D876" s="20" t="s">
        <v>23</v>
      </c>
      <c r="E876" t="s">
        <v>24</v>
      </c>
      <c r="F876" s="19" t="s">
        <v>21</v>
      </c>
      <c r="G876" s="25" t="s">
        <v>26</v>
      </c>
      <c r="H876" s="25" t="s">
        <v>26</v>
      </c>
      <c r="I876" s="25" t="s">
        <v>25</v>
      </c>
      <c r="J876" s="25" t="s">
        <v>26</v>
      </c>
      <c r="K876" s="26">
        <v>9.2751741409301702E-2</v>
      </c>
      <c r="L876" s="26">
        <v>0.243349313735961</v>
      </c>
      <c r="N876">
        <f>(Tabell1[[#This Row],[TP]]+Tabell1[[#This Row],[TN]])/(Tabell1[[#This Row],[TP]]+Tabell1[[#This Row],[TN]]+Tabell1[[#This Row],[FP]]+Tabell1[[#This Row],[FN]])</f>
        <v>0.9009685887571286</v>
      </c>
      <c r="O876">
        <f>Tabell1[[#This Row],[TP]]/(Tabell1[[#This Row],[TP]]+Tabell1[[#This Row],[FP]])</f>
        <v>0.90081559951251522</v>
      </c>
      <c r="P876">
        <f>Tabell1[[#This Row],[TP]]/(Tabell1[[#This Row],[TP]]+Tabell1[[#This Row],[FN]])</f>
        <v>0.99626749611197507</v>
      </c>
      <c r="Q876">
        <f>2*(Tabell1[[#This Row],[Recall]] * Tabell1[[#This Row],[Precision]]) / (Tabell1[[#This Row],[Recall]] + Tabell1[[#This Row],[Precision]])</f>
        <v>0.9461402126821582</v>
      </c>
      <c r="R876">
        <v>9609</v>
      </c>
      <c r="S876">
        <v>344</v>
      </c>
      <c r="T876">
        <v>1058</v>
      </c>
      <c r="U876">
        <v>36</v>
      </c>
    </row>
    <row r="877" spans="1:21" hidden="1" x14ac:dyDescent="0.3">
      <c r="A877" s="23" t="s">
        <v>48</v>
      </c>
      <c r="B877" s="21" t="s">
        <v>32</v>
      </c>
      <c r="C877" s="20" t="s">
        <v>23</v>
      </c>
      <c r="D877" s="20" t="s">
        <v>23</v>
      </c>
      <c r="E877" t="s">
        <v>24</v>
      </c>
      <c r="F877" s="19" t="s">
        <v>21</v>
      </c>
      <c r="G877" s="25" t="s">
        <v>26</v>
      </c>
      <c r="H877" s="25" t="s">
        <v>26</v>
      </c>
      <c r="I877" s="25" t="s">
        <v>25</v>
      </c>
      <c r="J877" s="25" t="s">
        <v>26</v>
      </c>
      <c r="K877" s="26">
        <v>9.2751741409301702E-2</v>
      </c>
      <c r="L877" s="26">
        <v>0.21542382240295399</v>
      </c>
      <c r="N877">
        <f>(Tabell1[[#This Row],[TP]]+Tabell1[[#This Row],[TN]])/(Tabell1[[#This Row],[TP]]+Tabell1[[#This Row],[TN]]+Tabell1[[#This Row],[FP]]+Tabell1[[#This Row],[FN]])</f>
        <v>0.9009685887571286</v>
      </c>
      <c r="O877">
        <f>Tabell1[[#This Row],[TP]]/(Tabell1[[#This Row],[TP]]+Tabell1[[#This Row],[FP]])</f>
        <v>0.90081559951251522</v>
      </c>
      <c r="P877">
        <f>Tabell1[[#This Row],[TP]]/(Tabell1[[#This Row],[TP]]+Tabell1[[#This Row],[FN]])</f>
        <v>0.99626749611197507</v>
      </c>
      <c r="Q877">
        <f>2*(Tabell1[[#This Row],[Recall]] * Tabell1[[#This Row],[Precision]]) / (Tabell1[[#This Row],[Recall]] + Tabell1[[#This Row],[Precision]])</f>
        <v>0.9461402126821582</v>
      </c>
      <c r="R877">
        <v>9609</v>
      </c>
      <c r="S877">
        <v>344</v>
      </c>
      <c r="T877">
        <v>1058</v>
      </c>
      <c r="U877">
        <v>36</v>
      </c>
    </row>
    <row r="878" spans="1:21" hidden="1" x14ac:dyDescent="0.3">
      <c r="A878" s="23" t="s">
        <v>48</v>
      </c>
      <c r="B878" s="21" t="s">
        <v>32</v>
      </c>
      <c r="C878" s="20" t="s">
        <v>23</v>
      </c>
      <c r="D878" s="20" t="s">
        <v>23</v>
      </c>
      <c r="E878" t="s">
        <v>24</v>
      </c>
      <c r="F878" s="19" t="s">
        <v>21</v>
      </c>
      <c r="G878" s="21" t="s">
        <v>29</v>
      </c>
      <c r="H878" s="25" t="s">
        <v>26</v>
      </c>
      <c r="I878" s="25" t="s">
        <v>25</v>
      </c>
      <c r="J878" s="25" t="s">
        <v>26</v>
      </c>
      <c r="K878" s="26">
        <v>8.9759588241577107E-2</v>
      </c>
      <c r="L878" s="26">
        <v>0.23636746406555101</v>
      </c>
      <c r="N878">
        <f>(Tabell1[[#This Row],[TP]]+Tabell1[[#This Row],[TN]])/(Tabell1[[#This Row],[TP]]+Tabell1[[#This Row],[TN]]+Tabell1[[#This Row],[FP]]+Tabell1[[#This Row],[FN]])</f>
        <v>0.9009685887571286</v>
      </c>
      <c r="O878">
        <f>Tabell1[[#This Row],[TP]]/(Tabell1[[#This Row],[TP]]+Tabell1[[#This Row],[FP]])</f>
        <v>0.90081559951251522</v>
      </c>
      <c r="P878">
        <f>Tabell1[[#This Row],[TP]]/(Tabell1[[#This Row],[TP]]+Tabell1[[#This Row],[FN]])</f>
        <v>0.99626749611197507</v>
      </c>
      <c r="Q878">
        <f>2*(Tabell1[[#This Row],[Recall]] * Tabell1[[#This Row],[Precision]]) / (Tabell1[[#This Row],[Recall]] + Tabell1[[#This Row],[Precision]])</f>
        <v>0.9461402126821582</v>
      </c>
      <c r="R878">
        <v>9609</v>
      </c>
      <c r="S878">
        <v>344</v>
      </c>
      <c r="T878">
        <v>1058</v>
      </c>
      <c r="U878">
        <v>36</v>
      </c>
    </row>
    <row r="879" spans="1:21" hidden="1" x14ac:dyDescent="0.3">
      <c r="A879" s="23" t="s">
        <v>48</v>
      </c>
      <c r="B879" s="21" t="s">
        <v>32</v>
      </c>
      <c r="C879" s="20" t="s">
        <v>23</v>
      </c>
      <c r="D879" s="20" t="s">
        <v>23</v>
      </c>
      <c r="E879" t="s">
        <v>24</v>
      </c>
      <c r="F879" s="19" t="s">
        <v>21</v>
      </c>
      <c r="G879" s="21" t="s">
        <v>29</v>
      </c>
      <c r="H879" s="25" t="s">
        <v>26</v>
      </c>
      <c r="I879" s="25" t="s">
        <v>25</v>
      </c>
      <c r="J879" s="25" t="s">
        <v>26</v>
      </c>
      <c r="K879" s="26">
        <v>8.9759588241577107E-2</v>
      </c>
      <c r="L879" s="26">
        <v>0.222405195236206</v>
      </c>
      <c r="N879">
        <f>(Tabell1[[#This Row],[TP]]+Tabell1[[#This Row],[TN]])/(Tabell1[[#This Row],[TP]]+Tabell1[[#This Row],[TN]]+Tabell1[[#This Row],[FP]]+Tabell1[[#This Row],[FN]])</f>
        <v>0.9009685887571286</v>
      </c>
      <c r="O879">
        <f>Tabell1[[#This Row],[TP]]/(Tabell1[[#This Row],[TP]]+Tabell1[[#This Row],[FP]])</f>
        <v>0.90081559951251522</v>
      </c>
      <c r="P879">
        <f>Tabell1[[#This Row],[TP]]/(Tabell1[[#This Row],[TP]]+Tabell1[[#This Row],[FN]])</f>
        <v>0.99626749611197507</v>
      </c>
      <c r="Q879">
        <f>2*(Tabell1[[#This Row],[Recall]] * Tabell1[[#This Row],[Precision]]) / (Tabell1[[#This Row],[Recall]] + Tabell1[[#This Row],[Precision]])</f>
        <v>0.9461402126821582</v>
      </c>
      <c r="R879">
        <v>9609</v>
      </c>
      <c r="S879">
        <v>344</v>
      </c>
      <c r="T879">
        <v>1058</v>
      </c>
      <c r="U879">
        <v>36</v>
      </c>
    </row>
    <row r="880" spans="1:21" hidden="1" x14ac:dyDescent="0.3">
      <c r="A880" s="23" t="s">
        <v>48</v>
      </c>
      <c r="B880" s="21" t="s">
        <v>32</v>
      </c>
      <c r="C880" s="20" t="s">
        <v>23</v>
      </c>
      <c r="D880" s="20" t="s">
        <v>23</v>
      </c>
      <c r="E880" t="s">
        <v>24</v>
      </c>
      <c r="F880" s="19" t="s">
        <v>21</v>
      </c>
      <c r="G880" s="21" t="s">
        <v>29</v>
      </c>
      <c r="H880" s="25" t="s">
        <v>26</v>
      </c>
      <c r="I880" s="25" t="s">
        <v>25</v>
      </c>
      <c r="J880" s="21" t="s">
        <v>29</v>
      </c>
      <c r="K880" s="26">
        <v>8.6766004562377902E-2</v>
      </c>
      <c r="L880" s="26">
        <v>0.238362312316894</v>
      </c>
      <c r="N880">
        <f>(Tabell1[[#This Row],[TP]]+Tabell1[[#This Row],[TN]])/(Tabell1[[#This Row],[TP]]+Tabell1[[#This Row],[TN]]+Tabell1[[#This Row],[FP]]+Tabell1[[#This Row],[FN]])</f>
        <v>0.9009685887571286</v>
      </c>
      <c r="O880">
        <f>Tabell1[[#This Row],[TP]]/(Tabell1[[#This Row],[TP]]+Tabell1[[#This Row],[FP]])</f>
        <v>0.90081559951251522</v>
      </c>
      <c r="P880">
        <f>Tabell1[[#This Row],[TP]]/(Tabell1[[#This Row],[TP]]+Tabell1[[#This Row],[FN]])</f>
        <v>0.99626749611197507</v>
      </c>
      <c r="Q880">
        <f>2*(Tabell1[[#This Row],[Recall]] * Tabell1[[#This Row],[Precision]]) / (Tabell1[[#This Row],[Recall]] + Tabell1[[#This Row],[Precision]])</f>
        <v>0.9461402126821582</v>
      </c>
      <c r="R880">
        <v>9609</v>
      </c>
      <c r="S880">
        <v>344</v>
      </c>
      <c r="T880">
        <v>1058</v>
      </c>
      <c r="U880">
        <v>36</v>
      </c>
    </row>
    <row r="881" spans="1:21" hidden="1" x14ac:dyDescent="0.3">
      <c r="A881" s="23" t="s">
        <v>48</v>
      </c>
      <c r="B881" s="21" t="s">
        <v>32</v>
      </c>
      <c r="C881" s="20" t="s">
        <v>23</v>
      </c>
      <c r="D881" s="20" t="s">
        <v>23</v>
      </c>
      <c r="E881" t="s">
        <v>24</v>
      </c>
      <c r="F881" s="19" t="s">
        <v>21</v>
      </c>
      <c r="G881" s="21" t="s">
        <v>29</v>
      </c>
      <c r="H881" s="25" t="s">
        <v>26</v>
      </c>
      <c r="I881" s="25" t="s">
        <v>25</v>
      </c>
      <c r="J881" s="21" t="s">
        <v>29</v>
      </c>
      <c r="K881" s="26">
        <v>8.6766004562377902E-2</v>
      </c>
      <c r="L881" s="26">
        <v>0.218416452407836</v>
      </c>
      <c r="N881">
        <f>(Tabell1[[#This Row],[TP]]+Tabell1[[#This Row],[TN]])/(Tabell1[[#This Row],[TP]]+Tabell1[[#This Row],[TN]]+Tabell1[[#This Row],[FP]]+Tabell1[[#This Row],[FN]])</f>
        <v>0.9009685887571286</v>
      </c>
      <c r="O881">
        <f>Tabell1[[#This Row],[TP]]/(Tabell1[[#This Row],[TP]]+Tabell1[[#This Row],[FP]])</f>
        <v>0.90081559951251522</v>
      </c>
      <c r="P881">
        <f>Tabell1[[#This Row],[TP]]/(Tabell1[[#This Row],[TP]]+Tabell1[[#This Row],[FN]])</f>
        <v>0.99626749611197507</v>
      </c>
      <c r="Q881">
        <f>2*(Tabell1[[#This Row],[Recall]] * Tabell1[[#This Row],[Precision]]) / (Tabell1[[#This Row],[Recall]] + Tabell1[[#This Row],[Precision]])</f>
        <v>0.9461402126821582</v>
      </c>
      <c r="R881">
        <v>9609</v>
      </c>
      <c r="S881">
        <v>344</v>
      </c>
      <c r="T881">
        <v>1058</v>
      </c>
      <c r="U881">
        <v>36</v>
      </c>
    </row>
    <row r="882" spans="1:21" hidden="1" x14ac:dyDescent="0.3">
      <c r="A882" s="21" t="s">
        <v>31</v>
      </c>
      <c r="B882" s="25" t="s">
        <v>22</v>
      </c>
      <c r="C882" s="20" t="s">
        <v>23</v>
      </c>
      <c r="D882" s="20" t="s">
        <v>23</v>
      </c>
      <c r="E882" t="s">
        <v>24</v>
      </c>
      <c r="F882" s="25" t="s">
        <v>30</v>
      </c>
      <c r="G882" s="25" t="s">
        <v>26</v>
      </c>
      <c r="H882" s="21" t="s">
        <v>29</v>
      </c>
      <c r="I882" s="25" t="s">
        <v>25</v>
      </c>
      <c r="J882" s="21" t="s">
        <v>29</v>
      </c>
      <c r="K882" s="26">
        <v>1.10302782058715</v>
      </c>
      <c r="L882" s="26">
        <v>1.43232941627502</v>
      </c>
      <c r="N882">
        <f>(Tabell1[[#This Row],[TP]]+Tabell1[[#This Row],[TN]])/(Tabell1[[#This Row],[TP]]+Tabell1[[#This Row],[TN]]+Tabell1[[#This Row],[FP]]+Tabell1[[#This Row],[FN]])</f>
        <v>0.90078754412962792</v>
      </c>
      <c r="O882">
        <f>Tabell1[[#This Row],[TP]]/(Tabell1[[#This Row],[TP]]+Tabell1[[#This Row],[FP]])</f>
        <v>0.89952331993644263</v>
      </c>
      <c r="P882">
        <f>Tabell1[[#This Row],[TP]]/(Tabell1[[#This Row],[TP]]+Tabell1[[#This Row],[FN]])</f>
        <v>0.99782270606531887</v>
      </c>
      <c r="Q882">
        <f>2*(Tabell1[[#This Row],[Recall]] * Tabell1[[#This Row],[Precision]]) / (Tabell1[[#This Row],[Recall]] + Tabell1[[#This Row],[Precision]])</f>
        <v>0.94612662209988208</v>
      </c>
      <c r="R882">
        <v>9624</v>
      </c>
      <c r="S882">
        <v>327</v>
      </c>
      <c r="T882">
        <v>1075</v>
      </c>
      <c r="U882">
        <v>21</v>
      </c>
    </row>
    <row r="883" spans="1:21" hidden="1" x14ac:dyDescent="0.3">
      <c r="A883" s="21" t="s">
        <v>31</v>
      </c>
      <c r="B883" s="25" t="s">
        <v>22</v>
      </c>
      <c r="C883" s="20" t="s">
        <v>23</v>
      </c>
      <c r="D883" s="20" t="s">
        <v>23</v>
      </c>
      <c r="E883" t="s">
        <v>24</v>
      </c>
      <c r="F883" s="25" t="s">
        <v>30</v>
      </c>
      <c r="G883" s="25" t="s">
        <v>26</v>
      </c>
      <c r="H883" s="21" t="s">
        <v>29</v>
      </c>
      <c r="I883" s="25" t="s">
        <v>25</v>
      </c>
      <c r="J883" s="21" t="s">
        <v>29</v>
      </c>
      <c r="K883" s="26">
        <v>1.10302782058715</v>
      </c>
      <c r="L883" s="26">
        <v>0.62812161445617598</v>
      </c>
      <c r="N883">
        <f>(Tabell1[[#This Row],[TP]]+Tabell1[[#This Row],[TN]])/(Tabell1[[#This Row],[TP]]+Tabell1[[#This Row],[TN]]+Tabell1[[#This Row],[FP]]+Tabell1[[#This Row],[FN]])</f>
        <v>0.90078754412962792</v>
      </c>
      <c r="O883">
        <f>Tabell1[[#This Row],[TP]]/(Tabell1[[#This Row],[TP]]+Tabell1[[#This Row],[FP]])</f>
        <v>0.89952331993644263</v>
      </c>
      <c r="P883">
        <f>Tabell1[[#This Row],[TP]]/(Tabell1[[#This Row],[TP]]+Tabell1[[#This Row],[FN]])</f>
        <v>0.99782270606531887</v>
      </c>
      <c r="Q883">
        <f>2*(Tabell1[[#This Row],[Recall]] * Tabell1[[#This Row],[Precision]]) / (Tabell1[[#This Row],[Recall]] + Tabell1[[#This Row],[Precision]])</f>
        <v>0.94612662209988208</v>
      </c>
      <c r="R883">
        <v>9624</v>
      </c>
      <c r="S883">
        <v>327</v>
      </c>
      <c r="T883">
        <v>1075</v>
      </c>
      <c r="U883">
        <v>21</v>
      </c>
    </row>
    <row r="884" spans="1:21" hidden="1" x14ac:dyDescent="0.3">
      <c r="A884" s="23" t="s">
        <v>48</v>
      </c>
      <c r="B884" s="25" t="s">
        <v>22</v>
      </c>
      <c r="C884" s="25" t="s">
        <v>36</v>
      </c>
      <c r="D884" s="20" t="s">
        <v>23</v>
      </c>
      <c r="E884" t="s">
        <v>24</v>
      </c>
      <c r="F884" s="19" t="s">
        <v>21</v>
      </c>
      <c r="G884" s="21" t="s">
        <v>29</v>
      </c>
      <c r="H884" s="21" t="s">
        <v>29</v>
      </c>
      <c r="I884" s="21"/>
      <c r="J884" s="21" t="s">
        <v>29</v>
      </c>
      <c r="K884" s="26">
        <v>8.6768627166748005E-2</v>
      </c>
      <c r="L884" s="26">
        <v>0.18007612228393499</v>
      </c>
      <c r="N884">
        <f>(Tabell1[[#This Row],[TP]]+Tabell1[[#This Row],[TN]])/(Tabell1[[#This Row],[TP]]+Tabell1[[#This Row],[TN]]+Tabell1[[#This Row],[FP]]+Tabell1[[#This Row],[FN]])</f>
        <v>0.90069702181587763</v>
      </c>
      <c r="O884">
        <f>Tabell1[[#This Row],[TP]]/(Tabell1[[#This Row],[TP]]+Tabell1[[#This Row],[FP]])</f>
        <v>0.89906629318394027</v>
      </c>
      <c r="P884">
        <f>Tabell1[[#This Row],[TP]]/(Tabell1[[#This Row],[TP]]+Tabell1[[#This Row],[FN]])</f>
        <v>0.99834110938310006</v>
      </c>
      <c r="Q884">
        <f>2*(Tabell1[[#This Row],[Recall]] * Tabell1[[#This Row],[Precision]]) / (Tabell1[[#This Row],[Recall]] + Tabell1[[#This Row],[Precision]])</f>
        <v>0.94610660771309252</v>
      </c>
      <c r="R884">
        <v>9629</v>
      </c>
      <c r="S884">
        <v>321</v>
      </c>
      <c r="T884">
        <v>1081</v>
      </c>
      <c r="U884">
        <v>16</v>
      </c>
    </row>
    <row r="885" spans="1:21" hidden="1" x14ac:dyDescent="0.3">
      <c r="A885" s="23" t="s">
        <v>48</v>
      </c>
      <c r="B885" s="25" t="s">
        <v>22</v>
      </c>
      <c r="C885" s="25" t="s">
        <v>36</v>
      </c>
      <c r="D885" s="20" t="s">
        <v>23</v>
      </c>
      <c r="E885" t="s">
        <v>24</v>
      </c>
      <c r="F885" s="19" t="s">
        <v>21</v>
      </c>
      <c r="G885" s="25" t="s">
        <v>26</v>
      </c>
      <c r="H885" s="21" t="s">
        <v>29</v>
      </c>
      <c r="I885" s="21"/>
      <c r="J885" s="21" t="s">
        <v>29</v>
      </c>
      <c r="K885" s="26">
        <v>8.2277774810791002E-2</v>
      </c>
      <c r="L885" s="26">
        <v>0.193271875381469</v>
      </c>
      <c r="N885">
        <f>(Tabell1[[#This Row],[TP]]+Tabell1[[#This Row],[TN]])/(Tabell1[[#This Row],[TP]]+Tabell1[[#This Row],[TN]]+Tabell1[[#This Row],[FP]]+Tabell1[[#This Row],[FN]])</f>
        <v>0.90069702181587763</v>
      </c>
      <c r="O885">
        <f>Tabell1[[#This Row],[TP]]/(Tabell1[[#This Row],[TP]]+Tabell1[[#This Row],[FP]])</f>
        <v>0.89906629318394027</v>
      </c>
      <c r="P885">
        <f>Tabell1[[#This Row],[TP]]/(Tabell1[[#This Row],[TP]]+Tabell1[[#This Row],[FN]])</f>
        <v>0.99834110938310006</v>
      </c>
      <c r="Q885">
        <f>2*(Tabell1[[#This Row],[Recall]] * Tabell1[[#This Row],[Precision]]) / (Tabell1[[#This Row],[Recall]] + Tabell1[[#This Row],[Precision]])</f>
        <v>0.94610660771309252</v>
      </c>
      <c r="R885">
        <v>9629</v>
      </c>
      <c r="S885">
        <v>321</v>
      </c>
      <c r="T885">
        <v>1081</v>
      </c>
      <c r="U885">
        <v>16</v>
      </c>
    </row>
    <row r="886" spans="1:21" hidden="1" x14ac:dyDescent="0.3">
      <c r="A886" s="21" t="s">
        <v>31</v>
      </c>
      <c r="B886" s="25" t="s">
        <v>22</v>
      </c>
      <c r="C886" s="20" t="s">
        <v>23</v>
      </c>
      <c r="D886" s="20" t="s">
        <v>23</v>
      </c>
      <c r="E886" t="s">
        <v>24</v>
      </c>
      <c r="F886" s="19" t="s">
        <v>21</v>
      </c>
      <c r="G886" s="25" t="s">
        <v>26</v>
      </c>
      <c r="H886" s="21" t="s">
        <v>29</v>
      </c>
      <c r="I886" s="21"/>
      <c r="J886" s="21" t="s">
        <v>29</v>
      </c>
      <c r="K886" s="26">
        <v>0.52359795570373502</v>
      </c>
      <c r="L886" s="26">
        <v>1.27541255950927</v>
      </c>
      <c r="N886">
        <f>(Tabell1[[#This Row],[TP]]+Tabell1[[#This Row],[TN]])/(Tabell1[[#This Row],[TP]]+Tabell1[[#This Row],[TN]]+Tabell1[[#This Row],[FP]]+Tabell1[[#This Row],[FN]])</f>
        <v>0.9009685887571286</v>
      </c>
      <c r="O886">
        <f>Tabell1[[#This Row],[TP]]/(Tabell1[[#This Row],[TP]]+Tabell1[[#This Row],[FP]])</f>
        <v>0.9013423448793767</v>
      </c>
      <c r="P886">
        <f>Tabell1[[#This Row],[TP]]/(Tabell1[[#This Row],[TP]]+Tabell1[[#This Row],[FN]])</f>
        <v>0.99554173146708136</v>
      </c>
      <c r="Q886">
        <f>2*(Tabell1[[#This Row],[Recall]] * Tabell1[[#This Row],[Precision]]) / (Tabell1[[#This Row],[Recall]] + Tabell1[[#This Row],[Precision]])</f>
        <v>0.94610306434131441</v>
      </c>
      <c r="R886">
        <v>9602</v>
      </c>
      <c r="S886">
        <v>351</v>
      </c>
      <c r="T886">
        <v>1051</v>
      </c>
      <c r="U886">
        <v>43</v>
      </c>
    </row>
    <row r="887" spans="1:21" hidden="1" x14ac:dyDescent="0.3">
      <c r="A887" s="21" t="s">
        <v>31</v>
      </c>
      <c r="B887" s="25" t="s">
        <v>22</v>
      </c>
      <c r="C887" s="20" t="s">
        <v>23</v>
      </c>
      <c r="D887" s="20" t="s">
        <v>23</v>
      </c>
      <c r="E887" t="s">
        <v>24</v>
      </c>
      <c r="F887" s="19" t="s">
        <v>21</v>
      </c>
      <c r="G887" s="25" t="s">
        <v>26</v>
      </c>
      <c r="H887" s="21" t="s">
        <v>29</v>
      </c>
      <c r="I887" s="21"/>
      <c r="J887" s="21" t="s">
        <v>29</v>
      </c>
      <c r="K887" s="26">
        <v>0.52359795570373502</v>
      </c>
      <c r="L887" s="26">
        <v>0.38796663284301702</v>
      </c>
      <c r="N887">
        <f>(Tabell1[[#This Row],[TP]]+Tabell1[[#This Row],[TN]])/(Tabell1[[#This Row],[TP]]+Tabell1[[#This Row],[TN]]+Tabell1[[#This Row],[FP]]+Tabell1[[#This Row],[FN]])</f>
        <v>0.9009685887571286</v>
      </c>
      <c r="O887">
        <f>Tabell1[[#This Row],[TP]]/(Tabell1[[#This Row],[TP]]+Tabell1[[#This Row],[FP]])</f>
        <v>0.9013423448793767</v>
      </c>
      <c r="P887">
        <f>Tabell1[[#This Row],[TP]]/(Tabell1[[#This Row],[TP]]+Tabell1[[#This Row],[FN]])</f>
        <v>0.99554173146708136</v>
      </c>
      <c r="Q887">
        <f>2*(Tabell1[[#This Row],[Recall]] * Tabell1[[#This Row],[Precision]]) / (Tabell1[[#This Row],[Recall]] + Tabell1[[#This Row],[Precision]])</f>
        <v>0.94610306434131441</v>
      </c>
      <c r="R887">
        <v>9602</v>
      </c>
      <c r="S887">
        <v>351</v>
      </c>
      <c r="T887">
        <v>1051</v>
      </c>
      <c r="U887">
        <v>43</v>
      </c>
    </row>
    <row r="888" spans="1:21" hidden="1" x14ac:dyDescent="0.3">
      <c r="A888" s="23" t="s">
        <v>48</v>
      </c>
      <c r="B888" s="21" t="s">
        <v>32</v>
      </c>
      <c r="C888" s="20" t="s">
        <v>23</v>
      </c>
      <c r="D888" s="20" t="s">
        <v>23</v>
      </c>
      <c r="E888" t="s">
        <v>42</v>
      </c>
      <c r="F888" s="19" t="s">
        <v>21</v>
      </c>
      <c r="G888" s="25" t="s">
        <v>26</v>
      </c>
      <c r="H888" s="25" t="s">
        <v>26</v>
      </c>
      <c r="I888" s="25" t="s">
        <v>25</v>
      </c>
      <c r="J888" s="25" t="s">
        <v>26</v>
      </c>
      <c r="K888" s="26">
        <v>0.116685628890991</v>
      </c>
      <c r="L888" s="26">
        <v>0.333141088485717</v>
      </c>
      <c r="N888">
        <f>(Tabell1[[#This Row],[TP]]+Tabell1[[#This Row],[TN]])/(Tabell1[[#This Row],[TP]]+Tabell1[[#This Row],[TN]]+Tabell1[[#This Row],[FP]]+Tabell1[[#This Row],[FN]])</f>
        <v>0.90128251445086704</v>
      </c>
      <c r="O888">
        <f>Tabell1[[#This Row],[TP]]/(Tabell1[[#This Row],[TP]]+Tabell1[[#This Row],[FP]])</f>
        <v>0.90147598006956853</v>
      </c>
      <c r="P888">
        <f>Tabell1[[#This Row],[TP]]/(Tabell1[[#This Row],[TP]]+Tabell1[[#This Row],[FN]])</f>
        <v>0.99532904297280467</v>
      </c>
      <c r="Q888">
        <f>2*(Tabell1[[#This Row],[Recall]] * Tabell1[[#This Row],[Precision]]) / (Tabell1[[#This Row],[Recall]] + Tabell1[[#This Row],[Precision]])</f>
        <v>0.94608060776478708</v>
      </c>
      <c r="R888">
        <v>9589</v>
      </c>
      <c r="S888">
        <v>390</v>
      </c>
      <c r="T888">
        <v>1048</v>
      </c>
      <c r="U888">
        <v>45</v>
      </c>
    </row>
    <row r="889" spans="1:21" hidden="1" x14ac:dyDescent="0.3">
      <c r="A889" s="23" t="s">
        <v>48</v>
      </c>
      <c r="B889" s="21" t="s">
        <v>32</v>
      </c>
      <c r="C889" s="20" t="s">
        <v>23</v>
      </c>
      <c r="D889" s="20" t="s">
        <v>23</v>
      </c>
      <c r="E889" t="s">
        <v>42</v>
      </c>
      <c r="F889" s="19" t="s">
        <v>21</v>
      </c>
      <c r="G889" s="25" t="s">
        <v>26</v>
      </c>
      <c r="H889" s="25" t="s">
        <v>26</v>
      </c>
      <c r="I889" s="25" t="s">
        <v>25</v>
      </c>
      <c r="J889" s="21" t="s">
        <v>29</v>
      </c>
      <c r="K889" s="26">
        <v>0.112698554992675</v>
      </c>
      <c r="L889" s="26">
        <v>0.29842472076415999</v>
      </c>
      <c r="N889">
        <f>(Tabell1[[#This Row],[TP]]+Tabell1[[#This Row],[TN]])/(Tabell1[[#This Row],[TP]]+Tabell1[[#This Row],[TN]]+Tabell1[[#This Row],[FP]]+Tabell1[[#This Row],[FN]])</f>
        <v>0.90128251445086704</v>
      </c>
      <c r="O889">
        <f>Tabell1[[#This Row],[TP]]/(Tabell1[[#This Row],[TP]]+Tabell1[[#This Row],[FP]])</f>
        <v>0.90147598006956853</v>
      </c>
      <c r="P889">
        <f>Tabell1[[#This Row],[TP]]/(Tabell1[[#This Row],[TP]]+Tabell1[[#This Row],[FN]])</f>
        <v>0.99532904297280467</v>
      </c>
      <c r="Q889">
        <f>2*(Tabell1[[#This Row],[Recall]] * Tabell1[[#This Row],[Precision]]) / (Tabell1[[#This Row],[Recall]] + Tabell1[[#This Row],[Precision]])</f>
        <v>0.94608060776478708</v>
      </c>
      <c r="R889">
        <v>9589</v>
      </c>
      <c r="S889">
        <v>390</v>
      </c>
      <c r="T889">
        <v>1048</v>
      </c>
      <c r="U889">
        <v>45</v>
      </c>
    </row>
    <row r="890" spans="1:21" hidden="1" x14ac:dyDescent="0.3">
      <c r="A890" s="23" t="s">
        <v>48</v>
      </c>
      <c r="B890" s="21" t="s">
        <v>32</v>
      </c>
      <c r="C890" s="20" t="s">
        <v>23</v>
      </c>
      <c r="D890" s="20" t="s">
        <v>23</v>
      </c>
      <c r="E890" t="s">
        <v>42</v>
      </c>
      <c r="F890" s="19" t="s">
        <v>21</v>
      </c>
      <c r="G890" s="21" t="s">
        <v>29</v>
      </c>
      <c r="H890" s="25" t="s">
        <v>26</v>
      </c>
      <c r="I890" s="25" t="s">
        <v>25</v>
      </c>
      <c r="J890" s="21" t="s">
        <v>29</v>
      </c>
      <c r="K890" s="26">
        <v>0.111737251281738</v>
      </c>
      <c r="L890" s="26">
        <v>0.32412981986999501</v>
      </c>
      <c r="N890">
        <f>(Tabell1[[#This Row],[TP]]+Tabell1[[#This Row],[TN]])/(Tabell1[[#This Row],[TP]]+Tabell1[[#This Row],[TN]]+Tabell1[[#This Row],[FP]]+Tabell1[[#This Row],[FN]])</f>
        <v>0.90128251445086704</v>
      </c>
      <c r="O890">
        <f>Tabell1[[#This Row],[TP]]/(Tabell1[[#This Row],[TP]]+Tabell1[[#This Row],[FP]])</f>
        <v>0.90147598006956853</v>
      </c>
      <c r="P890">
        <f>Tabell1[[#This Row],[TP]]/(Tabell1[[#This Row],[TP]]+Tabell1[[#This Row],[FN]])</f>
        <v>0.99532904297280467</v>
      </c>
      <c r="Q890">
        <f>2*(Tabell1[[#This Row],[Recall]] * Tabell1[[#This Row],[Precision]]) / (Tabell1[[#This Row],[Recall]] + Tabell1[[#This Row],[Precision]])</f>
        <v>0.94608060776478708</v>
      </c>
      <c r="R890">
        <v>9589</v>
      </c>
      <c r="S890">
        <v>390</v>
      </c>
      <c r="T890">
        <v>1048</v>
      </c>
      <c r="U890">
        <v>45</v>
      </c>
    </row>
    <row r="891" spans="1:21" hidden="1" x14ac:dyDescent="0.3">
      <c r="A891" s="23" t="s">
        <v>48</v>
      </c>
      <c r="B891" s="21" t="s">
        <v>32</v>
      </c>
      <c r="C891" s="20" t="s">
        <v>23</v>
      </c>
      <c r="D891" s="20" t="s">
        <v>23</v>
      </c>
      <c r="E891" t="s">
        <v>42</v>
      </c>
      <c r="F891" s="19" t="s">
        <v>21</v>
      </c>
      <c r="G891" s="21" t="s">
        <v>29</v>
      </c>
      <c r="H891" s="25" t="s">
        <v>26</v>
      </c>
      <c r="I891" s="25" t="s">
        <v>25</v>
      </c>
      <c r="J891" s="25" t="s">
        <v>26</v>
      </c>
      <c r="K891" s="26">
        <v>0.11073803901672299</v>
      </c>
      <c r="L891" s="26">
        <v>0.27825880050659102</v>
      </c>
      <c r="N891">
        <f>(Tabell1[[#This Row],[TP]]+Tabell1[[#This Row],[TN]])/(Tabell1[[#This Row],[TP]]+Tabell1[[#This Row],[TN]]+Tabell1[[#This Row],[FP]]+Tabell1[[#This Row],[FN]])</f>
        <v>0.90128251445086704</v>
      </c>
      <c r="O891">
        <f>Tabell1[[#This Row],[TP]]/(Tabell1[[#This Row],[TP]]+Tabell1[[#This Row],[FP]])</f>
        <v>0.90147598006956853</v>
      </c>
      <c r="P891">
        <f>Tabell1[[#This Row],[TP]]/(Tabell1[[#This Row],[TP]]+Tabell1[[#This Row],[FN]])</f>
        <v>0.99532904297280467</v>
      </c>
      <c r="Q891">
        <f>2*(Tabell1[[#This Row],[Recall]] * Tabell1[[#This Row],[Precision]]) / (Tabell1[[#This Row],[Recall]] + Tabell1[[#This Row],[Precision]])</f>
        <v>0.94608060776478708</v>
      </c>
      <c r="R891">
        <v>9589</v>
      </c>
      <c r="S891">
        <v>390</v>
      </c>
      <c r="T891">
        <v>1048</v>
      </c>
      <c r="U891">
        <v>45</v>
      </c>
    </row>
    <row r="892" spans="1:21" hidden="1" x14ac:dyDescent="0.3">
      <c r="A892" s="25" t="s">
        <v>20</v>
      </c>
      <c r="B892" s="21" t="s">
        <v>32</v>
      </c>
      <c r="C892" s="25" t="s">
        <v>36</v>
      </c>
      <c r="D892" s="20" t="s">
        <v>23</v>
      </c>
      <c r="E892" t="s">
        <v>24</v>
      </c>
      <c r="F892" s="19" t="s">
        <v>21</v>
      </c>
      <c r="G892" s="25" t="s">
        <v>26</v>
      </c>
      <c r="H892" s="25" t="s">
        <v>26</v>
      </c>
      <c r="I892" s="21"/>
      <c r="J892" s="21" t="s">
        <v>29</v>
      </c>
      <c r="K892" s="26">
        <v>2.78700375556945</v>
      </c>
      <c r="L892" s="26">
        <v>4.9794516563415501</v>
      </c>
      <c r="N892">
        <f>(Tabell1[[#This Row],[TP]]+Tabell1[[#This Row],[TN]])/(Tabell1[[#This Row],[TP]]+Tabell1[[#This Row],[TN]]+Tabell1[[#This Row],[FP]]+Tabell1[[#This Row],[FN]])</f>
        <v>0.90223590114963337</v>
      </c>
      <c r="O892">
        <f>Tabell1[[#This Row],[TP]]/(Tabell1[[#This Row],[TP]]+Tabell1[[#This Row],[FP]])</f>
        <v>0.91261200501011663</v>
      </c>
      <c r="P892">
        <f>Tabell1[[#This Row],[TP]]/(Tabell1[[#This Row],[TP]]+Tabell1[[#This Row],[FN]])</f>
        <v>0.98206324520476929</v>
      </c>
      <c r="Q892">
        <f>2*(Tabell1[[#This Row],[Recall]] * Tabell1[[#This Row],[Precision]]) / (Tabell1[[#This Row],[Recall]] + Tabell1[[#This Row],[Precision]])</f>
        <v>0.94606472233320016</v>
      </c>
      <c r="R892">
        <v>9472</v>
      </c>
      <c r="S892">
        <v>495</v>
      </c>
      <c r="T892">
        <v>907</v>
      </c>
      <c r="U892">
        <v>173</v>
      </c>
    </row>
    <row r="893" spans="1:21" hidden="1" x14ac:dyDescent="0.3">
      <c r="A893" s="21" t="s">
        <v>31</v>
      </c>
      <c r="B893" s="21" t="s">
        <v>32</v>
      </c>
      <c r="C893" s="20" t="s">
        <v>23</v>
      </c>
      <c r="D893" s="20" t="s">
        <v>23</v>
      </c>
      <c r="E893" t="s">
        <v>24</v>
      </c>
      <c r="F893" s="19" t="s">
        <v>21</v>
      </c>
      <c r="G893" s="25" t="s">
        <v>26</v>
      </c>
      <c r="H893" s="21" t="s">
        <v>29</v>
      </c>
      <c r="I893" s="21"/>
      <c r="J893" s="25" t="s">
        <v>26</v>
      </c>
      <c r="K893" s="26">
        <v>2.3142271041870099</v>
      </c>
      <c r="L893" s="26">
        <v>0.61298942565917902</v>
      </c>
      <c r="N893">
        <f>(Tabell1[[#This Row],[TP]]+Tabell1[[#This Row],[TN]])/(Tabell1[[#This Row],[TP]]+Tabell1[[#This Row],[TN]]+Tabell1[[#This Row],[FP]]+Tabell1[[#This Row],[FN]])</f>
        <v>0.90069702181587763</v>
      </c>
      <c r="O893">
        <f>Tabell1[[#This Row],[TP]]/(Tabell1[[#This Row],[TP]]+Tabell1[[#This Row],[FP]])</f>
        <v>0.89973812196034419</v>
      </c>
      <c r="P893">
        <f>Tabell1[[#This Row],[TP]]/(Tabell1[[#This Row],[TP]]+Tabell1[[#This Row],[FN]])</f>
        <v>0.99740798341109382</v>
      </c>
      <c r="Q893">
        <f>2*(Tabell1[[#This Row],[Recall]] * Tabell1[[#This Row],[Precision]]) / (Tabell1[[#This Row],[Recall]] + Tabell1[[#This Row],[Precision]])</f>
        <v>0.9460589074101392</v>
      </c>
      <c r="R893">
        <v>9620</v>
      </c>
      <c r="S893">
        <v>330</v>
      </c>
      <c r="T893">
        <v>1072</v>
      </c>
      <c r="U893">
        <v>25</v>
      </c>
    </row>
    <row r="894" spans="1:21" hidden="1" x14ac:dyDescent="0.3">
      <c r="A894" s="21" t="s">
        <v>31</v>
      </c>
      <c r="B894" s="21" t="s">
        <v>32</v>
      </c>
      <c r="C894" s="20" t="s">
        <v>23</v>
      </c>
      <c r="D894" s="20" t="s">
        <v>23</v>
      </c>
      <c r="E894" t="s">
        <v>24</v>
      </c>
      <c r="F894" s="19" t="s">
        <v>21</v>
      </c>
      <c r="G894" s="25" t="s">
        <v>26</v>
      </c>
      <c r="H894" s="21" t="s">
        <v>29</v>
      </c>
      <c r="I894" s="21"/>
      <c r="J894" s="25" t="s">
        <v>26</v>
      </c>
      <c r="K894" s="26">
        <v>2.3142271041870099</v>
      </c>
      <c r="L894" s="26">
        <v>0.590420722961425</v>
      </c>
      <c r="N894">
        <f>(Tabell1[[#This Row],[TP]]+Tabell1[[#This Row],[TN]])/(Tabell1[[#This Row],[TP]]+Tabell1[[#This Row],[TN]]+Tabell1[[#This Row],[FP]]+Tabell1[[#This Row],[FN]])</f>
        <v>0.90069702181587763</v>
      </c>
      <c r="O894">
        <f>Tabell1[[#This Row],[TP]]/(Tabell1[[#This Row],[TP]]+Tabell1[[#This Row],[FP]])</f>
        <v>0.89973812196034419</v>
      </c>
      <c r="P894">
        <f>Tabell1[[#This Row],[TP]]/(Tabell1[[#This Row],[TP]]+Tabell1[[#This Row],[FN]])</f>
        <v>0.99740798341109382</v>
      </c>
      <c r="Q894">
        <f>2*(Tabell1[[#This Row],[Recall]] * Tabell1[[#This Row],[Precision]]) / (Tabell1[[#This Row],[Recall]] + Tabell1[[#This Row],[Precision]])</f>
        <v>0.9460589074101392</v>
      </c>
      <c r="R894">
        <v>9620</v>
      </c>
      <c r="S894">
        <v>330</v>
      </c>
      <c r="T894">
        <v>1072</v>
      </c>
      <c r="U894">
        <v>25</v>
      </c>
    </row>
    <row r="895" spans="1:21" hidden="1" x14ac:dyDescent="0.3">
      <c r="A895" s="23" t="s">
        <v>48</v>
      </c>
      <c r="B895" s="25" t="s">
        <v>22</v>
      </c>
      <c r="C895" s="25" t="s">
        <v>36</v>
      </c>
      <c r="D895" s="20" t="s">
        <v>23</v>
      </c>
      <c r="E895" t="s">
        <v>24</v>
      </c>
      <c r="F895" s="19" t="s">
        <v>21</v>
      </c>
      <c r="G895" s="25" t="s">
        <v>26</v>
      </c>
      <c r="H895" s="21" t="s">
        <v>29</v>
      </c>
      <c r="I895" s="21"/>
      <c r="J895" s="25" t="s">
        <v>26</v>
      </c>
      <c r="K895" s="26">
        <v>8.1529140472412095E-2</v>
      </c>
      <c r="L895" s="26">
        <v>0.19637632369995101</v>
      </c>
      <c r="N895">
        <f>(Tabell1[[#This Row],[TP]]+Tabell1[[#This Row],[TN]])/(Tabell1[[#This Row],[TP]]+Tabell1[[#This Row],[TN]]+Tabell1[[#This Row],[FP]]+Tabell1[[#This Row],[FN]])</f>
        <v>0.90060649950212723</v>
      </c>
      <c r="O895">
        <f>Tabell1[[#This Row],[TP]]/(Tabell1[[#This Row],[TP]]+Tabell1[[#This Row],[FP]])</f>
        <v>0.89913140935836366</v>
      </c>
      <c r="P895">
        <f>Tabell1[[#This Row],[TP]]/(Tabell1[[#This Row],[TP]]+Tabell1[[#This Row],[FN]])</f>
        <v>0.99813374805598754</v>
      </c>
      <c r="Q895">
        <f>2*(Tabell1[[#This Row],[Recall]] * Tabell1[[#This Row],[Precision]]) / (Tabell1[[#This Row],[Recall]] + Tabell1[[#This Row],[Precision]])</f>
        <v>0.94604952830188671</v>
      </c>
      <c r="R895">
        <v>9627</v>
      </c>
      <c r="S895">
        <v>322</v>
      </c>
      <c r="T895">
        <v>1080</v>
      </c>
      <c r="U895">
        <v>18</v>
      </c>
    </row>
    <row r="896" spans="1:21" hidden="1" x14ac:dyDescent="0.3">
      <c r="A896" s="23" t="s">
        <v>48</v>
      </c>
      <c r="B896" s="25" t="s">
        <v>22</v>
      </c>
      <c r="C896" s="25" t="s">
        <v>36</v>
      </c>
      <c r="D896" s="20" t="s">
        <v>23</v>
      </c>
      <c r="E896" t="s">
        <v>24</v>
      </c>
      <c r="F896" s="19" t="s">
        <v>21</v>
      </c>
      <c r="G896" s="21" t="s">
        <v>29</v>
      </c>
      <c r="H896" s="21" t="s">
        <v>29</v>
      </c>
      <c r="I896" s="21"/>
      <c r="J896" s="25" t="s">
        <v>26</v>
      </c>
      <c r="K896" s="26">
        <v>7.7788829803466797E-2</v>
      </c>
      <c r="L896" s="26">
        <v>0.18152022361755299</v>
      </c>
      <c r="N896">
        <f>(Tabell1[[#This Row],[TP]]+Tabell1[[#This Row],[TN]])/(Tabell1[[#This Row],[TP]]+Tabell1[[#This Row],[TN]]+Tabell1[[#This Row],[FP]]+Tabell1[[#This Row],[FN]])</f>
        <v>0.90060649950212723</v>
      </c>
      <c r="O896">
        <f>Tabell1[[#This Row],[TP]]/(Tabell1[[#This Row],[TP]]+Tabell1[[#This Row],[FP]])</f>
        <v>0.89913140935836366</v>
      </c>
      <c r="P896">
        <f>Tabell1[[#This Row],[TP]]/(Tabell1[[#This Row],[TP]]+Tabell1[[#This Row],[FN]])</f>
        <v>0.99813374805598754</v>
      </c>
      <c r="Q896">
        <f>2*(Tabell1[[#This Row],[Recall]] * Tabell1[[#This Row],[Precision]]) / (Tabell1[[#This Row],[Recall]] + Tabell1[[#This Row],[Precision]])</f>
        <v>0.94604952830188671</v>
      </c>
      <c r="R896">
        <v>9627</v>
      </c>
      <c r="S896">
        <v>322</v>
      </c>
      <c r="T896">
        <v>1080</v>
      </c>
      <c r="U896">
        <v>18</v>
      </c>
    </row>
    <row r="897" spans="1:21" hidden="1" x14ac:dyDescent="0.3">
      <c r="A897" s="23" t="s">
        <v>48</v>
      </c>
      <c r="B897" s="21" t="s">
        <v>32</v>
      </c>
      <c r="C897" s="20" t="s">
        <v>23</v>
      </c>
      <c r="D897" s="20" t="s">
        <v>23</v>
      </c>
      <c r="E897" t="s">
        <v>24</v>
      </c>
      <c r="F897" s="19" t="s">
        <v>21</v>
      </c>
      <c r="G897" s="21" t="s">
        <v>29</v>
      </c>
      <c r="H897" s="21" t="s">
        <v>29</v>
      </c>
      <c r="I897" s="25" t="s">
        <v>25</v>
      </c>
      <c r="J897" s="25" t="s">
        <v>26</v>
      </c>
      <c r="K897" s="26">
        <v>0.116686344146728</v>
      </c>
      <c r="L897" s="26">
        <v>0.18749904632568301</v>
      </c>
      <c r="N897">
        <f>(Tabell1[[#This Row],[TP]]+Tabell1[[#This Row],[TN]])/(Tabell1[[#This Row],[TP]]+Tabell1[[#This Row],[TN]]+Tabell1[[#This Row],[FP]]+Tabell1[[#This Row],[FN]])</f>
        <v>0.90133067801212996</v>
      </c>
      <c r="O897">
        <f>Tabell1[[#This Row],[TP]]/(Tabell1[[#This Row],[TP]]+Tabell1[[#This Row],[FP]])</f>
        <v>0.90533497583625511</v>
      </c>
      <c r="P897">
        <f>Tabell1[[#This Row],[TP]]/(Tabell1[[#This Row],[TP]]+Tabell1[[#This Row],[FN]])</f>
        <v>0.99056505961638153</v>
      </c>
      <c r="Q897">
        <f>2*(Tabell1[[#This Row],[Recall]] * Tabell1[[#This Row],[Precision]]) / (Tabell1[[#This Row],[Recall]] + Tabell1[[#This Row],[Precision]])</f>
        <v>0.94603426081790287</v>
      </c>
      <c r="R897">
        <v>9554</v>
      </c>
      <c r="S897">
        <v>403</v>
      </c>
      <c r="T897">
        <v>999</v>
      </c>
      <c r="U897">
        <v>91</v>
      </c>
    </row>
    <row r="898" spans="1:21" hidden="1" x14ac:dyDescent="0.3">
      <c r="A898" s="23" t="s">
        <v>48</v>
      </c>
      <c r="B898" s="21" t="s">
        <v>32</v>
      </c>
      <c r="C898" s="20" t="s">
        <v>23</v>
      </c>
      <c r="D898" s="20" t="s">
        <v>23</v>
      </c>
      <c r="E898" t="s">
        <v>24</v>
      </c>
      <c r="F898" s="19" t="s">
        <v>21</v>
      </c>
      <c r="G898" s="21" t="s">
        <v>29</v>
      </c>
      <c r="H898" s="21" t="s">
        <v>29</v>
      </c>
      <c r="I898" s="25" t="s">
        <v>25</v>
      </c>
      <c r="J898" s="21" t="s">
        <v>29</v>
      </c>
      <c r="K898" s="26">
        <v>0.10767769813537501</v>
      </c>
      <c r="L898" s="26">
        <v>0.18852734565734799</v>
      </c>
      <c r="N898">
        <f>(Tabell1[[#This Row],[TP]]+Tabell1[[#This Row],[TN]])/(Tabell1[[#This Row],[TP]]+Tabell1[[#This Row],[TN]]+Tabell1[[#This Row],[FP]]+Tabell1[[#This Row],[FN]])</f>
        <v>0.90133067801212996</v>
      </c>
      <c r="O898">
        <f>Tabell1[[#This Row],[TP]]/(Tabell1[[#This Row],[TP]]+Tabell1[[#This Row],[FP]])</f>
        <v>0.90533497583625511</v>
      </c>
      <c r="P898">
        <f>Tabell1[[#This Row],[TP]]/(Tabell1[[#This Row],[TP]]+Tabell1[[#This Row],[FN]])</f>
        <v>0.99056505961638153</v>
      </c>
      <c r="Q898">
        <f>2*(Tabell1[[#This Row],[Recall]] * Tabell1[[#This Row],[Precision]]) / (Tabell1[[#This Row],[Recall]] + Tabell1[[#This Row],[Precision]])</f>
        <v>0.94603426081790287</v>
      </c>
      <c r="R898">
        <v>9554</v>
      </c>
      <c r="S898">
        <v>403</v>
      </c>
      <c r="T898">
        <v>999</v>
      </c>
      <c r="U898">
        <v>91</v>
      </c>
    </row>
    <row r="899" spans="1:21" hidden="1" x14ac:dyDescent="0.3">
      <c r="A899" s="23" t="s">
        <v>48</v>
      </c>
      <c r="B899" s="25" t="s">
        <v>22</v>
      </c>
      <c r="C899" s="25" t="s">
        <v>36</v>
      </c>
      <c r="D899" s="20" t="s">
        <v>23</v>
      </c>
      <c r="E899" t="s">
        <v>24</v>
      </c>
      <c r="F899" s="19" t="s">
        <v>21</v>
      </c>
      <c r="G899" s="21" t="s">
        <v>29</v>
      </c>
      <c r="H899" s="21" t="s">
        <v>29</v>
      </c>
      <c r="I899" s="21"/>
      <c r="J899" s="21" t="s">
        <v>29</v>
      </c>
      <c r="K899" s="26">
        <v>0.65433645248412997</v>
      </c>
      <c r="L899" s="26">
        <v>1.03525519371032</v>
      </c>
      <c r="N899">
        <f>(Tabell1[[#This Row],[TP]]+Tabell1[[#This Row],[TN]])/(Tabell1[[#This Row],[TP]]+Tabell1[[#This Row],[TN]]+Tabell1[[#This Row],[FP]]+Tabell1[[#This Row],[FN]])</f>
        <v>0.90151172263963064</v>
      </c>
      <c r="O899">
        <f>Tabell1[[#This Row],[TP]]/(Tabell1[[#This Row],[TP]]+Tabell1[[#This Row],[FP]])</f>
        <v>0.90697231998478078</v>
      </c>
      <c r="P899">
        <f>Tabell1[[#This Row],[TP]]/(Tabell1[[#This Row],[TP]]+Tabell1[[#This Row],[FN]])</f>
        <v>0.9885951270088128</v>
      </c>
      <c r="Q899">
        <f>2*(Tabell1[[#This Row],[Recall]] * Tabell1[[#This Row],[Precision]]) / (Tabell1[[#This Row],[Recall]] + Tabell1[[#This Row],[Precision]])</f>
        <v>0.94602639150709411</v>
      </c>
      <c r="R899">
        <v>9535</v>
      </c>
      <c r="S899">
        <v>424</v>
      </c>
      <c r="T899">
        <v>978</v>
      </c>
      <c r="U899">
        <v>110</v>
      </c>
    </row>
    <row r="900" spans="1:21" hidden="1" x14ac:dyDescent="0.3">
      <c r="A900" s="21" t="s">
        <v>31</v>
      </c>
      <c r="B900" s="21" t="s">
        <v>32</v>
      </c>
      <c r="C900" s="25" t="s">
        <v>36</v>
      </c>
      <c r="D900" s="20" t="s">
        <v>23</v>
      </c>
      <c r="E900" t="s">
        <v>24</v>
      </c>
      <c r="F900" s="25" t="s">
        <v>30</v>
      </c>
      <c r="G900" s="21" t="s">
        <v>29</v>
      </c>
      <c r="H900" s="21" t="s">
        <v>29</v>
      </c>
      <c r="I900" s="25" t="s">
        <v>25</v>
      </c>
      <c r="J900" s="21" t="s">
        <v>29</v>
      </c>
      <c r="K900" s="26">
        <v>1.6755335330963099</v>
      </c>
      <c r="L900" s="26">
        <v>0.55353188514709395</v>
      </c>
      <c r="N900">
        <f>(Tabell1[[#This Row],[TP]]+Tabell1[[#This Row],[TN]])/(Tabell1[[#This Row],[TP]]+Tabell1[[#This Row],[TN]]+Tabell1[[#This Row],[FP]]+Tabell1[[#This Row],[FN]])</f>
        <v>0.90359373585588842</v>
      </c>
      <c r="O900">
        <f>Tabell1[[#This Row],[TP]]/(Tabell1[[#This Row],[TP]]+Tabell1[[#This Row],[FP]])</f>
        <v>0.92534205829863181</v>
      </c>
      <c r="P900">
        <f>Tabell1[[#This Row],[TP]]/(Tabell1[[#This Row],[TP]]+Tabell1[[#This Row],[FN]])</f>
        <v>0.96765163297045098</v>
      </c>
      <c r="Q900">
        <f>2*(Tabell1[[#This Row],[Recall]] * Tabell1[[#This Row],[Precision]]) / (Tabell1[[#This Row],[Recall]] + Tabell1[[#This Row],[Precision]])</f>
        <v>0.94602402311084077</v>
      </c>
      <c r="R900">
        <v>9333</v>
      </c>
      <c r="S900">
        <v>649</v>
      </c>
      <c r="T900">
        <v>753</v>
      </c>
      <c r="U900">
        <v>312</v>
      </c>
    </row>
    <row r="901" spans="1:21" hidden="1" x14ac:dyDescent="0.3">
      <c r="A901" s="23" t="s">
        <v>48</v>
      </c>
      <c r="B901" s="25" t="s">
        <v>22</v>
      </c>
      <c r="C901" s="25" t="s">
        <v>36</v>
      </c>
      <c r="D901" s="20" t="s">
        <v>23</v>
      </c>
      <c r="E901" t="s">
        <v>24</v>
      </c>
      <c r="F901" s="19" t="s">
        <v>21</v>
      </c>
      <c r="G901" s="25" t="s">
        <v>26</v>
      </c>
      <c r="H901" s="25" t="s">
        <v>26</v>
      </c>
      <c r="I901" s="25" t="s">
        <v>25</v>
      </c>
      <c r="J901" s="21" t="s">
        <v>29</v>
      </c>
      <c r="K901" s="26">
        <v>0.64575529098510698</v>
      </c>
      <c r="L901" s="26">
        <v>1.0422921180725</v>
      </c>
      <c r="N901">
        <f>(Tabell1[[#This Row],[TP]]+Tabell1[[#This Row],[TN]])/(Tabell1[[#This Row],[TP]]+Tabell1[[#This Row],[TN]]+Tabell1[[#This Row],[FP]]+Tabell1[[#This Row],[FN]])</f>
        <v>0.90133067801212996</v>
      </c>
      <c r="O901">
        <f>Tabell1[[#This Row],[TP]]/(Tabell1[[#This Row],[TP]]+Tabell1[[#This Row],[FP]])</f>
        <v>0.9059504602828129</v>
      </c>
      <c r="P901">
        <f>Tabell1[[#This Row],[TP]]/(Tabell1[[#This Row],[TP]]+Tabell1[[#This Row],[FN]])</f>
        <v>0.98973561430793155</v>
      </c>
      <c r="Q901">
        <f>2*(Tabell1[[#This Row],[Recall]] * Tabell1[[#This Row],[Precision]]) / (Tabell1[[#This Row],[Recall]] + Tabell1[[#This Row],[Precision]])</f>
        <v>0.94599147755425617</v>
      </c>
      <c r="R901">
        <v>9546</v>
      </c>
      <c r="S901">
        <v>411</v>
      </c>
      <c r="T901">
        <v>991</v>
      </c>
      <c r="U901">
        <v>99</v>
      </c>
    </row>
    <row r="902" spans="1:21" hidden="1" x14ac:dyDescent="0.3">
      <c r="A902" s="21" t="s">
        <v>31</v>
      </c>
      <c r="B902" s="21" t="s">
        <v>32</v>
      </c>
      <c r="C902" s="20" t="s">
        <v>23</v>
      </c>
      <c r="D902" s="20" t="s">
        <v>23</v>
      </c>
      <c r="E902" t="s">
        <v>42</v>
      </c>
      <c r="F902" s="19" t="s">
        <v>21</v>
      </c>
      <c r="G902" s="25" t="s">
        <v>26</v>
      </c>
      <c r="H902" s="25" t="s">
        <v>26</v>
      </c>
      <c r="I902" s="25" t="s">
        <v>25</v>
      </c>
      <c r="J902" s="25" t="s">
        <v>26</v>
      </c>
      <c r="K902" s="26">
        <v>1.7131049633026101</v>
      </c>
      <c r="L902" s="26">
        <v>2.09602451324462</v>
      </c>
      <c r="N902">
        <f>(Tabell1[[#This Row],[TP]]+Tabell1[[#This Row],[TN]])/(Tabell1[[#This Row],[TP]]+Tabell1[[#This Row],[TN]]+Tabell1[[#This Row],[FP]]+Tabell1[[#This Row],[FN]])</f>
        <v>0.90092124277456642</v>
      </c>
      <c r="O902">
        <f>Tabell1[[#This Row],[TP]]/(Tabell1[[#This Row],[TP]]+Tabell1[[#This Row],[FP]])</f>
        <v>0.89985948477751754</v>
      </c>
      <c r="P902">
        <f>Tabell1[[#This Row],[TP]]/(Tabell1[[#This Row],[TP]]+Tabell1[[#This Row],[FN]])</f>
        <v>0.997093626738634</v>
      </c>
      <c r="Q902">
        <f>2*(Tabell1[[#This Row],[Recall]] * Tabell1[[#This Row],[Precision]]) / (Tabell1[[#This Row],[Recall]] + Tabell1[[#This Row],[Precision]])</f>
        <v>0.94598453887439071</v>
      </c>
      <c r="R902">
        <v>9606</v>
      </c>
      <c r="S902">
        <v>369</v>
      </c>
      <c r="T902">
        <v>1069</v>
      </c>
      <c r="U902">
        <v>28</v>
      </c>
    </row>
    <row r="903" spans="1:21" hidden="1" x14ac:dyDescent="0.3">
      <c r="A903" s="23" t="s">
        <v>48</v>
      </c>
      <c r="B903" s="25" t="s">
        <v>22</v>
      </c>
      <c r="C903" s="24" t="s">
        <v>38</v>
      </c>
      <c r="D903" s="20" t="s">
        <v>23</v>
      </c>
      <c r="E903" t="s">
        <v>24</v>
      </c>
      <c r="F903" s="19" t="s">
        <v>21</v>
      </c>
      <c r="G903" s="25" t="s">
        <v>26</v>
      </c>
      <c r="H903" s="25" t="s">
        <v>26</v>
      </c>
      <c r="I903" s="25" t="s">
        <v>25</v>
      </c>
      <c r="J903" s="21" t="s">
        <v>29</v>
      </c>
      <c r="K903" s="26">
        <v>0.117687225341796</v>
      </c>
      <c r="L903" s="26">
        <v>0.19547462463378901</v>
      </c>
      <c r="N903">
        <f>(Tabell1[[#This Row],[TP]]+Tabell1[[#This Row],[TN]])/(Tabell1[[#This Row],[TP]]+Tabell1[[#This Row],[TN]]+Tabell1[[#This Row],[FP]]+Tabell1[[#This Row],[FN]])</f>
        <v>0.90368425816963882</v>
      </c>
      <c r="O903">
        <f>Tabell1[[#This Row],[TP]]/(Tabell1[[#This Row],[TP]]+Tabell1[[#This Row],[FP]])</f>
        <v>0.92755356253114096</v>
      </c>
      <c r="P903">
        <f>Tabell1[[#This Row],[TP]]/(Tabell1[[#This Row],[TP]]+Tabell1[[#This Row],[FN]])</f>
        <v>0.9650596163815448</v>
      </c>
      <c r="Q903">
        <f>2*(Tabell1[[#This Row],[Recall]] * Tabell1[[#This Row],[Precision]]) / (Tabell1[[#This Row],[Recall]] + Tabell1[[#This Row],[Precision]])</f>
        <v>0.94593495934959337</v>
      </c>
      <c r="R903">
        <v>9308</v>
      </c>
      <c r="S903">
        <v>675</v>
      </c>
      <c r="T903">
        <v>727</v>
      </c>
      <c r="U903">
        <v>337</v>
      </c>
    </row>
    <row r="904" spans="1:21" hidden="1" x14ac:dyDescent="0.3">
      <c r="A904" s="25" t="s">
        <v>20</v>
      </c>
      <c r="B904" s="25" t="s">
        <v>22</v>
      </c>
      <c r="C904" s="21" t="s">
        <v>34</v>
      </c>
      <c r="D904" s="20" t="s">
        <v>23</v>
      </c>
      <c r="E904" t="s">
        <v>24</v>
      </c>
      <c r="F904" s="19" t="s">
        <v>21</v>
      </c>
      <c r="G904" s="21" t="s">
        <v>29</v>
      </c>
      <c r="H904" s="21" t="s">
        <v>29</v>
      </c>
      <c r="I904" s="21"/>
      <c r="J904" s="25" t="s">
        <v>26</v>
      </c>
      <c r="K904" s="26">
        <v>1.81283259391784</v>
      </c>
      <c r="L904" s="26">
        <v>3.4729795455932599</v>
      </c>
      <c r="N904">
        <f>(Tabell1[[#This Row],[TP]]+Tabell1[[#This Row],[TN]])/(Tabell1[[#This Row],[TP]]+Tabell1[[#This Row],[TN]]+Tabell1[[#This Row],[FP]]+Tabell1[[#This Row],[FN]])</f>
        <v>0.90114963338462928</v>
      </c>
      <c r="O904">
        <f>Tabell1[[#This Row],[TP]]/(Tabell1[[#This Row],[TP]]+Tabell1[[#This Row],[FP]])</f>
        <v>0.90531703156098953</v>
      </c>
      <c r="P904">
        <f>Tabell1[[#This Row],[TP]]/(Tabell1[[#This Row],[TP]]+Tabell1[[#This Row],[FN]])</f>
        <v>0.99035769828926901</v>
      </c>
      <c r="Q904">
        <f>2*(Tabell1[[#This Row],[Recall]] * Tabell1[[#This Row],[Precision]]) / (Tabell1[[#This Row],[Recall]] + Tabell1[[#This Row],[Precision]])</f>
        <v>0.94592988710635773</v>
      </c>
      <c r="R904">
        <v>9552</v>
      </c>
      <c r="S904">
        <v>403</v>
      </c>
      <c r="T904">
        <v>999</v>
      </c>
      <c r="U904">
        <v>93</v>
      </c>
    </row>
    <row r="905" spans="1:21" hidden="1" x14ac:dyDescent="0.3">
      <c r="A905" s="25" t="s">
        <v>20</v>
      </c>
      <c r="B905" s="23" t="s">
        <v>33</v>
      </c>
      <c r="C905" s="25" t="s">
        <v>36</v>
      </c>
      <c r="D905" s="20" t="s">
        <v>23</v>
      </c>
      <c r="E905" t="s">
        <v>24</v>
      </c>
      <c r="F905" s="25" t="s">
        <v>30</v>
      </c>
      <c r="G905" s="21" t="s">
        <v>29</v>
      </c>
      <c r="H905" s="25" t="s">
        <v>26</v>
      </c>
      <c r="I905" s="21"/>
      <c r="J905" s="25" t="s">
        <v>26</v>
      </c>
      <c r="K905" s="26">
        <v>5.1946773529052699</v>
      </c>
      <c r="L905" s="26">
        <v>11.4724602699279</v>
      </c>
      <c r="N905">
        <f>(Tabell1[[#This Row],[TP]]+Tabell1[[#This Row],[TN]])/(Tabell1[[#This Row],[TP]]+Tabell1[[#This Row],[TN]]+Tabell1[[#This Row],[FP]]+Tabell1[[#This Row],[FN]])</f>
        <v>0.901873811894632</v>
      </c>
      <c r="O905">
        <f>Tabell1[[#This Row],[TP]]/(Tabell1[[#This Row],[TP]]+Tabell1[[#This Row],[FP]])</f>
        <v>0.91154696663782331</v>
      </c>
      <c r="P905">
        <f>Tabell1[[#This Row],[TP]]/(Tabell1[[#This Row],[TP]]+Tabell1[[#This Row],[FN]])</f>
        <v>0.98299637117677552</v>
      </c>
      <c r="Q905">
        <f>2*(Tabell1[[#This Row],[Recall]] * Tabell1[[#This Row],[Precision]]) / (Tabell1[[#This Row],[Recall]] + Tabell1[[#This Row],[Precision]])</f>
        <v>0.94592437393993811</v>
      </c>
      <c r="R905">
        <v>9481</v>
      </c>
      <c r="S905">
        <v>482</v>
      </c>
      <c r="T905">
        <v>920</v>
      </c>
      <c r="U905">
        <v>164</v>
      </c>
    </row>
    <row r="906" spans="1:21" hidden="1" x14ac:dyDescent="0.3">
      <c r="A906" s="25" t="s">
        <v>20</v>
      </c>
      <c r="B906" s="23" t="s">
        <v>33</v>
      </c>
      <c r="C906" s="25" t="s">
        <v>36</v>
      </c>
      <c r="D906" s="20" t="s">
        <v>23</v>
      </c>
      <c r="E906" t="s">
        <v>24</v>
      </c>
      <c r="F906" s="19" t="s">
        <v>21</v>
      </c>
      <c r="G906" s="21" t="s">
        <v>29</v>
      </c>
      <c r="H906" s="25" t="s">
        <v>26</v>
      </c>
      <c r="I906" s="21"/>
      <c r="J906" s="21" t="s">
        <v>29</v>
      </c>
      <c r="K906" s="26">
        <v>2.7542986869811998</v>
      </c>
      <c r="L906" s="26">
        <v>5.6864783763885498</v>
      </c>
      <c r="N906">
        <f>(Tabell1[[#This Row],[TP]]+Tabell1[[#This Row],[TN]])/(Tabell1[[#This Row],[TP]]+Tabell1[[#This Row],[TN]]+Tabell1[[#This Row],[FP]]+Tabell1[[#This Row],[FN]])</f>
        <v>0.901873811894632</v>
      </c>
      <c r="O906">
        <f>Tabell1[[#This Row],[TP]]/(Tabell1[[#This Row],[TP]]+Tabell1[[#This Row],[FP]])</f>
        <v>0.91170529960565549</v>
      </c>
      <c r="P906">
        <f>Tabell1[[#This Row],[TP]]/(Tabell1[[#This Row],[TP]]+Tabell1[[#This Row],[FN]])</f>
        <v>0.982789009849663</v>
      </c>
      <c r="Q906">
        <f>2*(Tabell1[[#This Row],[Recall]] * Tabell1[[#This Row],[Precision]]) / (Tabell1[[#This Row],[Recall]] + Tabell1[[#This Row],[Precision]])</f>
        <v>0.94591358147889426</v>
      </c>
      <c r="R906">
        <v>9479</v>
      </c>
      <c r="S906">
        <v>484</v>
      </c>
      <c r="T906">
        <v>918</v>
      </c>
      <c r="U906">
        <v>166</v>
      </c>
    </row>
    <row r="907" spans="1:21" hidden="1" x14ac:dyDescent="0.3">
      <c r="A907" s="23" t="s">
        <v>48</v>
      </c>
      <c r="B907" s="21" t="s">
        <v>32</v>
      </c>
      <c r="C907" s="21" t="s">
        <v>34</v>
      </c>
      <c r="D907" s="20" t="s">
        <v>23</v>
      </c>
      <c r="E907" t="s">
        <v>24</v>
      </c>
      <c r="F907" s="25" t="s">
        <v>30</v>
      </c>
      <c r="G907" s="25" t="s">
        <v>26</v>
      </c>
      <c r="H907" s="25" t="s">
        <v>26</v>
      </c>
      <c r="I907" s="21"/>
      <c r="J907" s="25" t="s">
        <v>26</v>
      </c>
      <c r="K907" s="26">
        <v>0.28773713111877403</v>
      </c>
      <c r="L907" s="26">
        <v>0.355051279067993</v>
      </c>
      <c r="N907">
        <f>(Tabell1[[#This Row],[TP]]+Tabell1[[#This Row],[TN]])/(Tabell1[[#This Row],[TP]]+Tabell1[[#This Row],[TN]]+Tabell1[[#This Row],[FP]]+Tabell1[[#This Row],[FN]])</f>
        <v>0.90024441024712587</v>
      </c>
      <c r="O907">
        <f>Tabell1[[#This Row],[TP]]/(Tabell1[[#This Row],[TP]]+Tabell1[[#This Row],[FP]])</f>
        <v>0.89820080171529781</v>
      </c>
      <c r="P907">
        <f>Tabell1[[#This Row],[TP]]/(Tabell1[[#This Row],[TP]]+Tabell1[[#This Row],[FN]])</f>
        <v>0.99896319336443751</v>
      </c>
      <c r="Q907">
        <f>2*(Tabell1[[#This Row],[Recall]] * Tabell1[[#This Row],[Precision]]) / (Tabell1[[#This Row],[Recall]] + Tabell1[[#This Row],[Precision]])</f>
        <v>0.94590614569016285</v>
      </c>
      <c r="R907">
        <v>9635</v>
      </c>
      <c r="S907">
        <v>310</v>
      </c>
      <c r="T907">
        <v>1092</v>
      </c>
      <c r="U907">
        <v>10</v>
      </c>
    </row>
    <row r="908" spans="1:21" hidden="1" x14ac:dyDescent="0.3">
      <c r="A908" s="23" t="s">
        <v>48</v>
      </c>
      <c r="B908" s="21" t="s">
        <v>32</v>
      </c>
      <c r="C908" s="21" t="s">
        <v>34</v>
      </c>
      <c r="D908" s="20" t="s">
        <v>23</v>
      </c>
      <c r="E908" t="s">
        <v>24</v>
      </c>
      <c r="F908" s="25" t="s">
        <v>30</v>
      </c>
      <c r="G908" s="25" t="s">
        <v>26</v>
      </c>
      <c r="H908" s="25" t="s">
        <v>26</v>
      </c>
      <c r="I908" s="21"/>
      <c r="J908" s="21" t="s">
        <v>29</v>
      </c>
      <c r="K908" s="26">
        <v>0.28324031829833901</v>
      </c>
      <c r="L908" s="26">
        <v>0.35604953765869102</v>
      </c>
      <c r="N908">
        <f>(Tabell1[[#This Row],[TP]]+Tabell1[[#This Row],[TN]])/(Tabell1[[#This Row],[TP]]+Tabell1[[#This Row],[TN]]+Tabell1[[#This Row],[FP]]+Tabell1[[#This Row],[FN]])</f>
        <v>0.90024441024712587</v>
      </c>
      <c r="O908">
        <f>Tabell1[[#This Row],[TP]]/(Tabell1[[#This Row],[TP]]+Tabell1[[#This Row],[FP]])</f>
        <v>0.89820080171529781</v>
      </c>
      <c r="P908">
        <f>Tabell1[[#This Row],[TP]]/(Tabell1[[#This Row],[TP]]+Tabell1[[#This Row],[FN]])</f>
        <v>0.99896319336443751</v>
      </c>
      <c r="Q908">
        <f>2*(Tabell1[[#This Row],[Recall]] * Tabell1[[#This Row],[Precision]]) / (Tabell1[[#This Row],[Recall]] + Tabell1[[#This Row],[Precision]])</f>
        <v>0.94590614569016285</v>
      </c>
      <c r="R908">
        <v>9635</v>
      </c>
      <c r="S908">
        <v>310</v>
      </c>
      <c r="T908">
        <v>1092</v>
      </c>
      <c r="U908">
        <v>10</v>
      </c>
    </row>
    <row r="909" spans="1:21" hidden="1" x14ac:dyDescent="0.3">
      <c r="A909" s="23" t="s">
        <v>48</v>
      </c>
      <c r="B909" s="21" t="s">
        <v>32</v>
      </c>
      <c r="C909" s="21" t="s">
        <v>34</v>
      </c>
      <c r="D909" s="20" t="s">
        <v>23</v>
      </c>
      <c r="E909" t="s">
        <v>24</v>
      </c>
      <c r="F909" s="25" t="s">
        <v>30</v>
      </c>
      <c r="G909" s="21" t="s">
        <v>29</v>
      </c>
      <c r="H909" s="25" t="s">
        <v>26</v>
      </c>
      <c r="I909" s="21"/>
      <c r="J909" s="25" t="s">
        <v>26</v>
      </c>
      <c r="K909" s="26">
        <v>0.27732062339782698</v>
      </c>
      <c r="L909" s="26">
        <v>0.34411239624023399</v>
      </c>
      <c r="N909">
        <f>(Tabell1[[#This Row],[TP]]+Tabell1[[#This Row],[TN]])/(Tabell1[[#This Row],[TP]]+Tabell1[[#This Row],[TN]]+Tabell1[[#This Row],[FP]]+Tabell1[[#This Row],[FN]])</f>
        <v>0.90024441024712587</v>
      </c>
      <c r="O909">
        <f>Tabell1[[#This Row],[TP]]/(Tabell1[[#This Row],[TP]]+Tabell1[[#This Row],[FP]])</f>
        <v>0.89820080171529781</v>
      </c>
      <c r="P909">
        <f>Tabell1[[#This Row],[TP]]/(Tabell1[[#This Row],[TP]]+Tabell1[[#This Row],[FN]])</f>
        <v>0.99896319336443751</v>
      </c>
      <c r="Q909">
        <f>2*(Tabell1[[#This Row],[Recall]] * Tabell1[[#This Row],[Precision]]) / (Tabell1[[#This Row],[Recall]] + Tabell1[[#This Row],[Precision]])</f>
        <v>0.94590614569016285</v>
      </c>
      <c r="R909">
        <v>9635</v>
      </c>
      <c r="S909">
        <v>310</v>
      </c>
      <c r="T909">
        <v>1092</v>
      </c>
      <c r="U909">
        <v>10</v>
      </c>
    </row>
    <row r="910" spans="1:21" hidden="1" x14ac:dyDescent="0.3">
      <c r="A910" s="23" t="s">
        <v>48</v>
      </c>
      <c r="B910" s="21" t="s">
        <v>32</v>
      </c>
      <c r="C910" s="21" t="s">
        <v>34</v>
      </c>
      <c r="D910" s="20" t="s">
        <v>23</v>
      </c>
      <c r="E910" t="s">
        <v>24</v>
      </c>
      <c r="F910" s="25" t="s">
        <v>30</v>
      </c>
      <c r="G910" s="21" t="s">
        <v>29</v>
      </c>
      <c r="H910" s="25" t="s">
        <v>26</v>
      </c>
      <c r="I910" s="21"/>
      <c r="J910" s="21" t="s">
        <v>29</v>
      </c>
      <c r="K910" s="26">
        <v>0.27253270149230902</v>
      </c>
      <c r="L910" s="26">
        <v>0.34405875205993602</v>
      </c>
      <c r="N910">
        <f>(Tabell1[[#This Row],[TP]]+Tabell1[[#This Row],[TN]])/(Tabell1[[#This Row],[TP]]+Tabell1[[#This Row],[TN]]+Tabell1[[#This Row],[FP]]+Tabell1[[#This Row],[FN]])</f>
        <v>0.90024441024712587</v>
      </c>
      <c r="O910">
        <f>Tabell1[[#This Row],[TP]]/(Tabell1[[#This Row],[TP]]+Tabell1[[#This Row],[FP]])</f>
        <v>0.89820080171529781</v>
      </c>
      <c r="P910">
        <f>Tabell1[[#This Row],[TP]]/(Tabell1[[#This Row],[TP]]+Tabell1[[#This Row],[FN]])</f>
        <v>0.99896319336443751</v>
      </c>
      <c r="Q910">
        <f>2*(Tabell1[[#This Row],[Recall]] * Tabell1[[#This Row],[Precision]]) / (Tabell1[[#This Row],[Recall]] + Tabell1[[#This Row],[Precision]])</f>
        <v>0.94590614569016285</v>
      </c>
      <c r="R910">
        <v>9635</v>
      </c>
      <c r="S910">
        <v>310</v>
      </c>
      <c r="T910">
        <v>1092</v>
      </c>
      <c r="U910">
        <v>10</v>
      </c>
    </row>
    <row r="911" spans="1:21" hidden="1" x14ac:dyDescent="0.3">
      <c r="A911" s="23" t="s">
        <v>48</v>
      </c>
      <c r="B911" s="25" t="s">
        <v>22</v>
      </c>
      <c r="C911" s="25" t="s">
        <v>36</v>
      </c>
      <c r="D911" s="20" t="s">
        <v>23</v>
      </c>
      <c r="E911" t="s">
        <v>24</v>
      </c>
      <c r="F911" s="19" t="s">
        <v>21</v>
      </c>
      <c r="G911" s="21" t="s">
        <v>29</v>
      </c>
      <c r="H911" s="25" t="s">
        <v>26</v>
      </c>
      <c r="I911" s="25" t="s">
        <v>25</v>
      </c>
      <c r="J911" s="25" t="s">
        <v>26</v>
      </c>
      <c r="K911" s="26">
        <v>0.67949533462524403</v>
      </c>
      <c r="L911" s="26">
        <v>1.0434703826904199</v>
      </c>
      <c r="N911">
        <f>(Tabell1[[#This Row],[TP]]+Tabell1[[#This Row],[TN]])/(Tabell1[[#This Row],[TP]]+Tabell1[[#This Row],[TN]]+Tabell1[[#This Row],[FP]]+Tabell1[[#This Row],[FN]])</f>
        <v>0.90124015569837967</v>
      </c>
      <c r="O911">
        <f>Tabell1[[#This Row],[TP]]/(Tabell1[[#This Row],[TP]]+Tabell1[[#This Row],[FP]])</f>
        <v>0.90648165747956666</v>
      </c>
      <c r="P911">
        <f>Tabell1[[#This Row],[TP]]/(Tabell1[[#This Row],[TP]]+Tabell1[[#This Row],[FN]])</f>
        <v>0.98890616899948158</v>
      </c>
      <c r="Q911">
        <f>2*(Tabell1[[#This Row],[Recall]] * Tabell1[[#This Row],[Precision]]) / (Tabell1[[#This Row],[Recall]] + Tabell1[[#This Row],[Precision]])</f>
        <v>0.94590172063271682</v>
      </c>
      <c r="R911">
        <v>9538</v>
      </c>
      <c r="S911">
        <v>418</v>
      </c>
      <c r="T911">
        <v>984</v>
      </c>
      <c r="U911">
        <v>107</v>
      </c>
    </row>
    <row r="912" spans="1:21" hidden="1" x14ac:dyDescent="0.3">
      <c r="A912" s="25" t="s">
        <v>20</v>
      </c>
      <c r="B912" s="25" t="s">
        <v>22</v>
      </c>
      <c r="C912" s="21" t="s">
        <v>34</v>
      </c>
      <c r="D912" s="21" t="s">
        <v>34</v>
      </c>
      <c r="E912" t="s">
        <v>43</v>
      </c>
      <c r="F912" s="19" t="s">
        <v>21</v>
      </c>
      <c r="G912" s="25" t="s">
        <v>26</v>
      </c>
      <c r="H912" s="21" t="s">
        <v>29</v>
      </c>
      <c r="I912" s="21"/>
      <c r="J912" s="25" t="s">
        <v>26</v>
      </c>
      <c r="K912" s="26">
        <v>1.8591279983520499</v>
      </c>
      <c r="L912" s="26">
        <v>5.0689585208892796</v>
      </c>
      <c r="N912">
        <f>(Tabell1[[#This Row],[TP]]+Tabell1[[#This Row],[TN]])/(Tabell1[[#This Row],[TP]]+Tabell1[[#This Row],[TN]]+Tabell1[[#This Row],[FP]]+Tabell1[[#This Row],[FN]])</f>
        <v>0.90984052192823484</v>
      </c>
      <c r="O912">
        <f>Tabell1[[#This Row],[TP]]/(Tabell1[[#This Row],[TP]]+Tabell1[[#This Row],[FP]])</f>
        <v>0.90802797786825351</v>
      </c>
      <c r="P912">
        <f>Tabell1[[#This Row],[TP]]/(Tabell1[[#This Row],[TP]]+Tabell1[[#This Row],[FN]])</f>
        <v>0.98706309577848383</v>
      </c>
      <c r="Q912">
        <f>2*(Tabell1[[#This Row],[Recall]] * Tabell1[[#This Row],[Precision]]) / (Tabell1[[#This Row],[Recall]] + Tabell1[[#This Row],[Precision]])</f>
        <v>0.94589744983959534</v>
      </c>
      <c r="R912">
        <v>8698</v>
      </c>
      <c r="S912">
        <v>1343</v>
      </c>
      <c r="T912">
        <v>881</v>
      </c>
      <c r="U912">
        <v>114</v>
      </c>
    </row>
    <row r="913" spans="1:21" hidden="1" x14ac:dyDescent="0.3">
      <c r="A913" s="23" t="s">
        <v>48</v>
      </c>
      <c r="B913" s="25" t="s">
        <v>22</v>
      </c>
      <c r="C913" s="25" t="s">
        <v>36</v>
      </c>
      <c r="D913" s="20" t="s">
        <v>23</v>
      </c>
      <c r="E913" t="s">
        <v>24</v>
      </c>
      <c r="F913" s="19" t="s">
        <v>21</v>
      </c>
      <c r="G913" s="25" t="s">
        <v>26</v>
      </c>
      <c r="H913" s="21" t="s">
        <v>29</v>
      </c>
      <c r="I913" s="21"/>
      <c r="J913" s="25" t="s">
        <v>26</v>
      </c>
      <c r="K913" s="26">
        <v>0.66523718833923295</v>
      </c>
      <c r="L913" s="26">
        <v>1.02827143669128</v>
      </c>
      <c r="N913">
        <f>(Tabell1[[#This Row],[TP]]+Tabell1[[#This Row],[TN]])/(Tabell1[[#This Row],[TP]]+Tabell1[[#This Row],[TN]]+Tabell1[[#This Row],[FP]]+Tabell1[[#This Row],[FN]])</f>
        <v>0.90124015569837967</v>
      </c>
      <c r="O913">
        <f>Tabell1[[#This Row],[TP]]/(Tabell1[[#This Row],[TP]]+Tabell1[[#This Row],[FP]])</f>
        <v>0.90671357930772156</v>
      </c>
      <c r="P913">
        <f>Tabell1[[#This Row],[TP]]/(Tabell1[[#This Row],[TP]]+Tabell1[[#This Row],[FN]])</f>
        <v>0.9885951270088128</v>
      </c>
      <c r="Q913">
        <f>2*(Tabell1[[#This Row],[Recall]] * Tabell1[[#This Row],[Precision]]) / (Tabell1[[#This Row],[Recall]] + Tabell1[[#This Row],[Precision]])</f>
        <v>0.9458856207529388</v>
      </c>
      <c r="R913">
        <v>9535</v>
      </c>
      <c r="S913">
        <v>421</v>
      </c>
      <c r="T913">
        <v>981</v>
      </c>
      <c r="U913">
        <v>110</v>
      </c>
    </row>
    <row r="914" spans="1:21" hidden="1" x14ac:dyDescent="0.3">
      <c r="A914" s="21" t="s">
        <v>31</v>
      </c>
      <c r="B914" s="25" t="s">
        <v>22</v>
      </c>
      <c r="C914" s="24" t="s">
        <v>38</v>
      </c>
      <c r="D914" s="20" t="s">
        <v>23</v>
      </c>
      <c r="E914" t="s">
        <v>24</v>
      </c>
      <c r="F914" s="25" t="s">
        <v>30</v>
      </c>
      <c r="G914" s="21" t="s">
        <v>29</v>
      </c>
      <c r="H914" s="25" t="s">
        <v>26</v>
      </c>
      <c r="I914" s="21"/>
      <c r="J914" s="21" t="s">
        <v>29</v>
      </c>
      <c r="K914" s="26">
        <v>1.5837888717651301</v>
      </c>
      <c r="L914" s="26">
        <v>0.538685083389282</v>
      </c>
      <c r="N914">
        <f>(Tabell1[[#This Row],[TP]]+Tabell1[[#This Row],[TN]])/(Tabell1[[#This Row],[TP]]+Tabell1[[#This Row],[TN]]+Tabell1[[#This Row],[FP]]+Tabell1[[#This Row],[FN]])</f>
        <v>0.90703358377840138</v>
      </c>
      <c r="O914">
        <f>Tabell1[[#This Row],[TP]]/(Tabell1[[#This Row],[TP]]+Tabell1[[#This Row],[FP]])</f>
        <v>0.96204160411752093</v>
      </c>
      <c r="P914">
        <f>Tabell1[[#This Row],[TP]]/(Tabell1[[#This Row],[TP]]+Tabell1[[#This Row],[FN]])</f>
        <v>0.93022291342664598</v>
      </c>
      <c r="Q914">
        <f>2*(Tabell1[[#This Row],[Recall]] * Tabell1[[#This Row],[Precision]]) / (Tabell1[[#This Row],[Recall]] + Tabell1[[#This Row],[Precision]])</f>
        <v>0.94586474092035211</v>
      </c>
      <c r="R914">
        <v>8972</v>
      </c>
      <c r="S914">
        <v>1048</v>
      </c>
      <c r="T914">
        <v>354</v>
      </c>
      <c r="U914">
        <v>673</v>
      </c>
    </row>
    <row r="915" spans="1:21" hidden="1" x14ac:dyDescent="0.3">
      <c r="A915" s="21" t="s">
        <v>31</v>
      </c>
      <c r="B915" s="21" t="s">
        <v>32</v>
      </c>
      <c r="C915" s="25" t="s">
        <v>36</v>
      </c>
      <c r="D915" s="20" t="s">
        <v>23</v>
      </c>
      <c r="E915" t="s">
        <v>24</v>
      </c>
      <c r="F915" s="25" t="s">
        <v>30</v>
      </c>
      <c r="G915" s="25" t="s">
        <v>26</v>
      </c>
      <c r="H915" s="25" t="s">
        <v>26</v>
      </c>
      <c r="I915" s="25" t="s">
        <v>25</v>
      </c>
      <c r="J915" s="21" t="s">
        <v>29</v>
      </c>
      <c r="K915" s="26">
        <v>1.7381453514099099</v>
      </c>
      <c r="L915" s="26">
        <v>0.76693487167358398</v>
      </c>
      <c r="N915">
        <f>(Tabell1[[#This Row],[TP]]+Tabell1[[#This Row],[TN]])/(Tabell1[[#This Row],[TP]]+Tabell1[[#This Row],[TN]]+Tabell1[[#This Row],[FP]]+Tabell1[[#This Row],[FN]])</f>
        <v>0.90314112428713678</v>
      </c>
      <c r="O915">
        <f>Tabell1[[#This Row],[TP]]/(Tabell1[[#This Row],[TP]]+Tabell1[[#This Row],[FP]])</f>
        <v>0.92370787627235895</v>
      </c>
      <c r="P915">
        <f>Tabell1[[#This Row],[TP]]/(Tabell1[[#This Row],[TP]]+Tabell1[[#This Row],[FN]])</f>
        <v>0.96910316226023852</v>
      </c>
      <c r="Q915">
        <f>2*(Tabell1[[#This Row],[Recall]] * Tabell1[[#This Row],[Precision]]) / (Tabell1[[#This Row],[Recall]] + Tabell1[[#This Row],[Precision]])</f>
        <v>0.94586116170815626</v>
      </c>
      <c r="R915">
        <v>9347</v>
      </c>
      <c r="S915">
        <v>630</v>
      </c>
      <c r="T915">
        <v>772</v>
      </c>
      <c r="U915">
        <v>298</v>
      </c>
    </row>
    <row r="916" spans="1:21" hidden="1" x14ac:dyDescent="0.3">
      <c r="A916" s="21" t="s">
        <v>31</v>
      </c>
      <c r="B916" s="21" t="s">
        <v>32</v>
      </c>
      <c r="C916" s="20" t="s">
        <v>23</v>
      </c>
      <c r="D916" s="20" t="s">
        <v>23</v>
      </c>
      <c r="E916" t="s">
        <v>24</v>
      </c>
      <c r="F916" s="19" t="s">
        <v>21</v>
      </c>
      <c r="G916" s="21" t="s">
        <v>29</v>
      </c>
      <c r="H916" s="21" t="s">
        <v>29</v>
      </c>
      <c r="I916" s="21"/>
      <c r="J916" s="25" t="s">
        <v>26</v>
      </c>
      <c r="K916" s="26">
        <v>2.2734813690185498</v>
      </c>
      <c r="L916" s="26">
        <v>1.5263142585754299</v>
      </c>
      <c r="N916">
        <f>(Tabell1[[#This Row],[TP]]+Tabell1[[#This Row],[TN]])/(Tabell1[[#This Row],[TP]]+Tabell1[[#This Row],[TN]]+Tabell1[[#This Row],[FP]]+Tabell1[[#This Row],[FN]])</f>
        <v>0.90024441024712587</v>
      </c>
      <c r="O916">
        <f>Tabell1[[#This Row],[TP]]/(Tabell1[[#This Row],[TP]]+Tabell1[[#This Row],[FP]])</f>
        <v>0.89894461567199024</v>
      </c>
      <c r="P916">
        <f>Tabell1[[#This Row],[TP]]/(Tabell1[[#This Row],[TP]]+Tabell1[[#This Row],[FN]])</f>
        <v>0.99792638672887501</v>
      </c>
      <c r="Q916">
        <f>2*(Tabell1[[#This Row],[Recall]] * Tabell1[[#This Row],[Precision]]) / (Tabell1[[#This Row],[Recall]] + Tabell1[[#This Row],[Precision]])</f>
        <v>0.94585298742138368</v>
      </c>
      <c r="R916">
        <v>9625</v>
      </c>
      <c r="S916">
        <v>320</v>
      </c>
      <c r="T916">
        <v>1082</v>
      </c>
      <c r="U916">
        <v>20</v>
      </c>
    </row>
    <row r="917" spans="1:21" hidden="1" x14ac:dyDescent="0.3">
      <c r="A917" s="21" t="s">
        <v>31</v>
      </c>
      <c r="B917" s="21" t="s">
        <v>32</v>
      </c>
      <c r="C917" s="20" t="s">
        <v>23</v>
      </c>
      <c r="D917" s="20" t="s">
        <v>23</v>
      </c>
      <c r="E917" t="s">
        <v>24</v>
      </c>
      <c r="F917" s="19" t="s">
        <v>21</v>
      </c>
      <c r="G917" s="21" t="s">
        <v>29</v>
      </c>
      <c r="H917" s="21" t="s">
        <v>29</v>
      </c>
      <c r="I917" s="21"/>
      <c r="J917" s="25" t="s">
        <v>26</v>
      </c>
      <c r="K917" s="26">
        <v>2.2734813690185498</v>
      </c>
      <c r="L917" s="26">
        <v>0.62983989715576105</v>
      </c>
      <c r="N917">
        <f>(Tabell1[[#This Row],[TP]]+Tabell1[[#This Row],[TN]])/(Tabell1[[#This Row],[TP]]+Tabell1[[#This Row],[TN]]+Tabell1[[#This Row],[FP]]+Tabell1[[#This Row],[FN]])</f>
        <v>0.90024441024712587</v>
      </c>
      <c r="O917">
        <f>Tabell1[[#This Row],[TP]]/(Tabell1[[#This Row],[TP]]+Tabell1[[#This Row],[FP]])</f>
        <v>0.89894461567199024</v>
      </c>
      <c r="P917">
        <f>Tabell1[[#This Row],[TP]]/(Tabell1[[#This Row],[TP]]+Tabell1[[#This Row],[FN]])</f>
        <v>0.99792638672887501</v>
      </c>
      <c r="Q917">
        <f>2*(Tabell1[[#This Row],[Recall]] * Tabell1[[#This Row],[Precision]]) / (Tabell1[[#This Row],[Recall]] + Tabell1[[#This Row],[Precision]])</f>
        <v>0.94585298742138368</v>
      </c>
      <c r="R917">
        <v>9625</v>
      </c>
      <c r="S917">
        <v>320</v>
      </c>
      <c r="T917">
        <v>1082</v>
      </c>
      <c r="U917">
        <v>20</v>
      </c>
    </row>
    <row r="918" spans="1:21" hidden="1" x14ac:dyDescent="0.3">
      <c r="A918" s="23" t="s">
        <v>48</v>
      </c>
      <c r="B918" s="25" t="s">
        <v>22</v>
      </c>
      <c r="C918" s="24" t="s">
        <v>38</v>
      </c>
      <c r="D918" s="20" t="s">
        <v>23</v>
      </c>
      <c r="E918" t="s">
        <v>24</v>
      </c>
      <c r="F918" s="19" t="s">
        <v>21</v>
      </c>
      <c r="G918" s="25" t="s">
        <v>26</v>
      </c>
      <c r="H918" s="25" t="s">
        <v>26</v>
      </c>
      <c r="I918" s="25" t="s">
        <v>25</v>
      </c>
      <c r="J918" s="25" t="s">
        <v>26</v>
      </c>
      <c r="K918" s="26">
        <v>0.12240028381347599</v>
      </c>
      <c r="L918" s="26">
        <v>0.24232530593872001</v>
      </c>
      <c r="N918">
        <f>(Tabell1[[#This Row],[TP]]+Tabell1[[#This Row],[TN]])/(Tabell1[[#This Row],[TP]]+Tabell1[[#This Row],[TN]]+Tabell1[[#This Row],[FP]]+Tabell1[[#This Row],[FN]])</f>
        <v>0.90350321354213814</v>
      </c>
      <c r="O918">
        <f>Tabell1[[#This Row],[TP]]/(Tabell1[[#This Row],[TP]]+Tabell1[[#This Row],[FP]])</f>
        <v>0.9271984862065531</v>
      </c>
      <c r="P918">
        <f>Tabell1[[#This Row],[TP]]/(Tabell1[[#This Row],[TP]]+Tabell1[[#This Row],[FN]])</f>
        <v>0.96526697770865733</v>
      </c>
      <c r="Q918">
        <f>2*(Tabell1[[#This Row],[Recall]] * Tabell1[[#This Row],[Precision]]) / (Tabell1[[#This Row],[Recall]] + Tabell1[[#This Row],[Precision]])</f>
        <v>0.94584984252768478</v>
      </c>
      <c r="R918">
        <v>9310</v>
      </c>
      <c r="S918">
        <v>671</v>
      </c>
      <c r="T918">
        <v>731</v>
      </c>
      <c r="U918">
        <v>335</v>
      </c>
    </row>
    <row r="919" spans="1:21" hidden="1" x14ac:dyDescent="0.3">
      <c r="A919" s="25" t="s">
        <v>20</v>
      </c>
      <c r="B919" s="23" t="s">
        <v>33</v>
      </c>
      <c r="C919" s="25" t="s">
        <v>36</v>
      </c>
      <c r="D919" s="20" t="s">
        <v>23</v>
      </c>
      <c r="E919" t="s">
        <v>24</v>
      </c>
      <c r="F919" s="25" t="s">
        <v>30</v>
      </c>
      <c r="G919" s="25" t="s">
        <v>26</v>
      </c>
      <c r="H919" s="25" t="s">
        <v>26</v>
      </c>
      <c r="I919" s="21"/>
      <c r="J919" s="25" t="s">
        <v>26</v>
      </c>
      <c r="K919" s="26">
        <v>5.2370493412017796</v>
      </c>
      <c r="L919" s="26">
        <v>11.3561072349548</v>
      </c>
      <c r="N919">
        <f>(Tabell1[[#This Row],[TP]]+Tabell1[[#This Row],[TN]])/(Tabell1[[#This Row],[TP]]+Tabell1[[#This Row],[TN]]+Tabell1[[#This Row],[FP]]+Tabell1[[#This Row],[FN]])</f>
        <v>0.90169276726713132</v>
      </c>
      <c r="O919">
        <f>Tabell1[[#This Row],[TP]]/(Tabell1[[#This Row],[TP]]+Tabell1[[#This Row],[FP]])</f>
        <v>0.91152995480334642</v>
      </c>
      <c r="P919">
        <f>Tabell1[[#This Row],[TP]]/(Tabell1[[#This Row],[TP]]+Tabell1[[#This Row],[FN]])</f>
        <v>0.982789009849663</v>
      </c>
      <c r="Q919">
        <f>2*(Tabell1[[#This Row],[Recall]] * Tabell1[[#This Row],[Precision]]) / (Tabell1[[#This Row],[Recall]] + Tabell1[[#This Row],[Precision]])</f>
        <v>0.94581919776491719</v>
      </c>
      <c r="R919">
        <v>9479</v>
      </c>
      <c r="S919">
        <v>482</v>
      </c>
      <c r="T919">
        <v>920</v>
      </c>
      <c r="U919">
        <v>166</v>
      </c>
    </row>
    <row r="920" spans="1:21" hidden="1" x14ac:dyDescent="0.3">
      <c r="A920" s="25" t="s">
        <v>20</v>
      </c>
      <c r="B920" s="23" t="s">
        <v>33</v>
      </c>
      <c r="C920" s="25" t="s">
        <v>36</v>
      </c>
      <c r="D920" s="20" t="s">
        <v>23</v>
      </c>
      <c r="E920" t="s">
        <v>24</v>
      </c>
      <c r="F920" s="19" t="s">
        <v>21</v>
      </c>
      <c r="G920" s="25" t="s">
        <v>26</v>
      </c>
      <c r="H920" s="25" t="s">
        <v>26</v>
      </c>
      <c r="I920" s="21"/>
      <c r="J920" s="21" t="s">
        <v>29</v>
      </c>
      <c r="K920" s="26">
        <v>2.6110870838165199</v>
      </c>
      <c r="L920" s="26">
        <v>5.6816108226776096</v>
      </c>
      <c r="N920">
        <f>(Tabell1[[#This Row],[TP]]+Tabell1[[#This Row],[TN]])/(Tabell1[[#This Row],[TP]]+Tabell1[[#This Row],[TN]]+Tabell1[[#This Row],[FP]]+Tabell1[[#This Row],[FN]])</f>
        <v>0.90214537883588308</v>
      </c>
      <c r="O920">
        <f>Tabell1[[#This Row],[TP]]/(Tabell1[[#This Row],[TP]]+Tabell1[[#This Row],[FP]])</f>
        <v>0.91621306376360812</v>
      </c>
      <c r="P920">
        <f>Tabell1[[#This Row],[TP]]/(Tabell1[[#This Row],[TP]]+Tabell1[[#This Row],[FN]])</f>
        <v>0.97729393468118197</v>
      </c>
      <c r="Q920">
        <f>2*(Tabell1[[#This Row],[Recall]] * Tabell1[[#This Row],[Precision]]) / (Tabell1[[#This Row],[Recall]] + Tabell1[[#This Row],[Precision]])</f>
        <v>0.94576832388501486</v>
      </c>
      <c r="R920">
        <v>9426</v>
      </c>
      <c r="S920">
        <v>540</v>
      </c>
      <c r="T920">
        <v>862</v>
      </c>
      <c r="U920">
        <v>219</v>
      </c>
    </row>
    <row r="921" spans="1:21" hidden="1" x14ac:dyDescent="0.3">
      <c r="A921" s="23" t="s">
        <v>48</v>
      </c>
      <c r="B921" s="25" t="s">
        <v>22</v>
      </c>
      <c r="C921" s="25" t="s">
        <v>36</v>
      </c>
      <c r="D921" s="20" t="s">
        <v>23</v>
      </c>
      <c r="E921" t="s">
        <v>24</v>
      </c>
      <c r="F921" s="19" t="s">
        <v>21</v>
      </c>
      <c r="G921" s="25" t="s">
        <v>26</v>
      </c>
      <c r="H921" s="21" t="s">
        <v>29</v>
      </c>
      <c r="I921" s="21"/>
      <c r="J921" s="21" t="s">
        <v>29</v>
      </c>
      <c r="K921" s="26">
        <v>0.68423867225646895</v>
      </c>
      <c r="L921" s="26">
        <v>1.02595710754394</v>
      </c>
      <c r="N921">
        <f>(Tabell1[[#This Row],[TP]]+Tabell1[[#This Row],[TN]])/(Tabell1[[#This Row],[TP]]+Tabell1[[#This Row],[TN]]+Tabell1[[#This Row],[FP]]+Tabell1[[#This Row],[FN]])</f>
        <v>0.9009685887571286</v>
      </c>
      <c r="O921">
        <f>Tabell1[[#This Row],[TP]]/(Tabell1[[#This Row],[TP]]+Tabell1[[#This Row],[FP]])</f>
        <v>0.90614610050346722</v>
      </c>
      <c r="P921">
        <f>Tabell1[[#This Row],[TP]]/(Tabell1[[#This Row],[TP]]+Tabell1[[#This Row],[FN]])</f>
        <v>0.98900984966303784</v>
      </c>
      <c r="Q921">
        <f>2*(Tabell1[[#This Row],[Recall]] * Tabell1[[#This Row],[Precision]]) / (Tabell1[[#This Row],[Recall]] + Tabell1[[#This Row],[Precision]])</f>
        <v>0.94576640888360097</v>
      </c>
      <c r="R921">
        <v>9539</v>
      </c>
      <c r="S921">
        <v>414</v>
      </c>
      <c r="T921">
        <v>988</v>
      </c>
      <c r="U921">
        <v>106</v>
      </c>
    </row>
    <row r="922" spans="1:21" hidden="1" x14ac:dyDescent="0.3">
      <c r="A922" s="21" t="s">
        <v>31</v>
      </c>
      <c r="B922" s="25" t="s">
        <v>22</v>
      </c>
      <c r="C922" s="20" t="s">
        <v>23</v>
      </c>
      <c r="D922" s="20" t="s">
        <v>23</v>
      </c>
      <c r="E922" t="s">
        <v>24</v>
      </c>
      <c r="F922" s="19" t="s">
        <v>21</v>
      </c>
      <c r="G922" s="25" t="s">
        <v>26</v>
      </c>
      <c r="H922" s="25" t="s">
        <v>26</v>
      </c>
      <c r="I922" s="21"/>
      <c r="J922" s="21" t="s">
        <v>29</v>
      </c>
      <c r="K922" s="26">
        <v>0.5186128616333</v>
      </c>
      <c r="L922" s="26">
        <v>0.35679030418395902</v>
      </c>
      <c r="N922">
        <f>(Tabell1[[#This Row],[TP]]+Tabell1[[#This Row],[TN]])/(Tabell1[[#This Row],[TP]]+Tabell1[[#This Row],[TN]]+Tabell1[[#This Row],[FP]]+Tabell1[[#This Row],[FN]])</f>
        <v>0.90015388793337558</v>
      </c>
      <c r="O922">
        <f>Tabell1[[#This Row],[TP]]/(Tabell1[[#This Row],[TP]]+Tabell1[[#This Row],[FP]])</f>
        <v>0.89960703592814373</v>
      </c>
      <c r="P922">
        <f>Tabell1[[#This Row],[TP]]/(Tabell1[[#This Row],[TP]]+Tabell1[[#This Row],[FN]])</f>
        <v>0.99688958009331263</v>
      </c>
      <c r="Q922">
        <f>2*(Tabell1[[#This Row],[Recall]] * Tabell1[[#This Row],[Precision]]) / (Tabell1[[#This Row],[Recall]] + Tabell1[[#This Row],[Precision]])</f>
        <v>0.94575320906900118</v>
      </c>
      <c r="R922">
        <v>9615</v>
      </c>
      <c r="S922">
        <v>329</v>
      </c>
      <c r="T922">
        <v>1073</v>
      </c>
      <c r="U922">
        <v>30</v>
      </c>
    </row>
    <row r="923" spans="1:21" hidden="1" x14ac:dyDescent="0.3">
      <c r="A923" s="21" t="s">
        <v>31</v>
      </c>
      <c r="B923" s="25" t="s">
        <v>22</v>
      </c>
      <c r="C923" s="20" t="s">
        <v>23</v>
      </c>
      <c r="D923" s="20" t="s">
        <v>23</v>
      </c>
      <c r="E923" t="s">
        <v>24</v>
      </c>
      <c r="F923" s="19" t="s">
        <v>21</v>
      </c>
      <c r="G923" s="25" t="s">
        <v>26</v>
      </c>
      <c r="H923" s="25" t="s">
        <v>26</v>
      </c>
      <c r="I923" s="21"/>
      <c r="J923" s="21" t="s">
        <v>29</v>
      </c>
      <c r="K923" s="26">
        <v>0.5186128616333</v>
      </c>
      <c r="L923" s="26">
        <v>0.35175323486328097</v>
      </c>
      <c r="N923">
        <f>(Tabell1[[#This Row],[TP]]+Tabell1[[#This Row],[TN]])/(Tabell1[[#This Row],[TP]]+Tabell1[[#This Row],[TN]]+Tabell1[[#This Row],[FP]]+Tabell1[[#This Row],[FN]])</f>
        <v>0.90015388793337558</v>
      </c>
      <c r="O923">
        <f>Tabell1[[#This Row],[TP]]/(Tabell1[[#This Row],[TP]]+Tabell1[[#This Row],[FP]])</f>
        <v>0.89960703592814373</v>
      </c>
      <c r="P923">
        <f>Tabell1[[#This Row],[TP]]/(Tabell1[[#This Row],[TP]]+Tabell1[[#This Row],[FN]])</f>
        <v>0.99688958009331263</v>
      </c>
      <c r="Q923">
        <f>2*(Tabell1[[#This Row],[Recall]] * Tabell1[[#This Row],[Precision]]) / (Tabell1[[#This Row],[Recall]] + Tabell1[[#This Row],[Precision]])</f>
        <v>0.94575320906900118</v>
      </c>
      <c r="R923">
        <v>9615</v>
      </c>
      <c r="S923">
        <v>329</v>
      </c>
      <c r="T923">
        <v>1073</v>
      </c>
      <c r="U923">
        <v>30</v>
      </c>
    </row>
    <row r="924" spans="1:21" hidden="1" x14ac:dyDescent="0.3">
      <c r="A924" s="21" t="s">
        <v>31</v>
      </c>
      <c r="B924" s="25" t="s">
        <v>22</v>
      </c>
      <c r="C924" s="24" t="s">
        <v>38</v>
      </c>
      <c r="D924" s="20" t="s">
        <v>23</v>
      </c>
      <c r="E924" t="s">
        <v>24</v>
      </c>
      <c r="F924" s="25" t="s">
        <v>30</v>
      </c>
      <c r="G924" s="25" t="s">
        <v>26</v>
      </c>
      <c r="H924" s="25" t="s">
        <v>26</v>
      </c>
      <c r="I924" s="21"/>
      <c r="J924" s="21" t="s">
        <v>29</v>
      </c>
      <c r="K924" s="26">
        <v>1.51856684684753</v>
      </c>
      <c r="L924" s="26">
        <v>0.50680279731750399</v>
      </c>
      <c r="N924">
        <f>(Tabell1[[#This Row],[TP]]+Tabell1[[#This Row],[TN]])/(Tabell1[[#This Row],[TP]]+Tabell1[[#This Row],[TN]]+Tabell1[[#This Row],[FP]]+Tabell1[[#This Row],[FN]])</f>
        <v>0.90658097220964973</v>
      </c>
      <c r="O924">
        <f>Tabell1[[#This Row],[TP]]/(Tabell1[[#This Row],[TP]]+Tabell1[[#This Row],[FP]])</f>
        <v>0.95926202410152506</v>
      </c>
      <c r="P924">
        <f>Tabell1[[#This Row],[TP]]/(Tabell1[[#This Row],[TP]]+Tabell1[[#This Row],[FN]])</f>
        <v>0.93260756868843964</v>
      </c>
      <c r="Q924">
        <f>2*(Tabell1[[#This Row],[Recall]] * Tabell1[[#This Row],[Precision]]) / (Tabell1[[#This Row],[Recall]] + Tabell1[[#This Row],[Precision]])</f>
        <v>0.94574702975502045</v>
      </c>
      <c r="R924">
        <v>8995</v>
      </c>
      <c r="S924">
        <v>1020</v>
      </c>
      <c r="T924">
        <v>382</v>
      </c>
      <c r="U924">
        <v>650</v>
      </c>
    </row>
    <row r="925" spans="1:21" hidden="1" x14ac:dyDescent="0.3">
      <c r="A925" s="21" t="s">
        <v>31</v>
      </c>
      <c r="B925" s="21" t="s">
        <v>32</v>
      </c>
      <c r="C925" s="20" t="s">
        <v>23</v>
      </c>
      <c r="D925" s="20" t="s">
        <v>23</v>
      </c>
      <c r="E925" t="s">
        <v>42</v>
      </c>
      <c r="F925" s="19" t="s">
        <v>21</v>
      </c>
      <c r="G925" s="25" t="s">
        <v>26</v>
      </c>
      <c r="H925" s="21" t="s">
        <v>29</v>
      </c>
      <c r="I925" s="25" t="s">
        <v>25</v>
      </c>
      <c r="J925" s="25" t="s">
        <v>26</v>
      </c>
      <c r="K925" s="26">
        <v>1.7433381080627399</v>
      </c>
      <c r="L925" s="26">
        <v>0.62118959426879805</v>
      </c>
      <c r="N925">
        <f>(Tabell1[[#This Row],[TP]]+Tabell1[[#This Row],[TN]])/(Tabell1[[#This Row],[TP]]+Tabell1[[#This Row],[TN]]+Tabell1[[#This Row],[FP]]+Tabell1[[#This Row],[FN]])</f>
        <v>0.9004696531791907</v>
      </c>
      <c r="O925">
        <f>Tabell1[[#This Row],[TP]]/(Tabell1[[#This Row],[TP]]+Tabell1[[#This Row],[FP]])</f>
        <v>0.89958786062195584</v>
      </c>
      <c r="P925">
        <f>Tabell1[[#This Row],[TP]]/(Tabell1[[#This Row],[TP]]+Tabell1[[#This Row],[FN]])</f>
        <v>0.99688602864853648</v>
      </c>
      <c r="Q925">
        <f>2*(Tabell1[[#This Row],[Recall]] * Tabell1[[#This Row],[Precision]]) / (Tabell1[[#This Row],[Recall]] + Tabell1[[#This Row],[Precision]])</f>
        <v>0.94574101427868051</v>
      </c>
      <c r="R925">
        <v>9604</v>
      </c>
      <c r="S925">
        <v>366</v>
      </c>
      <c r="T925">
        <v>1072</v>
      </c>
      <c r="U925">
        <v>30</v>
      </c>
    </row>
    <row r="926" spans="1:21" hidden="1" x14ac:dyDescent="0.3">
      <c r="A926" s="23" t="s">
        <v>48</v>
      </c>
      <c r="B926" s="25" t="s">
        <v>22</v>
      </c>
      <c r="C926" s="25" t="s">
        <v>36</v>
      </c>
      <c r="D926" s="20" t="s">
        <v>23</v>
      </c>
      <c r="E926" t="s">
        <v>24</v>
      </c>
      <c r="F926" s="19" t="s">
        <v>21</v>
      </c>
      <c r="G926" s="25" t="s">
        <v>26</v>
      </c>
      <c r="H926" s="25" t="s">
        <v>26</v>
      </c>
      <c r="I926" s="25" t="s">
        <v>25</v>
      </c>
      <c r="J926" s="25" t="s">
        <v>26</v>
      </c>
      <c r="K926" s="26">
        <v>0.70761775970458896</v>
      </c>
      <c r="L926" s="26">
        <v>1.0512440204620299</v>
      </c>
      <c r="N926">
        <f>(Tabell1[[#This Row],[TP]]+Tabell1[[#This Row],[TN]])/(Tabell1[[#This Row],[TP]]+Tabell1[[#This Row],[TN]]+Tabell1[[#This Row],[FP]]+Tabell1[[#This Row],[FN]])</f>
        <v>0.90087806644337831</v>
      </c>
      <c r="O926">
        <f>Tabell1[[#This Row],[TP]]/(Tabell1[[#This Row],[TP]]+Tabell1[[#This Row],[FP]])</f>
        <v>0.90582874501613819</v>
      </c>
      <c r="P926">
        <f>Tabell1[[#This Row],[TP]]/(Tabell1[[#This Row],[TP]]+Tabell1[[#This Row],[FN]])</f>
        <v>0.98932089165370662</v>
      </c>
      <c r="Q926">
        <f>2*(Tabell1[[#This Row],[Recall]] * Tabell1[[#This Row],[Precision]]) / (Tabell1[[#This Row],[Recall]] + Tabell1[[#This Row],[Precision]])</f>
        <v>0.94573566579116897</v>
      </c>
      <c r="R926">
        <v>9542</v>
      </c>
      <c r="S926">
        <v>410</v>
      </c>
      <c r="T926">
        <v>992</v>
      </c>
      <c r="U926">
        <v>103</v>
      </c>
    </row>
    <row r="927" spans="1:21" hidden="1" x14ac:dyDescent="0.3">
      <c r="A927" s="25" t="s">
        <v>20</v>
      </c>
      <c r="B927" s="21" t="s">
        <v>32</v>
      </c>
      <c r="C927" s="24" t="s">
        <v>38</v>
      </c>
      <c r="D927" s="20" t="s">
        <v>23</v>
      </c>
      <c r="E927" t="s">
        <v>24</v>
      </c>
      <c r="F927" s="25" t="s">
        <v>30</v>
      </c>
      <c r="G927" s="21" t="s">
        <v>29</v>
      </c>
      <c r="H927" s="25" t="s">
        <v>26</v>
      </c>
      <c r="I927" s="25" t="s">
        <v>25</v>
      </c>
      <c r="J927" s="21" t="s">
        <v>29</v>
      </c>
      <c r="K927" s="26">
        <v>3.1060423851013099</v>
      </c>
      <c r="L927" s="26">
        <v>7.5836617946624703</v>
      </c>
      <c r="N927">
        <f>(Tabell1[[#This Row],[TP]]+Tabell1[[#This Row],[TN]])/(Tabell1[[#This Row],[TP]]+Tabell1[[#This Row],[TN]]+Tabell1[[#This Row],[FP]]+Tabell1[[#This Row],[FN]])</f>
        <v>0.90739567303340274</v>
      </c>
      <c r="O927">
        <f>Tabell1[[#This Row],[TP]]/(Tabell1[[#This Row],[TP]]+Tabell1[[#This Row],[FP]])</f>
        <v>0.96838331160365054</v>
      </c>
      <c r="P927">
        <f>Tabell1[[#This Row],[TP]]/(Tabell1[[#This Row],[TP]]+Tabell1[[#This Row],[FN]])</f>
        <v>0.9241057542768274</v>
      </c>
      <c r="Q927">
        <f>2*(Tabell1[[#This Row],[Recall]] * Tabell1[[#This Row],[Precision]]) / (Tabell1[[#This Row],[Recall]] + Tabell1[[#This Row],[Precision]])</f>
        <v>0.94572656374343478</v>
      </c>
      <c r="R927">
        <v>8913</v>
      </c>
      <c r="S927">
        <v>1111</v>
      </c>
      <c r="T927">
        <v>291</v>
      </c>
      <c r="U927">
        <v>732</v>
      </c>
    </row>
    <row r="928" spans="1:21" hidden="1" x14ac:dyDescent="0.3">
      <c r="A928" s="25" t="s">
        <v>20</v>
      </c>
      <c r="B928" s="21" t="s">
        <v>32</v>
      </c>
      <c r="C928" s="24" t="s">
        <v>38</v>
      </c>
      <c r="D928" s="20" t="s">
        <v>23</v>
      </c>
      <c r="E928" t="s">
        <v>24</v>
      </c>
      <c r="F928" s="25" t="s">
        <v>30</v>
      </c>
      <c r="G928" s="25" t="s">
        <v>26</v>
      </c>
      <c r="H928" s="25" t="s">
        <v>26</v>
      </c>
      <c r="I928" s="25" t="s">
        <v>25</v>
      </c>
      <c r="J928" s="21" t="s">
        <v>29</v>
      </c>
      <c r="K928" s="26">
        <v>3.0839273929595898</v>
      </c>
      <c r="L928" s="26">
        <v>7.5244061946868896</v>
      </c>
      <c r="N928">
        <f>(Tabell1[[#This Row],[TP]]+Tabell1[[#This Row],[TN]])/(Tabell1[[#This Row],[TP]]+Tabell1[[#This Row],[TN]]+Tabell1[[#This Row],[FP]]+Tabell1[[#This Row],[FN]])</f>
        <v>0.90739567303340274</v>
      </c>
      <c r="O928">
        <f>Tabell1[[#This Row],[TP]]/(Tabell1[[#This Row],[TP]]+Tabell1[[#This Row],[FP]])</f>
        <v>0.96838331160365054</v>
      </c>
      <c r="P928">
        <f>Tabell1[[#This Row],[TP]]/(Tabell1[[#This Row],[TP]]+Tabell1[[#This Row],[FN]])</f>
        <v>0.9241057542768274</v>
      </c>
      <c r="Q928">
        <f>2*(Tabell1[[#This Row],[Recall]] * Tabell1[[#This Row],[Precision]]) / (Tabell1[[#This Row],[Recall]] + Tabell1[[#This Row],[Precision]])</f>
        <v>0.94572656374343478</v>
      </c>
      <c r="R928">
        <v>8913</v>
      </c>
      <c r="S928">
        <v>1111</v>
      </c>
      <c r="T928">
        <v>291</v>
      </c>
      <c r="U928">
        <v>732</v>
      </c>
    </row>
    <row r="929" spans="1:21" hidden="1" x14ac:dyDescent="0.3">
      <c r="A929" s="25" t="s">
        <v>20</v>
      </c>
      <c r="B929" s="25" t="s">
        <v>22</v>
      </c>
      <c r="C929" s="20" t="s">
        <v>23</v>
      </c>
      <c r="D929" s="20" t="s">
        <v>23</v>
      </c>
      <c r="E929" t="s">
        <v>24</v>
      </c>
      <c r="F929" s="19" t="s">
        <v>21</v>
      </c>
      <c r="G929" s="25" t="s">
        <v>26</v>
      </c>
      <c r="H929" s="25" t="s">
        <v>26</v>
      </c>
      <c r="I929" s="21"/>
      <c r="J929" s="25" t="s">
        <v>26</v>
      </c>
      <c r="K929" s="26">
        <v>1.5888800621032699</v>
      </c>
      <c r="L929" s="26">
        <v>2.9168858528137198</v>
      </c>
      <c r="N929">
        <f>(Tabell1[[#This Row],[TP]]+Tabell1[[#This Row],[TN]])/(Tabell1[[#This Row],[TP]]+Tabell1[[#This Row],[TN]]+Tabell1[[#This Row],[FP]]+Tabell1[[#This Row],[FN]])</f>
        <v>0.90015388793337558</v>
      </c>
      <c r="O929">
        <f>Tabell1[[#This Row],[TP]]/(Tabell1[[#This Row],[TP]]+Tabell1[[#This Row],[FP]])</f>
        <v>0.90073184462375677</v>
      </c>
      <c r="P929">
        <f>Tabell1[[#This Row],[TP]]/(Tabell1[[#This Row],[TP]]+Tabell1[[#This Row],[FN]])</f>
        <v>0.99533437013996895</v>
      </c>
      <c r="Q929">
        <f>2*(Tabell1[[#This Row],[Recall]] * Tabell1[[#This Row],[Precision]]) / (Tabell1[[#This Row],[Recall]] + Tabell1[[#This Row],[Precision]])</f>
        <v>0.94567305324336304</v>
      </c>
      <c r="R929">
        <v>9600</v>
      </c>
      <c r="S929">
        <v>344</v>
      </c>
      <c r="T929">
        <v>1058</v>
      </c>
      <c r="U929">
        <v>45</v>
      </c>
    </row>
    <row r="930" spans="1:21" hidden="1" x14ac:dyDescent="0.3">
      <c r="A930" s="25" t="s">
        <v>20</v>
      </c>
      <c r="B930" s="21" t="s">
        <v>32</v>
      </c>
      <c r="C930" s="20" t="s">
        <v>23</v>
      </c>
      <c r="D930" s="20" t="s">
        <v>23</v>
      </c>
      <c r="E930" t="s">
        <v>24</v>
      </c>
      <c r="F930" s="19" t="s">
        <v>21</v>
      </c>
      <c r="G930" s="25" t="s">
        <v>26</v>
      </c>
      <c r="H930" s="21" t="s">
        <v>29</v>
      </c>
      <c r="I930" s="25" t="s">
        <v>25</v>
      </c>
      <c r="J930" s="25" t="s">
        <v>26</v>
      </c>
      <c r="K930" s="26">
        <v>0.85576820373535101</v>
      </c>
      <c r="L930" s="26">
        <v>1.8974132537841699</v>
      </c>
      <c r="N930">
        <f>(Tabell1[[#This Row],[TP]]+Tabell1[[#This Row],[TN]])/(Tabell1[[#This Row],[TP]]+Tabell1[[#This Row],[TN]]+Tabell1[[#This Row],[FP]]+Tabell1[[#This Row],[FN]])</f>
        <v>0.90440843667964155</v>
      </c>
      <c r="O930">
        <f>Tabell1[[#This Row],[TP]]/(Tabell1[[#This Row],[TP]]+Tabell1[[#This Row],[FP]])</f>
        <v>0.93861709733428655</v>
      </c>
      <c r="P930">
        <f>Tabell1[[#This Row],[TP]]/(Tabell1[[#This Row],[TP]]+Tabell1[[#This Row],[FN]])</f>
        <v>0.95282529808190775</v>
      </c>
      <c r="Q930">
        <f>2*(Tabell1[[#This Row],[Recall]] * Tabell1[[#This Row],[Precision]]) / (Tabell1[[#This Row],[Recall]] + Tabell1[[#This Row],[Precision]])</f>
        <v>0.9456678328874254</v>
      </c>
      <c r="R930">
        <v>9190</v>
      </c>
      <c r="S930">
        <v>801</v>
      </c>
      <c r="T930">
        <v>601</v>
      </c>
      <c r="U930">
        <v>455</v>
      </c>
    </row>
    <row r="931" spans="1:21" hidden="1" x14ac:dyDescent="0.3">
      <c r="A931" s="25" t="s">
        <v>20</v>
      </c>
      <c r="B931" s="21" t="s">
        <v>32</v>
      </c>
      <c r="C931" s="20" t="s">
        <v>23</v>
      </c>
      <c r="D931" s="20" t="s">
        <v>23</v>
      </c>
      <c r="E931" t="s">
        <v>24</v>
      </c>
      <c r="F931" s="19" t="s">
        <v>21</v>
      </c>
      <c r="G931" s="25" t="s">
        <v>26</v>
      </c>
      <c r="H931" s="21" t="s">
        <v>29</v>
      </c>
      <c r="I931" s="25" t="s">
        <v>25</v>
      </c>
      <c r="J931" s="25" t="s">
        <v>26</v>
      </c>
      <c r="K931" s="26">
        <v>0.85576820373535101</v>
      </c>
      <c r="L931" s="26">
        <v>1.88196468353271</v>
      </c>
      <c r="N931">
        <f>(Tabell1[[#This Row],[TP]]+Tabell1[[#This Row],[TN]])/(Tabell1[[#This Row],[TP]]+Tabell1[[#This Row],[TN]]+Tabell1[[#This Row],[FP]]+Tabell1[[#This Row],[FN]])</f>
        <v>0.90440843667964155</v>
      </c>
      <c r="O931">
        <f>Tabell1[[#This Row],[TP]]/(Tabell1[[#This Row],[TP]]+Tabell1[[#This Row],[FP]])</f>
        <v>0.93861709733428655</v>
      </c>
      <c r="P931">
        <f>Tabell1[[#This Row],[TP]]/(Tabell1[[#This Row],[TP]]+Tabell1[[#This Row],[FN]])</f>
        <v>0.95282529808190775</v>
      </c>
      <c r="Q931">
        <f>2*(Tabell1[[#This Row],[Recall]] * Tabell1[[#This Row],[Precision]]) / (Tabell1[[#This Row],[Recall]] + Tabell1[[#This Row],[Precision]])</f>
        <v>0.9456678328874254</v>
      </c>
      <c r="R931">
        <v>9190</v>
      </c>
      <c r="S931">
        <v>801</v>
      </c>
      <c r="T931">
        <v>601</v>
      </c>
      <c r="U931">
        <v>455</v>
      </c>
    </row>
    <row r="932" spans="1:21" hidden="1" x14ac:dyDescent="0.3">
      <c r="A932" s="25" t="s">
        <v>20</v>
      </c>
      <c r="B932" s="21" t="s">
        <v>32</v>
      </c>
      <c r="C932" s="20" t="s">
        <v>23</v>
      </c>
      <c r="D932" s="20" t="s">
        <v>23</v>
      </c>
      <c r="E932" t="s">
        <v>24</v>
      </c>
      <c r="F932" s="19" t="s">
        <v>21</v>
      </c>
      <c r="G932" s="21" t="s">
        <v>29</v>
      </c>
      <c r="H932" s="21" t="s">
        <v>29</v>
      </c>
      <c r="I932" s="25" t="s">
        <v>25</v>
      </c>
      <c r="J932" s="25" t="s">
        <v>26</v>
      </c>
      <c r="K932" s="26">
        <v>0.85151410102844205</v>
      </c>
      <c r="L932" s="26">
        <v>1.9669725894927901</v>
      </c>
      <c r="N932">
        <f>(Tabell1[[#This Row],[TP]]+Tabell1[[#This Row],[TN]])/(Tabell1[[#This Row],[TP]]+Tabell1[[#This Row],[TN]]+Tabell1[[#This Row],[FP]]+Tabell1[[#This Row],[FN]])</f>
        <v>0.90440843667964155</v>
      </c>
      <c r="O932">
        <f>Tabell1[[#This Row],[TP]]/(Tabell1[[#This Row],[TP]]+Tabell1[[#This Row],[FP]])</f>
        <v>0.93861709733428655</v>
      </c>
      <c r="P932">
        <f>Tabell1[[#This Row],[TP]]/(Tabell1[[#This Row],[TP]]+Tabell1[[#This Row],[FN]])</f>
        <v>0.95282529808190775</v>
      </c>
      <c r="Q932">
        <f>2*(Tabell1[[#This Row],[Recall]] * Tabell1[[#This Row],[Precision]]) / (Tabell1[[#This Row],[Recall]] + Tabell1[[#This Row],[Precision]])</f>
        <v>0.9456678328874254</v>
      </c>
      <c r="R932">
        <v>9190</v>
      </c>
      <c r="S932">
        <v>801</v>
      </c>
      <c r="T932">
        <v>601</v>
      </c>
      <c r="U932">
        <v>455</v>
      </c>
    </row>
    <row r="933" spans="1:21" hidden="1" x14ac:dyDescent="0.3">
      <c r="A933" s="25" t="s">
        <v>20</v>
      </c>
      <c r="B933" s="21" t="s">
        <v>32</v>
      </c>
      <c r="C933" s="20" t="s">
        <v>23</v>
      </c>
      <c r="D933" s="20" t="s">
        <v>23</v>
      </c>
      <c r="E933" t="s">
        <v>24</v>
      </c>
      <c r="F933" s="19" t="s">
        <v>21</v>
      </c>
      <c r="G933" s="21" t="s">
        <v>29</v>
      </c>
      <c r="H933" s="21" t="s">
        <v>29</v>
      </c>
      <c r="I933" s="25" t="s">
        <v>25</v>
      </c>
      <c r="J933" s="25" t="s">
        <v>26</v>
      </c>
      <c r="K933" s="26">
        <v>0.85151410102844205</v>
      </c>
      <c r="L933" s="26">
        <v>1.9122011661529501</v>
      </c>
      <c r="N933">
        <f>(Tabell1[[#This Row],[TP]]+Tabell1[[#This Row],[TN]])/(Tabell1[[#This Row],[TP]]+Tabell1[[#This Row],[TN]]+Tabell1[[#This Row],[FP]]+Tabell1[[#This Row],[FN]])</f>
        <v>0.90440843667964155</v>
      </c>
      <c r="O933">
        <f>Tabell1[[#This Row],[TP]]/(Tabell1[[#This Row],[TP]]+Tabell1[[#This Row],[FP]])</f>
        <v>0.93861709733428655</v>
      </c>
      <c r="P933">
        <f>Tabell1[[#This Row],[TP]]/(Tabell1[[#This Row],[TP]]+Tabell1[[#This Row],[FN]])</f>
        <v>0.95282529808190775</v>
      </c>
      <c r="Q933">
        <f>2*(Tabell1[[#This Row],[Recall]] * Tabell1[[#This Row],[Precision]]) / (Tabell1[[#This Row],[Recall]] + Tabell1[[#This Row],[Precision]])</f>
        <v>0.9456678328874254</v>
      </c>
      <c r="R933">
        <v>9190</v>
      </c>
      <c r="S933">
        <v>801</v>
      </c>
      <c r="T933">
        <v>601</v>
      </c>
      <c r="U933">
        <v>455</v>
      </c>
    </row>
    <row r="934" spans="1:21" hidden="1" x14ac:dyDescent="0.3">
      <c r="A934" s="25" t="s">
        <v>20</v>
      </c>
      <c r="B934" s="25" t="s">
        <v>22</v>
      </c>
      <c r="C934" s="20" t="s">
        <v>23</v>
      </c>
      <c r="D934" s="20" t="s">
        <v>23</v>
      </c>
      <c r="E934" t="s">
        <v>24</v>
      </c>
      <c r="F934" s="19" t="s">
        <v>21</v>
      </c>
      <c r="G934" s="21" t="s">
        <v>29</v>
      </c>
      <c r="H934" s="25" t="s">
        <v>26</v>
      </c>
      <c r="I934" s="21"/>
      <c r="J934" s="25" t="s">
        <v>26</v>
      </c>
      <c r="K934" s="26">
        <v>1.5899140834808301</v>
      </c>
      <c r="L934" s="26">
        <v>2.9449403285980198</v>
      </c>
      <c r="N934">
        <f>(Tabell1[[#This Row],[TP]]+Tabell1[[#This Row],[TN]])/(Tabell1[[#This Row],[TP]]+Tabell1[[#This Row],[TN]]+Tabell1[[#This Row],[FP]]+Tabell1[[#This Row],[FN]])</f>
        <v>0.90015388793337558</v>
      </c>
      <c r="O934">
        <f>Tabell1[[#This Row],[TP]]/(Tabell1[[#This Row],[TP]]+Tabell1[[#This Row],[FP]])</f>
        <v>0.9008070570570571</v>
      </c>
      <c r="P934">
        <f>Tabell1[[#This Row],[TP]]/(Tabell1[[#This Row],[TP]]+Tabell1[[#This Row],[FN]])</f>
        <v>0.99523068947641269</v>
      </c>
      <c r="Q934">
        <f>2*(Tabell1[[#This Row],[Recall]] * Tabell1[[#This Row],[Precision]]) / (Tabell1[[#This Row],[Recall]] + Tabell1[[#This Row],[Precision]])</f>
        <v>0.94566770109846809</v>
      </c>
      <c r="R934">
        <v>9599</v>
      </c>
      <c r="S934">
        <v>345</v>
      </c>
      <c r="T934">
        <v>1057</v>
      </c>
      <c r="U934">
        <v>46</v>
      </c>
    </row>
    <row r="935" spans="1:21" hidden="1" x14ac:dyDescent="0.3">
      <c r="A935" s="23" t="s">
        <v>48</v>
      </c>
      <c r="B935" s="21" t="s">
        <v>32</v>
      </c>
      <c r="C935" s="24" t="s">
        <v>38</v>
      </c>
      <c r="D935" s="20" t="s">
        <v>23</v>
      </c>
      <c r="E935" t="s">
        <v>24</v>
      </c>
      <c r="F935" s="19" t="s">
        <v>21</v>
      </c>
      <c r="G935" s="21" t="s">
        <v>29</v>
      </c>
      <c r="H935" s="25" t="s">
        <v>26</v>
      </c>
      <c r="I935" s="25" t="s">
        <v>25</v>
      </c>
      <c r="J935" s="25" t="s">
        <v>26</v>
      </c>
      <c r="K935" s="26">
        <v>0.42187595367431602</v>
      </c>
      <c r="L935" s="26">
        <v>1.09132027626037</v>
      </c>
      <c r="N935">
        <f>(Tabell1[[#This Row],[TP]]+Tabell1[[#This Row],[TN]])/(Tabell1[[#This Row],[TP]]+Tabell1[[#This Row],[TN]]+Tabell1[[#This Row],[FP]]+Tabell1[[#This Row],[FN]])</f>
        <v>0.90766723997465371</v>
      </c>
      <c r="O935">
        <f>Tabell1[[#This Row],[TP]]/(Tabell1[[#This Row],[TP]]+Tabell1[[#This Row],[FP]])</f>
        <v>0.97322506309667511</v>
      </c>
      <c r="P935">
        <f>Tabell1[[#This Row],[TP]]/(Tabell1[[#This Row],[TP]]+Tabell1[[#This Row],[FN]])</f>
        <v>0.91954380508035249</v>
      </c>
      <c r="Q935">
        <f>2*(Tabell1[[#This Row],[Recall]] * Tabell1[[#This Row],[Precision]]) / (Tabell1[[#This Row],[Recall]] + Tabell1[[#This Row],[Precision]])</f>
        <v>0.94562320076767248</v>
      </c>
      <c r="R935">
        <v>8869</v>
      </c>
      <c r="S935">
        <v>1158</v>
      </c>
      <c r="T935">
        <v>244</v>
      </c>
      <c r="U935">
        <v>776</v>
      </c>
    </row>
    <row r="936" spans="1:21" hidden="1" x14ac:dyDescent="0.3">
      <c r="A936" s="23" t="s">
        <v>48</v>
      </c>
      <c r="B936" s="21" t="s">
        <v>32</v>
      </c>
      <c r="C936" s="24" t="s">
        <v>38</v>
      </c>
      <c r="D936" s="20" t="s">
        <v>23</v>
      </c>
      <c r="E936" t="s">
        <v>24</v>
      </c>
      <c r="F936" s="19" t="s">
        <v>21</v>
      </c>
      <c r="G936" s="25" t="s">
        <v>26</v>
      </c>
      <c r="H936" s="25" t="s">
        <v>26</v>
      </c>
      <c r="I936" s="25" t="s">
        <v>25</v>
      </c>
      <c r="J936" s="25" t="s">
        <v>26</v>
      </c>
      <c r="K936" s="26">
        <v>0.41589093208312899</v>
      </c>
      <c r="L936" s="26">
        <v>1.0162887573242101</v>
      </c>
      <c r="N936">
        <f>(Tabell1[[#This Row],[TP]]+Tabell1[[#This Row],[TN]])/(Tabell1[[#This Row],[TP]]+Tabell1[[#This Row],[TN]]+Tabell1[[#This Row],[FP]]+Tabell1[[#This Row],[FN]])</f>
        <v>0.90766723997465371</v>
      </c>
      <c r="O936">
        <f>Tabell1[[#This Row],[TP]]/(Tabell1[[#This Row],[TP]]+Tabell1[[#This Row],[FP]])</f>
        <v>0.97322506309667511</v>
      </c>
      <c r="P936">
        <f>Tabell1[[#This Row],[TP]]/(Tabell1[[#This Row],[TP]]+Tabell1[[#This Row],[FN]])</f>
        <v>0.91954380508035249</v>
      </c>
      <c r="Q936">
        <f>2*(Tabell1[[#This Row],[Recall]] * Tabell1[[#This Row],[Precision]]) / (Tabell1[[#This Row],[Recall]] + Tabell1[[#This Row],[Precision]])</f>
        <v>0.94562320076767248</v>
      </c>
      <c r="R936">
        <v>8869</v>
      </c>
      <c r="S936">
        <v>1158</v>
      </c>
      <c r="T936">
        <v>244</v>
      </c>
      <c r="U936">
        <v>776</v>
      </c>
    </row>
    <row r="937" spans="1:21" hidden="1" x14ac:dyDescent="0.3">
      <c r="A937" s="23" t="s">
        <v>48</v>
      </c>
      <c r="B937" s="21" t="s">
        <v>32</v>
      </c>
      <c r="C937" s="24" t="s">
        <v>38</v>
      </c>
      <c r="D937" s="20" t="s">
        <v>23</v>
      </c>
      <c r="E937" t="s">
        <v>24</v>
      </c>
      <c r="F937" s="19" t="s">
        <v>21</v>
      </c>
      <c r="G937" s="25" t="s">
        <v>26</v>
      </c>
      <c r="H937" s="25" t="s">
        <v>26</v>
      </c>
      <c r="I937" s="25" t="s">
        <v>25</v>
      </c>
      <c r="J937" s="21" t="s">
        <v>29</v>
      </c>
      <c r="K937" s="26">
        <v>0.38161849975585899</v>
      </c>
      <c r="L937" s="26">
        <v>1.02482533454895</v>
      </c>
      <c r="N937">
        <f>(Tabell1[[#This Row],[TP]]+Tabell1[[#This Row],[TN]])/(Tabell1[[#This Row],[TP]]+Tabell1[[#This Row],[TN]]+Tabell1[[#This Row],[FP]]+Tabell1[[#This Row],[FN]])</f>
        <v>0.90766723997465371</v>
      </c>
      <c r="O937">
        <f>Tabell1[[#This Row],[TP]]/(Tabell1[[#This Row],[TP]]+Tabell1[[#This Row],[FP]])</f>
        <v>0.97322506309667511</v>
      </c>
      <c r="P937">
        <f>Tabell1[[#This Row],[TP]]/(Tabell1[[#This Row],[TP]]+Tabell1[[#This Row],[FN]])</f>
        <v>0.91954380508035249</v>
      </c>
      <c r="Q937">
        <f>2*(Tabell1[[#This Row],[Recall]] * Tabell1[[#This Row],[Precision]]) / (Tabell1[[#This Row],[Recall]] + Tabell1[[#This Row],[Precision]])</f>
        <v>0.94562320076767248</v>
      </c>
      <c r="R937">
        <v>8869</v>
      </c>
      <c r="S937">
        <v>1158</v>
      </c>
      <c r="T937">
        <v>244</v>
      </c>
      <c r="U937">
        <v>776</v>
      </c>
    </row>
    <row r="938" spans="1:21" hidden="1" x14ac:dyDescent="0.3">
      <c r="A938" s="23" t="s">
        <v>48</v>
      </c>
      <c r="B938" s="21" t="s">
        <v>32</v>
      </c>
      <c r="C938" s="24" t="s">
        <v>38</v>
      </c>
      <c r="D938" s="20" t="s">
        <v>23</v>
      </c>
      <c r="E938" t="s">
        <v>24</v>
      </c>
      <c r="F938" s="19" t="s">
        <v>21</v>
      </c>
      <c r="G938" s="21" t="s">
        <v>29</v>
      </c>
      <c r="H938" s="25" t="s">
        <v>26</v>
      </c>
      <c r="I938" s="25" t="s">
        <v>25</v>
      </c>
      <c r="J938" s="21" t="s">
        <v>29</v>
      </c>
      <c r="K938" s="26">
        <v>0.37342929840087802</v>
      </c>
      <c r="L938" s="26">
        <v>1.0071504116058301</v>
      </c>
      <c r="N938">
        <f>(Tabell1[[#This Row],[TP]]+Tabell1[[#This Row],[TN]])/(Tabell1[[#This Row],[TP]]+Tabell1[[#This Row],[TN]]+Tabell1[[#This Row],[FP]]+Tabell1[[#This Row],[FN]])</f>
        <v>0.90766723997465371</v>
      </c>
      <c r="O938">
        <f>Tabell1[[#This Row],[TP]]/(Tabell1[[#This Row],[TP]]+Tabell1[[#This Row],[FP]])</f>
        <v>0.97322506309667511</v>
      </c>
      <c r="P938">
        <f>Tabell1[[#This Row],[TP]]/(Tabell1[[#This Row],[TP]]+Tabell1[[#This Row],[FN]])</f>
        <v>0.91954380508035249</v>
      </c>
      <c r="Q938">
        <f>2*(Tabell1[[#This Row],[Recall]] * Tabell1[[#This Row],[Precision]]) / (Tabell1[[#This Row],[Recall]] + Tabell1[[#This Row],[Precision]])</f>
        <v>0.94562320076767248</v>
      </c>
      <c r="R938">
        <v>8869</v>
      </c>
      <c r="S938">
        <v>1158</v>
      </c>
      <c r="T938">
        <v>244</v>
      </c>
      <c r="U938">
        <v>776</v>
      </c>
    </row>
    <row r="939" spans="1:21" hidden="1" x14ac:dyDescent="0.3">
      <c r="A939" s="23" t="s">
        <v>48</v>
      </c>
      <c r="B939" s="25" t="s">
        <v>22</v>
      </c>
      <c r="C939" s="24" t="s">
        <v>38</v>
      </c>
      <c r="D939" s="20" t="s">
        <v>23</v>
      </c>
      <c r="E939" t="s">
        <v>24</v>
      </c>
      <c r="F939" s="19" t="s">
        <v>21</v>
      </c>
      <c r="G939" s="21" t="s">
        <v>29</v>
      </c>
      <c r="H939" s="25" t="s">
        <v>26</v>
      </c>
      <c r="I939" s="25" t="s">
        <v>25</v>
      </c>
      <c r="J939" s="21" t="s">
        <v>29</v>
      </c>
      <c r="K939" s="26">
        <v>0.11369657516479401</v>
      </c>
      <c r="L939" s="26">
        <v>0.18846511840820299</v>
      </c>
      <c r="N939">
        <f>(Tabell1[[#This Row],[TP]]+Tabell1[[#This Row],[TN]])/(Tabell1[[#This Row],[TP]]+Tabell1[[#This Row],[TN]]+Tabell1[[#This Row],[FP]]+Tabell1[[#This Row],[FN]])</f>
        <v>0.90323164660088717</v>
      </c>
      <c r="O939">
        <f>Tabell1[[#This Row],[TP]]/(Tabell1[[#This Row],[TP]]+Tabell1[[#This Row],[FP]])</f>
        <v>0.92862854858056776</v>
      </c>
      <c r="P939">
        <f>Tabell1[[#This Row],[TP]]/(Tabell1[[#This Row],[TP]]+Tabell1[[#This Row],[FN]])</f>
        <v>0.96319336443753245</v>
      </c>
      <c r="Q939">
        <f>2*(Tabell1[[#This Row],[Recall]] * Tabell1[[#This Row],[Precision]]) / (Tabell1[[#This Row],[Recall]] + Tabell1[[#This Row],[Precision]])</f>
        <v>0.94559519568425876</v>
      </c>
      <c r="R939">
        <v>9290</v>
      </c>
      <c r="S939">
        <v>688</v>
      </c>
      <c r="T939">
        <v>714</v>
      </c>
      <c r="U939">
        <v>355</v>
      </c>
    </row>
    <row r="940" spans="1:21" hidden="1" x14ac:dyDescent="0.3">
      <c r="A940" s="25" t="s">
        <v>20</v>
      </c>
      <c r="B940" s="25" t="s">
        <v>22</v>
      </c>
      <c r="C940" s="25" t="s">
        <v>36</v>
      </c>
      <c r="D940" s="20" t="s">
        <v>23</v>
      </c>
      <c r="E940" t="s">
        <v>24</v>
      </c>
      <c r="F940" s="25" t="s">
        <v>30</v>
      </c>
      <c r="G940" s="25" t="s">
        <v>26</v>
      </c>
      <c r="H940" s="21" t="s">
        <v>29</v>
      </c>
      <c r="I940" s="21"/>
      <c r="J940" s="21" t="s">
        <v>29</v>
      </c>
      <c r="K940" s="26">
        <v>6.7073740959167401</v>
      </c>
      <c r="L940" s="26">
        <v>9.9448165893554599</v>
      </c>
      <c r="N940">
        <f>(Tabell1[[#This Row],[TP]]+Tabell1[[#This Row],[TN]])/(Tabell1[[#This Row],[TP]]+Tabell1[[#This Row],[TN]]+Tabell1[[#This Row],[FP]]+Tabell1[[#This Row],[FN]])</f>
        <v>0.90151172263963064</v>
      </c>
      <c r="O940">
        <f>Tabell1[[#This Row],[TP]]/(Tabell1[[#This Row],[TP]]+Tabell1[[#This Row],[FP]])</f>
        <v>0.9135814403093282</v>
      </c>
      <c r="P940">
        <f>Tabell1[[#This Row],[TP]]/(Tabell1[[#This Row],[TP]]+Tabell1[[#This Row],[FN]])</f>
        <v>0.97988595127008815</v>
      </c>
      <c r="Q940">
        <f>2*(Tabell1[[#This Row],[Recall]] * Tabell1[[#This Row],[Precision]]) / (Tabell1[[#This Row],[Recall]] + Tabell1[[#This Row],[Precision]])</f>
        <v>0.94557278639319664</v>
      </c>
      <c r="R940">
        <v>9451</v>
      </c>
      <c r="S940">
        <v>508</v>
      </c>
      <c r="T940">
        <v>894</v>
      </c>
      <c r="U940">
        <v>194</v>
      </c>
    </row>
    <row r="941" spans="1:21" hidden="1" x14ac:dyDescent="0.3">
      <c r="A941" s="25" t="s">
        <v>20</v>
      </c>
      <c r="B941" s="25" t="s">
        <v>22</v>
      </c>
      <c r="C941" s="24" t="s">
        <v>38</v>
      </c>
      <c r="D941" s="20" t="s">
        <v>23</v>
      </c>
      <c r="E941" t="s">
        <v>24</v>
      </c>
      <c r="F941" s="19" t="s">
        <v>21</v>
      </c>
      <c r="G941" s="25" t="s">
        <v>26</v>
      </c>
      <c r="H941" s="21" t="s">
        <v>29</v>
      </c>
      <c r="I941" s="21"/>
      <c r="J941" s="25" t="s">
        <v>26</v>
      </c>
      <c r="K941" s="26">
        <v>1.50862693786621</v>
      </c>
      <c r="L941" s="26">
        <v>4.1346654891967702</v>
      </c>
      <c r="N941">
        <f>(Tabell1[[#This Row],[TP]]+Tabell1[[#This Row],[TN]])/(Tabell1[[#This Row],[TP]]+Tabell1[[#This Row],[TN]]+Tabell1[[#This Row],[FP]]+Tabell1[[#This Row],[FN]])</f>
        <v>0.90766723997465371</v>
      </c>
      <c r="O941">
        <f>Tabell1[[#This Row],[TP]]/(Tabell1[[#This Row],[TP]]+Tabell1[[#This Row],[FP]])</f>
        <v>0.97437025629743701</v>
      </c>
      <c r="P941">
        <f>Tabell1[[#This Row],[TP]]/(Tabell1[[#This Row],[TP]]+Tabell1[[#This Row],[FN]])</f>
        <v>0.91840331778123385</v>
      </c>
      <c r="Q941">
        <f>2*(Tabell1[[#This Row],[Recall]] * Tabell1[[#This Row],[Precision]]) / (Tabell1[[#This Row],[Recall]] + Tabell1[[#This Row],[Precision]])</f>
        <v>0.94555935098206667</v>
      </c>
      <c r="R941">
        <v>8858</v>
      </c>
      <c r="S941">
        <v>1169</v>
      </c>
      <c r="T941">
        <v>233</v>
      </c>
      <c r="U941">
        <v>787</v>
      </c>
    </row>
    <row r="942" spans="1:21" hidden="1" x14ac:dyDescent="0.3">
      <c r="A942" s="25" t="s">
        <v>20</v>
      </c>
      <c r="B942" s="25" t="s">
        <v>22</v>
      </c>
      <c r="C942" s="24" t="s">
        <v>38</v>
      </c>
      <c r="D942" s="20" t="s">
        <v>23</v>
      </c>
      <c r="E942" t="s">
        <v>24</v>
      </c>
      <c r="F942" s="19" t="s">
        <v>21</v>
      </c>
      <c r="G942" s="21" t="s">
        <v>29</v>
      </c>
      <c r="H942" s="21" t="s">
        <v>29</v>
      </c>
      <c r="I942" s="21"/>
      <c r="J942" s="25" t="s">
        <v>26</v>
      </c>
      <c r="K942" s="26">
        <v>1.4929733276367101</v>
      </c>
      <c r="L942" s="26">
        <v>4.0755524635314897</v>
      </c>
      <c r="N942">
        <f>(Tabell1[[#This Row],[TP]]+Tabell1[[#This Row],[TN]])/(Tabell1[[#This Row],[TP]]+Tabell1[[#This Row],[TN]]+Tabell1[[#This Row],[FP]]+Tabell1[[#This Row],[FN]])</f>
        <v>0.90766723997465371</v>
      </c>
      <c r="O942">
        <f>Tabell1[[#This Row],[TP]]/(Tabell1[[#This Row],[TP]]+Tabell1[[#This Row],[FP]])</f>
        <v>0.97437025629743701</v>
      </c>
      <c r="P942">
        <f>Tabell1[[#This Row],[TP]]/(Tabell1[[#This Row],[TP]]+Tabell1[[#This Row],[FN]])</f>
        <v>0.91840331778123385</v>
      </c>
      <c r="Q942">
        <f>2*(Tabell1[[#This Row],[Recall]] * Tabell1[[#This Row],[Precision]]) / (Tabell1[[#This Row],[Recall]] + Tabell1[[#This Row],[Precision]])</f>
        <v>0.94555935098206667</v>
      </c>
      <c r="R942">
        <v>8858</v>
      </c>
      <c r="S942">
        <v>1169</v>
      </c>
      <c r="T942">
        <v>233</v>
      </c>
      <c r="U942">
        <v>787</v>
      </c>
    </row>
    <row r="943" spans="1:21" hidden="1" x14ac:dyDescent="0.3">
      <c r="A943" s="21" t="s">
        <v>31</v>
      </c>
      <c r="B943" s="21" t="s">
        <v>32</v>
      </c>
      <c r="C943" s="20" t="s">
        <v>23</v>
      </c>
      <c r="D943" s="20" t="s">
        <v>23</v>
      </c>
      <c r="E943" t="s">
        <v>24</v>
      </c>
      <c r="F943" s="19" t="s">
        <v>21</v>
      </c>
      <c r="G943" s="25" t="s">
        <v>26</v>
      </c>
      <c r="H943" s="25" t="s">
        <v>26</v>
      </c>
      <c r="I943" s="21"/>
      <c r="J943" s="25" t="s">
        <v>26</v>
      </c>
      <c r="K943" s="26">
        <v>2.25648760795593</v>
      </c>
      <c r="L943" s="26">
        <v>0.61556220054626398</v>
      </c>
      <c r="N943">
        <f>(Tabell1[[#This Row],[TP]]+Tabell1[[#This Row],[TN]])/(Tabell1[[#This Row],[TP]]+Tabell1[[#This Row],[TN]]+Tabell1[[#This Row],[FP]]+Tabell1[[#This Row],[FN]])</f>
        <v>0.89961075405087354</v>
      </c>
      <c r="O943">
        <f>Tabell1[[#This Row],[TP]]/(Tabell1[[#This Row],[TP]]+Tabell1[[#This Row],[FP]])</f>
        <v>0.89820862101138277</v>
      </c>
      <c r="P943">
        <f>Tabell1[[#This Row],[TP]]/(Tabell1[[#This Row],[TP]]+Tabell1[[#This Row],[FN]])</f>
        <v>0.99813374805598754</v>
      </c>
      <c r="Q943">
        <f>2*(Tabell1[[#This Row],[Recall]] * Tabell1[[#This Row],[Precision]]) / (Tabell1[[#This Row],[Recall]] + Tabell1[[#This Row],[Precision]])</f>
        <v>0.94553847664882396</v>
      </c>
      <c r="R943">
        <v>9627</v>
      </c>
      <c r="S943">
        <v>311</v>
      </c>
      <c r="T943">
        <v>1091</v>
      </c>
      <c r="U943">
        <v>18</v>
      </c>
    </row>
    <row r="944" spans="1:21" hidden="1" x14ac:dyDescent="0.3">
      <c r="A944" s="21" t="s">
        <v>31</v>
      </c>
      <c r="B944" s="21" t="s">
        <v>32</v>
      </c>
      <c r="C944" s="20" t="s">
        <v>23</v>
      </c>
      <c r="D944" s="20" t="s">
        <v>23</v>
      </c>
      <c r="E944" t="s">
        <v>24</v>
      </c>
      <c r="F944" s="19" t="s">
        <v>21</v>
      </c>
      <c r="G944" s="25" t="s">
        <v>26</v>
      </c>
      <c r="H944" s="25" t="s">
        <v>26</v>
      </c>
      <c r="I944" s="21"/>
      <c r="J944" s="25" t="s">
        <v>26</v>
      </c>
      <c r="K944" s="26">
        <v>2.25648760795593</v>
      </c>
      <c r="L944" s="26">
        <v>0.60252118110656705</v>
      </c>
      <c r="N944">
        <f>(Tabell1[[#This Row],[TP]]+Tabell1[[#This Row],[TN]])/(Tabell1[[#This Row],[TP]]+Tabell1[[#This Row],[TN]]+Tabell1[[#This Row],[FP]]+Tabell1[[#This Row],[FN]])</f>
        <v>0.89961075405087354</v>
      </c>
      <c r="O944">
        <f>Tabell1[[#This Row],[TP]]/(Tabell1[[#This Row],[TP]]+Tabell1[[#This Row],[FP]])</f>
        <v>0.89820862101138277</v>
      </c>
      <c r="P944">
        <f>Tabell1[[#This Row],[TP]]/(Tabell1[[#This Row],[TP]]+Tabell1[[#This Row],[FN]])</f>
        <v>0.99813374805598754</v>
      </c>
      <c r="Q944">
        <f>2*(Tabell1[[#This Row],[Recall]] * Tabell1[[#This Row],[Precision]]) / (Tabell1[[#This Row],[Recall]] + Tabell1[[#This Row],[Precision]])</f>
        <v>0.94553847664882396</v>
      </c>
      <c r="R944">
        <v>9627</v>
      </c>
      <c r="S944">
        <v>311</v>
      </c>
      <c r="T944">
        <v>1091</v>
      </c>
      <c r="U944">
        <v>18</v>
      </c>
    </row>
    <row r="945" spans="1:21" hidden="1" x14ac:dyDescent="0.3">
      <c r="A945" s="21" t="s">
        <v>31</v>
      </c>
      <c r="B945" s="25" t="s">
        <v>22</v>
      </c>
      <c r="C945" s="24" t="s">
        <v>38</v>
      </c>
      <c r="D945" s="20" t="s">
        <v>23</v>
      </c>
      <c r="E945" t="s">
        <v>24</v>
      </c>
      <c r="F945" s="19" t="s">
        <v>21</v>
      </c>
      <c r="G945" s="25" t="s">
        <v>26</v>
      </c>
      <c r="H945" s="25" t="s">
        <v>26</v>
      </c>
      <c r="I945" s="25" t="s">
        <v>25</v>
      </c>
      <c r="J945" s="21" t="s">
        <v>29</v>
      </c>
      <c r="K945" s="26">
        <v>0.54744863510131803</v>
      </c>
      <c r="L945" s="26">
        <v>0.315537929534912</v>
      </c>
      <c r="N945">
        <f>(Tabell1[[#This Row],[TP]]+Tabell1[[#This Row],[TN]])/(Tabell1[[#This Row],[TP]]+Tabell1[[#This Row],[TN]]+Tabell1[[#This Row],[FP]]+Tabell1[[#This Row],[FN]])</f>
        <v>0.90667149452340001</v>
      </c>
      <c r="O945">
        <f>Tabell1[[#This Row],[TP]]/(Tabell1[[#This Row],[TP]]+Tabell1[[#This Row],[FP]])</f>
        <v>0.96401637578108168</v>
      </c>
      <c r="P945">
        <f>Tabell1[[#This Row],[TP]]/(Tabell1[[#This Row],[TP]]+Tabell1[[#This Row],[FN]])</f>
        <v>0.92773457750129595</v>
      </c>
      <c r="Q945">
        <f>2*(Tabell1[[#This Row],[Recall]] * Tabell1[[#This Row],[Precision]]) / (Tabell1[[#This Row],[Recall]] + Tabell1[[#This Row],[Precision]])</f>
        <v>0.94552755323083426</v>
      </c>
      <c r="R945">
        <v>8948</v>
      </c>
      <c r="S945">
        <v>1068</v>
      </c>
      <c r="T945">
        <v>334</v>
      </c>
      <c r="U945">
        <v>697</v>
      </c>
    </row>
    <row r="946" spans="1:21" hidden="1" x14ac:dyDescent="0.3">
      <c r="A946" s="21" t="s">
        <v>31</v>
      </c>
      <c r="B946" s="25" t="s">
        <v>22</v>
      </c>
      <c r="C946" s="25" t="s">
        <v>36</v>
      </c>
      <c r="D946" s="20" t="s">
        <v>23</v>
      </c>
      <c r="E946" t="s">
        <v>24</v>
      </c>
      <c r="F946" s="25" t="s">
        <v>30</v>
      </c>
      <c r="G946" s="21" t="s">
        <v>29</v>
      </c>
      <c r="H946" s="21" t="s">
        <v>29</v>
      </c>
      <c r="I946" s="25" t="s">
        <v>25</v>
      </c>
      <c r="J946" s="25" t="s">
        <v>26</v>
      </c>
      <c r="K946" s="26">
        <v>6.5208511352539</v>
      </c>
      <c r="L946" s="26">
        <v>0.95937466621398904</v>
      </c>
      <c r="N946">
        <f>(Tabell1[[#This Row],[TP]]+Tabell1[[#This Row],[TN]])/(Tabell1[[#This Row],[TP]]+Tabell1[[#This Row],[TN]]+Tabell1[[#This Row],[FP]]+Tabell1[[#This Row],[FN]])</f>
        <v>0.90296007965963609</v>
      </c>
      <c r="O946">
        <f>Tabell1[[#This Row],[TP]]/(Tabell1[[#This Row],[TP]]+Tabell1[[#This Row],[FP]])</f>
        <v>0.92724010764477227</v>
      </c>
      <c r="P946">
        <f>Tabell1[[#This Row],[TP]]/(Tabell1[[#This Row],[TP]]+Tabell1[[#This Row],[FN]])</f>
        <v>0.96454121306376361</v>
      </c>
      <c r="Q946">
        <f>2*(Tabell1[[#This Row],[Recall]] * Tabell1[[#This Row],[Precision]]) / (Tabell1[[#This Row],[Recall]] + Tabell1[[#This Row],[Precision]])</f>
        <v>0.94552291899583296</v>
      </c>
      <c r="R946">
        <v>9303</v>
      </c>
      <c r="S946">
        <v>672</v>
      </c>
      <c r="T946">
        <v>730</v>
      </c>
      <c r="U946">
        <v>342</v>
      </c>
    </row>
    <row r="947" spans="1:21" hidden="1" x14ac:dyDescent="0.3">
      <c r="A947" s="25" t="s">
        <v>20</v>
      </c>
      <c r="B947" s="23" t="s">
        <v>33</v>
      </c>
      <c r="C947" s="21" t="s">
        <v>34</v>
      </c>
      <c r="D947" s="20" t="s">
        <v>23</v>
      </c>
      <c r="E947" t="s">
        <v>24</v>
      </c>
      <c r="F947" s="19" t="s">
        <v>21</v>
      </c>
      <c r="G947" s="21" t="s">
        <v>29</v>
      </c>
      <c r="H947" s="25" t="s">
        <v>26</v>
      </c>
      <c r="I947" s="25" t="s">
        <v>25</v>
      </c>
      <c r="J947" s="25" t="s">
        <v>26</v>
      </c>
      <c r="K947" s="26">
        <v>0.983370780944824</v>
      </c>
      <c r="L947" s="26">
        <v>2.8203988075256299</v>
      </c>
      <c r="N947">
        <f>(Tabell1[[#This Row],[TP]]+Tabell1[[#This Row],[TN]])/(Tabell1[[#This Row],[TP]]+Tabell1[[#This Row],[TN]]+Tabell1[[#This Row],[FP]]+Tabell1[[#This Row],[FN]])</f>
        <v>0.90124015569837967</v>
      </c>
      <c r="O947">
        <f>Tabell1[[#This Row],[TP]]/(Tabell1[[#This Row],[TP]]+Tabell1[[#This Row],[FP]])</f>
        <v>0.91236020053991518</v>
      </c>
      <c r="P947">
        <f>Tabell1[[#This Row],[TP]]/(Tabell1[[#This Row],[TP]]+Tabell1[[#This Row],[FN]])</f>
        <v>0.98113011923276305</v>
      </c>
      <c r="Q947">
        <f>2*(Tabell1[[#This Row],[Recall]] * Tabell1[[#This Row],[Precision]]) / (Tabell1[[#This Row],[Recall]] + Tabell1[[#This Row],[Precision]])</f>
        <v>0.94549632812109696</v>
      </c>
      <c r="R947">
        <v>9463</v>
      </c>
      <c r="S947">
        <v>493</v>
      </c>
      <c r="T947">
        <v>909</v>
      </c>
      <c r="U947">
        <v>182</v>
      </c>
    </row>
    <row r="948" spans="1:21" hidden="1" x14ac:dyDescent="0.3">
      <c r="A948" s="25" t="s">
        <v>20</v>
      </c>
      <c r="B948" s="25" t="s">
        <v>22</v>
      </c>
      <c r="C948" s="24" t="s">
        <v>38</v>
      </c>
      <c r="D948" s="20" t="s">
        <v>23</v>
      </c>
      <c r="E948" t="s">
        <v>24</v>
      </c>
      <c r="F948" s="19" t="s">
        <v>21</v>
      </c>
      <c r="G948" s="21" t="s">
        <v>29</v>
      </c>
      <c r="H948" s="25" t="s">
        <v>26</v>
      </c>
      <c r="I948" s="25" t="s">
        <v>25</v>
      </c>
      <c r="J948" s="25" t="s">
        <v>26</v>
      </c>
      <c r="K948" s="26">
        <v>1.4132003784179601</v>
      </c>
      <c r="L948" s="26">
        <v>3.7599961757659899</v>
      </c>
      <c r="N948">
        <f>(Tabell1[[#This Row],[TP]]+Tabell1[[#This Row],[TN]])/(Tabell1[[#This Row],[TP]]+Tabell1[[#This Row],[TN]]+Tabell1[[#This Row],[FP]]+Tabell1[[#This Row],[FN]])</f>
        <v>0.90766723997465371</v>
      </c>
      <c r="O948">
        <f>Tabell1[[#This Row],[TP]]/(Tabell1[[#This Row],[TP]]+Tabell1[[#This Row],[FP]])</f>
        <v>0.97552100562355282</v>
      </c>
      <c r="P948">
        <f>Tabell1[[#This Row],[TP]]/(Tabell1[[#This Row],[TP]]+Tabell1[[#This Row],[FN]])</f>
        <v>0.9172628304821151</v>
      </c>
      <c r="Q948">
        <f>2*(Tabell1[[#This Row],[Recall]] * Tabell1[[#This Row],[Precision]]) / (Tabell1[[#This Row],[Recall]] + Tabell1[[#This Row],[Precision]])</f>
        <v>0.94549535107406224</v>
      </c>
      <c r="R948">
        <v>8847</v>
      </c>
      <c r="S948">
        <v>1180</v>
      </c>
      <c r="T948">
        <v>222</v>
      </c>
      <c r="U948">
        <v>798</v>
      </c>
    </row>
    <row r="949" spans="1:21" hidden="1" x14ac:dyDescent="0.3">
      <c r="A949" s="25" t="s">
        <v>20</v>
      </c>
      <c r="B949" s="25" t="s">
        <v>22</v>
      </c>
      <c r="C949" s="24" t="s">
        <v>38</v>
      </c>
      <c r="D949" s="20" t="s">
        <v>23</v>
      </c>
      <c r="E949" t="s">
        <v>24</v>
      </c>
      <c r="F949" s="19" t="s">
        <v>21</v>
      </c>
      <c r="G949" s="25" t="s">
        <v>26</v>
      </c>
      <c r="H949" s="25" t="s">
        <v>26</v>
      </c>
      <c r="I949" s="25" t="s">
        <v>25</v>
      </c>
      <c r="J949" s="25" t="s">
        <v>26</v>
      </c>
      <c r="K949" s="26">
        <v>1.3723742961883501</v>
      </c>
      <c r="L949" s="26">
        <v>3.7194910049438401</v>
      </c>
      <c r="N949">
        <f>(Tabell1[[#This Row],[TP]]+Tabell1[[#This Row],[TN]])/(Tabell1[[#This Row],[TP]]+Tabell1[[#This Row],[TN]]+Tabell1[[#This Row],[FP]]+Tabell1[[#This Row],[FN]])</f>
        <v>0.90766723997465371</v>
      </c>
      <c r="O949">
        <f>Tabell1[[#This Row],[TP]]/(Tabell1[[#This Row],[TP]]+Tabell1[[#This Row],[FP]])</f>
        <v>0.97552100562355282</v>
      </c>
      <c r="P949">
        <f>Tabell1[[#This Row],[TP]]/(Tabell1[[#This Row],[TP]]+Tabell1[[#This Row],[FN]])</f>
        <v>0.9172628304821151</v>
      </c>
      <c r="Q949">
        <f>2*(Tabell1[[#This Row],[Recall]] * Tabell1[[#This Row],[Precision]]) / (Tabell1[[#This Row],[Recall]] + Tabell1[[#This Row],[Precision]])</f>
        <v>0.94549535107406224</v>
      </c>
      <c r="R949">
        <v>8847</v>
      </c>
      <c r="S949">
        <v>1180</v>
      </c>
      <c r="T949">
        <v>222</v>
      </c>
      <c r="U949">
        <v>798</v>
      </c>
    </row>
    <row r="950" spans="1:21" hidden="1" x14ac:dyDescent="0.3">
      <c r="A950" s="25" t="s">
        <v>20</v>
      </c>
      <c r="B950" s="21" t="s">
        <v>32</v>
      </c>
      <c r="C950" s="24" t="s">
        <v>38</v>
      </c>
      <c r="D950" s="20" t="s">
        <v>23</v>
      </c>
      <c r="E950" t="s">
        <v>24</v>
      </c>
      <c r="F950" s="25" t="s">
        <v>30</v>
      </c>
      <c r="G950" s="21" t="s">
        <v>29</v>
      </c>
      <c r="H950" s="25" t="s">
        <v>26</v>
      </c>
      <c r="I950" s="21"/>
      <c r="J950" s="21" t="s">
        <v>29</v>
      </c>
      <c r="K950" s="26">
        <v>3.3897631168365399</v>
      </c>
      <c r="L950" s="26">
        <v>8.3278071880340505</v>
      </c>
      <c r="N950">
        <f>(Tabell1[[#This Row],[TP]]+Tabell1[[#This Row],[TN]])/(Tabell1[[#This Row],[TP]]+Tabell1[[#This Row],[TN]]+Tabell1[[#This Row],[FP]]+Tabell1[[#This Row],[FN]])</f>
        <v>0.90694306146465109</v>
      </c>
      <c r="O950">
        <f>Tabell1[[#This Row],[TP]]/(Tabell1[[#This Row],[TP]]+Tabell1[[#This Row],[FP]])</f>
        <v>0.96775594398002385</v>
      </c>
      <c r="P950">
        <f>Tabell1[[#This Row],[TP]]/(Tabell1[[#This Row],[TP]]+Tabell1[[#This Row],[FN]])</f>
        <v>0.92420943494038366</v>
      </c>
      <c r="Q950">
        <f>2*(Tabell1[[#This Row],[Recall]] * Tabell1[[#This Row],[Precision]]) / (Tabell1[[#This Row],[Recall]] + Tabell1[[#This Row],[Precision]])</f>
        <v>0.94548154433602039</v>
      </c>
      <c r="R950">
        <v>8914</v>
      </c>
      <c r="S950">
        <v>1105</v>
      </c>
      <c r="T950">
        <v>297</v>
      </c>
      <c r="U950">
        <v>731</v>
      </c>
    </row>
    <row r="951" spans="1:21" hidden="1" x14ac:dyDescent="0.3">
      <c r="A951" s="25" t="s">
        <v>20</v>
      </c>
      <c r="B951" s="21" t="s">
        <v>32</v>
      </c>
      <c r="C951" s="24" t="s">
        <v>38</v>
      </c>
      <c r="D951" s="20" t="s">
        <v>23</v>
      </c>
      <c r="E951" t="s">
        <v>24</v>
      </c>
      <c r="F951" s="25" t="s">
        <v>30</v>
      </c>
      <c r="G951" s="25" t="s">
        <v>26</v>
      </c>
      <c r="H951" s="25" t="s">
        <v>26</v>
      </c>
      <c r="I951" s="21"/>
      <c r="J951" s="21" t="s">
        <v>29</v>
      </c>
      <c r="K951" s="26">
        <v>3.3852155208587602</v>
      </c>
      <c r="L951" s="26">
        <v>8.3332960605621302</v>
      </c>
      <c r="N951">
        <f>(Tabell1[[#This Row],[TP]]+Tabell1[[#This Row],[TN]])/(Tabell1[[#This Row],[TP]]+Tabell1[[#This Row],[TN]]+Tabell1[[#This Row],[FP]]+Tabell1[[#This Row],[FN]])</f>
        <v>0.90694306146465109</v>
      </c>
      <c r="O951">
        <f>Tabell1[[#This Row],[TP]]/(Tabell1[[#This Row],[TP]]+Tabell1[[#This Row],[FP]])</f>
        <v>0.96775594398002385</v>
      </c>
      <c r="P951">
        <f>Tabell1[[#This Row],[TP]]/(Tabell1[[#This Row],[TP]]+Tabell1[[#This Row],[FN]])</f>
        <v>0.92420943494038366</v>
      </c>
      <c r="Q951">
        <f>2*(Tabell1[[#This Row],[Recall]] * Tabell1[[#This Row],[Precision]]) / (Tabell1[[#This Row],[Recall]] + Tabell1[[#This Row],[Precision]])</f>
        <v>0.94548154433602039</v>
      </c>
      <c r="R951">
        <v>8914</v>
      </c>
      <c r="S951">
        <v>1105</v>
      </c>
      <c r="T951">
        <v>297</v>
      </c>
      <c r="U951">
        <v>731</v>
      </c>
    </row>
    <row r="952" spans="1:21" hidden="1" x14ac:dyDescent="0.3">
      <c r="A952" s="23" t="s">
        <v>48</v>
      </c>
      <c r="B952" s="25" t="s">
        <v>22</v>
      </c>
      <c r="C952" s="24" t="s">
        <v>38</v>
      </c>
      <c r="D952" s="20" t="s">
        <v>23</v>
      </c>
      <c r="E952" t="s">
        <v>24</v>
      </c>
      <c r="F952" s="19" t="s">
        <v>21</v>
      </c>
      <c r="G952" s="21" t="s">
        <v>29</v>
      </c>
      <c r="H952" s="25" t="s">
        <v>26</v>
      </c>
      <c r="I952" s="25" t="s">
        <v>25</v>
      </c>
      <c r="J952" s="25" t="s">
        <v>26</v>
      </c>
      <c r="K952" s="26">
        <v>0.113693714141845</v>
      </c>
      <c r="L952" s="26">
        <v>0.19447898864745999</v>
      </c>
      <c r="N952">
        <f>(Tabell1[[#This Row],[TP]]+Tabell1[[#This Row],[TN]])/(Tabell1[[#This Row],[TP]]+Tabell1[[#This Row],[TN]]+Tabell1[[#This Row],[FP]]+Tabell1[[#This Row],[FN]])</f>
        <v>0.90286955734588581</v>
      </c>
      <c r="O952">
        <f>Tabell1[[#This Row],[TP]]/(Tabell1[[#This Row],[TP]]+Tabell1[[#This Row],[FP]])</f>
        <v>0.92800079888156584</v>
      </c>
      <c r="P952">
        <f>Tabell1[[#This Row],[TP]]/(Tabell1[[#This Row],[TP]]+Tabell1[[#This Row],[FN]])</f>
        <v>0.96350440642820112</v>
      </c>
      <c r="Q952">
        <f>2*(Tabell1[[#This Row],[Recall]] * Tabell1[[#This Row],[Precision]]) / (Tabell1[[#This Row],[Recall]] + Tabell1[[#This Row],[Precision]])</f>
        <v>0.94541940078335629</v>
      </c>
      <c r="R952">
        <v>9293</v>
      </c>
      <c r="S952">
        <v>681</v>
      </c>
      <c r="T952">
        <v>721</v>
      </c>
      <c r="U952">
        <v>352</v>
      </c>
    </row>
    <row r="953" spans="1:21" hidden="1" x14ac:dyDescent="0.3">
      <c r="A953" s="21" t="s">
        <v>31</v>
      </c>
      <c r="B953" s="21" t="s">
        <v>32</v>
      </c>
      <c r="C953" s="20" t="s">
        <v>23</v>
      </c>
      <c r="D953" s="20" t="s">
        <v>23</v>
      </c>
      <c r="E953" t="s">
        <v>24</v>
      </c>
      <c r="F953" s="25" t="s">
        <v>30</v>
      </c>
      <c r="G953" s="25" t="s">
        <v>26</v>
      </c>
      <c r="H953" s="21" t="s">
        <v>29</v>
      </c>
      <c r="I953" s="25" t="s">
        <v>25</v>
      </c>
      <c r="J953" s="21" t="s">
        <v>29</v>
      </c>
      <c r="K953" s="26">
        <v>1.1863996982574401</v>
      </c>
      <c r="L953" s="26">
        <v>0.69375085830688399</v>
      </c>
      <c r="N953">
        <f>(Tabell1[[#This Row],[TP]]+Tabell1[[#This Row],[TN]])/(Tabell1[[#This Row],[TP]]+Tabell1[[#This Row],[TN]]+Tabell1[[#This Row],[FP]]+Tabell1[[#This Row],[FN]])</f>
        <v>0.89952023173712325</v>
      </c>
      <c r="O953">
        <f>Tabell1[[#This Row],[TP]]/(Tabell1[[#This Row],[TP]]+Tabell1[[#This Row],[FP]])</f>
        <v>0.89931692710770095</v>
      </c>
      <c r="P953">
        <f>Tabell1[[#This Row],[TP]]/(Tabell1[[#This Row],[TP]]+Tabell1[[#This Row],[FN]])</f>
        <v>0.99647485743908759</v>
      </c>
      <c r="Q953">
        <f>2*(Tabell1[[#This Row],[Recall]] * Tabell1[[#This Row],[Precision]]) / (Tabell1[[#This Row],[Recall]] + Tabell1[[#This Row],[Precision]])</f>
        <v>0.94540625614794416</v>
      </c>
      <c r="R953">
        <v>9611</v>
      </c>
      <c r="S953">
        <v>326</v>
      </c>
      <c r="T953">
        <v>1076</v>
      </c>
      <c r="U953">
        <v>34</v>
      </c>
    </row>
    <row r="954" spans="1:21" hidden="1" x14ac:dyDescent="0.3">
      <c r="A954" s="21" t="s">
        <v>31</v>
      </c>
      <c r="B954" s="21" t="s">
        <v>32</v>
      </c>
      <c r="C954" s="20" t="s">
        <v>23</v>
      </c>
      <c r="D954" s="20" t="s">
        <v>23</v>
      </c>
      <c r="E954" t="s">
        <v>24</v>
      </c>
      <c r="F954" s="25" t="s">
        <v>30</v>
      </c>
      <c r="G954" s="25" t="s">
        <v>26</v>
      </c>
      <c r="H954" s="21" t="s">
        <v>29</v>
      </c>
      <c r="I954" s="25" t="s">
        <v>25</v>
      </c>
      <c r="J954" s="21" t="s">
        <v>29</v>
      </c>
      <c r="K954" s="26">
        <v>1.1863996982574401</v>
      </c>
      <c r="L954" s="26">
        <v>0.569477558135986</v>
      </c>
      <c r="N954">
        <f>(Tabell1[[#This Row],[TP]]+Tabell1[[#This Row],[TN]])/(Tabell1[[#This Row],[TP]]+Tabell1[[#This Row],[TN]]+Tabell1[[#This Row],[FP]]+Tabell1[[#This Row],[FN]])</f>
        <v>0.89952023173712325</v>
      </c>
      <c r="O954">
        <f>Tabell1[[#This Row],[TP]]/(Tabell1[[#This Row],[TP]]+Tabell1[[#This Row],[FP]])</f>
        <v>0.89931692710770095</v>
      </c>
      <c r="P954">
        <f>Tabell1[[#This Row],[TP]]/(Tabell1[[#This Row],[TP]]+Tabell1[[#This Row],[FN]])</f>
        <v>0.99647485743908759</v>
      </c>
      <c r="Q954">
        <f>2*(Tabell1[[#This Row],[Recall]] * Tabell1[[#This Row],[Precision]]) / (Tabell1[[#This Row],[Recall]] + Tabell1[[#This Row],[Precision]])</f>
        <v>0.94540625614794416</v>
      </c>
      <c r="R954">
        <v>9611</v>
      </c>
      <c r="S954">
        <v>326</v>
      </c>
      <c r="T954">
        <v>1076</v>
      </c>
      <c r="U954">
        <v>34</v>
      </c>
    </row>
    <row r="955" spans="1:21" hidden="1" x14ac:dyDescent="0.3">
      <c r="A955" s="25" t="s">
        <v>20</v>
      </c>
      <c r="B955" s="23" t="s">
        <v>33</v>
      </c>
      <c r="C955" s="20" t="s">
        <v>23</v>
      </c>
      <c r="D955" s="20" t="s">
        <v>23</v>
      </c>
      <c r="E955" t="s">
        <v>42</v>
      </c>
      <c r="F955" s="25" t="s">
        <v>30</v>
      </c>
      <c r="G955" s="25" t="s">
        <v>26</v>
      </c>
      <c r="H955" s="21" t="s">
        <v>29</v>
      </c>
      <c r="I955" s="21"/>
      <c r="J955" s="25" t="s">
        <v>26</v>
      </c>
      <c r="K955" s="26">
        <v>3.2061357498168901</v>
      </c>
      <c r="L955" s="26">
        <v>9.3323550224304199</v>
      </c>
      <c r="N955">
        <f>(Tabell1[[#This Row],[TP]]+Tabell1[[#This Row],[TN]])/(Tabell1[[#This Row],[TP]]+Tabell1[[#This Row],[TN]]+Tabell1[[#This Row],[FP]]+Tabell1[[#This Row],[FN]])</f>
        <v>0.89965679190751446</v>
      </c>
      <c r="O955">
        <f>Tabell1[[#This Row],[TP]]/(Tabell1[[#This Row],[TP]]+Tabell1[[#This Row],[FP]])</f>
        <v>0.89771348576761545</v>
      </c>
      <c r="P955">
        <f>Tabell1[[#This Row],[TP]]/(Tabell1[[#This Row],[TP]]+Tabell1[[#This Row],[FN]])</f>
        <v>0.99844301432426819</v>
      </c>
      <c r="Q955">
        <f>2*(Tabell1[[#This Row],[Recall]] * Tabell1[[#This Row],[Precision]]) / (Tabell1[[#This Row],[Recall]] + Tabell1[[#This Row],[Precision]])</f>
        <v>0.94540272249250568</v>
      </c>
      <c r="R955">
        <v>9619</v>
      </c>
      <c r="S955">
        <v>342</v>
      </c>
      <c r="T955">
        <v>1096</v>
      </c>
      <c r="U955">
        <v>15</v>
      </c>
    </row>
    <row r="956" spans="1:21" hidden="1" x14ac:dyDescent="0.3">
      <c r="A956" s="21" t="s">
        <v>31</v>
      </c>
      <c r="B956" s="25" t="s">
        <v>22</v>
      </c>
      <c r="C956" s="24" t="s">
        <v>38</v>
      </c>
      <c r="D956" s="20" t="s">
        <v>23</v>
      </c>
      <c r="E956" t="s">
        <v>24</v>
      </c>
      <c r="F956" s="19" t="s">
        <v>21</v>
      </c>
      <c r="G956" s="25" t="s">
        <v>26</v>
      </c>
      <c r="H956" s="25" t="s">
        <v>26</v>
      </c>
      <c r="I956" s="21"/>
      <c r="J956" s="21" t="s">
        <v>29</v>
      </c>
      <c r="K956" s="26">
        <v>0.497572422027587</v>
      </c>
      <c r="L956" s="26">
        <v>0.25726342201232899</v>
      </c>
      <c r="N956">
        <f>(Tabell1[[#This Row],[TP]]+Tabell1[[#This Row],[TN]])/(Tabell1[[#This Row],[TP]]+Tabell1[[#This Row],[TN]]+Tabell1[[#This Row],[FP]]+Tabell1[[#This Row],[FN]])</f>
        <v>0.90658097220964973</v>
      </c>
      <c r="O956">
        <f>Tabell1[[#This Row],[TP]]/(Tabell1[[#This Row],[TP]]+Tabell1[[#This Row],[FP]])</f>
        <v>0.96551724137931039</v>
      </c>
      <c r="P956">
        <f>Tabell1[[#This Row],[TP]]/(Tabell1[[#This Row],[TP]]+Tabell1[[#This Row],[FN]])</f>
        <v>0.92607568688439601</v>
      </c>
      <c r="Q956">
        <f>2*(Tabell1[[#This Row],[Recall]] * Tabell1[[#This Row],[Precision]]) / (Tabell1[[#This Row],[Recall]] + Tabell1[[#This Row],[Precision]])</f>
        <v>0.94538526672311596</v>
      </c>
      <c r="R956">
        <v>8932</v>
      </c>
      <c r="S956">
        <v>1083</v>
      </c>
      <c r="T956">
        <v>319</v>
      </c>
      <c r="U956">
        <v>713</v>
      </c>
    </row>
    <row r="957" spans="1:21" hidden="1" x14ac:dyDescent="0.3">
      <c r="A957" s="21" t="s">
        <v>31</v>
      </c>
      <c r="B957" s="25" t="s">
        <v>22</v>
      </c>
      <c r="C957" s="24" t="s">
        <v>38</v>
      </c>
      <c r="D957" s="20" t="s">
        <v>23</v>
      </c>
      <c r="E957" t="s">
        <v>24</v>
      </c>
      <c r="F957" s="19" t="s">
        <v>21</v>
      </c>
      <c r="G957" s="21" t="s">
        <v>29</v>
      </c>
      <c r="H957" s="25" t="s">
        <v>26</v>
      </c>
      <c r="I957" s="21"/>
      <c r="J957" s="21" t="s">
        <v>29</v>
      </c>
      <c r="K957" s="26">
        <v>0.94030737876892001</v>
      </c>
      <c r="L957" s="26">
        <v>0.28238654136657698</v>
      </c>
      <c r="N957">
        <f>(Tabell1[[#This Row],[TP]]+Tabell1[[#This Row],[TN]])/(Tabell1[[#This Row],[TP]]+Tabell1[[#This Row],[TN]]+Tabell1[[#This Row],[FP]]+Tabell1[[#This Row],[FN]])</f>
        <v>0.90178328958088172</v>
      </c>
      <c r="O957">
        <f>Tabell1[[#This Row],[TP]]/(Tabell1[[#This Row],[TP]]+Tabell1[[#This Row],[FP]])</f>
        <v>0.91878669275929548</v>
      </c>
      <c r="P957">
        <f>Tabell1[[#This Row],[TP]]/(Tabell1[[#This Row],[TP]]+Tabell1[[#This Row],[FN]])</f>
        <v>0.97356143079315705</v>
      </c>
      <c r="Q957">
        <f>2*(Tabell1[[#This Row],[Recall]] * Tabell1[[#This Row],[Precision]]) / (Tabell1[[#This Row],[Recall]] + Tabell1[[#This Row],[Precision]])</f>
        <v>0.94538132393657182</v>
      </c>
      <c r="R957">
        <v>9390</v>
      </c>
      <c r="S957">
        <v>572</v>
      </c>
      <c r="T957">
        <v>830</v>
      </c>
      <c r="U957">
        <v>255</v>
      </c>
    </row>
    <row r="958" spans="1:21" hidden="1" x14ac:dyDescent="0.3">
      <c r="A958" s="25" t="s">
        <v>20</v>
      </c>
      <c r="B958" s="25" t="s">
        <v>22</v>
      </c>
      <c r="C958" s="20" t="s">
        <v>23</v>
      </c>
      <c r="D958" s="20" t="s">
        <v>23</v>
      </c>
      <c r="E958" t="s">
        <v>24</v>
      </c>
      <c r="F958" s="19" t="s">
        <v>21</v>
      </c>
      <c r="G958" s="25" t="s">
        <v>26</v>
      </c>
      <c r="H958" s="25" t="s">
        <v>26</v>
      </c>
      <c r="I958" s="25" t="s">
        <v>25</v>
      </c>
      <c r="J958" s="21" t="s">
        <v>29</v>
      </c>
      <c r="K958" s="26">
        <v>1.7494859695434499</v>
      </c>
      <c r="L958" s="26">
        <v>5.0798740386962802</v>
      </c>
      <c r="N958">
        <f>(Tabell1[[#This Row],[TP]]+Tabell1[[#This Row],[TN]])/(Tabell1[[#This Row],[TP]]+Tabell1[[#This Row],[TN]]+Tabell1[[#This Row],[FP]]+Tabell1[[#This Row],[FN]])</f>
        <v>0.89924866479587218</v>
      </c>
      <c r="O958">
        <f>Tabell1[[#This Row],[TP]]/(Tabell1[[#This Row],[TP]]+Tabell1[[#This Row],[FP]])</f>
        <v>0.8976510067114094</v>
      </c>
      <c r="P958">
        <f>Tabell1[[#This Row],[TP]]/(Tabell1[[#This Row],[TP]]+Tabell1[[#This Row],[FN]])</f>
        <v>0.99844479004665632</v>
      </c>
      <c r="Q958">
        <f>2*(Tabell1[[#This Row],[Recall]] * Tabell1[[#This Row],[Precision]]) / (Tabell1[[#This Row],[Recall]] + Tabell1[[#This Row],[Precision]])</f>
        <v>0.94536887056398178</v>
      </c>
      <c r="R958">
        <v>9630</v>
      </c>
      <c r="S958">
        <v>304</v>
      </c>
      <c r="T958">
        <v>1098</v>
      </c>
      <c r="U958">
        <v>15</v>
      </c>
    </row>
    <row r="959" spans="1:21" hidden="1" x14ac:dyDescent="0.3">
      <c r="A959" s="25" t="s">
        <v>20</v>
      </c>
      <c r="B959" s="25" t="s">
        <v>22</v>
      </c>
      <c r="C959" s="20" t="s">
        <v>23</v>
      </c>
      <c r="D959" s="20" t="s">
        <v>23</v>
      </c>
      <c r="E959" t="s">
        <v>24</v>
      </c>
      <c r="F959" s="19" t="s">
        <v>21</v>
      </c>
      <c r="G959" s="25" t="s">
        <v>26</v>
      </c>
      <c r="H959" s="25" t="s">
        <v>26</v>
      </c>
      <c r="I959" s="25" t="s">
        <v>25</v>
      </c>
      <c r="J959" s="21" t="s">
        <v>29</v>
      </c>
      <c r="K959" s="26">
        <v>1.7494859695434499</v>
      </c>
      <c r="L959" s="26">
        <v>4.4974374771118102</v>
      </c>
      <c r="N959">
        <f>(Tabell1[[#This Row],[TP]]+Tabell1[[#This Row],[TN]])/(Tabell1[[#This Row],[TP]]+Tabell1[[#This Row],[TN]]+Tabell1[[#This Row],[FP]]+Tabell1[[#This Row],[FN]])</f>
        <v>0.89924866479587218</v>
      </c>
      <c r="O959">
        <f>Tabell1[[#This Row],[TP]]/(Tabell1[[#This Row],[TP]]+Tabell1[[#This Row],[FP]])</f>
        <v>0.8976510067114094</v>
      </c>
      <c r="P959">
        <f>Tabell1[[#This Row],[TP]]/(Tabell1[[#This Row],[TP]]+Tabell1[[#This Row],[FN]])</f>
        <v>0.99844479004665632</v>
      </c>
      <c r="Q959">
        <f>2*(Tabell1[[#This Row],[Recall]] * Tabell1[[#This Row],[Precision]]) / (Tabell1[[#This Row],[Recall]] + Tabell1[[#This Row],[Precision]])</f>
        <v>0.94536887056398178</v>
      </c>
      <c r="R959">
        <v>9630</v>
      </c>
      <c r="S959">
        <v>304</v>
      </c>
      <c r="T959">
        <v>1098</v>
      </c>
      <c r="U959">
        <v>15</v>
      </c>
    </row>
    <row r="960" spans="1:21" hidden="1" x14ac:dyDescent="0.3">
      <c r="A960" s="25" t="s">
        <v>20</v>
      </c>
      <c r="B960" s="25" t="s">
        <v>22</v>
      </c>
      <c r="C960" s="20" t="s">
        <v>23</v>
      </c>
      <c r="D960" s="20" t="s">
        <v>23</v>
      </c>
      <c r="E960" t="s">
        <v>24</v>
      </c>
      <c r="F960" s="19" t="s">
        <v>21</v>
      </c>
      <c r="G960" s="21" t="s">
        <v>29</v>
      </c>
      <c r="H960" s="25" t="s">
        <v>26</v>
      </c>
      <c r="I960" s="25" t="s">
        <v>25</v>
      </c>
      <c r="J960" s="21" t="s">
        <v>29</v>
      </c>
      <c r="K960" s="26">
        <v>1.60302209854125</v>
      </c>
      <c r="L960" s="26">
        <v>4.1602106094360298</v>
      </c>
      <c r="N960">
        <f>(Tabell1[[#This Row],[TP]]+Tabell1[[#This Row],[TN]])/(Tabell1[[#This Row],[TP]]+Tabell1[[#This Row],[TN]]+Tabell1[[#This Row],[FP]]+Tabell1[[#This Row],[FN]])</f>
        <v>0.89924866479587218</v>
      </c>
      <c r="O960">
        <f>Tabell1[[#This Row],[TP]]/(Tabell1[[#This Row],[TP]]+Tabell1[[#This Row],[FP]])</f>
        <v>0.8976510067114094</v>
      </c>
      <c r="P960">
        <f>Tabell1[[#This Row],[TP]]/(Tabell1[[#This Row],[TP]]+Tabell1[[#This Row],[FN]])</f>
        <v>0.99844479004665632</v>
      </c>
      <c r="Q960">
        <f>2*(Tabell1[[#This Row],[Recall]] * Tabell1[[#This Row],[Precision]]) / (Tabell1[[#This Row],[Recall]] + Tabell1[[#This Row],[Precision]])</f>
        <v>0.94536887056398178</v>
      </c>
      <c r="R960">
        <v>9630</v>
      </c>
      <c r="S960">
        <v>304</v>
      </c>
      <c r="T960">
        <v>1098</v>
      </c>
      <c r="U960">
        <v>15</v>
      </c>
    </row>
    <row r="961" spans="1:21" hidden="1" x14ac:dyDescent="0.3">
      <c r="A961" s="25" t="s">
        <v>20</v>
      </c>
      <c r="B961" s="25" t="s">
        <v>22</v>
      </c>
      <c r="C961" s="20" t="s">
        <v>23</v>
      </c>
      <c r="D961" s="20" t="s">
        <v>23</v>
      </c>
      <c r="E961" t="s">
        <v>24</v>
      </c>
      <c r="F961" s="19" t="s">
        <v>21</v>
      </c>
      <c r="G961" s="21" t="s">
        <v>29</v>
      </c>
      <c r="H961" s="25" t="s">
        <v>26</v>
      </c>
      <c r="I961" s="25" t="s">
        <v>25</v>
      </c>
      <c r="J961" s="21" t="s">
        <v>29</v>
      </c>
      <c r="K961" s="26">
        <v>1.60302209854125</v>
      </c>
      <c r="L961" s="26">
        <v>4.1583082675933802</v>
      </c>
      <c r="N961">
        <f>(Tabell1[[#This Row],[TP]]+Tabell1[[#This Row],[TN]])/(Tabell1[[#This Row],[TP]]+Tabell1[[#This Row],[TN]]+Tabell1[[#This Row],[FP]]+Tabell1[[#This Row],[FN]])</f>
        <v>0.89924866479587218</v>
      </c>
      <c r="O961">
        <f>Tabell1[[#This Row],[TP]]/(Tabell1[[#This Row],[TP]]+Tabell1[[#This Row],[FP]])</f>
        <v>0.8976510067114094</v>
      </c>
      <c r="P961">
        <f>Tabell1[[#This Row],[TP]]/(Tabell1[[#This Row],[TP]]+Tabell1[[#This Row],[FN]])</f>
        <v>0.99844479004665632</v>
      </c>
      <c r="Q961">
        <f>2*(Tabell1[[#This Row],[Recall]] * Tabell1[[#This Row],[Precision]]) / (Tabell1[[#This Row],[Recall]] + Tabell1[[#This Row],[Precision]])</f>
        <v>0.94536887056398178</v>
      </c>
      <c r="R961">
        <v>9630</v>
      </c>
      <c r="S961">
        <v>304</v>
      </c>
      <c r="T961">
        <v>1098</v>
      </c>
      <c r="U961">
        <v>15</v>
      </c>
    </row>
    <row r="962" spans="1:21" hidden="1" x14ac:dyDescent="0.3">
      <c r="A962" s="23" t="s">
        <v>48</v>
      </c>
      <c r="B962" s="25" t="s">
        <v>22</v>
      </c>
      <c r="C962" s="24" t="s">
        <v>38</v>
      </c>
      <c r="D962" s="20" t="s">
        <v>23</v>
      </c>
      <c r="E962" t="s">
        <v>24</v>
      </c>
      <c r="F962" s="25" t="s">
        <v>30</v>
      </c>
      <c r="G962" s="21" t="s">
        <v>29</v>
      </c>
      <c r="H962" s="25" t="s">
        <v>26</v>
      </c>
      <c r="I962" s="25" t="s">
        <v>25</v>
      </c>
      <c r="J962" s="21" t="s">
        <v>29</v>
      </c>
      <c r="K962" s="26">
        <v>0.31216692924499501</v>
      </c>
      <c r="L962" s="26">
        <v>0.321176767349243</v>
      </c>
      <c r="N962">
        <f>(Tabell1[[#This Row],[TP]]+Tabell1[[#This Row],[TN]])/(Tabell1[[#This Row],[TP]]+Tabell1[[#This Row],[TN]]+Tabell1[[#This Row],[FP]]+Tabell1[[#This Row],[FN]])</f>
        <v>0.90006336561962519</v>
      </c>
      <c r="O962">
        <f>Tabell1[[#This Row],[TP]]/(Tabell1[[#This Row],[TP]]+Tabell1[[#This Row],[FP]])</f>
        <v>0.90482510190539389</v>
      </c>
      <c r="P962">
        <f>Tabell1[[#This Row],[TP]]/(Tabell1[[#This Row],[TP]]+Tabell1[[#This Row],[FN]])</f>
        <v>0.98963193364437529</v>
      </c>
      <c r="Q962">
        <f>2*(Tabell1[[#This Row],[Recall]] * Tabell1[[#This Row],[Precision]]) / (Tabell1[[#This Row],[Recall]] + Tabell1[[#This Row],[Precision]])</f>
        <v>0.94533029612756259</v>
      </c>
      <c r="R962">
        <v>9545</v>
      </c>
      <c r="S962">
        <v>398</v>
      </c>
      <c r="T962">
        <v>1004</v>
      </c>
      <c r="U962">
        <v>100</v>
      </c>
    </row>
    <row r="963" spans="1:21" hidden="1" x14ac:dyDescent="0.3">
      <c r="A963" s="25" t="s">
        <v>20</v>
      </c>
      <c r="B963" s="25" t="s">
        <v>22</v>
      </c>
      <c r="C963" s="20" t="s">
        <v>23</v>
      </c>
      <c r="D963" s="20" t="s">
        <v>23</v>
      </c>
      <c r="E963" t="s">
        <v>24</v>
      </c>
      <c r="F963" s="19" t="s">
        <v>21</v>
      </c>
      <c r="G963" s="21" t="s">
        <v>29</v>
      </c>
      <c r="H963" s="25" t="s">
        <v>26</v>
      </c>
      <c r="I963" s="21"/>
      <c r="J963" s="21" t="s">
        <v>29</v>
      </c>
      <c r="K963" s="26">
        <v>1.76860451698303</v>
      </c>
      <c r="L963" s="26">
        <v>4.6112813949584899</v>
      </c>
      <c r="N963">
        <f>(Tabell1[[#This Row],[TP]]+Tabell1[[#This Row],[TN]])/(Tabell1[[#This Row],[TP]]+Tabell1[[#This Row],[TN]]+Tabell1[[#This Row],[FP]]+Tabell1[[#This Row],[FN]])</f>
        <v>0.89915814248212189</v>
      </c>
      <c r="O963">
        <f>Tabell1[[#This Row],[TP]]/(Tabell1[[#This Row],[TP]]+Tabell1[[#This Row],[FP]])</f>
        <v>0.89756734085189671</v>
      </c>
      <c r="P963">
        <f>Tabell1[[#This Row],[TP]]/(Tabell1[[#This Row],[TP]]+Tabell1[[#This Row],[FN]])</f>
        <v>0.99844479004665632</v>
      </c>
      <c r="Q963">
        <f>2*(Tabell1[[#This Row],[Recall]] * Tabell1[[#This Row],[Precision]]) / (Tabell1[[#This Row],[Recall]] + Tabell1[[#This Row],[Precision]])</f>
        <v>0.94532246981446932</v>
      </c>
      <c r="R963">
        <v>9630</v>
      </c>
      <c r="S963">
        <v>303</v>
      </c>
      <c r="T963">
        <v>1099</v>
      </c>
      <c r="U963">
        <v>15</v>
      </c>
    </row>
    <row r="964" spans="1:21" hidden="1" x14ac:dyDescent="0.3">
      <c r="A964" s="25" t="s">
        <v>20</v>
      </c>
      <c r="B964" s="25" t="s">
        <v>22</v>
      </c>
      <c r="C964" s="20" t="s">
        <v>23</v>
      </c>
      <c r="D964" s="20" t="s">
        <v>23</v>
      </c>
      <c r="E964" t="s">
        <v>24</v>
      </c>
      <c r="F964" s="19" t="s">
        <v>21</v>
      </c>
      <c r="G964" s="21" t="s">
        <v>29</v>
      </c>
      <c r="H964" s="25" t="s">
        <v>26</v>
      </c>
      <c r="I964" s="21"/>
      <c r="J964" s="21" t="s">
        <v>29</v>
      </c>
      <c r="K964" s="26">
        <v>1.76860451698303</v>
      </c>
      <c r="L964" s="26">
        <v>4.5548605918884197</v>
      </c>
      <c r="N964">
        <f>(Tabell1[[#This Row],[TP]]+Tabell1[[#This Row],[TN]])/(Tabell1[[#This Row],[TP]]+Tabell1[[#This Row],[TN]]+Tabell1[[#This Row],[FP]]+Tabell1[[#This Row],[FN]])</f>
        <v>0.89915814248212189</v>
      </c>
      <c r="O964">
        <f>Tabell1[[#This Row],[TP]]/(Tabell1[[#This Row],[TP]]+Tabell1[[#This Row],[FP]])</f>
        <v>0.89756734085189671</v>
      </c>
      <c r="P964">
        <f>Tabell1[[#This Row],[TP]]/(Tabell1[[#This Row],[TP]]+Tabell1[[#This Row],[FN]])</f>
        <v>0.99844479004665632</v>
      </c>
      <c r="Q964">
        <f>2*(Tabell1[[#This Row],[Recall]] * Tabell1[[#This Row],[Precision]]) / (Tabell1[[#This Row],[Recall]] + Tabell1[[#This Row],[Precision]])</f>
        <v>0.94532246981446932</v>
      </c>
      <c r="R964">
        <v>9630</v>
      </c>
      <c r="S964">
        <v>303</v>
      </c>
      <c r="T964">
        <v>1099</v>
      </c>
      <c r="U964">
        <v>15</v>
      </c>
    </row>
    <row r="965" spans="1:21" hidden="1" x14ac:dyDescent="0.3">
      <c r="A965" s="25" t="s">
        <v>20</v>
      </c>
      <c r="B965" s="25" t="s">
        <v>22</v>
      </c>
      <c r="C965" s="20" t="s">
        <v>23</v>
      </c>
      <c r="D965" s="20" t="s">
        <v>23</v>
      </c>
      <c r="E965" t="s">
        <v>24</v>
      </c>
      <c r="F965" s="19" t="s">
        <v>21</v>
      </c>
      <c r="G965" s="25" t="s">
        <v>26</v>
      </c>
      <c r="H965" s="25" t="s">
        <v>26</v>
      </c>
      <c r="I965" s="21"/>
      <c r="J965" s="21" t="s">
        <v>29</v>
      </c>
      <c r="K965" s="26">
        <v>1.7610855102539</v>
      </c>
      <c r="L965" s="26">
        <v>4.6439759731292698</v>
      </c>
      <c r="N965">
        <f>(Tabell1[[#This Row],[TP]]+Tabell1[[#This Row],[TN]])/(Tabell1[[#This Row],[TP]]+Tabell1[[#This Row],[TN]]+Tabell1[[#This Row],[FP]]+Tabell1[[#This Row],[FN]])</f>
        <v>0.89915814248212189</v>
      </c>
      <c r="O965">
        <f>Tabell1[[#This Row],[TP]]/(Tabell1[[#This Row],[TP]]+Tabell1[[#This Row],[FP]])</f>
        <v>0.89756734085189671</v>
      </c>
      <c r="P965">
        <f>Tabell1[[#This Row],[TP]]/(Tabell1[[#This Row],[TP]]+Tabell1[[#This Row],[FN]])</f>
        <v>0.99844479004665632</v>
      </c>
      <c r="Q965">
        <f>2*(Tabell1[[#This Row],[Recall]] * Tabell1[[#This Row],[Precision]]) / (Tabell1[[#This Row],[Recall]] + Tabell1[[#This Row],[Precision]])</f>
        <v>0.94532246981446932</v>
      </c>
      <c r="R965">
        <v>9630</v>
      </c>
      <c r="S965">
        <v>303</v>
      </c>
      <c r="T965">
        <v>1099</v>
      </c>
      <c r="U965">
        <v>15</v>
      </c>
    </row>
    <row r="966" spans="1:21" hidden="1" x14ac:dyDescent="0.3">
      <c r="A966" s="25" t="s">
        <v>20</v>
      </c>
      <c r="B966" s="25" t="s">
        <v>22</v>
      </c>
      <c r="C966" s="20" t="s">
        <v>23</v>
      </c>
      <c r="D966" s="20" t="s">
        <v>23</v>
      </c>
      <c r="E966" t="s">
        <v>24</v>
      </c>
      <c r="F966" s="19" t="s">
        <v>21</v>
      </c>
      <c r="G966" s="25" t="s">
        <v>26</v>
      </c>
      <c r="H966" s="25" t="s">
        <v>26</v>
      </c>
      <c r="I966" s="21"/>
      <c r="J966" s="21" t="s">
        <v>29</v>
      </c>
      <c r="K966" s="26">
        <v>1.7610855102539</v>
      </c>
      <c r="L966" s="26">
        <v>4.6336326599120996</v>
      </c>
      <c r="N966">
        <f>(Tabell1[[#This Row],[TP]]+Tabell1[[#This Row],[TN]])/(Tabell1[[#This Row],[TP]]+Tabell1[[#This Row],[TN]]+Tabell1[[#This Row],[FP]]+Tabell1[[#This Row],[FN]])</f>
        <v>0.89915814248212189</v>
      </c>
      <c r="O966">
        <f>Tabell1[[#This Row],[TP]]/(Tabell1[[#This Row],[TP]]+Tabell1[[#This Row],[FP]])</f>
        <v>0.89756734085189671</v>
      </c>
      <c r="P966">
        <f>Tabell1[[#This Row],[TP]]/(Tabell1[[#This Row],[TP]]+Tabell1[[#This Row],[FN]])</f>
        <v>0.99844479004665632</v>
      </c>
      <c r="Q966">
        <f>2*(Tabell1[[#This Row],[Recall]] * Tabell1[[#This Row],[Precision]]) / (Tabell1[[#This Row],[Recall]] + Tabell1[[#This Row],[Precision]])</f>
        <v>0.94532246981446932</v>
      </c>
      <c r="R966">
        <v>9630</v>
      </c>
      <c r="S966">
        <v>303</v>
      </c>
      <c r="T966">
        <v>1099</v>
      </c>
      <c r="U966">
        <v>15</v>
      </c>
    </row>
    <row r="967" spans="1:21" hidden="1" x14ac:dyDescent="0.3">
      <c r="A967" s="25" t="s">
        <v>20</v>
      </c>
      <c r="B967" s="25" t="s">
        <v>22</v>
      </c>
      <c r="C967" s="21" t="s">
        <v>34</v>
      </c>
      <c r="D967" s="20" t="s">
        <v>23</v>
      </c>
      <c r="E967" t="s">
        <v>24</v>
      </c>
      <c r="F967" s="19" t="s">
        <v>21</v>
      </c>
      <c r="G967" s="25" t="s">
        <v>26</v>
      </c>
      <c r="H967" s="21" t="s">
        <v>29</v>
      </c>
      <c r="I967" s="21"/>
      <c r="J967" s="25" t="s">
        <v>26</v>
      </c>
      <c r="K967" s="26">
        <v>1.8591279983520499</v>
      </c>
      <c r="L967" s="26">
        <v>3.3554728031158398</v>
      </c>
      <c r="N967">
        <f>(Tabell1[[#This Row],[TP]]+Tabell1[[#This Row],[TN]])/(Tabell1[[#This Row],[TP]]+Tabell1[[#This Row],[TN]]+Tabell1[[#This Row],[FP]]+Tabell1[[#This Row],[FN]])</f>
        <v>0.8999728433058749</v>
      </c>
      <c r="O967">
        <f>Tabell1[[#This Row],[TP]]/(Tabell1[[#This Row],[TP]]+Tabell1[[#This Row],[FP]])</f>
        <v>0.90435606060606055</v>
      </c>
      <c r="P967">
        <f>Tabell1[[#This Row],[TP]]/(Tabell1[[#This Row],[TP]]+Tabell1[[#This Row],[FN]])</f>
        <v>0.9901503369621566</v>
      </c>
      <c r="Q967">
        <f>2*(Tabell1[[#This Row],[Recall]] * Tabell1[[#This Row],[Precision]]) / (Tabell1[[#This Row],[Recall]] + Tabell1[[#This Row],[Precision]])</f>
        <v>0.94531056669141289</v>
      </c>
      <c r="R967">
        <v>9550</v>
      </c>
      <c r="S967">
        <v>392</v>
      </c>
      <c r="T967">
        <v>1010</v>
      </c>
      <c r="U967">
        <v>95</v>
      </c>
    </row>
    <row r="968" spans="1:21" hidden="1" x14ac:dyDescent="0.3">
      <c r="A968" s="25" t="s">
        <v>20</v>
      </c>
      <c r="B968" s="25" t="s">
        <v>22</v>
      </c>
      <c r="C968" s="21" t="s">
        <v>34</v>
      </c>
      <c r="D968" s="21" t="s">
        <v>34</v>
      </c>
      <c r="E968" t="s">
        <v>43</v>
      </c>
      <c r="F968" s="19" t="s">
        <v>21</v>
      </c>
      <c r="G968" s="21" t="s">
        <v>29</v>
      </c>
      <c r="H968" s="21" t="s">
        <v>29</v>
      </c>
      <c r="I968" s="21"/>
      <c r="J968" s="25" t="s">
        <v>26</v>
      </c>
      <c r="K968" s="26">
        <v>1.81283259391784</v>
      </c>
      <c r="L968" s="26">
        <v>5.0853681564331001</v>
      </c>
      <c r="N968">
        <f>(Tabell1[[#This Row],[TP]]+Tabell1[[#This Row],[TN]])/(Tabell1[[#This Row],[TP]]+Tabell1[[#This Row],[TN]]+Tabell1[[#This Row],[FP]]+Tabell1[[#This Row],[FN]])</f>
        <v>0.9087531714389272</v>
      </c>
      <c r="O968">
        <f>Tabell1[[#This Row],[TP]]/(Tabell1[[#This Row],[TP]]+Tabell1[[#This Row],[FP]])</f>
        <v>0.90655276591311595</v>
      </c>
      <c r="P968">
        <f>Tabell1[[#This Row],[TP]]/(Tabell1[[#This Row],[TP]]+Tabell1[[#This Row],[FN]])</f>
        <v>0.98751702224239668</v>
      </c>
      <c r="Q968">
        <f>2*(Tabell1[[#This Row],[Recall]] * Tabell1[[#This Row],[Precision]]) / (Tabell1[[#This Row],[Recall]] + Tabell1[[#This Row],[Precision]])</f>
        <v>0.94530443756449944</v>
      </c>
      <c r="R968">
        <v>8702</v>
      </c>
      <c r="S968">
        <v>1327</v>
      </c>
      <c r="T968">
        <v>897</v>
      </c>
      <c r="U968">
        <v>110</v>
      </c>
    </row>
    <row r="969" spans="1:21" hidden="1" x14ac:dyDescent="0.3">
      <c r="A969" s="25" t="s">
        <v>20</v>
      </c>
      <c r="B969" s="23" t="s">
        <v>33</v>
      </c>
      <c r="C969" s="24" t="s">
        <v>38</v>
      </c>
      <c r="D969" s="20" t="s">
        <v>23</v>
      </c>
      <c r="E969" t="s">
        <v>24</v>
      </c>
      <c r="F969" s="25" t="s">
        <v>30</v>
      </c>
      <c r="G969" s="21" t="s">
        <v>29</v>
      </c>
      <c r="H969" s="25" t="s">
        <v>26</v>
      </c>
      <c r="I969" s="21"/>
      <c r="J969" s="25" t="s">
        <v>26</v>
      </c>
      <c r="K969" s="26">
        <v>3.1806862354278498</v>
      </c>
      <c r="L969" s="26">
        <v>9.0569696426391602</v>
      </c>
      <c r="N969">
        <f>(Tabell1[[#This Row],[TP]]+Tabell1[[#This Row],[TN]])/(Tabell1[[#This Row],[TP]]+Tabell1[[#This Row],[TN]]+Tabell1[[#This Row],[FP]]+Tabell1[[#This Row],[FN]])</f>
        <v>0.90739567303340274</v>
      </c>
      <c r="O969">
        <f>Tabell1[[#This Row],[TP]]/(Tabell1[[#This Row],[TP]]+Tabell1[[#This Row],[FP]])</f>
        <v>0.97603798586572443</v>
      </c>
      <c r="P969">
        <f>Tabell1[[#This Row],[TP]]/(Tabell1[[#This Row],[TP]]+Tabell1[[#This Row],[FN]])</f>
        <v>0.91643338517366513</v>
      </c>
      <c r="Q969">
        <f>2*(Tabell1[[#This Row],[Recall]] * Tabell1[[#This Row],[Precision]]) / (Tabell1[[#This Row],[Recall]] + Tabell1[[#This Row],[Precision]])</f>
        <v>0.94529704293888028</v>
      </c>
      <c r="R969">
        <v>8839</v>
      </c>
      <c r="S969">
        <v>1185</v>
      </c>
      <c r="T969">
        <v>217</v>
      </c>
      <c r="U969">
        <v>806</v>
      </c>
    </row>
    <row r="970" spans="1:21" hidden="1" x14ac:dyDescent="0.3">
      <c r="A970" s="25" t="s">
        <v>20</v>
      </c>
      <c r="B970" s="23" t="s">
        <v>33</v>
      </c>
      <c r="C970" s="24" t="s">
        <v>38</v>
      </c>
      <c r="D970" s="20" t="s">
        <v>23</v>
      </c>
      <c r="E970" t="s">
        <v>24</v>
      </c>
      <c r="F970" s="25" t="s">
        <v>30</v>
      </c>
      <c r="G970" s="25" t="s">
        <v>26</v>
      </c>
      <c r="H970" s="25" t="s">
        <v>26</v>
      </c>
      <c r="I970" s="21"/>
      <c r="J970" s="25" t="s">
        <v>26</v>
      </c>
      <c r="K970" s="26">
        <v>3.1304519176483101</v>
      </c>
      <c r="L970" s="26">
        <v>9.1245157718658394</v>
      </c>
      <c r="N970">
        <f>(Tabell1[[#This Row],[TP]]+Tabell1[[#This Row],[TN]])/(Tabell1[[#This Row],[TP]]+Tabell1[[#This Row],[TN]]+Tabell1[[#This Row],[FP]]+Tabell1[[#This Row],[FN]])</f>
        <v>0.90739567303340274</v>
      </c>
      <c r="O970">
        <f>Tabell1[[#This Row],[TP]]/(Tabell1[[#This Row],[TP]]+Tabell1[[#This Row],[FP]])</f>
        <v>0.97603798586572443</v>
      </c>
      <c r="P970">
        <f>Tabell1[[#This Row],[TP]]/(Tabell1[[#This Row],[TP]]+Tabell1[[#This Row],[FN]])</f>
        <v>0.91643338517366513</v>
      </c>
      <c r="Q970">
        <f>2*(Tabell1[[#This Row],[Recall]] * Tabell1[[#This Row],[Precision]]) / (Tabell1[[#This Row],[Recall]] + Tabell1[[#This Row],[Precision]])</f>
        <v>0.94529704293888028</v>
      </c>
      <c r="R970">
        <v>8839</v>
      </c>
      <c r="S970">
        <v>1185</v>
      </c>
      <c r="T970">
        <v>217</v>
      </c>
      <c r="U970">
        <v>806</v>
      </c>
    </row>
    <row r="971" spans="1:21" hidden="1" x14ac:dyDescent="0.3">
      <c r="A971" s="23" t="s">
        <v>48</v>
      </c>
      <c r="B971" s="25" t="s">
        <v>22</v>
      </c>
      <c r="C971" s="24" t="s">
        <v>38</v>
      </c>
      <c r="D971" s="20" t="s">
        <v>23</v>
      </c>
      <c r="E971" t="s">
        <v>24</v>
      </c>
      <c r="F971" s="25" t="s">
        <v>30</v>
      </c>
      <c r="G971" s="25" t="s">
        <v>26</v>
      </c>
      <c r="H971" s="25" t="s">
        <v>26</v>
      </c>
      <c r="I971" s="25" t="s">
        <v>25</v>
      </c>
      <c r="J971" s="21" t="s">
        <v>29</v>
      </c>
      <c r="K971" s="26">
        <v>0.331013202667236</v>
      </c>
      <c r="L971" s="26">
        <v>0.3381028175354</v>
      </c>
      <c r="N971">
        <f>(Tabell1[[#This Row],[TP]]+Tabell1[[#This Row],[TN]])/(Tabell1[[#This Row],[TP]]+Tabell1[[#This Row],[TN]]+Tabell1[[#This Row],[FP]]+Tabell1[[#This Row],[FN]])</f>
        <v>0.8999728433058749</v>
      </c>
      <c r="O971">
        <f>Tabell1[[#This Row],[TP]]/(Tabell1[[#This Row],[TP]]+Tabell1[[#This Row],[FP]])</f>
        <v>0.90473933649289096</v>
      </c>
      <c r="P971">
        <f>Tabell1[[#This Row],[TP]]/(Tabell1[[#This Row],[TP]]+Tabell1[[#This Row],[FN]])</f>
        <v>0.98963193364437529</v>
      </c>
      <c r="Q971">
        <f>2*(Tabell1[[#This Row],[Recall]] * Tabell1[[#This Row],[Precision]]) / (Tabell1[[#This Row],[Recall]] + Tabell1[[#This Row],[Precision]])</f>
        <v>0.9452834860113889</v>
      </c>
      <c r="R971">
        <v>9545</v>
      </c>
      <c r="S971">
        <v>397</v>
      </c>
      <c r="T971">
        <v>1005</v>
      </c>
      <c r="U971">
        <v>100</v>
      </c>
    </row>
    <row r="972" spans="1:21" hidden="1" x14ac:dyDescent="0.3">
      <c r="A972" s="21" t="s">
        <v>31</v>
      </c>
      <c r="B972" s="25" t="s">
        <v>22</v>
      </c>
      <c r="C972" s="20" t="s">
        <v>23</v>
      </c>
      <c r="D972" s="20" t="s">
        <v>23</v>
      </c>
      <c r="E972" t="s">
        <v>42</v>
      </c>
      <c r="F972" s="19" t="s">
        <v>21</v>
      </c>
      <c r="G972" s="21" t="s">
        <v>29</v>
      </c>
      <c r="H972" s="21" t="s">
        <v>29</v>
      </c>
      <c r="I972" s="25" t="s">
        <v>25</v>
      </c>
      <c r="J972" s="21" t="s">
        <v>29</v>
      </c>
      <c r="K972" s="26">
        <v>0.52942967414855902</v>
      </c>
      <c r="L972" s="26">
        <v>0.586212158203125</v>
      </c>
      <c r="N972">
        <f>(Tabell1[[#This Row],[TP]]+Tabell1[[#This Row],[TN]])/(Tabell1[[#This Row],[TP]]+Tabell1[[#This Row],[TN]]+Tabell1[[#This Row],[FP]]+Tabell1[[#This Row],[FN]])</f>
        <v>0.89965679190751446</v>
      </c>
      <c r="O972">
        <f>Tabell1[[#This Row],[TP]]/(Tabell1[[#This Row],[TP]]+Tabell1[[#This Row],[FP]])</f>
        <v>0.89942825007029714</v>
      </c>
      <c r="P972">
        <f>Tabell1[[#This Row],[TP]]/(Tabell1[[#This Row],[TP]]+Tabell1[[#This Row],[FN]])</f>
        <v>0.9960556362881462</v>
      </c>
      <c r="Q972">
        <f>2*(Tabell1[[#This Row],[Recall]] * Tabell1[[#This Row],[Precision]]) / (Tabell1[[#This Row],[Recall]] + Tabell1[[#This Row],[Precision]])</f>
        <v>0.94527902280451159</v>
      </c>
      <c r="R972">
        <v>9596</v>
      </c>
      <c r="S972">
        <v>365</v>
      </c>
      <c r="T972">
        <v>1073</v>
      </c>
      <c r="U972">
        <v>38</v>
      </c>
    </row>
    <row r="973" spans="1:21" hidden="1" x14ac:dyDescent="0.3">
      <c r="A973" s="21" t="s">
        <v>31</v>
      </c>
      <c r="B973" s="21" t="s">
        <v>32</v>
      </c>
      <c r="C973" s="20" t="s">
        <v>23</v>
      </c>
      <c r="D973" s="20" t="s">
        <v>23</v>
      </c>
      <c r="E973" t="s">
        <v>24</v>
      </c>
      <c r="F973" s="19" t="s">
        <v>21</v>
      </c>
      <c r="G973" s="21" t="s">
        <v>29</v>
      </c>
      <c r="H973" s="25" t="s">
        <v>26</v>
      </c>
      <c r="I973" s="21"/>
      <c r="J973" s="25" t="s">
        <v>26</v>
      </c>
      <c r="K973" s="26">
        <v>2.5909574031829798</v>
      </c>
      <c r="L973" s="26">
        <v>0.61949276924133301</v>
      </c>
      <c r="N973">
        <f>(Tabell1[[#This Row],[TP]]+Tabell1[[#This Row],[TN]])/(Tabell1[[#This Row],[TP]]+Tabell1[[#This Row],[TN]]+Tabell1[[#This Row],[FP]]+Tabell1[[#This Row],[FN]])</f>
        <v>0.8990676201683715</v>
      </c>
      <c r="O973">
        <f>Tabell1[[#This Row],[TP]]/(Tabell1[[#This Row],[TP]]+Tabell1[[#This Row],[FP]])</f>
        <v>0.89763192243147494</v>
      </c>
      <c r="P973">
        <f>Tabell1[[#This Row],[TP]]/(Tabell1[[#This Row],[TP]]+Tabell1[[#This Row],[FN]])</f>
        <v>0.9982374287195438</v>
      </c>
      <c r="Q973">
        <f>2*(Tabell1[[#This Row],[Recall]] * Tabell1[[#This Row],[Precision]]) / (Tabell1[[#This Row],[Recall]] + Tabell1[[#This Row],[Precision]])</f>
        <v>0.94526532816258413</v>
      </c>
      <c r="R973">
        <v>9628</v>
      </c>
      <c r="S973">
        <v>304</v>
      </c>
      <c r="T973">
        <v>1098</v>
      </c>
      <c r="U973">
        <v>17</v>
      </c>
    </row>
    <row r="974" spans="1:21" hidden="1" x14ac:dyDescent="0.3">
      <c r="A974" s="21" t="s">
        <v>31</v>
      </c>
      <c r="B974" s="21" t="s">
        <v>32</v>
      </c>
      <c r="C974" s="20" t="s">
        <v>23</v>
      </c>
      <c r="D974" s="20" t="s">
        <v>23</v>
      </c>
      <c r="E974" t="s">
        <v>24</v>
      </c>
      <c r="F974" s="19" t="s">
        <v>21</v>
      </c>
      <c r="G974" s="21" t="s">
        <v>29</v>
      </c>
      <c r="H974" s="25" t="s">
        <v>26</v>
      </c>
      <c r="I974" s="21"/>
      <c r="J974" s="25" t="s">
        <v>26</v>
      </c>
      <c r="K974" s="26">
        <v>2.5909574031829798</v>
      </c>
      <c r="L974" s="26">
        <v>0.58799505233764604</v>
      </c>
      <c r="N974">
        <f>(Tabell1[[#This Row],[TP]]+Tabell1[[#This Row],[TN]])/(Tabell1[[#This Row],[TP]]+Tabell1[[#This Row],[TN]]+Tabell1[[#This Row],[FP]]+Tabell1[[#This Row],[FN]])</f>
        <v>0.8990676201683715</v>
      </c>
      <c r="O974">
        <f>Tabell1[[#This Row],[TP]]/(Tabell1[[#This Row],[TP]]+Tabell1[[#This Row],[FP]])</f>
        <v>0.89763192243147494</v>
      </c>
      <c r="P974">
        <f>Tabell1[[#This Row],[TP]]/(Tabell1[[#This Row],[TP]]+Tabell1[[#This Row],[FN]])</f>
        <v>0.9982374287195438</v>
      </c>
      <c r="Q974">
        <f>2*(Tabell1[[#This Row],[Recall]] * Tabell1[[#This Row],[Precision]]) / (Tabell1[[#This Row],[Recall]] + Tabell1[[#This Row],[Precision]])</f>
        <v>0.94526532816258413</v>
      </c>
      <c r="R974">
        <v>9628</v>
      </c>
      <c r="S974">
        <v>304</v>
      </c>
      <c r="T974">
        <v>1098</v>
      </c>
      <c r="U974">
        <v>17</v>
      </c>
    </row>
    <row r="975" spans="1:21" hidden="1" x14ac:dyDescent="0.3">
      <c r="A975" s="25" t="s">
        <v>20</v>
      </c>
      <c r="B975" s="23" t="s">
        <v>33</v>
      </c>
      <c r="C975" s="24" t="s">
        <v>38</v>
      </c>
      <c r="D975" s="20" t="s">
        <v>23</v>
      </c>
      <c r="E975" t="s">
        <v>24</v>
      </c>
      <c r="F975" s="19" t="s">
        <v>21</v>
      </c>
      <c r="G975" s="25" t="s">
        <v>26</v>
      </c>
      <c r="H975" s="25" t="s">
        <v>26</v>
      </c>
      <c r="I975" s="21"/>
      <c r="J975" s="21" t="s">
        <v>29</v>
      </c>
      <c r="K975" s="26">
        <v>1.76828813552856</v>
      </c>
      <c r="L975" s="26">
        <v>4.7886681556701598</v>
      </c>
      <c r="N975">
        <f>(Tabell1[[#This Row],[TP]]+Tabell1[[#This Row],[TN]])/(Tabell1[[#This Row],[TP]]+Tabell1[[#This Row],[TN]]+Tabell1[[#This Row],[FP]]+Tabell1[[#This Row],[FN]])</f>
        <v>0.90730515071965234</v>
      </c>
      <c r="O975">
        <f>Tabell1[[#This Row],[TP]]/(Tabell1[[#This Row],[TP]]+Tabell1[[#This Row],[FP]])</f>
        <v>0.9756151384751186</v>
      </c>
      <c r="P975">
        <f>Tabell1[[#This Row],[TP]]/(Tabell1[[#This Row],[TP]]+Tabell1[[#This Row],[FN]])</f>
        <v>0.9167444271643338</v>
      </c>
      <c r="Q975">
        <f>2*(Tabell1[[#This Row],[Recall]] * Tabell1[[#This Row],[Precision]]) / (Tabell1[[#This Row],[Recall]] + Tabell1[[#This Row],[Precision]])</f>
        <v>0.94526405815693804</v>
      </c>
      <c r="R975">
        <v>8842</v>
      </c>
      <c r="S975">
        <v>1181</v>
      </c>
      <c r="T975">
        <v>221</v>
      </c>
      <c r="U975">
        <v>803</v>
      </c>
    </row>
    <row r="976" spans="1:21" hidden="1" x14ac:dyDescent="0.3">
      <c r="A976" s="25" t="s">
        <v>20</v>
      </c>
      <c r="B976" s="23" t="s">
        <v>33</v>
      </c>
      <c r="C976" s="24" t="s">
        <v>38</v>
      </c>
      <c r="D976" s="20" t="s">
        <v>23</v>
      </c>
      <c r="E976" t="s">
        <v>24</v>
      </c>
      <c r="F976" s="19" t="s">
        <v>21</v>
      </c>
      <c r="G976" s="21" t="s">
        <v>29</v>
      </c>
      <c r="H976" s="25" t="s">
        <v>26</v>
      </c>
      <c r="I976" s="21"/>
      <c r="J976" s="21" t="s">
        <v>29</v>
      </c>
      <c r="K976" s="26">
        <v>1.7576043605804399</v>
      </c>
      <c r="L976" s="26">
        <v>4.7775774002075098</v>
      </c>
      <c r="N976">
        <f>(Tabell1[[#This Row],[TP]]+Tabell1[[#This Row],[TN]])/(Tabell1[[#This Row],[TP]]+Tabell1[[#This Row],[TN]]+Tabell1[[#This Row],[FP]]+Tabell1[[#This Row],[FN]])</f>
        <v>0.90730515071965234</v>
      </c>
      <c r="O976">
        <f>Tabell1[[#This Row],[TP]]/(Tabell1[[#This Row],[TP]]+Tabell1[[#This Row],[FP]])</f>
        <v>0.9756151384751186</v>
      </c>
      <c r="P976">
        <f>Tabell1[[#This Row],[TP]]/(Tabell1[[#This Row],[TP]]+Tabell1[[#This Row],[FN]])</f>
        <v>0.9167444271643338</v>
      </c>
      <c r="Q976">
        <f>2*(Tabell1[[#This Row],[Recall]] * Tabell1[[#This Row],[Precision]]) / (Tabell1[[#This Row],[Recall]] + Tabell1[[#This Row],[Precision]])</f>
        <v>0.94526405815693804</v>
      </c>
      <c r="R976">
        <v>8842</v>
      </c>
      <c r="S976">
        <v>1181</v>
      </c>
      <c r="T976">
        <v>221</v>
      </c>
      <c r="U976">
        <v>803</v>
      </c>
    </row>
    <row r="977" spans="1:21" hidden="1" x14ac:dyDescent="0.3">
      <c r="A977" s="25" t="s">
        <v>20</v>
      </c>
      <c r="B977" s="23" t="s">
        <v>33</v>
      </c>
      <c r="C977" s="21" t="s">
        <v>34</v>
      </c>
      <c r="D977" s="20" t="s">
        <v>23</v>
      </c>
      <c r="E977" t="s">
        <v>24</v>
      </c>
      <c r="F977" s="19" t="s">
        <v>21</v>
      </c>
      <c r="G977" s="25" t="s">
        <v>26</v>
      </c>
      <c r="H977" s="25" t="s">
        <v>26</v>
      </c>
      <c r="I977" s="25" t="s">
        <v>25</v>
      </c>
      <c r="J977" s="25" t="s">
        <v>26</v>
      </c>
      <c r="K977" s="26">
        <v>1.0634236335754299</v>
      </c>
      <c r="L977" s="26">
        <v>2.79605507850646</v>
      </c>
      <c r="N977">
        <f>(Tabell1[[#This Row],[TP]]+Tabell1[[#This Row],[TN]])/(Tabell1[[#This Row],[TP]]+Tabell1[[#This Row],[TN]]+Tabell1[[#This Row],[FP]]+Tabell1[[#This Row],[FN]])</f>
        <v>0.90078754412962792</v>
      </c>
      <c r="O977">
        <f>Tabell1[[#This Row],[TP]]/(Tabell1[[#This Row],[TP]]+Tabell1[[#This Row],[FP]])</f>
        <v>0.91192059362050693</v>
      </c>
      <c r="P977">
        <f>Tabell1[[#This Row],[TP]]/(Tabell1[[#This Row],[TP]]+Tabell1[[#This Row],[FN]])</f>
        <v>0.98113011923276305</v>
      </c>
      <c r="Q977">
        <f>2*(Tabell1[[#This Row],[Recall]] * Tabell1[[#This Row],[Precision]]) / (Tabell1[[#This Row],[Recall]] + Tabell1[[#This Row],[Precision]])</f>
        <v>0.9452602137648588</v>
      </c>
      <c r="R977">
        <v>9463</v>
      </c>
      <c r="S977">
        <v>488</v>
      </c>
      <c r="T977">
        <v>914</v>
      </c>
      <c r="U977">
        <v>182</v>
      </c>
    </row>
    <row r="978" spans="1:21" hidden="1" x14ac:dyDescent="0.3">
      <c r="A978" s="21" t="s">
        <v>31</v>
      </c>
      <c r="B978" s="21" t="s">
        <v>32</v>
      </c>
      <c r="C978" s="20" t="s">
        <v>23</v>
      </c>
      <c r="D978" s="20" t="s">
        <v>23</v>
      </c>
      <c r="E978" t="s">
        <v>24</v>
      </c>
      <c r="F978" s="25" t="s">
        <v>30</v>
      </c>
      <c r="G978" s="25" t="s">
        <v>26</v>
      </c>
      <c r="H978" s="25" t="s">
        <v>26</v>
      </c>
      <c r="I978" s="25" t="s">
        <v>25</v>
      </c>
      <c r="J978" s="21" t="s">
        <v>29</v>
      </c>
      <c r="K978" s="26">
        <v>1.21386694908142</v>
      </c>
      <c r="L978" s="26">
        <v>1.439457654953</v>
      </c>
      <c r="N978">
        <f>(Tabell1[[#This Row],[TP]]+Tabell1[[#This Row],[TN]])/(Tabell1[[#This Row],[TP]]+Tabell1[[#This Row],[TN]]+Tabell1[[#This Row],[FP]]+Tabell1[[#This Row],[FN]])</f>
        <v>0.8990676201683715</v>
      </c>
      <c r="O978">
        <f>Tabell1[[#This Row],[TP]]/(Tabell1[[#This Row],[TP]]+Tabell1[[#This Row],[FP]])</f>
        <v>0.89778026487595597</v>
      </c>
      <c r="P978">
        <f>Tabell1[[#This Row],[TP]]/(Tabell1[[#This Row],[TP]]+Tabell1[[#This Row],[FN]])</f>
        <v>0.99803006739243127</v>
      </c>
      <c r="Q978">
        <f>2*(Tabell1[[#This Row],[Recall]] * Tabell1[[#This Row],[Precision]]) / (Tabell1[[#This Row],[Recall]] + Tabell1[[#This Row],[Precision]])</f>
        <v>0.94525457848480388</v>
      </c>
      <c r="R978">
        <v>9626</v>
      </c>
      <c r="S978">
        <v>306</v>
      </c>
      <c r="T978">
        <v>1096</v>
      </c>
      <c r="U978">
        <v>19</v>
      </c>
    </row>
    <row r="979" spans="1:21" hidden="1" x14ac:dyDescent="0.3">
      <c r="A979" s="21" t="s">
        <v>31</v>
      </c>
      <c r="B979" s="21" t="s">
        <v>32</v>
      </c>
      <c r="C979" s="20" t="s">
        <v>23</v>
      </c>
      <c r="D979" s="20" t="s">
        <v>23</v>
      </c>
      <c r="E979" t="s">
        <v>24</v>
      </c>
      <c r="F979" s="25" t="s">
        <v>30</v>
      </c>
      <c r="G979" s="25" t="s">
        <v>26</v>
      </c>
      <c r="H979" s="25" t="s">
        <v>26</v>
      </c>
      <c r="I979" s="25" t="s">
        <v>25</v>
      </c>
      <c r="J979" s="21" t="s">
        <v>29</v>
      </c>
      <c r="K979" s="26">
        <v>1.21386694908142</v>
      </c>
      <c r="L979" s="26">
        <v>0.65610265731811501</v>
      </c>
      <c r="N979">
        <f>(Tabell1[[#This Row],[TP]]+Tabell1[[#This Row],[TN]])/(Tabell1[[#This Row],[TP]]+Tabell1[[#This Row],[TN]]+Tabell1[[#This Row],[FP]]+Tabell1[[#This Row],[FN]])</f>
        <v>0.8990676201683715</v>
      </c>
      <c r="O979">
        <f>Tabell1[[#This Row],[TP]]/(Tabell1[[#This Row],[TP]]+Tabell1[[#This Row],[FP]])</f>
        <v>0.89778026487595597</v>
      </c>
      <c r="P979">
        <f>Tabell1[[#This Row],[TP]]/(Tabell1[[#This Row],[TP]]+Tabell1[[#This Row],[FN]])</f>
        <v>0.99803006739243127</v>
      </c>
      <c r="Q979">
        <f>2*(Tabell1[[#This Row],[Recall]] * Tabell1[[#This Row],[Precision]]) / (Tabell1[[#This Row],[Recall]] + Tabell1[[#This Row],[Precision]])</f>
        <v>0.94525457848480388</v>
      </c>
      <c r="R979">
        <v>9626</v>
      </c>
      <c r="S979">
        <v>306</v>
      </c>
      <c r="T979">
        <v>1096</v>
      </c>
      <c r="U979">
        <v>19</v>
      </c>
    </row>
    <row r="980" spans="1:21" hidden="1" x14ac:dyDescent="0.3">
      <c r="A980" s="21" t="s">
        <v>31</v>
      </c>
      <c r="B980" s="25" t="s">
        <v>22</v>
      </c>
      <c r="C980" s="24" t="s">
        <v>38</v>
      </c>
      <c r="D980" s="20" t="s">
        <v>23</v>
      </c>
      <c r="E980" t="s">
        <v>24</v>
      </c>
      <c r="F980" s="19" t="s">
        <v>21</v>
      </c>
      <c r="G980" s="21" t="s">
        <v>29</v>
      </c>
      <c r="H980" s="21" t="s">
        <v>29</v>
      </c>
      <c r="I980" s="21"/>
      <c r="J980" s="21" t="s">
        <v>29</v>
      </c>
      <c r="K980" s="26">
        <v>0.59629821777343694</v>
      </c>
      <c r="L980" s="26">
        <v>0.26717543601989702</v>
      </c>
      <c r="N980">
        <f>(Tabell1[[#This Row],[TP]]+Tabell1[[#This Row],[TN]])/(Tabell1[[#This Row],[TP]]+Tabell1[[#This Row],[TN]]+Tabell1[[#This Row],[FP]]+Tabell1[[#This Row],[FN]])</f>
        <v>0.90142120032588036</v>
      </c>
      <c r="O980">
        <f>Tabell1[[#This Row],[TP]]/(Tabell1[[#This Row],[TP]]+Tabell1[[#This Row],[FP]])</f>
        <v>0.91761030847325264</v>
      </c>
      <c r="P980">
        <f>Tabell1[[#This Row],[TP]]/(Tabell1[[#This Row],[TP]]+Tabell1[[#This Row],[FN]])</f>
        <v>0.97459823742871954</v>
      </c>
      <c r="Q980">
        <f>2*(Tabell1[[#This Row],[Recall]] * Tabell1[[#This Row],[Precision]]) / (Tabell1[[#This Row],[Recall]] + Tabell1[[#This Row],[Precision]])</f>
        <v>0.9452461159434864</v>
      </c>
      <c r="R980">
        <v>9400</v>
      </c>
      <c r="S980">
        <v>558</v>
      </c>
      <c r="T980">
        <v>844</v>
      </c>
      <c r="U980">
        <v>245</v>
      </c>
    </row>
    <row r="981" spans="1:21" hidden="1" x14ac:dyDescent="0.3">
      <c r="A981" s="21" t="s">
        <v>31</v>
      </c>
      <c r="B981" s="21" t="s">
        <v>32</v>
      </c>
      <c r="C981" s="20" t="s">
        <v>23</v>
      </c>
      <c r="D981" s="20" t="s">
        <v>23</v>
      </c>
      <c r="E981" t="s">
        <v>24</v>
      </c>
      <c r="F981" s="25" t="s">
        <v>30</v>
      </c>
      <c r="G981" s="21" t="s">
        <v>29</v>
      </c>
      <c r="H981" s="25" t="s">
        <v>26</v>
      </c>
      <c r="I981" s="25" t="s">
        <v>25</v>
      </c>
      <c r="J981" s="21" t="s">
        <v>29</v>
      </c>
      <c r="K981" s="26">
        <v>1.4771361351013099</v>
      </c>
      <c r="L981" s="26">
        <v>0.72406387329101496</v>
      </c>
      <c r="N981">
        <f>(Tabell1[[#This Row],[TP]]+Tabell1[[#This Row],[TN]])/(Tabell1[[#This Row],[TP]]+Tabell1[[#This Row],[TN]]+Tabell1[[#This Row],[FP]]+Tabell1[[#This Row],[FN]])</f>
        <v>0.8990676201683715</v>
      </c>
      <c r="O981">
        <f>Tabell1[[#This Row],[TP]]/(Tabell1[[#This Row],[TP]]+Tabell1[[#This Row],[FP]])</f>
        <v>0.89792871804441132</v>
      </c>
      <c r="P981">
        <f>Tabell1[[#This Row],[TP]]/(Tabell1[[#This Row],[TP]]+Tabell1[[#This Row],[FN]])</f>
        <v>0.99782270606531887</v>
      </c>
      <c r="Q981">
        <f>2*(Tabell1[[#This Row],[Recall]] * Tabell1[[#This Row],[Precision]]) / (Tabell1[[#This Row],[Recall]] + Tabell1[[#This Row],[Precision]])</f>
        <v>0.94524382458380407</v>
      </c>
      <c r="R981">
        <v>9624</v>
      </c>
      <c r="S981">
        <v>308</v>
      </c>
      <c r="T981">
        <v>1094</v>
      </c>
      <c r="U981">
        <v>21</v>
      </c>
    </row>
    <row r="982" spans="1:21" hidden="1" x14ac:dyDescent="0.3">
      <c r="A982" s="21" t="s">
        <v>31</v>
      </c>
      <c r="B982" s="21" t="s">
        <v>32</v>
      </c>
      <c r="C982" s="20" t="s">
        <v>23</v>
      </c>
      <c r="D982" s="20" t="s">
        <v>23</v>
      </c>
      <c r="E982" t="s">
        <v>24</v>
      </c>
      <c r="F982" s="25" t="s">
        <v>30</v>
      </c>
      <c r="G982" s="21" t="s">
        <v>29</v>
      </c>
      <c r="H982" s="25" t="s">
        <v>26</v>
      </c>
      <c r="I982" s="25" t="s">
        <v>25</v>
      </c>
      <c r="J982" s="21" t="s">
        <v>29</v>
      </c>
      <c r="K982" s="26">
        <v>1.4771361351013099</v>
      </c>
      <c r="L982" s="26">
        <v>0.54953098297119096</v>
      </c>
      <c r="N982">
        <f>(Tabell1[[#This Row],[TP]]+Tabell1[[#This Row],[TN]])/(Tabell1[[#This Row],[TP]]+Tabell1[[#This Row],[TN]]+Tabell1[[#This Row],[FP]]+Tabell1[[#This Row],[FN]])</f>
        <v>0.8990676201683715</v>
      </c>
      <c r="O982">
        <f>Tabell1[[#This Row],[TP]]/(Tabell1[[#This Row],[TP]]+Tabell1[[#This Row],[FP]])</f>
        <v>0.89792871804441132</v>
      </c>
      <c r="P982">
        <f>Tabell1[[#This Row],[TP]]/(Tabell1[[#This Row],[TP]]+Tabell1[[#This Row],[FN]])</f>
        <v>0.99782270606531887</v>
      </c>
      <c r="Q982">
        <f>2*(Tabell1[[#This Row],[Recall]] * Tabell1[[#This Row],[Precision]]) / (Tabell1[[#This Row],[Recall]] + Tabell1[[#This Row],[Precision]])</f>
        <v>0.94524382458380407</v>
      </c>
      <c r="R982">
        <v>9624</v>
      </c>
      <c r="S982">
        <v>308</v>
      </c>
      <c r="T982">
        <v>1094</v>
      </c>
      <c r="U982">
        <v>21</v>
      </c>
    </row>
    <row r="983" spans="1:21" hidden="1" x14ac:dyDescent="0.3">
      <c r="A983" s="23" t="s">
        <v>48</v>
      </c>
      <c r="B983" s="21" t="s">
        <v>32</v>
      </c>
      <c r="C983" s="21" t="s">
        <v>34</v>
      </c>
      <c r="D983" s="20" t="s">
        <v>23</v>
      </c>
      <c r="E983" t="s">
        <v>24</v>
      </c>
      <c r="F983" s="25" t="s">
        <v>30</v>
      </c>
      <c r="G983" s="21" t="s">
        <v>29</v>
      </c>
      <c r="H983" s="25" t="s">
        <v>26</v>
      </c>
      <c r="I983" s="25" t="s">
        <v>25</v>
      </c>
      <c r="J983" s="25" t="s">
        <v>26</v>
      </c>
      <c r="K983" s="26">
        <v>0.26562857627868602</v>
      </c>
      <c r="L983" s="26">
        <v>0.33609199523925698</v>
      </c>
      <c r="N983">
        <f>(Tabell1[[#This Row],[TP]]+Tabell1[[#This Row],[TN]])/(Tabell1[[#This Row],[TP]]+Tabell1[[#This Row],[TN]]+Tabell1[[#This Row],[FP]]+Tabell1[[#This Row],[FN]])</f>
        <v>0.89897709785462121</v>
      </c>
      <c r="O983">
        <f>Tabell1[[#This Row],[TP]]/(Tabell1[[#This Row],[TP]]+Tabell1[[#This Row],[FP]])</f>
        <v>0.89725197950628788</v>
      </c>
      <c r="P983">
        <f>Tabell1[[#This Row],[TP]]/(Tabell1[[#This Row],[TP]]+Tabell1[[#This Row],[FN]])</f>
        <v>0.99865215137376884</v>
      </c>
      <c r="Q983">
        <f>2*(Tabell1[[#This Row],[Recall]] * Tabell1[[#This Row],[Precision]]) / (Tabell1[[#This Row],[Recall]] + Tabell1[[#This Row],[Precision]])</f>
        <v>0.94524043179587824</v>
      </c>
      <c r="R983">
        <v>9632</v>
      </c>
      <c r="S983">
        <v>299</v>
      </c>
      <c r="T983">
        <v>1103</v>
      </c>
      <c r="U983">
        <v>13</v>
      </c>
    </row>
    <row r="984" spans="1:21" hidden="1" x14ac:dyDescent="0.3">
      <c r="A984" s="23" t="s">
        <v>48</v>
      </c>
      <c r="B984" s="21" t="s">
        <v>32</v>
      </c>
      <c r="C984" s="21" t="s">
        <v>34</v>
      </c>
      <c r="D984" s="20" t="s">
        <v>23</v>
      </c>
      <c r="E984" t="s">
        <v>24</v>
      </c>
      <c r="F984" s="25" t="s">
        <v>30</v>
      </c>
      <c r="G984" s="25" t="s">
        <v>26</v>
      </c>
      <c r="H984" s="25" t="s">
        <v>26</v>
      </c>
      <c r="I984" s="25" t="s">
        <v>25</v>
      </c>
      <c r="J984" s="25" t="s">
        <v>26</v>
      </c>
      <c r="K984" s="26">
        <v>0.26529049873352001</v>
      </c>
      <c r="L984" s="26">
        <v>0.34561729431152299</v>
      </c>
      <c r="N984">
        <f>(Tabell1[[#This Row],[TP]]+Tabell1[[#This Row],[TN]])/(Tabell1[[#This Row],[TP]]+Tabell1[[#This Row],[TN]]+Tabell1[[#This Row],[FP]]+Tabell1[[#This Row],[FN]])</f>
        <v>0.89897709785462121</v>
      </c>
      <c r="O984">
        <f>Tabell1[[#This Row],[TP]]/(Tabell1[[#This Row],[TP]]+Tabell1[[#This Row],[FP]])</f>
        <v>0.89725197950628788</v>
      </c>
      <c r="P984">
        <f>Tabell1[[#This Row],[TP]]/(Tabell1[[#This Row],[TP]]+Tabell1[[#This Row],[FN]])</f>
        <v>0.99865215137376884</v>
      </c>
      <c r="Q984">
        <f>2*(Tabell1[[#This Row],[Recall]] * Tabell1[[#This Row],[Precision]]) / (Tabell1[[#This Row],[Recall]] + Tabell1[[#This Row],[Precision]])</f>
        <v>0.94524043179587824</v>
      </c>
      <c r="R984">
        <v>9632</v>
      </c>
      <c r="S984">
        <v>299</v>
      </c>
      <c r="T984">
        <v>1103</v>
      </c>
      <c r="U984">
        <v>13</v>
      </c>
    </row>
    <row r="985" spans="1:21" hidden="1" x14ac:dyDescent="0.3">
      <c r="A985" s="23" t="s">
        <v>48</v>
      </c>
      <c r="B985" s="21" t="s">
        <v>32</v>
      </c>
      <c r="C985" s="21" t="s">
        <v>34</v>
      </c>
      <c r="D985" s="20" t="s">
        <v>23</v>
      </c>
      <c r="E985" t="s">
        <v>24</v>
      </c>
      <c r="F985" s="25" t="s">
        <v>30</v>
      </c>
      <c r="G985" s="25" t="s">
        <v>26</v>
      </c>
      <c r="H985" s="25" t="s">
        <v>26</v>
      </c>
      <c r="I985" s="25" t="s">
        <v>25</v>
      </c>
      <c r="J985" s="21" t="s">
        <v>29</v>
      </c>
      <c r="K985" s="26">
        <v>0.26428747177124001</v>
      </c>
      <c r="L985" s="26">
        <v>0.41190290451049799</v>
      </c>
      <c r="N985">
        <f>(Tabell1[[#This Row],[TP]]+Tabell1[[#This Row],[TN]])/(Tabell1[[#This Row],[TP]]+Tabell1[[#This Row],[TN]]+Tabell1[[#This Row],[FP]]+Tabell1[[#This Row],[FN]])</f>
        <v>0.89897709785462121</v>
      </c>
      <c r="O985">
        <f>Tabell1[[#This Row],[TP]]/(Tabell1[[#This Row],[TP]]+Tabell1[[#This Row],[FP]])</f>
        <v>0.89725197950628788</v>
      </c>
      <c r="P985">
        <f>Tabell1[[#This Row],[TP]]/(Tabell1[[#This Row],[TP]]+Tabell1[[#This Row],[FN]])</f>
        <v>0.99865215137376884</v>
      </c>
      <c r="Q985">
        <f>2*(Tabell1[[#This Row],[Recall]] * Tabell1[[#This Row],[Precision]]) / (Tabell1[[#This Row],[Recall]] + Tabell1[[#This Row],[Precision]])</f>
        <v>0.94524043179587824</v>
      </c>
      <c r="R985">
        <v>9632</v>
      </c>
      <c r="S985">
        <v>299</v>
      </c>
      <c r="T985">
        <v>1103</v>
      </c>
      <c r="U985">
        <v>13</v>
      </c>
    </row>
    <row r="986" spans="1:21" hidden="1" x14ac:dyDescent="0.3">
      <c r="A986" s="23" t="s">
        <v>48</v>
      </c>
      <c r="B986" s="21" t="s">
        <v>32</v>
      </c>
      <c r="C986" s="21" t="s">
        <v>34</v>
      </c>
      <c r="D986" s="20" t="s">
        <v>23</v>
      </c>
      <c r="E986" t="s">
        <v>24</v>
      </c>
      <c r="F986" s="25" t="s">
        <v>30</v>
      </c>
      <c r="G986" s="21" t="s">
        <v>29</v>
      </c>
      <c r="H986" s="25" t="s">
        <v>26</v>
      </c>
      <c r="I986" s="25" t="s">
        <v>25</v>
      </c>
      <c r="J986" s="21" t="s">
        <v>29</v>
      </c>
      <c r="K986" s="26">
        <v>0.255318403244018</v>
      </c>
      <c r="L986" s="26">
        <v>0.33409643173217701</v>
      </c>
      <c r="N986">
        <f>(Tabell1[[#This Row],[TP]]+Tabell1[[#This Row],[TN]])/(Tabell1[[#This Row],[TP]]+Tabell1[[#This Row],[TN]]+Tabell1[[#This Row],[FP]]+Tabell1[[#This Row],[FN]])</f>
        <v>0.89897709785462121</v>
      </c>
      <c r="O986">
        <f>Tabell1[[#This Row],[TP]]/(Tabell1[[#This Row],[TP]]+Tabell1[[#This Row],[FP]])</f>
        <v>0.89725197950628788</v>
      </c>
      <c r="P986">
        <f>Tabell1[[#This Row],[TP]]/(Tabell1[[#This Row],[TP]]+Tabell1[[#This Row],[FN]])</f>
        <v>0.99865215137376884</v>
      </c>
      <c r="Q986">
        <f>2*(Tabell1[[#This Row],[Recall]] * Tabell1[[#This Row],[Precision]]) / (Tabell1[[#This Row],[Recall]] + Tabell1[[#This Row],[Precision]])</f>
        <v>0.94524043179587824</v>
      </c>
      <c r="R986">
        <v>9632</v>
      </c>
      <c r="S986">
        <v>299</v>
      </c>
      <c r="T986">
        <v>1103</v>
      </c>
      <c r="U986">
        <v>13</v>
      </c>
    </row>
    <row r="987" spans="1:21" hidden="1" x14ac:dyDescent="0.3">
      <c r="A987" s="21" t="s">
        <v>31</v>
      </c>
      <c r="B987" s="25" t="s">
        <v>22</v>
      </c>
      <c r="C987" s="20" t="s">
        <v>23</v>
      </c>
      <c r="D987" s="20" t="s">
        <v>23</v>
      </c>
      <c r="E987" t="s">
        <v>42</v>
      </c>
      <c r="F987" s="19" t="s">
        <v>21</v>
      </c>
      <c r="G987" s="25" t="s">
        <v>26</v>
      </c>
      <c r="H987" s="21" t="s">
        <v>29</v>
      </c>
      <c r="I987" s="25" t="s">
        <v>25</v>
      </c>
      <c r="J987" s="21" t="s">
        <v>29</v>
      </c>
      <c r="K987" s="26">
        <v>0.63892030715942305</v>
      </c>
      <c r="L987" s="26">
        <v>0.49231529235839799</v>
      </c>
      <c r="N987">
        <f>(Tabell1[[#This Row],[TP]]+Tabell1[[#This Row],[TN]])/(Tabell1[[#This Row],[TP]]+Tabell1[[#This Row],[TN]]+Tabell1[[#This Row],[FP]]+Tabell1[[#This Row],[FN]])</f>
        <v>0.89956647398843925</v>
      </c>
      <c r="O987">
        <f>Tabell1[[#This Row],[TP]]/(Tabell1[[#This Row],[TP]]+Tabell1[[#This Row],[FP]])</f>
        <v>0.89926911544227883</v>
      </c>
      <c r="P987">
        <f>Tabell1[[#This Row],[TP]]/(Tabell1[[#This Row],[TP]]+Tabell1[[#This Row],[FN]])</f>
        <v>0.99615943533319495</v>
      </c>
      <c r="Q987">
        <f>2*(Tabell1[[#This Row],[Recall]] * Tabell1[[#This Row],[Precision]]) / (Tabell1[[#This Row],[Recall]] + Tabell1[[#This Row],[Precision]])</f>
        <v>0.9452378607308185</v>
      </c>
      <c r="R987">
        <v>9597</v>
      </c>
      <c r="S987">
        <v>363</v>
      </c>
      <c r="T987">
        <v>1075</v>
      </c>
      <c r="U987">
        <v>37</v>
      </c>
    </row>
    <row r="988" spans="1:21" hidden="1" x14ac:dyDescent="0.3">
      <c r="A988" s="21" t="s">
        <v>31</v>
      </c>
      <c r="B988" s="25" t="s">
        <v>22</v>
      </c>
      <c r="C988" s="25" t="s">
        <v>36</v>
      </c>
      <c r="D988" s="20" t="s">
        <v>23</v>
      </c>
      <c r="E988" t="s">
        <v>24</v>
      </c>
      <c r="F988" s="19" t="s">
        <v>21</v>
      </c>
      <c r="G988" s="21" t="s">
        <v>29</v>
      </c>
      <c r="H988" s="25" t="s">
        <v>26</v>
      </c>
      <c r="I988" s="21"/>
      <c r="J988" s="21" t="s">
        <v>29</v>
      </c>
      <c r="K988" s="26">
        <v>0.57604432106018</v>
      </c>
      <c r="L988" s="26">
        <v>0.32178902626037598</v>
      </c>
      <c r="N988">
        <f>(Tabell1[[#This Row],[TP]]+Tabell1[[#This Row],[TN]])/(Tabell1[[#This Row],[TP]]+Tabell1[[#This Row],[TN]]+Tabell1[[#This Row],[FP]]+Tabell1[[#This Row],[FN]])</f>
        <v>0.89988232099212451</v>
      </c>
      <c r="O988">
        <f>Tabell1[[#This Row],[TP]]/(Tabell1[[#This Row],[TP]]+Tabell1[[#This Row],[FP]])</f>
        <v>0.90473030619016015</v>
      </c>
      <c r="P988">
        <f>Tabell1[[#This Row],[TP]]/(Tabell1[[#This Row],[TP]]+Tabell1[[#This Row],[FN]])</f>
        <v>0.98952825298081903</v>
      </c>
      <c r="Q988">
        <f>2*(Tabell1[[#This Row],[Recall]] * Tabell1[[#This Row],[Precision]]) / (Tabell1[[#This Row],[Recall]] + Tabell1[[#This Row],[Precision]])</f>
        <v>0.94523125680895326</v>
      </c>
      <c r="R988">
        <v>9544</v>
      </c>
      <c r="S988">
        <v>397</v>
      </c>
      <c r="T988">
        <v>1005</v>
      </c>
      <c r="U988">
        <v>101</v>
      </c>
    </row>
    <row r="989" spans="1:21" hidden="1" x14ac:dyDescent="0.3">
      <c r="A989" s="25" t="s">
        <v>20</v>
      </c>
      <c r="B989" s="25" t="s">
        <v>22</v>
      </c>
      <c r="C989" s="25" t="s">
        <v>36</v>
      </c>
      <c r="D989" s="20" t="s">
        <v>23</v>
      </c>
      <c r="E989" t="s">
        <v>24</v>
      </c>
      <c r="F989" s="19" t="s">
        <v>21</v>
      </c>
      <c r="G989" s="21" t="s">
        <v>29</v>
      </c>
      <c r="H989" s="21" t="s">
        <v>29</v>
      </c>
      <c r="I989" s="21"/>
      <c r="J989" s="21" t="s">
        <v>29</v>
      </c>
      <c r="K989" s="26">
        <v>3.9222764968871999</v>
      </c>
      <c r="L989" s="26">
        <v>6.3165400028228698</v>
      </c>
      <c r="N989">
        <f>(Tabell1[[#This Row],[TP]]+Tabell1[[#This Row],[TN]])/(Tabell1[[#This Row],[TP]]+Tabell1[[#This Row],[TN]]+Tabell1[[#This Row],[FP]]+Tabell1[[#This Row],[FN]])</f>
        <v>0.90169276726713132</v>
      </c>
      <c r="O989">
        <f>Tabell1[[#This Row],[TP]]/(Tabell1[[#This Row],[TP]]+Tabell1[[#This Row],[FP]])</f>
        <v>0.92208304566525301</v>
      </c>
      <c r="P989">
        <f>Tabell1[[#This Row],[TP]]/(Tabell1[[#This Row],[TP]]+Tabell1[[#This Row],[FN]])</f>
        <v>0.96931052358735093</v>
      </c>
      <c r="Q989">
        <f>2*(Tabell1[[#This Row],[Recall]] * Tabell1[[#This Row],[Precision]]) / (Tabell1[[#This Row],[Recall]] + Tabell1[[#This Row],[Precision]])</f>
        <v>0.94510715729882733</v>
      </c>
      <c r="R989">
        <v>9349</v>
      </c>
      <c r="S989">
        <v>612</v>
      </c>
      <c r="T989">
        <v>790</v>
      </c>
      <c r="U989">
        <v>296</v>
      </c>
    </row>
    <row r="990" spans="1:21" hidden="1" x14ac:dyDescent="0.3">
      <c r="A990" s="21" t="s">
        <v>31</v>
      </c>
      <c r="B990" s="25" t="s">
        <v>22</v>
      </c>
      <c r="C990" s="20" t="s">
        <v>23</v>
      </c>
      <c r="D990" s="20" t="s">
        <v>23</v>
      </c>
      <c r="E990" t="s">
        <v>42</v>
      </c>
      <c r="F990" s="19" t="s">
        <v>21</v>
      </c>
      <c r="G990" s="25" t="s">
        <v>26</v>
      </c>
      <c r="H990" s="25" t="s">
        <v>26</v>
      </c>
      <c r="I990" s="25" t="s">
        <v>25</v>
      </c>
      <c r="J990" s="21" t="s">
        <v>29</v>
      </c>
      <c r="K990" s="26">
        <v>0.69015598297119096</v>
      </c>
      <c r="L990" s="26">
        <v>0.46523928642272899</v>
      </c>
      <c r="N990">
        <f>(Tabell1[[#This Row],[TP]]+Tabell1[[#This Row],[TN]])/(Tabell1[[#This Row],[TP]]+Tabell1[[#This Row],[TN]]+Tabell1[[#This Row],[FP]]+Tabell1[[#This Row],[FN]])</f>
        <v>0.89938583815028905</v>
      </c>
      <c r="O990">
        <f>Tabell1[[#This Row],[TP]]/(Tabell1[[#This Row],[TP]]+Tabell1[[#This Row],[FP]])</f>
        <v>0.89969975605179209</v>
      </c>
      <c r="P990">
        <f>Tabell1[[#This Row],[TP]]/(Tabell1[[#This Row],[TP]]+Tabell1[[#This Row],[FN]])</f>
        <v>0.99532904297280467</v>
      </c>
      <c r="Q990">
        <f>2*(Tabell1[[#This Row],[Recall]] * Tabell1[[#This Row],[Precision]]) / (Tabell1[[#This Row],[Recall]] + Tabell1[[#This Row],[Precision]])</f>
        <v>0.94510151783954277</v>
      </c>
      <c r="R990">
        <v>9589</v>
      </c>
      <c r="S990">
        <v>369</v>
      </c>
      <c r="T990">
        <v>1069</v>
      </c>
      <c r="U990">
        <v>45</v>
      </c>
    </row>
    <row r="991" spans="1:21" hidden="1" x14ac:dyDescent="0.3">
      <c r="A991" s="21" t="s">
        <v>31</v>
      </c>
      <c r="B991" s="21" t="s">
        <v>32</v>
      </c>
      <c r="C991" s="25" t="s">
        <v>36</v>
      </c>
      <c r="D991" s="20" t="s">
        <v>23</v>
      </c>
      <c r="E991" t="s">
        <v>24</v>
      </c>
      <c r="F991" s="25" t="s">
        <v>30</v>
      </c>
      <c r="G991" s="21" t="s">
        <v>29</v>
      </c>
      <c r="H991" s="25" t="s">
        <v>26</v>
      </c>
      <c r="I991" s="25" t="s">
        <v>25</v>
      </c>
      <c r="J991" s="21" t="s">
        <v>29</v>
      </c>
      <c r="K991" s="26">
        <v>1.66210436820983</v>
      </c>
      <c r="L991" s="26">
        <v>0.46678042411804199</v>
      </c>
      <c r="N991">
        <f>(Tabell1[[#This Row],[TP]]+Tabell1[[#This Row],[TN]])/(Tabell1[[#This Row],[TP]]+Tabell1[[#This Row],[TN]]+Tabell1[[#This Row],[FP]]+Tabell1[[#This Row],[FN]])</f>
        <v>0.90169276726713132</v>
      </c>
      <c r="O991">
        <f>Tabell1[[#This Row],[TP]]/(Tabell1[[#This Row],[TP]]+Tabell1[[#This Row],[FP]])</f>
        <v>0.92224962999506666</v>
      </c>
      <c r="P991">
        <f>Tabell1[[#This Row],[TP]]/(Tabell1[[#This Row],[TP]]+Tabell1[[#This Row],[FN]])</f>
        <v>0.96910316226023852</v>
      </c>
      <c r="Q991">
        <f>2*(Tabell1[[#This Row],[Recall]] * Tabell1[[#This Row],[Precision]]) / (Tabell1[[#This Row],[Recall]] + Tabell1[[#This Row],[Precision]])</f>
        <v>0.94509605662285134</v>
      </c>
      <c r="R991">
        <v>9347</v>
      </c>
      <c r="S991">
        <v>614</v>
      </c>
      <c r="T991">
        <v>788</v>
      </c>
      <c r="U991">
        <v>298</v>
      </c>
    </row>
    <row r="992" spans="1:21" hidden="1" x14ac:dyDescent="0.3">
      <c r="A992" s="23" t="s">
        <v>48</v>
      </c>
      <c r="B992" s="25" t="s">
        <v>22</v>
      </c>
      <c r="C992" s="25" t="s">
        <v>36</v>
      </c>
      <c r="D992" s="20" t="s">
        <v>23</v>
      </c>
      <c r="E992" t="s">
        <v>24</v>
      </c>
      <c r="F992" s="19" t="s">
        <v>21</v>
      </c>
      <c r="G992" s="25" t="s">
        <v>26</v>
      </c>
      <c r="H992" s="21" t="s">
        <v>29</v>
      </c>
      <c r="I992" s="25" t="s">
        <v>25</v>
      </c>
      <c r="J992" s="25" t="s">
        <v>26</v>
      </c>
      <c r="K992" s="26">
        <v>0.70712494850158603</v>
      </c>
      <c r="L992" s="26">
        <v>1.0369517803192101</v>
      </c>
      <c r="N992">
        <f>(Tabell1[[#This Row],[TP]]+Tabell1[[#This Row],[TN]])/(Tabell1[[#This Row],[TP]]+Tabell1[[#This Row],[TN]]+Tabell1[[#This Row],[FP]]+Tabell1[[#This Row],[FN]])</f>
        <v>0.89979179867837422</v>
      </c>
      <c r="O992">
        <f>Tabell1[[#This Row],[TP]]/(Tabell1[[#This Row],[TP]]+Tabell1[[#This Row],[FP]])</f>
        <v>0.90603005516454249</v>
      </c>
      <c r="P992">
        <f>Tabell1[[#This Row],[TP]]/(Tabell1[[#This Row],[TP]]+Tabell1[[#This Row],[FN]])</f>
        <v>0.98766200103680668</v>
      </c>
      <c r="Q992">
        <f>2*(Tabell1[[#This Row],[Recall]] * Tabell1[[#This Row],[Precision]]) / (Tabell1[[#This Row],[Recall]] + Tabell1[[#This Row],[Precision]])</f>
        <v>0.94508656183342432</v>
      </c>
      <c r="R992">
        <v>9526</v>
      </c>
      <c r="S992">
        <v>414</v>
      </c>
      <c r="T992">
        <v>988</v>
      </c>
      <c r="U992">
        <v>119</v>
      </c>
    </row>
    <row r="993" spans="1:21" hidden="1" x14ac:dyDescent="0.3">
      <c r="A993" s="25" t="s">
        <v>20</v>
      </c>
      <c r="B993" s="25" t="s">
        <v>22</v>
      </c>
      <c r="C993" s="25" t="s">
        <v>36</v>
      </c>
      <c r="D993" s="20" t="s">
        <v>23</v>
      </c>
      <c r="E993" t="s">
        <v>24</v>
      </c>
      <c r="F993" s="25" t="s">
        <v>30</v>
      </c>
      <c r="G993" s="21" t="s">
        <v>29</v>
      </c>
      <c r="H993" s="21" t="s">
        <v>29</v>
      </c>
      <c r="I993" s="21"/>
      <c r="J993" s="21" t="s">
        <v>29</v>
      </c>
      <c r="K993" s="26">
        <v>7.4529991149902299</v>
      </c>
      <c r="L993" s="26">
        <v>11.7904415130615</v>
      </c>
      <c r="N993">
        <f>(Tabell1[[#This Row],[TP]]+Tabell1[[#This Row],[TN]])/(Tabell1[[#This Row],[TP]]+Tabell1[[#This Row],[TN]]+Tabell1[[#This Row],[FP]]+Tabell1[[#This Row],[FN]])</f>
        <v>0.90033493256087627</v>
      </c>
      <c r="O993">
        <f>Tabell1[[#This Row],[TP]]/(Tabell1[[#This Row],[TP]]+Tabell1[[#This Row],[FP]])</f>
        <v>0.9106113033448674</v>
      </c>
      <c r="P993">
        <f>Tabell1[[#This Row],[TP]]/(Tabell1[[#This Row],[TP]]+Tabell1[[#This Row],[FN]])</f>
        <v>0.98227060653188181</v>
      </c>
      <c r="Q993">
        <f>2*(Tabell1[[#This Row],[Recall]] * Tabell1[[#This Row],[Precision]]) / (Tabell1[[#This Row],[Recall]] + Tabell1[[#This Row],[Precision]])</f>
        <v>0.94508454286996868</v>
      </c>
      <c r="R993">
        <v>9474</v>
      </c>
      <c r="S993">
        <v>472</v>
      </c>
      <c r="T993">
        <v>930</v>
      </c>
      <c r="U993">
        <v>171</v>
      </c>
    </row>
    <row r="994" spans="1:21" hidden="1" x14ac:dyDescent="0.3">
      <c r="A994" s="25" t="s">
        <v>20</v>
      </c>
      <c r="B994" s="23" t="s">
        <v>33</v>
      </c>
      <c r="C994" s="20" t="s">
        <v>23</v>
      </c>
      <c r="D994" s="20" t="s">
        <v>23</v>
      </c>
      <c r="E994" t="s">
        <v>42</v>
      </c>
      <c r="F994" s="25" t="s">
        <v>30</v>
      </c>
      <c r="G994" s="21" t="s">
        <v>29</v>
      </c>
      <c r="H994" s="21" t="s">
        <v>29</v>
      </c>
      <c r="I994" s="21"/>
      <c r="J994" s="25" t="s">
        <v>26</v>
      </c>
      <c r="K994" s="26">
        <v>3.2158076763153001</v>
      </c>
      <c r="L994" s="26">
        <v>9.3564469814300502</v>
      </c>
      <c r="N994">
        <f>(Tabell1[[#This Row],[TP]]+Tabell1[[#This Row],[TN]])/(Tabell1[[#This Row],[TP]]+Tabell1[[#This Row],[TN]]+Tabell1[[#This Row],[FP]]+Tabell1[[#This Row],[FN]])</f>
        <v>0.89902456647398843</v>
      </c>
      <c r="O994">
        <f>Tabell1[[#This Row],[TP]]/(Tabell1[[#This Row],[TP]]+Tabell1[[#This Row],[FP]])</f>
        <v>0.89712740160417836</v>
      </c>
      <c r="P994">
        <f>Tabell1[[#This Row],[TP]]/(Tabell1[[#This Row],[TP]]+Tabell1[[#This Row],[FN]])</f>
        <v>0.99844301432426819</v>
      </c>
      <c r="Q994">
        <f>2*(Tabell1[[#This Row],[Recall]] * Tabell1[[#This Row],[Precision]]) / (Tabell1[[#This Row],[Recall]] + Tabell1[[#This Row],[Precision]])</f>
        <v>0.94507761839261151</v>
      </c>
      <c r="R994">
        <v>9619</v>
      </c>
      <c r="S994">
        <v>335</v>
      </c>
      <c r="T994">
        <v>1103</v>
      </c>
      <c r="U994">
        <v>15</v>
      </c>
    </row>
    <row r="995" spans="1:21" hidden="1" x14ac:dyDescent="0.3">
      <c r="A995" s="25" t="s">
        <v>20</v>
      </c>
      <c r="B995" s="23" t="s">
        <v>33</v>
      </c>
      <c r="C995" s="25" t="s">
        <v>36</v>
      </c>
      <c r="D995" s="20" t="s">
        <v>23</v>
      </c>
      <c r="E995" t="s">
        <v>24</v>
      </c>
      <c r="F995" s="19" t="s">
        <v>21</v>
      </c>
      <c r="G995" s="21" t="s">
        <v>29</v>
      </c>
      <c r="H995" s="25" t="s">
        <v>26</v>
      </c>
      <c r="I995" s="21"/>
      <c r="J995" s="25" t="s">
        <v>26</v>
      </c>
      <c r="K995" s="26">
        <v>2.0289890766143799</v>
      </c>
      <c r="L995" s="26">
        <v>4.5232133865356401</v>
      </c>
      <c r="N995">
        <f>(Tabell1[[#This Row],[TP]]+Tabell1[[#This Row],[TN]])/(Tabell1[[#This Row],[TP]]+Tabell1[[#This Row],[TN]]+Tabell1[[#This Row],[FP]]+Tabell1[[#This Row],[FN]])</f>
        <v>0.901873811894632</v>
      </c>
      <c r="O995">
        <f>Tabell1[[#This Row],[TP]]/(Tabell1[[#This Row],[TP]]+Tabell1[[#This Row],[FP]])</f>
        <v>0.92452643062580586</v>
      </c>
      <c r="P995">
        <f>Tabell1[[#This Row],[TP]]/(Tabell1[[#This Row],[TP]]+Tabell1[[#This Row],[FN]])</f>
        <v>0.96651114567133234</v>
      </c>
      <c r="Q995">
        <f>2*(Tabell1[[#This Row],[Recall]] * Tabell1[[#This Row],[Precision]]) / (Tabell1[[#This Row],[Recall]] + Tabell1[[#This Row],[Precision]])</f>
        <v>0.94505271695052706</v>
      </c>
      <c r="R995">
        <v>9322</v>
      </c>
      <c r="S995">
        <v>641</v>
      </c>
      <c r="T995">
        <v>761</v>
      </c>
      <c r="U995">
        <v>323</v>
      </c>
    </row>
    <row r="996" spans="1:21" hidden="1" x14ac:dyDescent="0.3">
      <c r="A996" s="21" t="s">
        <v>31</v>
      </c>
      <c r="B996" s="23" t="s">
        <v>33</v>
      </c>
      <c r="C996" s="24" t="s">
        <v>38</v>
      </c>
      <c r="D996" s="20" t="s">
        <v>23</v>
      </c>
      <c r="E996" t="s">
        <v>24</v>
      </c>
      <c r="F996" s="19" t="s">
        <v>21</v>
      </c>
      <c r="G996" s="21" t="s">
        <v>29</v>
      </c>
      <c r="H996" s="25" t="s">
        <v>26</v>
      </c>
      <c r="I996" s="25" t="s">
        <v>25</v>
      </c>
      <c r="J996" s="21" t="s">
        <v>29</v>
      </c>
      <c r="K996" s="26">
        <v>72.649621009826603</v>
      </c>
      <c r="L996" s="26">
        <v>0.57965898513793901</v>
      </c>
      <c r="N996">
        <f>(Tabell1[[#This Row],[TP]]+Tabell1[[#This Row],[TN]])/(Tabell1[[#This Row],[TP]]+Tabell1[[#This Row],[TN]]+Tabell1[[#This Row],[FP]]+Tabell1[[#This Row],[FN]])</f>
        <v>0.90142120032588036</v>
      </c>
      <c r="O996">
        <f>Tabell1[[#This Row],[TP]]/(Tabell1[[#This Row],[TP]]+Tabell1[[#This Row],[FP]])</f>
        <v>0.92073170731707321</v>
      </c>
      <c r="P996">
        <f>Tabell1[[#This Row],[TP]]/(Tabell1[[#This Row],[TP]]+Tabell1[[#This Row],[FN]])</f>
        <v>0.9706583722135822</v>
      </c>
      <c r="Q996">
        <f>2*(Tabell1[[#This Row],[Recall]] * Tabell1[[#This Row],[Precision]]) / (Tabell1[[#This Row],[Recall]] + Tabell1[[#This Row],[Precision]])</f>
        <v>0.94503608741735234</v>
      </c>
      <c r="R996">
        <v>9362</v>
      </c>
      <c r="S996">
        <v>596</v>
      </c>
      <c r="T996">
        <v>806</v>
      </c>
      <c r="U996">
        <v>283</v>
      </c>
    </row>
    <row r="997" spans="1:21" hidden="1" x14ac:dyDescent="0.3">
      <c r="A997" s="23" t="s">
        <v>48</v>
      </c>
      <c r="B997" s="25" t="s">
        <v>22</v>
      </c>
      <c r="C997" s="25" t="s">
        <v>36</v>
      </c>
      <c r="D997" s="20" t="s">
        <v>23</v>
      </c>
      <c r="E997" t="s">
        <v>24</v>
      </c>
      <c r="F997" s="19" t="s">
        <v>21</v>
      </c>
      <c r="G997" s="21" t="s">
        <v>29</v>
      </c>
      <c r="H997" s="21" t="s">
        <v>29</v>
      </c>
      <c r="I997" s="25" t="s">
        <v>25</v>
      </c>
      <c r="J997" s="21" t="s">
        <v>29</v>
      </c>
      <c r="K997" s="26">
        <v>0.64917397499084395</v>
      </c>
      <c r="L997" s="26">
        <v>1.0576257705688401</v>
      </c>
      <c r="N997">
        <f>(Tabell1[[#This Row],[TP]]+Tabell1[[#This Row],[TN]])/(Tabell1[[#This Row],[TP]]+Tabell1[[#This Row],[TN]]+Tabell1[[#This Row],[FP]]+Tabell1[[#This Row],[FN]])</f>
        <v>0.89970127636462383</v>
      </c>
      <c r="O997">
        <f>Tabell1[[#This Row],[TP]]/(Tabell1[[#This Row],[TP]]+Tabell1[[#This Row],[FP]])</f>
        <v>0.90602111671264152</v>
      </c>
      <c r="P997">
        <f>Tabell1[[#This Row],[TP]]/(Tabell1[[#This Row],[TP]]+Tabell1[[#This Row],[FN]])</f>
        <v>0.98755832037325042</v>
      </c>
      <c r="Q997">
        <f>2*(Tabell1[[#This Row],[Recall]] * Tabell1[[#This Row],[Precision]]) / (Tabell1[[#This Row],[Recall]] + Tabell1[[#This Row],[Precision]])</f>
        <v>0.94503422958626848</v>
      </c>
      <c r="R997">
        <v>9525</v>
      </c>
      <c r="S997">
        <v>414</v>
      </c>
      <c r="T997">
        <v>988</v>
      </c>
      <c r="U997">
        <v>120</v>
      </c>
    </row>
    <row r="998" spans="1:21" hidden="1" x14ac:dyDescent="0.3">
      <c r="A998" s="21" t="s">
        <v>31</v>
      </c>
      <c r="B998" s="21" t="s">
        <v>32</v>
      </c>
      <c r="C998" s="21" t="s">
        <v>34</v>
      </c>
      <c r="D998" s="20" t="s">
        <v>23</v>
      </c>
      <c r="E998" t="s">
        <v>24</v>
      </c>
      <c r="F998" s="19" t="s">
        <v>21</v>
      </c>
      <c r="G998" s="21" t="s">
        <v>29</v>
      </c>
      <c r="H998" s="21" t="s">
        <v>29</v>
      </c>
      <c r="I998" s="25" t="s">
        <v>25</v>
      </c>
      <c r="J998" s="21" t="s">
        <v>29</v>
      </c>
      <c r="K998" s="26">
        <v>0.511752128601074</v>
      </c>
      <c r="L998" s="26">
        <v>0.32443833351135198</v>
      </c>
      <c r="N998">
        <f>(Tabell1[[#This Row],[TP]]+Tabell1[[#This Row],[TN]])/(Tabell1[[#This Row],[TP]]+Tabell1[[#This Row],[TN]]+Tabell1[[#This Row],[FP]]+Tabell1[[#This Row],[FN]])</f>
        <v>0.90006336561962519</v>
      </c>
      <c r="O998">
        <f>Tabell1[[#This Row],[TP]]/(Tabell1[[#This Row],[TP]]+Tabell1[[#This Row],[FP]])</f>
        <v>0.90909090909090906</v>
      </c>
      <c r="P998">
        <f>Tabell1[[#This Row],[TP]]/(Tabell1[[#This Row],[TP]]+Tabell1[[#This Row],[FN]])</f>
        <v>0.98392949714878175</v>
      </c>
      <c r="Q998">
        <f>2*(Tabell1[[#This Row],[Recall]] * Tabell1[[#This Row],[Precision]]) / (Tabell1[[#This Row],[Recall]] + Tabell1[[#This Row],[Precision]])</f>
        <v>0.94503087034455291</v>
      </c>
      <c r="R998">
        <v>9490</v>
      </c>
      <c r="S998">
        <v>453</v>
      </c>
      <c r="T998">
        <v>949</v>
      </c>
      <c r="U998">
        <v>155</v>
      </c>
    </row>
    <row r="999" spans="1:21" hidden="1" x14ac:dyDescent="0.3">
      <c r="A999" s="23" t="s">
        <v>48</v>
      </c>
      <c r="B999" s="25" t="s">
        <v>22</v>
      </c>
      <c r="C999" s="24" t="s">
        <v>38</v>
      </c>
      <c r="D999" s="20" t="s">
        <v>23</v>
      </c>
      <c r="E999" t="s">
        <v>24</v>
      </c>
      <c r="F999" s="25" t="s">
        <v>30</v>
      </c>
      <c r="G999" s="21" t="s">
        <v>29</v>
      </c>
      <c r="H999" s="25" t="s">
        <v>26</v>
      </c>
      <c r="I999" s="25" t="s">
        <v>25</v>
      </c>
      <c r="J999" s="25" t="s">
        <v>26</v>
      </c>
      <c r="K999" s="26">
        <v>0.31950879096984802</v>
      </c>
      <c r="L999" s="26">
        <v>0.32114267349243097</v>
      </c>
      <c r="N999">
        <f>(Tabell1[[#This Row],[TP]]+Tabell1[[#This Row],[TN]])/(Tabell1[[#This Row],[TP]]+Tabell1[[#This Row],[TN]]+Tabell1[[#This Row],[FP]]+Tabell1[[#This Row],[FN]])</f>
        <v>0.89942970942337286</v>
      </c>
      <c r="O999">
        <f>Tabell1[[#This Row],[TP]]/(Tabell1[[#This Row],[TP]]+Tabell1[[#This Row],[FP]])</f>
        <v>0.9038425137232633</v>
      </c>
      <c r="P999">
        <f>Tabell1[[#This Row],[TP]]/(Tabell1[[#This Row],[TP]]+Tabell1[[#This Row],[FN]])</f>
        <v>0.9901503369621566</v>
      </c>
      <c r="Q999">
        <f>2*(Tabell1[[#This Row],[Recall]] * Tabell1[[#This Row],[Precision]]) / (Tabell1[[#This Row],[Recall]] + Tabell1[[#This Row],[Precision]])</f>
        <v>0.94502993419425074</v>
      </c>
      <c r="R999">
        <v>9550</v>
      </c>
      <c r="S999">
        <v>386</v>
      </c>
      <c r="T999">
        <v>1016</v>
      </c>
      <c r="U999">
        <v>95</v>
      </c>
    </row>
    <row r="1000" spans="1:21" hidden="1" x14ac:dyDescent="0.3">
      <c r="A1000" s="21" t="s">
        <v>31</v>
      </c>
      <c r="B1000" s="25" t="s">
        <v>22</v>
      </c>
      <c r="C1000" s="24" t="s">
        <v>38</v>
      </c>
      <c r="D1000" s="20" t="s">
        <v>23</v>
      </c>
      <c r="E1000" t="s">
        <v>24</v>
      </c>
      <c r="F1000" s="19" t="s">
        <v>21</v>
      </c>
      <c r="G1000" s="21" t="s">
        <v>29</v>
      </c>
      <c r="H1000" s="21" t="s">
        <v>29</v>
      </c>
      <c r="I1000" s="21"/>
      <c r="J1000" s="21" t="s">
        <v>29</v>
      </c>
      <c r="K1000" s="26">
        <v>0.49451899528503401</v>
      </c>
      <c r="L1000" s="26">
        <v>0.25816607475280701</v>
      </c>
      <c r="N1000">
        <f>(Tabell1[[#This Row],[TP]]+Tabell1[[#This Row],[TN]])/(Tabell1[[#This Row],[TP]]+Tabell1[[#This Row],[TN]]+Tabell1[[#This Row],[FP]]+Tabell1[[#This Row],[FN]])</f>
        <v>0.90594731601339729</v>
      </c>
      <c r="O1000">
        <f>Tabell1[[#This Row],[TP]]/(Tabell1[[#This Row],[TP]]+Tabell1[[#This Row],[FP]])</f>
        <v>0.96508862948551666</v>
      </c>
      <c r="P1000">
        <f>Tabell1[[#This Row],[TP]]/(Tabell1[[#This Row],[TP]]+Tabell1[[#This Row],[FN]])</f>
        <v>0.92576464489372734</v>
      </c>
      <c r="Q1000">
        <f>2*(Tabell1[[#This Row],[Recall]] * Tabell1[[#This Row],[Precision]]) / (Tabell1[[#This Row],[Recall]] + Tabell1[[#This Row],[Precision]])</f>
        <v>0.94501772768164261</v>
      </c>
      <c r="R1000">
        <v>8929</v>
      </c>
      <c r="S1000">
        <v>1079</v>
      </c>
      <c r="T1000">
        <v>323</v>
      </c>
      <c r="U1000">
        <v>716</v>
      </c>
    </row>
    <row r="1001" spans="1:21" hidden="1" x14ac:dyDescent="0.3">
      <c r="A1001" s="23" t="s">
        <v>48</v>
      </c>
      <c r="B1001" s="25" t="s">
        <v>22</v>
      </c>
      <c r="C1001" s="25" t="s">
        <v>36</v>
      </c>
      <c r="D1001" s="20" t="s">
        <v>23</v>
      </c>
      <c r="E1001" t="s">
        <v>24</v>
      </c>
      <c r="F1001" s="19" t="s">
        <v>21</v>
      </c>
      <c r="G1001" s="21" t="s">
        <v>29</v>
      </c>
      <c r="H1001" s="21" t="s">
        <v>29</v>
      </c>
      <c r="I1001" s="25" t="s">
        <v>25</v>
      </c>
      <c r="J1001" s="25" t="s">
        <v>26</v>
      </c>
      <c r="K1001" s="26">
        <v>0.69111561775207497</v>
      </c>
      <c r="L1001" s="26">
        <v>1.0512113571166899</v>
      </c>
      <c r="N1001">
        <f>(Tabell1[[#This Row],[TP]]+Tabell1[[#This Row],[TN]])/(Tabell1[[#This Row],[TP]]+Tabell1[[#This Row],[TN]]+Tabell1[[#This Row],[FP]]+Tabell1[[#This Row],[FN]])</f>
        <v>0.89961075405087354</v>
      </c>
      <c r="O1001">
        <f>Tabell1[[#This Row],[TP]]/(Tabell1[[#This Row],[TP]]+Tabell1[[#This Row],[FP]])</f>
        <v>0.90639878118453632</v>
      </c>
      <c r="P1001">
        <f>Tabell1[[#This Row],[TP]]/(Tabell1[[#This Row],[TP]]+Tabell1[[#This Row],[FN]])</f>
        <v>0.98693623639191286</v>
      </c>
      <c r="Q1001">
        <f>2*(Tabell1[[#This Row],[Recall]] * Tabell1[[#This Row],[Precision]]) / (Tabell1[[#This Row],[Recall]] + Tabell1[[#This Row],[Precision]])</f>
        <v>0.94495458380900377</v>
      </c>
      <c r="R1001">
        <v>9519</v>
      </c>
      <c r="S1001">
        <v>419</v>
      </c>
      <c r="T1001">
        <v>983</v>
      </c>
      <c r="U1001">
        <v>126</v>
      </c>
    </row>
    <row r="1002" spans="1:21" hidden="1" x14ac:dyDescent="0.3">
      <c r="A1002" s="25" t="s">
        <v>20</v>
      </c>
      <c r="B1002" s="25" t="s">
        <v>22</v>
      </c>
      <c r="C1002" s="20" t="s">
        <v>23</v>
      </c>
      <c r="D1002" s="20" t="s">
        <v>23</v>
      </c>
      <c r="E1002" t="s">
        <v>42</v>
      </c>
      <c r="F1002" s="19" t="s">
        <v>21</v>
      </c>
      <c r="G1002" s="21" t="s">
        <v>29</v>
      </c>
      <c r="H1002" s="21" t="s">
        <v>29</v>
      </c>
      <c r="I1002" s="21"/>
      <c r="J1002" s="21" t="s">
        <v>29</v>
      </c>
      <c r="K1002" s="26">
        <v>2.2065765857696502</v>
      </c>
      <c r="L1002" s="26">
        <v>6.0604889392852703</v>
      </c>
      <c r="N1002">
        <f>(Tabell1[[#This Row],[TP]]+Tabell1[[#This Row],[TN]])/(Tabell1[[#This Row],[TP]]+Tabell1[[#This Row],[TN]]+Tabell1[[#This Row],[FP]]+Tabell1[[#This Row],[FN]])</f>
        <v>0.89875361271676302</v>
      </c>
      <c r="O1002">
        <f>Tabell1[[#This Row],[TP]]/(Tabell1[[#This Row],[TP]]+Tabell1[[#This Row],[FP]])</f>
        <v>0.89665455223185164</v>
      </c>
      <c r="P1002">
        <f>Tabell1[[#This Row],[TP]]/(Tabell1[[#This Row],[TP]]+Tabell1[[#This Row],[FN]])</f>
        <v>0.99875441145941457</v>
      </c>
      <c r="Q1002">
        <f>2*(Tabell1[[#This Row],[Recall]] * Tabell1[[#This Row],[Precision]]) / (Tabell1[[#This Row],[Recall]] + Tabell1[[#This Row],[Precision]])</f>
        <v>0.94495457893444634</v>
      </c>
      <c r="R1002">
        <v>9622</v>
      </c>
      <c r="S1002">
        <v>329</v>
      </c>
      <c r="T1002">
        <v>1109</v>
      </c>
      <c r="U1002">
        <v>12</v>
      </c>
    </row>
    <row r="1003" spans="1:21" hidden="1" x14ac:dyDescent="0.3">
      <c r="A1003" s="23" t="s">
        <v>48</v>
      </c>
      <c r="B1003" s="25" t="s">
        <v>22</v>
      </c>
      <c r="C1003" s="24" t="s">
        <v>38</v>
      </c>
      <c r="D1003" s="20" t="s">
        <v>23</v>
      </c>
      <c r="E1003" t="s">
        <v>24</v>
      </c>
      <c r="F1003" s="25" t="s">
        <v>30</v>
      </c>
      <c r="G1003" s="25" t="s">
        <v>26</v>
      </c>
      <c r="H1003" s="25" t="s">
        <v>26</v>
      </c>
      <c r="I1003" s="25" t="s">
        <v>25</v>
      </c>
      <c r="J1003" s="25" t="s">
        <v>26</v>
      </c>
      <c r="K1003" s="26">
        <v>0.31915116310119601</v>
      </c>
      <c r="L1003" s="26">
        <v>0.34108686447143499</v>
      </c>
      <c r="N1003">
        <f>(Tabell1[[#This Row],[TP]]+Tabell1[[#This Row],[TN]])/(Tabell1[[#This Row],[TP]]+Tabell1[[#This Row],[TN]]+Tabell1[[#This Row],[FP]]+Tabell1[[#This Row],[FN]])</f>
        <v>0.89924866479587218</v>
      </c>
      <c r="O1003">
        <f>Tabell1[[#This Row],[TP]]/(Tabell1[[#This Row],[TP]]+Tabell1[[#This Row],[FP]])</f>
        <v>0.903671461014383</v>
      </c>
      <c r="P1003">
        <f>Tabell1[[#This Row],[TP]]/(Tabell1[[#This Row],[TP]]+Tabell1[[#This Row],[FN]])</f>
        <v>0.9901503369621566</v>
      </c>
      <c r="Q1003">
        <f>2*(Tabell1[[#This Row],[Recall]] * Tabell1[[#This Row],[Precision]]) / (Tabell1[[#This Row],[Recall]] + Tabell1[[#This Row],[Precision]])</f>
        <v>0.9449364270518974</v>
      </c>
      <c r="R1003">
        <v>9550</v>
      </c>
      <c r="S1003">
        <v>384</v>
      </c>
      <c r="T1003">
        <v>1018</v>
      </c>
      <c r="U1003">
        <v>95</v>
      </c>
    </row>
    <row r="1004" spans="1:21" hidden="1" x14ac:dyDescent="0.3">
      <c r="A1004" s="21" t="s">
        <v>31</v>
      </c>
      <c r="B1004" s="21" t="s">
        <v>32</v>
      </c>
      <c r="C1004" s="20" t="s">
        <v>23</v>
      </c>
      <c r="D1004" s="20" t="s">
        <v>23</v>
      </c>
      <c r="E1004" t="s">
        <v>24</v>
      </c>
      <c r="F1004" s="25" t="s">
        <v>30</v>
      </c>
      <c r="G1004" s="21" t="s">
        <v>29</v>
      </c>
      <c r="H1004" s="21" t="s">
        <v>29</v>
      </c>
      <c r="I1004" s="25" t="s">
        <v>25</v>
      </c>
      <c r="J1004" s="21" t="s">
        <v>29</v>
      </c>
      <c r="K1004" s="26">
        <v>1.24267530441284</v>
      </c>
      <c r="L1004" s="26">
        <v>0.64886283874511697</v>
      </c>
      <c r="N1004">
        <f>(Tabell1[[#This Row],[TP]]+Tabell1[[#This Row],[TN]])/(Tabell1[[#This Row],[TP]]+Tabell1[[#This Row],[TN]]+Tabell1[[#This Row],[FP]]+Tabell1[[#This Row],[FN]])</f>
        <v>0.89843396397211917</v>
      </c>
      <c r="O1004">
        <f>Tabell1[[#This Row],[TP]]/(Tabell1[[#This Row],[TP]]+Tabell1[[#This Row],[FP]])</f>
        <v>0.89734265734265739</v>
      </c>
      <c r="P1004">
        <f>Tabell1[[#This Row],[TP]]/(Tabell1[[#This Row],[TP]]+Tabell1[[#This Row],[FN]])</f>
        <v>0.99782270606531887</v>
      </c>
      <c r="Q1004">
        <f>2*(Tabell1[[#This Row],[Recall]] * Tabell1[[#This Row],[Precision]]) / (Tabell1[[#This Row],[Recall]] + Tabell1[[#This Row],[Precision]])</f>
        <v>0.94491899852724615</v>
      </c>
      <c r="R1004">
        <v>9624</v>
      </c>
      <c r="S1004">
        <v>301</v>
      </c>
      <c r="T1004">
        <v>1101</v>
      </c>
      <c r="U1004">
        <v>21</v>
      </c>
    </row>
    <row r="1005" spans="1:21" hidden="1" x14ac:dyDescent="0.3">
      <c r="A1005" s="21" t="s">
        <v>31</v>
      </c>
      <c r="B1005" s="21" t="s">
        <v>32</v>
      </c>
      <c r="C1005" s="20" t="s">
        <v>23</v>
      </c>
      <c r="D1005" s="20" t="s">
        <v>23</v>
      </c>
      <c r="E1005" t="s">
        <v>24</v>
      </c>
      <c r="F1005" s="25" t="s">
        <v>30</v>
      </c>
      <c r="G1005" s="21" t="s">
        <v>29</v>
      </c>
      <c r="H1005" s="21" t="s">
        <v>29</v>
      </c>
      <c r="I1005" s="25" t="s">
        <v>25</v>
      </c>
      <c r="J1005" s="21" t="s">
        <v>29</v>
      </c>
      <c r="K1005" s="26">
        <v>1.24267530441284</v>
      </c>
      <c r="L1005" s="26">
        <v>0.53859257698059004</v>
      </c>
      <c r="N1005">
        <f>(Tabell1[[#This Row],[TP]]+Tabell1[[#This Row],[TN]])/(Tabell1[[#This Row],[TP]]+Tabell1[[#This Row],[TN]]+Tabell1[[#This Row],[FP]]+Tabell1[[#This Row],[FN]])</f>
        <v>0.89843396397211917</v>
      </c>
      <c r="O1005">
        <f>Tabell1[[#This Row],[TP]]/(Tabell1[[#This Row],[TP]]+Tabell1[[#This Row],[FP]])</f>
        <v>0.89734265734265739</v>
      </c>
      <c r="P1005">
        <f>Tabell1[[#This Row],[TP]]/(Tabell1[[#This Row],[TP]]+Tabell1[[#This Row],[FN]])</f>
        <v>0.99782270606531887</v>
      </c>
      <c r="Q1005">
        <f>2*(Tabell1[[#This Row],[Recall]] * Tabell1[[#This Row],[Precision]]) / (Tabell1[[#This Row],[Recall]] + Tabell1[[#This Row],[Precision]])</f>
        <v>0.94491899852724615</v>
      </c>
      <c r="R1005">
        <v>9624</v>
      </c>
      <c r="S1005">
        <v>301</v>
      </c>
      <c r="T1005">
        <v>1101</v>
      </c>
      <c r="U1005">
        <v>21</v>
      </c>
    </row>
    <row r="1006" spans="1:21" hidden="1" x14ac:dyDescent="0.3">
      <c r="A1006" s="23" t="s">
        <v>48</v>
      </c>
      <c r="B1006" s="21" t="s">
        <v>32</v>
      </c>
      <c r="C1006" s="20" t="s">
        <v>23</v>
      </c>
      <c r="D1006" s="20" t="s">
        <v>23</v>
      </c>
      <c r="E1006" t="s">
        <v>24</v>
      </c>
      <c r="F1006" s="19" t="s">
        <v>21</v>
      </c>
      <c r="G1006" s="25" t="s">
        <v>26</v>
      </c>
      <c r="H1006" s="25" t="s">
        <v>26</v>
      </c>
      <c r="I1006" s="25" t="s">
        <v>25</v>
      </c>
      <c r="J1006" s="25" t="s">
        <v>26</v>
      </c>
      <c r="K1006" s="26">
        <v>0.116685628890991</v>
      </c>
      <c r="L1006" s="26">
        <v>0.21043777465820299</v>
      </c>
      <c r="N1006">
        <f>(Tabell1[[#This Row],[TP]]+Tabell1[[#This Row],[TN]])/(Tabell1[[#This Row],[TP]]+Tabell1[[#This Row],[TN]]+Tabell1[[#This Row],[FP]]+Tabell1[[#This Row],[FN]])</f>
        <v>0.89870553091337013</v>
      </c>
      <c r="O1006">
        <f>Tabell1[[#This Row],[TP]]/(Tabell1[[#This Row],[TP]]+Tabell1[[#This Row],[FP]])</f>
        <v>0.89953139643861291</v>
      </c>
      <c r="P1006">
        <f>Tabell1[[#This Row],[TP]]/(Tabell1[[#This Row],[TP]]+Tabell1[[#This Row],[FN]])</f>
        <v>0.99512700881285643</v>
      </c>
      <c r="Q1006">
        <f>2*(Tabell1[[#This Row],[Recall]] * Tabell1[[#This Row],[Precision]]) / (Tabell1[[#This Row],[Recall]] + Tabell1[[#This Row],[Precision]])</f>
        <v>0.94491754860940191</v>
      </c>
      <c r="R1006">
        <v>9598</v>
      </c>
      <c r="S1006">
        <v>330</v>
      </c>
      <c r="T1006">
        <v>1072</v>
      </c>
      <c r="U1006">
        <v>47</v>
      </c>
    </row>
    <row r="1007" spans="1:21" hidden="1" x14ac:dyDescent="0.3">
      <c r="A1007" s="23" t="s">
        <v>48</v>
      </c>
      <c r="B1007" s="21" t="s">
        <v>32</v>
      </c>
      <c r="C1007" s="20" t="s">
        <v>23</v>
      </c>
      <c r="D1007" s="20" t="s">
        <v>23</v>
      </c>
      <c r="E1007" t="s">
        <v>24</v>
      </c>
      <c r="F1007" s="19" t="s">
        <v>21</v>
      </c>
      <c r="G1007" s="25" t="s">
        <v>26</v>
      </c>
      <c r="H1007" s="25" t="s">
        <v>26</v>
      </c>
      <c r="I1007" s="25" t="s">
        <v>25</v>
      </c>
      <c r="J1007" s="21" t="s">
        <v>29</v>
      </c>
      <c r="K1007" s="26">
        <v>0.112698554992675</v>
      </c>
      <c r="L1007" s="26">
        <v>0.19647407531738201</v>
      </c>
      <c r="N1007">
        <f>(Tabell1[[#This Row],[TP]]+Tabell1[[#This Row],[TN]])/(Tabell1[[#This Row],[TP]]+Tabell1[[#This Row],[TN]]+Tabell1[[#This Row],[FP]]+Tabell1[[#This Row],[FN]])</f>
        <v>0.89870553091337013</v>
      </c>
      <c r="O1007">
        <f>Tabell1[[#This Row],[TP]]/(Tabell1[[#This Row],[TP]]+Tabell1[[#This Row],[FP]])</f>
        <v>0.89953139643861291</v>
      </c>
      <c r="P1007">
        <f>Tabell1[[#This Row],[TP]]/(Tabell1[[#This Row],[TP]]+Tabell1[[#This Row],[FN]])</f>
        <v>0.99512700881285643</v>
      </c>
      <c r="Q1007">
        <f>2*(Tabell1[[#This Row],[Recall]] * Tabell1[[#This Row],[Precision]]) / (Tabell1[[#This Row],[Recall]] + Tabell1[[#This Row],[Precision]])</f>
        <v>0.94491754860940191</v>
      </c>
      <c r="R1007">
        <v>9598</v>
      </c>
      <c r="S1007">
        <v>330</v>
      </c>
      <c r="T1007">
        <v>1072</v>
      </c>
      <c r="U1007">
        <v>47</v>
      </c>
    </row>
    <row r="1008" spans="1:21" hidden="1" x14ac:dyDescent="0.3">
      <c r="A1008" s="23" t="s">
        <v>48</v>
      </c>
      <c r="B1008" s="21" t="s">
        <v>32</v>
      </c>
      <c r="C1008" s="20" t="s">
        <v>23</v>
      </c>
      <c r="D1008" s="20" t="s">
        <v>23</v>
      </c>
      <c r="E1008" t="s">
        <v>24</v>
      </c>
      <c r="F1008" s="19" t="s">
        <v>21</v>
      </c>
      <c r="G1008" s="21" t="s">
        <v>29</v>
      </c>
      <c r="H1008" s="25" t="s">
        <v>26</v>
      </c>
      <c r="I1008" s="25" t="s">
        <v>25</v>
      </c>
      <c r="J1008" s="21" t="s">
        <v>29</v>
      </c>
      <c r="K1008" s="26">
        <v>0.111737251281738</v>
      </c>
      <c r="L1008" s="26">
        <v>0.19644069671630801</v>
      </c>
      <c r="N1008">
        <f>(Tabell1[[#This Row],[TP]]+Tabell1[[#This Row],[TN]])/(Tabell1[[#This Row],[TP]]+Tabell1[[#This Row],[TN]]+Tabell1[[#This Row],[FP]]+Tabell1[[#This Row],[FN]])</f>
        <v>0.89870553091337013</v>
      </c>
      <c r="O1008">
        <f>Tabell1[[#This Row],[TP]]/(Tabell1[[#This Row],[TP]]+Tabell1[[#This Row],[FP]])</f>
        <v>0.89953139643861291</v>
      </c>
      <c r="P1008">
        <f>Tabell1[[#This Row],[TP]]/(Tabell1[[#This Row],[TP]]+Tabell1[[#This Row],[FN]])</f>
        <v>0.99512700881285643</v>
      </c>
      <c r="Q1008">
        <f>2*(Tabell1[[#This Row],[Recall]] * Tabell1[[#This Row],[Precision]]) / (Tabell1[[#This Row],[Recall]] + Tabell1[[#This Row],[Precision]])</f>
        <v>0.94491754860940191</v>
      </c>
      <c r="R1008">
        <v>9598</v>
      </c>
      <c r="S1008">
        <v>330</v>
      </c>
      <c r="T1008">
        <v>1072</v>
      </c>
      <c r="U1008">
        <v>47</v>
      </c>
    </row>
    <row r="1009" spans="1:21" hidden="1" x14ac:dyDescent="0.3">
      <c r="A1009" s="23" t="s">
        <v>48</v>
      </c>
      <c r="B1009" s="21" t="s">
        <v>32</v>
      </c>
      <c r="C1009" s="20" t="s">
        <v>23</v>
      </c>
      <c r="D1009" s="20" t="s">
        <v>23</v>
      </c>
      <c r="E1009" t="s">
        <v>24</v>
      </c>
      <c r="F1009" s="19" t="s">
        <v>21</v>
      </c>
      <c r="G1009" s="21" t="s">
        <v>29</v>
      </c>
      <c r="H1009" s="25" t="s">
        <v>26</v>
      </c>
      <c r="I1009" s="25" t="s">
        <v>25</v>
      </c>
      <c r="J1009" s="25" t="s">
        <v>26</v>
      </c>
      <c r="K1009" s="26">
        <v>0.11073803901672299</v>
      </c>
      <c r="L1009" s="26">
        <v>0.185503244400024</v>
      </c>
      <c r="N1009">
        <f>(Tabell1[[#This Row],[TP]]+Tabell1[[#This Row],[TN]])/(Tabell1[[#This Row],[TP]]+Tabell1[[#This Row],[TN]]+Tabell1[[#This Row],[FP]]+Tabell1[[#This Row],[FN]])</f>
        <v>0.89870553091337013</v>
      </c>
      <c r="O1009">
        <f>Tabell1[[#This Row],[TP]]/(Tabell1[[#This Row],[TP]]+Tabell1[[#This Row],[FP]])</f>
        <v>0.89953139643861291</v>
      </c>
      <c r="P1009">
        <f>Tabell1[[#This Row],[TP]]/(Tabell1[[#This Row],[TP]]+Tabell1[[#This Row],[FN]])</f>
        <v>0.99512700881285643</v>
      </c>
      <c r="Q1009">
        <f>2*(Tabell1[[#This Row],[Recall]] * Tabell1[[#This Row],[Precision]]) / (Tabell1[[#This Row],[Recall]] + Tabell1[[#This Row],[Precision]])</f>
        <v>0.94491754860940191</v>
      </c>
      <c r="R1009">
        <v>9598</v>
      </c>
      <c r="S1009">
        <v>330</v>
      </c>
      <c r="T1009">
        <v>1072</v>
      </c>
      <c r="U1009">
        <v>47</v>
      </c>
    </row>
    <row r="1010" spans="1:21" hidden="1" x14ac:dyDescent="0.3">
      <c r="A1010" s="21" t="s">
        <v>31</v>
      </c>
      <c r="B1010" s="25" t="s">
        <v>22</v>
      </c>
      <c r="C1010" s="20" t="s">
        <v>23</v>
      </c>
      <c r="D1010" s="20" t="s">
        <v>23</v>
      </c>
      <c r="E1010" t="s">
        <v>24</v>
      </c>
      <c r="F1010" s="25" t="s">
        <v>30</v>
      </c>
      <c r="G1010" s="21" t="s">
        <v>29</v>
      </c>
      <c r="H1010" s="25" t="s">
        <v>26</v>
      </c>
      <c r="I1010" s="25" t="s">
        <v>25</v>
      </c>
      <c r="J1010" s="21" t="s">
        <v>29</v>
      </c>
      <c r="K1010" s="26">
        <v>1.2373638153076101</v>
      </c>
      <c r="L1010" s="26">
        <v>1.8231232166290201</v>
      </c>
      <c r="N1010">
        <f>(Tabell1[[#This Row],[TP]]+Tabell1[[#This Row],[TN]])/(Tabell1[[#This Row],[TP]]+Tabell1[[#This Row],[TN]]+Tabell1[[#This Row],[FP]]+Tabell1[[#This Row],[FN]])</f>
        <v>0.89834344165836877</v>
      </c>
      <c r="O1010">
        <f>Tabell1[[#This Row],[TP]]/(Tabell1[[#This Row],[TP]]+Tabell1[[#This Row],[FP]])</f>
        <v>0.89711090400745575</v>
      </c>
      <c r="P1010">
        <f>Tabell1[[#This Row],[TP]]/(Tabell1[[#This Row],[TP]]+Tabell1[[#This Row],[FN]])</f>
        <v>0.99803006739243127</v>
      </c>
      <c r="Q1010">
        <f>2*(Tabell1[[#This Row],[Recall]] * Tabell1[[#This Row],[Precision]]) / (Tabell1[[#This Row],[Recall]] + Tabell1[[#This Row],[Precision]])</f>
        <v>0.94488343558282206</v>
      </c>
      <c r="R1010">
        <v>9626</v>
      </c>
      <c r="S1010">
        <v>298</v>
      </c>
      <c r="T1010">
        <v>1104</v>
      </c>
      <c r="U1010">
        <v>19</v>
      </c>
    </row>
    <row r="1011" spans="1:21" hidden="1" x14ac:dyDescent="0.3">
      <c r="A1011" s="21" t="s">
        <v>31</v>
      </c>
      <c r="B1011" s="25" t="s">
        <v>22</v>
      </c>
      <c r="C1011" s="20" t="s">
        <v>23</v>
      </c>
      <c r="D1011" s="20" t="s">
        <v>23</v>
      </c>
      <c r="E1011" t="s">
        <v>24</v>
      </c>
      <c r="F1011" s="25" t="s">
        <v>30</v>
      </c>
      <c r="G1011" s="21" t="s">
        <v>29</v>
      </c>
      <c r="H1011" s="25" t="s">
        <v>26</v>
      </c>
      <c r="I1011" s="25" t="s">
        <v>25</v>
      </c>
      <c r="J1011" s="21" t="s">
        <v>29</v>
      </c>
      <c r="K1011" s="26">
        <v>1.2373638153076101</v>
      </c>
      <c r="L1011" s="26">
        <v>0.60852861404418901</v>
      </c>
      <c r="N1011">
        <f>(Tabell1[[#This Row],[TP]]+Tabell1[[#This Row],[TN]])/(Tabell1[[#This Row],[TP]]+Tabell1[[#This Row],[TN]]+Tabell1[[#This Row],[FP]]+Tabell1[[#This Row],[FN]])</f>
        <v>0.89834344165836877</v>
      </c>
      <c r="O1011">
        <f>Tabell1[[#This Row],[TP]]/(Tabell1[[#This Row],[TP]]+Tabell1[[#This Row],[FP]])</f>
        <v>0.89711090400745575</v>
      </c>
      <c r="P1011">
        <f>Tabell1[[#This Row],[TP]]/(Tabell1[[#This Row],[TP]]+Tabell1[[#This Row],[FN]])</f>
        <v>0.99803006739243127</v>
      </c>
      <c r="Q1011">
        <f>2*(Tabell1[[#This Row],[Recall]] * Tabell1[[#This Row],[Precision]]) / (Tabell1[[#This Row],[Recall]] + Tabell1[[#This Row],[Precision]])</f>
        <v>0.94488343558282206</v>
      </c>
      <c r="R1011">
        <v>9626</v>
      </c>
      <c r="S1011">
        <v>298</v>
      </c>
      <c r="T1011">
        <v>1104</v>
      </c>
      <c r="U1011">
        <v>19</v>
      </c>
    </row>
    <row r="1012" spans="1:21" hidden="1" x14ac:dyDescent="0.3">
      <c r="A1012" s="21" t="s">
        <v>31</v>
      </c>
      <c r="B1012" s="23" t="s">
        <v>33</v>
      </c>
      <c r="C1012" s="25" t="s">
        <v>36</v>
      </c>
      <c r="D1012" s="20" t="s">
        <v>23</v>
      </c>
      <c r="E1012" t="s">
        <v>24</v>
      </c>
      <c r="F1012" s="19" t="s">
        <v>21</v>
      </c>
      <c r="G1012" s="21" t="s">
        <v>29</v>
      </c>
      <c r="H1012" s="25" t="s">
        <v>26</v>
      </c>
      <c r="I1012" s="25" t="s">
        <v>25</v>
      </c>
      <c r="J1012" s="21" t="s">
        <v>29</v>
      </c>
      <c r="K1012" s="26">
        <v>72.719042062759399</v>
      </c>
      <c r="L1012" s="26">
        <v>0.58068108558654696</v>
      </c>
      <c r="N1012">
        <f>(Tabell1[[#This Row],[TP]]+Tabell1[[#This Row],[TN]])/(Tabell1[[#This Row],[TP]]+Tabell1[[#This Row],[TN]]+Tabell1[[#This Row],[FP]]+Tabell1[[#This Row],[FN]])</f>
        <v>0.90015388793337558</v>
      </c>
      <c r="O1012">
        <f>Tabell1[[#This Row],[TP]]/(Tabell1[[#This Row],[TP]]+Tabell1[[#This Row],[FP]])</f>
        <v>0.91225868725868731</v>
      </c>
      <c r="P1012">
        <f>Tabell1[[#This Row],[TP]]/(Tabell1[[#This Row],[TP]]+Tabell1[[#This Row],[FN]])</f>
        <v>0.97988595127008815</v>
      </c>
      <c r="Q1012">
        <f>2*(Tabell1[[#This Row],[Recall]] * Tabell1[[#This Row],[Precision]]) / (Tabell1[[#This Row],[Recall]] + Tabell1[[#This Row],[Precision]])</f>
        <v>0.94486378405398652</v>
      </c>
      <c r="R1012">
        <v>9451</v>
      </c>
      <c r="S1012">
        <v>493</v>
      </c>
      <c r="T1012">
        <v>909</v>
      </c>
      <c r="U1012">
        <v>194</v>
      </c>
    </row>
    <row r="1013" spans="1:21" hidden="1" x14ac:dyDescent="0.3">
      <c r="A1013" s="21" t="s">
        <v>31</v>
      </c>
      <c r="B1013" s="25" t="s">
        <v>22</v>
      </c>
      <c r="C1013" s="24" t="s">
        <v>38</v>
      </c>
      <c r="D1013" s="20" t="s">
        <v>23</v>
      </c>
      <c r="E1013" t="s">
        <v>24</v>
      </c>
      <c r="F1013" s="25" t="s">
        <v>30</v>
      </c>
      <c r="G1013" s="21" t="s">
        <v>29</v>
      </c>
      <c r="H1013" s="25" t="s">
        <v>26</v>
      </c>
      <c r="I1013" s="25" t="s">
        <v>25</v>
      </c>
      <c r="J1013" s="21" t="s">
        <v>29</v>
      </c>
      <c r="K1013" s="26">
        <v>1.44795393943786</v>
      </c>
      <c r="L1013" s="26">
        <v>0.51029062271118097</v>
      </c>
      <c r="N1013">
        <f>(Tabell1[[#This Row],[TP]]+Tabell1[[#This Row],[TN]])/(Tabell1[[#This Row],[TP]]+Tabell1[[#This Row],[TN]]+Tabell1[[#This Row],[FP]]+Tabell1[[#This Row],[FN]])</f>
        <v>0.90522313750339456</v>
      </c>
      <c r="O1013">
        <f>Tabell1[[#This Row],[TP]]/(Tabell1[[#This Row],[TP]]+Tabell1[[#This Row],[FP]])</f>
        <v>0.96008133561643838</v>
      </c>
      <c r="P1013">
        <f>Tabell1[[#This Row],[TP]]/(Tabell1[[#This Row],[TP]]+Tabell1[[#This Row],[FN]])</f>
        <v>0.93011923276308972</v>
      </c>
      <c r="Q1013">
        <f>2*(Tabell1[[#This Row],[Recall]] * Tabell1[[#This Row],[Precision]]) / (Tabell1[[#This Row],[Recall]] + Tabell1[[#This Row],[Precision]])</f>
        <v>0.9448628153141293</v>
      </c>
      <c r="R1013">
        <v>8971</v>
      </c>
      <c r="S1013">
        <v>1029</v>
      </c>
      <c r="T1013">
        <v>373</v>
      </c>
      <c r="U1013">
        <v>674</v>
      </c>
    </row>
    <row r="1014" spans="1:21" hidden="1" x14ac:dyDescent="0.3">
      <c r="A1014" s="21" t="s">
        <v>31</v>
      </c>
      <c r="B1014" s="21" t="s">
        <v>32</v>
      </c>
      <c r="C1014" s="20" t="s">
        <v>23</v>
      </c>
      <c r="D1014" s="20" t="s">
        <v>23</v>
      </c>
      <c r="E1014" t="s">
        <v>24</v>
      </c>
      <c r="F1014" s="19" t="s">
        <v>21</v>
      </c>
      <c r="G1014" s="21" t="s">
        <v>29</v>
      </c>
      <c r="H1014" s="21" t="s">
        <v>29</v>
      </c>
      <c r="I1014" s="25" t="s">
        <v>25</v>
      </c>
      <c r="J1014" s="21" t="s">
        <v>29</v>
      </c>
      <c r="K1014" s="26">
        <v>0.69967794418334905</v>
      </c>
      <c r="L1014" s="26">
        <v>0.26961684226989702</v>
      </c>
      <c r="N1014">
        <f>(Tabell1[[#This Row],[TP]]+Tabell1[[#This Row],[TN]])/(Tabell1[[#This Row],[TP]]+Tabell1[[#This Row],[TN]]+Tabell1[[#This Row],[FP]]+Tabell1[[#This Row],[FN]])</f>
        <v>0.89870553091337013</v>
      </c>
      <c r="O1014">
        <f>Tabell1[[#This Row],[TP]]/(Tabell1[[#This Row],[TP]]+Tabell1[[#This Row],[FP]])</f>
        <v>0.90043208716888967</v>
      </c>
      <c r="P1014">
        <f>Tabell1[[#This Row],[TP]]/(Tabell1[[#This Row],[TP]]+Tabell1[[#This Row],[FN]])</f>
        <v>0.99388284085018141</v>
      </c>
      <c r="Q1014">
        <f>2*(Tabell1[[#This Row],[Recall]] * Tabell1[[#This Row],[Precision]]) / (Tabell1[[#This Row],[Recall]] + Tabell1[[#This Row],[Precision]])</f>
        <v>0.94485239761470596</v>
      </c>
      <c r="R1014">
        <v>9586</v>
      </c>
      <c r="S1014">
        <v>342</v>
      </c>
      <c r="T1014">
        <v>1060</v>
      </c>
      <c r="U1014">
        <v>59</v>
      </c>
    </row>
    <row r="1015" spans="1:21" hidden="1" x14ac:dyDescent="0.3">
      <c r="A1015" s="25" t="s">
        <v>20</v>
      </c>
      <c r="B1015" s="23" t="s">
        <v>33</v>
      </c>
      <c r="C1015" s="20" t="s">
        <v>23</v>
      </c>
      <c r="D1015" s="20" t="s">
        <v>23</v>
      </c>
      <c r="E1015" t="s">
        <v>42</v>
      </c>
      <c r="F1015" s="19" t="s">
        <v>21</v>
      </c>
      <c r="G1015" s="25" t="s">
        <v>26</v>
      </c>
      <c r="H1015" s="21" t="s">
        <v>29</v>
      </c>
      <c r="I1015" s="21"/>
      <c r="J1015" s="21" t="s">
        <v>29</v>
      </c>
      <c r="K1015" s="26">
        <v>1.6376206874847401</v>
      </c>
      <c r="L1015" s="26">
        <v>4.5084292888641304</v>
      </c>
      <c r="N1015">
        <f>(Tabell1[[#This Row],[TP]]+Tabell1[[#This Row],[TN]])/(Tabell1[[#This Row],[TP]]+Tabell1[[#This Row],[TN]]+Tabell1[[#This Row],[FP]]+Tabell1[[#This Row],[FN]])</f>
        <v>0.89866329479768781</v>
      </c>
      <c r="O1015">
        <f>Tabell1[[#This Row],[TP]]/(Tabell1[[#This Row],[TP]]+Tabell1[[#This Row],[FP]])</f>
        <v>0.89753409303194476</v>
      </c>
      <c r="P1015">
        <f>Tabell1[[#This Row],[TP]]/(Tabell1[[#This Row],[TP]]+Tabell1[[#This Row],[FN]])</f>
        <v>0.99740502387378038</v>
      </c>
      <c r="Q1015">
        <f>2*(Tabell1[[#This Row],[Recall]] * Tabell1[[#This Row],[Precision]]) / (Tabell1[[#This Row],[Recall]] + Tabell1[[#This Row],[Precision]])</f>
        <v>0.94483775811209447</v>
      </c>
      <c r="R1015">
        <v>9609</v>
      </c>
      <c r="S1015">
        <v>341</v>
      </c>
      <c r="T1015">
        <v>1097</v>
      </c>
      <c r="U1015">
        <v>25</v>
      </c>
    </row>
    <row r="1016" spans="1:21" hidden="1" x14ac:dyDescent="0.3">
      <c r="A1016" s="25" t="s">
        <v>20</v>
      </c>
      <c r="B1016" s="21" t="s">
        <v>32</v>
      </c>
      <c r="C1016" s="24" t="s">
        <v>38</v>
      </c>
      <c r="D1016" s="20" t="s">
        <v>23</v>
      </c>
      <c r="E1016" t="s">
        <v>24</v>
      </c>
      <c r="F1016" s="25" t="s">
        <v>30</v>
      </c>
      <c r="G1016" s="25" t="s">
        <v>26</v>
      </c>
      <c r="H1016" s="25" t="s">
        <v>26</v>
      </c>
      <c r="I1016" s="21"/>
      <c r="J1016" s="21" t="s">
        <v>29</v>
      </c>
      <c r="K1016" s="26">
        <v>5.8434941768646196</v>
      </c>
      <c r="L1016" s="26">
        <v>8.93347072601318</v>
      </c>
      <c r="N1016">
        <f>(Tabell1[[#This Row],[TP]]+Tabell1[[#This Row],[TN]])/(Tabell1[[#This Row],[TP]]+Tabell1[[#This Row],[TN]]+Tabell1[[#This Row],[FP]]+Tabell1[[#This Row],[FN]])</f>
        <v>0.90105911107087899</v>
      </c>
      <c r="O1016">
        <f>Tabell1[[#This Row],[TP]]/(Tabell1[[#This Row],[TP]]+Tabell1[[#This Row],[FP]])</f>
        <v>0.92078331037197403</v>
      </c>
      <c r="P1016">
        <f>Tabell1[[#This Row],[TP]]/(Tabell1[[#This Row],[TP]]+Tabell1[[#This Row],[FN]])</f>
        <v>0.9701399688958009</v>
      </c>
      <c r="Q1016">
        <f>2*(Tabell1[[#This Row],[Recall]] * Tabell1[[#This Row],[Precision]]) / (Tabell1[[#This Row],[Recall]] + Tabell1[[#This Row],[Precision]])</f>
        <v>0.94481748876659766</v>
      </c>
      <c r="R1016">
        <v>9357</v>
      </c>
      <c r="S1016">
        <v>597</v>
      </c>
      <c r="T1016">
        <v>805</v>
      </c>
      <c r="U1016">
        <v>288</v>
      </c>
    </row>
    <row r="1017" spans="1:21" hidden="1" x14ac:dyDescent="0.3">
      <c r="A1017" s="21" t="s">
        <v>31</v>
      </c>
      <c r="B1017" s="25" t="s">
        <v>22</v>
      </c>
      <c r="C1017" s="20" t="s">
        <v>23</v>
      </c>
      <c r="D1017" s="20" t="s">
        <v>23</v>
      </c>
      <c r="E1017" t="s">
        <v>24</v>
      </c>
      <c r="F1017" s="25" t="s">
        <v>30</v>
      </c>
      <c r="G1017" s="21" t="s">
        <v>29</v>
      </c>
      <c r="H1017" s="25" t="s">
        <v>26</v>
      </c>
      <c r="I1017" s="21"/>
      <c r="J1017" s="21" t="s">
        <v>29</v>
      </c>
      <c r="K1017" s="26">
        <v>1.2012913227081199</v>
      </c>
      <c r="L1017" s="26">
        <v>0.68640232086181596</v>
      </c>
      <c r="N1017">
        <f>(Tabell1[[#This Row],[TP]]+Tabell1[[#This Row],[TN]])/(Tabell1[[#This Row],[TP]]+Tabell1[[#This Row],[TN]]+Tabell1[[#This Row],[FP]]+Tabell1[[#This Row],[FN]])</f>
        <v>0.89825291934461848</v>
      </c>
      <c r="O1017">
        <f>Tabell1[[#This Row],[TP]]/(Tabell1[[#This Row],[TP]]+Tabell1[[#This Row],[FP]])</f>
        <v>0.89739763081802071</v>
      </c>
      <c r="P1017">
        <f>Tabell1[[#This Row],[TP]]/(Tabell1[[#This Row],[TP]]+Tabell1[[#This Row],[FN]])</f>
        <v>0.99751166407465008</v>
      </c>
      <c r="Q1017">
        <f>2*(Tabell1[[#This Row],[Recall]] * Tabell1[[#This Row],[Precision]]) / (Tabell1[[#This Row],[Recall]] + Tabell1[[#This Row],[Precision]])</f>
        <v>0.94480997741333583</v>
      </c>
      <c r="R1017">
        <v>9621</v>
      </c>
      <c r="S1017">
        <v>302</v>
      </c>
      <c r="T1017">
        <v>1100</v>
      </c>
      <c r="U1017">
        <v>24</v>
      </c>
    </row>
    <row r="1018" spans="1:21" hidden="1" x14ac:dyDescent="0.3">
      <c r="A1018" s="21" t="s">
        <v>31</v>
      </c>
      <c r="B1018" s="25" t="s">
        <v>22</v>
      </c>
      <c r="C1018" s="20" t="s">
        <v>23</v>
      </c>
      <c r="D1018" s="20" t="s">
        <v>23</v>
      </c>
      <c r="E1018" t="s">
        <v>24</v>
      </c>
      <c r="F1018" s="25" t="s">
        <v>30</v>
      </c>
      <c r="G1018" s="21" t="s">
        <v>29</v>
      </c>
      <c r="H1018" s="25" t="s">
        <v>26</v>
      </c>
      <c r="I1018" s="21"/>
      <c r="J1018" s="21" t="s">
        <v>29</v>
      </c>
      <c r="K1018" s="26">
        <v>1.2012913227081199</v>
      </c>
      <c r="L1018" s="26">
        <v>0.58055329322814897</v>
      </c>
      <c r="N1018">
        <f>(Tabell1[[#This Row],[TP]]+Tabell1[[#This Row],[TN]])/(Tabell1[[#This Row],[TP]]+Tabell1[[#This Row],[TN]]+Tabell1[[#This Row],[FP]]+Tabell1[[#This Row],[FN]])</f>
        <v>0.89825291934461848</v>
      </c>
      <c r="O1018">
        <f>Tabell1[[#This Row],[TP]]/(Tabell1[[#This Row],[TP]]+Tabell1[[#This Row],[FP]])</f>
        <v>0.89739763081802071</v>
      </c>
      <c r="P1018">
        <f>Tabell1[[#This Row],[TP]]/(Tabell1[[#This Row],[TP]]+Tabell1[[#This Row],[FN]])</f>
        <v>0.99751166407465008</v>
      </c>
      <c r="Q1018">
        <f>2*(Tabell1[[#This Row],[Recall]] * Tabell1[[#This Row],[Precision]]) / (Tabell1[[#This Row],[Recall]] + Tabell1[[#This Row],[Precision]])</f>
        <v>0.94480997741333583</v>
      </c>
      <c r="R1018">
        <v>9621</v>
      </c>
      <c r="S1018">
        <v>302</v>
      </c>
      <c r="T1018">
        <v>1100</v>
      </c>
      <c r="U1018">
        <v>24</v>
      </c>
    </row>
    <row r="1019" spans="1:21" hidden="1" x14ac:dyDescent="0.3">
      <c r="A1019" s="23" t="s">
        <v>48</v>
      </c>
      <c r="B1019" s="25" t="s">
        <v>22</v>
      </c>
      <c r="C1019" s="25" t="s">
        <v>36</v>
      </c>
      <c r="D1019" s="20" t="s">
        <v>23</v>
      </c>
      <c r="E1019" t="s">
        <v>24</v>
      </c>
      <c r="F1019" s="19" t="s">
        <v>21</v>
      </c>
      <c r="G1019" s="25" t="s">
        <v>26</v>
      </c>
      <c r="H1019" s="21" t="s">
        <v>29</v>
      </c>
      <c r="I1019" s="25" t="s">
        <v>25</v>
      </c>
      <c r="J1019" s="21" t="s">
        <v>29</v>
      </c>
      <c r="K1019" s="26">
        <v>0.64974641799926702</v>
      </c>
      <c r="L1019" s="26">
        <v>1.01826167106628</v>
      </c>
      <c r="N1019">
        <f>(Tabell1[[#This Row],[TP]]+Tabell1[[#This Row],[TN]])/(Tabell1[[#This Row],[TP]]+Tabell1[[#This Row],[TN]]+Tabell1[[#This Row],[FP]]+Tabell1[[#This Row],[FN]])</f>
        <v>0.89915814248212189</v>
      </c>
      <c r="O1019">
        <f>Tabell1[[#This Row],[TP]]/(Tabell1[[#This Row],[TP]]+Tabell1[[#This Row],[FP]])</f>
        <v>0.9051191946053756</v>
      </c>
      <c r="P1019">
        <f>Tabell1[[#This Row],[TP]]/(Tabell1[[#This Row],[TP]]+Tabell1[[#This Row],[FN]])</f>
        <v>0.98807672369103161</v>
      </c>
      <c r="Q1019">
        <f>2*(Tabell1[[#This Row],[Recall]] * Tabell1[[#This Row],[Precision]]) / (Tabell1[[#This Row],[Recall]] + Tabell1[[#This Row],[Precision]])</f>
        <v>0.9447804104292653</v>
      </c>
      <c r="R1019">
        <v>9530</v>
      </c>
      <c r="S1019">
        <v>403</v>
      </c>
      <c r="T1019">
        <v>999</v>
      </c>
      <c r="U1019">
        <v>115</v>
      </c>
    </row>
    <row r="1020" spans="1:21" hidden="1" x14ac:dyDescent="0.3">
      <c r="A1020" s="21" t="s">
        <v>31</v>
      </c>
      <c r="B1020" s="25" t="s">
        <v>22</v>
      </c>
      <c r="C1020" s="20" t="s">
        <v>23</v>
      </c>
      <c r="D1020" s="20" t="s">
        <v>23</v>
      </c>
      <c r="E1020" t="s">
        <v>24</v>
      </c>
      <c r="F1020" s="25" t="s">
        <v>30</v>
      </c>
      <c r="G1020" s="21" t="s">
        <v>29</v>
      </c>
      <c r="H1020" s="21" t="s">
        <v>29</v>
      </c>
      <c r="I1020" s="25" t="s">
        <v>25</v>
      </c>
      <c r="J1020" s="21" t="s">
        <v>29</v>
      </c>
      <c r="K1020" s="26">
        <v>1.27858161926269</v>
      </c>
      <c r="L1020" s="26">
        <v>0.717873334884643</v>
      </c>
      <c r="N1020">
        <f>(Tabell1[[#This Row],[TP]]+Tabell1[[#This Row],[TN]])/(Tabell1[[#This Row],[TP]]+Tabell1[[#This Row],[TN]]+Tabell1[[#This Row],[FP]]+Tabell1[[#This Row],[FN]])</f>
        <v>0.8980718747171178</v>
      </c>
      <c r="O1020">
        <f>Tabell1[[#This Row],[TP]]/(Tabell1[[#This Row],[TP]]+Tabell1[[#This Row],[FP]])</f>
        <v>0.89663842070956323</v>
      </c>
      <c r="P1020">
        <f>Tabell1[[#This Row],[TP]]/(Tabell1[[#This Row],[TP]]+Tabell1[[#This Row],[FN]])</f>
        <v>0.99834110938310006</v>
      </c>
      <c r="Q1020">
        <f>2*(Tabell1[[#This Row],[Recall]] * Tabell1[[#This Row],[Precision]]) / (Tabell1[[#This Row],[Recall]] + Tabell1[[#This Row],[Precision]])</f>
        <v>0.94476059654631084</v>
      </c>
      <c r="R1020">
        <v>9629</v>
      </c>
      <c r="S1020">
        <v>292</v>
      </c>
      <c r="T1020">
        <v>1110</v>
      </c>
      <c r="U1020">
        <v>16</v>
      </c>
    </row>
    <row r="1021" spans="1:21" hidden="1" x14ac:dyDescent="0.3">
      <c r="A1021" s="21" t="s">
        <v>31</v>
      </c>
      <c r="B1021" s="25" t="s">
        <v>22</v>
      </c>
      <c r="C1021" s="20" t="s">
        <v>23</v>
      </c>
      <c r="D1021" s="20" t="s">
        <v>23</v>
      </c>
      <c r="E1021" t="s">
        <v>24</v>
      </c>
      <c r="F1021" s="25" t="s">
        <v>30</v>
      </c>
      <c r="G1021" s="21" t="s">
        <v>29</v>
      </c>
      <c r="H1021" s="21" t="s">
        <v>29</v>
      </c>
      <c r="I1021" s="25" t="s">
        <v>25</v>
      </c>
      <c r="J1021" s="21" t="s">
        <v>29</v>
      </c>
      <c r="K1021" s="26">
        <v>1.27858161926269</v>
      </c>
      <c r="L1021" s="26">
        <v>0.56748199462890603</v>
      </c>
      <c r="N1021">
        <f>(Tabell1[[#This Row],[TP]]+Tabell1[[#This Row],[TN]])/(Tabell1[[#This Row],[TP]]+Tabell1[[#This Row],[TN]]+Tabell1[[#This Row],[FP]]+Tabell1[[#This Row],[FN]])</f>
        <v>0.8980718747171178</v>
      </c>
      <c r="O1021">
        <f>Tabell1[[#This Row],[TP]]/(Tabell1[[#This Row],[TP]]+Tabell1[[#This Row],[FP]])</f>
        <v>0.89663842070956323</v>
      </c>
      <c r="P1021">
        <f>Tabell1[[#This Row],[TP]]/(Tabell1[[#This Row],[TP]]+Tabell1[[#This Row],[FN]])</f>
        <v>0.99834110938310006</v>
      </c>
      <c r="Q1021">
        <f>2*(Tabell1[[#This Row],[Recall]] * Tabell1[[#This Row],[Precision]]) / (Tabell1[[#This Row],[Recall]] + Tabell1[[#This Row],[Precision]])</f>
        <v>0.94476059654631084</v>
      </c>
      <c r="R1021">
        <v>9629</v>
      </c>
      <c r="S1021">
        <v>292</v>
      </c>
      <c r="T1021">
        <v>1110</v>
      </c>
      <c r="U1021">
        <v>16</v>
      </c>
    </row>
    <row r="1022" spans="1:21" hidden="1" x14ac:dyDescent="0.3">
      <c r="A1022" s="25" t="s">
        <v>20</v>
      </c>
      <c r="B1022" s="25" t="s">
        <v>22</v>
      </c>
      <c r="C1022" s="20" t="s">
        <v>23</v>
      </c>
      <c r="D1022" s="20" t="s">
        <v>23</v>
      </c>
      <c r="E1022" t="s">
        <v>42</v>
      </c>
      <c r="F1022" s="19" t="s">
        <v>21</v>
      </c>
      <c r="G1022" s="25" t="s">
        <v>26</v>
      </c>
      <c r="H1022" s="21" t="s">
        <v>29</v>
      </c>
      <c r="I1022" s="21"/>
      <c r="J1022" s="21" t="s">
        <v>29</v>
      </c>
      <c r="K1022" s="26">
        <v>2.03424739837646</v>
      </c>
      <c r="L1022" s="26">
        <v>5.6853375434875399</v>
      </c>
      <c r="N1022">
        <f>(Tabell1[[#This Row],[TP]]+Tabell1[[#This Row],[TN]])/(Tabell1[[#This Row],[TP]]+Tabell1[[#This Row],[TN]]+Tabell1[[#This Row],[FP]]+Tabell1[[#This Row],[FN]])</f>
        <v>0.89839234104046239</v>
      </c>
      <c r="O1022">
        <f>Tabell1[[#This Row],[TP]]/(Tabell1[[#This Row],[TP]]+Tabell1[[#This Row],[FP]])</f>
        <v>0.89646817631162057</v>
      </c>
      <c r="P1022">
        <f>Tabell1[[#This Row],[TP]]/(Tabell1[[#This Row],[TP]]+Tabell1[[#This Row],[FN]])</f>
        <v>0.99854681336931705</v>
      </c>
      <c r="Q1022">
        <f>2*(Tabell1[[#This Row],[Recall]] * Tabell1[[#This Row],[Precision]]) / (Tabell1[[#This Row],[Recall]] + Tabell1[[#This Row],[Precision]])</f>
        <v>0.94475816351583597</v>
      </c>
      <c r="R1022">
        <v>9620</v>
      </c>
      <c r="S1022">
        <v>327</v>
      </c>
      <c r="T1022">
        <v>1111</v>
      </c>
      <c r="U1022">
        <v>14</v>
      </c>
    </row>
    <row r="1023" spans="1:21" hidden="1" x14ac:dyDescent="0.3">
      <c r="A1023" s="23" t="s">
        <v>48</v>
      </c>
      <c r="B1023" s="25" t="s">
        <v>22</v>
      </c>
      <c r="C1023" s="24" t="s">
        <v>38</v>
      </c>
      <c r="D1023" s="20" t="s">
        <v>23</v>
      </c>
      <c r="E1023" t="s">
        <v>24</v>
      </c>
      <c r="F1023" s="25" t="s">
        <v>30</v>
      </c>
      <c r="G1023" s="25" t="s">
        <v>26</v>
      </c>
      <c r="H1023" s="25" t="s">
        <v>26</v>
      </c>
      <c r="I1023" s="21"/>
      <c r="J1023" s="21" t="s">
        <v>29</v>
      </c>
      <c r="K1023" s="26">
        <v>0.56050205230712802</v>
      </c>
      <c r="L1023" s="26">
        <v>0.33410763740539501</v>
      </c>
      <c r="N1023">
        <f>(Tabell1[[#This Row],[TP]]+Tabell1[[#This Row],[TN]])/(Tabell1[[#This Row],[TP]]+Tabell1[[#This Row],[TN]]+Tabell1[[#This Row],[FP]]+Tabell1[[#This Row],[FN]])</f>
        <v>0.89861500859961985</v>
      </c>
      <c r="O1023">
        <f>Tabell1[[#This Row],[TP]]/(Tabell1[[#This Row],[TP]]+Tabell1[[#This Row],[FP]])</f>
        <v>0.90132755861030034</v>
      </c>
      <c r="P1023">
        <f>Tabell1[[#This Row],[TP]]/(Tabell1[[#This Row],[TP]]+Tabell1[[#This Row],[FN]])</f>
        <v>0.99253499222395025</v>
      </c>
      <c r="Q1023">
        <f>2*(Tabell1[[#This Row],[Recall]] * Tabell1[[#This Row],[Precision]]) / (Tabell1[[#This Row],[Recall]] + Tabell1[[#This Row],[Precision]])</f>
        <v>0.94473502417842692</v>
      </c>
      <c r="R1023">
        <v>9573</v>
      </c>
      <c r="S1023">
        <v>354</v>
      </c>
      <c r="T1023">
        <v>1048</v>
      </c>
      <c r="U1023">
        <v>72</v>
      </c>
    </row>
    <row r="1024" spans="1:21" hidden="1" x14ac:dyDescent="0.3">
      <c r="A1024" s="25" t="s">
        <v>20</v>
      </c>
      <c r="B1024" s="25" t="s">
        <v>22</v>
      </c>
      <c r="C1024" s="21" t="s">
        <v>34</v>
      </c>
      <c r="D1024" s="20" t="s">
        <v>23</v>
      </c>
      <c r="E1024" t="s">
        <v>24</v>
      </c>
      <c r="F1024" s="19" t="s">
        <v>21</v>
      </c>
      <c r="G1024" s="21" t="s">
        <v>29</v>
      </c>
      <c r="H1024" s="25" t="s">
        <v>26</v>
      </c>
      <c r="I1024" s="25" t="s">
        <v>25</v>
      </c>
      <c r="J1024" s="25" t="s">
        <v>26</v>
      </c>
      <c r="K1024" s="26">
        <v>1.22671818733215</v>
      </c>
      <c r="L1024" s="26">
        <v>2.6849160194396902</v>
      </c>
      <c r="N1024">
        <f>(Tabell1[[#This Row],[TP]]+Tabell1[[#This Row],[TN]])/(Tabell1[[#This Row],[TP]]+Tabell1[[#This Row],[TN]]+Tabell1[[#This Row],[FP]]+Tabell1[[#This Row],[FN]])</f>
        <v>0.90006336561962519</v>
      </c>
      <c r="O1024">
        <f>Tabell1[[#This Row],[TP]]/(Tabell1[[#This Row],[TP]]+Tabell1[[#This Row],[FP]])</f>
        <v>0.91344757478942784</v>
      </c>
      <c r="P1024">
        <f>Tabell1[[#This Row],[TP]]/(Tabell1[[#This Row],[TP]]+Tabell1[[#This Row],[FN]])</f>
        <v>0.97822706065318821</v>
      </c>
      <c r="Q1024">
        <f>2*(Tabell1[[#This Row],[Recall]] * Tabell1[[#This Row],[Precision]]) / (Tabell1[[#This Row],[Recall]] + Tabell1[[#This Row],[Precision]])</f>
        <v>0.94472814659056781</v>
      </c>
      <c r="R1024">
        <v>9435</v>
      </c>
      <c r="S1024">
        <v>508</v>
      </c>
      <c r="T1024">
        <v>894</v>
      </c>
      <c r="U1024">
        <v>210</v>
      </c>
    </row>
    <row r="1025" spans="1:21" hidden="1" x14ac:dyDescent="0.3">
      <c r="A1025" s="21" t="s">
        <v>31</v>
      </c>
      <c r="B1025" s="25" t="s">
        <v>22</v>
      </c>
      <c r="C1025" s="25" t="s">
        <v>36</v>
      </c>
      <c r="D1025" s="20" t="s">
        <v>23</v>
      </c>
      <c r="E1025" t="s">
        <v>24</v>
      </c>
      <c r="F1025" s="25" t="s">
        <v>30</v>
      </c>
      <c r="G1025" s="25" t="s">
        <v>26</v>
      </c>
      <c r="H1025" s="21" t="s">
        <v>29</v>
      </c>
      <c r="I1025" s="25" t="s">
        <v>25</v>
      </c>
      <c r="J1025" s="25" t="s">
        <v>26</v>
      </c>
      <c r="K1025" s="26">
        <v>7.1131958961486799</v>
      </c>
      <c r="L1025" s="26">
        <v>0.92566347122192305</v>
      </c>
      <c r="N1025">
        <f>(Tabell1[[#This Row],[TP]]+Tabell1[[#This Row],[TN]])/(Tabell1[[#This Row],[TP]]+Tabell1[[#This Row],[TN]]+Tabell1[[#This Row],[FP]]+Tabell1[[#This Row],[FN]])</f>
        <v>0.90151172263963064</v>
      </c>
      <c r="O1025">
        <f>Tabell1[[#This Row],[TP]]/(Tabell1[[#This Row],[TP]]+Tabell1[[#This Row],[FP]])</f>
        <v>0.92644273896142726</v>
      </c>
      <c r="P1025">
        <f>Tabell1[[#This Row],[TP]]/(Tabell1[[#This Row],[TP]]+Tabell1[[#This Row],[FN]])</f>
        <v>0.96371176775531364</v>
      </c>
      <c r="Q1025">
        <f>2*(Tabell1[[#This Row],[Recall]] * Tabell1[[#This Row],[Precision]]) / (Tabell1[[#This Row],[Recall]] + Tabell1[[#This Row],[Precision]])</f>
        <v>0.94470982823457672</v>
      </c>
      <c r="R1025">
        <v>9295</v>
      </c>
      <c r="S1025">
        <v>664</v>
      </c>
      <c r="T1025">
        <v>738</v>
      </c>
      <c r="U1025">
        <v>350</v>
      </c>
    </row>
    <row r="1026" spans="1:21" hidden="1" x14ac:dyDescent="0.3">
      <c r="A1026" s="21" t="s">
        <v>31</v>
      </c>
      <c r="B1026" s="25" t="s">
        <v>22</v>
      </c>
      <c r="C1026" s="24" t="s">
        <v>38</v>
      </c>
      <c r="D1026" s="20" t="s">
        <v>23</v>
      </c>
      <c r="E1026" t="s">
        <v>24</v>
      </c>
      <c r="F1026" s="19" t="s">
        <v>21</v>
      </c>
      <c r="G1026" s="25" t="s">
        <v>26</v>
      </c>
      <c r="H1026" s="21" t="s">
        <v>29</v>
      </c>
      <c r="I1026" s="21"/>
      <c r="J1026" s="21" t="s">
        <v>29</v>
      </c>
      <c r="K1026" s="26">
        <v>0.50066494941711404</v>
      </c>
      <c r="L1026" s="26">
        <v>0.26026415824890098</v>
      </c>
      <c r="N1026">
        <f>(Tabell1[[#This Row],[TP]]+Tabell1[[#This Row],[TN]])/(Tabell1[[#This Row],[TP]]+Tabell1[[#This Row],[TN]]+Tabell1[[#This Row],[FP]]+Tabell1[[#This Row],[FN]])</f>
        <v>0.90549470444464564</v>
      </c>
      <c r="O1026">
        <f>Tabell1[[#This Row],[TP]]/(Tabell1[[#This Row],[TP]]+Tabell1[[#This Row],[FP]])</f>
        <v>0.96557323806430662</v>
      </c>
      <c r="P1026">
        <f>Tabell1[[#This Row],[TP]]/(Tabell1[[#This Row],[TP]]+Tabell1[[#This Row],[FN]])</f>
        <v>0.92472783825816485</v>
      </c>
      <c r="Q1026">
        <f>2*(Tabell1[[#This Row],[Recall]] * Tabell1[[#This Row],[Precision]]) / (Tabell1[[#This Row],[Recall]] + Tabell1[[#This Row],[Precision]])</f>
        <v>0.94470924690181124</v>
      </c>
      <c r="R1026">
        <v>8919</v>
      </c>
      <c r="S1026">
        <v>1084</v>
      </c>
      <c r="T1026">
        <v>318</v>
      </c>
      <c r="U1026">
        <v>726</v>
      </c>
    </row>
    <row r="1027" spans="1:21" hidden="1" x14ac:dyDescent="0.3">
      <c r="A1027" s="23" t="s">
        <v>48</v>
      </c>
      <c r="B1027" s="25" t="s">
        <v>22</v>
      </c>
      <c r="C1027" s="24" t="s">
        <v>38</v>
      </c>
      <c r="D1027" s="20" t="s">
        <v>23</v>
      </c>
      <c r="E1027" t="s">
        <v>24</v>
      </c>
      <c r="F1027" s="25" t="s">
        <v>30</v>
      </c>
      <c r="G1027" s="21" t="s">
        <v>29</v>
      </c>
      <c r="H1027" s="25" t="s">
        <v>26</v>
      </c>
      <c r="I1027" s="21"/>
      <c r="J1027" s="21" t="s">
        <v>29</v>
      </c>
      <c r="K1027" s="26">
        <v>0.43921113014221103</v>
      </c>
      <c r="L1027" s="26">
        <v>0.32114315032958901</v>
      </c>
      <c r="N1027">
        <f>(Tabell1[[#This Row],[TP]]+Tabell1[[#This Row],[TN]])/(Tabell1[[#This Row],[TP]]+Tabell1[[#This Row],[TN]]+Tabell1[[#This Row],[FP]]+Tabell1[[#This Row],[FN]])</f>
        <v>0.89852448628586945</v>
      </c>
      <c r="O1027">
        <f>Tabell1[[#This Row],[TP]]/(Tabell1[[#This Row],[TP]]+Tabell1[[#This Row],[FP]])</f>
        <v>0.90131826741996235</v>
      </c>
      <c r="P1027">
        <f>Tabell1[[#This Row],[TP]]/(Tabell1[[#This Row],[TP]]+Tabell1[[#This Row],[FN]])</f>
        <v>0.99243131156039399</v>
      </c>
      <c r="Q1027">
        <f>2*(Tabell1[[#This Row],[Recall]] * Tabell1[[#This Row],[Precision]]) / (Tabell1[[#This Row],[Recall]] + Tabell1[[#This Row],[Precision]])</f>
        <v>0.94468295090056753</v>
      </c>
      <c r="R1027">
        <v>9572</v>
      </c>
      <c r="S1027">
        <v>354</v>
      </c>
      <c r="T1027">
        <v>1048</v>
      </c>
      <c r="U1027">
        <v>73</v>
      </c>
    </row>
    <row r="1028" spans="1:21" hidden="1" x14ac:dyDescent="0.3">
      <c r="A1028" s="21" t="s">
        <v>31</v>
      </c>
      <c r="B1028" s="21" t="s">
        <v>32</v>
      </c>
      <c r="C1028" s="21" t="s">
        <v>34</v>
      </c>
      <c r="D1028" s="20" t="s">
        <v>23</v>
      </c>
      <c r="E1028" t="s">
        <v>24</v>
      </c>
      <c r="F1028" s="19" t="s">
        <v>21</v>
      </c>
      <c r="G1028" s="25" t="s">
        <v>26</v>
      </c>
      <c r="H1028" s="25" t="s">
        <v>26</v>
      </c>
      <c r="I1028" s="25" t="s">
        <v>25</v>
      </c>
      <c r="J1028" s="21" t="s">
        <v>29</v>
      </c>
      <c r="K1028" s="26">
        <v>0.73342037200927701</v>
      </c>
      <c r="L1028" s="26">
        <v>0.29520797729492099</v>
      </c>
      <c r="N1028">
        <f>(Tabell1[[#This Row],[TP]]+Tabell1[[#This Row],[TN]])/(Tabell1[[#This Row],[TP]]+Tabell1[[#This Row],[TN]]+Tabell1[[#This Row],[FP]]+Tabell1[[#This Row],[FN]])</f>
        <v>0.89915814248212189</v>
      </c>
      <c r="O1028">
        <f>Tabell1[[#This Row],[TP]]/(Tabell1[[#This Row],[TP]]+Tabell1[[#This Row],[FP]])</f>
        <v>0.90658659803641217</v>
      </c>
      <c r="P1028">
        <f>Tabell1[[#This Row],[TP]]/(Tabell1[[#This Row],[TP]]+Tabell1[[#This Row],[FN]])</f>
        <v>0.98610679108346289</v>
      </c>
      <c r="Q1028">
        <f>2*(Tabell1[[#This Row],[Recall]] * Tabell1[[#This Row],[Precision]]) / (Tabell1[[#This Row],[Recall]] + Tabell1[[#This Row],[Precision]])</f>
        <v>0.94467620182757261</v>
      </c>
      <c r="R1028">
        <v>9511</v>
      </c>
      <c r="S1028">
        <v>422</v>
      </c>
      <c r="T1028">
        <v>980</v>
      </c>
      <c r="U1028">
        <v>134</v>
      </c>
    </row>
    <row r="1029" spans="1:21" hidden="1" x14ac:dyDescent="0.3">
      <c r="A1029" s="25" t="s">
        <v>20</v>
      </c>
      <c r="B1029" s="23" t="s">
        <v>33</v>
      </c>
      <c r="C1029" s="25" t="s">
        <v>36</v>
      </c>
      <c r="D1029" s="20" t="s">
        <v>23</v>
      </c>
      <c r="E1029" t="s">
        <v>24</v>
      </c>
      <c r="F1029" s="19" t="s">
        <v>21</v>
      </c>
      <c r="G1029" s="21" t="s">
        <v>29</v>
      </c>
      <c r="H1029" s="21" t="s">
        <v>29</v>
      </c>
      <c r="I1029" s="21"/>
      <c r="J1029" s="21" t="s">
        <v>29</v>
      </c>
      <c r="K1029" s="26">
        <v>2.68038582801818</v>
      </c>
      <c r="L1029" s="26">
        <v>5.5354855060577304</v>
      </c>
      <c r="N1029">
        <f>(Tabell1[[#This Row],[TP]]+Tabell1[[#This Row],[TN]])/(Tabell1[[#This Row],[TP]]+Tabell1[[#This Row],[TN]]+Tabell1[[#This Row],[FP]]+Tabell1[[#This Row],[FN]])</f>
        <v>0.89942970942337286</v>
      </c>
      <c r="O1029">
        <f>Tabell1[[#This Row],[TP]]/(Tabell1[[#This Row],[TP]]+Tabell1[[#This Row],[FP]])</f>
        <v>0.90887313146799542</v>
      </c>
      <c r="P1029">
        <f>Tabell1[[#This Row],[TP]]/(Tabell1[[#This Row],[TP]]+Tabell1[[#This Row],[FN]])</f>
        <v>0.98341109383100056</v>
      </c>
      <c r="Q1029">
        <f>2*(Tabell1[[#This Row],[Recall]] * Tabell1[[#This Row],[Precision]]) / (Tabell1[[#This Row],[Recall]] + Tabell1[[#This Row],[Precision]])</f>
        <v>0.94467407001643344</v>
      </c>
      <c r="R1029">
        <v>9485</v>
      </c>
      <c r="S1029">
        <v>451</v>
      </c>
      <c r="T1029">
        <v>951</v>
      </c>
      <c r="U1029">
        <v>160</v>
      </c>
    </row>
    <row r="1030" spans="1:21" hidden="1" x14ac:dyDescent="0.3">
      <c r="A1030" s="25" t="s">
        <v>20</v>
      </c>
      <c r="B1030" s="21" t="s">
        <v>32</v>
      </c>
      <c r="C1030" s="24" t="s">
        <v>38</v>
      </c>
      <c r="D1030" s="20" t="s">
        <v>23</v>
      </c>
      <c r="E1030" t="s">
        <v>24</v>
      </c>
      <c r="F1030" s="25" t="s">
        <v>30</v>
      </c>
      <c r="G1030" s="21" t="s">
        <v>29</v>
      </c>
      <c r="H1030" s="25" t="s">
        <v>26</v>
      </c>
      <c r="I1030" s="21"/>
      <c r="J1030" s="21" t="s">
        <v>29</v>
      </c>
      <c r="K1030" s="26">
        <v>5.8285770416259703</v>
      </c>
      <c r="L1030" s="26">
        <v>8.9264211654662997</v>
      </c>
      <c r="N1030">
        <f>(Tabell1[[#This Row],[TP]]+Tabell1[[#This Row],[TN]])/(Tabell1[[#This Row],[TP]]+Tabell1[[#This Row],[TN]]+Tabell1[[#This Row],[FP]]+Tabell1[[#This Row],[FN]])</f>
        <v>0.90078754412962792</v>
      </c>
      <c r="O1030">
        <f>Tabell1[[#This Row],[TP]]/(Tabell1[[#This Row],[TP]]+Tabell1[[#This Row],[FP]])</f>
        <v>0.92067709871075687</v>
      </c>
      <c r="P1030">
        <f>Tabell1[[#This Row],[TP]]/(Tabell1[[#This Row],[TP]]+Tabell1[[#This Row],[FN]])</f>
        <v>0.96993260756868849</v>
      </c>
      <c r="Q1030">
        <f>2*(Tabell1[[#This Row],[Recall]] * Tabell1[[#This Row],[Precision]]) / (Tabell1[[#This Row],[Recall]] + Tabell1[[#This Row],[Precision]])</f>
        <v>0.94466323336362723</v>
      </c>
      <c r="R1030">
        <v>9355</v>
      </c>
      <c r="S1030">
        <v>596</v>
      </c>
      <c r="T1030">
        <v>806</v>
      </c>
      <c r="U1030">
        <v>290</v>
      </c>
    </row>
    <row r="1031" spans="1:21" hidden="1" x14ac:dyDescent="0.3">
      <c r="A1031" s="25" t="s">
        <v>20</v>
      </c>
      <c r="B1031" s="21" t="s">
        <v>32</v>
      </c>
      <c r="C1031" s="20" t="s">
        <v>23</v>
      </c>
      <c r="D1031" s="20" t="s">
        <v>23</v>
      </c>
      <c r="E1031" t="s">
        <v>24</v>
      </c>
      <c r="F1031" s="19" t="s">
        <v>21</v>
      </c>
      <c r="G1031" s="25" t="s">
        <v>26</v>
      </c>
      <c r="H1031" s="25" t="s">
        <v>26</v>
      </c>
      <c r="I1031" s="21"/>
      <c r="J1031" s="21" t="s">
        <v>29</v>
      </c>
      <c r="K1031" s="26">
        <v>1.7379443645477199</v>
      </c>
      <c r="L1031" s="26">
        <v>4.3556611537933296</v>
      </c>
      <c r="N1031">
        <f>(Tabell1[[#This Row],[TP]]+Tabell1[[#This Row],[TN]])/(Tabell1[[#This Row],[TP]]+Tabell1[[#This Row],[TN]]+Tabell1[[#This Row],[FP]]+Tabell1[[#This Row],[FN]])</f>
        <v>0.89789083008961712</v>
      </c>
      <c r="O1031">
        <f>Tabell1[[#This Row],[TP]]/(Tabell1[[#This Row],[TP]]+Tabell1[[#This Row],[FP]])</f>
        <v>0.89661916736518577</v>
      </c>
      <c r="P1031">
        <f>Tabell1[[#This Row],[TP]]/(Tabell1[[#This Row],[TP]]+Tabell1[[#This Row],[FN]])</f>
        <v>0.99813374805598754</v>
      </c>
      <c r="Q1031">
        <f>2*(Tabell1[[#This Row],[Recall]] * Tabell1[[#This Row],[Precision]]) / (Tabell1[[#This Row],[Recall]] + Tabell1[[#This Row],[Precision]])</f>
        <v>0.94465705033853398</v>
      </c>
      <c r="R1031">
        <v>9627</v>
      </c>
      <c r="S1031">
        <v>292</v>
      </c>
      <c r="T1031">
        <v>1110</v>
      </c>
      <c r="U1031">
        <v>18</v>
      </c>
    </row>
    <row r="1032" spans="1:21" hidden="1" x14ac:dyDescent="0.3">
      <c r="A1032" s="25" t="s">
        <v>20</v>
      </c>
      <c r="B1032" s="21" t="s">
        <v>32</v>
      </c>
      <c r="C1032" s="20" t="s">
        <v>23</v>
      </c>
      <c r="D1032" s="20" t="s">
        <v>23</v>
      </c>
      <c r="E1032" t="s">
        <v>24</v>
      </c>
      <c r="F1032" s="19" t="s">
        <v>21</v>
      </c>
      <c r="G1032" s="25" t="s">
        <v>26</v>
      </c>
      <c r="H1032" s="25" t="s">
        <v>26</v>
      </c>
      <c r="I1032" s="21"/>
      <c r="J1032" s="21" t="s">
        <v>29</v>
      </c>
      <c r="K1032" s="26">
        <v>1.7379443645477199</v>
      </c>
      <c r="L1032" s="26">
        <v>4.2815837860107404</v>
      </c>
      <c r="N1032">
        <f>(Tabell1[[#This Row],[TP]]+Tabell1[[#This Row],[TN]])/(Tabell1[[#This Row],[TP]]+Tabell1[[#This Row],[TN]]+Tabell1[[#This Row],[FP]]+Tabell1[[#This Row],[FN]])</f>
        <v>0.89789083008961712</v>
      </c>
      <c r="O1032">
        <f>Tabell1[[#This Row],[TP]]/(Tabell1[[#This Row],[TP]]+Tabell1[[#This Row],[FP]])</f>
        <v>0.89661916736518577</v>
      </c>
      <c r="P1032">
        <f>Tabell1[[#This Row],[TP]]/(Tabell1[[#This Row],[TP]]+Tabell1[[#This Row],[FN]])</f>
        <v>0.99813374805598754</v>
      </c>
      <c r="Q1032">
        <f>2*(Tabell1[[#This Row],[Recall]] * Tabell1[[#This Row],[Precision]]) / (Tabell1[[#This Row],[Recall]] + Tabell1[[#This Row],[Precision]])</f>
        <v>0.94465705033853398</v>
      </c>
      <c r="R1032">
        <v>9627</v>
      </c>
      <c r="S1032">
        <v>292</v>
      </c>
      <c r="T1032">
        <v>1110</v>
      </c>
      <c r="U1032">
        <v>18</v>
      </c>
    </row>
    <row r="1033" spans="1:21" hidden="1" x14ac:dyDescent="0.3">
      <c r="A1033" s="25" t="s">
        <v>20</v>
      </c>
      <c r="B1033" s="21" t="s">
        <v>32</v>
      </c>
      <c r="C1033" s="20" t="s">
        <v>23</v>
      </c>
      <c r="D1033" s="20" t="s">
        <v>23</v>
      </c>
      <c r="E1033" t="s">
        <v>24</v>
      </c>
      <c r="F1033" s="19" t="s">
        <v>21</v>
      </c>
      <c r="G1033" s="21" t="s">
        <v>29</v>
      </c>
      <c r="H1033" s="25" t="s">
        <v>26</v>
      </c>
      <c r="I1033" s="21"/>
      <c r="J1033" s="21" t="s">
        <v>29</v>
      </c>
      <c r="K1033" s="26">
        <v>1.6069488525390601</v>
      </c>
      <c r="L1033" s="26">
        <v>4.3504984378814697</v>
      </c>
      <c r="N1033">
        <f>(Tabell1[[#This Row],[TP]]+Tabell1[[#This Row],[TN]])/(Tabell1[[#This Row],[TP]]+Tabell1[[#This Row],[TN]]+Tabell1[[#This Row],[FP]]+Tabell1[[#This Row],[FN]])</f>
        <v>0.89789083008961712</v>
      </c>
      <c r="O1033">
        <f>Tabell1[[#This Row],[TP]]/(Tabell1[[#This Row],[TP]]+Tabell1[[#This Row],[FP]])</f>
        <v>0.89661916736518577</v>
      </c>
      <c r="P1033">
        <f>Tabell1[[#This Row],[TP]]/(Tabell1[[#This Row],[TP]]+Tabell1[[#This Row],[FN]])</f>
        <v>0.99813374805598754</v>
      </c>
      <c r="Q1033">
        <f>2*(Tabell1[[#This Row],[Recall]] * Tabell1[[#This Row],[Precision]]) / (Tabell1[[#This Row],[Recall]] + Tabell1[[#This Row],[Precision]])</f>
        <v>0.94465705033853398</v>
      </c>
      <c r="R1033">
        <v>9627</v>
      </c>
      <c r="S1033">
        <v>292</v>
      </c>
      <c r="T1033">
        <v>1110</v>
      </c>
      <c r="U1033">
        <v>18</v>
      </c>
    </row>
    <row r="1034" spans="1:21" hidden="1" x14ac:dyDescent="0.3">
      <c r="A1034" s="25" t="s">
        <v>20</v>
      </c>
      <c r="B1034" s="21" t="s">
        <v>32</v>
      </c>
      <c r="C1034" s="20" t="s">
        <v>23</v>
      </c>
      <c r="D1034" s="20" t="s">
        <v>23</v>
      </c>
      <c r="E1034" t="s">
        <v>24</v>
      </c>
      <c r="F1034" s="19" t="s">
        <v>21</v>
      </c>
      <c r="G1034" s="21" t="s">
        <v>29</v>
      </c>
      <c r="H1034" s="25" t="s">
        <v>26</v>
      </c>
      <c r="I1034" s="21"/>
      <c r="J1034" s="21" t="s">
        <v>29</v>
      </c>
      <c r="K1034" s="26">
        <v>1.6069488525390601</v>
      </c>
      <c r="L1034" s="26">
        <v>4.1147880554199201</v>
      </c>
      <c r="N1034">
        <f>(Tabell1[[#This Row],[TP]]+Tabell1[[#This Row],[TN]])/(Tabell1[[#This Row],[TP]]+Tabell1[[#This Row],[TN]]+Tabell1[[#This Row],[FP]]+Tabell1[[#This Row],[FN]])</f>
        <v>0.89789083008961712</v>
      </c>
      <c r="O1034">
        <f>Tabell1[[#This Row],[TP]]/(Tabell1[[#This Row],[TP]]+Tabell1[[#This Row],[FP]])</f>
        <v>0.89661916736518577</v>
      </c>
      <c r="P1034">
        <f>Tabell1[[#This Row],[TP]]/(Tabell1[[#This Row],[TP]]+Tabell1[[#This Row],[FN]])</f>
        <v>0.99813374805598754</v>
      </c>
      <c r="Q1034">
        <f>2*(Tabell1[[#This Row],[Recall]] * Tabell1[[#This Row],[Precision]]) / (Tabell1[[#This Row],[Recall]] + Tabell1[[#This Row],[Precision]])</f>
        <v>0.94465705033853398</v>
      </c>
      <c r="R1034">
        <v>9627</v>
      </c>
      <c r="S1034">
        <v>292</v>
      </c>
      <c r="T1034">
        <v>1110</v>
      </c>
      <c r="U1034">
        <v>18</v>
      </c>
    </row>
    <row r="1035" spans="1:21" hidden="1" x14ac:dyDescent="0.3">
      <c r="A1035" s="25" t="s">
        <v>20</v>
      </c>
      <c r="B1035" s="23" t="s">
        <v>33</v>
      </c>
      <c r="C1035" s="25" t="s">
        <v>36</v>
      </c>
      <c r="D1035" s="20" t="s">
        <v>23</v>
      </c>
      <c r="E1035" t="s">
        <v>24</v>
      </c>
      <c r="F1035" s="19" t="s">
        <v>21</v>
      </c>
      <c r="G1035" s="25" t="s">
        <v>26</v>
      </c>
      <c r="H1035" s="21" t="s">
        <v>29</v>
      </c>
      <c r="I1035" s="21"/>
      <c r="J1035" s="21" t="s">
        <v>29</v>
      </c>
      <c r="K1035" s="26">
        <v>2.60984778404235</v>
      </c>
      <c r="L1035" s="26">
        <v>5.4460396766662598</v>
      </c>
      <c r="N1035">
        <f>(Tabell1[[#This Row],[TP]]+Tabell1[[#This Row],[TN]])/(Tabell1[[#This Row],[TP]]+Tabell1[[#This Row],[TN]]+Tabell1[[#This Row],[FP]]+Tabell1[[#This Row],[FN]])</f>
        <v>0.89988232099212451</v>
      </c>
      <c r="O1035">
        <f>Tabell1[[#This Row],[TP]]/(Tabell1[[#This Row],[TP]]+Tabell1[[#This Row],[FP]])</f>
        <v>0.91455481114671322</v>
      </c>
      <c r="P1035">
        <f>Tabell1[[#This Row],[TP]]/(Tabell1[[#This Row],[TP]]+Tabell1[[#This Row],[FN]])</f>
        <v>0.97656817003628826</v>
      </c>
      <c r="Q1035">
        <f>2*(Tabell1[[#This Row],[Recall]] * Tabell1[[#This Row],[Precision]]) / (Tabell1[[#This Row],[Recall]] + Tabell1[[#This Row],[Precision]])</f>
        <v>0.94454472523064581</v>
      </c>
      <c r="R1035">
        <v>9419</v>
      </c>
      <c r="S1035">
        <v>522</v>
      </c>
      <c r="T1035">
        <v>880</v>
      </c>
      <c r="U1035">
        <v>226</v>
      </c>
    </row>
    <row r="1036" spans="1:21" hidden="1" x14ac:dyDescent="0.3">
      <c r="A1036" s="21" t="s">
        <v>31</v>
      </c>
      <c r="B1036" s="21" t="s">
        <v>32</v>
      </c>
      <c r="C1036" s="20" t="s">
        <v>23</v>
      </c>
      <c r="D1036" s="20" t="s">
        <v>23</v>
      </c>
      <c r="E1036" t="s">
        <v>24</v>
      </c>
      <c r="F1036" s="19" t="s">
        <v>21</v>
      </c>
      <c r="G1036" s="21" t="s">
        <v>29</v>
      </c>
      <c r="H1036" s="25" t="s">
        <v>26</v>
      </c>
      <c r="I1036" s="25" t="s">
        <v>25</v>
      </c>
      <c r="J1036" s="21" t="s">
        <v>29</v>
      </c>
      <c r="K1036" s="26">
        <v>0.94156360626220703</v>
      </c>
      <c r="L1036" s="26">
        <v>0.27215766906738198</v>
      </c>
      <c r="N1036">
        <f>(Tabell1[[#This Row],[TP]]+Tabell1[[#This Row],[TN]])/(Tabell1[[#This Row],[TP]]+Tabell1[[#This Row],[TN]]+Tabell1[[#This Row],[FP]]+Tabell1[[#This Row],[FN]])</f>
        <v>0.89798135240336741</v>
      </c>
      <c r="O1036">
        <f>Tabell1[[#This Row],[TP]]/(Tabell1[[#This Row],[TP]]+Tabell1[[#This Row],[FP]])</f>
        <v>0.89900693273374555</v>
      </c>
      <c r="P1036">
        <f>Tabell1[[#This Row],[TP]]/(Tabell1[[#This Row],[TP]]+Tabell1[[#This Row],[FN]])</f>
        <v>0.99491964748574391</v>
      </c>
      <c r="Q1036">
        <f>2*(Tabell1[[#This Row],[Recall]] * Tabell1[[#This Row],[Precision]]) / (Tabell1[[#This Row],[Recall]] + Tabell1[[#This Row],[Precision]])</f>
        <v>0.9445346719818889</v>
      </c>
      <c r="R1036">
        <v>9596</v>
      </c>
      <c r="S1036">
        <v>324</v>
      </c>
      <c r="T1036">
        <v>1078</v>
      </c>
      <c r="U1036">
        <v>49</v>
      </c>
    </row>
    <row r="1037" spans="1:21" hidden="1" x14ac:dyDescent="0.3">
      <c r="A1037" s="21" t="s">
        <v>31</v>
      </c>
      <c r="B1037" s="21" t="s">
        <v>32</v>
      </c>
      <c r="C1037" s="20" t="s">
        <v>23</v>
      </c>
      <c r="D1037" s="20" t="s">
        <v>23</v>
      </c>
      <c r="E1037" t="s">
        <v>24</v>
      </c>
      <c r="F1037" s="25" t="s">
        <v>30</v>
      </c>
      <c r="G1037" s="25" t="s">
        <v>26</v>
      </c>
      <c r="H1037" s="21" t="s">
        <v>29</v>
      </c>
      <c r="I1037" s="21"/>
      <c r="J1037" s="21" t="s">
        <v>29</v>
      </c>
      <c r="K1037" s="26">
        <v>1.3710913658142001</v>
      </c>
      <c r="L1037" s="26">
        <v>1.61179947853088</v>
      </c>
      <c r="N1037">
        <f>(Tabell1[[#This Row],[TP]]+Tabell1[[#This Row],[TN]])/(Tabell1[[#This Row],[TP]]+Tabell1[[#This Row],[TN]]+Tabell1[[#This Row],[FP]]+Tabell1[[#This Row],[FN]])</f>
        <v>0.89752874083461576</v>
      </c>
      <c r="O1037">
        <f>Tabell1[[#This Row],[TP]]/(Tabell1[[#This Row],[TP]]+Tabell1[[#This Row],[FP]])</f>
        <v>0.89613773848301537</v>
      </c>
      <c r="P1037">
        <f>Tabell1[[#This Row],[TP]]/(Tabell1[[#This Row],[TP]]+Tabell1[[#This Row],[FN]])</f>
        <v>0.99834110938310006</v>
      </c>
      <c r="Q1037">
        <f>2*(Tabell1[[#This Row],[Recall]] * Tabell1[[#This Row],[Precision]]) / (Tabell1[[#This Row],[Recall]] + Tabell1[[#This Row],[Precision]])</f>
        <v>0.94448258950465913</v>
      </c>
      <c r="R1037">
        <v>9629</v>
      </c>
      <c r="S1037">
        <v>286</v>
      </c>
      <c r="T1037">
        <v>1116</v>
      </c>
      <c r="U1037">
        <v>16</v>
      </c>
    </row>
    <row r="1038" spans="1:21" hidden="1" x14ac:dyDescent="0.3">
      <c r="A1038" s="21" t="s">
        <v>31</v>
      </c>
      <c r="B1038" s="21" t="s">
        <v>32</v>
      </c>
      <c r="C1038" s="20" t="s">
        <v>23</v>
      </c>
      <c r="D1038" s="20" t="s">
        <v>23</v>
      </c>
      <c r="E1038" t="s">
        <v>24</v>
      </c>
      <c r="F1038" s="25" t="s">
        <v>30</v>
      </c>
      <c r="G1038" s="25" t="s">
        <v>26</v>
      </c>
      <c r="H1038" s="21" t="s">
        <v>29</v>
      </c>
      <c r="I1038" s="21"/>
      <c r="J1038" s="21" t="s">
        <v>29</v>
      </c>
      <c r="K1038" s="26">
        <v>1.3710913658142001</v>
      </c>
      <c r="L1038" s="26">
        <v>0.67220258712768499</v>
      </c>
      <c r="N1038">
        <f>(Tabell1[[#This Row],[TP]]+Tabell1[[#This Row],[TN]])/(Tabell1[[#This Row],[TP]]+Tabell1[[#This Row],[TN]]+Tabell1[[#This Row],[FP]]+Tabell1[[#This Row],[FN]])</f>
        <v>0.89752874083461576</v>
      </c>
      <c r="O1038">
        <f>Tabell1[[#This Row],[TP]]/(Tabell1[[#This Row],[TP]]+Tabell1[[#This Row],[FP]])</f>
        <v>0.89613773848301537</v>
      </c>
      <c r="P1038">
        <f>Tabell1[[#This Row],[TP]]/(Tabell1[[#This Row],[TP]]+Tabell1[[#This Row],[FN]])</f>
        <v>0.99834110938310006</v>
      </c>
      <c r="Q1038">
        <f>2*(Tabell1[[#This Row],[Recall]] * Tabell1[[#This Row],[Precision]]) / (Tabell1[[#This Row],[Recall]] + Tabell1[[#This Row],[Precision]])</f>
        <v>0.94448258950465913</v>
      </c>
      <c r="R1038">
        <v>9629</v>
      </c>
      <c r="S1038">
        <v>286</v>
      </c>
      <c r="T1038">
        <v>1116</v>
      </c>
      <c r="U1038">
        <v>16</v>
      </c>
    </row>
    <row r="1039" spans="1:21" hidden="1" x14ac:dyDescent="0.3">
      <c r="A1039" s="23" t="s">
        <v>48</v>
      </c>
      <c r="B1039" s="25" t="s">
        <v>22</v>
      </c>
      <c r="C1039" s="24" t="s">
        <v>38</v>
      </c>
      <c r="D1039" s="20" t="s">
        <v>23</v>
      </c>
      <c r="E1039" t="s">
        <v>24</v>
      </c>
      <c r="F1039" s="25" t="s">
        <v>30</v>
      </c>
      <c r="G1039" s="21" t="s">
        <v>29</v>
      </c>
      <c r="H1039" s="25" t="s">
        <v>26</v>
      </c>
      <c r="I1039" s="21"/>
      <c r="J1039" s="25" t="s">
        <v>26</v>
      </c>
      <c r="K1039" s="26">
        <v>0.52456569671630804</v>
      </c>
      <c r="L1039" s="26">
        <v>0.333111763000488</v>
      </c>
      <c r="N1039">
        <f>(Tabell1[[#This Row],[TP]]+Tabell1[[#This Row],[TN]])/(Tabell1[[#This Row],[TP]]+Tabell1[[#This Row],[TN]]+Tabell1[[#This Row],[FP]]+Tabell1[[#This Row],[FN]])</f>
        <v>0.8980718747171178</v>
      </c>
      <c r="O1039">
        <f>Tabell1[[#This Row],[TP]]/(Tabell1[[#This Row],[TP]]+Tabell1[[#This Row],[FP]])</f>
        <v>0.90059249506254113</v>
      </c>
      <c r="P1039">
        <f>Tabell1[[#This Row],[TP]]/(Tabell1[[#This Row],[TP]]+Tabell1[[#This Row],[FN]])</f>
        <v>0.99284603421461892</v>
      </c>
      <c r="Q1039">
        <f>2*(Tabell1[[#This Row],[Recall]] * Tabell1[[#This Row],[Precision]]) / (Tabell1[[#This Row],[Recall]] + Tabell1[[#This Row],[Precision]])</f>
        <v>0.94447184140447771</v>
      </c>
      <c r="R1039">
        <v>9576</v>
      </c>
      <c r="S1039">
        <v>345</v>
      </c>
      <c r="T1039">
        <v>1057</v>
      </c>
      <c r="U1039">
        <v>69</v>
      </c>
    </row>
    <row r="1040" spans="1:21" hidden="1" x14ac:dyDescent="0.3">
      <c r="A1040" s="23" t="s">
        <v>48</v>
      </c>
      <c r="B1040" s="21" t="s">
        <v>32</v>
      </c>
      <c r="C1040" s="21" t="s">
        <v>34</v>
      </c>
      <c r="D1040" s="20" t="s">
        <v>23</v>
      </c>
      <c r="E1040" t="s">
        <v>24</v>
      </c>
      <c r="F1040" s="19" t="s">
        <v>21</v>
      </c>
      <c r="G1040" s="25" t="s">
        <v>26</v>
      </c>
      <c r="H1040" s="25" t="s">
        <v>26</v>
      </c>
      <c r="I1040" s="25" t="s">
        <v>25</v>
      </c>
      <c r="J1040" s="21" t="s">
        <v>29</v>
      </c>
      <c r="K1040" s="26">
        <v>0.120677232742309</v>
      </c>
      <c r="L1040" s="26">
        <v>0.216422319412231</v>
      </c>
      <c r="N1040">
        <f>(Tabell1[[#This Row],[TP]]+Tabell1[[#This Row],[TN]])/(Tabell1[[#This Row],[TP]]+Tabell1[[#This Row],[TN]]+Tabell1[[#This Row],[FP]]+Tabell1[[#This Row],[FN]])</f>
        <v>0.89952023173712325</v>
      </c>
      <c r="O1040">
        <f>Tabell1[[#This Row],[TP]]/(Tabell1[[#This Row],[TP]]+Tabell1[[#This Row],[FP]])</f>
        <v>0.91259789229430532</v>
      </c>
      <c r="P1040">
        <f>Tabell1[[#This Row],[TP]]/(Tabell1[[#This Row],[TP]]+Tabell1[[#This Row],[FN]])</f>
        <v>0.97864178330741314</v>
      </c>
      <c r="Q1040">
        <f>2*(Tabell1[[#This Row],[Recall]] * Tabell1[[#This Row],[Precision]]) / (Tabell1[[#This Row],[Recall]] + Tabell1[[#This Row],[Precision]])</f>
        <v>0.94446668000800471</v>
      </c>
      <c r="R1040">
        <v>9439</v>
      </c>
      <c r="S1040">
        <v>498</v>
      </c>
      <c r="T1040">
        <v>904</v>
      </c>
      <c r="U1040">
        <v>206</v>
      </c>
    </row>
    <row r="1041" spans="1:21" hidden="1" x14ac:dyDescent="0.3">
      <c r="A1041" s="23" t="s">
        <v>48</v>
      </c>
      <c r="B1041" s="21" t="s">
        <v>32</v>
      </c>
      <c r="C1041" s="21" t="s">
        <v>34</v>
      </c>
      <c r="D1041" s="20" t="s">
        <v>23</v>
      </c>
      <c r="E1041" t="s">
        <v>24</v>
      </c>
      <c r="F1041" s="19" t="s">
        <v>21</v>
      </c>
      <c r="G1041" s="25" t="s">
        <v>26</v>
      </c>
      <c r="H1041" s="25" t="s">
        <v>26</v>
      </c>
      <c r="I1041" s="25" t="s">
        <v>25</v>
      </c>
      <c r="J1041" s="25" t="s">
        <v>26</v>
      </c>
      <c r="K1041" s="26">
        <v>0.114693403244018</v>
      </c>
      <c r="L1041" s="26">
        <v>0.19890546798705999</v>
      </c>
      <c r="N1041">
        <f>(Tabell1[[#This Row],[TP]]+Tabell1[[#This Row],[TN]])/(Tabell1[[#This Row],[TP]]+Tabell1[[#This Row],[TN]]+Tabell1[[#This Row],[FP]]+Tabell1[[#This Row],[FN]])</f>
        <v>0.89952023173712325</v>
      </c>
      <c r="O1041">
        <f>Tabell1[[#This Row],[TP]]/(Tabell1[[#This Row],[TP]]+Tabell1[[#This Row],[FP]])</f>
        <v>0.91259789229430532</v>
      </c>
      <c r="P1041">
        <f>Tabell1[[#This Row],[TP]]/(Tabell1[[#This Row],[TP]]+Tabell1[[#This Row],[FN]])</f>
        <v>0.97864178330741314</v>
      </c>
      <c r="Q1041">
        <f>2*(Tabell1[[#This Row],[Recall]] * Tabell1[[#This Row],[Precision]]) / (Tabell1[[#This Row],[Recall]] + Tabell1[[#This Row],[Precision]])</f>
        <v>0.94446668000800471</v>
      </c>
      <c r="R1041">
        <v>9439</v>
      </c>
      <c r="S1041">
        <v>498</v>
      </c>
      <c r="T1041">
        <v>904</v>
      </c>
      <c r="U1041">
        <v>206</v>
      </c>
    </row>
    <row r="1042" spans="1:21" hidden="1" x14ac:dyDescent="0.3">
      <c r="A1042" s="25" t="s">
        <v>20</v>
      </c>
      <c r="B1042" s="25" t="s">
        <v>22</v>
      </c>
      <c r="C1042" s="24" t="s">
        <v>38</v>
      </c>
      <c r="D1042" s="20" t="s">
        <v>23</v>
      </c>
      <c r="E1042" t="s">
        <v>24</v>
      </c>
      <c r="F1042" s="19" t="s">
        <v>21</v>
      </c>
      <c r="G1042" s="21" t="s">
        <v>29</v>
      </c>
      <c r="H1042" s="21" t="s">
        <v>29</v>
      </c>
      <c r="I1042" s="25" t="s">
        <v>25</v>
      </c>
      <c r="J1042" s="25" t="s">
        <v>26</v>
      </c>
      <c r="K1042" s="26">
        <v>1.3778660297393699</v>
      </c>
      <c r="L1042" s="26">
        <v>3.7172114849090501</v>
      </c>
      <c r="N1042">
        <f>(Tabell1[[#This Row],[TP]]+Tabell1[[#This Row],[TN]])/(Tabell1[[#This Row],[TP]]+Tabell1[[#This Row],[TN]]+Tabell1[[#This Row],[FP]]+Tabell1[[#This Row],[FN]])</f>
        <v>0.90594731601339729</v>
      </c>
      <c r="O1042">
        <f>Tabell1[[#This Row],[TP]]/(Tabell1[[#This Row],[TP]]+Tabell1[[#This Row],[FP]])</f>
        <v>0.97473521624007065</v>
      </c>
      <c r="P1042">
        <f>Tabell1[[#This Row],[TP]]/(Tabell1[[#This Row],[TP]]+Tabell1[[#This Row],[FN]])</f>
        <v>0.91601866251944009</v>
      </c>
      <c r="Q1042">
        <f>2*(Tabell1[[#This Row],[Recall]] * Tabell1[[#This Row],[Precision]]) / (Tabell1[[#This Row],[Recall]] + Tabell1[[#This Row],[Precision]])</f>
        <v>0.94446523063766108</v>
      </c>
      <c r="R1042">
        <v>8835</v>
      </c>
      <c r="S1042">
        <v>1173</v>
      </c>
      <c r="T1042">
        <v>229</v>
      </c>
      <c r="U1042">
        <v>810</v>
      </c>
    </row>
    <row r="1043" spans="1:21" hidden="1" x14ac:dyDescent="0.3">
      <c r="A1043" s="25" t="s">
        <v>20</v>
      </c>
      <c r="B1043" s="25" t="s">
        <v>22</v>
      </c>
      <c r="C1043" s="24" t="s">
        <v>38</v>
      </c>
      <c r="D1043" s="20" t="s">
        <v>23</v>
      </c>
      <c r="E1043" t="s">
        <v>24</v>
      </c>
      <c r="F1043" s="19" t="s">
        <v>21</v>
      </c>
      <c r="G1043" s="25" t="s">
        <v>26</v>
      </c>
      <c r="H1043" s="21" t="s">
        <v>29</v>
      </c>
      <c r="I1043" s="25" t="s">
        <v>25</v>
      </c>
      <c r="J1043" s="25" t="s">
        <v>26</v>
      </c>
      <c r="K1043" s="26">
        <v>1.3763122558593699</v>
      </c>
      <c r="L1043" s="26">
        <v>3.7167778015136701</v>
      </c>
      <c r="N1043">
        <f>(Tabell1[[#This Row],[TP]]+Tabell1[[#This Row],[TN]])/(Tabell1[[#This Row],[TP]]+Tabell1[[#This Row],[TN]]+Tabell1[[#This Row],[FP]]+Tabell1[[#This Row],[FN]])</f>
        <v>0.90594731601339729</v>
      </c>
      <c r="O1043">
        <f>Tabell1[[#This Row],[TP]]/(Tabell1[[#This Row],[TP]]+Tabell1[[#This Row],[FP]])</f>
        <v>0.97473521624007065</v>
      </c>
      <c r="P1043">
        <f>Tabell1[[#This Row],[TP]]/(Tabell1[[#This Row],[TP]]+Tabell1[[#This Row],[FN]])</f>
        <v>0.91601866251944009</v>
      </c>
      <c r="Q1043">
        <f>2*(Tabell1[[#This Row],[Recall]] * Tabell1[[#This Row],[Precision]]) / (Tabell1[[#This Row],[Recall]] + Tabell1[[#This Row],[Precision]])</f>
        <v>0.94446523063766108</v>
      </c>
      <c r="R1043">
        <v>8835</v>
      </c>
      <c r="S1043">
        <v>1173</v>
      </c>
      <c r="T1043">
        <v>229</v>
      </c>
      <c r="U1043">
        <v>810</v>
      </c>
    </row>
    <row r="1044" spans="1:21" hidden="1" x14ac:dyDescent="0.3">
      <c r="A1044" s="25" t="s">
        <v>20</v>
      </c>
      <c r="B1044" s="25" t="s">
        <v>22</v>
      </c>
      <c r="C1044" s="21" t="s">
        <v>34</v>
      </c>
      <c r="D1044" s="20" t="s">
        <v>23</v>
      </c>
      <c r="E1044" t="s">
        <v>24</v>
      </c>
      <c r="F1044" s="19" t="s">
        <v>21</v>
      </c>
      <c r="G1044" s="25" t="s">
        <v>26</v>
      </c>
      <c r="H1044" s="25" t="s">
        <v>26</v>
      </c>
      <c r="I1044" s="25" t="s">
        <v>25</v>
      </c>
      <c r="J1044" s="25" t="s">
        <v>26</v>
      </c>
      <c r="K1044" s="26">
        <v>1.2297995090484599</v>
      </c>
      <c r="L1044" s="26">
        <v>2.6629872322082502</v>
      </c>
      <c r="N1044">
        <f>(Tabell1[[#This Row],[TP]]+Tabell1[[#This Row],[TN]])/(Tabell1[[#This Row],[TP]]+Tabell1[[#This Row],[TN]]+Tabell1[[#This Row],[FP]]+Tabell1[[#This Row],[FN]])</f>
        <v>0.89952023173712325</v>
      </c>
      <c r="O1044">
        <f>Tabell1[[#This Row],[TP]]/(Tabell1[[#This Row],[TP]]+Tabell1[[#This Row],[FP]])</f>
        <v>0.91267769074557581</v>
      </c>
      <c r="P1044">
        <f>Tabell1[[#This Row],[TP]]/(Tabell1[[#This Row],[TP]]+Tabell1[[#This Row],[FN]])</f>
        <v>0.97853810264385688</v>
      </c>
      <c r="Q1044">
        <f>2*(Tabell1[[#This Row],[Recall]] * Tabell1[[#This Row],[Precision]]) / (Tabell1[[#This Row],[Recall]] + Tabell1[[#This Row],[Precision]])</f>
        <v>0.94446112278595007</v>
      </c>
      <c r="R1044">
        <v>9438</v>
      </c>
      <c r="S1044">
        <v>499</v>
      </c>
      <c r="T1044">
        <v>903</v>
      </c>
      <c r="U1044">
        <v>207</v>
      </c>
    </row>
    <row r="1045" spans="1:21" hidden="1" x14ac:dyDescent="0.3">
      <c r="A1045" s="25" t="s">
        <v>20</v>
      </c>
      <c r="B1045" s="23" t="s">
        <v>33</v>
      </c>
      <c r="C1045" s="25" t="s">
        <v>36</v>
      </c>
      <c r="D1045" s="20" t="s">
        <v>23</v>
      </c>
      <c r="E1045" t="s">
        <v>24</v>
      </c>
      <c r="F1045" s="19" t="s">
        <v>21</v>
      </c>
      <c r="G1045" s="25" t="s">
        <v>26</v>
      </c>
      <c r="H1045" s="25" t="s">
        <v>26</v>
      </c>
      <c r="I1045" s="21"/>
      <c r="J1045" s="25" t="s">
        <v>26</v>
      </c>
      <c r="K1045" s="26">
        <v>2.0571708679199201</v>
      </c>
      <c r="L1045" s="26">
        <v>4.4501934051513601</v>
      </c>
      <c r="N1045">
        <f>(Tabell1[[#This Row],[TP]]+Tabell1[[#This Row],[TN]])/(Tabell1[[#This Row],[TP]]+Tabell1[[#This Row],[TN]]+Tabell1[[#This Row],[FP]]+Tabell1[[#This Row],[FN]])</f>
        <v>0.90078754412962792</v>
      </c>
      <c r="O1045">
        <f>Tabell1[[#This Row],[TP]]/(Tabell1[[#This Row],[TP]]+Tabell1[[#This Row],[FP]])</f>
        <v>0.92393136963205391</v>
      </c>
      <c r="P1045">
        <f>Tabell1[[#This Row],[TP]]/(Tabell1[[#This Row],[TP]]+Tabell1[[#This Row],[FN]])</f>
        <v>0.96588906168999478</v>
      </c>
      <c r="Q1045">
        <f>2*(Tabell1[[#This Row],[Recall]] * Tabell1[[#This Row],[Precision]]) / (Tabell1[[#This Row],[Recall]] + Tabell1[[#This Row],[Precision]])</f>
        <v>0.94444444444444442</v>
      </c>
      <c r="R1045">
        <v>9316</v>
      </c>
      <c r="S1045">
        <v>635</v>
      </c>
      <c r="T1045">
        <v>767</v>
      </c>
      <c r="U1045">
        <v>329</v>
      </c>
    </row>
    <row r="1046" spans="1:21" hidden="1" x14ac:dyDescent="0.3">
      <c r="A1046" s="21" t="s">
        <v>31</v>
      </c>
      <c r="B1046" s="21" t="s">
        <v>32</v>
      </c>
      <c r="C1046" s="21" t="s">
        <v>34</v>
      </c>
      <c r="D1046" s="20" t="s">
        <v>23</v>
      </c>
      <c r="E1046" t="s">
        <v>24</v>
      </c>
      <c r="F1046" s="19" t="s">
        <v>21</v>
      </c>
      <c r="G1046" s="21" t="s">
        <v>29</v>
      </c>
      <c r="H1046" s="25" t="s">
        <v>26</v>
      </c>
      <c r="I1046" s="25" t="s">
        <v>25</v>
      </c>
      <c r="J1046" s="21" t="s">
        <v>29</v>
      </c>
      <c r="K1046" s="26">
        <v>0.55504083633422796</v>
      </c>
      <c r="L1046" s="26">
        <v>0.29022312164306602</v>
      </c>
      <c r="N1046">
        <f>(Tabell1[[#This Row],[TP]]+Tabell1[[#This Row],[TN]])/(Tabell1[[#This Row],[TP]]+Tabell1[[#This Row],[TN]]+Tabell1[[#This Row],[FP]]+Tabell1[[#This Row],[FN]])</f>
        <v>0.89870553091337013</v>
      </c>
      <c r="O1046">
        <f>Tabell1[[#This Row],[TP]]/(Tabell1[[#This Row],[TP]]+Tabell1[[#This Row],[FP]])</f>
        <v>0.90638703527168729</v>
      </c>
      <c r="P1046">
        <f>Tabell1[[#This Row],[TP]]/(Tabell1[[#This Row],[TP]]+Tabell1[[#This Row],[FN]])</f>
        <v>0.98579574909279422</v>
      </c>
      <c r="Q1046">
        <f>2*(Tabell1[[#This Row],[Recall]] * Tabell1[[#This Row],[Precision]]) / (Tabell1[[#This Row],[Recall]] + Tabell1[[#This Row],[Precision]])</f>
        <v>0.94442513037000253</v>
      </c>
      <c r="R1046">
        <v>9508</v>
      </c>
      <c r="S1046">
        <v>420</v>
      </c>
      <c r="T1046">
        <v>982</v>
      </c>
      <c r="U1046">
        <v>137</v>
      </c>
    </row>
    <row r="1047" spans="1:21" hidden="1" x14ac:dyDescent="0.3">
      <c r="A1047" s="21" t="s">
        <v>31</v>
      </c>
      <c r="B1047" s="21" t="s">
        <v>32</v>
      </c>
      <c r="C1047" s="21" t="s">
        <v>34</v>
      </c>
      <c r="D1047" s="20" t="s">
        <v>23</v>
      </c>
      <c r="E1047" t="s">
        <v>24</v>
      </c>
      <c r="F1047" s="19" t="s">
        <v>21</v>
      </c>
      <c r="G1047" s="25" t="s">
        <v>26</v>
      </c>
      <c r="H1047" s="21" t="s">
        <v>29</v>
      </c>
      <c r="I1047" s="25" t="s">
        <v>25</v>
      </c>
      <c r="J1047" s="21" t="s">
        <v>29</v>
      </c>
      <c r="K1047" s="26">
        <v>0.55197882652282704</v>
      </c>
      <c r="L1047" s="26">
        <v>0.297378540039062</v>
      </c>
      <c r="N1047">
        <f>(Tabell1[[#This Row],[TP]]+Tabell1[[#This Row],[TN]])/(Tabell1[[#This Row],[TP]]+Tabell1[[#This Row],[TN]]+Tabell1[[#This Row],[FP]]+Tabell1[[#This Row],[FN]])</f>
        <v>0.89879605322712053</v>
      </c>
      <c r="O1047">
        <f>Tabell1[[#This Row],[TP]]/(Tabell1[[#This Row],[TP]]+Tabell1[[#This Row],[FP]])</f>
        <v>0.9071721898577022</v>
      </c>
      <c r="P1047">
        <f>Tabell1[[#This Row],[TP]]/(Tabell1[[#This Row],[TP]]+Tabell1[[#This Row],[FN]])</f>
        <v>0.98486262312078798</v>
      </c>
      <c r="Q1047">
        <f>2*(Tabell1[[#This Row],[Recall]] * Tabell1[[#This Row],[Precision]]) / (Tabell1[[#This Row],[Recall]] + Tabell1[[#This Row],[Precision]])</f>
        <v>0.94442235036786637</v>
      </c>
      <c r="R1047">
        <v>9499</v>
      </c>
      <c r="S1047">
        <v>430</v>
      </c>
      <c r="T1047">
        <v>972</v>
      </c>
      <c r="U1047">
        <v>146</v>
      </c>
    </row>
    <row r="1048" spans="1:21" hidden="1" x14ac:dyDescent="0.3">
      <c r="A1048" s="25" t="s">
        <v>20</v>
      </c>
      <c r="B1048" s="21" t="s">
        <v>32</v>
      </c>
      <c r="C1048" s="20" t="s">
        <v>23</v>
      </c>
      <c r="D1048" s="20" t="s">
        <v>23</v>
      </c>
      <c r="E1048" t="s">
        <v>24</v>
      </c>
      <c r="F1048" s="19" t="s">
        <v>21</v>
      </c>
      <c r="G1048" s="25" t="s">
        <v>26</v>
      </c>
      <c r="H1048" s="25" t="s">
        <v>26</v>
      </c>
      <c r="I1048" s="25" t="s">
        <v>25</v>
      </c>
      <c r="J1048" s="21" t="s">
        <v>29</v>
      </c>
      <c r="K1048" s="26">
        <v>1.58266282081604</v>
      </c>
      <c r="L1048" s="26">
        <v>3.8552114963531401</v>
      </c>
      <c r="N1048">
        <f>(Tabell1[[#This Row],[TP]]+Tabell1[[#This Row],[TN]])/(Tabell1[[#This Row],[TP]]+Tabell1[[#This Row],[TN]]+Tabell1[[#This Row],[FP]]+Tabell1[[#This Row],[FN]])</f>
        <v>0.89734769620711508</v>
      </c>
      <c r="O1048">
        <f>Tabell1[[#This Row],[TP]]/(Tabell1[[#This Row],[TP]]+Tabell1[[#This Row],[FP]])</f>
        <v>0.89604467194043746</v>
      </c>
      <c r="P1048">
        <f>Tabell1[[#This Row],[TP]]/(Tabell1[[#This Row],[TP]]+Tabell1[[#This Row],[FN]])</f>
        <v>0.9982374287195438</v>
      </c>
      <c r="Q1048">
        <f>2*(Tabell1[[#This Row],[Recall]] * Tabell1[[#This Row],[Precision]]) / (Tabell1[[#This Row],[Recall]] + Tabell1[[#This Row],[Precision]])</f>
        <v>0.94438450220696424</v>
      </c>
      <c r="R1048">
        <v>9628</v>
      </c>
      <c r="S1048">
        <v>285</v>
      </c>
      <c r="T1048">
        <v>1117</v>
      </c>
      <c r="U1048">
        <v>17</v>
      </c>
    </row>
    <row r="1049" spans="1:21" hidden="1" x14ac:dyDescent="0.3">
      <c r="A1049" s="25" t="s">
        <v>20</v>
      </c>
      <c r="B1049" s="21" t="s">
        <v>32</v>
      </c>
      <c r="C1049" s="20" t="s">
        <v>23</v>
      </c>
      <c r="D1049" s="20" t="s">
        <v>23</v>
      </c>
      <c r="E1049" t="s">
        <v>24</v>
      </c>
      <c r="F1049" s="19" t="s">
        <v>21</v>
      </c>
      <c r="G1049" s="25" t="s">
        <v>26</v>
      </c>
      <c r="H1049" s="25" t="s">
        <v>26</v>
      </c>
      <c r="I1049" s="25" t="s">
        <v>25</v>
      </c>
      <c r="J1049" s="21" t="s">
        <v>29</v>
      </c>
      <c r="K1049" s="26">
        <v>1.58266282081604</v>
      </c>
      <c r="L1049" s="26">
        <v>3.7562506198882999</v>
      </c>
      <c r="N1049">
        <f>(Tabell1[[#This Row],[TP]]+Tabell1[[#This Row],[TN]])/(Tabell1[[#This Row],[TP]]+Tabell1[[#This Row],[TN]]+Tabell1[[#This Row],[FP]]+Tabell1[[#This Row],[FN]])</f>
        <v>0.89734769620711508</v>
      </c>
      <c r="O1049">
        <f>Tabell1[[#This Row],[TP]]/(Tabell1[[#This Row],[TP]]+Tabell1[[#This Row],[FP]])</f>
        <v>0.89604467194043746</v>
      </c>
      <c r="P1049">
        <f>Tabell1[[#This Row],[TP]]/(Tabell1[[#This Row],[TP]]+Tabell1[[#This Row],[FN]])</f>
        <v>0.9982374287195438</v>
      </c>
      <c r="Q1049">
        <f>2*(Tabell1[[#This Row],[Recall]] * Tabell1[[#This Row],[Precision]]) / (Tabell1[[#This Row],[Recall]] + Tabell1[[#This Row],[Precision]])</f>
        <v>0.94438450220696424</v>
      </c>
      <c r="R1049">
        <v>9628</v>
      </c>
      <c r="S1049">
        <v>285</v>
      </c>
      <c r="T1049">
        <v>1117</v>
      </c>
      <c r="U1049">
        <v>17</v>
      </c>
    </row>
    <row r="1050" spans="1:21" hidden="1" x14ac:dyDescent="0.3">
      <c r="A1050" s="25" t="s">
        <v>20</v>
      </c>
      <c r="B1050" s="21" t="s">
        <v>32</v>
      </c>
      <c r="C1050" s="20" t="s">
        <v>23</v>
      </c>
      <c r="D1050" s="20" t="s">
        <v>23</v>
      </c>
      <c r="E1050" t="s">
        <v>24</v>
      </c>
      <c r="F1050" s="19" t="s">
        <v>21</v>
      </c>
      <c r="G1050" s="21" t="s">
        <v>29</v>
      </c>
      <c r="H1050" s="25" t="s">
        <v>26</v>
      </c>
      <c r="I1050" s="25" t="s">
        <v>25</v>
      </c>
      <c r="J1050" s="21" t="s">
        <v>29</v>
      </c>
      <c r="K1050" s="26">
        <v>1.4635140895843499</v>
      </c>
      <c r="L1050" s="26">
        <v>3.6997995376586901</v>
      </c>
      <c r="N1050">
        <f>(Tabell1[[#This Row],[TP]]+Tabell1[[#This Row],[TN]])/(Tabell1[[#This Row],[TP]]+Tabell1[[#This Row],[TN]]+Tabell1[[#This Row],[FP]]+Tabell1[[#This Row],[FN]])</f>
        <v>0.89734769620711508</v>
      </c>
      <c r="O1050">
        <f>Tabell1[[#This Row],[TP]]/(Tabell1[[#This Row],[TP]]+Tabell1[[#This Row],[FP]])</f>
        <v>0.89604467194043746</v>
      </c>
      <c r="P1050">
        <f>Tabell1[[#This Row],[TP]]/(Tabell1[[#This Row],[TP]]+Tabell1[[#This Row],[FN]])</f>
        <v>0.9982374287195438</v>
      </c>
      <c r="Q1050">
        <f>2*(Tabell1[[#This Row],[Recall]] * Tabell1[[#This Row],[Precision]]) / (Tabell1[[#This Row],[Recall]] + Tabell1[[#This Row],[Precision]])</f>
        <v>0.94438450220696424</v>
      </c>
      <c r="R1050">
        <v>9628</v>
      </c>
      <c r="S1050">
        <v>285</v>
      </c>
      <c r="T1050">
        <v>1117</v>
      </c>
      <c r="U1050">
        <v>17</v>
      </c>
    </row>
    <row r="1051" spans="1:21" hidden="1" x14ac:dyDescent="0.3">
      <c r="A1051" s="25" t="s">
        <v>20</v>
      </c>
      <c r="B1051" s="21" t="s">
        <v>32</v>
      </c>
      <c r="C1051" s="20" t="s">
        <v>23</v>
      </c>
      <c r="D1051" s="20" t="s">
        <v>23</v>
      </c>
      <c r="E1051" t="s">
        <v>24</v>
      </c>
      <c r="F1051" s="19" t="s">
        <v>21</v>
      </c>
      <c r="G1051" s="21" t="s">
        <v>29</v>
      </c>
      <c r="H1051" s="25" t="s">
        <v>26</v>
      </c>
      <c r="I1051" s="25" t="s">
        <v>25</v>
      </c>
      <c r="J1051" s="21" t="s">
        <v>29</v>
      </c>
      <c r="K1051" s="26">
        <v>1.4635140895843499</v>
      </c>
      <c r="L1051" s="26">
        <v>3.6821703910827601</v>
      </c>
      <c r="N1051">
        <f>(Tabell1[[#This Row],[TP]]+Tabell1[[#This Row],[TN]])/(Tabell1[[#This Row],[TP]]+Tabell1[[#This Row],[TN]]+Tabell1[[#This Row],[FP]]+Tabell1[[#This Row],[FN]])</f>
        <v>0.89734769620711508</v>
      </c>
      <c r="O1051">
        <f>Tabell1[[#This Row],[TP]]/(Tabell1[[#This Row],[TP]]+Tabell1[[#This Row],[FP]])</f>
        <v>0.89604467194043746</v>
      </c>
      <c r="P1051">
        <f>Tabell1[[#This Row],[TP]]/(Tabell1[[#This Row],[TP]]+Tabell1[[#This Row],[FN]])</f>
        <v>0.9982374287195438</v>
      </c>
      <c r="Q1051">
        <f>2*(Tabell1[[#This Row],[Recall]] * Tabell1[[#This Row],[Precision]]) / (Tabell1[[#This Row],[Recall]] + Tabell1[[#This Row],[Precision]])</f>
        <v>0.94438450220696424</v>
      </c>
      <c r="R1051">
        <v>9628</v>
      </c>
      <c r="S1051">
        <v>285</v>
      </c>
      <c r="T1051">
        <v>1117</v>
      </c>
      <c r="U1051">
        <v>17</v>
      </c>
    </row>
    <row r="1052" spans="1:21" hidden="1" x14ac:dyDescent="0.3">
      <c r="A1052" s="23" t="s">
        <v>48</v>
      </c>
      <c r="B1052" s="25" t="s">
        <v>22</v>
      </c>
      <c r="C1052" s="24" t="s">
        <v>38</v>
      </c>
      <c r="D1052" s="20" t="s">
        <v>23</v>
      </c>
      <c r="E1052" t="s">
        <v>24</v>
      </c>
      <c r="F1052" s="25" t="s">
        <v>30</v>
      </c>
      <c r="G1052" s="25" t="s">
        <v>26</v>
      </c>
      <c r="H1052" s="25" t="s">
        <v>26</v>
      </c>
      <c r="I1052" s="21"/>
      <c r="J1052" s="25" t="s">
        <v>26</v>
      </c>
      <c r="K1052" s="26">
        <v>0.45674800872802701</v>
      </c>
      <c r="L1052" s="26">
        <v>0.33513951301574701</v>
      </c>
      <c r="N1052">
        <f>(Tabell1[[#This Row],[TP]]+Tabell1[[#This Row],[TN]])/(Tabell1[[#This Row],[TP]]+Tabell1[[#This Row],[TN]]+Tabell1[[#This Row],[FP]]+Tabell1[[#This Row],[FN]])</f>
        <v>0.89789083008961712</v>
      </c>
      <c r="O1052">
        <f>Tabell1[[#This Row],[TP]]/(Tabell1[[#This Row],[TP]]+Tabell1[[#This Row],[FP]])</f>
        <v>0.90042313117066286</v>
      </c>
      <c r="P1052">
        <f>Tabell1[[#This Row],[TP]]/(Tabell1[[#This Row],[TP]]+Tabell1[[#This Row],[FN]])</f>
        <v>0.99284603421461892</v>
      </c>
      <c r="Q1052">
        <f>2*(Tabell1[[#This Row],[Recall]] * Tabell1[[#This Row],[Precision]]) / (Tabell1[[#This Row],[Recall]] + Tabell1[[#This Row],[Precision]])</f>
        <v>0.94437869822485199</v>
      </c>
      <c r="R1052">
        <v>9576</v>
      </c>
      <c r="S1052">
        <v>343</v>
      </c>
      <c r="T1052">
        <v>1059</v>
      </c>
      <c r="U1052">
        <v>69</v>
      </c>
    </row>
    <row r="1053" spans="1:21" hidden="1" x14ac:dyDescent="0.3">
      <c r="A1053" s="21" t="s">
        <v>31</v>
      </c>
      <c r="B1053" s="25" t="s">
        <v>22</v>
      </c>
      <c r="C1053" s="25" t="s">
        <v>36</v>
      </c>
      <c r="D1053" s="20" t="s">
        <v>23</v>
      </c>
      <c r="E1053" t="s">
        <v>24</v>
      </c>
      <c r="F1053" s="19" t="s">
        <v>21</v>
      </c>
      <c r="G1053" s="21" t="s">
        <v>29</v>
      </c>
      <c r="H1053" s="21" t="s">
        <v>29</v>
      </c>
      <c r="I1053" s="21"/>
      <c r="J1053" s="25" t="s">
        <v>26</v>
      </c>
      <c r="K1053" s="26">
        <v>2.7443983554839999</v>
      </c>
      <c r="L1053" s="26">
        <v>0.50196886062622004</v>
      </c>
      <c r="N1053">
        <f>(Tabell1[[#This Row],[TP]]+Tabell1[[#This Row],[TN]])/(Tabell1[[#This Row],[TP]]+Tabell1[[#This Row],[TN]]+Tabell1[[#This Row],[FP]]+Tabell1[[#This Row],[FN]])</f>
        <v>0.89798135240336741</v>
      </c>
      <c r="O1053">
        <f>Tabell1[[#This Row],[TP]]/(Tabell1[[#This Row],[TP]]+Tabell1[[#This Row],[FP]])</f>
        <v>0.90118688771665412</v>
      </c>
      <c r="P1053">
        <f>Tabell1[[#This Row],[TP]]/(Tabell1[[#This Row],[TP]]+Tabell1[[#This Row],[FN]])</f>
        <v>0.9919129082426128</v>
      </c>
      <c r="Q1053">
        <f>2*(Tabell1[[#This Row],[Recall]] * Tabell1[[#This Row],[Precision]]) / (Tabell1[[#This Row],[Recall]] + Tabell1[[#This Row],[Precision]])</f>
        <v>0.94437589457578608</v>
      </c>
      <c r="R1053">
        <v>9567</v>
      </c>
      <c r="S1053">
        <v>353</v>
      </c>
      <c r="T1053">
        <v>1049</v>
      </c>
      <c r="U1053">
        <v>78</v>
      </c>
    </row>
    <row r="1054" spans="1:21" hidden="1" x14ac:dyDescent="0.3">
      <c r="A1054" s="25" t="s">
        <v>20</v>
      </c>
      <c r="B1054" s="23" t="s">
        <v>33</v>
      </c>
      <c r="C1054" s="24" t="s">
        <v>38</v>
      </c>
      <c r="D1054" s="20" t="s">
        <v>23</v>
      </c>
      <c r="E1054" t="s">
        <v>24</v>
      </c>
      <c r="F1054" s="25" t="s">
        <v>30</v>
      </c>
      <c r="G1054" s="25" t="s">
        <v>26</v>
      </c>
      <c r="H1054" s="25" t="s">
        <v>26</v>
      </c>
      <c r="I1054" s="25" t="s">
        <v>25</v>
      </c>
      <c r="J1054" s="21" t="s">
        <v>29</v>
      </c>
      <c r="K1054" s="26">
        <v>3.8899462223052899</v>
      </c>
      <c r="L1054" s="26">
        <v>9.7853968143463099</v>
      </c>
      <c r="N1054">
        <f>(Tabell1[[#This Row],[TP]]+Tabell1[[#This Row],[TN]])/(Tabell1[[#This Row],[TP]]+Tabell1[[#This Row],[TN]]+Tabell1[[#This Row],[FP]]+Tabell1[[#This Row],[FN]])</f>
        <v>0.90549470444464564</v>
      </c>
      <c r="O1054">
        <f>Tabell1[[#This Row],[TP]]/(Tabell1[[#This Row],[TP]]+Tabell1[[#This Row],[FP]])</f>
        <v>0.97221917206544417</v>
      </c>
      <c r="P1054">
        <f>Tabell1[[#This Row],[TP]]/(Tabell1[[#This Row],[TP]]+Tabell1[[#This Row],[FN]])</f>
        <v>0.91798859512700881</v>
      </c>
      <c r="Q1054">
        <f>2*(Tabell1[[#This Row],[Recall]] * Tabell1[[#This Row],[Precision]]) / (Tabell1[[#This Row],[Recall]] + Tabell1[[#This Row],[Precision]])</f>
        <v>0.944325938566553</v>
      </c>
      <c r="R1054">
        <v>8854</v>
      </c>
      <c r="S1054">
        <v>1149</v>
      </c>
      <c r="T1054">
        <v>253</v>
      </c>
      <c r="U1054">
        <v>791</v>
      </c>
    </row>
    <row r="1055" spans="1:21" hidden="1" x14ac:dyDescent="0.3">
      <c r="A1055" s="25" t="s">
        <v>20</v>
      </c>
      <c r="B1055" s="23" t="s">
        <v>33</v>
      </c>
      <c r="C1055" s="24" t="s">
        <v>38</v>
      </c>
      <c r="D1055" s="20" t="s">
        <v>23</v>
      </c>
      <c r="E1055" t="s">
        <v>24</v>
      </c>
      <c r="F1055" s="25" t="s">
        <v>30</v>
      </c>
      <c r="G1055" s="21" t="s">
        <v>29</v>
      </c>
      <c r="H1055" s="25" t="s">
        <v>26</v>
      </c>
      <c r="I1055" s="25" t="s">
        <v>25</v>
      </c>
      <c r="J1055" s="21" t="s">
        <v>29</v>
      </c>
      <c r="K1055" s="26">
        <v>3.8426868915557799</v>
      </c>
      <c r="L1055" s="26">
        <v>9.7367775440215993</v>
      </c>
      <c r="N1055">
        <f>(Tabell1[[#This Row],[TP]]+Tabell1[[#This Row],[TN]])/(Tabell1[[#This Row],[TP]]+Tabell1[[#This Row],[TN]]+Tabell1[[#This Row],[FP]]+Tabell1[[#This Row],[FN]])</f>
        <v>0.90549470444464564</v>
      </c>
      <c r="O1055">
        <f>Tabell1[[#This Row],[TP]]/(Tabell1[[#This Row],[TP]]+Tabell1[[#This Row],[FP]])</f>
        <v>0.97221917206544417</v>
      </c>
      <c r="P1055">
        <f>Tabell1[[#This Row],[TP]]/(Tabell1[[#This Row],[TP]]+Tabell1[[#This Row],[FN]])</f>
        <v>0.91798859512700881</v>
      </c>
      <c r="Q1055">
        <f>2*(Tabell1[[#This Row],[Recall]] * Tabell1[[#This Row],[Precision]]) / (Tabell1[[#This Row],[Recall]] + Tabell1[[#This Row],[Precision]])</f>
        <v>0.944325938566553</v>
      </c>
      <c r="R1055">
        <v>8854</v>
      </c>
      <c r="S1055">
        <v>1149</v>
      </c>
      <c r="T1055">
        <v>253</v>
      </c>
      <c r="U1055">
        <v>791</v>
      </c>
    </row>
    <row r="1056" spans="1:21" hidden="1" x14ac:dyDescent="0.3">
      <c r="A1056" s="21" t="s">
        <v>31</v>
      </c>
      <c r="B1056" s="25" t="s">
        <v>22</v>
      </c>
      <c r="C1056" s="20" t="s">
        <v>23</v>
      </c>
      <c r="D1056" s="20" t="s">
        <v>23</v>
      </c>
      <c r="E1056" t="s">
        <v>24</v>
      </c>
      <c r="F1056" s="19" t="s">
        <v>21</v>
      </c>
      <c r="G1056" s="21" t="s">
        <v>29</v>
      </c>
      <c r="H1056" s="21" t="s">
        <v>29</v>
      </c>
      <c r="I1056" s="25" t="s">
        <v>25</v>
      </c>
      <c r="J1056" s="25" t="s">
        <v>26</v>
      </c>
      <c r="K1056" s="26">
        <v>2.6322205066680899</v>
      </c>
      <c r="L1056" s="26">
        <v>0.63175010681152299</v>
      </c>
      <c r="N1056">
        <f>(Tabell1[[#This Row],[TP]]+Tabell1[[#This Row],[TN]])/(Tabell1[[#This Row],[TP]]+Tabell1[[#This Row],[TN]]+Tabell1[[#This Row],[FP]]+Tabell1[[#This Row],[FN]])</f>
        <v>0.89725717389336468</v>
      </c>
      <c r="O1056">
        <f>Tabell1[[#This Row],[TP]]/(Tabell1[[#This Row],[TP]]+Tabell1[[#This Row],[FP]])</f>
        <v>0.89618249534450656</v>
      </c>
      <c r="P1056">
        <f>Tabell1[[#This Row],[TP]]/(Tabell1[[#This Row],[TP]]+Tabell1[[#This Row],[FN]])</f>
        <v>0.99792638672887501</v>
      </c>
      <c r="Q1056">
        <f>2*(Tabell1[[#This Row],[Recall]] * Tabell1[[#This Row],[Precision]]) / (Tabell1[[#This Row],[Recall]] + Tabell1[[#This Row],[Precision]])</f>
        <v>0.94432180524895759</v>
      </c>
      <c r="R1056">
        <v>9625</v>
      </c>
      <c r="S1056">
        <v>287</v>
      </c>
      <c r="T1056">
        <v>1115</v>
      </c>
      <c r="U1056">
        <v>20</v>
      </c>
    </row>
    <row r="1057" spans="1:21" hidden="1" x14ac:dyDescent="0.3">
      <c r="A1057" s="21" t="s">
        <v>31</v>
      </c>
      <c r="B1057" s="25" t="s">
        <v>22</v>
      </c>
      <c r="C1057" s="20" t="s">
        <v>23</v>
      </c>
      <c r="D1057" s="20" t="s">
        <v>23</v>
      </c>
      <c r="E1057" t="s">
        <v>24</v>
      </c>
      <c r="F1057" s="19" t="s">
        <v>21</v>
      </c>
      <c r="G1057" s="21" t="s">
        <v>29</v>
      </c>
      <c r="H1057" s="21" t="s">
        <v>29</v>
      </c>
      <c r="I1057" s="25" t="s">
        <v>25</v>
      </c>
      <c r="J1057" s="25" t="s">
        <v>26</v>
      </c>
      <c r="K1057" s="26">
        <v>2.6322205066680899</v>
      </c>
      <c r="L1057" s="26">
        <v>0.62034034729003895</v>
      </c>
      <c r="N1057">
        <f>(Tabell1[[#This Row],[TP]]+Tabell1[[#This Row],[TN]])/(Tabell1[[#This Row],[TP]]+Tabell1[[#This Row],[TN]]+Tabell1[[#This Row],[FP]]+Tabell1[[#This Row],[FN]])</f>
        <v>0.89725717389336468</v>
      </c>
      <c r="O1057">
        <f>Tabell1[[#This Row],[TP]]/(Tabell1[[#This Row],[TP]]+Tabell1[[#This Row],[FP]])</f>
        <v>0.89618249534450656</v>
      </c>
      <c r="P1057">
        <f>Tabell1[[#This Row],[TP]]/(Tabell1[[#This Row],[TP]]+Tabell1[[#This Row],[FN]])</f>
        <v>0.99792638672887501</v>
      </c>
      <c r="Q1057">
        <f>2*(Tabell1[[#This Row],[Recall]] * Tabell1[[#This Row],[Precision]]) / (Tabell1[[#This Row],[Recall]] + Tabell1[[#This Row],[Precision]])</f>
        <v>0.94432180524895759</v>
      </c>
      <c r="R1057">
        <v>9625</v>
      </c>
      <c r="S1057">
        <v>287</v>
      </c>
      <c r="T1057">
        <v>1115</v>
      </c>
      <c r="U1057">
        <v>20</v>
      </c>
    </row>
    <row r="1058" spans="1:21" hidden="1" x14ac:dyDescent="0.3">
      <c r="A1058" s="21" t="s">
        <v>31</v>
      </c>
      <c r="B1058" s="23" t="s">
        <v>33</v>
      </c>
      <c r="C1058" s="25" t="s">
        <v>36</v>
      </c>
      <c r="D1058" s="20" t="s">
        <v>23</v>
      </c>
      <c r="E1058" t="s">
        <v>24</v>
      </c>
      <c r="F1058" s="19" t="s">
        <v>21</v>
      </c>
      <c r="G1058" s="25" t="s">
        <v>26</v>
      </c>
      <c r="H1058" s="25" t="s">
        <v>26</v>
      </c>
      <c r="I1058" s="25" t="s">
        <v>25</v>
      </c>
      <c r="J1058" s="21" t="s">
        <v>29</v>
      </c>
      <c r="K1058" s="26">
        <v>73.879008769988999</v>
      </c>
      <c r="L1058" s="26">
        <v>0.59620237350463801</v>
      </c>
      <c r="N1058">
        <f>(Tabell1[[#This Row],[TP]]+Tabell1[[#This Row],[TN]])/(Tabell1[[#This Row],[TP]]+Tabell1[[#This Row],[TN]]+Tabell1[[#This Row],[FP]]+Tabell1[[#This Row],[FN]])</f>
        <v>0.89888657554087081</v>
      </c>
      <c r="O1058">
        <f>Tabell1[[#This Row],[TP]]/(Tabell1[[#This Row],[TP]]+Tabell1[[#This Row],[FP]])</f>
        <v>0.90944881889763785</v>
      </c>
      <c r="P1058">
        <f>Tabell1[[#This Row],[TP]]/(Tabell1[[#This Row],[TP]]+Tabell1[[#This Row],[FN]])</f>
        <v>0.98195956454121303</v>
      </c>
      <c r="Q1058">
        <f>2*(Tabell1[[#This Row],[Recall]] * Tabell1[[#This Row],[Precision]]) / (Tabell1[[#This Row],[Recall]] + Tabell1[[#This Row],[Precision]])</f>
        <v>0.94431427289495984</v>
      </c>
      <c r="R1058">
        <v>9471</v>
      </c>
      <c r="S1058">
        <v>459</v>
      </c>
      <c r="T1058">
        <v>943</v>
      </c>
      <c r="U1058">
        <v>174</v>
      </c>
    </row>
    <row r="1059" spans="1:21" hidden="1" x14ac:dyDescent="0.3">
      <c r="A1059" s="21" t="s">
        <v>31</v>
      </c>
      <c r="B1059" s="25" t="s">
        <v>22</v>
      </c>
      <c r="C1059" s="20" t="s">
        <v>23</v>
      </c>
      <c r="D1059" s="20" t="s">
        <v>23</v>
      </c>
      <c r="E1059" t="s">
        <v>24</v>
      </c>
      <c r="F1059" s="19" t="s">
        <v>21</v>
      </c>
      <c r="G1059" s="25" t="s">
        <v>26</v>
      </c>
      <c r="H1059" s="21" t="s">
        <v>29</v>
      </c>
      <c r="I1059" s="25" t="s">
        <v>25</v>
      </c>
      <c r="J1059" s="25" t="s">
        <v>26</v>
      </c>
      <c r="K1059" s="26">
        <v>2.2901010513305602</v>
      </c>
      <c r="L1059" s="26">
        <v>1.5064835548400799</v>
      </c>
      <c r="N1059">
        <f>(Tabell1[[#This Row],[TP]]+Tabell1[[#This Row],[TN]])/(Tabell1[[#This Row],[TP]]+Tabell1[[#This Row],[TN]]+Tabell1[[#This Row],[FP]]+Tabell1[[#This Row],[FN]])</f>
        <v>0.89716665157961439</v>
      </c>
      <c r="O1059">
        <f>Tabell1[[#This Row],[TP]]/(Tabell1[[#This Row],[TP]]+Tabell1[[#This Row],[FP]])</f>
        <v>0.8955834495583449</v>
      </c>
      <c r="P1059">
        <f>Tabell1[[#This Row],[TP]]/(Tabell1[[#This Row],[TP]]+Tabell1[[#This Row],[FN]])</f>
        <v>0.99865215137376884</v>
      </c>
      <c r="Q1059">
        <f>2*(Tabell1[[#This Row],[Recall]] * Tabell1[[#This Row],[Precision]]) / (Tabell1[[#This Row],[Recall]] + Tabell1[[#This Row],[Precision]])</f>
        <v>0.94431372549019599</v>
      </c>
      <c r="R1059">
        <v>9632</v>
      </c>
      <c r="S1059">
        <v>279</v>
      </c>
      <c r="T1059">
        <v>1123</v>
      </c>
      <c r="U1059">
        <v>13</v>
      </c>
    </row>
    <row r="1060" spans="1:21" hidden="1" x14ac:dyDescent="0.3">
      <c r="A1060" s="21" t="s">
        <v>31</v>
      </c>
      <c r="B1060" s="25" t="s">
        <v>22</v>
      </c>
      <c r="C1060" s="20" t="s">
        <v>23</v>
      </c>
      <c r="D1060" s="20" t="s">
        <v>23</v>
      </c>
      <c r="E1060" t="s">
        <v>24</v>
      </c>
      <c r="F1060" s="19" t="s">
        <v>21</v>
      </c>
      <c r="G1060" s="25" t="s">
        <v>26</v>
      </c>
      <c r="H1060" s="21" t="s">
        <v>29</v>
      </c>
      <c r="I1060" s="25" t="s">
        <v>25</v>
      </c>
      <c r="J1060" s="25" t="s">
        <v>26</v>
      </c>
      <c r="K1060" s="26">
        <v>2.2901010513305602</v>
      </c>
      <c r="L1060" s="26">
        <v>0.63230895996093694</v>
      </c>
      <c r="N1060">
        <f>(Tabell1[[#This Row],[TP]]+Tabell1[[#This Row],[TN]])/(Tabell1[[#This Row],[TP]]+Tabell1[[#This Row],[TN]]+Tabell1[[#This Row],[FP]]+Tabell1[[#This Row],[FN]])</f>
        <v>0.89716665157961439</v>
      </c>
      <c r="O1060">
        <f>Tabell1[[#This Row],[TP]]/(Tabell1[[#This Row],[TP]]+Tabell1[[#This Row],[FP]])</f>
        <v>0.8955834495583449</v>
      </c>
      <c r="P1060">
        <f>Tabell1[[#This Row],[TP]]/(Tabell1[[#This Row],[TP]]+Tabell1[[#This Row],[FN]])</f>
        <v>0.99865215137376884</v>
      </c>
      <c r="Q1060">
        <f>2*(Tabell1[[#This Row],[Recall]] * Tabell1[[#This Row],[Precision]]) / (Tabell1[[#This Row],[Recall]] + Tabell1[[#This Row],[Precision]])</f>
        <v>0.94431372549019599</v>
      </c>
      <c r="R1060">
        <v>9632</v>
      </c>
      <c r="S1060">
        <v>279</v>
      </c>
      <c r="T1060">
        <v>1123</v>
      </c>
      <c r="U1060">
        <v>13</v>
      </c>
    </row>
    <row r="1061" spans="1:21" hidden="1" x14ac:dyDescent="0.3">
      <c r="A1061" s="25" t="s">
        <v>20</v>
      </c>
      <c r="B1061" s="25" t="s">
        <v>22</v>
      </c>
      <c r="C1061" s="25" t="s">
        <v>36</v>
      </c>
      <c r="D1061" s="20" t="s">
        <v>23</v>
      </c>
      <c r="E1061" t="s">
        <v>24</v>
      </c>
      <c r="F1061" s="19" t="s">
        <v>21</v>
      </c>
      <c r="G1061" s="25" t="s">
        <v>26</v>
      </c>
      <c r="H1061" s="21" t="s">
        <v>29</v>
      </c>
      <c r="I1061" s="21"/>
      <c r="J1061" s="21" t="s">
        <v>29</v>
      </c>
      <c r="K1061" s="26">
        <v>3.4527301788329998</v>
      </c>
      <c r="L1061" s="26">
        <v>6.1181502342224103</v>
      </c>
      <c r="N1061">
        <f>(Tabell1[[#This Row],[TP]]+Tabell1[[#This Row],[TN]])/(Tabell1[[#This Row],[TP]]+Tabell1[[#This Row],[TN]]+Tabell1[[#This Row],[FP]]+Tabell1[[#This Row],[FN]])</f>
        <v>0.90078754412962792</v>
      </c>
      <c r="O1061">
        <f>Tabell1[[#This Row],[TP]]/(Tabell1[[#This Row],[TP]]+Tabell1[[#This Row],[FP]])</f>
        <v>0.92612900009969101</v>
      </c>
      <c r="P1061">
        <f>Tabell1[[#This Row],[TP]]/(Tabell1[[#This Row],[TP]]+Tabell1[[#This Row],[FN]])</f>
        <v>0.96319336443753245</v>
      </c>
      <c r="Q1061">
        <f>2*(Tabell1[[#This Row],[Recall]] * Tabell1[[#This Row],[Precision]]) / (Tabell1[[#This Row],[Recall]] + Tabell1[[#This Row],[Precision]])</f>
        <v>0.94429762146777807</v>
      </c>
      <c r="R1061">
        <v>9290</v>
      </c>
      <c r="S1061">
        <v>661</v>
      </c>
      <c r="T1061">
        <v>741</v>
      </c>
      <c r="U1061">
        <v>355</v>
      </c>
    </row>
    <row r="1062" spans="1:21" hidden="1" x14ac:dyDescent="0.3">
      <c r="A1062" s="21" t="s">
        <v>31</v>
      </c>
      <c r="B1062" s="25" t="s">
        <v>22</v>
      </c>
      <c r="C1062" s="21" t="s">
        <v>34</v>
      </c>
      <c r="D1062" s="20" t="s">
        <v>23</v>
      </c>
      <c r="E1062" t="s">
        <v>24</v>
      </c>
      <c r="F1062" s="19" t="s">
        <v>21</v>
      </c>
      <c r="G1062" s="21" t="s">
        <v>29</v>
      </c>
      <c r="H1062" s="25" t="s">
        <v>26</v>
      </c>
      <c r="I1062" s="25" t="s">
        <v>25</v>
      </c>
      <c r="J1062" s="25" t="s">
        <v>26</v>
      </c>
      <c r="K1062" s="26">
        <v>2.0579636096954301</v>
      </c>
      <c r="L1062" s="26">
        <v>0.55751109123229903</v>
      </c>
      <c r="N1062">
        <f>(Tabell1[[#This Row],[TP]]+Tabell1[[#This Row],[TN]])/(Tabell1[[#This Row],[TP]]+Tabell1[[#This Row],[TN]]+Tabell1[[#This Row],[FP]]+Tabell1[[#This Row],[FN]])</f>
        <v>0.89752874083461576</v>
      </c>
      <c r="O1062">
        <f>Tabell1[[#This Row],[TP]]/(Tabell1[[#This Row],[TP]]+Tabell1[[#This Row],[FP]])</f>
        <v>0.89881008151410102</v>
      </c>
      <c r="P1062">
        <f>Tabell1[[#This Row],[TP]]/(Tabell1[[#This Row],[TP]]+Tabell1[[#This Row],[FN]])</f>
        <v>0.99460860549507513</v>
      </c>
      <c r="Q1062">
        <f>2*(Tabell1[[#This Row],[Recall]] * Tabell1[[#This Row],[Precision]]) / (Tabell1[[#This Row],[Recall]] + Tabell1[[#This Row],[Precision]])</f>
        <v>0.94428585490697903</v>
      </c>
      <c r="R1062">
        <v>9593</v>
      </c>
      <c r="S1062">
        <v>322</v>
      </c>
      <c r="T1062">
        <v>1080</v>
      </c>
      <c r="U1062">
        <v>52</v>
      </c>
    </row>
    <row r="1063" spans="1:21" hidden="1" x14ac:dyDescent="0.3">
      <c r="A1063" s="23" t="s">
        <v>48</v>
      </c>
      <c r="B1063" s="21" t="s">
        <v>32</v>
      </c>
      <c r="C1063" s="21" t="s">
        <v>34</v>
      </c>
      <c r="D1063" s="20" t="s">
        <v>23</v>
      </c>
      <c r="E1063" t="s">
        <v>24</v>
      </c>
      <c r="F1063" s="19" t="s">
        <v>21</v>
      </c>
      <c r="G1063" s="21" t="s">
        <v>29</v>
      </c>
      <c r="H1063" s="25" t="s">
        <v>26</v>
      </c>
      <c r="I1063" s="25" t="s">
        <v>25</v>
      </c>
      <c r="J1063" s="21" t="s">
        <v>29</v>
      </c>
      <c r="K1063" s="26">
        <v>0.110736846923828</v>
      </c>
      <c r="L1063" s="26">
        <v>0.18550348281860299</v>
      </c>
      <c r="N1063">
        <f>(Tabell1[[#This Row],[TP]]+Tabell1[[#This Row],[TN]])/(Tabell1[[#This Row],[TP]]+Tabell1[[#This Row],[TN]]+Tabell1[[#This Row],[FP]]+Tabell1[[#This Row],[FN]])</f>
        <v>0.89924866479587218</v>
      </c>
      <c r="O1063">
        <f>Tabell1[[#This Row],[TP]]/(Tabell1[[#This Row],[TP]]+Tabell1[[#This Row],[FP]])</f>
        <v>0.91305189775367934</v>
      </c>
      <c r="P1063">
        <f>Tabell1[[#This Row],[TP]]/(Tabell1[[#This Row],[TP]]+Tabell1[[#This Row],[FN]])</f>
        <v>0.97770865733540691</v>
      </c>
      <c r="Q1063">
        <f>2*(Tabell1[[#This Row],[Recall]] * Tabell1[[#This Row],[Precision]]) / (Tabell1[[#This Row],[Recall]] + Tabell1[[#This Row],[Precision]])</f>
        <v>0.94427477094076995</v>
      </c>
      <c r="R1063">
        <v>9430</v>
      </c>
      <c r="S1063">
        <v>504</v>
      </c>
      <c r="T1063">
        <v>898</v>
      </c>
      <c r="U1063">
        <v>215</v>
      </c>
    </row>
    <row r="1064" spans="1:21" hidden="1" x14ac:dyDescent="0.3">
      <c r="A1064" s="23" t="s">
        <v>48</v>
      </c>
      <c r="B1064" s="21" t="s">
        <v>32</v>
      </c>
      <c r="C1064" s="21" t="s">
        <v>34</v>
      </c>
      <c r="D1064" s="20" t="s">
        <v>23</v>
      </c>
      <c r="E1064" t="s">
        <v>24</v>
      </c>
      <c r="F1064" s="19" t="s">
        <v>21</v>
      </c>
      <c r="G1064" s="21" t="s">
        <v>29</v>
      </c>
      <c r="H1064" s="25" t="s">
        <v>26</v>
      </c>
      <c r="I1064" s="25" t="s">
        <v>25</v>
      </c>
      <c r="J1064" s="25" t="s">
        <v>26</v>
      </c>
      <c r="K1064" s="26">
        <v>0.109706878662109</v>
      </c>
      <c r="L1064" s="26">
        <v>0.18650245666503901</v>
      </c>
      <c r="N1064">
        <f>(Tabell1[[#This Row],[TP]]+Tabell1[[#This Row],[TN]])/(Tabell1[[#This Row],[TP]]+Tabell1[[#This Row],[TN]]+Tabell1[[#This Row],[FP]]+Tabell1[[#This Row],[FN]])</f>
        <v>0.89924866479587218</v>
      </c>
      <c r="O1064">
        <f>Tabell1[[#This Row],[TP]]/(Tabell1[[#This Row],[TP]]+Tabell1[[#This Row],[FP]])</f>
        <v>0.91305189775367934</v>
      </c>
      <c r="P1064">
        <f>Tabell1[[#This Row],[TP]]/(Tabell1[[#This Row],[TP]]+Tabell1[[#This Row],[FN]])</f>
        <v>0.97770865733540691</v>
      </c>
      <c r="Q1064">
        <f>2*(Tabell1[[#This Row],[Recall]] * Tabell1[[#This Row],[Precision]]) / (Tabell1[[#This Row],[Recall]] + Tabell1[[#This Row],[Precision]])</f>
        <v>0.94427477094076995</v>
      </c>
      <c r="R1064">
        <v>9430</v>
      </c>
      <c r="S1064">
        <v>504</v>
      </c>
      <c r="T1064">
        <v>898</v>
      </c>
      <c r="U1064">
        <v>215</v>
      </c>
    </row>
    <row r="1065" spans="1:21" hidden="1" x14ac:dyDescent="0.3">
      <c r="A1065" s="25" t="s">
        <v>20</v>
      </c>
      <c r="B1065" s="25" t="s">
        <v>22</v>
      </c>
      <c r="C1065" s="20" t="s">
        <v>23</v>
      </c>
      <c r="D1065" s="20" t="s">
        <v>23</v>
      </c>
      <c r="E1065" t="s">
        <v>42</v>
      </c>
      <c r="F1065" s="25" t="s">
        <v>30</v>
      </c>
      <c r="G1065" s="25" t="s">
        <v>26</v>
      </c>
      <c r="H1065" s="25" t="s">
        <v>26</v>
      </c>
      <c r="I1065" s="21"/>
      <c r="J1065" s="25" t="s">
        <v>26</v>
      </c>
      <c r="K1065" s="26">
        <v>4.0905277729034397</v>
      </c>
      <c r="L1065" s="26">
        <v>11.2009871006011</v>
      </c>
      <c r="N1065">
        <f>(Tabell1[[#This Row],[TP]]+Tabell1[[#This Row],[TN]])/(Tabell1[[#This Row],[TP]]+Tabell1[[#This Row],[TN]]+Tabell1[[#This Row],[FP]]+Tabell1[[#This Row],[FN]])</f>
        <v>0.89730852601156075</v>
      </c>
      <c r="O1065">
        <f>Tabell1[[#This Row],[TP]]/(Tabell1[[#This Row],[TP]]+Tabell1[[#This Row],[FP]])</f>
        <v>0.89465861588481188</v>
      </c>
      <c r="P1065">
        <f>Tabell1[[#This Row],[TP]]/(Tabell1[[#This Row],[TP]]+Tabell1[[#This Row],[FN]])</f>
        <v>0.99968860286485361</v>
      </c>
      <c r="Q1065">
        <f>2*(Tabell1[[#This Row],[Recall]] * Tabell1[[#This Row],[Precision]]) / (Tabell1[[#This Row],[Recall]] + Tabell1[[#This Row],[Precision]])</f>
        <v>0.94426197362615805</v>
      </c>
      <c r="R1065">
        <v>9631</v>
      </c>
      <c r="S1065">
        <v>304</v>
      </c>
      <c r="T1065">
        <v>1134</v>
      </c>
      <c r="U1065">
        <v>3</v>
      </c>
    </row>
    <row r="1066" spans="1:21" hidden="1" x14ac:dyDescent="0.3">
      <c r="A1066" s="21" t="s">
        <v>31</v>
      </c>
      <c r="B1066" s="25" t="s">
        <v>22</v>
      </c>
      <c r="C1066" s="20" t="s">
        <v>23</v>
      </c>
      <c r="D1066" s="20" t="s">
        <v>23</v>
      </c>
      <c r="E1066" t="s">
        <v>24</v>
      </c>
      <c r="F1066" s="25" t="s">
        <v>30</v>
      </c>
      <c r="G1066" s="25" t="s">
        <v>26</v>
      </c>
      <c r="H1066" s="25" t="s">
        <v>26</v>
      </c>
      <c r="I1066" s="21"/>
      <c r="J1066" s="21" t="s">
        <v>29</v>
      </c>
      <c r="K1066" s="26">
        <v>1.2047772407531701</v>
      </c>
      <c r="L1066" s="26">
        <v>1.49135470390319</v>
      </c>
      <c r="N1066">
        <f>(Tabell1[[#This Row],[TP]]+Tabell1[[#This Row],[TN]])/(Tabell1[[#This Row],[TP]]+Tabell1[[#This Row],[TN]]+Tabell1[[#This Row],[FP]]+Tabell1[[#This Row],[FN]])</f>
        <v>0.897076129265864</v>
      </c>
      <c r="O1066">
        <f>Tabell1[[#This Row],[TP]]/(Tabell1[[#This Row],[TP]]+Tabell1[[#This Row],[FP]])</f>
        <v>0.89572093023255817</v>
      </c>
      <c r="P1066">
        <f>Tabell1[[#This Row],[TP]]/(Tabell1[[#This Row],[TP]]+Tabell1[[#This Row],[FN]])</f>
        <v>0.99834110938310006</v>
      </c>
      <c r="Q1066">
        <f>2*(Tabell1[[#This Row],[Recall]] * Tabell1[[#This Row],[Precision]]) / (Tabell1[[#This Row],[Recall]] + Tabell1[[#This Row],[Precision]])</f>
        <v>0.94425104192203979</v>
      </c>
      <c r="R1066">
        <v>9629</v>
      </c>
      <c r="S1066">
        <v>281</v>
      </c>
      <c r="T1066">
        <v>1121</v>
      </c>
      <c r="U1066">
        <v>16</v>
      </c>
    </row>
    <row r="1067" spans="1:21" hidden="1" x14ac:dyDescent="0.3">
      <c r="A1067" s="21" t="s">
        <v>31</v>
      </c>
      <c r="B1067" s="25" t="s">
        <v>22</v>
      </c>
      <c r="C1067" s="20" t="s">
        <v>23</v>
      </c>
      <c r="D1067" s="20" t="s">
        <v>23</v>
      </c>
      <c r="E1067" t="s">
        <v>24</v>
      </c>
      <c r="F1067" s="25" t="s">
        <v>30</v>
      </c>
      <c r="G1067" s="25" t="s">
        <v>26</v>
      </c>
      <c r="H1067" s="25" t="s">
        <v>26</v>
      </c>
      <c r="I1067" s="21"/>
      <c r="J1067" s="21" t="s">
        <v>29</v>
      </c>
      <c r="K1067" s="26">
        <v>1.2047772407531701</v>
      </c>
      <c r="L1067" s="26">
        <v>0.66313886642455999</v>
      </c>
      <c r="N1067">
        <f>(Tabell1[[#This Row],[TP]]+Tabell1[[#This Row],[TN]])/(Tabell1[[#This Row],[TP]]+Tabell1[[#This Row],[TN]]+Tabell1[[#This Row],[FP]]+Tabell1[[#This Row],[FN]])</f>
        <v>0.897076129265864</v>
      </c>
      <c r="O1067">
        <f>Tabell1[[#This Row],[TP]]/(Tabell1[[#This Row],[TP]]+Tabell1[[#This Row],[FP]])</f>
        <v>0.89572093023255817</v>
      </c>
      <c r="P1067">
        <f>Tabell1[[#This Row],[TP]]/(Tabell1[[#This Row],[TP]]+Tabell1[[#This Row],[FN]])</f>
        <v>0.99834110938310006</v>
      </c>
      <c r="Q1067">
        <f>2*(Tabell1[[#This Row],[Recall]] * Tabell1[[#This Row],[Precision]]) / (Tabell1[[#This Row],[Recall]] + Tabell1[[#This Row],[Precision]])</f>
        <v>0.94425104192203979</v>
      </c>
      <c r="R1067">
        <v>9629</v>
      </c>
      <c r="S1067">
        <v>281</v>
      </c>
      <c r="T1067">
        <v>1121</v>
      </c>
      <c r="U1067">
        <v>16</v>
      </c>
    </row>
    <row r="1068" spans="1:21" hidden="1" x14ac:dyDescent="0.3">
      <c r="A1068" s="23" t="s">
        <v>48</v>
      </c>
      <c r="B1068" s="25" t="s">
        <v>22</v>
      </c>
      <c r="C1068" s="24" t="s">
        <v>38</v>
      </c>
      <c r="D1068" s="20" t="s">
        <v>23</v>
      </c>
      <c r="E1068" t="s">
        <v>24</v>
      </c>
      <c r="F1068" s="25" t="s">
        <v>30</v>
      </c>
      <c r="G1068" s="25" t="s">
        <v>26</v>
      </c>
      <c r="H1068" s="21" t="s">
        <v>29</v>
      </c>
      <c r="I1068" s="25" t="s">
        <v>25</v>
      </c>
      <c r="J1068" s="21" t="s">
        <v>29</v>
      </c>
      <c r="K1068" s="26">
        <v>0.32126331329345698</v>
      </c>
      <c r="L1068" s="26">
        <v>0.33211708068847601</v>
      </c>
      <c r="N1068">
        <f>(Tabell1[[#This Row],[TP]]+Tabell1[[#This Row],[TN]])/(Tabell1[[#This Row],[TP]]+Tabell1[[#This Row],[TN]]+Tabell1[[#This Row],[FP]]+Tabell1[[#This Row],[FN]])</f>
        <v>0.8980718747171178</v>
      </c>
      <c r="O1068">
        <f>Tabell1[[#This Row],[TP]]/(Tabell1[[#This Row],[TP]]+Tabell1[[#This Row],[FP]])</f>
        <v>0.90408879612939952</v>
      </c>
      <c r="P1068">
        <f>Tabell1[[#This Row],[TP]]/(Tabell1[[#This Row],[TP]]+Tabell1[[#This Row],[FN]])</f>
        <v>0.98807672369103161</v>
      </c>
      <c r="Q1068">
        <f>2*(Tabell1[[#This Row],[Recall]] * Tabell1[[#This Row],[Precision]]) / (Tabell1[[#This Row],[Recall]] + Tabell1[[#This Row],[Precision]])</f>
        <v>0.94421876548102657</v>
      </c>
      <c r="R1068">
        <v>9530</v>
      </c>
      <c r="S1068">
        <v>391</v>
      </c>
      <c r="T1068">
        <v>1011</v>
      </c>
      <c r="U1068">
        <v>115</v>
      </c>
    </row>
    <row r="1069" spans="1:21" hidden="1" x14ac:dyDescent="0.3">
      <c r="A1069" s="21" t="s">
        <v>31</v>
      </c>
      <c r="B1069" s="25" t="s">
        <v>22</v>
      </c>
      <c r="C1069" s="20" t="s">
        <v>23</v>
      </c>
      <c r="D1069" s="20" t="s">
        <v>23</v>
      </c>
      <c r="E1069" t="s">
        <v>24</v>
      </c>
      <c r="F1069" s="25" t="s">
        <v>30</v>
      </c>
      <c r="G1069" s="21" t="s">
        <v>29</v>
      </c>
      <c r="H1069" s="21" t="s">
        <v>29</v>
      </c>
      <c r="I1069" s="21"/>
      <c r="J1069" s="21" t="s">
        <v>29</v>
      </c>
      <c r="K1069" s="26">
        <v>1.30402278900146</v>
      </c>
      <c r="L1069" s="26">
        <v>1.5239224433898899</v>
      </c>
      <c r="N1069">
        <f>(Tabell1[[#This Row],[TP]]+Tabell1[[#This Row],[TN]])/(Tabell1[[#This Row],[TP]]+Tabell1[[#This Row],[TN]]+Tabell1[[#This Row],[FP]]+Tabell1[[#This Row],[FN]])</f>
        <v>0.89698560695211371</v>
      </c>
      <c r="O1069">
        <f>Tabell1[[#This Row],[TP]]/(Tabell1[[#This Row],[TP]]+Tabell1[[#This Row],[FP]])</f>
        <v>0.89556402864316931</v>
      </c>
      <c r="P1069">
        <f>Tabell1[[#This Row],[TP]]/(Tabell1[[#This Row],[TP]]+Tabell1[[#This Row],[FN]])</f>
        <v>0.99844479004665632</v>
      </c>
      <c r="Q1069">
        <f>2*(Tabell1[[#This Row],[Recall]] * Tabell1[[#This Row],[Precision]]) / (Tabell1[[#This Row],[Recall]] + Tabell1[[#This Row],[Precision]])</f>
        <v>0.94421021668791061</v>
      </c>
      <c r="R1069">
        <v>9630</v>
      </c>
      <c r="S1069">
        <v>279</v>
      </c>
      <c r="T1069">
        <v>1123</v>
      </c>
      <c r="U1069">
        <v>15</v>
      </c>
    </row>
    <row r="1070" spans="1:21" hidden="1" x14ac:dyDescent="0.3">
      <c r="A1070" s="21" t="s">
        <v>31</v>
      </c>
      <c r="B1070" s="25" t="s">
        <v>22</v>
      </c>
      <c r="C1070" s="20" t="s">
        <v>23</v>
      </c>
      <c r="D1070" s="20" t="s">
        <v>23</v>
      </c>
      <c r="E1070" t="s">
        <v>24</v>
      </c>
      <c r="F1070" s="25" t="s">
        <v>30</v>
      </c>
      <c r="G1070" s="21" t="s">
        <v>29</v>
      </c>
      <c r="H1070" s="21" t="s">
        <v>29</v>
      </c>
      <c r="I1070" s="21"/>
      <c r="J1070" s="21" t="s">
        <v>29</v>
      </c>
      <c r="K1070" s="26">
        <v>1.30402278900146</v>
      </c>
      <c r="L1070" s="26">
        <v>0.57845807075500399</v>
      </c>
      <c r="N1070">
        <f>(Tabell1[[#This Row],[TP]]+Tabell1[[#This Row],[TN]])/(Tabell1[[#This Row],[TP]]+Tabell1[[#This Row],[TN]]+Tabell1[[#This Row],[FP]]+Tabell1[[#This Row],[FN]])</f>
        <v>0.89698560695211371</v>
      </c>
      <c r="O1070">
        <f>Tabell1[[#This Row],[TP]]/(Tabell1[[#This Row],[TP]]+Tabell1[[#This Row],[FP]])</f>
        <v>0.89556402864316931</v>
      </c>
      <c r="P1070">
        <f>Tabell1[[#This Row],[TP]]/(Tabell1[[#This Row],[TP]]+Tabell1[[#This Row],[FN]])</f>
        <v>0.99844479004665632</v>
      </c>
      <c r="Q1070">
        <f>2*(Tabell1[[#This Row],[Recall]] * Tabell1[[#This Row],[Precision]]) / (Tabell1[[#This Row],[Recall]] + Tabell1[[#This Row],[Precision]])</f>
        <v>0.94421021668791061</v>
      </c>
      <c r="R1070">
        <v>9630</v>
      </c>
      <c r="S1070">
        <v>279</v>
      </c>
      <c r="T1070">
        <v>1123</v>
      </c>
      <c r="U1070">
        <v>15</v>
      </c>
    </row>
    <row r="1071" spans="1:21" hidden="1" x14ac:dyDescent="0.3">
      <c r="A1071" s="25" t="s">
        <v>20</v>
      </c>
      <c r="B1071" s="21" t="s">
        <v>32</v>
      </c>
      <c r="C1071" s="21" t="s">
        <v>34</v>
      </c>
      <c r="D1071" s="21" t="s">
        <v>34</v>
      </c>
      <c r="E1071" t="s">
        <v>43</v>
      </c>
      <c r="F1071" s="25" t="s">
        <v>30</v>
      </c>
      <c r="G1071" s="21" t="s">
        <v>29</v>
      </c>
      <c r="H1071" s="21" t="s">
        <v>29</v>
      </c>
      <c r="I1071" s="21"/>
      <c r="J1071" s="25" t="s">
        <v>26</v>
      </c>
      <c r="K1071" s="26">
        <v>2.7383775711059499</v>
      </c>
      <c r="L1071" s="26">
        <v>6.8052079677581698</v>
      </c>
      <c r="N1071">
        <f>(Tabell1[[#This Row],[TP]]+Tabell1[[#This Row],[TN]])/(Tabell1[[#This Row],[TP]]+Tabell1[[#This Row],[TN]]+Tabell1[[#This Row],[FP]]+Tabell1[[#This Row],[FN]])</f>
        <v>0.90884378397970278</v>
      </c>
      <c r="O1071">
        <f>Tabell1[[#This Row],[TP]]/(Tabell1[[#This Row],[TP]]+Tabell1[[#This Row],[FP]])</f>
        <v>0.92350260416666663</v>
      </c>
      <c r="P1071">
        <f>Tabell1[[#This Row],[TP]]/(Tabell1[[#This Row],[TP]]+Tabell1[[#This Row],[FN]])</f>
        <v>0.96584203359055831</v>
      </c>
      <c r="Q1071">
        <f>2*(Tabell1[[#This Row],[Recall]] * Tabell1[[#This Row],[Precision]]) / (Tabell1[[#This Row],[Recall]] + Tabell1[[#This Row],[Precision]])</f>
        <v>0.94419791435544709</v>
      </c>
      <c r="R1071">
        <v>8511</v>
      </c>
      <c r="S1071">
        <v>1519</v>
      </c>
      <c r="T1071">
        <v>705</v>
      </c>
      <c r="U1071">
        <v>301</v>
      </c>
    </row>
    <row r="1072" spans="1:21" hidden="1" x14ac:dyDescent="0.3">
      <c r="A1072" s="21" t="s">
        <v>31</v>
      </c>
      <c r="B1072" s="23" t="s">
        <v>33</v>
      </c>
      <c r="C1072" s="24" t="s">
        <v>38</v>
      </c>
      <c r="D1072" s="20" t="s">
        <v>23</v>
      </c>
      <c r="E1072" t="s">
        <v>24</v>
      </c>
      <c r="F1072" s="19" t="s">
        <v>21</v>
      </c>
      <c r="G1072" s="21" t="s">
        <v>29</v>
      </c>
      <c r="H1072" s="25" t="s">
        <v>26</v>
      </c>
      <c r="I1072" s="21"/>
      <c r="J1072" s="21" t="s">
        <v>29</v>
      </c>
      <c r="K1072" s="26">
        <v>58.314228773117001</v>
      </c>
      <c r="L1072" s="26">
        <v>0.598724365234375</v>
      </c>
      <c r="N1072">
        <f>(Tabell1[[#This Row],[TP]]+Tabell1[[#This Row],[TN]])/(Tabell1[[#This Row],[TP]]+Tabell1[[#This Row],[TN]]+Tabell1[[#This Row],[FP]]+Tabell1[[#This Row],[FN]])</f>
        <v>0.89870553091337013</v>
      </c>
      <c r="O1072">
        <f>Tabell1[[#This Row],[TP]]/(Tabell1[[#This Row],[TP]]+Tabell1[[#This Row],[FP]])</f>
        <v>0.90982503364737555</v>
      </c>
      <c r="P1072">
        <f>Tabell1[[#This Row],[TP]]/(Tabell1[[#This Row],[TP]]+Tabell1[[#This Row],[FN]])</f>
        <v>0.98123379989631931</v>
      </c>
      <c r="Q1072">
        <f>2*(Tabell1[[#This Row],[Recall]] * Tabell1[[#This Row],[Precision]]) / (Tabell1[[#This Row],[Recall]] + Tabell1[[#This Row],[Precision]])</f>
        <v>0.94418117424053472</v>
      </c>
      <c r="R1072">
        <v>9464</v>
      </c>
      <c r="S1072">
        <v>464</v>
      </c>
      <c r="T1072">
        <v>938</v>
      </c>
      <c r="U1072">
        <v>181</v>
      </c>
    </row>
    <row r="1073" spans="1:21" hidden="1" x14ac:dyDescent="0.3">
      <c r="A1073" s="23" t="s">
        <v>48</v>
      </c>
      <c r="B1073" s="21" t="s">
        <v>32</v>
      </c>
      <c r="C1073" s="21" t="s">
        <v>34</v>
      </c>
      <c r="D1073" s="20" t="s">
        <v>23</v>
      </c>
      <c r="E1073" t="s">
        <v>24</v>
      </c>
      <c r="F1073" s="25" t="s">
        <v>30</v>
      </c>
      <c r="G1073" s="25" t="s">
        <v>26</v>
      </c>
      <c r="H1073" s="21" t="s">
        <v>29</v>
      </c>
      <c r="I1073" s="21"/>
      <c r="J1073" s="21" t="s">
        <v>29</v>
      </c>
      <c r="K1073" s="26">
        <v>0.57704162597656194</v>
      </c>
      <c r="L1073" s="26">
        <v>0.35559391975402799</v>
      </c>
      <c r="N1073">
        <f>(Tabell1[[#This Row],[TP]]+Tabell1[[#This Row],[TN]])/(Tabell1[[#This Row],[TP]]+Tabell1[[#This Row],[TN]]+Tabell1[[#This Row],[FP]]+Tabell1[[#This Row],[FN]])</f>
        <v>0.89734769620711508</v>
      </c>
      <c r="O1073">
        <f>Tabell1[[#This Row],[TP]]/(Tabell1[[#This Row],[TP]]+Tabell1[[#This Row],[FP]])</f>
        <v>0.89894065810443424</v>
      </c>
      <c r="P1073">
        <f>Tabell1[[#This Row],[TP]]/(Tabell1[[#This Row],[TP]]+Tabell1[[#This Row],[FN]])</f>
        <v>0.9941938828408502</v>
      </c>
      <c r="Q1073">
        <f>2*(Tabell1[[#This Row],[Recall]] * Tabell1[[#This Row],[Precision]]) / (Tabell1[[#This Row],[Recall]] + Tabell1[[#This Row],[Precision]])</f>
        <v>0.94417093343836156</v>
      </c>
      <c r="R1073">
        <v>9589</v>
      </c>
      <c r="S1073">
        <v>324</v>
      </c>
      <c r="T1073">
        <v>1078</v>
      </c>
      <c r="U1073">
        <v>56</v>
      </c>
    </row>
    <row r="1074" spans="1:21" hidden="1" x14ac:dyDescent="0.3">
      <c r="A1074" s="23" t="s">
        <v>48</v>
      </c>
      <c r="B1074" s="21" t="s">
        <v>32</v>
      </c>
      <c r="C1074" s="21" t="s">
        <v>34</v>
      </c>
      <c r="D1074" s="20" t="s">
        <v>23</v>
      </c>
      <c r="E1074" t="s">
        <v>24</v>
      </c>
      <c r="F1074" s="25" t="s">
        <v>30</v>
      </c>
      <c r="G1074" s="21" t="s">
        <v>29</v>
      </c>
      <c r="H1074" s="21" t="s">
        <v>29</v>
      </c>
      <c r="I1074" s="21"/>
      <c r="J1074" s="25" t="s">
        <v>26</v>
      </c>
      <c r="K1074" s="26">
        <v>0.453112602233886</v>
      </c>
      <c r="L1074" s="26">
        <v>0.333078622817993</v>
      </c>
      <c r="N1074">
        <f>(Tabell1[[#This Row],[TP]]+Tabell1[[#This Row],[TN]])/(Tabell1[[#This Row],[TP]]+Tabell1[[#This Row],[TN]]+Tabell1[[#This Row],[FP]]+Tabell1[[#This Row],[FN]])</f>
        <v>0.89734769620711508</v>
      </c>
      <c r="O1074">
        <f>Tabell1[[#This Row],[TP]]/(Tabell1[[#This Row],[TP]]+Tabell1[[#This Row],[FP]])</f>
        <v>0.89894065810443424</v>
      </c>
      <c r="P1074">
        <f>Tabell1[[#This Row],[TP]]/(Tabell1[[#This Row],[TP]]+Tabell1[[#This Row],[FN]])</f>
        <v>0.9941938828408502</v>
      </c>
      <c r="Q1074">
        <f>2*(Tabell1[[#This Row],[Recall]] * Tabell1[[#This Row],[Precision]]) / (Tabell1[[#This Row],[Recall]] + Tabell1[[#This Row],[Precision]])</f>
        <v>0.94417093343836156</v>
      </c>
      <c r="R1074">
        <v>9589</v>
      </c>
      <c r="S1074">
        <v>324</v>
      </c>
      <c r="T1074">
        <v>1078</v>
      </c>
      <c r="U1074">
        <v>56</v>
      </c>
    </row>
    <row r="1075" spans="1:21" hidden="1" x14ac:dyDescent="0.3">
      <c r="A1075" s="23" t="s">
        <v>48</v>
      </c>
      <c r="B1075" s="21" t="s">
        <v>32</v>
      </c>
      <c r="C1075" s="21" t="s">
        <v>34</v>
      </c>
      <c r="D1075" s="20" t="s">
        <v>23</v>
      </c>
      <c r="E1075" t="s">
        <v>24</v>
      </c>
      <c r="F1075" s="25" t="s">
        <v>30</v>
      </c>
      <c r="G1075" s="25" t="s">
        <v>26</v>
      </c>
      <c r="H1075" s="21" t="s">
        <v>29</v>
      </c>
      <c r="I1075" s="21"/>
      <c r="J1075" s="25" t="s">
        <v>26</v>
      </c>
      <c r="K1075" s="26">
        <v>0.438860893249511</v>
      </c>
      <c r="L1075" s="26">
        <v>0.32911467552184998</v>
      </c>
      <c r="N1075">
        <f>(Tabell1[[#This Row],[TP]]+Tabell1[[#This Row],[TN]])/(Tabell1[[#This Row],[TP]]+Tabell1[[#This Row],[TN]]+Tabell1[[#This Row],[FP]]+Tabell1[[#This Row],[FN]])</f>
        <v>0.89734769620711508</v>
      </c>
      <c r="O1075">
        <f>Tabell1[[#This Row],[TP]]/(Tabell1[[#This Row],[TP]]+Tabell1[[#This Row],[FP]])</f>
        <v>0.89894065810443424</v>
      </c>
      <c r="P1075">
        <f>Tabell1[[#This Row],[TP]]/(Tabell1[[#This Row],[TP]]+Tabell1[[#This Row],[FN]])</f>
        <v>0.9941938828408502</v>
      </c>
      <c r="Q1075">
        <f>2*(Tabell1[[#This Row],[Recall]] * Tabell1[[#This Row],[Precision]]) / (Tabell1[[#This Row],[Recall]] + Tabell1[[#This Row],[Precision]])</f>
        <v>0.94417093343836156</v>
      </c>
      <c r="R1075">
        <v>9589</v>
      </c>
      <c r="S1075">
        <v>324</v>
      </c>
      <c r="T1075">
        <v>1078</v>
      </c>
      <c r="U1075">
        <v>56</v>
      </c>
    </row>
    <row r="1076" spans="1:21" hidden="1" x14ac:dyDescent="0.3">
      <c r="A1076" s="23" t="s">
        <v>48</v>
      </c>
      <c r="B1076" s="21" t="s">
        <v>32</v>
      </c>
      <c r="C1076" s="21" t="s">
        <v>34</v>
      </c>
      <c r="D1076" s="20" t="s">
        <v>23</v>
      </c>
      <c r="E1076" t="s">
        <v>24</v>
      </c>
      <c r="F1076" s="25" t="s">
        <v>30</v>
      </c>
      <c r="G1076" s="21" t="s">
        <v>29</v>
      </c>
      <c r="H1076" s="21" t="s">
        <v>29</v>
      </c>
      <c r="I1076" s="21"/>
      <c r="J1076" s="21" t="s">
        <v>29</v>
      </c>
      <c r="K1076" s="26">
        <v>0.42533779144287098</v>
      </c>
      <c r="L1076" s="26">
        <v>0.31907534599304199</v>
      </c>
      <c r="N1076">
        <f>(Tabell1[[#This Row],[TP]]+Tabell1[[#This Row],[TN]])/(Tabell1[[#This Row],[TP]]+Tabell1[[#This Row],[TN]]+Tabell1[[#This Row],[FP]]+Tabell1[[#This Row],[FN]])</f>
        <v>0.89734769620711508</v>
      </c>
      <c r="O1076">
        <f>Tabell1[[#This Row],[TP]]/(Tabell1[[#This Row],[TP]]+Tabell1[[#This Row],[FP]])</f>
        <v>0.89894065810443424</v>
      </c>
      <c r="P1076">
        <f>Tabell1[[#This Row],[TP]]/(Tabell1[[#This Row],[TP]]+Tabell1[[#This Row],[FN]])</f>
        <v>0.9941938828408502</v>
      </c>
      <c r="Q1076">
        <f>2*(Tabell1[[#This Row],[Recall]] * Tabell1[[#This Row],[Precision]]) / (Tabell1[[#This Row],[Recall]] + Tabell1[[#This Row],[Precision]])</f>
        <v>0.94417093343836156</v>
      </c>
      <c r="R1076">
        <v>9589</v>
      </c>
      <c r="S1076">
        <v>324</v>
      </c>
      <c r="T1076">
        <v>1078</v>
      </c>
      <c r="U1076">
        <v>56</v>
      </c>
    </row>
    <row r="1077" spans="1:21" hidden="1" x14ac:dyDescent="0.3">
      <c r="A1077" s="21" t="s">
        <v>31</v>
      </c>
      <c r="B1077" s="23" t="s">
        <v>33</v>
      </c>
      <c r="C1077" s="24" t="s">
        <v>38</v>
      </c>
      <c r="D1077" s="20" t="s">
        <v>23</v>
      </c>
      <c r="E1077" t="s">
        <v>24</v>
      </c>
      <c r="F1077" s="19" t="s">
        <v>21</v>
      </c>
      <c r="G1077" s="25" t="s">
        <v>26</v>
      </c>
      <c r="H1077" s="21" t="s">
        <v>29</v>
      </c>
      <c r="I1077" s="25" t="s">
        <v>25</v>
      </c>
      <c r="J1077" s="21" t="s">
        <v>29</v>
      </c>
      <c r="K1077" s="26">
        <v>71.398851633071899</v>
      </c>
      <c r="L1077" s="26">
        <v>0.721593618392944</v>
      </c>
      <c r="N1077">
        <f>(Tabell1[[#This Row],[TP]]+Tabell1[[#This Row],[TN]])/(Tabell1[[#This Row],[TP]]+Tabell1[[#This Row],[TN]]+Tabell1[[#This Row],[FP]]+Tabell1[[#This Row],[FN]])</f>
        <v>0.89979179867837422</v>
      </c>
      <c r="O1077">
        <f>Tabell1[[#This Row],[TP]]/(Tabell1[[#This Row],[TP]]+Tabell1[[#This Row],[FP]])</f>
        <v>0.91926929876252206</v>
      </c>
      <c r="P1077">
        <f>Tabell1[[#This Row],[TP]]/(Tabell1[[#This Row],[TP]]+Tabell1[[#This Row],[FN]])</f>
        <v>0.97045101088646968</v>
      </c>
      <c r="Q1077">
        <f>2*(Tabell1[[#This Row],[Recall]] * Tabell1[[#This Row],[Precision]]) / (Tabell1[[#This Row],[Recall]] + Tabell1[[#This Row],[Precision]])</f>
        <v>0.94416704493871983</v>
      </c>
      <c r="R1077">
        <v>9360</v>
      </c>
      <c r="S1077">
        <v>580</v>
      </c>
      <c r="T1077">
        <v>822</v>
      </c>
      <c r="U1077">
        <v>285</v>
      </c>
    </row>
    <row r="1078" spans="1:21" hidden="1" x14ac:dyDescent="0.3">
      <c r="A1078" s="25" t="s">
        <v>20</v>
      </c>
      <c r="B1078" s="25" t="s">
        <v>22</v>
      </c>
      <c r="C1078" s="21" t="s">
        <v>34</v>
      </c>
      <c r="D1078" s="20" t="s">
        <v>23</v>
      </c>
      <c r="E1078" t="s">
        <v>24</v>
      </c>
      <c r="F1078" s="25" t="s">
        <v>30</v>
      </c>
      <c r="G1078" s="21" t="s">
        <v>29</v>
      </c>
      <c r="H1078" s="25" t="s">
        <v>26</v>
      </c>
      <c r="I1078" s="21"/>
      <c r="J1078" s="25" t="s">
        <v>26</v>
      </c>
      <c r="K1078" s="26">
        <v>4.5031056404113698</v>
      </c>
      <c r="L1078" s="26">
        <v>7.2215039730072004</v>
      </c>
      <c r="N1078">
        <f>(Tabell1[[#This Row],[TP]]+Tabell1[[#This Row],[TN]])/(Tabell1[[#This Row],[TP]]+Tabell1[[#This Row],[TN]]+Tabell1[[#This Row],[FP]]+Tabell1[[#This Row],[FN]])</f>
        <v>0.89752874083461576</v>
      </c>
      <c r="O1078">
        <f>Tabell1[[#This Row],[TP]]/(Tabell1[[#This Row],[TP]]+Tabell1[[#This Row],[FP]])</f>
        <v>0.90046100291654907</v>
      </c>
      <c r="P1078">
        <f>Tabell1[[#This Row],[TP]]/(Tabell1[[#This Row],[TP]]+Tabell1[[#This Row],[FN]])</f>
        <v>0.99232763089683773</v>
      </c>
      <c r="Q1078">
        <f>2*(Tabell1[[#This Row],[Recall]] * Tabell1[[#This Row],[Precision]]) / (Tabell1[[#This Row],[Recall]] + Tabell1[[#This Row],[Precision]])</f>
        <v>0.94416494031764819</v>
      </c>
      <c r="R1078">
        <v>9571</v>
      </c>
      <c r="S1078">
        <v>344</v>
      </c>
      <c r="T1078">
        <v>1058</v>
      </c>
      <c r="U1078">
        <v>74</v>
      </c>
    </row>
    <row r="1079" spans="1:21" hidden="1" x14ac:dyDescent="0.3">
      <c r="A1079" s="25" t="s">
        <v>20</v>
      </c>
      <c r="B1079" s="23" t="s">
        <v>33</v>
      </c>
      <c r="C1079" s="21" t="s">
        <v>34</v>
      </c>
      <c r="D1079" s="20" t="s">
        <v>23</v>
      </c>
      <c r="E1079" t="s">
        <v>24</v>
      </c>
      <c r="F1079" s="19" t="s">
        <v>21</v>
      </c>
      <c r="G1079" s="21" t="s">
        <v>29</v>
      </c>
      <c r="H1079" s="21" t="s">
        <v>29</v>
      </c>
      <c r="I1079" s="21"/>
      <c r="J1079" s="25" t="s">
        <v>26</v>
      </c>
      <c r="K1079" s="26">
        <v>1.6764166355132999</v>
      </c>
      <c r="L1079" s="26">
        <v>3.6638150215148899</v>
      </c>
      <c r="N1079">
        <f>(Tabell1[[#This Row],[TP]]+Tabell1[[#This Row],[TN]])/(Tabell1[[#This Row],[TP]]+Tabell1[[#This Row],[TN]]+Tabell1[[#This Row],[FP]]+Tabell1[[#This Row],[FN]])</f>
        <v>0.89789083008961712</v>
      </c>
      <c r="O1079">
        <f>Tabell1[[#This Row],[TP]]/(Tabell1[[#This Row],[TP]]+Tabell1[[#This Row],[FP]])</f>
        <v>0.90345807674088108</v>
      </c>
      <c r="P1079">
        <f>Tabell1[[#This Row],[TP]]/(Tabell1[[#This Row],[TP]]+Tabell1[[#This Row],[FN]])</f>
        <v>0.98869880767236906</v>
      </c>
      <c r="Q1079">
        <f>2*(Tabell1[[#This Row],[Recall]] * Tabell1[[#This Row],[Precision]]) / (Tabell1[[#This Row],[Recall]] + Tabell1[[#This Row],[Precision]])</f>
        <v>0.94415841584158411</v>
      </c>
      <c r="R1079">
        <v>9536</v>
      </c>
      <c r="S1079">
        <v>383</v>
      </c>
      <c r="T1079">
        <v>1019</v>
      </c>
      <c r="U1079">
        <v>109</v>
      </c>
    </row>
    <row r="1080" spans="1:21" hidden="1" x14ac:dyDescent="0.3">
      <c r="A1080" s="23" t="s">
        <v>48</v>
      </c>
      <c r="B1080" s="25" t="s">
        <v>22</v>
      </c>
      <c r="C1080" s="24" t="s">
        <v>38</v>
      </c>
      <c r="D1080" s="20" t="s">
        <v>23</v>
      </c>
      <c r="E1080" t="s">
        <v>24</v>
      </c>
      <c r="F1080" s="25" t="s">
        <v>30</v>
      </c>
      <c r="G1080" s="21" t="s">
        <v>29</v>
      </c>
      <c r="H1080" s="21" t="s">
        <v>29</v>
      </c>
      <c r="I1080" s="25" t="s">
        <v>25</v>
      </c>
      <c r="J1080" s="21" t="s">
        <v>29</v>
      </c>
      <c r="K1080" s="26">
        <v>0.303545951843261</v>
      </c>
      <c r="L1080" s="26">
        <v>0.39481616020202598</v>
      </c>
      <c r="N1080">
        <f>(Tabell1[[#This Row],[TP]]+Tabell1[[#This Row],[TN]])/(Tabell1[[#This Row],[TP]]+Tabell1[[#This Row],[TN]]+Tabell1[[#This Row],[FP]]+Tabell1[[#This Row],[FN]])</f>
        <v>0.89798135240336741</v>
      </c>
      <c r="O1080">
        <f>Tabell1[[#This Row],[TP]]/(Tabell1[[#This Row],[TP]]+Tabell1[[#This Row],[FP]])</f>
        <v>0.90423310554290048</v>
      </c>
      <c r="P1080">
        <f>Tabell1[[#This Row],[TP]]/(Tabell1[[#This Row],[TP]]+Tabell1[[#This Row],[FN]])</f>
        <v>0.98776568170036283</v>
      </c>
      <c r="Q1080">
        <f>2*(Tabell1[[#This Row],[Recall]] * Tabell1[[#This Row],[Precision]]) / (Tabell1[[#This Row],[Recall]] + Tabell1[[#This Row],[Precision]])</f>
        <v>0.94415539368713142</v>
      </c>
      <c r="R1080">
        <v>9527</v>
      </c>
      <c r="S1080">
        <v>393</v>
      </c>
      <c r="T1080">
        <v>1009</v>
      </c>
      <c r="U1080">
        <v>118</v>
      </c>
    </row>
    <row r="1081" spans="1:21" hidden="1" x14ac:dyDescent="0.3">
      <c r="A1081" s="25" t="s">
        <v>20</v>
      </c>
      <c r="B1081" s="25" t="s">
        <v>22</v>
      </c>
      <c r="C1081" s="21" t="s">
        <v>34</v>
      </c>
      <c r="D1081" s="20" t="s">
        <v>23</v>
      </c>
      <c r="E1081" t="s">
        <v>24</v>
      </c>
      <c r="F1081" s="25" t="s">
        <v>30</v>
      </c>
      <c r="G1081" s="21" t="s">
        <v>29</v>
      </c>
      <c r="H1081" s="25" t="s">
        <v>26</v>
      </c>
      <c r="I1081" s="25" t="s">
        <v>25</v>
      </c>
      <c r="J1081" s="25" t="s">
        <v>26</v>
      </c>
      <c r="K1081" s="26">
        <v>2.6961088180541899</v>
      </c>
      <c r="L1081" s="26">
        <v>5.0767884254455504</v>
      </c>
      <c r="N1081">
        <f>(Tabell1[[#This Row],[TP]]+Tabell1[[#This Row],[TN]])/(Tabell1[[#This Row],[TP]]+Tabell1[[#This Row],[TN]]+Tabell1[[#This Row],[FP]]+Tabell1[[#This Row],[FN]])</f>
        <v>0.89816239703086809</v>
      </c>
      <c r="O1081">
        <f>Tabell1[[#This Row],[TP]]/(Tabell1[[#This Row],[TP]]+Tabell1[[#This Row],[FP]])</f>
        <v>0.90579157934844734</v>
      </c>
      <c r="P1081">
        <f>Tabell1[[#This Row],[TP]]/(Tabell1[[#This Row],[TP]]+Tabell1[[#This Row],[FN]])</f>
        <v>0.98589942975635048</v>
      </c>
      <c r="Q1081">
        <f>2*(Tabell1[[#This Row],[Recall]] * Tabell1[[#This Row],[Precision]]) / (Tabell1[[#This Row],[Recall]] + Tabell1[[#This Row],[Precision]])</f>
        <v>0.94414933227423914</v>
      </c>
      <c r="R1081">
        <v>9509</v>
      </c>
      <c r="S1081">
        <v>413</v>
      </c>
      <c r="T1081">
        <v>989</v>
      </c>
      <c r="U1081">
        <v>136</v>
      </c>
    </row>
    <row r="1082" spans="1:21" hidden="1" x14ac:dyDescent="0.3">
      <c r="A1082" s="25" t="s">
        <v>20</v>
      </c>
      <c r="B1082" s="23" t="s">
        <v>33</v>
      </c>
      <c r="C1082" s="21" t="s">
        <v>34</v>
      </c>
      <c r="D1082" s="21" t="s">
        <v>34</v>
      </c>
      <c r="E1082" t="s">
        <v>43</v>
      </c>
      <c r="F1082" s="19" t="s">
        <v>21</v>
      </c>
      <c r="G1082" s="21" t="s">
        <v>29</v>
      </c>
      <c r="H1082" s="25" t="s">
        <v>26</v>
      </c>
      <c r="I1082" s="21"/>
      <c r="J1082" s="25" t="s">
        <v>26</v>
      </c>
      <c r="K1082" s="26">
        <v>1.60256719589233</v>
      </c>
      <c r="L1082" s="26">
        <v>4.6204118728637598</v>
      </c>
      <c r="N1082">
        <f>(Tabell1[[#This Row],[TP]]+Tabell1[[#This Row],[TN]])/(Tabell1[[#This Row],[TP]]+Tabell1[[#This Row],[TN]]+Tabell1[[#This Row],[FP]]+Tabell1[[#This Row],[FN]])</f>
        <v>0.90712214570496552</v>
      </c>
      <c r="O1082">
        <f>Tabell1[[#This Row],[TP]]/(Tabell1[[#This Row],[TP]]+Tabell1[[#This Row],[FP]])</f>
        <v>0.90816647447321519</v>
      </c>
      <c r="P1082">
        <f>Tabell1[[#This Row],[TP]]/(Tabell1[[#This Row],[TP]]+Tabell1[[#This Row],[FN]])</f>
        <v>0.98309123921924646</v>
      </c>
      <c r="Q1082">
        <f>2*(Tabell1[[#This Row],[Recall]] * Tabell1[[#This Row],[Precision]]) / (Tabell1[[#This Row],[Recall]] + Tabell1[[#This Row],[Precision]])</f>
        <v>0.94414473325704329</v>
      </c>
      <c r="R1082">
        <v>8663</v>
      </c>
      <c r="S1082">
        <v>1348</v>
      </c>
      <c r="T1082">
        <v>876</v>
      </c>
      <c r="U1082">
        <v>149</v>
      </c>
    </row>
    <row r="1083" spans="1:21" hidden="1" x14ac:dyDescent="0.3">
      <c r="A1083" s="23" t="s">
        <v>48</v>
      </c>
      <c r="B1083" s="25" t="s">
        <v>22</v>
      </c>
      <c r="C1083" s="24" t="s">
        <v>38</v>
      </c>
      <c r="D1083" s="20" t="s">
        <v>23</v>
      </c>
      <c r="E1083" t="s">
        <v>24</v>
      </c>
      <c r="F1083" s="19" t="s">
        <v>21</v>
      </c>
      <c r="G1083" s="25" t="s">
        <v>26</v>
      </c>
      <c r="H1083" s="21" t="s">
        <v>29</v>
      </c>
      <c r="I1083" s="25" t="s">
        <v>25</v>
      </c>
      <c r="J1083" s="25" t="s">
        <v>26</v>
      </c>
      <c r="K1083" s="26">
        <v>0.119717359542846</v>
      </c>
      <c r="L1083" s="26">
        <v>0.24830102920532199</v>
      </c>
      <c r="N1083">
        <f>(Tabell1[[#This Row],[TP]]+Tabell1[[#This Row],[TN]])/(Tabell1[[#This Row],[TP]]+Tabell1[[#This Row],[TN]]+Tabell1[[#This Row],[FP]]+Tabell1[[#This Row],[FN]])</f>
        <v>0.90015388793337558</v>
      </c>
      <c r="O1083">
        <f>Tabell1[[#This Row],[TP]]/(Tabell1[[#This Row],[TP]]+Tabell1[[#This Row],[FP]])</f>
        <v>0.92278756681845175</v>
      </c>
      <c r="P1083">
        <f>Tabell1[[#This Row],[TP]]/(Tabell1[[#This Row],[TP]]+Tabell1[[#This Row],[FN]])</f>
        <v>0.96651114567133234</v>
      </c>
      <c r="Q1083">
        <f>2*(Tabell1[[#This Row],[Recall]] * Tabell1[[#This Row],[Precision]]) / (Tabell1[[#This Row],[Recall]] + Tabell1[[#This Row],[Precision]])</f>
        <v>0.94414341418949699</v>
      </c>
      <c r="R1083">
        <v>9322</v>
      </c>
      <c r="S1083">
        <v>622</v>
      </c>
      <c r="T1083">
        <v>780</v>
      </c>
      <c r="U1083">
        <v>323</v>
      </c>
    </row>
    <row r="1084" spans="1:21" hidden="1" x14ac:dyDescent="0.3">
      <c r="A1084" s="21" t="s">
        <v>31</v>
      </c>
      <c r="B1084" s="25" t="s">
        <v>22</v>
      </c>
      <c r="C1084" s="24" t="s">
        <v>38</v>
      </c>
      <c r="D1084" s="20" t="s">
        <v>23</v>
      </c>
      <c r="E1084" t="s">
        <v>24</v>
      </c>
      <c r="F1084" s="19" t="s">
        <v>21</v>
      </c>
      <c r="G1084" s="21" t="s">
        <v>29</v>
      </c>
      <c r="H1084" s="25" t="s">
        <v>26</v>
      </c>
      <c r="I1084" s="25" t="s">
        <v>25</v>
      </c>
      <c r="J1084" s="21" t="s">
        <v>29</v>
      </c>
      <c r="K1084" s="26">
        <v>0.52822113037109297</v>
      </c>
      <c r="L1084" s="26">
        <v>0.31807804107665999</v>
      </c>
      <c r="N1084">
        <f>(Tabell1[[#This Row],[TP]]+Tabell1[[#This Row],[TN]])/(Tabell1[[#This Row],[TP]]+Tabell1[[#This Row],[TN]]+Tabell1[[#This Row],[FP]]+Tabell1[[#This Row],[FN]])</f>
        <v>0.90449895899339183</v>
      </c>
      <c r="O1084">
        <f>Tabell1[[#This Row],[TP]]/(Tabell1[[#This Row],[TP]]+Tabell1[[#This Row],[FP]])</f>
        <v>0.96472624972949583</v>
      </c>
      <c r="P1084">
        <f>Tabell1[[#This Row],[TP]]/(Tabell1[[#This Row],[TP]]+Tabell1[[#This Row],[FN]])</f>
        <v>0.92441679626749607</v>
      </c>
      <c r="Q1084">
        <f>2*(Tabell1[[#This Row],[Recall]] * Tabell1[[#This Row],[Precision]]) / (Tabell1[[#This Row],[Recall]] + Tabell1[[#This Row],[Precision]])</f>
        <v>0.94414147297082651</v>
      </c>
      <c r="R1084">
        <v>8916</v>
      </c>
      <c r="S1084">
        <v>1076</v>
      </c>
      <c r="T1084">
        <v>326</v>
      </c>
      <c r="U1084">
        <v>729</v>
      </c>
    </row>
    <row r="1085" spans="1:21" hidden="1" x14ac:dyDescent="0.3">
      <c r="A1085" s="25" t="s">
        <v>20</v>
      </c>
      <c r="B1085" s="25" t="s">
        <v>22</v>
      </c>
      <c r="C1085" s="20" t="s">
        <v>23</v>
      </c>
      <c r="D1085" s="20" t="s">
        <v>23</v>
      </c>
      <c r="E1085" t="s">
        <v>42</v>
      </c>
      <c r="F1085" s="25" t="s">
        <v>30</v>
      </c>
      <c r="G1085" s="21" t="s">
        <v>29</v>
      </c>
      <c r="H1085" s="25" t="s">
        <v>26</v>
      </c>
      <c r="I1085" s="21"/>
      <c r="J1085" s="25" t="s">
        <v>26</v>
      </c>
      <c r="K1085" s="26">
        <v>4.0429499149322501</v>
      </c>
      <c r="L1085" s="26">
        <v>11.0253856182098</v>
      </c>
      <c r="N1085">
        <f>(Tabell1[[#This Row],[TP]]+Tabell1[[#This Row],[TN]])/(Tabell1[[#This Row],[TP]]+Tabell1[[#This Row],[TN]]+Tabell1[[#This Row],[FP]]+Tabell1[[#This Row],[FN]])</f>
        <v>0.89703757225433522</v>
      </c>
      <c r="O1085">
        <f>Tabell1[[#This Row],[TP]]/(Tabell1[[#This Row],[TP]]+Tabell1[[#This Row],[FP]])</f>
        <v>0.89440936106983659</v>
      </c>
      <c r="P1085">
        <f>Tabell1[[#This Row],[TP]]/(Tabell1[[#This Row],[TP]]+Tabell1[[#This Row],[FN]])</f>
        <v>0.99968860286485361</v>
      </c>
      <c r="Q1085">
        <f>2*(Tabell1[[#This Row],[Recall]] * Tabell1[[#This Row],[Precision]]) / (Tabell1[[#This Row],[Recall]] + Tabell1[[#This Row],[Precision]])</f>
        <v>0.94412312518380548</v>
      </c>
      <c r="R1085">
        <v>9631</v>
      </c>
      <c r="S1085">
        <v>301</v>
      </c>
      <c r="T1085">
        <v>1137</v>
      </c>
      <c r="U1085">
        <v>3</v>
      </c>
    </row>
    <row r="1086" spans="1:21" hidden="1" x14ac:dyDescent="0.3">
      <c r="A1086" s="25" t="s">
        <v>20</v>
      </c>
      <c r="B1086" s="23" t="s">
        <v>33</v>
      </c>
      <c r="C1086" s="25" t="s">
        <v>36</v>
      </c>
      <c r="D1086" s="20" t="s">
        <v>23</v>
      </c>
      <c r="E1086" t="s">
        <v>24</v>
      </c>
      <c r="F1086" s="25" t="s">
        <v>30</v>
      </c>
      <c r="G1086" s="25" t="s">
        <v>26</v>
      </c>
      <c r="H1086" s="25" t="s">
        <v>26</v>
      </c>
      <c r="I1086" s="21"/>
      <c r="J1086" s="21" t="s">
        <v>29</v>
      </c>
      <c r="K1086" s="26">
        <v>7.1130385398864702</v>
      </c>
      <c r="L1086" s="26">
        <v>13.606437444686801</v>
      </c>
      <c r="N1086">
        <f>(Tabell1[[#This Row],[TP]]+Tabell1[[#This Row],[TN]])/(Tabell1[[#This Row],[TP]]+Tabell1[[#This Row],[TN]]+Tabell1[[#This Row],[FP]]+Tabell1[[#This Row],[FN]])</f>
        <v>0.89752874083461576</v>
      </c>
      <c r="O1086">
        <f>Tabell1[[#This Row],[TP]]/(Tabell1[[#This Row],[TP]]+Tabell1[[#This Row],[FP]])</f>
        <v>0.90121594872278254</v>
      </c>
      <c r="P1086">
        <f>Tabell1[[#This Row],[TP]]/(Tabell1[[#This Row],[TP]]+Tabell1[[#This Row],[FN]])</f>
        <v>0.99129082426127524</v>
      </c>
      <c r="Q1086">
        <f>2*(Tabell1[[#This Row],[Recall]] * Tabell1[[#This Row],[Precision]]) / (Tabell1[[#This Row],[Recall]] + Tabell1[[#This Row],[Precision]])</f>
        <v>0.94410980547052437</v>
      </c>
      <c r="R1086">
        <v>9561</v>
      </c>
      <c r="S1086">
        <v>354</v>
      </c>
      <c r="T1086">
        <v>1048</v>
      </c>
      <c r="U1086">
        <v>84</v>
      </c>
    </row>
    <row r="1087" spans="1:21" hidden="1" x14ac:dyDescent="0.3">
      <c r="A1087" s="25" t="s">
        <v>20</v>
      </c>
      <c r="B1087" s="25" t="s">
        <v>22</v>
      </c>
      <c r="C1087" s="20" t="s">
        <v>23</v>
      </c>
      <c r="D1087" s="20" t="s">
        <v>23</v>
      </c>
      <c r="E1087" t="s">
        <v>24</v>
      </c>
      <c r="F1087" s="19" t="s">
        <v>21</v>
      </c>
      <c r="G1087" s="21" t="s">
        <v>29</v>
      </c>
      <c r="H1087" s="21" t="s">
        <v>29</v>
      </c>
      <c r="I1087" s="21"/>
      <c r="J1087" s="21" t="s">
        <v>29</v>
      </c>
      <c r="K1087" s="26">
        <v>2.1762235164642298</v>
      </c>
      <c r="L1087" s="26">
        <v>4.87131571769714</v>
      </c>
      <c r="N1087">
        <f>(Tabell1[[#This Row],[TP]]+Tabell1[[#This Row],[TN]])/(Tabell1[[#This Row],[TP]]+Tabell1[[#This Row],[TN]]+Tabell1[[#This Row],[FP]]+Tabell1[[#This Row],[FN]])</f>
        <v>0.89680456232461303</v>
      </c>
      <c r="O1087">
        <f>Tabell1[[#This Row],[TP]]/(Tabell1[[#This Row],[TP]]+Tabell1[[#This Row],[FP]])</f>
        <v>0.89569182097329492</v>
      </c>
      <c r="P1087">
        <f>Tabell1[[#This Row],[TP]]/(Tabell1[[#This Row],[TP]]+Tabell1[[#This Row],[FN]])</f>
        <v>0.99803006739243127</v>
      </c>
      <c r="Q1087">
        <f>2*(Tabell1[[#This Row],[Recall]] * Tabell1[[#This Row],[Precision]]) / (Tabell1[[#This Row],[Recall]] + Tabell1[[#This Row],[Precision]])</f>
        <v>0.94409572381326023</v>
      </c>
      <c r="R1087">
        <v>9626</v>
      </c>
      <c r="S1087">
        <v>281</v>
      </c>
      <c r="T1087">
        <v>1121</v>
      </c>
      <c r="U1087">
        <v>19</v>
      </c>
    </row>
    <row r="1088" spans="1:21" hidden="1" x14ac:dyDescent="0.3">
      <c r="A1088" s="25" t="s">
        <v>20</v>
      </c>
      <c r="B1088" s="25" t="s">
        <v>22</v>
      </c>
      <c r="C1088" s="20" t="s">
        <v>23</v>
      </c>
      <c r="D1088" s="20" t="s">
        <v>23</v>
      </c>
      <c r="E1088" t="s">
        <v>24</v>
      </c>
      <c r="F1088" s="19" t="s">
        <v>21</v>
      </c>
      <c r="G1088" s="21" t="s">
        <v>29</v>
      </c>
      <c r="H1088" s="21" t="s">
        <v>29</v>
      </c>
      <c r="I1088" s="21"/>
      <c r="J1088" s="21" t="s">
        <v>29</v>
      </c>
      <c r="K1088" s="26">
        <v>2.1762235164642298</v>
      </c>
      <c r="L1088" s="26">
        <v>4.5451331138610804</v>
      </c>
      <c r="N1088">
        <f>(Tabell1[[#This Row],[TP]]+Tabell1[[#This Row],[TN]])/(Tabell1[[#This Row],[TP]]+Tabell1[[#This Row],[TN]]+Tabell1[[#This Row],[FP]]+Tabell1[[#This Row],[FN]])</f>
        <v>0.89680456232461303</v>
      </c>
      <c r="O1088">
        <f>Tabell1[[#This Row],[TP]]/(Tabell1[[#This Row],[TP]]+Tabell1[[#This Row],[FP]])</f>
        <v>0.89569182097329492</v>
      </c>
      <c r="P1088">
        <f>Tabell1[[#This Row],[TP]]/(Tabell1[[#This Row],[TP]]+Tabell1[[#This Row],[FN]])</f>
        <v>0.99803006739243127</v>
      </c>
      <c r="Q1088">
        <f>2*(Tabell1[[#This Row],[Recall]] * Tabell1[[#This Row],[Precision]]) / (Tabell1[[#This Row],[Recall]] + Tabell1[[#This Row],[Precision]])</f>
        <v>0.94409572381326023</v>
      </c>
      <c r="R1088">
        <v>9626</v>
      </c>
      <c r="S1088">
        <v>281</v>
      </c>
      <c r="T1088">
        <v>1121</v>
      </c>
      <c r="U1088">
        <v>19</v>
      </c>
    </row>
    <row r="1089" spans="1:21" hidden="1" x14ac:dyDescent="0.3">
      <c r="A1089" s="25" t="s">
        <v>20</v>
      </c>
      <c r="B1089" s="25" t="s">
        <v>22</v>
      </c>
      <c r="C1089" s="20" t="s">
        <v>23</v>
      </c>
      <c r="D1089" s="20" t="s">
        <v>23</v>
      </c>
      <c r="E1089" t="s">
        <v>24</v>
      </c>
      <c r="F1089" s="19" t="s">
        <v>21</v>
      </c>
      <c r="G1089" s="25" t="s">
        <v>26</v>
      </c>
      <c r="H1089" s="21" t="s">
        <v>29</v>
      </c>
      <c r="I1089" s="21"/>
      <c r="J1089" s="21" t="s">
        <v>29</v>
      </c>
      <c r="K1089" s="26">
        <v>1.7273020744323699</v>
      </c>
      <c r="L1089" s="26">
        <v>4.6591706275939897</v>
      </c>
      <c r="N1089">
        <f>(Tabell1[[#This Row],[TP]]+Tabell1[[#This Row],[TN]])/(Tabell1[[#This Row],[TP]]+Tabell1[[#This Row],[TN]]+Tabell1[[#This Row],[FP]]+Tabell1[[#This Row],[FN]])</f>
        <v>0.89680456232461303</v>
      </c>
      <c r="O1089">
        <f>Tabell1[[#This Row],[TP]]/(Tabell1[[#This Row],[TP]]+Tabell1[[#This Row],[FP]])</f>
        <v>0.89569182097329492</v>
      </c>
      <c r="P1089">
        <f>Tabell1[[#This Row],[TP]]/(Tabell1[[#This Row],[TP]]+Tabell1[[#This Row],[FN]])</f>
        <v>0.99803006739243127</v>
      </c>
      <c r="Q1089">
        <f>2*(Tabell1[[#This Row],[Recall]] * Tabell1[[#This Row],[Precision]]) / (Tabell1[[#This Row],[Recall]] + Tabell1[[#This Row],[Precision]])</f>
        <v>0.94409572381326023</v>
      </c>
      <c r="R1089">
        <v>9626</v>
      </c>
      <c r="S1089">
        <v>281</v>
      </c>
      <c r="T1089">
        <v>1121</v>
      </c>
      <c r="U1089">
        <v>19</v>
      </c>
    </row>
    <row r="1090" spans="1:21" hidden="1" x14ac:dyDescent="0.3">
      <c r="A1090" s="25" t="s">
        <v>20</v>
      </c>
      <c r="B1090" s="25" t="s">
        <v>22</v>
      </c>
      <c r="C1090" s="20" t="s">
        <v>23</v>
      </c>
      <c r="D1090" s="20" t="s">
        <v>23</v>
      </c>
      <c r="E1090" t="s">
        <v>24</v>
      </c>
      <c r="F1090" s="19" t="s">
        <v>21</v>
      </c>
      <c r="G1090" s="25" t="s">
        <v>26</v>
      </c>
      <c r="H1090" s="21" t="s">
        <v>29</v>
      </c>
      <c r="I1090" s="21"/>
      <c r="J1090" s="21" t="s">
        <v>29</v>
      </c>
      <c r="K1090" s="26">
        <v>1.7273020744323699</v>
      </c>
      <c r="L1090" s="26">
        <v>4.59806036949157</v>
      </c>
      <c r="N1090">
        <f>(Tabell1[[#This Row],[TP]]+Tabell1[[#This Row],[TN]])/(Tabell1[[#This Row],[TP]]+Tabell1[[#This Row],[TN]]+Tabell1[[#This Row],[FP]]+Tabell1[[#This Row],[FN]])</f>
        <v>0.89680456232461303</v>
      </c>
      <c r="O1090">
        <f>Tabell1[[#This Row],[TP]]/(Tabell1[[#This Row],[TP]]+Tabell1[[#This Row],[FP]])</f>
        <v>0.89569182097329492</v>
      </c>
      <c r="P1090">
        <f>Tabell1[[#This Row],[TP]]/(Tabell1[[#This Row],[TP]]+Tabell1[[#This Row],[FN]])</f>
        <v>0.99803006739243127</v>
      </c>
      <c r="Q1090">
        <f>2*(Tabell1[[#This Row],[Recall]] * Tabell1[[#This Row],[Precision]]) / (Tabell1[[#This Row],[Recall]] + Tabell1[[#This Row],[Precision]])</f>
        <v>0.94409572381326023</v>
      </c>
      <c r="R1090">
        <v>9626</v>
      </c>
      <c r="S1090">
        <v>281</v>
      </c>
      <c r="T1090">
        <v>1121</v>
      </c>
      <c r="U1090">
        <v>19</v>
      </c>
    </row>
    <row r="1091" spans="1:21" hidden="1" x14ac:dyDescent="0.3">
      <c r="A1091" s="21" t="s">
        <v>31</v>
      </c>
      <c r="B1091" s="21" t="s">
        <v>32</v>
      </c>
      <c r="C1091" s="25" t="s">
        <v>36</v>
      </c>
      <c r="D1091" s="20" t="s">
        <v>23</v>
      </c>
      <c r="E1091" t="s">
        <v>24</v>
      </c>
      <c r="F1091" s="25" t="s">
        <v>30</v>
      </c>
      <c r="G1091" s="25" t="s">
        <v>26</v>
      </c>
      <c r="H1091" s="21" t="s">
        <v>29</v>
      </c>
      <c r="I1091" s="25" t="s">
        <v>25</v>
      </c>
      <c r="J1091" s="21" t="s">
        <v>29</v>
      </c>
      <c r="K1091" s="26">
        <v>1.59502506256103</v>
      </c>
      <c r="L1091" s="26">
        <v>0.51396465301513605</v>
      </c>
      <c r="N1091">
        <f>(Tabell1[[#This Row],[TP]]+Tabell1[[#This Row],[TN]])/(Tabell1[[#This Row],[TP]]+Tabell1[[#This Row],[TN]]+Tabell1[[#This Row],[FP]]+Tabell1[[#This Row],[FN]])</f>
        <v>0.90006336561962519</v>
      </c>
      <c r="O1091">
        <f>Tabell1[[#This Row],[TP]]/(Tabell1[[#This Row],[TP]]+Tabell1[[#This Row],[FP]])</f>
        <v>0.92311503021896368</v>
      </c>
      <c r="P1091">
        <f>Tabell1[[#This Row],[TP]]/(Tabell1[[#This Row],[TP]]+Tabell1[[#This Row],[FN]])</f>
        <v>0.96599274235355104</v>
      </c>
      <c r="Q1091">
        <f>2*(Tabell1[[#This Row],[Recall]] * Tabell1[[#This Row],[Precision]]) / (Tabell1[[#This Row],[Recall]] + Tabell1[[#This Row],[Precision]])</f>
        <v>0.9440672813861587</v>
      </c>
      <c r="R1091">
        <v>9317</v>
      </c>
      <c r="S1091">
        <v>626</v>
      </c>
      <c r="T1091">
        <v>776</v>
      </c>
      <c r="U1091">
        <v>328</v>
      </c>
    </row>
    <row r="1092" spans="1:21" hidden="1" x14ac:dyDescent="0.3">
      <c r="A1092" s="25" t="s">
        <v>20</v>
      </c>
      <c r="B1092" s="23" t="s">
        <v>33</v>
      </c>
      <c r="C1092" s="21" t="s">
        <v>34</v>
      </c>
      <c r="D1092" s="20" t="s">
        <v>23</v>
      </c>
      <c r="E1092" t="s">
        <v>24</v>
      </c>
      <c r="F1092" s="19" t="s">
        <v>21</v>
      </c>
      <c r="G1092" s="21" t="s">
        <v>29</v>
      </c>
      <c r="H1092" s="21" t="s">
        <v>29</v>
      </c>
      <c r="I1092" s="25" t="s">
        <v>25</v>
      </c>
      <c r="J1092" s="25" t="s">
        <v>26</v>
      </c>
      <c r="K1092" s="26">
        <v>1.01328945159912</v>
      </c>
      <c r="L1092" s="26">
        <v>2.82488512992858</v>
      </c>
      <c r="N1092">
        <f>(Tabell1[[#This Row],[TP]]+Tabell1[[#This Row],[TN]])/(Tabell1[[#This Row],[TP]]+Tabell1[[#This Row],[TN]]+Tabell1[[#This Row],[FP]]+Tabell1[[#This Row],[FN]])</f>
        <v>0.89861500859961985</v>
      </c>
      <c r="O1092">
        <f>Tabell1[[#This Row],[TP]]/(Tabell1[[#This Row],[TP]]+Tabell1[[#This Row],[FP]])</f>
        <v>0.91076419003565579</v>
      </c>
      <c r="P1092">
        <f>Tabell1[[#This Row],[TP]]/(Tabell1[[#This Row],[TP]]+Tabell1[[#This Row],[FN]])</f>
        <v>0.97988595127008815</v>
      </c>
      <c r="Q1092">
        <f>2*(Tabell1[[#This Row],[Recall]] * Tabell1[[#This Row],[Precision]]) / (Tabell1[[#This Row],[Recall]] + Tabell1[[#This Row],[Precision]])</f>
        <v>0.94406153231445411</v>
      </c>
      <c r="R1092">
        <v>9451</v>
      </c>
      <c r="S1092">
        <v>476</v>
      </c>
      <c r="T1092">
        <v>926</v>
      </c>
      <c r="U1092">
        <v>194</v>
      </c>
    </row>
    <row r="1093" spans="1:21" hidden="1" x14ac:dyDescent="0.3">
      <c r="A1093" s="21" t="s">
        <v>31</v>
      </c>
      <c r="B1093" s="25" t="s">
        <v>22</v>
      </c>
      <c r="C1093" s="25" t="s">
        <v>36</v>
      </c>
      <c r="D1093" s="20" t="s">
        <v>23</v>
      </c>
      <c r="E1093" t="s">
        <v>24</v>
      </c>
      <c r="F1093" s="19" t="s">
        <v>21</v>
      </c>
      <c r="G1093" s="21" t="s">
        <v>29</v>
      </c>
      <c r="H1093" s="25" t="s">
        <v>26</v>
      </c>
      <c r="I1093" s="21"/>
      <c r="J1093" s="25" t="s">
        <v>26</v>
      </c>
      <c r="K1093" s="26">
        <v>2.8504478931427002</v>
      </c>
      <c r="L1093" s="26">
        <v>0.51750349998474099</v>
      </c>
      <c r="N1093">
        <f>(Tabell1[[#This Row],[TP]]+Tabell1[[#This Row],[TN]])/(Tabell1[[#This Row],[TP]]+Tabell1[[#This Row],[TN]]+Tabell1[[#This Row],[FP]]+Tabell1[[#This Row],[FN]])</f>
        <v>0.89734769620711508</v>
      </c>
      <c r="O1093">
        <f>Tabell1[[#This Row],[TP]]/(Tabell1[[#This Row],[TP]]+Tabell1[[#This Row],[FP]])</f>
        <v>0.90044226969041119</v>
      </c>
      <c r="P1093">
        <f>Tabell1[[#This Row],[TP]]/(Tabell1[[#This Row],[TP]]+Tabell1[[#This Row],[FN]])</f>
        <v>0.99212026956972521</v>
      </c>
      <c r="Q1093">
        <f>2*(Tabell1[[#This Row],[Recall]] * Tabell1[[#This Row],[Precision]]) / (Tabell1[[#This Row],[Recall]] + Tabell1[[#This Row],[Precision]])</f>
        <v>0.94406077348066297</v>
      </c>
      <c r="R1093">
        <v>9569</v>
      </c>
      <c r="S1093">
        <v>344</v>
      </c>
      <c r="T1093">
        <v>1058</v>
      </c>
      <c r="U1093">
        <v>76</v>
      </c>
    </row>
    <row r="1094" spans="1:21" hidden="1" x14ac:dyDescent="0.3">
      <c r="A1094" s="23" t="s">
        <v>48</v>
      </c>
      <c r="B1094" s="25" t="s">
        <v>22</v>
      </c>
      <c r="C1094" s="24" t="s">
        <v>38</v>
      </c>
      <c r="D1094" s="20" t="s">
        <v>23</v>
      </c>
      <c r="E1094" t="s">
        <v>24</v>
      </c>
      <c r="F1094" s="19" t="s">
        <v>21</v>
      </c>
      <c r="G1094" s="25" t="s">
        <v>26</v>
      </c>
      <c r="H1094" s="21" t="s">
        <v>29</v>
      </c>
      <c r="I1094" s="25" t="s">
        <v>25</v>
      </c>
      <c r="J1094" s="21" t="s">
        <v>29</v>
      </c>
      <c r="K1094" s="26">
        <v>0.119688987731933</v>
      </c>
      <c r="L1094" s="26">
        <v>0.20146107673645</v>
      </c>
      <c r="N1094">
        <f>(Tabell1[[#This Row],[TP]]+Tabell1[[#This Row],[TN]])/(Tabell1[[#This Row],[TP]]+Tabell1[[#This Row],[TN]]+Tabell1[[#This Row],[FP]]+Tabell1[[#This Row],[FN]])</f>
        <v>0.8999728433058749</v>
      </c>
      <c r="O1094">
        <f>Tabell1[[#This Row],[TP]]/(Tabell1[[#This Row],[TP]]+Tabell1[[#This Row],[FP]])</f>
        <v>0.92277227722772281</v>
      </c>
      <c r="P1094">
        <f>Tabell1[[#This Row],[TP]]/(Tabell1[[#This Row],[TP]]+Tabell1[[#This Row],[FN]])</f>
        <v>0.96630378434421982</v>
      </c>
      <c r="Q1094">
        <f>2*(Tabell1[[#This Row],[Recall]] * Tabell1[[#This Row],[Precision]]) / (Tabell1[[#This Row],[Recall]] + Tabell1[[#This Row],[Precision]])</f>
        <v>0.94403646492782989</v>
      </c>
      <c r="R1094">
        <v>9320</v>
      </c>
      <c r="S1094">
        <v>622</v>
      </c>
      <c r="T1094">
        <v>780</v>
      </c>
      <c r="U1094">
        <v>325</v>
      </c>
    </row>
    <row r="1095" spans="1:21" hidden="1" x14ac:dyDescent="0.3">
      <c r="A1095" s="21" t="s">
        <v>31</v>
      </c>
      <c r="B1095" s="25" t="s">
        <v>22</v>
      </c>
      <c r="C1095" s="24" t="s">
        <v>38</v>
      </c>
      <c r="D1095" s="20" t="s">
        <v>23</v>
      </c>
      <c r="E1095" t="s">
        <v>24</v>
      </c>
      <c r="F1095" s="25" t="s">
        <v>30</v>
      </c>
      <c r="G1095" s="21" t="s">
        <v>29</v>
      </c>
      <c r="H1095" s="21" t="s">
        <v>29</v>
      </c>
      <c r="I1095" s="21"/>
      <c r="J1095" s="25" t="s">
        <v>26</v>
      </c>
      <c r="K1095" s="26">
        <v>6.8277788162231401</v>
      </c>
      <c r="L1095" s="26">
        <v>0.85499334335327104</v>
      </c>
      <c r="N1095">
        <f>(Tabell1[[#This Row],[TP]]+Tabell1[[#This Row],[TN]])/(Tabell1[[#This Row],[TP]]+Tabell1[[#This Row],[TN]]+Tabell1[[#This Row],[FP]]+Tabell1[[#This Row],[FN]])</f>
        <v>0.89752874083461576</v>
      </c>
      <c r="O1095">
        <f>Tabell1[[#This Row],[TP]]/(Tabell1[[#This Row],[TP]]+Tabell1[[#This Row],[FP]])</f>
        <v>0.90227766751724792</v>
      </c>
      <c r="P1095">
        <f>Tabell1[[#This Row],[TP]]/(Tabell1[[#This Row],[TP]]+Tabell1[[#This Row],[FN]])</f>
        <v>0.98983929497148782</v>
      </c>
      <c r="Q1095">
        <f>2*(Tabell1[[#This Row],[Recall]] * Tabell1[[#This Row],[Precision]]) / (Tabell1[[#This Row],[Recall]] + Tabell1[[#This Row],[Precision]])</f>
        <v>0.94403243350143384</v>
      </c>
      <c r="R1095">
        <v>9547</v>
      </c>
      <c r="S1095">
        <v>368</v>
      </c>
      <c r="T1095">
        <v>1034</v>
      </c>
      <c r="U1095">
        <v>98</v>
      </c>
    </row>
    <row r="1096" spans="1:21" hidden="1" x14ac:dyDescent="0.3">
      <c r="A1096" s="25" t="s">
        <v>20</v>
      </c>
      <c r="B1096" s="21" t="s">
        <v>32</v>
      </c>
      <c r="C1096" s="21" t="s">
        <v>34</v>
      </c>
      <c r="D1096" s="21" t="s">
        <v>34</v>
      </c>
      <c r="E1096" t="s">
        <v>43</v>
      </c>
      <c r="F1096" s="25" t="s">
        <v>30</v>
      </c>
      <c r="G1096" s="25" t="s">
        <v>26</v>
      </c>
      <c r="H1096" s="21" t="s">
        <v>29</v>
      </c>
      <c r="I1096" s="21"/>
      <c r="J1096" s="25" t="s">
        <v>26</v>
      </c>
      <c r="K1096" s="26">
        <v>2.7581291198730402</v>
      </c>
      <c r="L1096" s="26">
        <v>6.8471751213073704</v>
      </c>
      <c r="N1096">
        <f>(Tabell1[[#This Row],[TP]]+Tabell1[[#This Row],[TN]])/(Tabell1[[#This Row],[TP]]+Tabell1[[#This Row],[TN]]+Tabell1[[#This Row],[FP]]+Tabell1[[#This Row],[FN]])</f>
        <v>0.90857194635737581</v>
      </c>
      <c r="O1096">
        <f>Tabell1[[#This Row],[TP]]/(Tabell1[[#This Row],[TP]]+Tabell1[[#This Row],[FP]])</f>
        <v>0.92375366568914952</v>
      </c>
      <c r="P1096">
        <f>Tabell1[[#This Row],[TP]]/(Tabell1[[#This Row],[TP]]+Tabell1[[#This Row],[FN]])</f>
        <v>0.9651611438946891</v>
      </c>
      <c r="Q1096">
        <f>2*(Tabell1[[#This Row],[Recall]] * Tabell1[[#This Row],[Precision]]) / (Tabell1[[#This Row],[Recall]] + Tabell1[[#This Row],[Precision]])</f>
        <v>0.94400355180642659</v>
      </c>
      <c r="R1096">
        <v>8505</v>
      </c>
      <c r="S1096">
        <v>1522</v>
      </c>
      <c r="T1096">
        <v>702</v>
      </c>
      <c r="U1096">
        <v>307</v>
      </c>
    </row>
    <row r="1097" spans="1:21" hidden="1" x14ac:dyDescent="0.3">
      <c r="A1097" s="21" t="s">
        <v>31</v>
      </c>
      <c r="B1097" s="25" t="s">
        <v>22</v>
      </c>
      <c r="C1097" s="25" t="s">
        <v>36</v>
      </c>
      <c r="D1097" s="20" t="s">
        <v>23</v>
      </c>
      <c r="E1097" t="s">
        <v>24</v>
      </c>
      <c r="F1097" s="19" t="s">
        <v>21</v>
      </c>
      <c r="G1097" s="25" t="s">
        <v>26</v>
      </c>
      <c r="H1097" s="21" t="s">
        <v>29</v>
      </c>
      <c r="I1097" s="21"/>
      <c r="J1097" s="25" t="s">
        <v>26</v>
      </c>
      <c r="K1097" s="26">
        <v>3.2727997303009002</v>
      </c>
      <c r="L1097" s="26">
        <v>0.69083881378173795</v>
      </c>
      <c r="N1097">
        <f>(Tabell1[[#This Row],[TP]]+Tabell1[[#This Row],[TN]])/(Tabell1[[#This Row],[TP]]+Tabell1[[#This Row],[TN]]+Tabell1[[#This Row],[FP]]+Tabell1[[#This Row],[FN]])</f>
        <v>0.89725717389336468</v>
      </c>
      <c r="O1097">
        <f>Tabell1[[#This Row],[TP]]/(Tabell1[[#This Row],[TP]]+Tabell1[[#This Row],[FP]])</f>
        <v>0.90050828313253017</v>
      </c>
      <c r="P1097">
        <f>Tabell1[[#This Row],[TP]]/(Tabell1[[#This Row],[TP]]+Tabell1[[#This Row],[FN]])</f>
        <v>0.9919129082426128</v>
      </c>
      <c r="Q1097">
        <f>2*(Tabell1[[#This Row],[Recall]] * Tabell1[[#This Row],[Precision]]) / (Tabell1[[#This Row],[Recall]] + Tabell1[[#This Row],[Precision]])</f>
        <v>0.94400315753120534</v>
      </c>
      <c r="R1097">
        <v>9567</v>
      </c>
      <c r="S1097">
        <v>345</v>
      </c>
      <c r="T1097">
        <v>1057</v>
      </c>
      <c r="U1097">
        <v>78</v>
      </c>
    </row>
    <row r="1098" spans="1:21" hidden="1" x14ac:dyDescent="0.3">
      <c r="A1098" s="21" t="s">
        <v>31</v>
      </c>
      <c r="B1098" s="25" t="s">
        <v>22</v>
      </c>
      <c r="C1098" s="24" t="s">
        <v>38</v>
      </c>
      <c r="D1098" s="20" t="s">
        <v>23</v>
      </c>
      <c r="E1098" t="s">
        <v>24</v>
      </c>
      <c r="F1098" s="19" t="s">
        <v>21</v>
      </c>
      <c r="G1098" s="25" t="s">
        <v>26</v>
      </c>
      <c r="H1098" s="21" t="s">
        <v>29</v>
      </c>
      <c r="I1098" s="25" t="s">
        <v>25</v>
      </c>
      <c r="J1098" s="21" t="s">
        <v>29</v>
      </c>
      <c r="K1098" s="26">
        <v>0.50568985939025801</v>
      </c>
      <c r="L1098" s="26">
        <v>0.28847074508666898</v>
      </c>
      <c r="N1098">
        <f>(Tabell1[[#This Row],[TP]]+Tabell1[[#This Row],[TN]])/(Tabell1[[#This Row],[TP]]+Tabell1[[#This Row],[TN]]+Tabell1[[#This Row],[FP]]+Tabell1[[#This Row],[FN]])</f>
        <v>0.90422739205214087</v>
      </c>
      <c r="O1098">
        <f>Tabell1[[#This Row],[TP]]/(Tabell1[[#This Row],[TP]]+Tabell1[[#This Row],[FP]])</f>
        <v>0.96471479597359022</v>
      </c>
      <c r="P1098">
        <f>Tabell1[[#This Row],[TP]]/(Tabell1[[#This Row],[TP]]+Tabell1[[#This Row],[FN]])</f>
        <v>0.9241057542768274</v>
      </c>
      <c r="Q1098">
        <f>2*(Tabell1[[#This Row],[Recall]] * Tabell1[[#This Row],[Precision]]) / (Tabell1[[#This Row],[Recall]] + Tabell1[[#This Row],[Precision]])</f>
        <v>0.94397373437830967</v>
      </c>
      <c r="R1098">
        <v>8913</v>
      </c>
      <c r="S1098">
        <v>1076</v>
      </c>
      <c r="T1098">
        <v>326</v>
      </c>
      <c r="U1098">
        <v>732</v>
      </c>
    </row>
    <row r="1099" spans="1:21" hidden="1" x14ac:dyDescent="0.3">
      <c r="A1099" s="21" t="s">
        <v>31</v>
      </c>
      <c r="B1099" s="25" t="s">
        <v>22</v>
      </c>
      <c r="C1099" s="21" t="s">
        <v>34</v>
      </c>
      <c r="D1099" s="20" t="s">
        <v>23</v>
      </c>
      <c r="E1099" t="s">
        <v>24</v>
      </c>
      <c r="F1099" s="19" t="s">
        <v>21</v>
      </c>
      <c r="G1099" s="21" t="s">
        <v>29</v>
      </c>
      <c r="H1099" s="25" t="s">
        <v>26</v>
      </c>
      <c r="I1099" s="25" t="s">
        <v>25</v>
      </c>
      <c r="J1099" s="21" t="s">
        <v>29</v>
      </c>
      <c r="K1099" s="26">
        <v>0.784520864486694</v>
      </c>
      <c r="L1099" s="26">
        <v>0.28249216079711897</v>
      </c>
      <c r="N1099">
        <f>(Tabell1[[#This Row],[TP]]+Tabell1[[#This Row],[TN]])/(Tabell1[[#This Row],[TP]]+Tabell1[[#This Row],[TN]]+Tabell1[[#This Row],[FP]]+Tabell1[[#This Row],[FN]])</f>
        <v>0.89698560695211371</v>
      </c>
      <c r="O1099">
        <f>Tabell1[[#This Row],[TP]]/(Tabell1[[#This Row],[TP]]+Tabell1[[#This Row],[FP]])</f>
        <v>0.89882794186591652</v>
      </c>
      <c r="P1099">
        <f>Tabell1[[#This Row],[TP]]/(Tabell1[[#This Row],[TP]]+Tabell1[[#This Row],[FN]])</f>
        <v>0.99388284085018141</v>
      </c>
      <c r="Q1099">
        <f>2*(Tabell1[[#This Row],[Recall]] * Tabell1[[#This Row],[Precision]]) / (Tabell1[[#This Row],[Recall]] + Tabell1[[#This Row],[Precision]])</f>
        <v>0.94396848842934522</v>
      </c>
      <c r="R1099">
        <v>9586</v>
      </c>
      <c r="S1099">
        <v>323</v>
      </c>
      <c r="T1099">
        <v>1079</v>
      </c>
      <c r="U1099">
        <v>59</v>
      </c>
    </row>
    <row r="1100" spans="1:21" hidden="1" x14ac:dyDescent="0.3">
      <c r="A1100" s="25" t="s">
        <v>20</v>
      </c>
      <c r="B1100" s="21" t="s">
        <v>32</v>
      </c>
      <c r="C1100" s="21" t="s">
        <v>34</v>
      </c>
      <c r="D1100" s="21" t="s">
        <v>34</v>
      </c>
      <c r="E1100" t="s">
        <v>43</v>
      </c>
      <c r="F1100" s="25" t="s">
        <v>30</v>
      </c>
      <c r="G1100" s="25" t="s">
        <v>26</v>
      </c>
      <c r="H1100" s="25" t="s">
        <v>26</v>
      </c>
      <c r="I1100" s="21"/>
      <c r="J1100" s="25" t="s">
        <v>26</v>
      </c>
      <c r="K1100" s="26">
        <v>2.8789694309234601</v>
      </c>
      <c r="L1100" s="26">
        <v>7.3297224044799796</v>
      </c>
      <c r="N1100">
        <f>(Tabell1[[#This Row],[TP]]+Tabell1[[#This Row],[TN]])/(Tabell1[[#This Row],[TP]]+Tabell1[[#This Row],[TN]]+Tabell1[[#This Row],[FP]]+Tabell1[[#This Row],[FN]])</f>
        <v>0.90848133381660023</v>
      </c>
      <c r="O1100">
        <f>Tabell1[[#This Row],[TP]]/(Tabell1[[#This Row],[TP]]+Tabell1[[#This Row],[FP]])</f>
        <v>0.92374538344557899</v>
      </c>
      <c r="P1100">
        <f>Tabell1[[#This Row],[TP]]/(Tabell1[[#This Row],[TP]]+Tabell1[[#This Row],[FN]])</f>
        <v>0.96504766227871086</v>
      </c>
      <c r="Q1100">
        <f>2*(Tabell1[[#This Row],[Recall]] * Tabell1[[#This Row],[Precision]]) / (Tabell1[[#This Row],[Recall]] + Tabell1[[#This Row],[Precision]])</f>
        <v>0.94394494394494388</v>
      </c>
      <c r="R1100">
        <v>8504</v>
      </c>
      <c r="S1100">
        <v>1522</v>
      </c>
      <c r="T1100">
        <v>702</v>
      </c>
      <c r="U1100">
        <v>308</v>
      </c>
    </row>
    <row r="1101" spans="1:21" hidden="1" x14ac:dyDescent="0.3">
      <c r="A1101" s="21" t="s">
        <v>31</v>
      </c>
      <c r="B1101" s="25" t="s">
        <v>22</v>
      </c>
      <c r="C1101" s="20" t="s">
        <v>23</v>
      </c>
      <c r="D1101" s="20" t="s">
        <v>23</v>
      </c>
      <c r="E1101" t="s">
        <v>24</v>
      </c>
      <c r="F1101" s="19" t="s">
        <v>21</v>
      </c>
      <c r="G1101" s="25" t="s">
        <v>26</v>
      </c>
      <c r="H1101" s="25" t="s">
        <v>26</v>
      </c>
      <c r="I1101" s="25" t="s">
        <v>25</v>
      </c>
      <c r="J1101" s="25" t="s">
        <v>26</v>
      </c>
      <c r="K1101" s="26">
        <v>2.36204957962036</v>
      </c>
      <c r="L1101" s="26">
        <v>0.68890380859375</v>
      </c>
      <c r="N1101">
        <f>(Tabell1[[#This Row],[TP]]+Tabell1[[#This Row],[TN]])/(Tabell1[[#This Row],[TP]]+Tabell1[[#This Row],[TN]]+Tabell1[[#This Row],[FP]]+Tabell1[[#This Row],[FN]])</f>
        <v>0.89644247306961167</v>
      </c>
      <c r="O1101">
        <f>Tabell1[[#This Row],[TP]]/(Tabell1[[#This Row],[TP]]+Tabell1[[#This Row],[FP]])</f>
        <v>0.89499117182417987</v>
      </c>
      <c r="P1101">
        <f>Tabell1[[#This Row],[TP]]/(Tabell1[[#This Row],[TP]]+Tabell1[[#This Row],[FN]])</f>
        <v>0.99854847071021258</v>
      </c>
      <c r="Q1101">
        <f>2*(Tabell1[[#This Row],[Recall]] * Tabell1[[#This Row],[Precision]]) / (Tabell1[[#This Row],[Recall]] + Tabell1[[#This Row],[Precision]])</f>
        <v>0.9439380574340881</v>
      </c>
      <c r="R1101">
        <v>9631</v>
      </c>
      <c r="S1101">
        <v>272</v>
      </c>
      <c r="T1101">
        <v>1130</v>
      </c>
      <c r="U1101">
        <v>14</v>
      </c>
    </row>
    <row r="1102" spans="1:21" hidden="1" x14ac:dyDescent="0.3">
      <c r="A1102" s="21" t="s">
        <v>31</v>
      </c>
      <c r="B1102" s="25" t="s">
        <v>22</v>
      </c>
      <c r="C1102" s="20" t="s">
        <v>23</v>
      </c>
      <c r="D1102" s="20" t="s">
        <v>23</v>
      </c>
      <c r="E1102" t="s">
        <v>24</v>
      </c>
      <c r="F1102" s="19" t="s">
        <v>21</v>
      </c>
      <c r="G1102" s="25" t="s">
        <v>26</v>
      </c>
      <c r="H1102" s="25" t="s">
        <v>26</v>
      </c>
      <c r="I1102" s="25" t="s">
        <v>25</v>
      </c>
      <c r="J1102" s="25" t="s">
        <v>26</v>
      </c>
      <c r="K1102" s="26">
        <v>2.36204957962036</v>
      </c>
      <c r="L1102" s="26">
        <v>0.60718297958374001</v>
      </c>
      <c r="N1102">
        <f>(Tabell1[[#This Row],[TP]]+Tabell1[[#This Row],[TN]])/(Tabell1[[#This Row],[TP]]+Tabell1[[#This Row],[TN]]+Tabell1[[#This Row],[FP]]+Tabell1[[#This Row],[FN]])</f>
        <v>0.89644247306961167</v>
      </c>
      <c r="O1102">
        <f>Tabell1[[#This Row],[TP]]/(Tabell1[[#This Row],[TP]]+Tabell1[[#This Row],[FP]])</f>
        <v>0.89499117182417987</v>
      </c>
      <c r="P1102">
        <f>Tabell1[[#This Row],[TP]]/(Tabell1[[#This Row],[TP]]+Tabell1[[#This Row],[FN]])</f>
        <v>0.99854847071021258</v>
      </c>
      <c r="Q1102">
        <f>2*(Tabell1[[#This Row],[Recall]] * Tabell1[[#This Row],[Precision]]) / (Tabell1[[#This Row],[Recall]] + Tabell1[[#This Row],[Precision]])</f>
        <v>0.9439380574340881</v>
      </c>
      <c r="R1102">
        <v>9631</v>
      </c>
      <c r="S1102">
        <v>272</v>
      </c>
      <c r="T1102">
        <v>1130</v>
      </c>
      <c r="U1102">
        <v>14</v>
      </c>
    </row>
    <row r="1103" spans="1:21" hidden="1" x14ac:dyDescent="0.3">
      <c r="A1103" s="23" t="s">
        <v>48</v>
      </c>
      <c r="B1103" s="25" t="s">
        <v>22</v>
      </c>
      <c r="C1103" s="24" t="s">
        <v>38</v>
      </c>
      <c r="D1103" s="20" t="s">
        <v>23</v>
      </c>
      <c r="E1103" t="s">
        <v>24</v>
      </c>
      <c r="F1103" s="25" t="s">
        <v>30</v>
      </c>
      <c r="G1103" s="25" t="s">
        <v>26</v>
      </c>
      <c r="H1103" s="21" t="s">
        <v>29</v>
      </c>
      <c r="I1103" s="25" t="s">
        <v>25</v>
      </c>
      <c r="J1103" s="25" t="s">
        <v>26</v>
      </c>
      <c r="K1103" s="26">
        <v>0.31196665763854903</v>
      </c>
      <c r="L1103" s="26">
        <v>0.33066391944885198</v>
      </c>
      <c r="N1103">
        <f>(Tabell1[[#This Row],[TP]]+Tabell1[[#This Row],[TN]])/(Tabell1[[#This Row],[TP]]+Tabell1[[#This Row],[TN]]+Tabell1[[#This Row],[FP]]+Tabell1[[#This Row],[FN]])</f>
        <v>0.89743821852086536</v>
      </c>
      <c r="O1103">
        <f>Tabell1[[#This Row],[TP]]/(Tabell1[[#This Row],[TP]]+Tabell1[[#This Row],[FP]])</f>
        <v>0.90318302387267901</v>
      </c>
      <c r="P1103">
        <f>Tabell1[[#This Row],[TP]]/(Tabell1[[#This Row],[TP]]+Tabell1[[#This Row],[FN]])</f>
        <v>0.98849144634525665</v>
      </c>
      <c r="Q1103">
        <f>2*(Tabell1[[#This Row],[Recall]] * Tabell1[[#This Row],[Precision]]) / (Tabell1[[#This Row],[Recall]] + Tabell1[[#This Row],[Precision]])</f>
        <v>0.94391366764021578</v>
      </c>
      <c r="R1103">
        <v>9534</v>
      </c>
      <c r="S1103">
        <v>380</v>
      </c>
      <c r="T1103">
        <v>1022</v>
      </c>
      <c r="U1103">
        <v>111</v>
      </c>
    </row>
    <row r="1104" spans="1:21" hidden="1" x14ac:dyDescent="0.3">
      <c r="A1104" s="21" t="s">
        <v>31</v>
      </c>
      <c r="B1104" s="23" t="s">
        <v>33</v>
      </c>
      <c r="C1104" s="24" t="s">
        <v>38</v>
      </c>
      <c r="D1104" s="20" t="s">
        <v>23</v>
      </c>
      <c r="E1104" t="s">
        <v>24</v>
      </c>
      <c r="F1104" s="25" t="s">
        <v>30</v>
      </c>
      <c r="G1104" s="25" t="s">
        <v>26</v>
      </c>
      <c r="H1104" s="25" t="s">
        <v>26</v>
      </c>
      <c r="I1104" s="25" t="s">
        <v>25</v>
      </c>
      <c r="J1104" s="25" t="s">
        <v>26</v>
      </c>
      <c r="K1104" s="26">
        <v>317.61565279960598</v>
      </c>
      <c r="L1104" s="26">
        <v>6.7865614891052202</v>
      </c>
      <c r="N1104">
        <f>(Tabell1[[#This Row],[TP]]+Tabell1[[#This Row],[TN]])/(Tabell1[[#This Row],[TP]]+Tabell1[[#This Row],[TN]]+Tabell1[[#This Row],[FP]]+Tabell1[[#This Row],[FN]])</f>
        <v>0.89671404001086263</v>
      </c>
      <c r="O1104">
        <f>Tabell1[[#This Row],[TP]]/(Tabell1[[#This Row],[TP]]+Tabell1[[#This Row],[FP]])</f>
        <v>0.89745746868573562</v>
      </c>
      <c r="P1104">
        <f>Tabell1[[#This Row],[TP]]/(Tabell1[[#This Row],[TP]]+Tabell1[[#This Row],[FN]])</f>
        <v>0.9954380508035251</v>
      </c>
      <c r="Q1104">
        <f>2*(Tabell1[[#This Row],[Recall]] * Tabell1[[#This Row],[Precision]]) / (Tabell1[[#This Row],[Recall]] + Tabell1[[#This Row],[Precision]])</f>
        <v>0.94391191073096392</v>
      </c>
      <c r="R1104">
        <v>9601</v>
      </c>
      <c r="S1104">
        <v>305</v>
      </c>
      <c r="T1104">
        <v>1097</v>
      </c>
      <c r="U1104">
        <v>44</v>
      </c>
    </row>
    <row r="1105" spans="1:21" hidden="1" x14ac:dyDescent="0.3">
      <c r="A1105" s="21" t="s">
        <v>31</v>
      </c>
      <c r="B1105" s="25" t="s">
        <v>22</v>
      </c>
      <c r="C1105" s="20" t="s">
        <v>23</v>
      </c>
      <c r="D1105" s="20" t="s">
        <v>23</v>
      </c>
      <c r="E1105" t="s">
        <v>24</v>
      </c>
      <c r="F1105" s="25" t="s">
        <v>30</v>
      </c>
      <c r="G1105" s="25" t="s">
        <v>26</v>
      </c>
      <c r="H1105" s="21" t="s">
        <v>29</v>
      </c>
      <c r="I1105" s="21"/>
      <c r="J1105" s="21" t="s">
        <v>29</v>
      </c>
      <c r="K1105" s="26">
        <v>1.3073194026946999</v>
      </c>
      <c r="L1105" s="26">
        <v>0.65524816513061501</v>
      </c>
      <c r="N1105">
        <f>(Tabell1[[#This Row],[TP]]+Tabell1[[#This Row],[TN]])/(Tabell1[[#This Row],[TP]]+Tabell1[[#This Row],[TN]]+Tabell1[[#This Row],[FP]]+Tabell1[[#This Row],[FN]])</f>
        <v>0.89635195075586127</v>
      </c>
      <c r="O1105">
        <f>Tabell1[[#This Row],[TP]]/(Tabell1[[#This Row],[TP]]+Tabell1[[#This Row],[FP]])</f>
        <v>0.89468796433878162</v>
      </c>
      <c r="P1105">
        <f>Tabell1[[#This Row],[TP]]/(Tabell1[[#This Row],[TP]]+Tabell1[[#This Row],[FN]])</f>
        <v>0.99885951270088125</v>
      </c>
      <c r="Q1105">
        <f>2*(Tabell1[[#This Row],[Recall]] * Tabell1[[#This Row],[Precision]]) / (Tabell1[[#This Row],[Recall]] + Tabell1[[#This Row],[Precision]])</f>
        <v>0.94390829373438501</v>
      </c>
      <c r="R1105">
        <v>9634</v>
      </c>
      <c r="S1105">
        <v>268</v>
      </c>
      <c r="T1105">
        <v>1134</v>
      </c>
      <c r="U1105">
        <v>11</v>
      </c>
    </row>
    <row r="1106" spans="1:21" hidden="1" x14ac:dyDescent="0.3">
      <c r="A1106" s="21" t="s">
        <v>31</v>
      </c>
      <c r="B1106" s="25" t="s">
        <v>22</v>
      </c>
      <c r="C1106" s="20" t="s">
        <v>23</v>
      </c>
      <c r="D1106" s="20" t="s">
        <v>23</v>
      </c>
      <c r="E1106" t="s">
        <v>24</v>
      </c>
      <c r="F1106" s="25" t="s">
        <v>30</v>
      </c>
      <c r="G1106" s="25" t="s">
        <v>26</v>
      </c>
      <c r="H1106" s="21" t="s">
        <v>29</v>
      </c>
      <c r="I1106" s="21"/>
      <c r="J1106" s="21" t="s">
        <v>29</v>
      </c>
      <c r="K1106" s="26">
        <v>1.3073194026946999</v>
      </c>
      <c r="L1106" s="26">
        <v>0.629045009613037</v>
      </c>
      <c r="N1106">
        <f>(Tabell1[[#This Row],[TP]]+Tabell1[[#This Row],[TN]])/(Tabell1[[#This Row],[TP]]+Tabell1[[#This Row],[TN]]+Tabell1[[#This Row],[FP]]+Tabell1[[#This Row],[FN]])</f>
        <v>0.89635195075586127</v>
      </c>
      <c r="O1106">
        <f>Tabell1[[#This Row],[TP]]/(Tabell1[[#This Row],[TP]]+Tabell1[[#This Row],[FP]])</f>
        <v>0.89468796433878162</v>
      </c>
      <c r="P1106">
        <f>Tabell1[[#This Row],[TP]]/(Tabell1[[#This Row],[TP]]+Tabell1[[#This Row],[FN]])</f>
        <v>0.99885951270088125</v>
      </c>
      <c r="Q1106">
        <f>2*(Tabell1[[#This Row],[Recall]] * Tabell1[[#This Row],[Precision]]) / (Tabell1[[#This Row],[Recall]] + Tabell1[[#This Row],[Precision]])</f>
        <v>0.94390829373438501</v>
      </c>
      <c r="R1106">
        <v>9634</v>
      </c>
      <c r="S1106">
        <v>268</v>
      </c>
      <c r="T1106">
        <v>1134</v>
      </c>
      <c r="U1106">
        <v>11</v>
      </c>
    </row>
    <row r="1107" spans="1:21" hidden="1" x14ac:dyDescent="0.3">
      <c r="A1107" s="23" t="s">
        <v>48</v>
      </c>
      <c r="B1107" s="25" t="s">
        <v>22</v>
      </c>
      <c r="C1107" s="24" t="s">
        <v>38</v>
      </c>
      <c r="D1107" s="20" t="s">
        <v>23</v>
      </c>
      <c r="E1107" t="s">
        <v>24</v>
      </c>
      <c r="F1107" s="25" t="s">
        <v>30</v>
      </c>
      <c r="G1107" s="21" t="s">
        <v>29</v>
      </c>
      <c r="H1107" s="21" t="s">
        <v>29</v>
      </c>
      <c r="I1107" s="25" t="s">
        <v>25</v>
      </c>
      <c r="J1107" s="25" t="s">
        <v>26</v>
      </c>
      <c r="K1107" s="26">
        <v>0.30647635459899902</v>
      </c>
      <c r="L1107" s="26">
        <v>0.35636329650878901</v>
      </c>
      <c r="N1107">
        <f>(Tabell1[[#This Row],[TP]]+Tabell1[[#This Row],[TN]])/(Tabell1[[#This Row],[TP]]+Tabell1[[#This Row],[TN]]+Tabell1[[#This Row],[FP]]+Tabell1[[#This Row],[FN]])</f>
        <v>0.89743821852086536</v>
      </c>
      <c r="O1107">
        <f>Tabell1[[#This Row],[TP]]/(Tabell1[[#This Row],[TP]]+Tabell1[[#This Row],[FP]])</f>
        <v>0.90325942770513545</v>
      </c>
      <c r="P1107">
        <f>Tabell1[[#This Row],[TP]]/(Tabell1[[#This Row],[TP]]+Tabell1[[#This Row],[FN]])</f>
        <v>0.98838776568170039</v>
      </c>
      <c r="Q1107">
        <f>2*(Tabell1[[#This Row],[Recall]] * Tabell1[[#This Row],[Precision]]) / (Tabell1[[#This Row],[Recall]] + Tabell1[[#This Row],[Precision]])</f>
        <v>0.9439081142630823</v>
      </c>
      <c r="R1107">
        <v>9533</v>
      </c>
      <c r="S1107">
        <v>381</v>
      </c>
      <c r="T1107">
        <v>1021</v>
      </c>
      <c r="U1107">
        <v>112</v>
      </c>
    </row>
    <row r="1108" spans="1:21" hidden="1" x14ac:dyDescent="0.3">
      <c r="A1108" s="23" t="s">
        <v>48</v>
      </c>
      <c r="B1108" s="25" t="s">
        <v>22</v>
      </c>
      <c r="C1108" s="24" t="s">
        <v>38</v>
      </c>
      <c r="D1108" s="20" t="s">
        <v>23</v>
      </c>
      <c r="E1108" t="s">
        <v>24</v>
      </c>
      <c r="F1108" s="25" t="s">
        <v>30</v>
      </c>
      <c r="G1108" s="21" t="s">
        <v>29</v>
      </c>
      <c r="H1108" s="21" t="s">
        <v>29</v>
      </c>
      <c r="I1108" s="21"/>
      <c r="J1108" s="21" t="s">
        <v>29</v>
      </c>
      <c r="K1108" s="26">
        <v>0.54256129264831499</v>
      </c>
      <c r="L1108" s="26">
        <v>0.32611942291259699</v>
      </c>
      <c r="N1108">
        <f>(Tabell1[[#This Row],[TP]]+Tabell1[[#This Row],[TN]])/(Tabell1[[#This Row],[TP]]+Tabell1[[#This Row],[TN]]+Tabell1[[#This Row],[FP]]+Tabell1[[#This Row],[FN]])</f>
        <v>0.89716665157961439</v>
      </c>
      <c r="O1108">
        <f>Tabell1[[#This Row],[TP]]/(Tabell1[[#This Row],[TP]]+Tabell1[[#This Row],[FP]])</f>
        <v>0.90133006320158471</v>
      </c>
      <c r="P1108">
        <f>Tabell1[[#This Row],[TP]]/(Tabell1[[#This Row],[TP]]+Tabell1[[#This Row],[FN]])</f>
        <v>0.99066874027993779</v>
      </c>
      <c r="Q1108">
        <f>2*(Tabell1[[#This Row],[Recall]] * Tabell1[[#This Row],[Precision]]) / (Tabell1[[#This Row],[Recall]] + Tabell1[[#This Row],[Precision]])</f>
        <v>0.94389015114096608</v>
      </c>
      <c r="R1108">
        <v>9555</v>
      </c>
      <c r="S1108">
        <v>356</v>
      </c>
      <c r="T1108">
        <v>1046</v>
      </c>
      <c r="U1108">
        <v>90</v>
      </c>
    </row>
    <row r="1109" spans="1:21" hidden="1" x14ac:dyDescent="0.3">
      <c r="A1109" s="25" t="s">
        <v>20</v>
      </c>
      <c r="B1109" s="23" t="s">
        <v>33</v>
      </c>
      <c r="C1109" s="24" t="s">
        <v>38</v>
      </c>
      <c r="D1109" s="20" t="s">
        <v>23</v>
      </c>
      <c r="E1109" t="s">
        <v>24</v>
      </c>
      <c r="F1109" s="25" t="s">
        <v>30</v>
      </c>
      <c r="G1109" s="21" t="s">
        <v>29</v>
      </c>
      <c r="H1109" s="25" t="s">
        <v>26</v>
      </c>
      <c r="I1109" s="25" t="s">
        <v>25</v>
      </c>
      <c r="J1109" s="25" t="s">
        <v>26</v>
      </c>
      <c r="K1109" s="26">
        <v>2.8086023330688401</v>
      </c>
      <c r="L1109" s="26">
        <v>8.0995500087738002</v>
      </c>
      <c r="N1109">
        <f>(Tabell1[[#This Row],[TP]]+Tabell1[[#This Row],[TN]])/(Tabell1[[#This Row],[TP]]+Tabell1[[#This Row],[TN]]+Tabell1[[#This Row],[FP]]+Tabell1[[#This Row],[FN]])</f>
        <v>0.90513261518964427</v>
      </c>
      <c r="O1109">
        <f>Tabell1[[#This Row],[TP]]/(Tabell1[[#This Row],[TP]]+Tabell1[[#This Row],[FP]])</f>
        <v>0.97597165319455215</v>
      </c>
      <c r="P1109">
        <f>Tabell1[[#This Row],[TP]]/(Tabell1[[#This Row],[TP]]+Tabell1[[#This Row],[FN]])</f>
        <v>0.91384136858475895</v>
      </c>
      <c r="Q1109">
        <f>2*(Tabell1[[#This Row],[Recall]] * Tabell1[[#This Row],[Precision]]) / (Tabell1[[#This Row],[Recall]] + Tabell1[[#This Row],[Precision]])</f>
        <v>0.94388520025701439</v>
      </c>
      <c r="R1109">
        <v>8814</v>
      </c>
      <c r="S1109">
        <v>1185</v>
      </c>
      <c r="T1109">
        <v>217</v>
      </c>
      <c r="U1109">
        <v>831</v>
      </c>
    </row>
    <row r="1110" spans="1:21" hidden="1" x14ac:dyDescent="0.3">
      <c r="A1110" s="25" t="s">
        <v>20</v>
      </c>
      <c r="B1110" s="23" t="s">
        <v>33</v>
      </c>
      <c r="C1110" s="24" t="s">
        <v>38</v>
      </c>
      <c r="D1110" s="20" t="s">
        <v>23</v>
      </c>
      <c r="E1110" t="s">
        <v>24</v>
      </c>
      <c r="F1110" s="25" t="s">
        <v>30</v>
      </c>
      <c r="G1110" s="25" t="s">
        <v>26</v>
      </c>
      <c r="H1110" s="25" t="s">
        <v>26</v>
      </c>
      <c r="I1110" s="25" t="s">
        <v>25</v>
      </c>
      <c r="J1110" s="25" t="s">
        <v>26</v>
      </c>
      <c r="K1110" s="26">
        <v>2.8008751869201598</v>
      </c>
      <c r="L1110" s="26">
        <v>8.1109845638275093</v>
      </c>
      <c r="N1110">
        <f>(Tabell1[[#This Row],[TP]]+Tabell1[[#This Row],[TN]])/(Tabell1[[#This Row],[TP]]+Tabell1[[#This Row],[TN]]+Tabell1[[#This Row],[FP]]+Tabell1[[#This Row],[FN]])</f>
        <v>0.90513261518964427</v>
      </c>
      <c r="O1110">
        <f>Tabell1[[#This Row],[TP]]/(Tabell1[[#This Row],[TP]]+Tabell1[[#This Row],[FP]])</f>
        <v>0.97597165319455215</v>
      </c>
      <c r="P1110">
        <f>Tabell1[[#This Row],[TP]]/(Tabell1[[#This Row],[TP]]+Tabell1[[#This Row],[FN]])</f>
        <v>0.91384136858475895</v>
      </c>
      <c r="Q1110">
        <f>2*(Tabell1[[#This Row],[Recall]] * Tabell1[[#This Row],[Precision]]) / (Tabell1[[#This Row],[Recall]] + Tabell1[[#This Row],[Precision]])</f>
        <v>0.94388520025701439</v>
      </c>
      <c r="R1110">
        <v>8814</v>
      </c>
      <c r="S1110">
        <v>1185</v>
      </c>
      <c r="T1110">
        <v>217</v>
      </c>
      <c r="U1110">
        <v>831</v>
      </c>
    </row>
    <row r="1111" spans="1:21" hidden="1" x14ac:dyDescent="0.3">
      <c r="A1111" s="21" t="s">
        <v>31</v>
      </c>
      <c r="B1111" s="23" t="s">
        <v>33</v>
      </c>
      <c r="C1111" s="24" t="s">
        <v>38</v>
      </c>
      <c r="D1111" s="20" t="s">
        <v>23</v>
      </c>
      <c r="E1111" t="s">
        <v>24</v>
      </c>
      <c r="F1111" s="25" t="s">
        <v>30</v>
      </c>
      <c r="G1111" s="21" t="s">
        <v>29</v>
      </c>
      <c r="H1111" s="21" t="s">
        <v>29</v>
      </c>
      <c r="I1111" s="25" t="s">
        <v>25</v>
      </c>
      <c r="J1111" s="25" t="s">
        <v>26</v>
      </c>
      <c r="K1111" s="26">
        <v>323.05099868774403</v>
      </c>
      <c r="L1111" s="26">
        <v>6.7178108692169101</v>
      </c>
      <c r="N1111">
        <f>(Tabell1[[#This Row],[TP]]+Tabell1[[#This Row],[TN]])/(Tabell1[[#This Row],[TP]]+Tabell1[[#This Row],[TN]]+Tabell1[[#This Row],[FP]]+Tabell1[[#This Row],[FN]])</f>
        <v>0.89671404001086263</v>
      </c>
      <c r="O1111">
        <f>Tabell1[[#This Row],[TP]]/(Tabell1[[#This Row],[TP]]+Tabell1[[#This Row],[FP]])</f>
        <v>0.89797828528640955</v>
      </c>
      <c r="P1111">
        <f>Tabell1[[#This Row],[TP]]/(Tabell1[[#This Row],[TP]]+Tabell1[[#This Row],[FN]])</f>
        <v>0.99471228615863139</v>
      </c>
      <c r="Q1111">
        <f>2*(Tabell1[[#This Row],[Recall]] * Tabell1[[#This Row],[Precision]]) / (Tabell1[[#This Row],[Recall]] + Tabell1[[#This Row],[Precision]])</f>
        <v>0.94387328447046082</v>
      </c>
      <c r="R1111">
        <v>9594</v>
      </c>
      <c r="S1111">
        <v>312</v>
      </c>
      <c r="T1111">
        <v>1090</v>
      </c>
      <c r="U1111">
        <v>51</v>
      </c>
    </row>
    <row r="1112" spans="1:21" hidden="1" x14ac:dyDescent="0.3">
      <c r="A1112" s="23" t="s">
        <v>48</v>
      </c>
      <c r="B1112" s="25" t="s">
        <v>22</v>
      </c>
      <c r="C1112" s="24" t="s">
        <v>38</v>
      </c>
      <c r="D1112" s="20" t="s">
        <v>23</v>
      </c>
      <c r="E1112" t="s">
        <v>24</v>
      </c>
      <c r="F1112" s="25" t="s">
        <v>30</v>
      </c>
      <c r="G1112" s="25" t="s">
        <v>26</v>
      </c>
      <c r="H1112" s="21" t="s">
        <v>29</v>
      </c>
      <c r="I1112" s="21"/>
      <c r="J1112" s="21" t="s">
        <v>29</v>
      </c>
      <c r="K1112" s="26">
        <v>0.56550765037536599</v>
      </c>
      <c r="L1112" s="26">
        <v>0.332114458084106</v>
      </c>
      <c r="N1112">
        <f>(Tabell1[[#This Row],[TP]]+Tabell1[[#This Row],[TN]])/(Tabell1[[#This Row],[TP]]+Tabell1[[#This Row],[TN]]+Tabell1[[#This Row],[FP]]+Tabell1[[#This Row],[FN]])</f>
        <v>0.897076129265864</v>
      </c>
      <c r="O1112">
        <f>Tabell1[[#This Row],[TP]]/(Tabell1[[#This Row],[TP]]+Tabell1[[#This Row],[FP]])</f>
        <v>0.90116937004903808</v>
      </c>
      <c r="P1112">
        <f>Tabell1[[#This Row],[TP]]/(Tabell1[[#This Row],[TP]]+Tabell1[[#This Row],[FN]])</f>
        <v>0.99077242094349405</v>
      </c>
      <c r="Q1112">
        <f>2*(Tabell1[[#This Row],[Recall]] * Tabell1[[#This Row],[Precision]]) / (Tabell1[[#This Row],[Recall]] + Tabell1[[#This Row],[Precision]])</f>
        <v>0.94384907896686265</v>
      </c>
      <c r="R1112">
        <v>9556</v>
      </c>
      <c r="S1112">
        <v>354</v>
      </c>
      <c r="T1112">
        <v>1048</v>
      </c>
      <c r="U1112">
        <v>89</v>
      </c>
    </row>
    <row r="1113" spans="1:21" hidden="1" x14ac:dyDescent="0.3">
      <c r="A1113" s="21" t="s">
        <v>31</v>
      </c>
      <c r="B1113" s="23" t="s">
        <v>33</v>
      </c>
      <c r="C1113" s="24" t="s">
        <v>38</v>
      </c>
      <c r="D1113" s="20" t="s">
        <v>23</v>
      </c>
      <c r="E1113" t="s">
        <v>24</v>
      </c>
      <c r="F1113" s="19" t="s">
        <v>21</v>
      </c>
      <c r="G1113" s="25" t="s">
        <v>26</v>
      </c>
      <c r="H1113" s="25" t="s">
        <v>26</v>
      </c>
      <c r="I1113" s="21"/>
      <c r="J1113" s="21" t="s">
        <v>29</v>
      </c>
      <c r="K1113" s="26">
        <v>47.888151884078901</v>
      </c>
      <c r="L1113" s="26">
        <v>0.53334569931030196</v>
      </c>
      <c r="N1113">
        <f>(Tabell1[[#This Row],[TP]]+Tabell1[[#This Row],[TN]])/(Tabell1[[#This Row],[TP]]+Tabell1[[#This Row],[TN]]+Tabell1[[#This Row],[FP]]+Tabell1[[#This Row],[FN]])</f>
        <v>0.89780030777586672</v>
      </c>
      <c r="O1113">
        <f>Tabell1[[#This Row],[TP]]/(Tabell1[[#This Row],[TP]]+Tabell1[[#This Row],[FP]])</f>
        <v>0.90707456978967493</v>
      </c>
      <c r="P1113">
        <f>Tabell1[[#This Row],[TP]]/(Tabell1[[#This Row],[TP]]+Tabell1[[#This Row],[FN]])</f>
        <v>0.98372213582166923</v>
      </c>
      <c r="Q1113">
        <f>2*(Tabell1[[#This Row],[Recall]] * Tabell1[[#This Row],[Precision]]) / (Tabell1[[#This Row],[Recall]] + Tabell1[[#This Row],[Precision]])</f>
        <v>0.94384481472270576</v>
      </c>
      <c r="R1113">
        <v>9488</v>
      </c>
      <c r="S1113">
        <v>430</v>
      </c>
      <c r="T1113">
        <v>972</v>
      </c>
      <c r="U1113">
        <v>157</v>
      </c>
    </row>
    <row r="1114" spans="1:21" hidden="1" x14ac:dyDescent="0.3">
      <c r="A1114" s="23" t="s">
        <v>48</v>
      </c>
      <c r="B1114" s="25" t="s">
        <v>22</v>
      </c>
      <c r="C1114" s="24" t="s">
        <v>38</v>
      </c>
      <c r="D1114" s="20" t="s">
        <v>23</v>
      </c>
      <c r="E1114" t="s">
        <v>24</v>
      </c>
      <c r="F1114" s="19" t="s">
        <v>21</v>
      </c>
      <c r="G1114" s="21" t="s">
        <v>29</v>
      </c>
      <c r="H1114" s="21" t="s">
        <v>29</v>
      </c>
      <c r="I1114" s="25" t="s">
        <v>25</v>
      </c>
      <c r="J1114" s="21" t="s">
        <v>29</v>
      </c>
      <c r="K1114" s="26">
        <v>0.11469531059265101</v>
      </c>
      <c r="L1114" s="26">
        <v>0.18915534019470201</v>
      </c>
      <c r="N1114">
        <f>(Tabell1[[#This Row],[TP]]+Tabell1[[#This Row],[TN]])/(Tabell1[[#This Row],[TP]]+Tabell1[[#This Row],[TN]]+Tabell1[[#This Row],[FP]]+Tabell1[[#This Row],[FN]])</f>
        <v>0.89979179867837422</v>
      </c>
      <c r="O1114">
        <f>Tabell1[[#This Row],[TP]]/(Tabell1[[#This Row],[TP]]+Tabell1[[#This Row],[FP]])</f>
        <v>0.92418521462639114</v>
      </c>
      <c r="P1114">
        <f>Tabell1[[#This Row],[TP]]/(Tabell1[[#This Row],[TP]]+Tabell1[[#This Row],[FN]])</f>
        <v>0.96433385173665109</v>
      </c>
      <c r="Q1114">
        <f>2*(Tabell1[[#This Row],[Recall]] * Tabell1[[#This Row],[Precision]]) / (Tabell1[[#This Row],[Recall]] + Tabell1[[#This Row],[Precision]])</f>
        <v>0.94383276675630423</v>
      </c>
      <c r="R1114">
        <v>9301</v>
      </c>
      <c r="S1114">
        <v>639</v>
      </c>
      <c r="T1114">
        <v>763</v>
      </c>
      <c r="U1114">
        <v>344</v>
      </c>
    </row>
    <row r="1115" spans="1:21" hidden="1" x14ac:dyDescent="0.3">
      <c r="A1115" s="21" t="s">
        <v>31</v>
      </c>
      <c r="B1115" s="23" t="s">
        <v>33</v>
      </c>
      <c r="C1115" s="25" t="s">
        <v>36</v>
      </c>
      <c r="D1115" s="20" t="s">
        <v>23</v>
      </c>
      <c r="E1115" t="s">
        <v>24</v>
      </c>
      <c r="F1115" s="25" t="s">
        <v>30</v>
      </c>
      <c r="G1115" s="25" t="s">
        <v>26</v>
      </c>
      <c r="H1115" s="25" t="s">
        <v>26</v>
      </c>
      <c r="I1115" s="25" t="s">
        <v>25</v>
      </c>
      <c r="J1115" s="25" t="s">
        <v>26</v>
      </c>
      <c r="K1115" s="26">
        <v>247.41849446296601</v>
      </c>
      <c r="L1115" s="26">
        <v>5.3508505821228001</v>
      </c>
      <c r="N1115">
        <f>(Tabell1[[#This Row],[TP]]+Tabell1[[#This Row],[TN]])/(Tabell1[[#This Row],[TP]]+Tabell1[[#This Row],[TN]]+Tabell1[[#This Row],[FP]]+Tabell1[[#This Row],[FN]])</f>
        <v>0.89653299538336195</v>
      </c>
      <c r="O1115">
        <f>Tabell1[[#This Row],[TP]]/(Tabell1[[#This Row],[TP]]+Tabell1[[#This Row],[FP]])</f>
        <v>0.8975869809203143</v>
      </c>
      <c r="P1115">
        <f>Tabell1[[#This Row],[TP]]/(Tabell1[[#This Row],[TP]]+Tabell1[[#This Row],[FN]])</f>
        <v>0.99502332814930017</v>
      </c>
      <c r="Q1115">
        <f>2*(Tabell1[[#This Row],[Recall]] * Tabell1[[#This Row],[Precision]]) / (Tabell1[[#This Row],[Recall]] + Tabell1[[#This Row],[Precision]])</f>
        <v>0.94379702020947043</v>
      </c>
      <c r="R1115">
        <v>9597</v>
      </c>
      <c r="S1115">
        <v>307</v>
      </c>
      <c r="T1115">
        <v>1095</v>
      </c>
      <c r="U1115">
        <v>48</v>
      </c>
    </row>
    <row r="1116" spans="1:21" hidden="1" x14ac:dyDescent="0.3">
      <c r="A1116" s="21" t="s">
        <v>31</v>
      </c>
      <c r="B1116" s="25" t="s">
        <v>22</v>
      </c>
      <c r="C1116" s="25" t="s">
        <v>36</v>
      </c>
      <c r="D1116" s="20" t="s">
        <v>23</v>
      </c>
      <c r="E1116" t="s">
        <v>24</v>
      </c>
      <c r="F1116" s="19" t="s">
        <v>21</v>
      </c>
      <c r="G1116" s="25" t="s">
        <v>26</v>
      </c>
      <c r="H1116" s="25" t="s">
        <v>26</v>
      </c>
      <c r="I1116" s="21"/>
      <c r="J1116" s="25" t="s">
        <v>26</v>
      </c>
      <c r="K1116" s="26">
        <v>2.4165632724761901</v>
      </c>
      <c r="L1116" s="26">
        <v>0.50434613227844205</v>
      </c>
      <c r="N1116">
        <f>(Tabell1[[#This Row],[TP]]+Tabell1[[#This Row],[TN]])/(Tabell1[[#This Row],[TP]]+Tabell1[[#This Row],[TN]]+Tabell1[[#This Row],[FP]]+Tabell1[[#This Row],[FN]])</f>
        <v>0.89671404001086263</v>
      </c>
      <c r="O1116">
        <f>Tabell1[[#This Row],[TP]]/(Tabell1[[#This Row],[TP]]+Tabell1[[#This Row],[FP]])</f>
        <v>0.89909892997935048</v>
      </c>
      <c r="P1116">
        <f>Tabell1[[#This Row],[TP]]/(Tabell1[[#This Row],[TP]]+Tabell1[[#This Row],[FN]])</f>
        <v>0.9931570762052877</v>
      </c>
      <c r="Q1116">
        <f>2*(Tabell1[[#This Row],[Recall]] * Tabell1[[#This Row],[Precision]]) / (Tabell1[[#This Row],[Recall]] + Tabell1[[#This Row],[Precision]])</f>
        <v>0.94379033449923633</v>
      </c>
      <c r="R1116">
        <v>9579</v>
      </c>
      <c r="S1116">
        <v>327</v>
      </c>
      <c r="T1116">
        <v>1075</v>
      </c>
      <c r="U1116">
        <v>66</v>
      </c>
    </row>
    <row r="1117" spans="1:21" hidden="1" x14ac:dyDescent="0.3">
      <c r="A1117" s="21" t="s">
        <v>31</v>
      </c>
      <c r="B1117" s="23" t="s">
        <v>33</v>
      </c>
      <c r="C1117" s="25" t="s">
        <v>36</v>
      </c>
      <c r="D1117" s="20" t="s">
        <v>23</v>
      </c>
      <c r="E1117" t="s">
        <v>24</v>
      </c>
      <c r="F1117" s="19" t="s">
        <v>21</v>
      </c>
      <c r="G1117" s="21" t="s">
        <v>29</v>
      </c>
      <c r="H1117" s="21" t="s">
        <v>29</v>
      </c>
      <c r="I1117" s="25" t="s">
        <v>25</v>
      </c>
      <c r="J1117" s="21" t="s">
        <v>29</v>
      </c>
      <c r="K1117" s="26">
        <v>73.070841789245605</v>
      </c>
      <c r="L1117" s="26">
        <v>0.72168135643005304</v>
      </c>
      <c r="N1117">
        <f>(Tabell1[[#This Row],[TP]]+Tabell1[[#This Row],[TN]])/(Tabell1[[#This Row],[TP]]+Tabell1[[#This Row],[TN]]+Tabell1[[#This Row],[FP]]+Tabell1[[#This Row],[FN]])</f>
        <v>0.89861500859961985</v>
      </c>
      <c r="O1117">
        <f>Tabell1[[#This Row],[TP]]/(Tabell1[[#This Row],[TP]]+Tabell1[[#This Row],[FP]])</f>
        <v>0.91468041638291664</v>
      </c>
      <c r="P1117">
        <f>Tabell1[[#This Row],[TP]]/(Tabell1[[#This Row],[TP]]+Tabell1[[#This Row],[FN]])</f>
        <v>0.97480559875583206</v>
      </c>
      <c r="Q1117">
        <f>2*(Tabell1[[#This Row],[Recall]] * Tabell1[[#This Row],[Precision]]) / (Tabell1[[#This Row],[Recall]] + Tabell1[[#This Row],[Precision]])</f>
        <v>0.94378638827544681</v>
      </c>
      <c r="R1117">
        <v>9402</v>
      </c>
      <c r="S1117">
        <v>525</v>
      </c>
      <c r="T1117">
        <v>877</v>
      </c>
      <c r="U1117">
        <v>243</v>
      </c>
    </row>
    <row r="1118" spans="1:21" hidden="1" x14ac:dyDescent="0.3">
      <c r="A1118" s="21" t="s">
        <v>31</v>
      </c>
      <c r="B1118" s="21" t="s">
        <v>32</v>
      </c>
      <c r="C1118" s="24" t="s">
        <v>38</v>
      </c>
      <c r="D1118" s="20" t="s">
        <v>23</v>
      </c>
      <c r="E1118" t="s">
        <v>24</v>
      </c>
      <c r="F1118" s="19" t="s">
        <v>21</v>
      </c>
      <c r="G1118" s="21" t="s">
        <v>29</v>
      </c>
      <c r="H1118" s="25" t="s">
        <v>26</v>
      </c>
      <c r="I1118" s="25" t="s">
        <v>25</v>
      </c>
      <c r="J1118" s="21" t="s">
        <v>29</v>
      </c>
      <c r="K1118" s="26">
        <v>0.67982697486877397</v>
      </c>
      <c r="L1118" s="26">
        <v>0.449666738510131</v>
      </c>
      <c r="N1118">
        <f>(Tabell1[[#This Row],[TP]]+Tabell1[[#This Row],[TN]])/(Tabell1[[#This Row],[TP]]+Tabell1[[#This Row],[TN]]+Tabell1[[#This Row],[FP]]+Tabell1[[#This Row],[FN]])</f>
        <v>0.90431791436589115</v>
      </c>
      <c r="O1118">
        <f>Tabell1[[#This Row],[TP]]/(Tabell1[[#This Row],[TP]]+Tabell1[[#This Row],[FP]])</f>
        <v>0.96887966804979253</v>
      </c>
      <c r="P1118">
        <f>Tabell1[[#This Row],[TP]]/(Tabell1[[#This Row],[TP]]+Tabell1[[#This Row],[FN]])</f>
        <v>0.91995852773457754</v>
      </c>
      <c r="Q1118">
        <f>2*(Tabell1[[#This Row],[Recall]] * Tabell1[[#This Row],[Precision]]) / (Tabell1[[#This Row],[Recall]] + Tabell1[[#This Row],[Precision]])</f>
        <v>0.94378556613306386</v>
      </c>
      <c r="R1118">
        <v>8873</v>
      </c>
      <c r="S1118">
        <v>1117</v>
      </c>
      <c r="T1118">
        <v>285</v>
      </c>
      <c r="U1118">
        <v>772</v>
      </c>
    </row>
    <row r="1119" spans="1:21" hidden="1" x14ac:dyDescent="0.3">
      <c r="A1119" s="21" t="s">
        <v>31</v>
      </c>
      <c r="B1119" s="25" t="s">
        <v>22</v>
      </c>
      <c r="C1119" s="24" t="s">
        <v>38</v>
      </c>
      <c r="D1119" s="20" t="s">
        <v>23</v>
      </c>
      <c r="E1119" t="s">
        <v>24</v>
      </c>
      <c r="F1119" s="25" t="s">
        <v>30</v>
      </c>
      <c r="G1119" s="25" t="s">
        <v>26</v>
      </c>
      <c r="H1119" s="21" t="s">
        <v>29</v>
      </c>
      <c r="I1119" s="21"/>
      <c r="J1119" s="25" t="s">
        <v>26</v>
      </c>
      <c r="K1119" s="26">
        <v>6.7380030155181796</v>
      </c>
      <c r="L1119" s="26">
        <v>0.83092713356018</v>
      </c>
      <c r="N1119">
        <f>(Tabell1[[#This Row],[TP]]+Tabell1[[#This Row],[TN]])/(Tabell1[[#This Row],[TP]]+Tabell1[[#This Row],[TN]]+Tabell1[[#This Row],[FP]]+Tabell1[[#This Row],[FN]])</f>
        <v>0.89689508463836332</v>
      </c>
      <c r="O1119">
        <f>Tabell1[[#This Row],[TP]]/(Tabell1[[#This Row],[TP]]+Tabell1[[#This Row],[FP]])</f>
        <v>0.90062170308967593</v>
      </c>
      <c r="P1119">
        <f>Tabell1[[#This Row],[TP]]/(Tabell1[[#This Row],[TP]]+Tabell1[[#This Row],[FN]])</f>
        <v>0.99129082426127524</v>
      </c>
      <c r="Q1119">
        <f>2*(Tabell1[[#This Row],[Recall]] * Tabell1[[#This Row],[Precision]]) / (Tabell1[[#This Row],[Recall]] + Tabell1[[#This Row],[Precision]])</f>
        <v>0.94378362371057689</v>
      </c>
      <c r="R1119">
        <v>9561</v>
      </c>
      <c r="S1119">
        <v>347</v>
      </c>
      <c r="T1119">
        <v>1055</v>
      </c>
      <c r="U1119">
        <v>84</v>
      </c>
    </row>
    <row r="1120" spans="1:21" hidden="1" x14ac:dyDescent="0.3">
      <c r="A1120" s="21" t="s">
        <v>31</v>
      </c>
      <c r="B1120" s="21" t="s">
        <v>32</v>
      </c>
      <c r="C1120" s="25" t="s">
        <v>36</v>
      </c>
      <c r="D1120" s="20" t="s">
        <v>23</v>
      </c>
      <c r="E1120" t="s">
        <v>24</v>
      </c>
      <c r="F1120" s="19" t="s">
        <v>21</v>
      </c>
      <c r="G1120" s="25" t="s">
        <v>26</v>
      </c>
      <c r="H1120" s="25" t="s">
        <v>26</v>
      </c>
      <c r="I1120" s="21"/>
      <c r="J1120" s="25" t="s">
        <v>26</v>
      </c>
      <c r="K1120" s="26">
        <v>2.3866429328918399</v>
      </c>
      <c r="L1120" s="26">
        <v>0.53326320648193304</v>
      </c>
      <c r="N1120">
        <f>(Tabell1[[#This Row],[TP]]+Tabell1[[#This Row],[TN]])/(Tabell1[[#This Row],[TP]]+Tabell1[[#This Row],[TN]]+Tabell1[[#This Row],[FP]]+Tabell1[[#This Row],[FN]])</f>
        <v>0.89789083008961712</v>
      </c>
      <c r="O1120">
        <f>Tabell1[[#This Row],[TP]]/(Tabell1[[#This Row],[TP]]+Tabell1[[#This Row],[FP]])</f>
        <v>0.90895995390377415</v>
      </c>
      <c r="P1120">
        <f>Tabell1[[#This Row],[TP]]/(Tabell1[[#This Row],[TP]]+Tabell1[[#This Row],[FN]])</f>
        <v>0.98133748055987557</v>
      </c>
      <c r="Q1120">
        <f>2*(Tabell1[[#This Row],[Recall]] * Tabell1[[#This Row],[Precision]]) / (Tabell1[[#This Row],[Recall]] + Tabell1[[#This Row],[Precision]])</f>
        <v>0.94376308704756195</v>
      </c>
      <c r="R1120">
        <v>9465</v>
      </c>
      <c r="S1120">
        <v>454</v>
      </c>
      <c r="T1120">
        <v>948</v>
      </c>
      <c r="U1120">
        <v>180</v>
      </c>
    </row>
    <row r="1121" spans="1:21" hidden="1" x14ac:dyDescent="0.3">
      <c r="A1121" s="25" t="s">
        <v>20</v>
      </c>
      <c r="B1121" s="25" t="s">
        <v>22</v>
      </c>
      <c r="C1121" s="20" t="s">
        <v>23</v>
      </c>
      <c r="D1121" s="20" t="s">
        <v>23</v>
      </c>
      <c r="E1121" t="s">
        <v>24</v>
      </c>
      <c r="F1121" s="19" t="s">
        <v>21</v>
      </c>
      <c r="G1121" s="21" t="s">
        <v>29</v>
      </c>
      <c r="H1121" s="25" t="s">
        <v>26</v>
      </c>
      <c r="I1121" s="25" t="s">
        <v>25</v>
      </c>
      <c r="J1121" s="25" t="s">
        <v>26</v>
      </c>
      <c r="K1121" s="26">
        <v>0.98564219474792403</v>
      </c>
      <c r="L1121" s="26">
        <v>2.2053024768829301</v>
      </c>
      <c r="N1121">
        <f>(Tabell1[[#This Row],[TP]]+Tabell1[[#This Row],[TN]])/(Tabell1[[#This Row],[TP]]+Tabell1[[#This Row],[TN]]+Tabell1[[#This Row],[FP]]+Tabell1[[#This Row],[FN]])</f>
        <v>0.89626142844211099</v>
      </c>
      <c r="O1121">
        <f>Tabell1[[#This Row],[TP]]/(Tabell1[[#This Row],[TP]]+Tabell1[[#This Row],[FP]])</f>
        <v>0.8960760555503775</v>
      </c>
      <c r="P1121">
        <f>Tabell1[[#This Row],[TP]]/(Tabell1[[#This Row],[TP]]+Tabell1[[#This Row],[FN]])</f>
        <v>0.99678589942975637</v>
      </c>
      <c r="Q1121">
        <f>2*(Tabell1[[#This Row],[Recall]] * Tabell1[[#This Row],[Precision]]) / (Tabell1[[#This Row],[Recall]] + Tabell1[[#This Row],[Precision]])</f>
        <v>0.94375184058113271</v>
      </c>
      <c r="R1121">
        <v>9614</v>
      </c>
      <c r="S1121">
        <v>287</v>
      </c>
      <c r="T1121">
        <v>1115</v>
      </c>
      <c r="U1121">
        <v>31</v>
      </c>
    </row>
    <row r="1122" spans="1:21" hidden="1" x14ac:dyDescent="0.3">
      <c r="A1122" s="25" t="s">
        <v>20</v>
      </c>
      <c r="B1122" s="25" t="s">
        <v>22</v>
      </c>
      <c r="C1122" s="21" t="s">
        <v>34</v>
      </c>
      <c r="D1122" s="20" t="s">
        <v>23</v>
      </c>
      <c r="E1122" t="s">
        <v>24</v>
      </c>
      <c r="F1122" s="25" t="s">
        <v>30</v>
      </c>
      <c r="G1122" s="25" t="s">
        <v>26</v>
      </c>
      <c r="H1122" s="25" t="s">
        <v>26</v>
      </c>
      <c r="I1122" s="25" t="s">
        <v>25</v>
      </c>
      <c r="J1122" s="25" t="s">
        <v>26</v>
      </c>
      <c r="K1122" s="26">
        <v>2.68246173858642</v>
      </c>
      <c r="L1122" s="26">
        <v>5.03379130363464</v>
      </c>
      <c r="N1122">
        <f>(Tabell1[[#This Row],[TP]]+Tabell1[[#This Row],[TN]])/(Tabell1[[#This Row],[TP]]+Tabell1[[#This Row],[TN]]+Tabell1[[#This Row],[FP]]+Tabell1[[#This Row],[FN]])</f>
        <v>0.89734769620711508</v>
      </c>
      <c r="O1122">
        <f>Tabell1[[#This Row],[TP]]/(Tabell1[[#This Row],[TP]]+Tabell1[[#This Row],[FP]])</f>
        <v>0.90478455245886047</v>
      </c>
      <c r="P1122">
        <f>Tabell1[[#This Row],[TP]]/(Tabell1[[#This Row],[TP]]+Tabell1[[#This Row],[FN]])</f>
        <v>0.98621047174701915</v>
      </c>
      <c r="Q1122">
        <f>2*(Tabell1[[#This Row],[Recall]] * Tabell1[[#This Row],[Precision]]) / (Tabell1[[#This Row],[Recall]] + Tabell1[[#This Row],[Precision]])</f>
        <v>0.94374441908919526</v>
      </c>
      <c r="R1122">
        <v>9512</v>
      </c>
      <c r="S1122">
        <v>401</v>
      </c>
      <c r="T1122">
        <v>1001</v>
      </c>
      <c r="U1122">
        <v>133</v>
      </c>
    </row>
    <row r="1123" spans="1:21" hidden="1" x14ac:dyDescent="0.3">
      <c r="A1123" s="25" t="s">
        <v>20</v>
      </c>
      <c r="B1123" s="23" t="s">
        <v>33</v>
      </c>
      <c r="C1123" s="21" t="s">
        <v>34</v>
      </c>
      <c r="D1123" s="21" t="s">
        <v>34</v>
      </c>
      <c r="E1123" t="s">
        <v>43</v>
      </c>
      <c r="F1123" s="19" t="s">
        <v>21</v>
      </c>
      <c r="G1123" s="25" t="s">
        <v>26</v>
      </c>
      <c r="H1123" s="25" t="s">
        <v>26</v>
      </c>
      <c r="I1123" s="21"/>
      <c r="J1123" s="25" t="s">
        <v>26</v>
      </c>
      <c r="K1123" s="26">
        <v>1.6708960533142001</v>
      </c>
      <c r="L1123" s="26">
        <v>4.6023430824279696</v>
      </c>
      <c r="N1123">
        <f>(Tabell1[[#This Row],[TP]]+Tabell1[[#This Row],[TN]])/(Tabell1[[#This Row],[TP]]+Tabell1[[#This Row],[TN]]+Tabell1[[#This Row],[FP]]+Tabell1[[#This Row],[FN]])</f>
        <v>0.9065784704603117</v>
      </c>
      <c r="O1123">
        <f>Tabell1[[#This Row],[TP]]/(Tabell1[[#This Row],[TP]]+Tabell1[[#This Row],[FP]])</f>
        <v>0.90888071466106146</v>
      </c>
      <c r="P1123">
        <f>Tabell1[[#This Row],[TP]]/(Tabell1[[#This Row],[TP]]+Tabell1[[#This Row],[FN]])</f>
        <v>0.98138901497957332</v>
      </c>
      <c r="Q1123">
        <f>2*(Tabell1[[#This Row],[Recall]] * Tabell1[[#This Row],[Precision]]) / (Tabell1[[#This Row],[Recall]] + Tabell1[[#This Row],[Precision]])</f>
        <v>0.94374420254269653</v>
      </c>
      <c r="R1123">
        <v>8648</v>
      </c>
      <c r="S1123">
        <v>1357</v>
      </c>
      <c r="T1123">
        <v>867</v>
      </c>
      <c r="U1123">
        <v>164</v>
      </c>
    </row>
    <row r="1124" spans="1:21" hidden="1" x14ac:dyDescent="0.3">
      <c r="A1124" s="23" t="s">
        <v>48</v>
      </c>
      <c r="B1124" s="25" t="s">
        <v>22</v>
      </c>
      <c r="C1124" s="24" t="s">
        <v>38</v>
      </c>
      <c r="D1124" s="20" t="s">
        <v>23</v>
      </c>
      <c r="E1124" t="s">
        <v>24</v>
      </c>
      <c r="F1124" s="25" t="s">
        <v>30</v>
      </c>
      <c r="G1124" s="21" t="s">
        <v>29</v>
      </c>
      <c r="H1124" s="21" t="s">
        <v>29</v>
      </c>
      <c r="I1124" s="21"/>
      <c r="J1124" s="25" t="s">
        <v>26</v>
      </c>
      <c r="K1124" s="26">
        <v>0.44780468940734802</v>
      </c>
      <c r="L1124" s="26">
        <v>0.32613062858581499</v>
      </c>
      <c r="N1124">
        <f>(Tabell1[[#This Row],[TP]]+Tabell1[[#This Row],[TN]])/(Tabell1[[#This Row],[TP]]+Tabell1[[#This Row],[TN]]+Tabell1[[#This Row],[FP]]+Tabell1[[#This Row],[FN]])</f>
        <v>0.89680456232461303</v>
      </c>
      <c r="O1124">
        <f>Tabell1[[#This Row],[TP]]/(Tabell1[[#This Row],[TP]]+Tabell1[[#This Row],[FP]])</f>
        <v>0.90068783567323096</v>
      </c>
      <c r="P1124">
        <f>Tabell1[[#This Row],[TP]]/(Tabell1[[#This Row],[TP]]+Tabell1[[#This Row],[FN]])</f>
        <v>0.99108346293416283</v>
      </c>
      <c r="Q1124">
        <f>2*(Tabell1[[#This Row],[Recall]] * Tabell1[[#This Row],[Precision]]) / (Tabell1[[#This Row],[Recall]] + Tabell1[[#This Row],[Precision]])</f>
        <v>0.94372593543291539</v>
      </c>
      <c r="R1124">
        <v>9559</v>
      </c>
      <c r="S1124">
        <v>348</v>
      </c>
      <c r="T1124">
        <v>1054</v>
      </c>
      <c r="U1124">
        <v>86</v>
      </c>
    </row>
    <row r="1125" spans="1:21" hidden="1" x14ac:dyDescent="0.3">
      <c r="A1125" s="25" t="s">
        <v>20</v>
      </c>
      <c r="B1125" s="25" t="s">
        <v>22</v>
      </c>
      <c r="C1125" s="21" t="s">
        <v>34</v>
      </c>
      <c r="D1125" s="20" t="s">
        <v>23</v>
      </c>
      <c r="E1125" t="s">
        <v>24</v>
      </c>
      <c r="F1125" s="19" t="s">
        <v>21</v>
      </c>
      <c r="G1125" s="25" t="s">
        <v>26</v>
      </c>
      <c r="H1125" s="25" t="s">
        <v>26</v>
      </c>
      <c r="I1125" s="21"/>
      <c r="J1125" s="21" t="s">
        <v>29</v>
      </c>
      <c r="K1125" s="26">
        <v>2.5337767601013099</v>
      </c>
      <c r="L1125" s="26">
        <v>4.7492969036102197</v>
      </c>
      <c r="N1125">
        <f>(Tabell1[[#This Row],[TP]]+Tabell1[[#This Row],[TN]])/(Tabell1[[#This Row],[TP]]+Tabell1[[#This Row],[TN]]+Tabell1[[#This Row],[FP]]+Tabell1[[#This Row],[FN]])</f>
        <v>0.89653299538336195</v>
      </c>
      <c r="O1125">
        <f>Tabell1[[#This Row],[TP]]/(Tabell1[[#This Row],[TP]]+Tabell1[[#This Row],[FP]])</f>
        <v>0.89878048780487807</v>
      </c>
      <c r="P1125">
        <f>Tabell1[[#This Row],[TP]]/(Tabell1[[#This Row],[TP]]+Tabell1[[#This Row],[FN]])</f>
        <v>0.99336443753240022</v>
      </c>
      <c r="Q1125">
        <f>2*(Tabell1[[#This Row],[Recall]] * Tabell1[[#This Row],[Precision]]) / (Tabell1[[#This Row],[Recall]] + Tabell1[[#This Row],[Precision]])</f>
        <v>0.9437084461955183</v>
      </c>
      <c r="R1125">
        <v>9581</v>
      </c>
      <c r="S1125">
        <v>323</v>
      </c>
      <c r="T1125">
        <v>1079</v>
      </c>
      <c r="U1125">
        <v>64</v>
      </c>
    </row>
    <row r="1126" spans="1:21" hidden="1" x14ac:dyDescent="0.3">
      <c r="A1126" s="21" t="s">
        <v>31</v>
      </c>
      <c r="B1126" s="23" t="s">
        <v>33</v>
      </c>
      <c r="C1126" s="24" t="s">
        <v>38</v>
      </c>
      <c r="D1126" s="20" t="s">
        <v>23</v>
      </c>
      <c r="E1126" t="s">
        <v>24</v>
      </c>
      <c r="F1126" s="19" t="s">
        <v>21</v>
      </c>
      <c r="G1126" s="25" t="s">
        <v>26</v>
      </c>
      <c r="H1126" s="25" t="s">
        <v>26</v>
      </c>
      <c r="I1126" s="25" t="s">
        <v>25</v>
      </c>
      <c r="J1126" s="21" t="s">
        <v>29</v>
      </c>
      <c r="K1126" s="26">
        <v>73.306912183761597</v>
      </c>
      <c r="L1126" s="26">
        <v>0.61175441741943304</v>
      </c>
      <c r="N1126">
        <f>(Tabell1[[#This Row],[TP]]+Tabell1[[#This Row],[TN]])/(Tabell1[[#This Row],[TP]]+Tabell1[[#This Row],[TN]]+Tabell1[[#This Row],[FP]]+Tabell1[[#This Row],[FN]])</f>
        <v>0.89924866479587218</v>
      </c>
      <c r="O1126">
        <f>Tabell1[[#This Row],[TP]]/(Tabell1[[#This Row],[TP]]+Tabell1[[#This Row],[FP]])</f>
        <v>0.92179157603322126</v>
      </c>
      <c r="P1126">
        <f>Tabell1[[#This Row],[TP]]/(Tabell1[[#This Row],[TP]]+Tabell1[[#This Row],[FN]])</f>
        <v>0.96661482633488849</v>
      </c>
      <c r="Q1126">
        <f>2*(Tabell1[[#This Row],[Recall]] * Tabell1[[#This Row],[Precision]]) / (Tabell1[[#This Row],[Recall]] + Tabell1[[#This Row],[Precision]])</f>
        <v>0.94367123842299705</v>
      </c>
      <c r="R1126">
        <v>9323</v>
      </c>
      <c r="S1126">
        <v>611</v>
      </c>
      <c r="T1126">
        <v>791</v>
      </c>
      <c r="U1126">
        <v>322</v>
      </c>
    </row>
    <row r="1127" spans="1:21" hidden="1" x14ac:dyDescent="0.3">
      <c r="A1127" s="25" t="s">
        <v>20</v>
      </c>
      <c r="B1127" s="25" t="s">
        <v>22</v>
      </c>
      <c r="C1127" s="20" t="s">
        <v>23</v>
      </c>
      <c r="D1127" s="20" t="s">
        <v>23</v>
      </c>
      <c r="E1127" t="s">
        <v>24</v>
      </c>
      <c r="F1127" s="19" t="s">
        <v>21</v>
      </c>
      <c r="G1127" s="25" t="s">
        <v>26</v>
      </c>
      <c r="H1127" s="25" t="s">
        <v>26</v>
      </c>
      <c r="I1127" s="25" t="s">
        <v>25</v>
      </c>
      <c r="J1127" s="25" t="s">
        <v>26</v>
      </c>
      <c r="K1127" s="26">
        <v>0.99296069145202603</v>
      </c>
      <c r="L1127" s="26">
        <v>2.2275207042693999</v>
      </c>
      <c r="N1127">
        <f>(Tabell1[[#This Row],[TP]]+Tabell1[[#This Row],[TN]])/(Tabell1[[#This Row],[TP]]+Tabell1[[#This Row],[TN]]+Tabell1[[#This Row],[FP]]+Tabell1[[#This Row],[FN]])</f>
        <v>0.8960803838146103</v>
      </c>
      <c r="O1127">
        <f>Tabell1[[#This Row],[TP]]/(Tabell1[[#This Row],[TP]]+Tabell1[[#This Row],[FP]])</f>
        <v>0.89590904855092723</v>
      </c>
      <c r="P1127">
        <f>Tabell1[[#This Row],[TP]]/(Tabell1[[#This Row],[TP]]+Tabell1[[#This Row],[FN]])</f>
        <v>0.99678589942975637</v>
      </c>
      <c r="Q1127">
        <f>2*(Tabell1[[#This Row],[Recall]] * Tabell1[[#This Row],[Precision]]) / (Tabell1[[#This Row],[Recall]] + Tabell1[[#This Row],[Precision]])</f>
        <v>0.94365920691009031</v>
      </c>
      <c r="R1127">
        <v>9614</v>
      </c>
      <c r="S1127">
        <v>285</v>
      </c>
      <c r="T1127">
        <v>1117</v>
      </c>
      <c r="U1127">
        <v>31</v>
      </c>
    </row>
    <row r="1128" spans="1:21" hidden="1" x14ac:dyDescent="0.3">
      <c r="A1128" s="25" t="s">
        <v>20</v>
      </c>
      <c r="B1128" s="25" t="s">
        <v>22</v>
      </c>
      <c r="C1128" s="21" t="s">
        <v>34</v>
      </c>
      <c r="D1128" s="20" t="s">
        <v>23</v>
      </c>
      <c r="E1128" t="s">
        <v>24</v>
      </c>
      <c r="F1128" s="25" t="s">
        <v>30</v>
      </c>
      <c r="G1128" s="25" t="s">
        <v>26</v>
      </c>
      <c r="H1128" s="25" t="s">
        <v>26</v>
      </c>
      <c r="I1128" s="21"/>
      <c r="J1128" s="25" t="s">
        <v>26</v>
      </c>
      <c r="K1128" s="26">
        <v>4.5738713741302401</v>
      </c>
      <c r="L1128" s="26">
        <v>7.0848922729492099</v>
      </c>
      <c r="N1128">
        <f>(Tabell1[[#This Row],[TP]]+Tabell1[[#This Row],[TN]])/(Tabell1[[#This Row],[TP]]+Tabell1[[#This Row],[TN]]+Tabell1[[#This Row],[FP]]+Tabell1[[#This Row],[FN]])</f>
        <v>0.89653299538336195</v>
      </c>
      <c r="O1128">
        <f>Tabell1[[#This Row],[TP]]/(Tabell1[[#This Row],[TP]]+Tabell1[[#This Row],[FP]])</f>
        <v>0.89945498966359705</v>
      </c>
      <c r="P1128">
        <f>Tabell1[[#This Row],[TP]]/(Tabell1[[#This Row],[TP]]+Tabell1[[#This Row],[FN]])</f>
        <v>0.99243131156039399</v>
      </c>
      <c r="Q1128">
        <f>2*(Tabell1[[#This Row],[Recall]] * Tabell1[[#This Row],[Precision]]) / (Tabell1[[#This Row],[Recall]] + Tabell1[[#This Row],[Precision]])</f>
        <v>0.94365850051757283</v>
      </c>
      <c r="R1128">
        <v>9572</v>
      </c>
      <c r="S1128">
        <v>332</v>
      </c>
      <c r="T1128">
        <v>1070</v>
      </c>
      <c r="U1128">
        <v>73</v>
      </c>
    </row>
    <row r="1129" spans="1:21" hidden="1" x14ac:dyDescent="0.3">
      <c r="A1129" s="25" t="s">
        <v>20</v>
      </c>
      <c r="B1129" s="23" t="s">
        <v>33</v>
      </c>
      <c r="C1129" s="21" t="s">
        <v>34</v>
      </c>
      <c r="D1129" s="20" t="s">
        <v>23</v>
      </c>
      <c r="E1129" t="s">
        <v>24</v>
      </c>
      <c r="F1129" s="19" t="s">
        <v>21</v>
      </c>
      <c r="G1129" s="25" t="s">
        <v>26</v>
      </c>
      <c r="H1129" s="21" t="s">
        <v>29</v>
      </c>
      <c r="I1129" s="21"/>
      <c r="J1129" s="25" t="s">
        <v>26</v>
      </c>
      <c r="K1129" s="26">
        <v>1.73497891426086</v>
      </c>
      <c r="L1129" s="26">
        <v>3.60780930519104</v>
      </c>
      <c r="N1129">
        <f>(Tabell1[[#This Row],[TP]]+Tabell1[[#This Row],[TN]])/(Tabell1[[#This Row],[TP]]+Tabell1[[#This Row],[TN]]+Tabell1[[#This Row],[FP]]+Tabell1[[#This Row],[FN]])</f>
        <v>0.89698560695211371</v>
      </c>
      <c r="O1129">
        <f>Tabell1[[#This Row],[TP]]/(Tabell1[[#This Row],[TP]]+Tabell1[[#This Row],[FP]])</f>
        <v>0.90313714339872997</v>
      </c>
      <c r="P1129">
        <f>Tabell1[[#This Row],[TP]]/(Tabell1[[#This Row],[TP]]+Tabell1[[#This Row],[FN]])</f>
        <v>0.98797304302747535</v>
      </c>
      <c r="Q1129">
        <f>2*(Tabell1[[#This Row],[Recall]] * Tabell1[[#This Row],[Precision]]) / (Tabell1[[#This Row],[Recall]] + Tabell1[[#This Row],[Precision]])</f>
        <v>0.94365220835809072</v>
      </c>
      <c r="R1129">
        <v>9529</v>
      </c>
      <c r="S1129">
        <v>380</v>
      </c>
      <c r="T1129">
        <v>1022</v>
      </c>
      <c r="U1129">
        <v>116</v>
      </c>
    </row>
    <row r="1130" spans="1:21" hidden="1" x14ac:dyDescent="0.3">
      <c r="A1130" s="21" t="s">
        <v>31</v>
      </c>
      <c r="B1130" s="25" t="s">
        <v>22</v>
      </c>
      <c r="C1130" s="20" t="s">
        <v>23</v>
      </c>
      <c r="D1130" s="20" t="s">
        <v>23</v>
      </c>
      <c r="E1130" t="s">
        <v>24</v>
      </c>
      <c r="F1130" s="19" t="s">
        <v>21</v>
      </c>
      <c r="G1130" s="21" t="s">
        <v>29</v>
      </c>
      <c r="H1130" s="25" t="s">
        <v>26</v>
      </c>
      <c r="I1130" s="25" t="s">
        <v>25</v>
      </c>
      <c r="J1130" s="25" t="s">
        <v>26</v>
      </c>
      <c r="K1130" s="26">
        <v>2.2109560966491699</v>
      </c>
      <c r="L1130" s="26">
        <v>0.61535334587097101</v>
      </c>
      <c r="N1130">
        <f>(Tabell1[[#This Row],[TP]]+Tabell1[[#This Row],[TN]])/(Tabell1[[#This Row],[TP]]+Tabell1[[#This Row],[TN]]+Tabell1[[#This Row],[FP]]+Tabell1[[#This Row],[FN]])</f>
        <v>0.89589933918710962</v>
      </c>
      <c r="O1130">
        <f>Tabell1[[#This Row],[TP]]/(Tabell1[[#This Row],[TP]]+Tabell1[[#This Row],[FP]])</f>
        <v>0.89463904115952797</v>
      </c>
      <c r="P1130">
        <f>Tabell1[[#This Row],[TP]]/(Tabell1[[#This Row],[TP]]+Tabell1[[#This Row],[FN]])</f>
        <v>0.99834110938310006</v>
      </c>
      <c r="Q1130">
        <f>2*(Tabell1[[#This Row],[Recall]] * Tabell1[[#This Row],[Precision]]) / (Tabell1[[#This Row],[Recall]] + Tabell1[[#This Row],[Precision]])</f>
        <v>0.94364954919639366</v>
      </c>
      <c r="R1130">
        <v>9629</v>
      </c>
      <c r="S1130">
        <v>268</v>
      </c>
      <c r="T1130">
        <v>1134</v>
      </c>
      <c r="U1130">
        <v>16</v>
      </c>
    </row>
    <row r="1131" spans="1:21" hidden="1" x14ac:dyDescent="0.3">
      <c r="A1131" s="21" t="s">
        <v>31</v>
      </c>
      <c r="B1131" s="25" t="s">
        <v>22</v>
      </c>
      <c r="C1131" s="20" t="s">
        <v>23</v>
      </c>
      <c r="D1131" s="20" t="s">
        <v>23</v>
      </c>
      <c r="E1131" t="s">
        <v>24</v>
      </c>
      <c r="F1131" s="19" t="s">
        <v>21</v>
      </c>
      <c r="G1131" s="21" t="s">
        <v>29</v>
      </c>
      <c r="H1131" s="25" t="s">
        <v>26</v>
      </c>
      <c r="I1131" s="25" t="s">
        <v>25</v>
      </c>
      <c r="J1131" s="25" t="s">
        <v>26</v>
      </c>
      <c r="K1131" s="26">
        <v>2.2109560966491699</v>
      </c>
      <c r="L1131" s="26">
        <v>0.59740328788757302</v>
      </c>
      <c r="N1131">
        <f>(Tabell1[[#This Row],[TP]]+Tabell1[[#This Row],[TN]])/(Tabell1[[#This Row],[TP]]+Tabell1[[#This Row],[TN]]+Tabell1[[#This Row],[FP]]+Tabell1[[#This Row],[FN]])</f>
        <v>0.89589933918710962</v>
      </c>
      <c r="O1131">
        <f>Tabell1[[#This Row],[TP]]/(Tabell1[[#This Row],[TP]]+Tabell1[[#This Row],[FP]])</f>
        <v>0.89463904115952797</v>
      </c>
      <c r="P1131">
        <f>Tabell1[[#This Row],[TP]]/(Tabell1[[#This Row],[TP]]+Tabell1[[#This Row],[FN]])</f>
        <v>0.99834110938310006</v>
      </c>
      <c r="Q1131">
        <f>2*(Tabell1[[#This Row],[Recall]] * Tabell1[[#This Row],[Precision]]) / (Tabell1[[#This Row],[Recall]] + Tabell1[[#This Row],[Precision]])</f>
        <v>0.94364954919639366</v>
      </c>
      <c r="R1131">
        <v>9629</v>
      </c>
      <c r="S1131">
        <v>268</v>
      </c>
      <c r="T1131">
        <v>1134</v>
      </c>
      <c r="U1131">
        <v>16</v>
      </c>
    </row>
    <row r="1132" spans="1:21" hidden="1" x14ac:dyDescent="0.3">
      <c r="A1132" s="21" t="s">
        <v>31</v>
      </c>
      <c r="B1132" s="25" t="s">
        <v>22</v>
      </c>
      <c r="C1132" s="24" t="s">
        <v>38</v>
      </c>
      <c r="D1132" s="20" t="s">
        <v>23</v>
      </c>
      <c r="E1132" t="s">
        <v>24</v>
      </c>
      <c r="F1132" s="19" t="s">
        <v>21</v>
      </c>
      <c r="G1132" s="25" t="s">
        <v>26</v>
      </c>
      <c r="H1132" s="21" t="s">
        <v>29</v>
      </c>
      <c r="I1132" s="21"/>
      <c r="J1132" s="21" t="s">
        <v>29</v>
      </c>
      <c r="K1132" s="26">
        <v>0.64946007728576605</v>
      </c>
      <c r="L1132" s="26">
        <v>0.26681852340698198</v>
      </c>
      <c r="N1132">
        <f>(Tabell1[[#This Row],[TP]]+Tabell1[[#This Row],[TN]])/(Tabell1[[#This Row],[TP]]+Tabell1[[#This Row],[TN]]+Tabell1[[#This Row],[FP]]+Tabell1[[#This Row],[FN]])</f>
        <v>0.8980718747171178</v>
      </c>
      <c r="O1132">
        <f>Tabell1[[#This Row],[TP]]/(Tabell1[[#This Row],[TP]]+Tabell1[[#This Row],[FP]])</f>
        <v>0.91206346135242333</v>
      </c>
      <c r="P1132">
        <f>Tabell1[[#This Row],[TP]]/(Tabell1[[#This Row],[TP]]+Tabell1[[#This Row],[FN]])</f>
        <v>0.9775012960082945</v>
      </c>
      <c r="Q1132">
        <f>2*(Tabell1[[#This Row],[Recall]] * Tabell1[[#This Row],[Precision]]) / (Tabell1[[#This Row],[Recall]] + Tabell1[[#This Row],[Precision]])</f>
        <v>0.94364928435592033</v>
      </c>
      <c r="R1132">
        <v>9428</v>
      </c>
      <c r="S1132">
        <v>493</v>
      </c>
      <c r="T1132">
        <v>909</v>
      </c>
      <c r="U1132">
        <v>217</v>
      </c>
    </row>
    <row r="1133" spans="1:21" hidden="1" x14ac:dyDescent="0.3">
      <c r="A1133" s="25" t="s">
        <v>20</v>
      </c>
      <c r="B1133" s="23" t="s">
        <v>33</v>
      </c>
      <c r="C1133" s="21" t="s">
        <v>34</v>
      </c>
      <c r="D1133" s="20" t="s">
        <v>23</v>
      </c>
      <c r="E1133" t="s">
        <v>24</v>
      </c>
      <c r="F1133" s="19" t="s">
        <v>21</v>
      </c>
      <c r="G1133" s="25" t="s">
        <v>26</v>
      </c>
      <c r="H1133" s="21" t="s">
        <v>29</v>
      </c>
      <c r="I1133" s="25" t="s">
        <v>25</v>
      </c>
      <c r="J1133" s="25" t="s">
        <v>26</v>
      </c>
      <c r="K1133" s="26">
        <v>1.0562107563018699</v>
      </c>
      <c r="L1133" s="26">
        <v>2.8156387805938698</v>
      </c>
      <c r="N1133">
        <f>(Tabell1[[#This Row],[TP]]+Tabell1[[#This Row],[TN]])/(Tabell1[[#This Row],[TP]]+Tabell1[[#This Row],[TN]]+Tabell1[[#This Row],[FP]]+Tabell1[[#This Row],[FN]])</f>
        <v>0.89780030777586672</v>
      </c>
      <c r="O1133">
        <f>Tabell1[[#This Row],[TP]]/(Tabell1[[#This Row],[TP]]+Tabell1[[#This Row],[FP]])</f>
        <v>0.9098960338852522</v>
      </c>
      <c r="P1133">
        <f>Tabell1[[#This Row],[TP]]/(Tabell1[[#This Row],[TP]]+Tabell1[[#This Row],[FN]])</f>
        <v>0.97998963193364441</v>
      </c>
      <c r="Q1133">
        <f>2*(Tabell1[[#This Row],[Recall]] * Tabell1[[#This Row],[Precision]]) / (Tabell1[[#This Row],[Recall]] + Tabell1[[#This Row],[Precision]])</f>
        <v>0.94364298906803779</v>
      </c>
      <c r="R1133">
        <v>9452</v>
      </c>
      <c r="S1133">
        <v>466</v>
      </c>
      <c r="T1133">
        <v>936</v>
      </c>
      <c r="U1133">
        <v>193</v>
      </c>
    </row>
    <row r="1134" spans="1:21" hidden="1" x14ac:dyDescent="0.3">
      <c r="A1134" s="25" t="s">
        <v>20</v>
      </c>
      <c r="B1134" s="21" t="s">
        <v>32</v>
      </c>
      <c r="C1134" s="25" t="s">
        <v>36</v>
      </c>
      <c r="D1134" s="20" t="s">
        <v>23</v>
      </c>
      <c r="E1134" t="s">
        <v>24</v>
      </c>
      <c r="F1134" s="25" t="s">
        <v>30</v>
      </c>
      <c r="G1134" s="21" t="s">
        <v>29</v>
      </c>
      <c r="H1134" s="25" t="s">
        <v>26</v>
      </c>
      <c r="I1134" s="21"/>
      <c r="J1134" s="25" t="s">
        <v>26</v>
      </c>
      <c r="K1134" s="26">
        <v>3.2628421783447199</v>
      </c>
      <c r="L1134" s="26">
        <v>4.6622741222381503</v>
      </c>
      <c r="N1134">
        <f>(Tabell1[[#This Row],[TP]]+Tabell1[[#This Row],[TN]])/(Tabell1[[#This Row],[TP]]+Tabell1[[#This Row],[TN]]+Tabell1[[#This Row],[FP]]+Tabell1[[#This Row],[FN]])</f>
        <v>0.89861500859961985</v>
      </c>
      <c r="O1134">
        <f>Tabell1[[#This Row],[TP]]/(Tabell1[[#This Row],[TP]]+Tabell1[[#This Row],[FP]])</f>
        <v>0.91678889214823511</v>
      </c>
      <c r="P1134">
        <f>Tabell1[[#This Row],[TP]]/(Tabell1[[#This Row],[TP]]+Tabell1[[#This Row],[FN]])</f>
        <v>0.97210990150336962</v>
      </c>
      <c r="Q1134">
        <f>2*(Tabell1[[#This Row],[Recall]] * Tabell1[[#This Row],[Precision]]) / (Tabell1[[#This Row],[Recall]] + Tabell1[[#This Row],[Precision]])</f>
        <v>0.9436392914653785</v>
      </c>
      <c r="R1134">
        <v>9376</v>
      </c>
      <c r="S1134">
        <v>551</v>
      </c>
      <c r="T1134">
        <v>851</v>
      </c>
      <c r="U1134">
        <v>269</v>
      </c>
    </row>
    <row r="1135" spans="1:21" hidden="1" x14ac:dyDescent="0.3">
      <c r="A1135" s="21" t="s">
        <v>31</v>
      </c>
      <c r="B1135" s="25" t="s">
        <v>22</v>
      </c>
      <c r="C1135" s="21" t="s">
        <v>34</v>
      </c>
      <c r="D1135" s="20" t="s">
        <v>23</v>
      </c>
      <c r="E1135" t="s">
        <v>24</v>
      </c>
      <c r="F1135" s="19" t="s">
        <v>21</v>
      </c>
      <c r="G1135" s="25" t="s">
        <v>26</v>
      </c>
      <c r="H1135" s="25" t="s">
        <v>26</v>
      </c>
      <c r="I1135" s="25" t="s">
        <v>25</v>
      </c>
      <c r="J1135" s="21" t="s">
        <v>29</v>
      </c>
      <c r="K1135" s="26">
        <v>0.52072024345397905</v>
      </c>
      <c r="L1135" s="26">
        <v>0.32204604148864702</v>
      </c>
      <c r="N1135">
        <f>(Tabell1[[#This Row],[TP]]+Tabell1[[#This Row],[TN]])/(Tabell1[[#This Row],[TP]]+Tabell1[[#This Row],[TN]]+Tabell1[[#This Row],[FP]]+Tabell1[[#This Row],[FN]])</f>
        <v>0.89635195075586127</v>
      </c>
      <c r="O1135">
        <f>Tabell1[[#This Row],[TP]]/(Tabell1[[#This Row],[TP]]+Tabell1[[#This Row],[FP]])</f>
        <v>0.89853713428357085</v>
      </c>
      <c r="P1135">
        <f>Tabell1[[#This Row],[TP]]/(Tabell1[[#This Row],[TP]]+Tabell1[[#This Row],[FN]])</f>
        <v>0.99346811819595648</v>
      </c>
      <c r="Q1135">
        <f>2*(Tabell1[[#This Row],[Recall]] * Tabell1[[#This Row],[Precision]]) / (Tabell1[[#This Row],[Recall]] + Tabell1[[#This Row],[Precision]])</f>
        <v>0.94362105470481072</v>
      </c>
      <c r="R1135">
        <v>9582</v>
      </c>
      <c r="S1135">
        <v>320</v>
      </c>
      <c r="T1135">
        <v>1082</v>
      </c>
      <c r="U1135">
        <v>63</v>
      </c>
    </row>
    <row r="1136" spans="1:21" hidden="1" x14ac:dyDescent="0.3">
      <c r="A1136" s="25" t="s">
        <v>20</v>
      </c>
      <c r="B1136" s="25" t="s">
        <v>22</v>
      </c>
      <c r="C1136" s="20" t="s">
        <v>23</v>
      </c>
      <c r="D1136" s="20" t="s">
        <v>23</v>
      </c>
      <c r="E1136" t="s">
        <v>24</v>
      </c>
      <c r="F1136" s="19" t="s">
        <v>21</v>
      </c>
      <c r="G1136" s="25" t="s">
        <v>26</v>
      </c>
      <c r="H1136" s="21" t="s">
        <v>29</v>
      </c>
      <c r="I1136" s="25" t="s">
        <v>25</v>
      </c>
      <c r="J1136" s="21" t="s">
        <v>29</v>
      </c>
      <c r="K1136" s="26">
        <v>1.5967876911163299</v>
      </c>
      <c r="L1136" s="26">
        <v>4.2885262966155997</v>
      </c>
      <c r="N1136">
        <f>(Tabell1[[#This Row],[TP]]+Tabell1[[#This Row],[TN]])/(Tabell1[[#This Row],[TP]]+Tabell1[[#This Row],[TN]]+Tabell1[[#This Row],[FP]]+Tabell1[[#This Row],[FN]])</f>
        <v>0.89580881687335934</v>
      </c>
      <c r="O1136">
        <f>Tabell1[[#This Row],[TP]]/(Tabell1[[#This Row],[TP]]+Tabell1[[#This Row],[FP]])</f>
        <v>0.89470260223048326</v>
      </c>
      <c r="P1136">
        <f>Tabell1[[#This Row],[TP]]/(Tabell1[[#This Row],[TP]]+Tabell1[[#This Row],[FN]])</f>
        <v>0.99813374805598754</v>
      </c>
      <c r="Q1136">
        <f>2*(Tabell1[[#This Row],[Recall]] * Tabell1[[#This Row],[Precision]]) / (Tabell1[[#This Row],[Recall]] + Tabell1[[#This Row],[Precision]])</f>
        <v>0.94359225679980385</v>
      </c>
      <c r="R1136">
        <v>9627</v>
      </c>
      <c r="S1136">
        <v>269</v>
      </c>
      <c r="T1136">
        <v>1133</v>
      </c>
      <c r="U1136">
        <v>18</v>
      </c>
    </row>
    <row r="1137" spans="1:21" hidden="1" x14ac:dyDescent="0.3">
      <c r="A1137" s="25" t="s">
        <v>20</v>
      </c>
      <c r="B1137" s="25" t="s">
        <v>22</v>
      </c>
      <c r="C1137" s="20" t="s">
        <v>23</v>
      </c>
      <c r="D1137" s="20" t="s">
        <v>23</v>
      </c>
      <c r="E1137" t="s">
        <v>24</v>
      </c>
      <c r="F1137" s="19" t="s">
        <v>21</v>
      </c>
      <c r="G1137" s="25" t="s">
        <v>26</v>
      </c>
      <c r="H1137" s="21" t="s">
        <v>29</v>
      </c>
      <c r="I1137" s="25" t="s">
        <v>25</v>
      </c>
      <c r="J1137" s="21" t="s">
        <v>29</v>
      </c>
      <c r="K1137" s="26">
        <v>1.5967876911163299</v>
      </c>
      <c r="L1137" s="26">
        <v>4.1027863025665203</v>
      </c>
      <c r="N1137">
        <f>(Tabell1[[#This Row],[TP]]+Tabell1[[#This Row],[TN]])/(Tabell1[[#This Row],[TP]]+Tabell1[[#This Row],[TN]]+Tabell1[[#This Row],[FP]]+Tabell1[[#This Row],[FN]])</f>
        <v>0.89580881687335934</v>
      </c>
      <c r="O1137">
        <f>Tabell1[[#This Row],[TP]]/(Tabell1[[#This Row],[TP]]+Tabell1[[#This Row],[FP]])</f>
        <v>0.89470260223048326</v>
      </c>
      <c r="P1137">
        <f>Tabell1[[#This Row],[TP]]/(Tabell1[[#This Row],[TP]]+Tabell1[[#This Row],[FN]])</f>
        <v>0.99813374805598754</v>
      </c>
      <c r="Q1137">
        <f>2*(Tabell1[[#This Row],[Recall]] * Tabell1[[#This Row],[Precision]]) / (Tabell1[[#This Row],[Recall]] + Tabell1[[#This Row],[Precision]])</f>
        <v>0.94359225679980385</v>
      </c>
      <c r="R1137">
        <v>9627</v>
      </c>
      <c r="S1137">
        <v>269</v>
      </c>
      <c r="T1137">
        <v>1133</v>
      </c>
      <c r="U1137">
        <v>18</v>
      </c>
    </row>
    <row r="1138" spans="1:21" hidden="1" x14ac:dyDescent="0.3">
      <c r="A1138" s="25" t="s">
        <v>20</v>
      </c>
      <c r="B1138" s="25" t="s">
        <v>22</v>
      </c>
      <c r="C1138" s="20" t="s">
        <v>23</v>
      </c>
      <c r="D1138" s="20" t="s">
        <v>23</v>
      </c>
      <c r="E1138" t="s">
        <v>24</v>
      </c>
      <c r="F1138" s="19" t="s">
        <v>21</v>
      </c>
      <c r="G1138" s="21" t="s">
        <v>29</v>
      </c>
      <c r="H1138" s="21" t="s">
        <v>29</v>
      </c>
      <c r="I1138" s="25" t="s">
        <v>25</v>
      </c>
      <c r="J1138" s="21" t="s">
        <v>29</v>
      </c>
      <c r="K1138" s="26">
        <v>1.5896472930908201</v>
      </c>
      <c r="L1138" s="26">
        <v>4.2570233345031703</v>
      </c>
      <c r="N1138">
        <f>(Tabell1[[#This Row],[TP]]+Tabell1[[#This Row],[TN]])/(Tabell1[[#This Row],[TP]]+Tabell1[[#This Row],[TN]]+Tabell1[[#This Row],[FP]]+Tabell1[[#This Row],[FN]])</f>
        <v>0.89580881687335934</v>
      </c>
      <c r="O1138">
        <f>Tabell1[[#This Row],[TP]]/(Tabell1[[#This Row],[TP]]+Tabell1[[#This Row],[FP]])</f>
        <v>0.89470260223048326</v>
      </c>
      <c r="P1138">
        <f>Tabell1[[#This Row],[TP]]/(Tabell1[[#This Row],[TP]]+Tabell1[[#This Row],[FN]])</f>
        <v>0.99813374805598754</v>
      </c>
      <c r="Q1138">
        <f>2*(Tabell1[[#This Row],[Recall]] * Tabell1[[#This Row],[Precision]]) / (Tabell1[[#This Row],[Recall]] + Tabell1[[#This Row],[Precision]])</f>
        <v>0.94359225679980385</v>
      </c>
      <c r="R1138">
        <v>9627</v>
      </c>
      <c r="S1138">
        <v>269</v>
      </c>
      <c r="T1138">
        <v>1133</v>
      </c>
      <c r="U1138">
        <v>18</v>
      </c>
    </row>
    <row r="1139" spans="1:21" hidden="1" x14ac:dyDescent="0.3">
      <c r="A1139" s="25" t="s">
        <v>20</v>
      </c>
      <c r="B1139" s="25" t="s">
        <v>22</v>
      </c>
      <c r="C1139" s="20" t="s">
        <v>23</v>
      </c>
      <c r="D1139" s="20" t="s">
        <v>23</v>
      </c>
      <c r="E1139" t="s">
        <v>24</v>
      </c>
      <c r="F1139" s="19" t="s">
        <v>21</v>
      </c>
      <c r="G1139" s="21" t="s">
        <v>29</v>
      </c>
      <c r="H1139" s="21" t="s">
        <v>29</v>
      </c>
      <c r="I1139" s="25" t="s">
        <v>25</v>
      </c>
      <c r="J1139" s="21" t="s">
        <v>29</v>
      </c>
      <c r="K1139" s="26">
        <v>1.5896472930908201</v>
      </c>
      <c r="L1139" s="26">
        <v>4.19478034973144</v>
      </c>
      <c r="N1139">
        <f>(Tabell1[[#This Row],[TP]]+Tabell1[[#This Row],[TN]])/(Tabell1[[#This Row],[TP]]+Tabell1[[#This Row],[TN]]+Tabell1[[#This Row],[FP]]+Tabell1[[#This Row],[FN]])</f>
        <v>0.89580881687335934</v>
      </c>
      <c r="O1139">
        <f>Tabell1[[#This Row],[TP]]/(Tabell1[[#This Row],[TP]]+Tabell1[[#This Row],[FP]])</f>
        <v>0.89470260223048326</v>
      </c>
      <c r="P1139">
        <f>Tabell1[[#This Row],[TP]]/(Tabell1[[#This Row],[TP]]+Tabell1[[#This Row],[FN]])</f>
        <v>0.99813374805598754</v>
      </c>
      <c r="Q1139">
        <f>2*(Tabell1[[#This Row],[Recall]] * Tabell1[[#This Row],[Precision]]) / (Tabell1[[#This Row],[Recall]] + Tabell1[[#This Row],[Precision]])</f>
        <v>0.94359225679980385</v>
      </c>
      <c r="R1139">
        <v>9627</v>
      </c>
      <c r="S1139">
        <v>269</v>
      </c>
      <c r="T1139">
        <v>1133</v>
      </c>
      <c r="U1139">
        <v>18</v>
      </c>
    </row>
    <row r="1140" spans="1:21" hidden="1" x14ac:dyDescent="0.3">
      <c r="A1140" s="25" t="s">
        <v>20</v>
      </c>
      <c r="B1140" s="21" t="s">
        <v>32</v>
      </c>
      <c r="C1140" s="25" t="s">
        <v>36</v>
      </c>
      <c r="D1140" s="20" t="s">
        <v>23</v>
      </c>
      <c r="E1140" t="s">
        <v>24</v>
      </c>
      <c r="F1140" s="19" t="s">
        <v>21</v>
      </c>
      <c r="G1140" s="25" t="s">
        <v>26</v>
      </c>
      <c r="H1140" s="25" t="s">
        <v>26</v>
      </c>
      <c r="I1140" s="21"/>
      <c r="J1140" s="25" t="s">
        <v>26</v>
      </c>
      <c r="K1140" s="26">
        <v>1.1469705104827801</v>
      </c>
      <c r="L1140" s="26">
        <v>2.40404105186462</v>
      </c>
      <c r="N1140">
        <f>(Tabell1[[#This Row],[TP]]+Tabell1[[#This Row],[TN]])/(Tabell1[[#This Row],[TP]]+Tabell1[[#This Row],[TN]]+Tabell1[[#This Row],[FP]]+Tabell1[[#This Row],[FN]])</f>
        <v>0.90404634742464018</v>
      </c>
      <c r="O1140">
        <f>Tabell1[[#This Row],[TP]]/(Tabell1[[#This Row],[TP]]+Tabell1[[#This Row],[FP]])</f>
        <v>0.96969033811139071</v>
      </c>
      <c r="P1140">
        <f>Tabell1[[#This Row],[TP]]/(Tabell1[[#This Row],[TP]]+Tabell1[[#This Row],[FN]])</f>
        <v>0.91881804043545878</v>
      </c>
      <c r="Q1140">
        <f>2*(Tabell1[[#This Row],[Recall]] * Tabell1[[#This Row],[Precision]]) / (Tabell1[[#This Row],[Recall]] + Tabell1[[#This Row],[Precision]])</f>
        <v>0.94356899488926738</v>
      </c>
      <c r="R1140">
        <v>8862</v>
      </c>
      <c r="S1140">
        <v>1125</v>
      </c>
      <c r="T1140">
        <v>277</v>
      </c>
      <c r="U1140">
        <v>783</v>
      </c>
    </row>
    <row r="1141" spans="1:21" hidden="1" x14ac:dyDescent="0.3">
      <c r="A1141" s="25" t="s">
        <v>20</v>
      </c>
      <c r="B1141" s="21" t="s">
        <v>32</v>
      </c>
      <c r="C1141" s="25" t="s">
        <v>36</v>
      </c>
      <c r="D1141" s="20" t="s">
        <v>23</v>
      </c>
      <c r="E1141" t="s">
        <v>24</v>
      </c>
      <c r="F1141" s="19" t="s">
        <v>21</v>
      </c>
      <c r="G1141" s="21" t="s">
        <v>29</v>
      </c>
      <c r="H1141" s="25" t="s">
        <v>26</v>
      </c>
      <c r="I1141" s="21"/>
      <c r="J1141" s="25" t="s">
        <v>26</v>
      </c>
      <c r="K1141" s="26">
        <v>1.09905576705932</v>
      </c>
      <c r="L1141" s="26">
        <v>2.3725397586822501</v>
      </c>
      <c r="N1141">
        <f>(Tabell1[[#This Row],[TP]]+Tabell1[[#This Row],[TN]])/(Tabell1[[#This Row],[TP]]+Tabell1[[#This Row],[TN]]+Tabell1[[#This Row],[FP]]+Tabell1[[#This Row],[FN]])</f>
        <v>0.90404634742464018</v>
      </c>
      <c r="O1141">
        <f>Tabell1[[#This Row],[TP]]/(Tabell1[[#This Row],[TP]]+Tabell1[[#This Row],[FP]])</f>
        <v>0.96969033811139071</v>
      </c>
      <c r="P1141">
        <f>Tabell1[[#This Row],[TP]]/(Tabell1[[#This Row],[TP]]+Tabell1[[#This Row],[FN]])</f>
        <v>0.91881804043545878</v>
      </c>
      <c r="Q1141">
        <f>2*(Tabell1[[#This Row],[Recall]] * Tabell1[[#This Row],[Precision]]) / (Tabell1[[#This Row],[Recall]] + Tabell1[[#This Row],[Precision]])</f>
        <v>0.94356899488926738</v>
      </c>
      <c r="R1141">
        <v>8862</v>
      </c>
      <c r="S1141">
        <v>1125</v>
      </c>
      <c r="T1141">
        <v>277</v>
      </c>
      <c r="U1141">
        <v>783</v>
      </c>
    </row>
    <row r="1142" spans="1:21" hidden="1" x14ac:dyDescent="0.3">
      <c r="A1142" s="21" t="s">
        <v>31</v>
      </c>
      <c r="B1142" s="21" t="s">
        <v>32</v>
      </c>
      <c r="C1142" s="25" t="s">
        <v>36</v>
      </c>
      <c r="D1142" s="20" t="s">
        <v>23</v>
      </c>
      <c r="E1142" t="s">
        <v>24</v>
      </c>
      <c r="F1142" s="19" t="s">
        <v>21</v>
      </c>
      <c r="G1142" s="25" t="s">
        <v>26</v>
      </c>
      <c r="H1142" s="21" t="s">
        <v>29</v>
      </c>
      <c r="I1142" s="21"/>
      <c r="J1142" s="25" t="s">
        <v>26</v>
      </c>
      <c r="K1142" s="26">
        <v>2.43807768821716</v>
      </c>
      <c r="L1142" s="26">
        <v>0.48733162879943798</v>
      </c>
      <c r="N1142">
        <f>(Tabell1[[#This Row],[TP]]+Tabell1[[#This Row],[TN]])/(Tabell1[[#This Row],[TP]]+Tabell1[[#This Row],[TN]]+Tabell1[[#This Row],[FP]]+Tabell1[[#This Row],[FN]])</f>
        <v>0.89789083008961712</v>
      </c>
      <c r="O1142">
        <f>Tabell1[[#This Row],[TP]]/(Tabell1[[#This Row],[TP]]+Tabell1[[#This Row],[FP]])</f>
        <v>0.91180736872642876</v>
      </c>
      <c r="P1142">
        <f>Tabell1[[#This Row],[TP]]/(Tabell1[[#This Row],[TP]]+Tabell1[[#This Row],[FN]])</f>
        <v>0.97760497667185065</v>
      </c>
      <c r="Q1142">
        <f>2*(Tabell1[[#This Row],[Recall]] * Tabell1[[#This Row],[Precision]]) / (Tabell1[[#This Row],[Recall]] + Tabell1[[#This Row],[Precision]])</f>
        <v>0.94356049234464112</v>
      </c>
      <c r="R1142">
        <v>9429</v>
      </c>
      <c r="S1142">
        <v>490</v>
      </c>
      <c r="T1142">
        <v>912</v>
      </c>
      <c r="U1142">
        <v>216</v>
      </c>
    </row>
    <row r="1143" spans="1:21" hidden="1" x14ac:dyDescent="0.3">
      <c r="A1143" s="25" t="s">
        <v>20</v>
      </c>
      <c r="B1143" s="23" t="s">
        <v>33</v>
      </c>
      <c r="C1143" s="25" t="s">
        <v>36</v>
      </c>
      <c r="D1143" s="20" t="s">
        <v>23</v>
      </c>
      <c r="E1143" t="s">
        <v>24</v>
      </c>
      <c r="F1143" s="25" t="s">
        <v>30</v>
      </c>
      <c r="G1143" s="25" t="s">
        <v>26</v>
      </c>
      <c r="H1143" s="21" t="s">
        <v>29</v>
      </c>
      <c r="I1143" s="21"/>
      <c r="J1143" s="21" t="s">
        <v>29</v>
      </c>
      <c r="K1143" s="26">
        <v>6.1054630279540998</v>
      </c>
      <c r="L1143" s="26">
        <v>12.9203641414642</v>
      </c>
      <c r="N1143">
        <f>(Tabell1[[#This Row],[TP]]+Tabell1[[#This Row],[TN]])/(Tabell1[[#This Row],[TP]]+Tabell1[[#This Row],[TN]]+Tabell1[[#This Row],[FP]]+Tabell1[[#This Row],[FN]])</f>
        <v>0.89671404001086263</v>
      </c>
      <c r="O1143">
        <f>Tabell1[[#This Row],[TP]]/(Tabell1[[#This Row],[TP]]+Tabell1[[#This Row],[FP]])</f>
        <v>0.90227057710501424</v>
      </c>
      <c r="P1143">
        <f>Tabell1[[#This Row],[TP]]/(Tabell1[[#This Row],[TP]]+Tabell1[[#This Row],[FN]])</f>
        <v>0.98880248833592532</v>
      </c>
      <c r="Q1143">
        <f>2*(Tabell1[[#This Row],[Recall]] * Tabell1[[#This Row],[Precision]]) / (Tabell1[[#This Row],[Recall]] + Tabell1[[#This Row],[Precision]])</f>
        <v>0.94355676477862982</v>
      </c>
      <c r="R1143">
        <v>9537</v>
      </c>
      <c r="S1143">
        <v>369</v>
      </c>
      <c r="T1143">
        <v>1033</v>
      </c>
      <c r="U1143">
        <v>108</v>
      </c>
    </row>
    <row r="1144" spans="1:21" hidden="1" x14ac:dyDescent="0.3">
      <c r="A1144" s="21" t="s">
        <v>31</v>
      </c>
      <c r="B1144" s="21" t="s">
        <v>32</v>
      </c>
      <c r="C1144" s="25" t="s">
        <v>36</v>
      </c>
      <c r="D1144" s="20" t="s">
        <v>23</v>
      </c>
      <c r="E1144" t="s">
        <v>24</v>
      </c>
      <c r="F1144" s="19" t="s">
        <v>21</v>
      </c>
      <c r="G1144" s="21" t="s">
        <v>29</v>
      </c>
      <c r="H1144" s="25" t="s">
        <v>26</v>
      </c>
      <c r="I1144" s="21"/>
      <c r="J1144" s="25" t="s">
        <v>26</v>
      </c>
      <c r="K1144" s="26">
        <v>2.8964819908142001</v>
      </c>
      <c r="L1144" s="26">
        <v>0.47306394577026301</v>
      </c>
      <c r="N1144">
        <f>(Tabell1[[#This Row],[TP]]+Tabell1[[#This Row],[TN]])/(Tabell1[[#This Row],[TP]]+Tabell1[[#This Row],[TN]]+Tabell1[[#This Row],[FP]]+Tabell1[[#This Row],[FN]])</f>
        <v>0.89780030777586672</v>
      </c>
      <c r="O1144">
        <f>Tabell1[[#This Row],[TP]]/(Tabell1[[#This Row],[TP]]+Tabell1[[#This Row],[FP]])</f>
        <v>0.91116261104673624</v>
      </c>
      <c r="P1144">
        <f>Tabell1[[#This Row],[TP]]/(Tabell1[[#This Row],[TP]]+Tabell1[[#This Row],[FN]])</f>
        <v>0.97833074131674447</v>
      </c>
      <c r="Q1144">
        <f>2*(Tabell1[[#This Row],[Recall]] * Tabell1[[#This Row],[Precision]]) / (Tabell1[[#This Row],[Recall]] + Tabell1[[#This Row],[Precision]])</f>
        <v>0.94355282235888216</v>
      </c>
      <c r="R1144">
        <v>9436</v>
      </c>
      <c r="S1144">
        <v>482</v>
      </c>
      <c r="T1144">
        <v>920</v>
      </c>
      <c r="U1144">
        <v>209</v>
      </c>
    </row>
    <row r="1145" spans="1:21" hidden="1" x14ac:dyDescent="0.3">
      <c r="A1145" s="21" t="s">
        <v>31</v>
      </c>
      <c r="B1145" s="25" t="s">
        <v>22</v>
      </c>
      <c r="C1145" s="20" t="s">
        <v>23</v>
      </c>
      <c r="D1145" s="20" t="s">
        <v>23</v>
      </c>
      <c r="E1145" t="s">
        <v>24</v>
      </c>
      <c r="F1145" s="19" t="s">
        <v>21</v>
      </c>
      <c r="G1145" s="25" t="s">
        <v>26</v>
      </c>
      <c r="H1145" s="21" t="s">
        <v>29</v>
      </c>
      <c r="I1145" s="21"/>
      <c r="J1145" s="25" t="s">
        <v>26</v>
      </c>
      <c r="K1145" s="26">
        <v>2.2334289550781201</v>
      </c>
      <c r="L1145" s="26">
        <v>0.64224863052368097</v>
      </c>
      <c r="N1145">
        <f>(Tabell1[[#This Row],[TP]]+Tabell1[[#This Row],[TN]])/(Tabell1[[#This Row],[TP]]+Tabell1[[#This Row],[TN]]+Tabell1[[#This Row],[FP]]+Tabell1[[#This Row],[FN]])</f>
        <v>0.89562777224585866</v>
      </c>
      <c r="O1145">
        <f>Tabell1[[#This Row],[TP]]/(Tabell1[[#This Row],[TP]]+Tabell1[[#This Row],[FP]])</f>
        <v>0.89402375649591681</v>
      </c>
      <c r="P1145">
        <f>Tabell1[[#This Row],[TP]]/(Tabell1[[#This Row],[TP]]+Tabell1[[#This Row],[FN]])</f>
        <v>0.99885951270088125</v>
      </c>
      <c r="Q1145">
        <f>2*(Tabell1[[#This Row],[Recall]] * Tabell1[[#This Row],[Precision]]) / (Tabell1[[#This Row],[Recall]] + Tabell1[[#This Row],[Precision]])</f>
        <v>0.94353851427452129</v>
      </c>
      <c r="R1145">
        <v>9634</v>
      </c>
      <c r="S1145">
        <v>260</v>
      </c>
      <c r="T1145">
        <v>1142</v>
      </c>
      <c r="U1145">
        <v>11</v>
      </c>
    </row>
    <row r="1146" spans="1:21" hidden="1" x14ac:dyDescent="0.3">
      <c r="A1146" s="21" t="s">
        <v>31</v>
      </c>
      <c r="B1146" s="25" t="s">
        <v>22</v>
      </c>
      <c r="C1146" s="20" t="s">
        <v>23</v>
      </c>
      <c r="D1146" s="20" t="s">
        <v>23</v>
      </c>
      <c r="E1146" t="s">
        <v>24</v>
      </c>
      <c r="F1146" s="19" t="s">
        <v>21</v>
      </c>
      <c r="G1146" s="25" t="s">
        <v>26</v>
      </c>
      <c r="H1146" s="21" t="s">
        <v>29</v>
      </c>
      <c r="I1146" s="21"/>
      <c r="J1146" s="25" t="s">
        <v>26</v>
      </c>
      <c r="K1146" s="26">
        <v>2.2334289550781201</v>
      </c>
      <c r="L1146" s="26">
        <v>0.591666460037231</v>
      </c>
      <c r="N1146">
        <f>(Tabell1[[#This Row],[TP]]+Tabell1[[#This Row],[TN]])/(Tabell1[[#This Row],[TP]]+Tabell1[[#This Row],[TN]]+Tabell1[[#This Row],[FP]]+Tabell1[[#This Row],[FN]])</f>
        <v>0.89562777224585866</v>
      </c>
      <c r="O1146">
        <f>Tabell1[[#This Row],[TP]]/(Tabell1[[#This Row],[TP]]+Tabell1[[#This Row],[FP]])</f>
        <v>0.89402375649591681</v>
      </c>
      <c r="P1146">
        <f>Tabell1[[#This Row],[TP]]/(Tabell1[[#This Row],[TP]]+Tabell1[[#This Row],[FN]])</f>
        <v>0.99885951270088125</v>
      </c>
      <c r="Q1146">
        <f>2*(Tabell1[[#This Row],[Recall]] * Tabell1[[#This Row],[Precision]]) / (Tabell1[[#This Row],[Recall]] + Tabell1[[#This Row],[Precision]])</f>
        <v>0.94353851427452129</v>
      </c>
      <c r="R1146">
        <v>9634</v>
      </c>
      <c r="S1146">
        <v>260</v>
      </c>
      <c r="T1146">
        <v>1142</v>
      </c>
      <c r="U1146">
        <v>11</v>
      </c>
    </row>
    <row r="1147" spans="1:21" hidden="1" x14ac:dyDescent="0.3">
      <c r="A1147" s="25" t="s">
        <v>20</v>
      </c>
      <c r="B1147" s="21" t="s">
        <v>32</v>
      </c>
      <c r="C1147" s="21" t="s">
        <v>34</v>
      </c>
      <c r="D1147" s="21" t="s">
        <v>34</v>
      </c>
      <c r="E1147" t="s">
        <v>43</v>
      </c>
      <c r="F1147" s="25" t="s">
        <v>30</v>
      </c>
      <c r="G1147" s="21" t="s">
        <v>29</v>
      </c>
      <c r="H1147" s="25" t="s">
        <v>26</v>
      </c>
      <c r="I1147" s="21"/>
      <c r="J1147" s="25" t="s">
        <v>26</v>
      </c>
      <c r="K1147" s="26">
        <v>2.9915485382079998</v>
      </c>
      <c r="L1147" s="26">
        <v>7.3636023998260498</v>
      </c>
      <c r="N1147">
        <f>(Tabell1[[#This Row],[TP]]+Tabell1[[#This Row],[TN]])/(Tabell1[[#This Row],[TP]]+Tabell1[[#This Row],[TN]]+Tabell1[[#This Row],[FP]]+Tabell1[[#This Row],[FN]])</f>
        <v>0.90775643349039503</v>
      </c>
      <c r="O1147">
        <f>Tabell1[[#This Row],[TP]]/(Tabell1[[#This Row],[TP]]+Tabell1[[#This Row],[FP]])</f>
        <v>0.9230351715154147</v>
      </c>
      <c r="P1147">
        <f>Tabell1[[#This Row],[TP]]/(Tabell1[[#This Row],[TP]]+Tabell1[[#This Row],[FN]])</f>
        <v>0.96493418066273262</v>
      </c>
      <c r="Q1147">
        <f>2*(Tabell1[[#This Row],[Recall]] * Tabell1[[#This Row],[Precision]]) / (Tabell1[[#This Row],[Recall]] + Tabell1[[#This Row],[Precision]])</f>
        <v>0.94351975144252109</v>
      </c>
      <c r="R1147">
        <v>8503</v>
      </c>
      <c r="S1147">
        <v>1515</v>
      </c>
      <c r="T1147">
        <v>709</v>
      </c>
      <c r="U1147">
        <v>309</v>
      </c>
    </row>
    <row r="1148" spans="1:21" hidden="1" x14ac:dyDescent="0.3">
      <c r="A1148" s="25" t="s">
        <v>20</v>
      </c>
      <c r="B1148" s="23" t="s">
        <v>33</v>
      </c>
      <c r="C1148" s="24" t="s">
        <v>38</v>
      </c>
      <c r="D1148" s="20" t="s">
        <v>23</v>
      </c>
      <c r="E1148" t="s">
        <v>24</v>
      </c>
      <c r="F1148" s="25" t="s">
        <v>30</v>
      </c>
      <c r="G1148" s="21" t="s">
        <v>29</v>
      </c>
      <c r="H1148" s="21" t="s">
        <v>29</v>
      </c>
      <c r="I1148" s="21"/>
      <c r="J1148" s="21" t="s">
        <v>29</v>
      </c>
      <c r="K1148" s="26">
        <v>4.2024917602539</v>
      </c>
      <c r="L1148" s="26">
        <v>10.523597478866501</v>
      </c>
      <c r="N1148">
        <f>(Tabell1[[#This Row],[TP]]+Tabell1[[#This Row],[TN]])/(Tabell1[[#This Row],[TP]]+Tabell1[[#This Row],[TN]]+Tabell1[[#This Row],[FP]]+Tabell1[[#This Row],[FN]])</f>
        <v>0.90422739205214087</v>
      </c>
      <c r="O1148">
        <f>Tabell1[[#This Row],[TP]]/(Tabell1[[#This Row],[TP]]+Tabell1[[#This Row],[FP]])</f>
        <v>0.97280035238409868</v>
      </c>
      <c r="P1148">
        <f>Tabell1[[#This Row],[TP]]/(Tabell1[[#This Row],[TP]]+Tabell1[[#This Row],[FN]])</f>
        <v>0.91591498185588383</v>
      </c>
      <c r="Q1148">
        <f>2*(Tabell1[[#This Row],[Recall]] * Tabell1[[#This Row],[Precision]]) / (Tabell1[[#This Row],[Recall]] + Tabell1[[#This Row],[Precision]])</f>
        <v>0.94350101463206226</v>
      </c>
      <c r="R1148">
        <v>8834</v>
      </c>
      <c r="S1148">
        <v>1155</v>
      </c>
      <c r="T1148">
        <v>247</v>
      </c>
      <c r="U1148">
        <v>811</v>
      </c>
    </row>
    <row r="1149" spans="1:21" hidden="1" x14ac:dyDescent="0.3">
      <c r="A1149" s="25" t="s">
        <v>20</v>
      </c>
      <c r="B1149" s="23" t="s">
        <v>33</v>
      </c>
      <c r="C1149" s="24" t="s">
        <v>38</v>
      </c>
      <c r="D1149" s="20" t="s">
        <v>23</v>
      </c>
      <c r="E1149" t="s">
        <v>24</v>
      </c>
      <c r="F1149" s="25" t="s">
        <v>30</v>
      </c>
      <c r="G1149" s="25" t="s">
        <v>26</v>
      </c>
      <c r="H1149" s="21" t="s">
        <v>29</v>
      </c>
      <c r="I1149" s="21"/>
      <c r="J1149" s="21" t="s">
        <v>29</v>
      </c>
      <c r="K1149" s="26">
        <v>4.2009398937225297</v>
      </c>
      <c r="L1149" s="26">
        <v>10.5261960029602</v>
      </c>
      <c r="N1149">
        <f>(Tabell1[[#This Row],[TP]]+Tabell1[[#This Row],[TN]])/(Tabell1[[#This Row],[TP]]+Tabell1[[#This Row],[TN]]+Tabell1[[#This Row],[FP]]+Tabell1[[#This Row],[FN]])</f>
        <v>0.90422739205214087</v>
      </c>
      <c r="O1149">
        <f>Tabell1[[#This Row],[TP]]/(Tabell1[[#This Row],[TP]]+Tabell1[[#This Row],[FP]])</f>
        <v>0.97280035238409868</v>
      </c>
      <c r="P1149">
        <f>Tabell1[[#This Row],[TP]]/(Tabell1[[#This Row],[TP]]+Tabell1[[#This Row],[FN]])</f>
        <v>0.91591498185588383</v>
      </c>
      <c r="Q1149">
        <f>2*(Tabell1[[#This Row],[Recall]] * Tabell1[[#This Row],[Precision]]) / (Tabell1[[#This Row],[Recall]] + Tabell1[[#This Row],[Precision]])</f>
        <v>0.94350101463206226</v>
      </c>
      <c r="R1149">
        <v>8834</v>
      </c>
      <c r="S1149">
        <v>1155</v>
      </c>
      <c r="T1149">
        <v>247</v>
      </c>
      <c r="U1149">
        <v>811</v>
      </c>
    </row>
    <row r="1150" spans="1:21" hidden="1" x14ac:dyDescent="0.3">
      <c r="A1150" s="23" t="s">
        <v>48</v>
      </c>
      <c r="B1150" s="25" t="s">
        <v>22</v>
      </c>
      <c r="C1150" s="24" t="s">
        <v>38</v>
      </c>
      <c r="D1150" s="20" t="s">
        <v>23</v>
      </c>
      <c r="E1150" t="s">
        <v>24</v>
      </c>
      <c r="F1150" s="25" t="s">
        <v>30</v>
      </c>
      <c r="G1150" s="25" t="s">
        <v>26</v>
      </c>
      <c r="H1150" s="21" t="s">
        <v>29</v>
      </c>
      <c r="I1150" s="21"/>
      <c r="J1150" s="25" t="s">
        <v>26</v>
      </c>
      <c r="K1150" s="26">
        <v>0.45279121398925698</v>
      </c>
      <c r="L1150" s="26">
        <v>0.335071802139282</v>
      </c>
      <c r="N1150">
        <f>(Tabell1[[#This Row],[TP]]+Tabell1[[#This Row],[TN]])/(Tabell1[[#This Row],[TP]]+Tabell1[[#This Row],[TN]]+Tabell1[[#This Row],[FP]]+Tabell1[[#This Row],[FN]])</f>
        <v>0.89635195075586127</v>
      </c>
      <c r="O1150">
        <f>Tabell1[[#This Row],[TP]]/(Tabell1[[#This Row],[TP]]+Tabell1[[#This Row],[FP]])</f>
        <v>0.90026370314560178</v>
      </c>
      <c r="P1150">
        <f>Tabell1[[#This Row],[TP]]/(Tabell1[[#This Row],[TP]]+Tabell1[[#This Row],[FN]])</f>
        <v>0.99108346293416283</v>
      </c>
      <c r="Q1150">
        <f>2*(Tabell1[[#This Row],[Recall]] * Tabell1[[#This Row],[Precision]]) / (Tabell1[[#This Row],[Recall]] + Tabell1[[#This Row],[Precision]])</f>
        <v>0.94349306617973638</v>
      </c>
      <c r="R1150">
        <v>9559</v>
      </c>
      <c r="S1150">
        <v>343</v>
      </c>
      <c r="T1150">
        <v>1059</v>
      </c>
      <c r="U1150">
        <v>86</v>
      </c>
    </row>
    <row r="1151" spans="1:21" hidden="1" x14ac:dyDescent="0.3">
      <c r="A1151" s="25" t="s">
        <v>20</v>
      </c>
      <c r="B1151" s="21" t="s">
        <v>32</v>
      </c>
      <c r="C1151" s="25" t="s">
        <v>36</v>
      </c>
      <c r="D1151" s="20" t="s">
        <v>23</v>
      </c>
      <c r="E1151" t="s">
        <v>24</v>
      </c>
      <c r="F1151" s="25" t="s">
        <v>30</v>
      </c>
      <c r="G1151" s="25" t="s">
        <v>26</v>
      </c>
      <c r="H1151" s="25" t="s">
        <v>26</v>
      </c>
      <c r="I1151" s="21"/>
      <c r="J1151" s="25" t="s">
        <v>26</v>
      </c>
      <c r="K1151" s="26">
        <v>3.25985455513</v>
      </c>
      <c r="L1151" s="26">
        <v>4.6503231525421098</v>
      </c>
      <c r="N1151">
        <f>(Tabell1[[#This Row],[TP]]+Tabell1[[#This Row],[TN]])/(Tabell1[[#This Row],[TP]]+Tabell1[[#This Row],[TN]]+Tabell1[[#This Row],[FP]]+Tabell1[[#This Row],[FN]])</f>
        <v>0.89834344165836877</v>
      </c>
      <c r="O1151">
        <f>Tabell1[[#This Row],[TP]]/(Tabell1[[#This Row],[TP]]+Tabell1[[#This Row],[FP]])</f>
        <v>0.9166014861165428</v>
      </c>
      <c r="P1151">
        <f>Tabell1[[#This Row],[TP]]/(Tabell1[[#This Row],[TP]]+Tabell1[[#This Row],[FN]])</f>
        <v>0.97200622083981336</v>
      </c>
      <c r="Q1151">
        <f>2*(Tabell1[[#This Row],[Recall]] * Tabell1[[#This Row],[Precision]]) / (Tabell1[[#This Row],[Recall]] + Tabell1[[#This Row],[Precision]])</f>
        <v>0.94349116892265894</v>
      </c>
      <c r="R1151">
        <v>9375</v>
      </c>
      <c r="S1151">
        <v>549</v>
      </c>
      <c r="T1151">
        <v>853</v>
      </c>
      <c r="U1151">
        <v>270</v>
      </c>
    </row>
    <row r="1152" spans="1:21" hidden="1" x14ac:dyDescent="0.3">
      <c r="A1152" s="25" t="s">
        <v>20</v>
      </c>
      <c r="B1152" s="21" t="s">
        <v>32</v>
      </c>
      <c r="C1152" s="20" t="s">
        <v>23</v>
      </c>
      <c r="D1152" s="20" t="s">
        <v>23</v>
      </c>
      <c r="E1152" t="s">
        <v>24</v>
      </c>
      <c r="F1152" s="25" t="s">
        <v>30</v>
      </c>
      <c r="G1152" s="21" t="s">
        <v>29</v>
      </c>
      <c r="H1152" s="25" t="s">
        <v>26</v>
      </c>
      <c r="I1152" s="25" t="s">
        <v>25</v>
      </c>
      <c r="J1152" s="25" t="s">
        <v>26</v>
      </c>
      <c r="K1152" s="26">
        <v>1.56883788108825</v>
      </c>
      <c r="L1152" s="26">
        <v>2.9284470081329301</v>
      </c>
      <c r="N1152">
        <f>(Tabell1[[#This Row],[TP]]+Tabell1[[#This Row],[TN]])/(Tabell1[[#This Row],[TP]]+Tabell1[[#This Row],[TN]]+Tabell1[[#This Row],[FP]]+Tabell1[[#This Row],[FN]])</f>
        <v>0.89780030777586672</v>
      </c>
      <c r="O1152">
        <f>Tabell1[[#This Row],[TP]]/(Tabell1[[#This Row],[TP]]+Tabell1[[#This Row],[FP]])</f>
        <v>0.91211769260549747</v>
      </c>
      <c r="P1152">
        <f>Tabell1[[#This Row],[TP]]/(Tabell1[[#This Row],[TP]]+Tabell1[[#This Row],[FN]])</f>
        <v>0.97708657335406945</v>
      </c>
      <c r="Q1152">
        <f>2*(Tabell1[[#This Row],[Recall]] * Tabell1[[#This Row],[Precision]]) / (Tabell1[[#This Row],[Recall]] + Tabell1[[#This Row],[Precision]])</f>
        <v>0.94348500775892274</v>
      </c>
      <c r="R1152">
        <v>9424</v>
      </c>
      <c r="S1152">
        <v>494</v>
      </c>
      <c r="T1152">
        <v>908</v>
      </c>
      <c r="U1152">
        <v>221</v>
      </c>
    </row>
    <row r="1153" spans="1:21" hidden="1" x14ac:dyDescent="0.3">
      <c r="A1153" s="25" t="s">
        <v>20</v>
      </c>
      <c r="B1153" s="21" t="s">
        <v>32</v>
      </c>
      <c r="C1153" s="20" t="s">
        <v>23</v>
      </c>
      <c r="D1153" s="20" t="s">
        <v>23</v>
      </c>
      <c r="E1153" t="s">
        <v>24</v>
      </c>
      <c r="F1153" s="25" t="s">
        <v>30</v>
      </c>
      <c r="G1153" s="25" t="s">
        <v>26</v>
      </c>
      <c r="H1153" s="25" t="s">
        <v>26</v>
      </c>
      <c r="I1153" s="25" t="s">
        <v>25</v>
      </c>
      <c r="J1153" s="25" t="s">
        <v>26</v>
      </c>
      <c r="K1153" s="26">
        <v>1.56816029548645</v>
      </c>
      <c r="L1153" s="26">
        <v>2.8972535133361799</v>
      </c>
      <c r="N1153">
        <f>(Tabell1[[#This Row],[TP]]+Tabell1[[#This Row],[TN]])/(Tabell1[[#This Row],[TP]]+Tabell1[[#This Row],[TN]]+Tabell1[[#This Row],[FP]]+Tabell1[[#This Row],[FN]])</f>
        <v>0.89780030777586672</v>
      </c>
      <c r="O1153">
        <f>Tabell1[[#This Row],[TP]]/(Tabell1[[#This Row],[TP]]+Tabell1[[#This Row],[FP]])</f>
        <v>0.91211769260549747</v>
      </c>
      <c r="P1153">
        <f>Tabell1[[#This Row],[TP]]/(Tabell1[[#This Row],[TP]]+Tabell1[[#This Row],[FN]])</f>
        <v>0.97708657335406945</v>
      </c>
      <c r="Q1153">
        <f>2*(Tabell1[[#This Row],[Recall]] * Tabell1[[#This Row],[Precision]]) / (Tabell1[[#This Row],[Recall]] + Tabell1[[#This Row],[Precision]])</f>
        <v>0.94348500775892274</v>
      </c>
      <c r="R1153">
        <v>9424</v>
      </c>
      <c r="S1153">
        <v>494</v>
      </c>
      <c r="T1153">
        <v>908</v>
      </c>
      <c r="U1153">
        <v>221</v>
      </c>
    </row>
    <row r="1154" spans="1:21" hidden="1" x14ac:dyDescent="0.3">
      <c r="A1154" s="25" t="s">
        <v>20</v>
      </c>
      <c r="B1154" s="23" t="s">
        <v>33</v>
      </c>
      <c r="C1154" s="21" t="s">
        <v>34</v>
      </c>
      <c r="D1154" s="21" t="s">
        <v>34</v>
      </c>
      <c r="E1154" t="s">
        <v>35</v>
      </c>
      <c r="F1154" s="19" t="s">
        <v>21</v>
      </c>
      <c r="G1154" s="21" t="s">
        <v>29</v>
      </c>
      <c r="H1154" s="25" t="s">
        <v>26</v>
      </c>
      <c r="I1154" s="21"/>
      <c r="J1154" s="25" t="s">
        <v>26</v>
      </c>
      <c r="K1154" s="26">
        <v>1.0391879081726001</v>
      </c>
      <c r="L1154" s="26">
        <v>2.83562135696411</v>
      </c>
      <c r="N1154">
        <f>(Tabell1[[#This Row],[TP]]+Tabell1[[#This Row],[TN]])/(Tabell1[[#This Row],[TP]]+Tabell1[[#This Row],[TN]]+Tabell1[[#This Row],[FP]]+Tabell1[[#This Row],[FN]])</f>
        <v>0.90593923912051821</v>
      </c>
      <c r="O1154">
        <f>Tabell1[[#This Row],[TP]]/(Tabell1[[#This Row],[TP]]+Tabell1[[#This Row],[FP]])</f>
        <v>0.90951374207188163</v>
      </c>
      <c r="P1154">
        <f>Tabell1[[#This Row],[TP]]/(Tabell1[[#This Row],[TP]]+Tabell1[[#This Row],[FN]])</f>
        <v>0.98006606675019936</v>
      </c>
      <c r="Q1154">
        <f>2*(Tabell1[[#This Row],[Recall]] * Tabell1[[#This Row],[Precision]]) / (Tabell1[[#This Row],[Recall]] + Tabell1[[#This Row],[Precision]])</f>
        <v>0.94347277811283525</v>
      </c>
      <c r="R1154">
        <v>8604</v>
      </c>
      <c r="S1154">
        <v>1326</v>
      </c>
      <c r="T1154">
        <v>856</v>
      </c>
      <c r="U1154">
        <v>175</v>
      </c>
    </row>
    <row r="1155" spans="1:21" hidden="1" x14ac:dyDescent="0.3">
      <c r="A1155" s="25" t="s">
        <v>20</v>
      </c>
      <c r="B1155" s="23" t="s">
        <v>33</v>
      </c>
      <c r="C1155" s="21" t="s">
        <v>34</v>
      </c>
      <c r="D1155" s="21" t="s">
        <v>34</v>
      </c>
      <c r="E1155" t="s">
        <v>35</v>
      </c>
      <c r="F1155" s="19" t="s">
        <v>21</v>
      </c>
      <c r="G1155" s="25" t="s">
        <v>26</v>
      </c>
      <c r="H1155" s="25" t="s">
        <v>26</v>
      </c>
      <c r="I1155" s="21"/>
      <c r="J1155" s="25" t="s">
        <v>26</v>
      </c>
      <c r="K1155" s="26">
        <v>1.03381943702697</v>
      </c>
      <c r="L1155" s="26">
        <v>2.8969421386718701</v>
      </c>
      <c r="N1155">
        <f>(Tabell1[[#This Row],[TP]]+Tabell1[[#This Row],[TN]])/(Tabell1[[#This Row],[TP]]+Tabell1[[#This Row],[TN]]+Tabell1[[#This Row],[FP]]+Tabell1[[#This Row],[FN]])</f>
        <v>0.90593923912051821</v>
      </c>
      <c r="O1155">
        <f>Tabell1[[#This Row],[TP]]/(Tabell1[[#This Row],[TP]]+Tabell1[[#This Row],[FP]])</f>
        <v>0.90951374207188163</v>
      </c>
      <c r="P1155">
        <f>Tabell1[[#This Row],[TP]]/(Tabell1[[#This Row],[TP]]+Tabell1[[#This Row],[FN]])</f>
        <v>0.98006606675019936</v>
      </c>
      <c r="Q1155">
        <f>2*(Tabell1[[#This Row],[Recall]] * Tabell1[[#This Row],[Precision]]) / (Tabell1[[#This Row],[Recall]] + Tabell1[[#This Row],[Precision]])</f>
        <v>0.94347277811283525</v>
      </c>
      <c r="R1155">
        <v>8604</v>
      </c>
      <c r="S1155">
        <v>1326</v>
      </c>
      <c r="T1155">
        <v>856</v>
      </c>
      <c r="U1155">
        <v>175</v>
      </c>
    </row>
    <row r="1156" spans="1:21" hidden="1" x14ac:dyDescent="0.3">
      <c r="A1156" s="21" t="s">
        <v>31</v>
      </c>
      <c r="B1156" s="23" t="s">
        <v>33</v>
      </c>
      <c r="C1156" s="25" t="s">
        <v>36</v>
      </c>
      <c r="D1156" s="20" t="s">
        <v>23</v>
      </c>
      <c r="E1156" t="s">
        <v>24</v>
      </c>
      <c r="F1156" s="25" t="s">
        <v>30</v>
      </c>
      <c r="G1156" s="25" t="s">
        <v>26</v>
      </c>
      <c r="H1156" s="21" t="s">
        <v>29</v>
      </c>
      <c r="I1156" s="25" t="s">
        <v>25</v>
      </c>
      <c r="J1156" s="25" t="s">
        <v>26</v>
      </c>
      <c r="K1156" s="26">
        <v>250.12972354888899</v>
      </c>
      <c r="L1156" s="26">
        <v>5.7293627262115399</v>
      </c>
      <c r="N1156">
        <f>(Tabell1[[#This Row],[TP]]+Tabell1[[#This Row],[TN]])/(Tabell1[[#This Row],[TP]]+Tabell1[[#This Row],[TN]]+Tabell1[[#This Row],[FP]]+Tabell1[[#This Row],[FN]])</f>
        <v>0.89589933918710962</v>
      </c>
      <c r="O1156">
        <f>Tabell1[[#This Row],[TP]]/(Tabell1[[#This Row],[TP]]+Tabell1[[#This Row],[FP]])</f>
        <v>0.89722248199756849</v>
      </c>
      <c r="P1156">
        <f>Tabell1[[#This Row],[TP]]/(Tabell1[[#This Row],[TP]]+Tabell1[[#This Row],[FN]])</f>
        <v>0.99471228615863139</v>
      </c>
      <c r="Q1156">
        <f>2*(Tabell1[[#This Row],[Recall]] * Tabell1[[#This Row],[Precision]]) / (Tabell1[[#This Row],[Recall]] + Tabell1[[#This Row],[Precision]])</f>
        <v>0.94345560035401699</v>
      </c>
      <c r="R1156">
        <v>9594</v>
      </c>
      <c r="S1156">
        <v>303</v>
      </c>
      <c r="T1156">
        <v>1099</v>
      </c>
      <c r="U1156">
        <v>51</v>
      </c>
    </row>
    <row r="1157" spans="1:21" hidden="1" x14ac:dyDescent="0.3">
      <c r="A1157" s="25" t="s">
        <v>20</v>
      </c>
      <c r="B1157" s="25" t="s">
        <v>22</v>
      </c>
      <c r="C1157" s="20" t="s">
        <v>23</v>
      </c>
      <c r="D1157" s="20" t="s">
        <v>23</v>
      </c>
      <c r="E1157" t="s">
        <v>24</v>
      </c>
      <c r="F1157" s="19" t="s">
        <v>21</v>
      </c>
      <c r="G1157" s="21" t="s">
        <v>29</v>
      </c>
      <c r="H1157" s="21" t="s">
        <v>29</v>
      </c>
      <c r="I1157" s="21"/>
      <c r="J1157" s="25" t="s">
        <v>26</v>
      </c>
      <c r="K1157" s="26">
        <v>1.61513352394104</v>
      </c>
      <c r="L1157" s="26">
        <v>2.6997802257537802</v>
      </c>
      <c r="N1157">
        <f>(Tabell1[[#This Row],[TP]]+Tabell1[[#This Row],[TN]])/(Tabell1[[#This Row],[TP]]+Tabell1[[#This Row],[TN]]+Tabell1[[#This Row],[FP]]+Tabell1[[#This Row],[FN]])</f>
        <v>0.89589933918710962</v>
      </c>
      <c r="O1157">
        <f>Tabell1[[#This Row],[TP]]/(Tabell1[[#This Row],[TP]]+Tabell1[[#This Row],[FP]])</f>
        <v>0.89729679169394816</v>
      </c>
      <c r="P1157">
        <f>Tabell1[[#This Row],[TP]]/(Tabell1[[#This Row],[TP]]+Tabell1[[#This Row],[FN]])</f>
        <v>0.99460860549507513</v>
      </c>
      <c r="Q1157">
        <f>2*(Tabell1[[#This Row],[Recall]] * Tabell1[[#This Row],[Precision]]) / (Tabell1[[#This Row],[Recall]] + Tabell1[[#This Row],[Precision]])</f>
        <v>0.94345003933910299</v>
      </c>
      <c r="R1157">
        <v>9593</v>
      </c>
      <c r="S1157">
        <v>304</v>
      </c>
      <c r="T1157">
        <v>1098</v>
      </c>
      <c r="U1157">
        <v>52</v>
      </c>
    </row>
    <row r="1158" spans="1:21" hidden="1" x14ac:dyDescent="0.3">
      <c r="A1158" s="21" t="s">
        <v>31</v>
      </c>
      <c r="B1158" s="21" t="s">
        <v>32</v>
      </c>
      <c r="C1158" s="20" t="s">
        <v>23</v>
      </c>
      <c r="D1158" s="20" t="s">
        <v>23</v>
      </c>
      <c r="E1158" t="s">
        <v>24</v>
      </c>
      <c r="F1158" s="19" t="s">
        <v>21</v>
      </c>
      <c r="G1158" s="25" t="s">
        <v>26</v>
      </c>
      <c r="H1158" s="21" t="s">
        <v>29</v>
      </c>
      <c r="I1158" s="25" t="s">
        <v>25</v>
      </c>
      <c r="J1158" s="21" t="s">
        <v>29</v>
      </c>
      <c r="K1158" s="26">
        <v>0.48521780967712402</v>
      </c>
      <c r="L1158" s="26">
        <v>0.45671796798705999</v>
      </c>
      <c r="N1158">
        <f>(Tabell1[[#This Row],[TP]]+Tabell1[[#This Row],[TN]])/(Tabell1[[#This Row],[TP]]+Tabell1[[#This Row],[TN]]+Tabell1[[#This Row],[FP]]+Tabell1[[#This Row],[FN]])</f>
        <v>0.89580881687335934</v>
      </c>
      <c r="O1158">
        <f>Tabell1[[#This Row],[TP]]/(Tabell1[[#This Row],[TP]]+Tabell1[[#This Row],[FP]])</f>
        <v>0.89661935001867765</v>
      </c>
      <c r="P1158">
        <f>Tabell1[[#This Row],[TP]]/(Tabell1[[#This Row],[TP]]+Tabell1[[#This Row],[FN]])</f>
        <v>0.9954380508035251</v>
      </c>
      <c r="Q1158">
        <f>2*(Tabell1[[#This Row],[Recall]] * Tabell1[[#This Row],[Precision]]) / (Tabell1[[#This Row],[Recall]] + Tabell1[[#This Row],[Precision]])</f>
        <v>0.94344814032329383</v>
      </c>
      <c r="R1158">
        <v>9601</v>
      </c>
      <c r="S1158">
        <v>295</v>
      </c>
      <c r="T1158">
        <v>1107</v>
      </c>
      <c r="U1158">
        <v>44</v>
      </c>
    </row>
    <row r="1159" spans="1:21" hidden="1" x14ac:dyDescent="0.3">
      <c r="A1159" s="21" t="s">
        <v>31</v>
      </c>
      <c r="B1159" s="21" t="s">
        <v>32</v>
      </c>
      <c r="C1159" s="20" t="s">
        <v>23</v>
      </c>
      <c r="D1159" s="20" t="s">
        <v>23</v>
      </c>
      <c r="E1159" t="s">
        <v>24</v>
      </c>
      <c r="F1159" s="25" t="s">
        <v>30</v>
      </c>
      <c r="G1159" s="21" t="s">
        <v>29</v>
      </c>
      <c r="H1159" s="21" t="s">
        <v>29</v>
      </c>
      <c r="I1159" s="21"/>
      <c r="J1159" s="21" t="s">
        <v>29</v>
      </c>
      <c r="K1159" s="26">
        <v>1.20477795600891</v>
      </c>
      <c r="L1159" s="26">
        <v>0.64069652557373002</v>
      </c>
      <c r="N1159">
        <f>(Tabell1[[#This Row],[TP]]+Tabell1[[#This Row],[TN]])/(Tabell1[[#This Row],[TP]]+Tabell1[[#This Row],[TN]]+Tabell1[[#This Row],[FP]]+Tabell1[[#This Row],[FN]])</f>
        <v>0.89553724993210826</v>
      </c>
      <c r="O1159">
        <f>Tabell1[[#This Row],[TP]]/(Tabell1[[#This Row],[TP]]+Tabell1[[#This Row],[FP]])</f>
        <v>0.89482005021854372</v>
      </c>
      <c r="P1159">
        <f>Tabell1[[#This Row],[TP]]/(Tabell1[[#This Row],[TP]]+Tabell1[[#This Row],[FN]])</f>
        <v>0.99761534473820634</v>
      </c>
      <c r="Q1159">
        <f>2*(Tabell1[[#This Row],[Recall]] * Tabell1[[#This Row],[Precision]]) / (Tabell1[[#This Row],[Recall]] + Tabell1[[#This Row],[Precision]])</f>
        <v>0.94342582606137859</v>
      </c>
      <c r="R1159">
        <v>9622</v>
      </c>
      <c r="S1159">
        <v>271</v>
      </c>
      <c r="T1159">
        <v>1131</v>
      </c>
      <c r="U1159">
        <v>23</v>
      </c>
    </row>
    <row r="1160" spans="1:21" hidden="1" x14ac:dyDescent="0.3">
      <c r="A1160" s="21" t="s">
        <v>31</v>
      </c>
      <c r="B1160" s="21" t="s">
        <v>32</v>
      </c>
      <c r="C1160" s="20" t="s">
        <v>23</v>
      </c>
      <c r="D1160" s="20" t="s">
        <v>23</v>
      </c>
      <c r="E1160" t="s">
        <v>24</v>
      </c>
      <c r="F1160" s="25" t="s">
        <v>30</v>
      </c>
      <c r="G1160" s="21" t="s">
        <v>29</v>
      </c>
      <c r="H1160" s="21" t="s">
        <v>29</v>
      </c>
      <c r="I1160" s="21"/>
      <c r="J1160" s="21" t="s">
        <v>29</v>
      </c>
      <c r="K1160" s="26">
        <v>1.20477795600891</v>
      </c>
      <c r="L1160" s="26">
        <v>0.54953145980834905</v>
      </c>
      <c r="N1160">
        <f>(Tabell1[[#This Row],[TP]]+Tabell1[[#This Row],[TN]])/(Tabell1[[#This Row],[TP]]+Tabell1[[#This Row],[TN]]+Tabell1[[#This Row],[FP]]+Tabell1[[#This Row],[FN]])</f>
        <v>0.89553724993210826</v>
      </c>
      <c r="O1160">
        <f>Tabell1[[#This Row],[TP]]/(Tabell1[[#This Row],[TP]]+Tabell1[[#This Row],[FP]])</f>
        <v>0.89482005021854372</v>
      </c>
      <c r="P1160">
        <f>Tabell1[[#This Row],[TP]]/(Tabell1[[#This Row],[TP]]+Tabell1[[#This Row],[FN]])</f>
        <v>0.99761534473820634</v>
      </c>
      <c r="Q1160">
        <f>2*(Tabell1[[#This Row],[Recall]] * Tabell1[[#This Row],[Precision]]) / (Tabell1[[#This Row],[Recall]] + Tabell1[[#This Row],[Precision]])</f>
        <v>0.94342582606137859</v>
      </c>
      <c r="R1160">
        <v>9622</v>
      </c>
      <c r="S1160">
        <v>271</v>
      </c>
      <c r="T1160">
        <v>1131</v>
      </c>
      <c r="U1160">
        <v>23</v>
      </c>
    </row>
    <row r="1161" spans="1:21" hidden="1" x14ac:dyDescent="0.3">
      <c r="A1161" s="21" t="s">
        <v>31</v>
      </c>
      <c r="B1161" s="21" t="s">
        <v>32</v>
      </c>
      <c r="C1161" s="20" t="s">
        <v>23</v>
      </c>
      <c r="D1161" s="20" t="s">
        <v>23</v>
      </c>
      <c r="E1161" t="s">
        <v>24</v>
      </c>
      <c r="F1161" s="19" t="s">
        <v>21</v>
      </c>
      <c r="G1161" s="21" t="s">
        <v>29</v>
      </c>
      <c r="H1161" s="21" t="s">
        <v>29</v>
      </c>
      <c r="I1161" s="25" t="s">
        <v>25</v>
      </c>
      <c r="J1161" s="25" t="s">
        <v>26</v>
      </c>
      <c r="K1161" s="26">
        <v>1.78418517112731</v>
      </c>
      <c r="L1161" s="26">
        <v>0.544031381607055</v>
      </c>
      <c r="N1161">
        <f>(Tabell1[[#This Row],[TP]]+Tabell1[[#This Row],[TN]])/(Tabell1[[#This Row],[TP]]+Tabell1[[#This Row],[TN]]+Tabell1[[#This Row],[FP]]+Tabell1[[#This Row],[FN]])</f>
        <v>0.89553724993210826</v>
      </c>
      <c r="O1161">
        <f>Tabell1[[#This Row],[TP]]/(Tabell1[[#This Row],[TP]]+Tabell1[[#This Row],[FP]])</f>
        <v>0.895040476412022</v>
      </c>
      <c r="P1161">
        <f>Tabell1[[#This Row],[TP]]/(Tabell1[[#This Row],[TP]]+Tabell1[[#This Row],[FN]])</f>
        <v>0.99730430274753756</v>
      </c>
      <c r="Q1161">
        <f>2*(Tabell1[[#This Row],[Recall]] * Tabell1[[#This Row],[Precision]]) / (Tabell1[[#This Row],[Recall]] + Tabell1[[#This Row],[Precision]])</f>
        <v>0.94340918007061592</v>
      </c>
      <c r="R1161">
        <v>9619</v>
      </c>
      <c r="S1161">
        <v>274</v>
      </c>
      <c r="T1161">
        <v>1128</v>
      </c>
      <c r="U1161">
        <v>26</v>
      </c>
    </row>
    <row r="1162" spans="1:21" hidden="1" x14ac:dyDescent="0.3">
      <c r="A1162" s="21" t="s">
        <v>31</v>
      </c>
      <c r="B1162" s="23" t="s">
        <v>33</v>
      </c>
      <c r="C1162" s="23" t="s">
        <v>40</v>
      </c>
      <c r="D1162" s="20" t="s">
        <v>23</v>
      </c>
      <c r="E1162" t="s">
        <v>24</v>
      </c>
      <c r="F1162" s="25" t="s">
        <v>30</v>
      </c>
      <c r="G1162" s="21" t="s">
        <v>29</v>
      </c>
      <c r="H1162" s="21" t="s">
        <v>29</v>
      </c>
      <c r="I1162" s="21"/>
      <c r="J1162" s="25" t="s">
        <v>26</v>
      </c>
      <c r="K1162" s="26">
        <v>166.72483277320799</v>
      </c>
      <c r="L1162" s="26">
        <v>6.6779651641845703</v>
      </c>
      <c r="N1162">
        <f>(Tabell1[[#This Row],[TP]]+Tabell1[[#This Row],[TN]])/(Tabell1[[#This Row],[TP]]+Tabell1[[#This Row],[TN]]+Tabell1[[#This Row],[FP]]+Tabell1[[#This Row],[FN]])</f>
        <v>0.89924866479587218</v>
      </c>
      <c r="O1162">
        <f>Tabell1[[#This Row],[TP]]/(Tabell1[[#This Row],[TP]]+Tabell1[[#This Row],[FP]])</f>
        <v>0.92583349970053908</v>
      </c>
      <c r="P1162">
        <f>Tabell1[[#This Row],[TP]]/(Tabell1[[#This Row],[TP]]+Tabell1[[#This Row],[FN]])</f>
        <v>0.96163815448418866</v>
      </c>
      <c r="Q1162">
        <f>2*(Tabell1[[#This Row],[Recall]] * Tabell1[[#This Row],[Precision]]) / (Tabell1[[#This Row],[Recall]] + Tabell1[[#This Row],[Precision]])</f>
        <v>0.94339622641509435</v>
      </c>
      <c r="R1162">
        <v>9275</v>
      </c>
      <c r="S1162">
        <v>659</v>
      </c>
      <c r="T1162">
        <v>743</v>
      </c>
      <c r="U1162">
        <v>370</v>
      </c>
    </row>
    <row r="1163" spans="1:21" hidden="1" x14ac:dyDescent="0.3">
      <c r="A1163" s="21" t="s">
        <v>31</v>
      </c>
      <c r="B1163" s="21" t="s">
        <v>32</v>
      </c>
      <c r="C1163" s="20" t="s">
        <v>23</v>
      </c>
      <c r="D1163" s="20" t="s">
        <v>23</v>
      </c>
      <c r="E1163" t="s">
        <v>24</v>
      </c>
      <c r="F1163" s="25" t="s">
        <v>30</v>
      </c>
      <c r="G1163" s="21" t="s">
        <v>29</v>
      </c>
      <c r="H1163" s="25" t="s">
        <v>26</v>
      </c>
      <c r="I1163" s="21"/>
      <c r="J1163" s="21" t="s">
        <v>29</v>
      </c>
      <c r="K1163" s="26">
        <v>1.42439436912536</v>
      </c>
      <c r="L1163" s="26">
        <v>0.61734676361083896</v>
      </c>
      <c r="N1163">
        <f>(Tabell1[[#This Row],[TP]]+Tabell1[[#This Row],[TN]])/(Tabell1[[#This Row],[TP]]+Tabell1[[#This Row],[TN]]+Tabell1[[#This Row],[FP]]+Tabell1[[#This Row],[FN]])</f>
        <v>0.89544672761835797</v>
      </c>
      <c r="O1163">
        <f>Tabell1[[#This Row],[TP]]/(Tabell1[[#This Row],[TP]]+Tabell1[[#This Row],[FP]])</f>
        <v>0.89466344365935291</v>
      </c>
      <c r="P1163">
        <f>Tabell1[[#This Row],[TP]]/(Tabell1[[#This Row],[TP]]+Tabell1[[#This Row],[FN]])</f>
        <v>0.9977190254017626</v>
      </c>
      <c r="Q1163">
        <f>2*(Tabell1[[#This Row],[Recall]] * Tabell1[[#This Row],[Precision]]) / (Tabell1[[#This Row],[Recall]] + Tabell1[[#This Row],[Precision]])</f>
        <v>0.94338512817999121</v>
      </c>
      <c r="R1163">
        <v>9623</v>
      </c>
      <c r="S1163">
        <v>269</v>
      </c>
      <c r="T1163">
        <v>1133</v>
      </c>
      <c r="U1163">
        <v>22</v>
      </c>
    </row>
    <row r="1164" spans="1:21" hidden="1" x14ac:dyDescent="0.3">
      <c r="A1164" s="21" t="s">
        <v>31</v>
      </c>
      <c r="B1164" s="21" t="s">
        <v>32</v>
      </c>
      <c r="C1164" s="20" t="s">
        <v>23</v>
      </c>
      <c r="D1164" s="20" t="s">
        <v>23</v>
      </c>
      <c r="E1164" t="s">
        <v>24</v>
      </c>
      <c r="F1164" s="25" t="s">
        <v>30</v>
      </c>
      <c r="G1164" s="21" t="s">
        <v>29</v>
      </c>
      <c r="H1164" s="25" t="s">
        <v>26</v>
      </c>
      <c r="I1164" s="21"/>
      <c r="J1164" s="21" t="s">
        <v>29</v>
      </c>
      <c r="K1164" s="26">
        <v>1.42439436912536</v>
      </c>
      <c r="L1164" s="26">
        <v>0.59640574455261197</v>
      </c>
      <c r="N1164">
        <f>(Tabell1[[#This Row],[TP]]+Tabell1[[#This Row],[TN]])/(Tabell1[[#This Row],[TP]]+Tabell1[[#This Row],[TN]]+Tabell1[[#This Row],[FP]]+Tabell1[[#This Row],[FN]])</f>
        <v>0.89544672761835797</v>
      </c>
      <c r="O1164">
        <f>Tabell1[[#This Row],[TP]]/(Tabell1[[#This Row],[TP]]+Tabell1[[#This Row],[FP]])</f>
        <v>0.89466344365935291</v>
      </c>
      <c r="P1164">
        <f>Tabell1[[#This Row],[TP]]/(Tabell1[[#This Row],[TP]]+Tabell1[[#This Row],[FN]])</f>
        <v>0.9977190254017626</v>
      </c>
      <c r="Q1164">
        <f>2*(Tabell1[[#This Row],[Recall]] * Tabell1[[#This Row],[Precision]]) / (Tabell1[[#This Row],[Recall]] + Tabell1[[#This Row],[Precision]])</f>
        <v>0.94338512817999121</v>
      </c>
      <c r="R1164">
        <v>9623</v>
      </c>
      <c r="S1164">
        <v>269</v>
      </c>
      <c r="T1164">
        <v>1133</v>
      </c>
      <c r="U1164">
        <v>22</v>
      </c>
    </row>
    <row r="1165" spans="1:21" hidden="1" x14ac:dyDescent="0.3">
      <c r="A1165" s="21" t="s">
        <v>31</v>
      </c>
      <c r="B1165" s="21" t="s">
        <v>32</v>
      </c>
      <c r="C1165" s="25" t="s">
        <v>36</v>
      </c>
      <c r="D1165" s="20" t="s">
        <v>23</v>
      </c>
      <c r="E1165" t="s">
        <v>24</v>
      </c>
      <c r="F1165" s="19" t="s">
        <v>21</v>
      </c>
      <c r="G1165" s="21" t="s">
        <v>29</v>
      </c>
      <c r="H1165" s="21" t="s">
        <v>29</v>
      </c>
      <c r="I1165" s="21"/>
      <c r="J1165" s="25" t="s">
        <v>26</v>
      </c>
      <c r="K1165" s="26">
        <v>2.8757071495056099</v>
      </c>
      <c r="L1165" s="26">
        <v>0.55550408363342196</v>
      </c>
      <c r="N1165">
        <f>(Tabell1[[#This Row],[TP]]+Tabell1[[#This Row],[TN]])/(Tabell1[[#This Row],[TP]]+Tabell1[[#This Row],[TN]]+Tabell1[[#This Row],[FP]]+Tabell1[[#This Row],[FN]])</f>
        <v>0.89761926314836604</v>
      </c>
      <c r="O1165">
        <f>Tabell1[[#This Row],[TP]]/(Tabell1[[#This Row],[TP]]+Tabell1[[#This Row],[FP]])</f>
        <v>0.91202090592334495</v>
      </c>
      <c r="P1165">
        <f>Tabell1[[#This Row],[TP]]/(Tabell1[[#This Row],[TP]]+Tabell1[[#This Row],[FN]])</f>
        <v>0.97698289269051319</v>
      </c>
      <c r="Q1165">
        <f>2*(Tabell1[[#This Row],[Recall]] * Tabell1[[#This Row],[Precision]]) / (Tabell1[[#This Row],[Recall]] + Tabell1[[#This Row],[Precision]])</f>
        <v>0.94338489262652048</v>
      </c>
      <c r="R1165">
        <v>9423</v>
      </c>
      <c r="S1165">
        <v>493</v>
      </c>
      <c r="T1165">
        <v>909</v>
      </c>
      <c r="U1165">
        <v>222</v>
      </c>
    </row>
    <row r="1166" spans="1:21" hidden="1" x14ac:dyDescent="0.3">
      <c r="A1166" s="21" t="s">
        <v>31</v>
      </c>
      <c r="B1166" s="23" t="s">
        <v>33</v>
      </c>
      <c r="C1166" s="24" t="s">
        <v>38</v>
      </c>
      <c r="D1166" s="20" t="s">
        <v>23</v>
      </c>
      <c r="E1166" t="s">
        <v>24</v>
      </c>
      <c r="F1166" s="25" t="s">
        <v>30</v>
      </c>
      <c r="G1166" s="21" t="s">
        <v>29</v>
      </c>
      <c r="H1166" s="25" t="s">
        <v>26</v>
      </c>
      <c r="I1166" s="25" t="s">
        <v>25</v>
      </c>
      <c r="J1166" s="25" t="s">
        <v>26</v>
      </c>
      <c r="K1166" s="26">
        <v>284.638067245483</v>
      </c>
      <c r="L1166" s="26">
        <v>6.7315027713775599</v>
      </c>
      <c r="N1166">
        <f>(Tabell1[[#This Row],[TP]]+Tabell1[[#This Row],[TN]])/(Tabell1[[#This Row],[TP]]+Tabell1[[#This Row],[TN]]+Tabell1[[#This Row],[FP]]+Tabell1[[#This Row],[FN]])</f>
        <v>0.89562777224585866</v>
      </c>
      <c r="O1166">
        <f>Tabell1[[#This Row],[TP]]/(Tabell1[[#This Row],[TP]]+Tabell1[[#This Row],[FP]])</f>
        <v>0.89608208955223878</v>
      </c>
      <c r="P1166">
        <f>Tabell1[[#This Row],[TP]]/(Tabell1[[#This Row],[TP]]+Tabell1[[#This Row],[FN]])</f>
        <v>0.9959564541213064</v>
      </c>
      <c r="Q1166">
        <f>2*(Tabell1[[#This Row],[Recall]] * Tabell1[[#This Row],[Precision]]) / (Tabell1[[#This Row],[Recall]] + Tabell1[[#This Row],[Precision]])</f>
        <v>0.94338325558556346</v>
      </c>
      <c r="R1166">
        <v>9606</v>
      </c>
      <c r="S1166">
        <v>288</v>
      </c>
      <c r="T1166">
        <v>1114</v>
      </c>
      <c r="U1166">
        <v>39</v>
      </c>
    </row>
    <row r="1167" spans="1:21" hidden="1" x14ac:dyDescent="0.3">
      <c r="A1167" s="21" t="s">
        <v>31</v>
      </c>
      <c r="B1167" s="23" t="s">
        <v>33</v>
      </c>
      <c r="C1167" s="25" t="s">
        <v>36</v>
      </c>
      <c r="D1167" s="20" t="s">
        <v>23</v>
      </c>
      <c r="E1167" t="s">
        <v>24</v>
      </c>
      <c r="F1167" s="25" t="s">
        <v>30</v>
      </c>
      <c r="G1167" s="21" t="s">
        <v>29</v>
      </c>
      <c r="H1167" s="25" t="s">
        <v>26</v>
      </c>
      <c r="I1167" s="25" t="s">
        <v>25</v>
      </c>
      <c r="J1167" s="25" t="s">
        <v>26</v>
      </c>
      <c r="K1167" s="26">
        <v>248.23059535026499</v>
      </c>
      <c r="L1167" s="26">
        <v>5.2734889984130797</v>
      </c>
      <c r="N1167">
        <f>(Tabell1[[#This Row],[TP]]+Tabell1[[#This Row],[TN]])/(Tabell1[[#This Row],[TP]]+Tabell1[[#This Row],[TN]]+Tabell1[[#This Row],[FP]]+Tabell1[[#This Row],[FN]])</f>
        <v>0.89562777224585866</v>
      </c>
      <c r="O1167">
        <f>Tabell1[[#This Row],[TP]]/(Tabell1[[#This Row],[TP]]+Tabell1[[#This Row],[FP]])</f>
        <v>0.89615599925359213</v>
      </c>
      <c r="P1167">
        <f>Tabell1[[#This Row],[TP]]/(Tabell1[[#This Row],[TP]]+Tabell1[[#This Row],[FN]])</f>
        <v>0.99585277345775014</v>
      </c>
      <c r="Q1167">
        <f>2*(Tabell1[[#This Row],[Recall]] * Tabell1[[#This Row],[Precision]]) / (Tabell1[[#This Row],[Recall]] + Tabell1[[#This Row],[Precision]])</f>
        <v>0.94337769483867806</v>
      </c>
      <c r="R1167">
        <v>9605</v>
      </c>
      <c r="S1167">
        <v>289</v>
      </c>
      <c r="T1167">
        <v>1113</v>
      </c>
      <c r="U1167">
        <v>40</v>
      </c>
    </row>
    <row r="1168" spans="1:21" hidden="1" x14ac:dyDescent="0.3">
      <c r="A1168" s="21" t="s">
        <v>31</v>
      </c>
      <c r="B1168" s="23" t="s">
        <v>33</v>
      </c>
      <c r="C1168" s="25" t="s">
        <v>36</v>
      </c>
      <c r="D1168" s="20" t="s">
        <v>23</v>
      </c>
      <c r="E1168" t="s">
        <v>24</v>
      </c>
      <c r="F1168" s="25" t="s">
        <v>30</v>
      </c>
      <c r="G1168" s="21" t="s">
        <v>29</v>
      </c>
      <c r="H1168" s="21" t="s">
        <v>29</v>
      </c>
      <c r="I1168" s="25" t="s">
        <v>25</v>
      </c>
      <c r="J1168" s="25" t="s">
        <v>26</v>
      </c>
      <c r="K1168" s="26">
        <v>248.69269132614099</v>
      </c>
      <c r="L1168" s="26">
        <v>5.7130384445190403</v>
      </c>
      <c r="N1168">
        <f>(Tabell1[[#This Row],[TP]]+Tabell1[[#This Row],[TN]])/(Tabell1[[#This Row],[TP]]+Tabell1[[#This Row],[TN]]+Tabell1[[#This Row],[FP]]+Tabell1[[#This Row],[FN]])</f>
        <v>0.89562777224585866</v>
      </c>
      <c r="O1168">
        <f>Tabell1[[#This Row],[TP]]/(Tabell1[[#This Row],[TP]]+Tabell1[[#This Row],[FP]])</f>
        <v>0.89660003736222682</v>
      </c>
      <c r="P1168">
        <f>Tabell1[[#This Row],[TP]]/(Tabell1[[#This Row],[TP]]+Tabell1[[#This Row],[FN]])</f>
        <v>0.99523068947641269</v>
      </c>
      <c r="Q1168">
        <f>2*(Tabell1[[#This Row],[Recall]] * Tabell1[[#This Row],[Precision]]) / (Tabell1[[#This Row],[Recall]] + Tabell1[[#This Row],[Precision]])</f>
        <v>0.9433443074050416</v>
      </c>
      <c r="R1168">
        <v>9599</v>
      </c>
      <c r="S1168">
        <v>295</v>
      </c>
      <c r="T1168">
        <v>1107</v>
      </c>
      <c r="U1168">
        <v>46</v>
      </c>
    </row>
    <row r="1169" spans="1:21" hidden="1" x14ac:dyDescent="0.3">
      <c r="A1169" s="21" t="s">
        <v>31</v>
      </c>
      <c r="B1169" s="25" t="s">
        <v>22</v>
      </c>
      <c r="C1169" s="21" t="s">
        <v>34</v>
      </c>
      <c r="D1169" s="20" t="s">
        <v>23</v>
      </c>
      <c r="E1169" t="s">
        <v>24</v>
      </c>
      <c r="F1169" s="19" t="s">
        <v>21</v>
      </c>
      <c r="G1169" s="25" t="s">
        <v>26</v>
      </c>
      <c r="H1169" s="25" t="s">
        <v>26</v>
      </c>
      <c r="I1169" s="25" t="s">
        <v>25</v>
      </c>
      <c r="J1169" s="25" t="s">
        <v>26</v>
      </c>
      <c r="K1169" s="26">
        <v>2.0773251056671098</v>
      </c>
      <c r="L1169" s="26">
        <v>0.65388941764831499</v>
      </c>
      <c r="N1169">
        <f>(Tabell1[[#This Row],[TP]]+Tabell1[[#This Row],[TN]])/(Tabell1[[#This Row],[TP]]+Tabell1[[#This Row],[TN]]+Tabell1[[#This Row],[FP]]+Tabell1[[#This Row],[FN]])</f>
        <v>0.89571829455960894</v>
      </c>
      <c r="O1169">
        <f>Tabell1[[#This Row],[TP]]/(Tabell1[[#This Row],[TP]]+Tabell1[[#This Row],[FP]])</f>
        <v>0.89735192289697763</v>
      </c>
      <c r="P1169">
        <f>Tabell1[[#This Row],[TP]]/(Tabell1[[#This Row],[TP]]+Tabell1[[#This Row],[FN]])</f>
        <v>0.99429756350440646</v>
      </c>
      <c r="Q1169">
        <f>2*(Tabell1[[#This Row],[Recall]] * Tabell1[[#This Row],[Precision]]) / (Tabell1[[#This Row],[Recall]] + Tabell1[[#This Row],[Precision]])</f>
        <v>0.94334054692110958</v>
      </c>
      <c r="R1169">
        <v>9590</v>
      </c>
      <c r="S1169">
        <v>305</v>
      </c>
      <c r="T1169">
        <v>1097</v>
      </c>
      <c r="U1169">
        <v>55</v>
      </c>
    </row>
    <row r="1170" spans="1:21" hidden="1" x14ac:dyDescent="0.3">
      <c r="A1170" s="23" t="s">
        <v>48</v>
      </c>
      <c r="B1170" s="25" t="s">
        <v>22</v>
      </c>
      <c r="C1170" s="24" t="s">
        <v>38</v>
      </c>
      <c r="D1170" s="20" t="s">
        <v>23</v>
      </c>
      <c r="E1170" t="s">
        <v>24</v>
      </c>
      <c r="F1170" s="19" t="s">
        <v>21</v>
      </c>
      <c r="G1170" s="21" t="s">
        <v>29</v>
      </c>
      <c r="H1170" s="21" t="s">
        <v>29</v>
      </c>
      <c r="I1170" s="25" t="s">
        <v>25</v>
      </c>
      <c r="J1170" s="25" t="s">
        <v>26</v>
      </c>
      <c r="K1170" s="26">
        <v>0.11565732955932601</v>
      </c>
      <c r="L1170" s="26">
        <v>0.19448113441467199</v>
      </c>
      <c r="N1170">
        <f>(Tabell1[[#This Row],[TP]]+Tabell1[[#This Row],[TN]])/(Tabell1[[#This Row],[TP]]+Tabell1[[#This Row],[TN]]+Tabell1[[#This Row],[FP]]+Tabell1[[#This Row],[FN]])</f>
        <v>0.89888657554087081</v>
      </c>
      <c r="O1170">
        <f>Tabell1[[#This Row],[TP]]/(Tabell1[[#This Row],[TP]]+Tabell1[[#This Row],[FP]])</f>
        <v>0.92352006356773941</v>
      </c>
      <c r="P1170">
        <f>Tabell1[[#This Row],[TP]]/(Tabell1[[#This Row],[TP]]+Tabell1[[#This Row],[FN]])</f>
        <v>0.96402280974598242</v>
      </c>
      <c r="Q1170">
        <f>2*(Tabell1[[#This Row],[Recall]] * Tabell1[[#This Row],[Precision]]) / (Tabell1[[#This Row],[Recall]] + Tabell1[[#This Row],[Precision]])</f>
        <v>0.9433368842895552</v>
      </c>
      <c r="R1170">
        <v>9298</v>
      </c>
      <c r="S1170">
        <v>632</v>
      </c>
      <c r="T1170">
        <v>770</v>
      </c>
      <c r="U1170">
        <v>347</v>
      </c>
    </row>
    <row r="1171" spans="1:21" hidden="1" x14ac:dyDescent="0.3">
      <c r="A1171" s="25" t="s">
        <v>20</v>
      </c>
      <c r="B1171" s="25" t="s">
        <v>22</v>
      </c>
      <c r="C1171" s="21" t="s">
        <v>34</v>
      </c>
      <c r="D1171" s="21" t="s">
        <v>34</v>
      </c>
      <c r="E1171" t="s">
        <v>35</v>
      </c>
      <c r="F1171" s="19" t="s">
        <v>21</v>
      </c>
      <c r="G1171" s="25" t="s">
        <v>26</v>
      </c>
      <c r="H1171" s="25" t="s">
        <v>26</v>
      </c>
      <c r="I1171" s="21"/>
      <c r="J1171" s="25" t="s">
        <v>26</v>
      </c>
      <c r="K1171" s="26">
        <v>1.21559929847717</v>
      </c>
      <c r="L1171" s="26">
        <v>3.28102207183837</v>
      </c>
      <c r="N1171">
        <f>(Tabell1[[#This Row],[TP]]+Tabell1[[#This Row],[TN]])/(Tabell1[[#This Row],[TP]]+Tabell1[[#This Row],[TN]]+Tabell1[[#This Row],[FP]]+Tabell1[[#This Row],[FN]])</f>
        <v>0.90530061125809691</v>
      </c>
      <c r="O1171">
        <f>Tabell1[[#This Row],[TP]]/(Tabell1[[#This Row],[TP]]+Tabell1[[#This Row],[FP]])</f>
        <v>0.90584041103072244</v>
      </c>
      <c r="P1171">
        <f>Tabell1[[#This Row],[TP]]/(Tabell1[[#This Row],[TP]]+Tabell1[[#This Row],[FN]])</f>
        <v>0.98405285340015947</v>
      </c>
      <c r="Q1171">
        <f>2*(Tabell1[[#This Row],[Recall]] * Tabell1[[#This Row],[Precision]]) / (Tabell1[[#This Row],[Recall]] + Tabell1[[#This Row],[Precision]])</f>
        <v>0.94332823760646434</v>
      </c>
      <c r="R1171">
        <v>8639</v>
      </c>
      <c r="S1171">
        <v>1284</v>
      </c>
      <c r="T1171">
        <v>898</v>
      </c>
      <c r="U1171">
        <v>140</v>
      </c>
    </row>
    <row r="1172" spans="1:21" hidden="1" x14ac:dyDescent="0.3">
      <c r="A1172" s="25" t="s">
        <v>20</v>
      </c>
      <c r="B1172" s="25" t="s">
        <v>22</v>
      </c>
      <c r="C1172" s="21" t="s">
        <v>34</v>
      </c>
      <c r="D1172" s="21" t="s">
        <v>34</v>
      </c>
      <c r="E1172" t="s">
        <v>35</v>
      </c>
      <c r="F1172" s="19" t="s">
        <v>21</v>
      </c>
      <c r="G1172" s="21" t="s">
        <v>29</v>
      </c>
      <c r="H1172" s="25" t="s">
        <v>26</v>
      </c>
      <c r="I1172" s="21"/>
      <c r="J1172" s="25" t="s">
        <v>26</v>
      </c>
      <c r="K1172" s="26">
        <v>1.2093300819396899</v>
      </c>
      <c r="L1172" s="26">
        <v>3.2577145099639799</v>
      </c>
      <c r="N1172">
        <f>(Tabell1[[#This Row],[TP]]+Tabell1[[#This Row],[TN]])/(Tabell1[[#This Row],[TP]]+Tabell1[[#This Row],[TN]]+Tabell1[[#This Row],[FP]]+Tabell1[[#This Row],[FN]])</f>
        <v>0.90530061125809691</v>
      </c>
      <c r="O1172">
        <f>Tabell1[[#This Row],[TP]]/(Tabell1[[#This Row],[TP]]+Tabell1[[#This Row],[FP]])</f>
        <v>0.90584041103072244</v>
      </c>
      <c r="P1172">
        <f>Tabell1[[#This Row],[TP]]/(Tabell1[[#This Row],[TP]]+Tabell1[[#This Row],[FN]])</f>
        <v>0.98405285340015947</v>
      </c>
      <c r="Q1172">
        <f>2*(Tabell1[[#This Row],[Recall]] * Tabell1[[#This Row],[Precision]]) / (Tabell1[[#This Row],[Recall]] + Tabell1[[#This Row],[Precision]])</f>
        <v>0.94332823760646434</v>
      </c>
      <c r="R1172">
        <v>8639</v>
      </c>
      <c r="S1172">
        <v>1284</v>
      </c>
      <c r="T1172">
        <v>898</v>
      </c>
      <c r="U1172">
        <v>140</v>
      </c>
    </row>
    <row r="1173" spans="1:21" hidden="1" x14ac:dyDescent="0.3">
      <c r="A1173" s="21" t="s">
        <v>31</v>
      </c>
      <c r="B1173" s="25" t="s">
        <v>22</v>
      </c>
      <c r="C1173" s="20" t="s">
        <v>23</v>
      </c>
      <c r="D1173" s="20" t="s">
        <v>23</v>
      </c>
      <c r="E1173" t="s">
        <v>24</v>
      </c>
      <c r="F1173" s="19" t="s">
        <v>21</v>
      </c>
      <c r="G1173" s="25" t="s">
        <v>26</v>
      </c>
      <c r="H1173" s="25" t="s">
        <v>26</v>
      </c>
      <c r="I1173" s="21"/>
      <c r="J1173" s="25" t="s">
        <v>26</v>
      </c>
      <c r="K1173" s="26">
        <v>2.2762866020202601</v>
      </c>
      <c r="L1173" s="26">
        <v>1.47257876396179</v>
      </c>
      <c r="N1173">
        <f>(Tabell1[[#This Row],[TP]]+Tabell1[[#This Row],[TN]])/(Tabell1[[#This Row],[TP]]+Tabell1[[#This Row],[TN]]+Tabell1[[#This Row],[FP]]+Tabell1[[#This Row],[FN]])</f>
        <v>0.8951751606771069</v>
      </c>
      <c r="O1173">
        <f>Tabell1[[#This Row],[TP]]/(Tabell1[[#This Row],[TP]]+Tabell1[[#This Row],[FP]])</f>
        <v>0.89346314325452014</v>
      </c>
      <c r="P1173">
        <f>Tabell1[[#This Row],[TP]]/(Tabell1[[#This Row],[TP]]+Tabell1[[#This Row],[FN]])</f>
        <v>0.99906687402799377</v>
      </c>
      <c r="Q1173">
        <f>2*(Tabell1[[#This Row],[Recall]] * Tabell1[[#This Row],[Precision]]) / (Tabell1[[#This Row],[Recall]] + Tabell1[[#This Row],[Precision]])</f>
        <v>0.94331864904552132</v>
      </c>
      <c r="R1173">
        <v>9636</v>
      </c>
      <c r="S1173">
        <v>253</v>
      </c>
      <c r="T1173">
        <v>1149</v>
      </c>
      <c r="U1173">
        <v>9</v>
      </c>
    </row>
    <row r="1174" spans="1:21" hidden="1" x14ac:dyDescent="0.3">
      <c r="A1174" s="21" t="s">
        <v>31</v>
      </c>
      <c r="B1174" s="25" t="s">
        <v>22</v>
      </c>
      <c r="C1174" s="20" t="s">
        <v>23</v>
      </c>
      <c r="D1174" s="20" t="s">
        <v>23</v>
      </c>
      <c r="E1174" t="s">
        <v>24</v>
      </c>
      <c r="F1174" s="19" t="s">
        <v>21</v>
      </c>
      <c r="G1174" s="25" t="s">
        <v>26</v>
      </c>
      <c r="H1174" s="25" t="s">
        <v>26</v>
      </c>
      <c r="I1174" s="21"/>
      <c r="J1174" s="25" t="s">
        <v>26</v>
      </c>
      <c r="K1174" s="26">
        <v>2.2762866020202601</v>
      </c>
      <c r="L1174" s="26">
        <v>0.59042048454284601</v>
      </c>
      <c r="N1174">
        <f>(Tabell1[[#This Row],[TP]]+Tabell1[[#This Row],[TN]])/(Tabell1[[#This Row],[TP]]+Tabell1[[#This Row],[TN]]+Tabell1[[#This Row],[FP]]+Tabell1[[#This Row],[FN]])</f>
        <v>0.8951751606771069</v>
      </c>
      <c r="O1174">
        <f>Tabell1[[#This Row],[TP]]/(Tabell1[[#This Row],[TP]]+Tabell1[[#This Row],[FP]])</f>
        <v>0.89346314325452014</v>
      </c>
      <c r="P1174">
        <f>Tabell1[[#This Row],[TP]]/(Tabell1[[#This Row],[TP]]+Tabell1[[#This Row],[FN]])</f>
        <v>0.99906687402799377</v>
      </c>
      <c r="Q1174">
        <f>2*(Tabell1[[#This Row],[Recall]] * Tabell1[[#This Row],[Precision]]) / (Tabell1[[#This Row],[Recall]] + Tabell1[[#This Row],[Precision]])</f>
        <v>0.94331864904552132</v>
      </c>
      <c r="R1174">
        <v>9636</v>
      </c>
      <c r="S1174">
        <v>253</v>
      </c>
      <c r="T1174">
        <v>1149</v>
      </c>
      <c r="U1174">
        <v>9</v>
      </c>
    </row>
    <row r="1175" spans="1:21" hidden="1" x14ac:dyDescent="0.3">
      <c r="A1175" s="25" t="s">
        <v>20</v>
      </c>
      <c r="B1175" s="25" t="s">
        <v>22</v>
      </c>
      <c r="C1175" s="20" t="s">
        <v>23</v>
      </c>
      <c r="D1175" s="20" t="s">
        <v>23</v>
      </c>
      <c r="E1175" t="s">
        <v>24</v>
      </c>
      <c r="F1175" s="19" t="s">
        <v>21</v>
      </c>
      <c r="G1175" s="25" t="s">
        <v>26</v>
      </c>
      <c r="H1175" s="21" t="s">
        <v>29</v>
      </c>
      <c r="I1175" s="21"/>
      <c r="J1175" s="25" t="s">
        <v>26</v>
      </c>
      <c r="K1175" s="26">
        <v>1.5059726238250699</v>
      </c>
      <c r="L1175" s="26">
        <v>2.7258920669555602</v>
      </c>
      <c r="N1175">
        <f>(Tabell1[[#This Row],[TP]]+Tabell1[[#This Row],[TN]])/(Tabell1[[#This Row],[TP]]+Tabell1[[#This Row],[TN]]+Tabell1[[#This Row],[FP]]+Tabell1[[#This Row],[FN]])</f>
        <v>0.89562777224585866</v>
      </c>
      <c r="O1175">
        <f>Tabell1[[#This Row],[TP]]/(Tabell1[[#This Row],[TP]]+Tabell1[[#This Row],[FP]])</f>
        <v>0.89704507200299233</v>
      </c>
      <c r="P1175">
        <f>Tabell1[[#This Row],[TP]]/(Tabell1[[#This Row],[TP]]+Tabell1[[#This Row],[FN]])</f>
        <v>0.99460860549507513</v>
      </c>
      <c r="Q1175">
        <f>2*(Tabell1[[#This Row],[Recall]] * Tabell1[[#This Row],[Precision]]) / (Tabell1[[#This Row],[Recall]] + Tabell1[[#This Row],[Precision]])</f>
        <v>0.94331088057426615</v>
      </c>
      <c r="R1175">
        <v>9593</v>
      </c>
      <c r="S1175">
        <v>301</v>
      </c>
      <c r="T1175">
        <v>1101</v>
      </c>
      <c r="U1175">
        <v>52</v>
      </c>
    </row>
    <row r="1176" spans="1:21" hidden="1" x14ac:dyDescent="0.3">
      <c r="A1176" s="25" t="s">
        <v>20</v>
      </c>
      <c r="B1176" s="25" t="s">
        <v>22</v>
      </c>
      <c r="C1176" s="21" t="s">
        <v>34</v>
      </c>
      <c r="D1176" s="20" t="s">
        <v>23</v>
      </c>
      <c r="E1176" t="s">
        <v>24</v>
      </c>
      <c r="F1176" s="19" t="s">
        <v>21</v>
      </c>
      <c r="G1176" s="21" t="s">
        <v>29</v>
      </c>
      <c r="H1176" s="25" t="s">
        <v>26</v>
      </c>
      <c r="I1176" s="21"/>
      <c r="J1176" s="21" t="s">
        <v>29</v>
      </c>
      <c r="K1176" s="26">
        <v>3.0410377979278498</v>
      </c>
      <c r="L1176" s="26">
        <v>4.97035813331604</v>
      </c>
      <c r="N1176">
        <f>(Tabell1[[#This Row],[TP]]+Tabell1[[#This Row],[TN]])/(Tabell1[[#This Row],[TP]]+Tabell1[[#This Row],[TN]]+Tabell1[[#This Row],[FP]]+Tabell1[[#This Row],[FN]])</f>
        <v>0.89562777224585866</v>
      </c>
      <c r="O1176">
        <f>Tabell1[[#This Row],[TP]]/(Tabell1[[#This Row],[TP]]+Tabell1[[#This Row],[FP]])</f>
        <v>0.89741669786596778</v>
      </c>
      <c r="P1176">
        <f>Tabell1[[#This Row],[TP]]/(Tabell1[[#This Row],[TP]]+Tabell1[[#This Row],[FN]])</f>
        <v>0.99409020217729394</v>
      </c>
      <c r="Q1176">
        <f>2*(Tabell1[[#This Row],[Recall]] * Tabell1[[#This Row],[Precision]]) / (Tabell1[[#This Row],[Recall]] + Tabell1[[#This Row],[Precision]])</f>
        <v>0.94328299473658317</v>
      </c>
      <c r="R1176">
        <v>9588</v>
      </c>
      <c r="S1176">
        <v>306</v>
      </c>
      <c r="T1176">
        <v>1096</v>
      </c>
      <c r="U1176">
        <v>57</v>
      </c>
    </row>
    <row r="1177" spans="1:21" hidden="1" x14ac:dyDescent="0.3">
      <c r="A1177" s="21" t="s">
        <v>31</v>
      </c>
      <c r="B1177" s="23" t="s">
        <v>33</v>
      </c>
      <c r="C1177" s="24" t="s">
        <v>38</v>
      </c>
      <c r="D1177" s="20" t="s">
        <v>23</v>
      </c>
      <c r="E1177" t="s">
        <v>24</v>
      </c>
      <c r="F1177" s="19" t="s">
        <v>21</v>
      </c>
      <c r="G1177" s="21" t="s">
        <v>29</v>
      </c>
      <c r="H1177" s="21" t="s">
        <v>29</v>
      </c>
      <c r="I1177" s="21"/>
      <c r="J1177" s="21" t="s">
        <v>29</v>
      </c>
      <c r="K1177" s="26">
        <v>63.658067464828399</v>
      </c>
      <c r="L1177" s="26">
        <v>0.69739294052124001</v>
      </c>
      <c r="N1177">
        <f>(Tabell1[[#This Row],[TP]]+Tabell1[[#This Row],[TN]])/(Tabell1[[#This Row],[TP]]+Tabell1[[#This Row],[TN]]+Tabell1[[#This Row],[FP]]+Tabell1[[#This Row],[FN]])</f>
        <v>0.89689508463836332</v>
      </c>
      <c r="O1177">
        <f>Tabell1[[#This Row],[TP]]/(Tabell1[[#This Row],[TP]]+Tabell1[[#This Row],[FP]])</f>
        <v>0.90776605944391175</v>
      </c>
      <c r="P1177">
        <f>Tabell1[[#This Row],[TP]]/(Tabell1[[#This Row],[TP]]+Tabell1[[#This Row],[FN]])</f>
        <v>0.98164852255054436</v>
      </c>
      <c r="Q1177">
        <f>2*(Tabell1[[#This Row],[Recall]] * Tabell1[[#This Row],[Precision]]) / (Tabell1[[#This Row],[Recall]] + Tabell1[[#This Row],[Precision]])</f>
        <v>0.9432627646326277</v>
      </c>
      <c r="R1177">
        <v>9468</v>
      </c>
      <c r="S1177">
        <v>440</v>
      </c>
      <c r="T1177">
        <v>962</v>
      </c>
      <c r="U1177">
        <v>177</v>
      </c>
    </row>
    <row r="1178" spans="1:21" hidden="1" x14ac:dyDescent="0.3">
      <c r="A1178" s="21" t="s">
        <v>31</v>
      </c>
      <c r="B1178" s="23" t="s">
        <v>33</v>
      </c>
      <c r="C1178" s="24" t="s">
        <v>38</v>
      </c>
      <c r="D1178" s="20" t="s">
        <v>23</v>
      </c>
      <c r="E1178" t="s">
        <v>24</v>
      </c>
      <c r="F1178" s="19" t="s">
        <v>21</v>
      </c>
      <c r="G1178" s="25" t="s">
        <v>26</v>
      </c>
      <c r="H1178" s="21" t="s">
        <v>29</v>
      </c>
      <c r="I1178" s="21"/>
      <c r="J1178" s="21" t="s">
        <v>29</v>
      </c>
      <c r="K1178" s="26">
        <v>47.551337718963602</v>
      </c>
      <c r="L1178" s="26">
        <v>0.61187195777893</v>
      </c>
      <c r="N1178">
        <f>(Tabell1[[#This Row],[TP]]+Tabell1[[#This Row],[TN]])/(Tabell1[[#This Row],[TP]]+Tabell1[[#This Row],[TN]]+Tabell1[[#This Row],[FP]]+Tabell1[[#This Row],[FN]])</f>
        <v>0.89716665157961439</v>
      </c>
      <c r="O1178">
        <f>Tabell1[[#This Row],[TP]]/(Tabell1[[#This Row],[TP]]+Tabell1[[#This Row],[FP]])</f>
        <v>0.90999325431242173</v>
      </c>
      <c r="P1178">
        <f>Tabell1[[#This Row],[TP]]/(Tabell1[[#This Row],[TP]]+Tabell1[[#This Row],[FN]])</f>
        <v>0.97905650596163818</v>
      </c>
      <c r="Q1178">
        <f>2*(Tabell1[[#This Row],[Recall]] * Tabell1[[#This Row],[Precision]]) / (Tabell1[[#This Row],[Recall]] + Tabell1[[#This Row],[Precision]])</f>
        <v>0.94326241134751776</v>
      </c>
      <c r="R1178">
        <v>9443</v>
      </c>
      <c r="S1178">
        <v>468</v>
      </c>
      <c r="T1178">
        <v>934</v>
      </c>
      <c r="U1178">
        <v>202</v>
      </c>
    </row>
    <row r="1179" spans="1:21" hidden="1" x14ac:dyDescent="0.3">
      <c r="A1179" s="25" t="s">
        <v>20</v>
      </c>
      <c r="B1179" s="23" t="s">
        <v>33</v>
      </c>
      <c r="C1179" s="21" t="s">
        <v>34</v>
      </c>
      <c r="D1179" s="20" t="s">
        <v>23</v>
      </c>
      <c r="E1179" t="s">
        <v>24</v>
      </c>
      <c r="F1179" s="19" t="s">
        <v>21</v>
      </c>
      <c r="G1179" s="21" t="s">
        <v>29</v>
      </c>
      <c r="H1179" s="25" t="s">
        <v>26</v>
      </c>
      <c r="I1179" s="25" t="s">
        <v>25</v>
      </c>
      <c r="J1179" s="21" t="s">
        <v>29</v>
      </c>
      <c r="K1179" s="26">
        <v>1.46807312965393</v>
      </c>
      <c r="L1179" s="26">
        <v>3.9056103229522701</v>
      </c>
      <c r="N1179">
        <f>(Tabell1[[#This Row],[TP]]+Tabell1[[#This Row],[TN]])/(Tabell1[[#This Row],[TP]]+Tabell1[[#This Row],[TN]]+Tabell1[[#This Row],[FP]]+Tabell1[[#This Row],[FN]])</f>
        <v>0.89589933918710962</v>
      </c>
      <c r="O1179">
        <f>Tabell1[[#This Row],[TP]]/(Tabell1[[#This Row],[TP]]+Tabell1[[#This Row],[FP]])</f>
        <v>0.90021671534910019</v>
      </c>
      <c r="P1179">
        <f>Tabell1[[#This Row],[TP]]/(Tabell1[[#This Row],[TP]]+Tabell1[[#This Row],[FN]])</f>
        <v>0.99056505961638153</v>
      </c>
      <c r="Q1179">
        <f>2*(Tabell1[[#This Row],[Recall]] * Tabell1[[#This Row],[Precision]]) / (Tabell1[[#This Row],[Recall]] + Tabell1[[#This Row],[Precision]])</f>
        <v>0.94323230328759011</v>
      </c>
      <c r="R1179">
        <v>9554</v>
      </c>
      <c r="S1179">
        <v>343</v>
      </c>
      <c r="T1179">
        <v>1059</v>
      </c>
      <c r="U1179">
        <v>91</v>
      </c>
    </row>
    <row r="1180" spans="1:21" hidden="1" x14ac:dyDescent="0.3">
      <c r="A1180" s="25" t="s">
        <v>20</v>
      </c>
      <c r="B1180" s="23" t="s">
        <v>33</v>
      </c>
      <c r="C1180" s="21" t="s">
        <v>34</v>
      </c>
      <c r="D1180" s="20" t="s">
        <v>23</v>
      </c>
      <c r="E1180" t="s">
        <v>24</v>
      </c>
      <c r="F1180" s="25" t="s">
        <v>30</v>
      </c>
      <c r="G1180" s="21" t="s">
        <v>29</v>
      </c>
      <c r="H1180" s="21" t="s">
        <v>29</v>
      </c>
      <c r="I1180" s="25" t="s">
        <v>25</v>
      </c>
      <c r="J1180" s="25" t="s">
        <v>26</v>
      </c>
      <c r="K1180" s="26">
        <v>2.25702571868896</v>
      </c>
      <c r="L1180" s="26">
        <v>6.63580298423767</v>
      </c>
      <c r="N1180">
        <f>(Tabell1[[#This Row],[TP]]+Tabell1[[#This Row],[TN]])/(Tabell1[[#This Row],[TP]]+Tabell1[[#This Row],[TN]]+Tabell1[[#This Row],[FP]]+Tabell1[[#This Row],[FN]])</f>
        <v>0.89589933918710962</v>
      </c>
      <c r="O1180">
        <f>Tabell1[[#This Row],[TP]]/(Tabell1[[#This Row],[TP]]+Tabell1[[#This Row],[FP]])</f>
        <v>0.90029214965601734</v>
      </c>
      <c r="P1180">
        <f>Tabell1[[#This Row],[TP]]/(Tabell1[[#This Row],[TP]]+Tabell1[[#This Row],[FN]])</f>
        <v>0.99046137895282527</v>
      </c>
      <c r="Q1180">
        <f>2*(Tabell1[[#This Row],[Recall]] * Tabell1[[#This Row],[Precision]]) / (Tabell1[[#This Row],[Recall]] + Tabell1[[#This Row],[Precision]])</f>
        <v>0.94322669826224326</v>
      </c>
      <c r="R1180">
        <v>9553</v>
      </c>
      <c r="S1180">
        <v>344</v>
      </c>
      <c r="T1180">
        <v>1058</v>
      </c>
      <c r="U1180">
        <v>92</v>
      </c>
    </row>
    <row r="1181" spans="1:21" hidden="1" x14ac:dyDescent="0.3">
      <c r="A1181" s="25" t="s">
        <v>20</v>
      </c>
      <c r="B1181" s="23" t="s">
        <v>33</v>
      </c>
      <c r="C1181" s="21" t="s">
        <v>34</v>
      </c>
      <c r="D1181" s="20" t="s">
        <v>23</v>
      </c>
      <c r="E1181" t="s">
        <v>24</v>
      </c>
      <c r="F1181" s="19" t="s">
        <v>21</v>
      </c>
      <c r="G1181" s="25" t="s">
        <v>26</v>
      </c>
      <c r="H1181" s="25" t="s">
        <v>26</v>
      </c>
      <c r="I1181" s="25" t="s">
        <v>25</v>
      </c>
      <c r="J1181" s="21" t="s">
        <v>29</v>
      </c>
      <c r="K1181" s="26">
        <v>1.3547561168670601</v>
      </c>
      <c r="L1181" s="26">
        <v>3.7278482913970898</v>
      </c>
      <c r="N1181">
        <f>(Tabell1[[#This Row],[TP]]+Tabell1[[#This Row],[TN]])/(Tabell1[[#This Row],[TP]]+Tabell1[[#This Row],[TN]]+Tabell1[[#This Row],[FP]]+Tabell1[[#This Row],[FN]])</f>
        <v>0.89589933918710962</v>
      </c>
      <c r="O1181">
        <f>Tabell1[[#This Row],[TP]]/(Tabell1[[#This Row],[TP]]+Tabell1[[#This Row],[FP]])</f>
        <v>0.90051862329090049</v>
      </c>
      <c r="P1181">
        <f>Tabell1[[#This Row],[TP]]/(Tabell1[[#This Row],[TP]]+Tabell1[[#This Row],[FN]])</f>
        <v>0.9901503369621566</v>
      </c>
      <c r="Q1181">
        <f>2*(Tabell1[[#This Row],[Recall]] * Tabell1[[#This Row],[Precision]]) / (Tabell1[[#This Row],[Recall]] + Tabell1[[#This Row],[Precision]])</f>
        <v>0.94320987654320987</v>
      </c>
      <c r="R1181">
        <v>9550</v>
      </c>
      <c r="S1181">
        <v>347</v>
      </c>
      <c r="T1181">
        <v>1055</v>
      </c>
      <c r="U1181">
        <v>95</v>
      </c>
    </row>
    <row r="1182" spans="1:21" hidden="1" x14ac:dyDescent="0.3">
      <c r="A1182" s="21" t="s">
        <v>31</v>
      </c>
      <c r="B1182" s="21" t="s">
        <v>32</v>
      </c>
      <c r="C1182" s="20" t="s">
        <v>23</v>
      </c>
      <c r="D1182" s="20" t="s">
        <v>23</v>
      </c>
      <c r="E1182" t="s">
        <v>24</v>
      </c>
      <c r="F1182" s="19" t="s">
        <v>21</v>
      </c>
      <c r="G1182" s="21" t="s">
        <v>29</v>
      </c>
      <c r="H1182" s="25" t="s">
        <v>26</v>
      </c>
      <c r="I1182" s="25" t="s">
        <v>25</v>
      </c>
      <c r="J1182" s="25" t="s">
        <v>26</v>
      </c>
      <c r="K1182" s="26">
        <v>1.7688415050506501</v>
      </c>
      <c r="L1182" s="26">
        <v>0.53802537918090798</v>
      </c>
      <c r="N1182">
        <f>(Tabell1[[#This Row],[TP]]+Tabell1[[#This Row],[TN]])/(Tabell1[[#This Row],[TP]]+Tabell1[[#This Row],[TN]]+Tabell1[[#This Row],[FP]]+Tabell1[[#This Row],[FN]])</f>
        <v>0.89508463836335661</v>
      </c>
      <c r="O1182">
        <f>Tabell1[[#This Row],[TP]]/(Tabell1[[#This Row],[TP]]+Tabell1[[#This Row],[FP]])</f>
        <v>0.89440416434281467</v>
      </c>
      <c r="P1182">
        <f>Tabell1[[#This Row],[TP]]/(Tabell1[[#This Row],[TP]]+Tabell1[[#This Row],[FN]])</f>
        <v>0.99761534473820634</v>
      </c>
      <c r="Q1182">
        <f>2*(Tabell1[[#This Row],[Recall]] * Tabell1[[#This Row],[Precision]]) / (Tabell1[[#This Row],[Recall]] + Tabell1[[#This Row],[Precision]])</f>
        <v>0.94319462824094491</v>
      </c>
      <c r="R1182">
        <v>9622</v>
      </c>
      <c r="S1182">
        <v>266</v>
      </c>
      <c r="T1182">
        <v>1136</v>
      </c>
      <c r="U1182">
        <v>23</v>
      </c>
    </row>
    <row r="1183" spans="1:21" hidden="1" x14ac:dyDescent="0.3">
      <c r="A1183" s="21" t="s">
        <v>31</v>
      </c>
      <c r="B1183" s="23" t="s">
        <v>33</v>
      </c>
      <c r="C1183" s="23" t="s">
        <v>40</v>
      </c>
      <c r="D1183" s="20" t="s">
        <v>23</v>
      </c>
      <c r="E1183" t="s">
        <v>24</v>
      </c>
      <c r="F1183" s="25" t="s">
        <v>30</v>
      </c>
      <c r="G1183" s="25" t="s">
        <v>26</v>
      </c>
      <c r="H1183" s="25" t="s">
        <v>26</v>
      </c>
      <c r="I1183" s="21"/>
      <c r="J1183" s="25" t="s">
        <v>26</v>
      </c>
      <c r="K1183" s="26">
        <v>141.252178430557</v>
      </c>
      <c r="L1183" s="26">
        <v>5.7943964004516602</v>
      </c>
      <c r="N1183">
        <f>(Tabell1[[#This Row],[TP]]+Tabell1[[#This Row],[TN]])/(Tabell1[[#This Row],[TP]]+Tabell1[[#This Row],[TN]]+Tabell1[[#This Row],[FP]]+Tabell1[[#This Row],[FN]])</f>
        <v>0.8990676201683715</v>
      </c>
      <c r="O1183">
        <f>Tabell1[[#This Row],[TP]]/(Tabell1[[#This Row],[TP]]+Tabell1[[#This Row],[FP]])</f>
        <v>0.92735470941883769</v>
      </c>
      <c r="P1183">
        <f>Tabell1[[#This Row],[TP]]/(Tabell1[[#This Row],[TP]]+Tabell1[[#This Row],[FN]])</f>
        <v>0.95956454121306378</v>
      </c>
      <c r="Q1183">
        <f>2*(Tabell1[[#This Row],[Recall]] * Tabell1[[#This Row],[Precision]]) / (Tabell1[[#This Row],[Recall]] + Tabell1[[#This Row],[Precision]])</f>
        <v>0.94318471337579624</v>
      </c>
      <c r="R1183">
        <v>9255</v>
      </c>
      <c r="S1183">
        <v>677</v>
      </c>
      <c r="T1183">
        <v>725</v>
      </c>
      <c r="U1183">
        <v>390</v>
      </c>
    </row>
    <row r="1184" spans="1:21" hidden="1" x14ac:dyDescent="0.3">
      <c r="A1184" s="25" t="s">
        <v>20</v>
      </c>
      <c r="B1184" s="23" t="s">
        <v>33</v>
      </c>
      <c r="C1184" s="21" t="s">
        <v>34</v>
      </c>
      <c r="D1184" s="20" t="s">
        <v>23</v>
      </c>
      <c r="E1184" t="s">
        <v>24</v>
      </c>
      <c r="F1184" s="25" t="s">
        <v>30</v>
      </c>
      <c r="G1184" s="21" t="s">
        <v>29</v>
      </c>
      <c r="H1184" s="25" t="s">
        <v>26</v>
      </c>
      <c r="I1184" s="25" t="s">
        <v>25</v>
      </c>
      <c r="J1184" s="25" t="s">
        <v>26</v>
      </c>
      <c r="K1184" s="26">
        <v>2.3319497108459402</v>
      </c>
      <c r="L1184" s="26">
        <v>6.83390116691589</v>
      </c>
      <c r="N1184">
        <f>(Tabell1[[#This Row],[TP]]+Tabell1[[#This Row],[TN]])/(Tabell1[[#This Row],[TP]]+Tabell1[[#This Row],[TN]]+Tabell1[[#This Row],[FP]]+Tabell1[[#This Row],[FN]])</f>
        <v>0.89562777224585866</v>
      </c>
      <c r="O1184">
        <f>Tabell1[[#This Row],[TP]]/(Tabell1[[#This Row],[TP]]+Tabell1[[#This Row],[FP]])</f>
        <v>0.89891018414130031</v>
      </c>
      <c r="P1184">
        <f>Tabell1[[#This Row],[TP]]/(Tabell1[[#This Row],[TP]]+Tabell1[[#This Row],[FN]])</f>
        <v>0.99201658890616895</v>
      </c>
      <c r="Q1184">
        <f>2*(Tabell1[[#This Row],[Recall]] * Tabell1[[#This Row],[Precision]]) / (Tabell1[[#This Row],[Recall]] + Tabell1[[#This Row],[Precision]])</f>
        <v>0.94317117649958104</v>
      </c>
      <c r="R1184">
        <v>9568</v>
      </c>
      <c r="S1184">
        <v>326</v>
      </c>
      <c r="T1184">
        <v>1076</v>
      </c>
      <c r="U1184">
        <v>77</v>
      </c>
    </row>
    <row r="1185" spans="1:21" hidden="1" x14ac:dyDescent="0.3">
      <c r="A1185" s="25" t="s">
        <v>20</v>
      </c>
      <c r="B1185" s="25" t="s">
        <v>22</v>
      </c>
      <c r="C1185" s="25" t="s">
        <v>36</v>
      </c>
      <c r="D1185" s="20" t="s">
        <v>23</v>
      </c>
      <c r="E1185" t="s">
        <v>24</v>
      </c>
      <c r="F1185" s="25" t="s">
        <v>30</v>
      </c>
      <c r="G1185" s="21" t="s">
        <v>29</v>
      </c>
      <c r="H1185" s="21" t="s">
        <v>29</v>
      </c>
      <c r="I1185" s="21"/>
      <c r="J1185" s="25" t="s">
        <v>26</v>
      </c>
      <c r="K1185" s="26">
        <v>5.7242765426635698</v>
      </c>
      <c r="L1185" s="26">
        <v>8.7383449077606201</v>
      </c>
      <c r="N1185">
        <f>(Tabell1[[#This Row],[TP]]+Tabell1[[#This Row],[TN]])/(Tabell1[[#This Row],[TP]]+Tabell1[[#This Row],[TN]]+Tabell1[[#This Row],[FP]]+Tabell1[[#This Row],[FN]])</f>
        <v>0.89942970942337286</v>
      </c>
      <c r="O1185">
        <f>Tabell1[[#This Row],[TP]]/(Tabell1[[#This Row],[TP]]+Tabell1[[#This Row],[FP]])</f>
        <v>0.93083602584814218</v>
      </c>
      <c r="P1185">
        <f>Tabell1[[#This Row],[TP]]/(Tabell1[[#This Row],[TP]]+Tabell1[[#This Row],[FN]])</f>
        <v>0.95583203732503885</v>
      </c>
      <c r="Q1185">
        <f>2*(Tabell1[[#This Row],[Recall]] * Tabell1[[#This Row],[Precision]]) / (Tabell1[[#This Row],[Recall]] + Tabell1[[#This Row],[Precision]])</f>
        <v>0.9431684485139904</v>
      </c>
      <c r="R1185">
        <v>9219</v>
      </c>
      <c r="S1185">
        <v>717</v>
      </c>
      <c r="T1185">
        <v>685</v>
      </c>
      <c r="U1185">
        <v>426</v>
      </c>
    </row>
    <row r="1186" spans="1:21" hidden="1" x14ac:dyDescent="0.3">
      <c r="A1186" s="25" t="s">
        <v>20</v>
      </c>
      <c r="B1186" s="23" t="s">
        <v>33</v>
      </c>
      <c r="C1186" s="20" t="s">
        <v>23</v>
      </c>
      <c r="D1186" s="20" t="s">
        <v>23</v>
      </c>
      <c r="E1186" t="s">
        <v>42</v>
      </c>
      <c r="F1186" s="19" t="s">
        <v>21</v>
      </c>
      <c r="G1186" s="21" t="s">
        <v>29</v>
      </c>
      <c r="H1186" s="25" t="s">
        <v>26</v>
      </c>
      <c r="I1186" s="25" t="s">
        <v>25</v>
      </c>
      <c r="J1186" s="21" t="s">
        <v>29</v>
      </c>
      <c r="K1186" s="26">
        <v>1.23827505111694</v>
      </c>
      <c r="L1186" s="26">
        <v>3.5958576202392498</v>
      </c>
      <c r="N1186">
        <f>(Tabell1[[#This Row],[TP]]+Tabell1[[#This Row],[TN]])/(Tabell1[[#This Row],[TP]]+Tabell1[[#This Row],[TN]]+Tabell1[[#This Row],[FP]]+Tabell1[[#This Row],[FN]])</f>
        <v>0.89523121387283233</v>
      </c>
      <c r="O1186">
        <f>Tabell1[[#This Row],[TP]]/(Tabell1[[#This Row],[TP]]+Tabell1[[#This Row],[FP]])</f>
        <v>0.89326155559680709</v>
      </c>
      <c r="P1186">
        <f>Tabell1[[#This Row],[TP]]/(Tabell1[[#This Row],[TP]]+Tabell1[[#This Row],[FN]])</f>
        <v>0.9989620095495122</v>
      </c>
      <c r="Q1186">
        <f>2*(Tabell1[[#This Row],[Recall]] * Tabell1[[#This Row],[Precision]]) / (Tabell1[[#This Row],[Recall]] + Tabell1[[#This Row],[Precision]])</f>
        <v>0.94315954527636214</v>
      </c>
      <c r="R1186">
        <v>9624</v>
      </c>
      <c r="S1186">
        <v>288</v>
      </c>
      <c r="T1186">
        <v>1150</v>
      </c>
      <c r="U1186">
        <v>10</v>
      </c>
    </row>
    <row r="1187" spans="1:21" hidden="1" x14ac:dyDescent="0.3">
      <c r="A1187" s="21" t="s">
        <v>31</v>
      </c>
      <c r="B1187" s="25" t="s">
        <v>22</v>
      </c>
      <c r="C1187" s="20" t="s">
        <v>23</v>
      </c>
      <c r="D1187" s="20" t="s">
        <v>23</v>
      </c>
      <c r="E1187" t="s">
        <v>24</v>
      </c>
      <c r="F1187" s="19" t="s">
        <v>21</v>
      </c>
      <c r="G1187" s="21" t="s">
        <v>29</v>
      </c>
      <c r="H1187" s="25" t="s">
        <v>26</v>
      </c>
      <c r="I1187" s="25" t="s">
        <v>25</v>
      </c>
      <c r="J1187" s="21" t="s">
        <v>29</v>
      </c>
      <c r="K1187" s="26">
        <v>0.675076484680175</v>
      </c>
      <c r="L1187" s="26">
        <v>0.47802758216857899</v>
      </c>
      <c r="N1187">
        <f>(Tabell1[[#This Row],[TP]]+Tabell1[[#This Row],[TN]])/(Tabell1[[#This Row],[TP]]+Tabell1[[#This Row],[TN]]+Tabell1[[#This Row],[FP]]+Tabell1[[#This Row],[FN]])</f>
        <v>0.89508463836335661</v>
      </c>
      <c r="O1187">
        <f>Tabell1[[#This Row],[TP]]/(Tabell1[[#This Row],[TP]]+Tabell1[[#This Row],[FP]])</f>
        <v>0.89499162167194191</v>
      </c>
      <c r="P1187">
        <f>Tabell1[[#This Row],[TP]]/(Tabell1[[#This Row],[TP]]+Tabell1[[#This Row],[FN]])</f>
        <v>0.99678589942975637</v>
      </c>
      <c r="Q1187">
        <f>2*(Tabell1[[#This Row],[Recall]] * Tabell1[[#This Row],[Precision]]) / (Tabell1[[#This Row],[Recall]] + Tabell1[[#This Row],[Precision]])</f>
        <v>0.94315004659832247</v>
      </c>
      <c r="R1187">
        <v>9614</v>
      </c>
      <c r="S1187">
        <v>274</v>
      </c>
      <c r="T1187">
        <v>1128</v>
      </c>
      <c r="U1187">
        <v>31</v>
      </c>
    </row>
    <row r="1188" spans="1:21" hidden="1" x14ac:dyDescent="0.3">
      <c r="A1188" s="23" t="s">
        <v>48</v>
      </c>
      <c r="B1188" s="23" t="s">
        <v>33</v>
      </c>
      <c r="C1188" s="24" t="s">
        <v>38</v>
      </c>
      <c r="D1188" s="20" t="s">
        <v>23</v>
      </c>
      <c r="E1188" t="s">
        <v>24</v>
      </c>
      <c r="F1188" s="19" t="s">
        <v>21</v>
      </c>
      <c r="G1188" s="25" t="s">
        <v>26</v>
      </c>
      <c r="H1188" s="25" t="s">
        <v>26</v>
      </c>
      <c r="I1188" s="25" t="s">
        <v>25</v>
      </c>
      <c r="J1188" s="25" t="s">
        <v>26</v>
      </c>
      <c r="K1188" s="26">
        <v>0.13335466384887601</v>
      </c>
      <c r="L1188" s="26">
        <v>0.20345759391784601</v>
      </c>
      <c r="N1188">
        <f>(Tabell1[[#This Row],[TP]]+Tabell1[[#This Row],[TN]])/(Tabell1[[#This Row],[TP]]+Tabell1[[#This Row],[TN]]+Tabell1[[#This Row],[FP]]+Tabell1[[#This Row],[FN]])</f>
        <v>0.89544672761835797</v>
      </c>
      <c r="O1188">
        <f>Tabell1[[#This Row],[TP]]/(Tabell1[[#This Row],[TP]]+Tabell1[[#This Row],[FP]])</f>
        <v>0.89784442361761951</v>
      </c>
      <c r="P1188">
        <f>Tabell1[[#This Row],[TP]]/(Tabell1[[#This Row],[TP]]+Tabell1[[#This Row],[FN]])</f>
        <v>0.99326075686884396</v>
      </c>
      <c r="Q1188">
        <f>2*(Tabell1[[#This Row],[Recall]] * Tabell1[[#This Row],[Precision]]) / (Tabell1[[#This Row],[Recall]] + Tabell1[[#This Row],[Precision]])</f>
        <v>0.94314545902042823</v>
      </c>
      <c r="R1188">
        <v>9580</v>
      </c>
      <c r="S1188">
        <v>312</v>
      </c>
      <c r="T1188">
        <v>1090</v>
      </c>
      <c r="U1188">
        <v>65</v>
      </c>
    </row>
    <row r="1189" spans="1:21" hidden="1" x14ac:dyDescent="0.3">
      <c r="A1189" s="23" t="s">
        <v>48</v>
      </c>
      <c r="B1189" s="23" t="s">
        <v>33</v>
      </c>
      <c r="C1189" s="24" t="s">
        <v>38</v>
      </c>
      <c r="D1189" s="20" t="s">
        <v>23</v>
      </c>
      <c r="E1189" t="s">
        <v>24</v>
      </c>
      <c r="F1189" s="19" t="s">
        <v>21</v>
      </c>
      <c r="G1189" s="25" t="s">
        <v>26</v>
      </c>
      <c r="H1189" s="25" t="s">
        <v>26</v>
      </c>
      <c r="I1189" s="25" t="s">
        <v>25</v>
      </c>
      <c r="J1189" s="21" t="s">
        <v>29</v>
      </c>
      <c r="K1189" s="26">
        <v>0.132688283920288</v>
      </c>
      <c r="L1189" s="26">
        <v>0.20145845413207999</v>
      </c>
      <c r="N1189">
        <f>(Tabell1[[#This Row],[TP]]+Tabell1[[#This Row],[TN]])/(Tabell1[[#This Row],[TP]]+Tabell1[[#This Row],[TN]]+Tabell1[[#This Row],[FP]]+Tabell1[[#This Row],[FN]])</f>
        <v>0.89544672761835797</v>
      </c>
      <c r="O1189">
        <f>Tabell1[[#This Row],[TP]]/(Tabell1[[#This Row],[TP]]+Tabell1[[#This Row],[FP]])</f>
        <v>0.89784442361761951</v>
      </c>
      <c r="P1189">
        <f>Tabell1[[#This Row],[TP]]/(Tabell1[[#This Row],[TP]]+Tabell1[[#This Row],[FN]])</f>
        <v>0.99326075686884396</v>
      </c>
      <c r="Q1189">
        <f>2*(Tabell1[[#This Row],[Recall]] * Tabell1[[#This Row],[Precision]]) / (Tabell1[[#This Row],[Recall]] + Tabell1[[#This Row],[Precision]])</f>
        <v>0.94314545902042823</v>
      </c>
      <c r="R1189">
        <v>9580</v>
      </c>
      <c r="S1189">
        <v>312</v>
      </c>
      <c r="T1189">
        <v>1090</v>
      </c>
      <c r="U1189">
        <v>65</v>
      </c>
    </row>
    <row r="1190" spans="1:21" hidden="1" x14ac:dyDescent="0.3">
      <c r="A1190" s="23" t="s">
        <v>48</v>
      </c>
      <c r="B1190" s="23" t="s">
        <v>33</v>
      </c>
      <c r="C1190" s="24" t="s">
        <v>38</v>
      </c>
      <c r="D1190" s="20" t="s">
        <v>23</v>
      </c>
      <c r="E1190" t="s">
        <v>24</v>
      </c>
      <c r="F1190" s="19" t="s">
        <v>21</v>
      </c>
      <c r="G1190" s="21" t="s">
        <v>29</v>
      </c>
      <c r="H1190" s="25" t="s">
        <v>26</v>
      </c>
      <c r="I1190" s="25" t="s">
        <v>25</v>
      </c>
      <c r="J1190" s="25" t="s">
        <v>26</v>
      </c>
      <c r="K1190" s="26">
        <v>0.13068652153015101</v>
      </c>
      <c r="L1190" s="26">
        <v>0.265260219573974</v>
      </c>
      <c r="N1190">
        <f>(Tabell1[[#This Row],[TP]]+Tabell1[[#This Row],[TN]])/(Tabell1[[#This Row],[TP]]+Tabell1[[#This Row],[TN]]+Tabell1[[#This Row],[FP]]+Tabell1[[#This Row],[FN]])</f>
        <v>0.89544672761835797</v>
      </c>
      <c r="O1190">
        <f>Tabell1[[#This Row],[TP]]/(Tabell1[[#This Row],[TP]]+Tabell1[[#This Row],[FP]])</f>
        <v>0.89784442361761951</v>
      </c>
      <c r="P1190">
        <f>Tabell1[[#This Row],[TP]]/(Tabell1[[#This Row],[TP]]+Tabell1[[#This Row],[FN]])</f>
        <v>0.99326075686884396</v>
      </c>
      <c r="Q1190">
        <f>2*(Tabell1[[#This Row],[Recall]] * Tabell1[[#This Row],[Precision]]) / (Tabell1[[#This Row],[Recall]] + Tabell1[[#This Row],[Precision]])</f>
        <v>0.94314545902042823</v>
      </c>
      <c r="R1190">
        <v>9580</v>
      </c>
      <c r="S1190">
        <v>312</v>
      </c>
      <c r="T1190">
        <v>1090</v>
      </c>
      <c r="U1190">
        <v>65</v>
      </c>
    </row>
    <row r="1191" spans="1:21" hidden="1" x14ac:dyDescent="0.3">
      <c r="A1191" s="23" t="s">
        <v>48</v>
      </c>
      <c r="B1191" s="23" t="s">
        <v>33</v>
      </c>
      <c r="C1191" s="24" t="s">
        <v>38</v>
      </c>
      <c r="D1191" s="20" t="s">
        <v>23</v>
      </c>
      <c r="E1191" t="s">
        <v>24</v>
      </c>
      <c r="F1191" s="19" t="s">
        <v>21</v>
      </c>
      <c r="G1191" s="21" t="s">
        <v>29</v>
      </c>
      <c r="H1191" s="25" t="s">
        <v>26</v>
      </c>
      <c r="I1191" s="25" t="s">
        <v>25</v>
      </c>
      <c r="J1191" s="21" t="s">
        <v>29</v>
      </c>
      <c r="K1191" s="26">
        <v>0.128697395324707</v>
      </c>
      <c r="L1191" s="26">
        <v>0.186461687088012</v>
      </c>
      <c r="N1191">
        <f>(Tabell1[[#This Row],[TP]]+Tabell1[[#This Row],[TN]])/(Tabell1[[#This Row],[TP]]+Tabell1[[#This Row],[TN]]+Tabell1[[#This Row],[FP]]+Tabell1[[#This Row],[FN]])</f>
        <v>0.89544672761835797</v>
      </c>
      <c r="O1191">
        <f>Tabell1[[#This Row],[TP]]/(Tabell1[[#This Row],[TP]]+Tabell1[[#This Row],[FP]])</f>
        <v>0.89784442361761951</v>
      </c>
      <c r="P1191">
        <f>Tabell1[[#This Row],[TP]]/(Tabell1[[#This Row],[TP]]+Tabell1[[#This Row],[FN]])</f>
        <v>0.99326075686884396</v>
      </c>
      <c r="Q1191">
        <f>2*(Tabell1[[#This Row],[Recall]] * Tabell1[[#This Row],[Precision]]) / (Tabell1[[#This Row],[Recall]] + Tabell1[[#This Row],[Precision]])</f>
        <v>0.94314545902042823</v>
      </c>
      <c r="R1191">
        <v>9580</v>
      </c>
      <c r="S1191">
        <v>312</v>
      </c>
      <c r="T1191">
        <v>1090</v>
      </c>
      <c r="U1191">
        <v>65</v>
      </c>
    </row>
    <row r="1192" spans="1:21" hidden="1" x14ac:dyDescent="0.3">
      <c r="A1192" s="25" t="s">
        <v>20</v>
      </c>
      <c r="B1192" s="25" t="s">
        <v>22</v>
      </c>
      <c r="C1192" s="21" t="s">
        <v>34</v>
      </c>
      <c r="D1192" s="21" t="s">
        <v>34</v>
      </c>
      <c r="E1192" t="s">
        <v>43</v>
      </c>
      <c r="F1192" s="25" t="s">
        <v>30</v>
      </c>
      <c r="G1192" s="25" t="s">
        <v>26</v>
      </c>
      <c r="H1192" s="21" t="s">
        <v>29</v>
      </c>
      <c r="I1192" s="21"/>
      <c r="J1192" s="25" t="s">
        <v>26</v>
      </c>
      <c r="K1192" s="26">
        <v>4.4532060623168901</v>
      </c>
      <c r="L1192" s="26">
        <v>11.426896095275801</v>
      </c>
      <c r="N1192">
        <f>(Tabell1[[#This Row],[TP]]+Tabell1[[#This Row],[TN]])/(Tabell1[[#This Row],[TP]]+Tabell1[[#This Row],[TN]]+Tabell1[[#This Row],[FP]]+Tabell1[[#This Row],[FN]])</f>
        <v>0.9044943820224719</v>
      </c>
      <c r="O1192">
        <f>Tabell1[[#This Row],[TP]]/(Tabell1[[#This Row],[TP]]+Tabell1[[#This Row],[FP]])</f>
        <v>0.89882788402220848</v>
      </c>
      <c r="P1192">
        <f>Tabell1[[#This Row],[TP]]/(Tabell1[[#This Row],[TP]]+Tabell1[[#This Row],[FN]])</f>
        <v>0.99205628688152514</v>
      </c>
      <c r="Q1192">
        <f>2*(Tabell1[[#This Row],[Recall]] * Tabell1[[#This Row],[Precision]]) / (Tabell1[[#This Row],[Recall]] + Tabell1[[#This Row],[Precision]])</f>
        <v>0.94314381270903014</v>
      </c>
      <c r="R1192">
        <v>8742</v>
      </c>
      <c r="S1192">
        <v>1240</v>
      </c>
      <c r="T1192">
        <v>984</v>
      </c>
      <c r="U1192">
        <v>70</v>
      </c>
    </row>
    <row r="1193" spans="1:21" hidden="1" x14ac:dyDescent="0.3">
      <c r="A1193" s="21" t="s">
        <v>31</v>
      </c>
      <c r="B1193" s="25" t="s">
        <v>22</v>
      </c>
      <c r="C1193" s="21" t="s">
        <v>34</v>
      </c>
      <c r="D1193" s="20" t="s">
        <v>23</v>
      </c>
      <c r="E1193" t="s">
        <v>24</v>
      </c>
      <c r="F1193" s="19" t="s">
        <v>21</v>
      </c>
      <c r="G1193" s="25" t="s">
        <v>26</v>
      </c>
      <c r="H1193" s="21" t="s">
        <v>29</v>
      </c>
      <c r="I1193" s="25" t="s">
        <v>25</v>
      </c>
      <c r="J1193" s="21" t="s">
        <v>29</v>
      </c>
      <c r="K1193" s="26">
        <v>0.68461990356445301</v>
      </c>
      <c r="L1193" s="26">
        <v>0.50163578987121504</v>
      </c>
      <c r="N1193">
        <f>(Tabell1[[#This Row],[TP]]+Tabell1[[#This Row],[TN]])/(Tabell1[[#This Row],[TP]]+Tabell1[[#This Row],[TN]]+Tabell1[[#This Row],[FP]]+Tabell1[[#This Row],[FN]])</f>
        <v>0.89535620530460758</v>
      </c>
      <c r="O1193">
        <f>Tabell1[[#This Row],[TP]]/(Tabell1[[#This Row],[TP]]+Tabell1[[#This Row],[FP]])</f>
        <v>0.89746230920498171</v>
      </c>
      <c r="P1193">
        <f>Tabell1[[#This Row],[TP]]/(Tabell1[[#This Row],[TP]]+Tabell1[[#This Row],[FN]])</f>
        <v>0.99367547952306889</v>
      </c>
      <c r="Q1193">
        <f>2*(Tabell1[[#This Row],[Recall]] * Tabell1[[#This Row],[Precision]]) / (Tabell1[[#This Row],[Recall]] + Tabell1[[#This Row],[Precision]])</f>
        <v>0.9431214327888211</v>
      </c>
      <c r="R1193">
        <v>9584</v>
      </c>
      <c r="S1193">
        <v>307</v>
      </c>
      <c r="T1193">
        <v>1095</v>
      </c>
      <c r="U1193">
        <v>61</v>
      </c>
    </row>
    <row r="1194" spans="1:21" hidden="1" x14ac:dyDescent="0.3">
      <c r="A1194" s="25" t="s">
        <v>20</v>
      </c>
      <c r="B1194" s="23" t="s">
        <v>33</v>
      </c>
      <c r="C1194" s="24" t="s">
        <v>38</v>
      </c>
      <c r="D1194" s="20" t="s">
        <v>23</v>
      </c>
      <c r="E1194" t="s">
        <v>24</v>
      </c>
      <c r="F1194" s="19" t="s">
        <v>21</v>
      </c>
      <c r="G1194" s="25" t="s">
        <v>26</v>
      </c>
      <c r="H1194" s="25" t="s">
        <v>26</v>
      </c>
      <c r="I1194" s="25" t="s">
        <v>25</v>
      </c>
      <c r="J1194" s="21" t="s">
        <v>29</v>
      </c>
      <c r="K1194" s="26">
        <v>1.60087537765502</v>
      </c>
      <c r="L1194" s="26">
        <v>4.3459582328796298</v>
      </c>
      <c r="N1194">
        <f>(Tabell1[[#This Row],[TP]]+Tabell1[[#This Row],[TN]])/(Tabell1[[#This Row],[TP]]+Tabell1[[#This Row],[TN]]+Tabell1[[#This Row],[FP]]+Tabell1[[#This Row],[FN]])</f>
        <v>0.90377478048338911</v>
      </c>
      <c r="O1194">
        <f>Tabell1[[#This Row],[TP]]/(Tabell1[[#This Row],[TP]]+Tabell1[[#This Row],[FP]])</f>
        <v>0.97540438732550405</v>
      </c>
      <c r="P1194">
        <f>Tabell1[[#This Row],[TP]]/(Tabell1[[#This Row],[TP]]+Tabell1[[#This Row],[FN]])</f>
        <v>0.91280456194919646</v>
      </c>
      <c r="Q1194">
        <f>2*(Tabell1[[#This Row],[Recall]] * Tabell1[[#This Row],[Precision]]) / (Tabell1[[#This Row],[Recall]] + Tabell1[[#This Row],[Precision]])</f>
        <v>0.94306678806705579</v>
      </c>
      <c r="R1194">
        <v>8804</v>
      </c>
      <c r="S1194">
        <v>1180</v>
      </c>
      <c r="T1194">
        <v>222</v>
      </c>
      <c r="U1194">
        <v>841</v>
      </c>
    </row>
    <row r="1195" spans="1:21" hidden="1" x14ac:dyDescent="0.3">
      <c r="A1195" s="25" t="s">
        <v>20</v>
      </c>
      <c r="B1195" s="23" t="s">
        <v>33</v>
      </c>
      <c r="C1195" s="24" t="s">
        <v>38</v>
      </c>
      <c r="D1195" s="20" t="s">
        <v>23</v>
      </c>
      <c r="E1195" t="s">
        <v>24</v>
      </c>
      <c r="F1195" s="19" t="s">
        <v>21</v>
      </c>
      <c r="G1195" s="21" t="s">
        <v>29</v>
      </c>
      <c r="H1195" s="25" t="s">
        <v>26</v>
      </c>
      <c r="I1195" s="25" t="s">
        <v>25</v>
      </c>
      <c r="J1195" s="21" t="s">
        <v>29</v>
      </c>
      <c r="K1195" s="26">
        <v>1.5947141647338801</v>
      </c>
      <c r="L1195" s="26">
        <v>4.3335719108581499</v>
      </c>
      <c r="N1195">
        <f>(Tabell1[[#This Row],[TP]]+Tabell1[[#This Row],[TN]])/(Tabell1[[#This Row],[TP]]+Tabell1[[#This Row],[TN]]+Tabell1[[#This Row],[FP]]+Tabell1[[#This Row],[FN]])</f>
        <v>0.90377478048338911</v>
      </c>
      <c r="O1195">
        <f>Tabell1[[#This Row],[TP]]/(Tabell1[[#This Row],[TP]]+Tabell1[[#This Row],[FP]])</f>
        <v>0.97540438732550405</v>
      </c>
      <c r="P1195">
        <f>Tabell1[[#This Row],[TP]]/(Tabell1[[#This Row],[TP]]+Tabell1[[#This Row],[FN]])</f>
        <v>0.91280456194919646</v>
      </c>
      <c r="Q1195">
        <f>2*(Tabell1[[#This Row],[Recall]] * Tabell1[[#This Row],[Precision]]) / (Tabell1[[#This Row],[Recall]] + Tabell1[[#This Row],[Precision]])</f>
        <v>0.94306678806705579</v>
      </c>
      <c r="R1195">
        <v>8804</v>
      </c>
      <c r="S1195">
        <v>1180</v>
      </c>
      <c r="T1195">
        <v>222</v>
      </c>
      <c r="U1195">
        <v>841</v>
      </c>
    </row>
    <row r="1196" spans="1:21" hidden="1" x14ac:dyDescent="0.3">
      <c r="A1196" s="21" t="s">
        <v>31</v>
      </c>
      <c r="B1196" s="23" t="s">
        <v>33</v>
      </c>
      <c r="C1196" s="23" t="s">
        <v>40</v>
      </c>
      <c r="D1196" s="20" t="s">
        <v>23</v>
      </c>
      <c r="E1196" t="s">
        <v>24</v>
      </c>
      <c r="F1196" s="25" t="s">
        <v>30</v>
      </c>
      <c r="G1196" s="21" t="s">
        <v>29</v>
      </c>
      <c r="H1196" s="25" t="s">
        <v>26</v>
      </c>
      <c r="I1196" s="21"/>
      <c r="J1196" s="25" t="s">
        <v>26</v>
      </c>
      <c r="K1196" s="26">
        <v>185.58157062530501</v>
      </c>
      <c r="L1196" s="26">
        <v>7.18603515625</v>
      </c>
      <c r="N1196">
        <f>(Tabell1[[#This Row],[TP]]+Tabell1[[#This Row],[TN]])/(Tabell1[[#This Row],[TP]]+Tabell1[[#This Row],[TN]]+Tabell1[[#This Row],[FP]]+Tabell1[[#This Row],[FN]])</f>
        <v>0.89879605322712053</v>
      </c>
      <c r="O1196">
        <f>Tabell1[[#This Row],[TP]]/(Tabell1[[#This Row],[TP]]+Tabell1[[#This Row],[FP]])</f>
        <v>0.92673406065458908</v>
      </c>
      <c r="P1196">
        <f>Tabell1[[#This Row],[TP]]/(Tabell1[[#This Row],[TP]]+Tabell1[[#This Row],[FN]])</f>
        <v>0.95997926386728871</v>
      </c>
      <c r="Q1196">
        <f>2*(Tabell1[[#This Row],[Recall]] * Tabell1[[#This Row],[Precision]]) / (Tabell1[[#This Row],[Recall]] + Tabell1[[#This Row],[Precision]])</f>
        <v>0.94306376044000817</v>
      </c>
      <c r="R1196">
        <v>9259</v>
      </c>
      <c r="S1196">
        <v>670</v>
      </c>
      <c r="T1196">
        <v>732</v>
      </c>
      <c r="U1196">
        <v>386</v>
      </c>
    </row>
    <row r="1197" spans="1:21" hidden="1" x14ac:dyDescent="0.3">
      <c r="A1197" s="25" t="s">
        <v>20</v>
      </c>
      <c r="B1197" s="25" t="s">
        <v>22</v>
      </c>
      <c r="C1197" s="21" t="s">
        <v>34</v>
      </c>
      <c r="D1197" s="21" t="s">
        <v>34</v>
      </c>
      <c r="E1197" t="s">
        <v>43</v>
      </c>
      <c r="F1197" s="25" t="s">
        <v>30</v>
      </c>
      <c r="G1197" s="21" t="s">
        <v>29</v>
      </c>
      <c r="H1197" s="21" t="s">
        <v>29</v>
      </c>
      <c r="I1197" s="21"/>
      <c r="J1197" s="25" t="s">
        <v>26</v>
      </c>
      <c r="K1197" s="26">
        <v>4.3836746215820304</v>
      </c>
      <c r="L1197" s="26">
        <v>11.4563171863555</v>
      </c>
      <c r="N1197">
        <f>(Tabell1[[#This Row],[TP]]+Tabell1[[#This Row],[TN]])/(Tabell1[[#This Row],[TP]]+Tabell1[[#This Row],[TN]]+Tabell1[[#This Row],[FP]]+Tabell1[[#This Row],[FN]])</f>
        <v>0.90422254440014493</v>
      </c>
      <c r="O1197">
        <f>Tabell1[[#This Row],[TP]]/(Tabell1[[#This Row],[TP]]+Tabell1[[#This Row],[FP]])</f>
        <v>0.89781471221914433</v>
      </c>
      <c r="P1197">
        <f>Tabell1[[#This Row],[TP]]/(Tabell1[[#This Row],[TP]]+Tabell1[[#This Row],[FN]])</f>
        <v>0.99307762142532907</v>
      </c>
      <c r="Q1197">
        <f>2*(Tabell1[[#This Row],[Recall]] * Tabell1[[#This Row],[Precision]]) / (Tabell1[[#This Row],[Recall]] + Tabell1[[#This Row],[Precision]])</f>
        <v>0.94304650035023441</v>
      </c>
      <c r="R1197">
        <v>8751</v>
      </c>
      <c r="S1197">
        <v>1228</v>
      </c>
      <c r="T1197">
        <v>996</v>
      </c>
      <c r="U1197">
        <v>61</v>
      </c>
    </row>
    <row r="1198" spans="1:21" hidden="1" x14ac:dyDescent="0.3">
      <c r="A1198" s="25" t="s">
        <v>20</v>
      </c>
      <c r="B1198" s="23" t="s">
        <v>33</v>
      </c>
      <c r="C1198" s="21" t="s">
        <v>34</v>
      </c>
      <c r="D1198" s="20" t="s">
        <v>23</v>
      </c>
      <c r="E1198" t="s">
        <v>24</v>
      </c>
      <c r="F1198" s="25" t="s">
        <v>30</v>
      </c>
      <c r="G1198" s="25" t="s">
        <v>26</v>
      </c>
      <c r="H1198" s="21" t="s">
        <v>29</v>
      </c>
      <c r="I1198" s="25" t="s">
        <v>25</v>
      </c>
      <c r="J1198" s="25" t="s">
        <v>26</v>
      </c>
      <c r="K1198" s="26">
        <v>2.2501537799835201</v>
      </c>
      <c r="L1198" s="26">
        <v>6.6859681606292698</v>
      </c>
      <c r="N1198">
        <f>(Tabell1[[#This Row],[TP]]+Tabell1[[#This Row],[TN]])/(Tabell1[[#This Row],[TP]]+Tabell1[[#This Row],[TN]]+Tabell1[[#This Row],[FP]]+Tabell1[[#This Row],[FN]])</f>
        <v>0.89544672761835797</v>
      </c>
      <c r="O1198">
        <f>Tabell1[[#This Row],[TP]]/(Tabell1[[#This Row],[TP]]+Tabell1[[#This Row],[FP]])</f>
        <v>0.89941663530297333</v>
      </c>
      <c r="P1198">
        <f>Tabell1[[#This Row],[TP]]/(Tabell1[[#This Row],[TP]]+Tabell1[[#This Row],[FN]])</f>
        <v>0.99108346293416283</v>
      </c>
      <c r="Q1198">
        <f>2*(Tabell1[[#This Row],[Recall]] * Tabell1[[#This Row],[Precision]]) / (Tabell1[[#This Row],[Recall]] + Tabell1[[#This Row],[Precision]])</f>
        <v>0.94302767227346729</v>
      </c>
      <c r="R1198">
        <v>9559</v>
      </c>
      <c r="S1198">
        <v>333</v>
      </c>
      <c r="T1198">
        <v>1069</v>
      </c>
      <c r="U1198">
        <v>86</v>
      </c>
    </row>
    <row r="1199" spans="1:21" hidden="1" x14ac:dyDescent="0.3">
      <c r="A1199" s="21" t="s">
        <v>31</v>
      </c>
      <c r="B1199" s="25" t="s">
        <v>22</v>
      </c>
      <c r="C1199" s="24" t="s">
        <v>38</v>
      </c>
      <c r="D1199" s="20" t="s">
        <v>23</v>
      </c>
      <c r="E1199" t="s">
        <v>24</v>
      </c>
      <c r="F1199" s="25" t="s">
        <v>30</v>
      </c>
      <c r="G1199" s="21" t="s">
        <v>29</v>
      </c>
      <c r="H1199" s="25" t="s">
        <v>26</v>
      </c>
      <c r="I1199" s="21"/>
      <c r="J1199" s="25" t="s">
        <v>26</v>
      </c>
      <c r="K1199" s="26">
        <v>6.3426125049591002</v>
      </c>
      <c r="L1199" s="26">
        <v>0.909576416015625</v>
      </c>
      <c r="N1199">
        <f>(Tabell1[[#This Row],[TP]]+Tabell1[[#This Row],[TN]])/(Tabell1[[#This Row],[TP]]+Tabell1[[#This Row],[TN]]+Tabell1[[#This Row],[FP]]+Tabell1[[#This Row],[FN]])</f>
        <v>0.89571829455960894</v>
      </c>
      <c r="O1199">
        <f>Tabell1[[#This Row],[TP]]/(Tabell1[[#This Row],[TP]]+Tabell1[[#This Row],[FP]])</f>
        <v>0.90194036914339804</v>
      </c>
      <c r="P1199">
        <f>Tabell1[[#This Row],[TP]]/(Tabell1[[#This Row],[TP]]+Tabell1[[#This Row],[FN]])</f>
        <v>0.98797304302747535</v>
      </c>
      <c r="Q1199">
        <f>2*(Tabell1[[#This Row],[Recall]] * Tabell1[[#This Row],[Precision]]) / (Tabell1[[#This Row],[Recall]] + Tabell1[[#This Row],[Precision]])</f>
        <v>0.9429985155863434</v>
      </c>
      <c r="R1199">
        <v>9529</v>
      </c>
      <c r="S1199">
        <v>366</v>
      </c>
      <c r="T1199">
        <v>1036</v>
      </c>
      <c r="U1199">
        <v>116</v>
      </c>
    </row>
    <row r="1200" spans="1:21" hidden="1" x14ac:dyDescent="0.3">
      <c r="A1200" s="21" t="s">
        <v>31</v>
      </c>
      <c r="B1200" s="25" t="s">
        <v>22</v>
      </c>
      <c r="C1200" s="25" t="s">
        <v>36</v>
      </c>
      <c r="D1200" s="20" t="s">
        <v>23</v>
      </c>
      <c r="E1200" t="s">
        <v>24</v>
      </c>
      <c r="F1200" s="19" t="s">
        <v>21</v>
      </c>
      <c r="G1200" s="21" t="s">
        <v>29</v>
      </c>
      <c r="H1200" s="21" t="s">
        <v>29</v>
      </c>
      <c r="I1200" s="21"/>
      <c r="J1200" s="21" t="s">
        <v>29</v>
      </c>
      <c r="K1200" s="26">
        <v>0.63452506065368597</v>
      </c>
      <c r="L1200" s="26">
        <v>0.26680159568786599</v>
      </c>
      <c r="N1200">
        <f>(Tabell1[[#This Row],[TP]]+Tabell1[[#This Row],[TN]])/(Tabell1[[#This Row],[TP]]+Tabell1[[#This Row],[TN]]+Tabell1[[#This Row],[FP]]+Tabell1[[#This Row],[FN]])</f>
        <v>0.89598986150085991</v>
      </c>
      <c r="O1200">
        <f>Tabell1[[#This Row],[TP]]/(Tabell1[[#This Row],[TP]]+Tabell1[[#This Row],[FP]])</f>
        <v>0.90410958904109584</v>
      </c>
      <c r="P1200">
        <f>Tabell1[[#This Row],[TP]]/(Tabell1[[#This Row],[TP]]+Tabell1[[#This Row],[FN]])</f>
        <v>0.98538102643856917</v>
      </c>
      <c r="Q1200">
        <f>2*(Tabell1[[#This Row],[Recall]] * Tabell1[[#This Row],[Precision]]) / (Tabell1[[#This Row],[Recall]] + Tabell1[[#This Row],[Precision]])</f>
        <v>0.94299746986158661</v>
      </c>
      <c r="R1200">
        <v>9504</v>
      </c>
      <c r="S1200">
        <v>394</v>
      </c>
      <c r="T1200">
        <v>1008</v>
      </c>
      <c r="U1200">
        <v>141</v>
      </c>
    </row>
    <row r="1201" spans="1:21" hidden="1" x14ac:dyDescent="0.3">
      <c r="A1201" s="21" t="s">
        <v>31</v>
      </c>
      <c r="B1201" s="25" t="s">
        <v>22</v>
      </c>
      <c r="C1201" s="20" t="s">
        <v>23</v>
      </c>
      <c r="D1201" s="20" t="s">
        <v>23</v>
      </c>
      <c r="E1201" t="s">
        <v>24</v>
      </c>
      <c r="F1201" s="19" t="s">
        <v>21</v>
      </c>
      <c r="G1201" s="21" t="s">
        <v>29</v>
      </c>
      <c r="H1201" s="21" t="s">
        <v>29</v>
      </c>
      <c r="I1201" s="21"/>
      <c r="J1201" s="25" t="s">
        <v>26</v>
      </c>
      <c r="K1201" s="26">
        <v>2.3312497138977002</v>
      </c>
      <c r="L1201" s="26">
        <v>0.59939670562744096</v>
      </c>
      <c r="N1201">
        <f>(Tabell1[[#This Row],[TP]]+Tabell1[[#This Row],[TN]])/(Tabell1[[#This Row],[TP]]+Tabell1[[#This Row],[TN]]+Tabell1[[#This Row],[FP]]+Tabell1[[#This Row],[FN]])</f>
        <v>0.89454150448085457</v>
      </c>
      <c r="O1201">
        <f>Tabell1[[#This Row],[TP]]/(Tabell1[[#This Row],[TP]]+Tabell1[[#This Row],[FP]])</f>
        <v>0.89310216947895416</v>
      </c>
      <c r="P1201">
        <f>Tabell1[[#This Row],[TP]]/(Tabell1[[#This Row],[TP]]+Tabell1[[#This Row],[FN]])</f>
        <v>0.99875583203732499</v>
      </c>
      <c r="Q1201">
        <f>2*(Tabell1[[#This Row],[Recall]] * Tabell1[[#This Row],[Precision]]) / (Tabell1[[#This Row],[Recall]] + Tabell1[[#This Row],[Precision]])</f>
        <v>0.94297880671528544</v>
      </c>
      <c r="R1201">
        <v>9633</v>
      </c>
      <c r="S1201">
        <v>249</v>
      </c>
      <c r="T1201">
        <v>1153</v>
      </c>
      <c r="U1201">
        <v>12</v>
      </c>
    </row>
    <row r="1202" spans="1:21" hidden="1" x14ac:dyDescent="0.3">
      <c r="A1202" s="21" t="s">
        <v>31</v>
      </c>
      <c r="B1202" s="25" t="s">
        <v>22</v>
      </c>
      <c r="C1202" s="20" t="s">
        <v>23</v>
      </c>
      <c r="D1202" s="20" t="s">
        <v>23</v>
      </c>
      <c r="E1202" t="s">
        <v>24</v>
      </c>
      <c r="F1202" s="19" t="s">
        <v>21</v>
      </c>
      <c r="G1202" s="21" t="s">
        <v>29</v>
      </c>
      <c r="H1202" s="21" t="s">
        <v>29</v>
      </c>
      <c r="I1202" s="21"/>
      <c r="J1202" s="25" t="s">
        <v>26</v>
      </c>
      <c r="K1202" s="26">
        <v>2.3312497138977002</v>
      </c>
      <c r="L1202" s="26">
        <v>0.57745456695556596</v>
      </c>
      <c r="N1202">
        <f>(Tabell1[[#This Row],[TP]]+Tabell1[[#This Row],[TN]])/(Tabell1[[#This Row],[TP]]+Tabell1[[#This Row],[TN]]+Tabell1[[#This Row],[FP]]+Tabell1[[#This Row],[FN]])</f>
        <v>0.89454150448085457</v>
      </c>
      <c r="O1202">
        <f>Tabell1[[#This Row],[TP]]/(Tabell1[[#This Row],[TP]]+Tabell1[[#This Row],[FP]])</f>
        <v>0.89310216947895416</v>
      </c>
      <c r="P1202">
        <f>Tabell1[[#This Row],[TP]]/(Tabell1[[#This Row],[TP]]+Tabell1[[#This Row],[FN]])</f>
        <v>0.99875583203732499</v>
      </c>
      <c r="Q1202">
        <f>2*(Tabell1[[#This Row],[Recall]] * Tabell1[[#This Row],[Precision]]) / (Tabell1[[#This Row],[Recall]] + Tabell1[[#This Row],[Precision]])</f>
        <v>0.94297880671528544</v>
      </c>
      <c r="R1202">
        <v>9633</v>
      </c>
      <c r="S1202">
        <v>249</v>
      </c>
      <c r="T1202">
        <v>1153</v>
      </c>
      <c r="U1202">
        <v>12</v>
      </c>
    </row>
    <row r="1203" spans="1:21" hidden="1" x14ac:dyDescent="0.3">
      <c r="A1203" s="25" t="s">
        <v>20</v>
      </c>
      <c r="B1203" s="25" t="s">
        <v>22</v>
      </c>
      <c r="C1203" s="20" t="s">
        <v>23</v>
      </c>
      <c r="D1203" s="20" t="s">
        <v>23</v>
      </c>
      <c r="E1203" t="s">
        <v>24</v>
      </c>
      <c r="F1203" s="19" t="s">
        <v>21</v>
      </c>
      <c r="G1203" s="25" t="s">
        <v>26</v>
      </c>
      <c r="H1203" s="21" t="s">
        <v>29</v>
      </c>
      <c r="I1203" s="25" t="s">
        <v>25</v>
      </c>
      <c r="J1203" s="25" t="s">
        <v>26</v>
      </c>
      <c r="K1203" s="26">
        <v>0.99932670593261697</v>
      </c>
      <c r="L1203" s="26">
        <v>2.2825336456298801</v>
      </c>
      <c r="N1203">
        <f>(Tabell1[[#This Row],[TP]]+Tabell1[[#This Row],[TN]])/(Tabell1[[#This Row],[TP]]+Tabell1[[#This Row],[TN]]+Tabell1[[#This Row],[FP]]+Tabell1[[#This Row],[FN]])</f>
        <v>0.89472254910835525</v>
      </c>
      <c r="O1203">
        <f>Tabell1[[#This Row],[TP]]/(Tabell1[[#This Row],[TP]]+Tabell1[[#This Row],[FP]])</f>
        <v>0.89458503907703757</v>
      </c>
      <c r="P1203">
        <f>Tabell1[[#This Row],[TP]]/(Tabell1[[#This Row],[TP]]+Tabell1[[#This Row],[FN]])</f>
        <v>0.99688958009331263</v>
      </c>
      <c r="Q1203">
        <f>2*(Tabell1[[#This Row],[Recall]] * Tabell1[[#This Row],[Precision]]) / (Tabell1[[#This Row],[Recall]] + Tabell1[[#This Row],[Precision]])</f>
        <v>0.94297062717599178</v>
      </c>
      <c r="R1203">
        <v>9615</v>
      </c>
      <c r="S1203">
        <v>269</v>
      </c>
      <c r="T1203">
        <v>1133</v>
      </c>
      <c r="U1203">
        <v>30</v>
      </c>
    </row>
    <row r="1204" spans="1:21" hidden="1" x14ac:dyDescent="0.3">
      <c r="A1204" s="25" t="s">
        <v>20</v>
      </c>
      <c r="B1204" s="25" t="s">
        <v>22</v>
      </c>
      <c r="C1204" s="21" t="s">
        <v>34</v>
      </c>
      <c r="D1204" s="20" t="s">
        <v>23</v>
      </c>
      <c r="E1204" t="s">
        <v>24</v>
      </c>
      <c r="F1204" s="25" t="s">
        <v>30</v>
      </c>
      <c r="G1204" s="21" t="s">
        <v>29</v>
      </c>
      <c r="H1204" s="21" t="s">
        <v>29</v>
      </c>
      <c r="I1204" s="25" t="s">
        <v>25</v>
      </c>
      <c r="J1204" s="25" t="s">
        <v>26</v>
      </c>
      <c r="K1204" s="26">
        <v>2.6444451808929399</v>
      </c>
      <c r="L1204" s="26">
        <v>4.8859436511993399</v>
      </c>
      <c r="N1204">
        <f>(Tabell1[[#This Row],[TP]]+Tabell1[[#This Row],[TN]])/(Tabell1[[#This Row],[TP]]+Tabell1[[#This Row],[TN]]+Tabell1[[#This Row],[FP]]+Tabell1[[#This Row],[FN]])</f>
        <v>0.89598986150085991</v>
      </c>
      <c r="O1204">
        <f>Tabell1[[#This Row],[TP]]/(Tabell1[[#This Row],[TP]]+Tabell1[[#This Row],[FP]])</f>
        <v>0.90480274442538589</v>
      </c>
      <c r="P1204">
        <f>Tabell1[[#This Row],[TP]]/(Tabell1[[#This Row],[TP]]+Tabell1[[#This Row],[FN]])</f>
        <v>0.98444790046656294</v>
      </c>
      <c r="Q1204">
        <f>2*(Tabell1[[#This Row],[Recall]] * Tabell1[[#This Row],[Precision]]) / (Tabell1[[#This Row],[Recall]] + Tabell1[[#This Row],[Precision]])</f>
        <v>0.9429465216743631</v>
      </c>
      <c r="R1204">
        <v>9495</v>
      </c>
      <c r="S1204">
        <v>403</v>
      </c>
      <c r="T1204">
        <v>999</v>
      </c>
      <c r="U1204">
        <v>150</v>
      </c>
    </row>
    <row r="1205" spans="1:21" hidden="1" x14ac:dyDescent="0.3">
      <c r="A1205" s="25" t="s">
        <v>20</v>
      </c>
      <c r="B1205" s="25" t="s">
        <v>22</v>
      </c>
      <c r="C1205" s="21" t="s">
        <v>34</v>
      </c>
      <c r="D1205" s="20" t="s">
        <v>23</v>
      </c>
      <c r="E1205" t="s">
        <v>24</v>
      </c>
      <c r="F1205" s="19" t="s">
        <v>21</v>
      </c>
      <c r="G1205" s="21" t="s">
        <v>29</v>
      </c>
      <c r="H1205" s="21" t="s">
        <v>29</v>
      </c>
      <c r="I1205" s="25" t="s">
        <v>25</v>
      </c>
      <c r="J1205" s="25" t="s">
        <v>26</v>
      </c>
      <c r="K1205" s="26">
        <v>1.16883969306945</v>
      </c>
      <c r="L1205" s="26">
        <v>2.6660742759704501</v>
      </c>
      <c r="N1205">
        <f>(Tabell1[[#This Row],[TP]]+Tabell1[[#This Row],[TN]])/(Tabell1[[#This Row],[TP]]+Tabell1[[#This Row],[TN]]+Tabell1[[#This Row],[FP]]+Tabell1[[#This Row],[FN]])</f>
        <v>0.89671404001086263</v>
      </c>
      <c r="O1205">
        <f>Tabell1[[#This Row],[TP]]/(Tabell1[[#This Row],[TP]]+Tabell1[[#This Row],[FP]])</f>
        <v>0.91082125603864739</v>
      </c>
      <c r="P1205">
        <f>Tabell1[[#This Row],[TP]]/(Tabell1[[#This Row],[TP]]+Tabell1[[#This Row],[FN]])</f>
        <v>0.97739761534473824</v>
      </c>
      <c r="Q1205">
        <f>2*(Tabell1[[#This Row],[Recall]] * Tabell1[[#This Row],[Precision]]) / (Tabell1[[#This Row],[Recall]] + Tabell1[[#This Row],[Precision]])</f>
        <v>0.9429357339334834</v>
      </c>
      <c r="R1205">
        <v>9427</v>
      </c>
      <c r="S1205">
        <v>479</v>
      </c>
      <c r="T1205">
        <v>923</v>
      </c>
      <c r="U1205">
        <v>218</v>
      </c>
    </row>
    <row r="1206" spans="1:21" hidden="1" x14ac:dyDescent="0.3">
      <c r="A1206" s="21" t="s">
        <v>31</v>
      </c>
      <c r="B1206" s="21" t="s">
        <v>32</v>
      </c>
      <c r="C1206" s="24" t="s">
        <v>38</v>
      </c>
      <c r="D1206" s="20" t="s">
        <v>23</v>
      </c>
      <c r="E1206" t="s">
        <v>24</v>
      </c>
      <c r="F1206" s="19" t="s">
        <v>21</v>
      </c>
      <c r="G1206" s="25" t="s">
        <v>26</v>
      </c>
      <c r="H1206" s="25" t="s">
        <v>26</v>
      </c>
      <c r="I1206" s="25" t="s">
        <v>25</v>
      </c>
      <c r="J1206" s="21" t="s">
        <v>29</v>
      </c>
      <c r="K1206" s="26">
        <v>0.78393483161926203</v>
      </c>
      <c r="L1206" s="26">
        <v>0.40663456916808999</v>
      </c>
      <c r="N1206">
        <f>(Tabell1[[#This Row],[TP]]+Tabell1[[#This Row],[TN]])/(Tabell1[[#This Row],[TP]]+Tabell1[[#This Row],[TN]]+Tabell1[[#This Row],[FP]]+Tabell1[[#This Row],[FN]])</f>
        <v>0.90286955734588581</v>
      </c>
      <c r="O1206">
        <f>Tabell1[[#This Row],[TP]]/(Tabell1[[#This Row],[TP]]+Tabell1[[#This Row],[FP]])</f>
        <v>0.96800611487224286</v>
      </c>
      <c r="P1206">
        <f>Tabell1[[#This Row],[TP]]/(Tabell1[[#This Row],[TP]]+Tabell1[[#This Row],[FN]])</f>
        <v>0.91912908242612756</v>
      </c>
      <c r="Q1206">
        <f>2*(Tabell1[[#This Row],[Recall]] * Tabell1[[#This Row],[Precision]]) / (Tabell1[[#This Row],[Recall]] + Tabell1[[#This Row],[Precision]])</f>
        <v>0.9429346380896666</v>
      </c>
      <c r="R1206">
        <v>8865</v>
      </c>
      <c r="S1206">
        <v>1109</v>
      </c>
      <c r="T1206">
        <v>293</v>
      </c>
      <c r="U1206">
        <v>780</v>
      </c>
    </row>
    <row r="1207" spans="1:21" hidden="1" x14ac:dyDescent="0.3">
      <c r="A1207" s="25" t="s">
        <v>20</v>
      </c>
      <c r="B1207" s="23" t="s">
        <v>33</v>
      </c>
      <c r="C1207" s="21" t="s">
        <v>34</v>
      </c>
      <c r="D1207" s="20" t="s">
        <v>23</v>
      </c>
      <c r="E1207" t="s">
        <v>24</v>
      </c>
      <c r="F1207" s="25" t="s">
        <v>30</v>
      </c>
      <c r="G1207" s="25" t="s">
        <v>26</v>
      </c>
      <c r="H1207" s="25" t="s">
        <v>26</v>
      </c>
      <c r="I1207" s="25" t="s">
        <v>25</v>
      </c>
      <c r="J1207" s="25" t="s">
        <v>26</v>
      </c>
      <c r="K1207" s="26">
        <v>2.3298935890197701</v>
      </c>
      <c r="L1207" s="26">
        <v>6.7993841171264604</v>
      </c>
      <c r="N1207">
        <f>(Tabell1[[#This Row],[TP]]+Tabell1[[#This Row],[TN]])/(Tabell1[[#This Row],[TP]]+Tabell1[[#This Row],[TN]]+Tabell1[[#This Row],[FP]]+Tabell1[[#This Row],[FN]])</f>
        <v>0.8951751606771069</v>
      </c>
      <c r="O1207">
        <f>Tabell1[[#This Row],[TP]]/(Tabell1[[#This Row],[TP]]+Tabell1[[#This Row],[FP]])</f>
        <v>0.89856297548605246</v>
      </c>
      <c r="P1207">
        <f>Tabell1[[#This Row],[TP]]/(Tabell1[[#This Row],[TP]]+Tabell1[[#This Row],[FN]])</f>
        <v>0.9919129082426128</v>
      </c>
      <c r="Q1207">
        <f>2*(Tabell1[[#This Row],[Recall]] * Tabell1[[#This Row],[Precision]]) / (Tabell1[[#This Row],[Recall]] + Tabell1[[#This Row],[Precision]])</f>
        <v>0.94293317563571855</v>
      </c>
      <c r="R1207">
        <v>9567</v>
      </c>
      <c r="S1207">
        <v>322</v>
      </c>
      <c r="T1207">
        <v>1080</v>
      </c>
      <c r="U1207">
        <v>78</v>
      </c>
    </row>
    <row r="1208" spans="1:21" hidden="1" x14ac:dyDescent="0.3">
      <c r="A1208" s="25" t="s">
        <v>20</v>
      </c>
      <c r="B1208" s="23" t="s">
        <v>33</v>
      </c>
      <c r="C1208" s="21" t="s">
        <v>34</v>
      </c>
      <c r="D1208" s="21" t="s">
        <v>34</v>
      </c>
      <c r="E1208" t="s">
        <v>35</v>
      </c>
      <c r="F1208" s="19" t="s">
        <v>21</v>
      </c>
      <c r="G1208" s="21" t="s">
        <v>29</v>
      </c>
      <c r="H1208" s="25" t="s">
        <v>26</v>
      </c>
      <c r="I1208" s="25" t="s">
        <v>25</v>
      </c>
      <c r="J1208" s="25" t="s">
        <v>26</v>
      </c>
      <c r="K1208" s="26">
        <v>1.00833487510681</v>
      </c>
      <c r="L1208" s="26">
        <v>2.6018533706664999</v>
      </c>
      <c r="N1208">
        <f>(Tabell1[[#This Row],[TP]]+Tabell1[[#This Row],[TN]])/(Tabell1[[#This Row],[TP]]+Tabell1[[#This Row],[TN]]+Tabell1[[#This Row],[FP]]+Tabell1[[#This Row],[FN]])</f>
        <v>0.90466198339567561</v>
      </c>
      <c r="O1208">
        <f>Tabell1[[#This Row],[TP]]/(Tabell1[[#This Row],[TP]]+Tabell1[[#This Row],[FP]])</f>
        <v>0.90602687946241078</v>
      </c>
      <c r="P1208">
        <f>Tabell1[[#This Row],[TP]]/(Tabell1[[#This Row],[TP]]+Tabell1[[#This Row],[FN]])</f>
        <v>0.9829137715001709</v>
      </c>
      <c r="Q1208">
        <f>2*(Tabell1[[#This Row],[Recall]] * Tabell1[[#This Row],[Precision]]) / (Tabell1[[#This Row],[Recall]] + Tabell1[[#This Row],[Precision]])</f>
        <v>0.94290553461181226</v>
      </c>
      <c r="R1208">
        <v>8629</v>
      </c>
      <c r="S1208">
        <v>1287</v>
      </c>
      <c r="T1208">
        <v>895</v>
      </c>
      <c r="U1208">
        <v>150</v>
      </c>
    </row>
    <row r="1209" spans="1:21" hidden="1" x14ac:dyDescent="0.3">
      <c r="A1209" s="25" t="s">
        <v>20</v>
      </c>
      <c r="B1209" s="23" t="s">
        <v>33</v>
      </c>
      <c r="C1209" s="21" t="s">
        <v>34</v>
      </c>
      <c r="D1209" s="21" t="s">
        <v>34</v>
      </c>
      <c r="E1209" t="s">
        <v>35</v>
      </c>
      <c r="F1209" s="19" t="s">
        <v>21</v>
      </c>
      <c r="G1209" s="25" t="s">
        <v>26</v>
      </c>
      <c r="H1209" s="25" t="s">
        <v>26</v>
      </c>
      <c r="I1209" s="25" t="s">
        <v>25</v>
      </c>
      <c r="J1209" s="25" t="s">
        <v>26</v>
      </c>
      <c r="K1209" s="26">
        <v>0.97122907638549805</v>
      </c>
      <c r="L1209" s="26">
        <v>2.6835415363311701</v>
      </c>
      <c r="N1209">
        <f>(Tabell1[[#This Row],[TP]]+Tabell1[[#This Row],[TN]])/(Tabell1[[#This Row],[TP]]+Tabell1[[#This Row],[TN]]+Tabell1[[#This Row],[FP]]+Tabell1[[#This Row],[FN]])</f>
        <v>0.90466198339567561</v>
      </c>
      <c r="O1209">
        <f>Tabell1[[#This Row],[TP]]/(Tabell1[[#This Row],[TP]]+Tabell1[[#This Row],[FP]])</f>
        <v>0.90602687946241078</v>
      </c>
      <c r="P1209">
        <f>Tabell1[[#This Row],[TP]]/(Tabell1[[#This Row],[TP]]+Tabell1[[#This Row],[FN]])</f>
        <v>0.9829137715001709</v>
      </c>
      <c r="Q1209">
        <f>2*(Tabell1[[#This Row],[Recall]] * Tabell1[[#This Row],[Precision]]) / (Tabell1[[#This Row],[Recall]] + Tabell1[[#This Row],[Precision]])</f>
        <v>0.94290553461181226</v>
      </c>
      <c r="R1209">
        <v>8629</v>
      </c>
      <c r="S1209">
        <v>1287</v>
      </c>
      <c r="T1209">
        <v>895</v>
      </c>
      <c r="U1209">
        <v>150</v>
      </c>
    </row>
    <row r="1210" spans="1:21" hidden="1" x14ac:dyDescent="0.3">
      <c r="A1210" s="21" t="s">
        <v>31</v>
      </c>
      <c r="B1210" s="25" t="s">
        <v>22</v>
      </c>
      <c r="C1210" s="24" t="s">
        <v>38</v>
      </c>
      <c r="D1210" s="20" t="s">
        <v>23</v>
      </c>
      <c r="E1210" t="s">
        <v>24</v>
      </c>
      <c r="F1210" s="25" t="s">
        <v>30</v>
      </c>
      <c r="G1210" s="25" t="s">
        <v>26</v>
      </c>
      <c r="H1210" s="25" t="s">
        <v>26</v>
      </c>
      <c r="I1210" s="21"/>
      <c r="J1210" s="25" t="s">
        <v>26</v>
      </c>
      <c r="K1210" s="26">
        <v>6.6936285495758003</v>
      </c>
      <c r="L1210" s="26">
        <v>0.800645351409912</v>
      </c>
      <c r="N1210">
        <f>(Tabell1[[#This Row],[TP]]+Tabell1[[#This Row],[TN]])/(Tabell1[[#This Row],[TP]]+Tabell1[[#This Row],[TN]]+Tabell1[[#This Row],[FP]]+Tabell1[[#This Row],[FN]])</f>
        <v>0.89553724993210826</v>
      </c>
      <c r="O1210">
        <f>Tabell1[[#This Row],[TP]]/(Tabell1[[#This Row],[TP]]+Tabell1[[#This Row],[FP]])</f>
        <v>0.90192180251822396</v>
      </c>
      <c r="P1210">
        <f>Tabell1[[#This Row],[TP]]/(Tabell1[[#This Row],[TP]]+Tabell1[[#This Row],[FN]])</f>
        <v>0.98776568170036283</v>
      </c>
      <c r="Q1210">
        <f>2*(Tabell1[[#This Row],[Recall]] * Tabell1[[#This Row],[Precision]]) / (Tabell1[[#This Row],[Recall]] + Tabell1[[#This Row],[Precision]])</f>
        <v>0.94289390340459212</v>
      </c>
      <c r="R1210">
        <v>9527</v>
      </c>
      <c r="S1210">
        <v>366</v>
      </c>
      <c r="T1210">
        <v>1036</v>
      </c>
      <c r="U1210">
        <v>118</v>
      </c>
    </row>
    <row r="1211" spans="1:21" hidden="1" x14ac:dyDescent="0.3">
      <c r="A1211" s="21" t="s">
        <v>31</v>
      </c>
      <c r="B1211" s="25" t="s">
        <v>22</v>
      </c>
      <c r="C1211" s="21" t="s">
        <v>34</v>
      </c>
      <c r="D1211" s="20" t="s">
        <v>23</v>
      </c>
      <c r="E1211" t="s">
        <v>24</v>
      </c>
      <c r="F1211" s="19" t="s">
        <v>21</v>
      </c>
      <c r="G1211" s="21" t="s">
        <v>29</v>
      </c>
      <c r="H1211" s="21" t="s">
        <v>29</v>
      </c>
      <c r="I1211" s="25" t="s">
        <v>25</v>
      </c>
      <c r="J1211" s="21" t="s">
        <v>29</v>
      </c>
      <c r="K1211" s="26">
        <v>0.49378919601440402</v>
      </c>
      <c r="L1211" s="26">
        <v>0.34488129615783603</v>
      </c>
      <c r="N1211">
        <f>(Tabell1[[#This Row],[TP]]+Tabell1[[#This Row],[TN]])/(Tabell1[[#This Row],[TP]]+Tabell1[[#This Row],[TN]]+Tabell1[[#This Row],[FP]]+Tabell1[[#This Row],[FN]])</f>
        <v>0.89490359373585593</v>
      </c>
      <c r="O1211">
        <f>Tabell1[[#This Row],[TP]]/(Tabell1[[#This Row],[TP]]+Tabell1[[#This Row],[FP]])</f>
        <v>0.89704230625233994</v>
      </c>
      <c r="P1211">
        <f>Tabell1[[#This Row],[TP]]/(Tabell1[[#This Row],[TP]]+Tabell1[[#This Row],[FN]])</f>
        <v>0.99367547952306889</v>
      </c>
      <c r="Q1211">
        <f>2*(Tabell1[[#This Row],[Recall]] * Tabell1[[#This Row],[Precision]]) / (Tabell1[[#This Row],[Recall]] + Tabell1[[#This Row],[Precision]])</f>
        <v>0.94288946824733144</v>
      </c>
      <c r="R1211">
        <v>9584</v>
      </c>
      <c r="S1211">
        <v>302</v>
      </c>
      <c r="T1211">
        <v>1100</v>
      </c>
      <c r="U1211">
        <v>61</v>
      </c>
    </row>
    <row r="1212" spans="1:21" hidden="1" x14ac:dyDescent="0.3">
      <c r="A1212" s="25" t="s">
        <v>20</v>
      </c>
      <c r="B1212" s="25" t="s">
        <v>22</v>
      </c>
      <c r="C1212" s="20" t="s">
        <v>23</v>
      </c>
      <c r="D1212" s="20" t="s">
        <v>23</v>
      </c>
      <c r="E1212" t="s">
        <v>24</v>
      </c>
      <c r="F1212" s="19" t="s">
        <v>21</v>
      </c>
      <c r="G1212" s="21" t="s">
        <v>29</v>
      </c>
      <c r="H1212" s="21" t="s">
        <v>29</v>
      </c>
      <c r="I1212" s="25" t="s">
        <v>25</v>
      </c>
      <c r="J1212" s="25" t="s">
        <v>26</v>
      </c>
      <c r="K1212" s="26">
        <v>0.97494029998779297</v>
      </c>
      <c r="L1212" s="26">
        <v>2.2000823020935001</v>
      </c>
      <c r="N1212">
        <f>(Tabell1[[#This Row],[TP]]+Tabell1[[#This Row],[TN]])/(Tabell1[[#This Row],[TP]]+Tabell1[[#This Row],[TN]]+Tabell1[[#This Row],[FP]]+Tabell1[[#This Row],[FN]])</f>
        <v>0.89454150448085457</v>
      </c>
      <c r="O1212">
        <f>Tabell1[[#This Row],[TP]]/(Tabell1[[#This Row],[TP]]+Tabell1[[#This Row],[FP]])</f>
        <v>0.89441860465116274</v>
      </c>
      <c r="P1212">
        <f>Tabell1[[#This Row],[TP]]/(Tabell1[[#This Row],[TP]]+Tabell1[[#This Row],[FN]])</f>
        <v>0.99688958009331263</v>
      </c>
      <c r="Q1212">
        <f>2*(Tabell1[[#This Row],[Recall]] * Tabell1[[#This Row],[Precision]]) / (Tabell1[[#This Row],[Recall]] + Tabell1[[#This Row],[Precision]])</f>
        <v>0.94287815641088513</v>
      </c>
      <c r="R1212">
        <v>9615</v>
      </c>
      <c r="S1212">
        <v>267</v>
      </c>
      <c r="T1212">
        <v>1135</v>
      </c>
      <c r="U1212">
        <v>30</v>
      </c>
    </row>
    <row r="1213" spans="1:21" hidden="1" x14ac:dyDescent="0.3">
      <c r="A1213" s="21" t="s">
        <v>31</v>
      </c>
      <c r="B1213" s="25" t="s">
        <v>22</v>
      </c>
      <c r="C1213" s="24" t="s">
        <v>38</v>
      </c>
      <c r="D1213" s="20" t="s">
        <v>23</v>
      </c>
      <c r="E1213" t="s">
        <v>24</v>
      </c>
      <c r="F1213" s="19" t="s">
        <v>21</v>
      </c>
      <c r="G1213" s="21" t="s">
        <v>29</v>
      </c>
      <c r="H1213" s="25" t="s">
        <v>26</v>
      </c>
      <c r="I1213" s="21"/>
      <c r="J1213" s="21" t="s">
        <v>29</v>
      </c>
      <c r="K1213" s="26">
        <v>0.498268842697143</v>
      </c>
      <c r="L1213" s="26">
        <v>0.2540864944458</v>
      </c>
      <c r="N1213">
        <f>(Tabell1[[#This Row],[TP]]+Tabell1[[#This Row],[TN]])/(Tabell1[[#This Row],[TP]]+Tabell1[[#This Row],[TN]]+Tabell1[[#This Row],[FP]]+Tabell1[[#This Row],[FN]])</f>
        <v>0.90259799040463473</v>
      </c>
      <c r="O1213">
        <f>Tabell1[[#This Row],[TP]]/(Tabell1[[#This Row],[TP]]+Tabell1[[#This Row],[FP]])</f>
        <v>0.96626401131788009</v>
      </c>
      <c r="P1213">
        <f>Tabell1[[#This Row],[TP]]/(Tabell1[[#This Row],[TP]]+Tabell1[[#This Row],[FN]])</f>
        <v>0.92058061171591499</v>
      </c>
      <c r="Q1213">
        <f>2*(Tabell1[[#This Row],[Recall]] * Tabell1[[#This Row],[Precision]]) / (Tabell1[[#This Row],[Recall]] + Tabell1[[#This Row],[Precision]])</f>
        <v>0.94286927896357653</v>
      </c>
      <c r="R1213">
        <v>8879</v>
      </c>
      <c r="S1213">
        <v>1092</v>
      </c>
      <c r="T1213">
        <v>310</v>
      </c>
      <c r="U1213">
        <v>766</v>
      </c>
    </row>
    <row r="1214" spans="1:21" hidden="1" x14ac:dyDescent="0.3">
      <c r="A1214" s="21" t="s">
        <v>31</v>
      </c>
      <c r="B1214" s="21" t="s">
        <v>32</v>
      </c>
      <c r="C1214" s="20" t="s">
        <v>23</v>
      </c>
      <c r="D1214" s="20" t="s">
        <v>23</v>
      </c>
      <c r="E1214" t="s">
        <v>24</v>
      </c>
      <c r="F1214" s="25" t="s">
        <v>30</v>
      </c>
      <c r="G1214" s="25" t="s">
        <v>26</v>
      </c>
      <c r="H1214" s="25" t="s">
        <v>26</v>
      </c>
      <c r="I1214" s="21"/>
      <c r="J1214" s="21" t="s">
        <v>29</v>
      </c>
      <c r="K1214" s="26">
        <v>1.65408158302307</v>
      </c>
      <c r="L1214" s="26">
        <v>0.67742490768432595</v>
      </c>
      <c r="N1214">
        <f>(Tabell1[[#This Row],[TP]]+Tabell1[[#This Row],[TN]])/(Tabell1[[#This Row],[TP]]+Tabell1[[#This Row],[TN]]+Tabell1[[#This Row],[FP]]+Tabell1[[#This Row],[FN]])</f>
        <v>0.89436045985335388</v>
      </c>
      <c r="O1214">
        <f>Tabell1[[#This Row],[TP]]/(Tabell1[[#This Row],[TP]]+Tabell1[[#This Row],[FP]])</f>
        <v>0.89330116904806089</v>
      </c>
      <c r="P1214">
        <f>Tabell1[[#This Row],[TP]]/(Tabell1[[#This Row],[TP]]+Tabell1[[#This Row],[FN]])</f>
        <v>0.9982374287195438</v>
      </c>
      <c r="Q1214">
        <f>2*(Tabell1[[#This Row],[Recall]] * Tabell1[[#This Row],[Precision]]) / (Tabell1[[#This Row],[Recall]] + Tabell1[[#This Row],[Precision]])</f>
        <v>0.94285854184008222</v>
      </c>
      <c r="R1214">
        <v>9628</v>
      </c>
      <c r="S1214">
        <v>252</v>
      </c>
      <c r="T1214">
        <v>1150</v>
      </c>
      <c r="U1214">
        <v>17</v>
      </c>
    </row>
    <row r="1215" spans="1:21" hidden="1" x14ac:dyDescent="0.3">
      <c r="A1215" s="21" t="s">
        <v>31</v>
      </c>
      <c r="B1215" s="21" t="s">
        <v>32</v>
      </c>
      <c r="C1215" s="20" t="s">
        <v>23</v>
      </c>
      <c r="D1215" s="20" t="s">
        <v>23</v>
      </c>
      <c r="E1215" t="s">
        <v>24</v>
      </c>
      <c r="F1215" s="25" t="s">
        <v>30</v>
      </c>
      <c r="G1215" s="25" t="s">
        <v>26</v>
      </c>
      <c r="H1215" s="25" t="s">
        <v>26</v>
      </c>
      <c r="I1215" s="21"/>
      <c r="J1215" s="21" t="s">
        <v>29</v>
      </c>
      <c r="K1215" s="26">
        <v>1.65408158302307</v>
      </c>
      <c r="L1215" s="26">
        <v>0.649427890777587</v>
      </c>
      <c r="N1215">
        <f>(Tabell1[[#This Row],[TP]]+Tabell1[[#This Row],[TN]])/(Tabell1[[#This Row],[TP]]+Tabell1[[#This Row],[TN]]+Tabell1[[#This Row],[FP]]+Tabell1[[#This Row],[FN]])</f>
        <v>0.89436045985335388</v>
      </c>
      <c r="O1215">
        <f>Tabell1[[#This Row],[TP]]/(Tabell1[[#This Row],[TP]]+Tabell1[[#This Row],[FP]])</f>
        <v>0.89330116904806089</v>
      </c>
      <c r="P1215">
        <f>Tabell1[[#This Row],[TP]]/(Tabell1[[#This Row],[TP]]+Tabell1[[#This Row],[FN]])</f>
        <v>0.9982374287195438</v>
      </c>
      <c r="Q1215">
        <f>2*(Tabell1[[#This Row],[Recall]] * Tabell1[[#This Row],[Precision]]) / (Tabell1[[#This Row],[Recall]] + Tabell1[[#This Row],[Precision]])</f>
        <v>0.94285854184008222</v>
      </c>
      <c r="R1215">
        <v>9628</v>
      </c>
      <c r="S1215">
        <v>252</v>
      </c>
      <c r="T1215">
        <v>1150</v>
      </c>
      <c r="U1215">
        <v>17</v>
      </c>
    </row>
    <row r="1216" spans="1:21" hidden="1" x14ac:dyDescent="0.3">
      <c r="A1216" s="25" t="s">
        <v>20</v>
      </c>
      <c r="B1216" s="23" t="s">
        <v>33</v>
      </c>
      <c r="C1216" s="20" t="s">
        <v>23</v>
      </c>
      <c r="D1216" s="20" t="s">
        <v>23</v>
      </c>
      <c r="E1216" t="s">
        <v>42</v>
      </c>
      <c r="F1216" s="25" t="s">
        <v>30</v>
      </c>
      <c r="G1216" s="25" t="s">
        <v>26</v>
      </c>
      <c r="H1216" s="21" t="s">
        <v>29</v>
      </c>
      <c r="I1216" s="25" t="s">
        <v>25</v>
      </c>
      <c r="J1216" s="25" t="s">
        <v>26</v>
      </c>
      <c r="K1216" s="26">
        <v>1.9493772983551001</v>
      </c>
      <c r="L1216" s="26">
        <v>5.7320377826690603</v>
      </c>
      <c r="N1216">
        <f>(Tabell1[[#This Row],[TP]]+Tabell1[[#This Row],[TN]])/(Tabell1[[#This Row],[TP]]+Tabell1[[#This Row],[TN]]+Tabell1[[#This Row],[FP]]+Tabell1[[#This Row],[FN]])</f>
        <v>0.89459898843930641</v>
      </c>
      <c r="O1216">
        <f>Tabell1[[#This Row],[TP]]/(Tabell1[[#This Row],[TP]]+Tabell1[[#This Row],[FP]])</f>
        <v>0.89275442991001019</v>
      </c>
      <c r="P1216">
        <f>Tabell1[[#This Row],[TP]]/(Tabell1[[#This Row],[TP]]+Tabell1[[#This Row],[FN]])</f>
        <v>0.99885821050446333</v>
      </c>
      <c r="Q1216">
        <f>2*(Tabell1[[#This Row],[Recall]] * Tabell1[[#This Row],[Precision]]) / (Tabell1[[#This Row],[Recall]] + Tabell1[[#This Row],[Precision]])</f>
        <v>0.9428305491598491</v>
      </c>
      <c r="R1216">
        <v>9623</v>
      </c>
      <c r="S1216">
        <v>282</v>
      </c>
      <c r="T1216">
        <v>1156</v>
      </c>
      <c r="U1216">
        <v>11</v>
      </c>
    </row>
    <row r="1217" spans="1:21" hidden="1" x14ac:dyDescent="0.3">
      <c r="A1217" s="21" t="s">
        <v>31</v>
      </c>
      <c r="B1217" s="25" t="s">
        <v>22</v>
      </c>
      <c r="C1217" s="25" t="s">
        <v>36</v>
      </c>
      <c r="D1217" s="20" t="s">
        <v>23</v>
      </c>
      <c r="E1217" t="s">
        <v>24</v>
      </c>
      <c r="F1217" s="19" t="s">
        <v>21</v>
      </c>
      <c r="G1217" s="25" t="s">
        <v>26</v>
      </c>
      <c r="H1217" s="21" t="s">
        <v>29</v>
      </c>
      <c r="I1217" s="21"/>
      <c r="J1217" s="21" t="s">
        <v>29</v>
      </c>
      <c r="K1217" s="26">
        <v>0.60514116287231401</v>
      </c>
      <c r="L1217" s="26">
        <v>0.30552339553833002</v>
      </c>
      <c r="N1217">
        <f>(Tabell1[[#This Row],[TP]]+Tabell1[[#This Row],[TN]])/(Tabell1[[#This Row],[TP]]+Tabell1[[#This Row],[TN]]+Tabell1[[#This Row],[FP]]+Tabell1[[#This Row],[FN]])</f>
        <v>0.89499411604960621</v>
      </c>
      <c r="O1217">
        <f>Tabell1[[#This Row],[TP]]/(Tabell1[[#This Row],[TP]]+Tabell1[[#This Row],[FP]])</f>
        <v>0.89854391733208083</v>
      </c>
      <c r="P1217">
        <f>Tabell1[[#This Row],[TP]]/(Tabell1[[#This Row],[TP]]+Tabell1[[#This Row],[FN]])</f>
        <v>0.99170554691550028</v>
      </c>
      <c r="Q1217">
        <f>2*(Tabell1[[#This Row],[Recall]] * Tabell1[[#This Row],[Precision]]) / (Tabell1[[#This Row],[Recall]] + Tabell1[[#This Row],[Precision]])</f>
        <v>0.94282897979300151</v>
      </c>
      <c r="R1217">
        <v>9565</v>
      </c>
      <c r="S1217">
        <v>322</v>
      </c>
      <c r="T1217">
        <v>1080</v>
      </c>
      <c r="U1217">
        <v>80</v>
      </c>
    </row>
    <row r="1218" spans="1:21" hidden="1" x14ac:dyDescent="0.3">
      <c r="A1218" s="21" t="s">
        <v>31</v>
      </c>
      <c r="B1218" s="23" t="s">
        <v>33</v>
      </c>
      <c r="C1218" s="24" t="s">
        <v>38</v>
      </c>
      <c r="D1218" s="20" t="s">
        <v>23</v>
      </c>
      <c r="E1218" t="s">
        <v>24</v>
      </c>
      <c r="F1218" s="25" t="s">
        <v>30</v>
      </c>
      <c r="G1218" s="25" t="s">
        <v>26</v>
      </c>
      <c r="H1218" s="25" t="s">
        <v>26</v>
      </c>
      <c r="I1218" s="25" t="s">
        <v>25</v>
      </c>
      <c r="J1218" s="21" t="s">
        <v>29</v>
      </c>
      <c r="K1218" s="26">
        <v>67.0762038230896</v>
      </c>
      <c r="L1218" s="26">
        <v>1.5825948715209901</v>
      </c>
      <c r="N1218">
        <f>(Tabell1[[#This Row],[TP]]+Tabell1[[#This Row],[TN]])/(Tabell1[[#This Row],[TP]]+Tabell1[[#This Row],[TN]]+Tabell1[[#This Row],[FP]]+Tabell1[[#This Row],[FN]])</f>
        <v>0.89481307142210553</v>
      </c>
      <c r="O1218">
        <f>Tabell1[[#This Row],[TP]]/(Tabell1[[#This Row],[TP]]+Tabell1[[#This Row],[FP]])</f>
        <v>0.89718138402472136</v>
      </c>
      <c r="P1218">
        <f>Tabell1[[#This Row],[TP]]/(Tabell1[[#This Row],[TP]]+Tabell1[[#This Row],[FN]])</f>
        <v>0.99336443753240022</v>
      </c>
      <c r="Q1218">
        <f>2*(Tabell1[[#This Row],[Recall]] * Tabell1[[#This Row],[Precision]]) / (Tabell1[[#This Row],[Recall]] + Tabell1[[#This Row],[Precision]])</f>
        <v>0.94282621531194644</v>
      </c>
      <c r="R1218">
        <v>9581</v>
      </c>
      <c r="S1218">
        <v>304</v>
      </c>
      <c r="T1218">
        <v>1098</v>
      </c>
      <c r="U1218">
        <v>64</v>
      </c>
    </row>
    <row r="1219" spans="1:21" hidden="1" x14ac:dyDescent="0.3">
      <c r="A1219" s="25" t="s">
        <v>20</v>
      </c>
      <c r="B1219" s="25" t="s">
        <v>22</v>
      </c>
      <c r="C1219" s="21" t="s">
        <v>34</v>
      </c>
      <c r="D1219" s="20" t="s">
        <v>23</v>
      </c>
      <c r="E1219" t="s">
        <v>24</v>
      </c>
      <c r="F1219" s="19" t="s">
        <v>21</v>
      </c>
      <c r="G1219" s="25" t="s">
        <v>26</v>
      </c>
      <c r="H1219" s="21" t="s">
        <v>29</v>
      </c>
      <c r="I1219" s="25" t="s">
        <v>25</v>
      </c>
      <c r="J1219" s="25" t="s">
        <v>26</v>
      </c>
      <c r="K1219" s="26">
        <v>1.2277190685272199</v>
      </c>
      <c r="L1219" s="26">
        <v>2.6581974029540998</v>
      </c>
      <c r="N1219">
        <f>(Tabell1[[#This Row],[TP]]+Tabell1[[#This Row],[TN]])/(Tabell1[[#This Row],[TP]]+Tabell1[[#This Row],[TN]]+Tabell1[[#This Row],[FP]]+Tabell1[[#This Row],[FN]])</f>
        <v>0.89635195075586127</v>
      </c>
      <c r="O1219">
        <f>Tabell1[[#This Row],[TP]]/(Tabell1[[#This Row],[TP]]+Tabell1[[#This Row],[FP]])</f>
        <v>0.90959907478797219</v>
      </c>
      <c r="P1219">
        <f>Tabell1[[#This Row],[TP]]/(Tabell1[[#This Row],[TP]]+Tabell1[[#This Row],[FN]])</f>
        <v>0.97853810264385688</v>
      </c>
      <c r="Q1219">
        <f>2*(Tabell1[[#This Row],[Recall]] * Tabell1[[#This Row],[Precision]]) / (Tabell1[[#This Row],[Recall]] + Tabell1[[#This Row],[Precision]])</f>
        <v>0.94281004944807945</v>
      </c>
      <c r="R1219">
        <v>9438</v>
      </c>
      <c r="S1219">
        <v>464</v>
      </c>
      <c r="T1219">
        <v>938</v>
      </c>
      <c r="U1219">
        <v>207</v>
      </c>
    </row>
    <row r="1220" spans="1:21" hidden="1" x14ac:dyDescent="0.3">
      <c r="A1220" s="25" t="s">
        <v>20</v>
      </c>
      <c r="B1220" s="23" t="s">
        <v>33</v>
      </c>
      <c r="C1220" s="20" t="s">
        <v>23</v>
      </c>
      <c r="D1220" s="20" t="s">
        <v>23</v>
      </c>
      <c r="E1220" t="s">
        <v>24</v>
      </c>
      <c r="F1220" s="19" t="s">
        <v>21</v>
      </c>
      <c r="G1220" s="25" t="s">
        <v>26</v>
      </c>
      <c r="H1220" s="25" t="s">
        <v>26</v>
      </c>
      <c r="I1220" s="21"/>
      <c r="J1220" s="25" t="s">
        <v>26</v>
      </c>
      <c r="K1220" s="26">
        <v>1.3045504093170099</v>
      </c>
      <c r="L1220" s="26">
        <v>2.8748192787170401</v>
      </c>
      <c r="N1220">
        <f>(Tabell1[[#This Row],[TP]]+Tabell1[[#This Row],[TN]])/(Tabell1[[#This Row],[TP]]+Tabell1[[#This Row],[TN]]+Tabell1[[#This Row],[FP]]+Tabell1[[#This Row],[FN]])</f>
        <v>0.89436045985335388</v>
      </c>
      <c r="O1220">
        <f>Tabell1[[#This Row],[TP]]/(Tabell1[[#This Row],[TP]]+Tabell1[[#This Row],[FP]])</f>
        <v>0.89395910780669141</v>
      </c>
      <c r="P1220">
        <f>Tabell1[[#This Row],[TP]]/(Tabell1[[#This Row],[TP]]+Tabell1[[#This Row],[FN]])</f>
        <v>0.99730430274753756</v>
      </c>
      <c r="Q1220">
        <f>2*(Tabell1[[#This Row],[Recall]] * Tabell1[[#This Row],[Precision]]) / (Tabell1[[#This Row],[Recall]] + Tabell1[[#This Row],[Precision]])</f>
        <v>0.94280813526096552</v>
      </c>
      <c r="R1220">
        <v>9619</v>
      </c>
      <c r="S1220">
        <v>261</v>
      </c>
      <c r="T1220">
        <v>1141</v>
      </c>
      <c r="U1220">
        <v>26</v>
      </c>
    </row>
    <row r="1221" spans="1:21" hidden="1" x14ac:dyDescent="0.3">
      <c r="A1221" s="21" t="s">
        <v>31</v>
      </c>
      <c r="B1221" s="21" t="s">
        <v>32</v>
      </c>
      <c r="C1221" s="24" t="s">
        <v>38</v>
      </c>
      <c r="D1221" s="20" t="s">
        <v>23</v>
      </c>
      <c r="E1221" t="s">
        <v>24</v>
      </c>
      <c r="F1221" s="19" t="s">
        <v>21</v>
      </c>
      <c r="G1221" s="21" t="s">
        <v>29</v>
      </c>
      <c r="H1221" s="25" t="s">
        <v>26</v>
      </c>
      <c r="I1221" s="21"/>
      <c r="J1221" s="25" t="s">
        <v>26</v>
      </c>
      <c r="K1221" s="26">
        <v>2.5689456462860099</v>
      </c>
      <c r="L1221" s="26">
        <v>0.4895601272583</v>
      </c>
      <c r="N1221">
        <f>(Tabell1[[#This Row],[TP]]+Tabell1[[#This Row],[TN]])/(Tabell1[[#This Row],[TP]]+Tabell1[[#This Row],[TN]]+Tabell1[[#This Row],[FP]]+Tabell1[[#This Row],[FN]])</f>
        <v>0.89798135240336741</v>
      </c>
      <c r="O1221">
        <f>Tabell1[[#This Row],[TP]]/(Tabell1[[#This Row],[TP]]+Tabell1[[#This Row],[FP]])</f>
        <v>0.92378109452736323</v>
      </c>
      <c r="P1221">
        <f>Tabell1[[#This Row],[TP]]/(Tabell1[[#This Row],[TP]]+Tabell1[[#This Row],[FN]])</f>
        <v>0.96257128045619489</v>
      </c>
      <c r="Q1221">
        <f>2*(Tabell1[[#This Row],[Recall]] * Tabell1[[#This Row],[Precision]]) / (Tabell1[[#This Row],[Recall]] + Tabell1[[#This Row],[Precision]])</f>
        <v>0.94277735465854284</v>
      </c>
      <c r="R1221">
        <v>9284</v>
      </c>
      <c r="S1221">
        <v>636</v>
      </c>
      <c r="T1221">
        <v>766</v>
      </c>
      <c r="U1221">
        <v>361</v>
      </c>
    </row>
    <row r="1222" spans="1:21" hidden="1" x14ac:dyDescent="0.3">
      <c r="A1222" s="25" t="s">
        <v>20</v>
      </c>
      <c r="B1222" s="23" t="s">
        <v>33</v>
      </c>
      <c r="C1222" s="20" t="s">
        <v>23</v>
      </c>
      <c r="D1222" s="20" t="s">
        <v>23</v>
      </c>
      <c r="E1222" t="s">
        <v>24</v>
      </c>
      <c r="F1222" s="19" t="s">
        <v>21</v>
      </c>
      <c r="G1222" s="21" t="s">
        <v>29</v>
      </c>
      <c r="H1222" s="25" t="s">
        <v>26</v>
      </c>
      <c r="I1222" s="21"/>
      <c r="J1222" s="25" t="s">
        <v>26</v>
      </c>
      <c r="K1222" s="26">
        <v>1.27858185768127</v>
      </c>
      <c r="L1222" s="26">
        <v>2.92523741722106</v>
      </c>
      <c r="N1222">
        <f>(Tabell1[[#This Row],[TP]]+Tabell1[[#This Row],[TN]])/(Tabell1[[#This Row],[TP]]+Tabell1[[#This Row],[TN]]+Tabell1[[#This Row],[FP]]+Tabell1[[#This Row],[FN]])</f>
        <v>0.89426993753960349</v>
      </c>
      <c r="O1222">
        <f>Tabell1[[#This Row],[TP]]/(Tabell1[[#This Row],[TP]]+Tabell1[[#This Row],[FP]])</f>
        <v>0.89380284307349256</v>
      </c>
      <c r="P1222">
        <f>Tabell1[[#This Row],[TP]]/(Tabell1[[#This Row],[TP]]+Tabell1[[#This Row],[FN]])</f>
        <v>0.99740798341109382</v>
      </c>
      <c r="Q1222">
        <f>2*(Tabell1[[#This Row],[Recall]] * Tabell1[[#This Row],[Precision]]) / (Tabell1[[#This Row],[Recall]] + Tabell1[[#This Row],[Precision]])</f>
        <v>0.9427675421403372</v>
      </c>
      <c r="R1222">
        <v>9620</v>
      </c>
      <c r="S1222">
        <v>259</v>
      </c>
      <c r="T1222">
        <v>1143</v>
      </c>
      <c r="U1222">
        <v>25</v>
      </c>
    </row>
    <row r="1223" spans="1:21" hidden="1" x14ac:dyDescent="0.3">
      <c r="A1223" s="25" t="s">
        <v>20</v>
      </c>
      <c r="B1223" s="25" t="s">
        <v>22</v>
      </c>
      <c r="C1223" s="21" t="s">
        <v>34</v>
      </c>
      <c r="D1223" s="20" t="s">
        <v>23</v>
      </c>
      <c r="E1223" t="s">
        <v>24</v>
      </c>
      <c r="F1223" s="19" t="s">
        <v>21</v>
      </c>
      <c r="G1223" s="25" t="s">
        <v>26</v>
      </c>
      <c r="H1223" s="25" t="s">
        <v>26</v>
      </c>
      <c r="I1223" s="25" t="s">
        <v>25</v>
      </c>
      <c r="J1223" s="21" t="s">
        <v>29</v>
      </c>
      <c r="K1223" s="26">
        <v>1.78622221946716</v>
      </c>
      <c r="L1223" s="26">
        <v>3.6712651252746502</v>
      </c>
      <c r="N1223">
        <f>(Tabell1[[#This Row],[TP]]+Tabell1[[#This Row],[TN]])/(Tabell1[[#This Row],[TP]]+Tabell1[[#This Row],[TN]]+Tabell1[[#This Row],[FP]]+Tabell1[[#This Row],[FN]])</f>
        <v>0.89490359373585593</v>
      </c>
      <c r="O1223">
        <f>Tabell1[[#This Row],[TP]]/(Tabell1[[#This Row],[TP]]+Tabell1[[#This Row],[FP]])</f>
        <v>0.89883414817600604</v>
      </c>
      <c r="P1223">
        <f>Tabell1[[#This Row],[TP]]/(Tabell1[[#This Row],[TP]]+Tabell1[[#This Row],[FN]])</f>
        <v>0.99118714359771898</v>
      </c>
      <c r="Q1223">
        <f>2*(Tabell1[[#This Row],[Recall]] * Tabell1[[#This Row],[Precision]]) / (Tabell1[[#This Row],[Recall]] + Tabell1[[#This Row],[Precision]])</f>
        <v>0.94275430205611155</v>
      </c>
      <c r="R1223">
        <v>9560</v>
      </c>
      <c r="S1223">
        <v>326</v>
      </c>
      <c r="T1223">
        <v>1076</v>
      </c>
      <c r="U1223">
        <v>85</v>
      </c>
    </row>
    <row r="1224" spans="1:21" hidden="1" x14ac:dyDescent="0.3">
      <c r="A1224" s="25" t="s">
        <v>20</v>
      </c>
      <c r="B1224" s="23" t="s">
        <v>33</v>
      </c>
      <c r="C1224" s="20" t="s">
        <v>23</v>
      </c>
      <c r="D1224" s="20" t="s">
        <v>23</v>
      </c>
      <c r="E1224" t="s">
        <v>42</v>
      </c>
      <c r="F1224" s="25" t="s">
        <v>30</v>
      </c>
      <c r="G1224" s="21" t="s">
        <v>29</v>
      </c>
      <c r="H1224" s="21" t="s">
        <v>29</v>
      </c>
      <c r="I1224" s="25" t="s">
        <v>25</v>
      </c>
      <c r="J1224" s="25" t="s">
        <v>26</v>
      </c>
      <c r="K1224" s="26">
        <v>1.9379246234893699</v>
      </c>
      <c r="L1224" s="26">
        <v>5.8193175792694003</v>
      </c>
      <c r="N1224">
        <f>(Tabell1[[#This Row],[TP]]+Tabell1[[#This Row],[TN]])/(Tabell1[[#This Row],[TP]]+Tabell1[[#This Row],[TN]]+Tabell1[[#This Row],[FP]]+Tabell1[[#This Row],[FN]])</f>
        <v>0.8944183526011561</v>
      </c>
      <c r="O1224">
        <f>Tabell1[[#This Row],[TP]]/(Tabell1[[#This Row],[TP]]+Tabell1[[#This Row],[FP]])</f>
        <v>0.89258881365364995</v>
      </c>
      <c r="P1224">
        <f>Tabell1[[#This Row],[TP]]/(Tabell1[[#This Row],[TP]]+Tabell1[[#This Row],[FN]])</f>
        <v>0.99885821050446333</v>
      </c>
      <c r="Q1224">
        <f>2*(Tabell1[[#This Row],[Recall]] * Tabell1[[#This Row],[Precision]]) / (Tabell1[[#This Row],[Recall]] + Tabell1[[#This Row],[Precision]])</f>
        <v>0.94273818270879262</v>
      </c>
      <c r="R1224">
        <v>9623</v>
      </c>
      <c r="S1224">
        <v>280</v>
      </c>
      <c r="T1224">
        <v>1158</v>
      </c>
      <c r="U1224">
        <v>11</v>
      </c>
    </row>
    <row r="1225" spans="1:21" hidden="1" x14ac:dyDescent="0.3">
      <c r="A1225" s="25" t="s">
        <v>20</v>
      </c>
      <c r="B1225" s="23" t="s">
        <v>33</v>
      </c>
      <c r="C1225" s="25" t="s">
        <v>36</v>
      </c>
      <c r="D1225" s="20" t="s">
        <v>23</v>
      </c>
      <c r="E1225" t="s">
        <v>24</v>
      </c>
      <c r="F1225" s="25" t="s">
        <v>30</v>
      </c>
      <c r="G1225" s="21" t="s">
        <v>29</v>
      </c>
      <c r="H1225" s="25" t="s">
        <v>26</v>
      </c>
      <c r="I1225" s="21"/>
      <c r="J1225" s="21" t="s">
        <v>29</v>
      </c>
      <c r="K1225" s="26">
        <v>7.3051419258117596</v>
      </c>
      <c r="L1225" s="26">
        <v>13.9131979942321</v>
      </c>
      <c r="N1225">
        <f>(Tabell1[[#This Row],[TP]]+Tabell1[[#This Row],[TN]])/(Tabell1[[#This Row],[TP]]+Tabell1[[#This Row],[TN]]+Tabell1[[#This Row],[FP]]+Tabell1[[#This Row],[FN]])</f>
        <v>0.89463202679460485</v>
      </c>
      <c r="O1225">
        <f>Tabell1[[#This Row],[TP]]/(Tabell1[[#This Row],[TP]]+Tabell1[[#This Row],[FP]])</f>
        <v>0.89716212419218877</v>
      </c>
      <c r="P1225">
        <f>Tabell1[[#This Row],[TP]]/(Tabell1[[#This Row],[TP]]+Tabell1[[#This Row],[FN]])</f>
        <v>0.9931570762052877</v>
      </c>
      <c r="Q1225">
        <f>2*(Tabell1[[#This Row],[Recall]] * Tabell1[[#This Row],[Precision]]) / (Tabell1[[#This Row],[Recall]] + Tabell1[[#This Row],[Precision]])</f>
        <v>0.94272217301446704</v>
      </c>
      <c r="R1225">
        <v>9579</v>
      </c>
      <c r="S1225">
        <v>304</v>
      </c>
      <c r="T1225">
        <v>1098</v>
      </c>
      <c r="U1225">
        <v>66</v>
      </c>
    </row>
    <row r="1226" spans="1:21" hidden="1" x14ac:dyDescent="0.3">
      <c r="A1226" s="25" t="s">
        <v>20</v>
      </c>
      <c r="B1226" s="23" t="s">
        <v>33</v>
      </c>
      <c r="C1226" s="24" t="s">
        <v>38</v>
      </c>
      <c r="D1226" s="20" t="s">
        <v>23</v>
      </c>
      <c r="E1226" t="s">
        <v>24</v>
      </c>
      <c r="F1226" s="19" t="s">
        <v>21</v>
      </c>
      <c r="G1226" s="21" t="s">
        <v>29</v>
      </c>
      <c r="H1226" s="21" t="s">
        <v>29</v>
      </c>
      <c r="I1226" s="21"/>
      <c r="J1226" s="21" t="s">
        <v>29</v>
      </c>
      <c r="K1226" s="26">
        <v>1.7493662834167401</v>
      </c>
      <c r="L1226" s="26">
        <v>4.7377691268920898</v>
      </c>
      <c r="N1226">
        <f>(Tabell1[[#This Row],[TP]]+Tabell1[[#This Row],[TN]])/(Tabell1[[#This Row],[TP]]+Tabell1[[#This Row],[TN]]+Tabell1[[#This Row],[FP]]+Tabell1[[#This Row],[FN]])</f>
        <v>0.90314112428713678</v>
      </c>
      <c r="O1226">
        <f>Tabell1[[#This Row],[TP]]/(Tabell1[[#This Row],[TP]]+Tabell1[[#This Row],[FP]])</f>
        <v>0.97506925207756234</v>
      </c>
      <c r="P1226">
        <f>Tabell1[[#This Row],[TP]]/(Tabell1[[#This Row],[TP]]+Tabell1[[#This Row],[FN]])</f>
        <v>0.91238983929497153</v>
      </c>
      <c r="Q1226">
        <f>2*(Tabell1[[#This Row],[Recall]] * Tabell1[[#This Row],[Precision]]) / (Tabell1[[#This Row],[Recall]] + Tabell1[[#This Row],[Precision]])</f>
        <v>0.94268880557043389</v>
      </c>
      <c r="R1226">
        <v>8800</v>
      </c>
      <c r="S1226">
        <v>1177</v>
      </c>
      <c r="T1226">
        <v>225</v>
      </c>
      <c r="U1226">
        <v>845</v>
      </c>
    </row>
    <row r="1227" spans="1:21" hidden="1" x14ac:dyDescent="0.3">
      <c r="A1227" s="25" t="s">
        <v>20</v>
      </c>
      <c r="B1227" s="23" t="s">
        <v>33</v>
      </c>
      <c r="C1227" s="24" t="s">
        <v>38</v>
      </c>
      <c r="D1227" s="20" t="s">
        <v>23</v>
      </c>
      <c r="E1227" t="s">
        <v>24</v>
      </c>
      <c r="F1227" s="19" t="s">
        <v>21</v>
      </c>
      <c r="G1227" s="25" t="s">
        <v>26</v>
      </c>
      <c r="H1227" s="21" t="s">
        <v>29</v>
      </c>
      <c r="I1227" s="21"/>
      <c r="J1227" s="21" t="s">
        <v>29</v>
      </c>
      <c r="K1227" s="26">
        <v>1.7420954704284599</v>
      </c>
      <c r="L1227" s="26">
        <v>4.72672319412231</v>
      </c>
      <c r="N1227">
        <f>(Tabell1[[#This Row],[TP]]+Tabell1[[#This Row],[TN]])/(Tabell1[[#This Row],[TP]]+Tabell1[[#This Row],[TN]]+Tabell1[[#This Row],[FP]]+Tabell1[[#This Row],[FN]])</f>
        <v>0.90314112428713678</v>
      </c>
      <c r="O1227">
        <f>Tabell1[[#This Row],[TP]]/(Tabell1[[#This Row],[TP]]+Tabell1[[#This Row],[FP]])</f>
        <v>0.97506925207756234</v>
      </c>
      <c r="P1227">
        <f>Tabell1[[#This Row],[TP]]/(Tabell1[[#This Row],[TP]]+Tabell1[[#This Row],[FN]])</f>
        <v>0.91238983929497153</v>
      </c>
      <c r="Q1227">
        <f>2*(Tabell1[[#This Row],[Recall]] * Tabell1[[#This Row],[Precision]]) / (Tabell1[[#This Row],[Recall]] + Tabell1[[#This Row],[Precision]])</f>
        <v>0.94268880557043389</v>
      </c>
      <c r="R1227">
        <v>8800</v>
      </c>
      <c r="S1227">
        <v>1177</v>
      </c>
      <c r="T1227">
        <v>225</v>
      </c>
      <c r="U1227">
        <v>845</v>
      </c>
    </row>
    <row r="1228" spans="1:21" hidden="1" x14ac:dyDescent="0.3">
      <c r="A1228" s="25" t="s">
        <v>20</v>
      </c>
      <c r="B1228" s="25" t="s">
        <v>22</v>
      </c>
      <c r="C1228" s="21" t="s">
        <v>34</v>
      </c>
      <c r="D1228" s="20" t="s">
        <v>23</v>
      </c>
      <c r="E1228" t="s">
        <v>24</v>
      </c>
      <c r="F1228" s="25" t="s">
        <v>30</v>
      </c>
      <c r="G1228" s="25" t="s">
        <v>26</v>
      </c>
      <c r="H1228" s="21" t="s">
        <v>29</v>
      </c>
      <c r="I1228" s="21"/>
      <c r="J1228" s="25" t="s">
        <v>26</v>
      </c>
      <c r="K1228" s="26">
        <v>4.4532060623168901</v>
      </c>
      <c r="L1228" s="26">
        <v>6.6764814853668204</v>
      </c>
      <c r="N1228">
        <f>(Tabell1[[#This Row],[TP]]+Tabell1[[#This Row],[TN]])/(Tabell1[[#This Row],[TP]]+Tabell1[[#This Row],[TN]]+Tabell1[[#This Row],[FP]]+Tabell1[[#This Row],[FN]])</f>
        <v>0.89445098216710417</v>
      </c>
      <c r="O1228">
        <f>Tabell1[[#This Row],[TP]]/(Tabell1[[#This Row],[TP]]+Tabell1[[#This Row],[FP]])</f>
        <v>0.89625198616693147</v>
      </c>
      <c r="P1228">
        <f>Tabell1[[#This Row],[TP]]/(Tabell1[[#This Row],[TP]]+Tabell1[[#This Row],[FN]])</f>
        <v>0.9941938828408502</v>
      </c>
      <c r="Q1228">
        <f>2*(Tabell1[[#This Row],[Recall]] * Tabell1[[#This Row],[Precision]]) / (Tabell1[[#This Row],[Recall]] + Tabell1[[#This Row],[Precision]])</f>
        <v>0.94268580416830516</v>
      </c>
      <c r="R1228">
        <v>9589</v>
      </c>
      <c r="S1228">
        <v>292</v>
      </c>
      <c r="T1228">
        <v>1110</v>
      </c>
      <c r="U1228">
        <v>56</v>
      </c>
    </row>
    <row r="1229" spans="1:21" hidden="1" x14ac:dyDescent="0.3">
      <c r="A1229" s="21" t="s">
        <v>31</v>
      </c>
      <c r="B1229" s="25" t="s">
        <v>22</v>
      </c>
      <c r="C1229" s="25" t="s">
        <v>36</v>
      </c>
      <c r="D1229" s="20" t="s">
        <v>23</v>
      </c>
      <c r="E1229" t="s">
        <v>24</v>
      </c>
      <c r="F1229" s="25" t="s">
        <v>30</v>
      </c>
      <c r="G1229" s="21" t="s">
        <v>29</v>
      </c>
      <c r="H1229" s="25" t="s">
        <v>26</v>
      </c>
      <c r="I1229" s="25" t="s">
        <v>25</v>
      </c>
      <c r="J1229" s="25" t="s">
        <v>26</v>
      </c>
      <c r="K1229" s="26">
        <v>6.4064862728118896</v>
      </c>
      <c r="L1229" s="26">
        <v>0.91097617149353005</v>
      </c>
      <c r="N1229">
        <f>(Tabell1[[#This Row],[TP]]+Tabell1[[#This Row],[TN]])/(Tabell1[[#This Row],[TP]]+Tabell1[[#This Row],[TN]]+Tabell1[[#This Row],[FP]]+Tabell1[[#This Row],[FN]])</f>
        <v>0.89843396397211917</v>
      </c>
      <c r="O1229">
        <f>Tabell1[[#This Row],[TP]]/(Tabell1[[#This Row],[TP]]+Tabell1[[#This Row],[FP]])</f>
        <v>0.9291108649682811</v>
      </c>
      <c r="P1229">
        <f>Tabell1[[#This Row],[TP]]/(Tabell1[[#This Row],[TP]]+Tabell1[[#This Row],[FN]])</f>
        <v>0.95666148263348882</v>
      </c>
      <c r="Q1229">
        <f>2*(Tabell1[[#This Row],[Recall]] * Tabell1[[#This Row],[Precision]]) / (Tabell1[[#This Row],[Recall]] + Tabell1[[#This Row],[Precision]])</f>
        <v>0.94268492031058437</v>
      </c>
      <c r="R1229">
        <v>9227</v>
      </c>
      <c r="S1229">
        <v>698</v>
      </c>
      <c r="T1229">
        <v>704</v>
      </c>
      <c r="U1229">
        <v>418</v>
      </c>
    </row>
    <row r="1230" spans="1:21" hidden="1" x14ac:dyDescent="0.3">
      <c r="A1230" s="21" t="s">
        <v>31</v>
      </c>
      <c r="B1230" s="23" t="s">
        <v>33</v>
      </c>
      <c r="C1230" s="24" t="s">
        <v>38</v>
      </c>
      <c r="D1230" s="20" t="s">
        <v>23</v>
      </c>
      <c r="E1230" t="s">
        <v>24</v>
      </c>
      <c r="F1230" s="25" t="s">
        <v>30</v>
      </c>
      <c r="G1230" s="25" t="s">
        <v>26</v>
      </c>
      <c r="H1230" s="21" t="s">
        <v>29</v>
      </c>
      <c r="I1230" s="25" t="s">
        <v>25</v>
      </c>
      <c r="J1230" s="25" t="s">
        <v>26</v>
      </c>
      <c r="K1230" s="26">
        <v>285.88921093940701</v>
      </c>
      <c r="L1230" s="26">
        <v>6.4379200935363698</v>
      </c>
      <c r="N1230">
        <f>(Tabell1[[#This Row],[TP]]+Tabell1[[#This Row],[TN]])/(Tabell1[[#This Row],[TP]]+Tabell1[[#This Row],[TN]]+Tabell1[[#This Row],[FP]]+Tabell1[[#This Row],[FN]])</f>
        <v>0.89426993753960349</v>
      </c>
      <c r="O1230">
        <f>Tabell1[[#This Row],[TP]]/(Tabell1[[#This Row],[TP]]+Tabell1[[#This Row],[FP]])</f>
        <v>0.89497716894977164</v>
      </c>
      <c r="P1230">
        <f>Tabell1[[#This Row],[TP]]/(Tabell1[[#This Row],[TP]]+Tabell1[[#This Row],[FN]])</f>
        <v>0.99574909279419388</v>
      </c>
      <c r="Q1230">
        <f>2*(Tabell1[[#This Row],[Recall]] * Tabell1[[#This Row],[Precision]]) / (Tabell1[[#This Row],[Recall]] + Tabell1[[#This Row],[Precision]])</f>
        <v>0.94267765999214759</v>
      </c>
      <c r="R1230">
        <v>9604</v>
      </c>
      <c r="S1230">
        <v>275</v>
      </c>
      <c r="T1230">
        <v>1127</v>
      </c>
      <c r="U1230">
        <v>41</v>
      </c>
    </row>
    <row r="1231" spans="1:21" hidden="1" x14ac:dyDescent="0.3">
      <c r="A1231" s="25" t="s">
        <v>20</v>
      </c>
      <c r="B1231" s="25" t="s">
        <v>22</v>
      </c>
      <c r="C1231" s="20" t="s">
        <v>23</v>
      </c>
      <c r="D1231" s="20" t="s">
        <v>23</v>
      </c>
      <c r="E1231" t="s">
        <v>42</v>
      </c>
      <c r="F1231" s="19" t="s">
        <v>21</v>
      </c>
      <c r="G1231" s="25" t="s">
        <v>26</v>
      </c>
      <c r="H1231" s="25" t="s">
        <v>26</v>
      </c>
      <c r="I1231" s="21"/>
      <c r="J1231" s="21" t="s">
        <v>29</v>
      </c>
      <c r="K1231" s="26">
        <v>2.1961266994476301</v>
      </c>
      <c r="L1231" s="26">
        <v>6.0496466159820503</v>
      </c>
      <c r="N1231">
        <f>(Tabell1[[#This Row],[TP]]+Tabell1[[#This Row],[TN]])/(Tabell1[[#This Row],[TP]]+Tabell1[[#This Row],[TN]]+Tabell1[[#This Row],[FP]]+Tabell1[[#This Row],[FN]])</f>
        <v>0.89423771676300579</v>
      </c>
      <c r="O1231">
        <f>Tabell1[[#This Row],[TP]]/(Tabell1[[#This Row],[TP]]+Tabell1[[#This Row],[FP]])</f>
        <v>0.89213233249930501</v>
      </c>
      <c r="P1231">
        <f>Tabell1[[#This Row],[TP]]/(Tabell1[[#This Row],[TP]]+Tabell1[[#This Row],[FN]])</f>
        <v>0.99927340668465847</v>
      </c>
      <c r="Q1231">
        <f>2*(Tabell1[[#This Row],[Recall]] * Tabell1[[#This Row],[Precision]]) / (Tabell1[[#This Row],[Recall]] + Tabell1[[#This Row],[Precision]])</f>
        <v>0.94266829865361068</v>
      </c>
      <c r="R1231">
        <v>9627</v>
      </c>
      <c r="S1231">
        <v>274</v>
      </c>
      <c r="T1231">
        <v>1164</v>
      </c>
      <c r="U1231">
        <v>7</v>
      </c>
    </row>
    <row r="1232" spans="1:21" hidden="1" x14ac:dyDescent="0.3">
      <c r="A1232" s="25" t="s">
        <v>20</v>
      </c>
      <c r="B1232" s="21" t="s">
        <v>32</v>
      </c>
      <c r="C1232" s="20" t="s">
        <v>23</v>
      </c>
      <c r="D1232" s="20" t="s">
        <v>23</v>
      </c>
      <c r="E1232" t="s">
        <v>24</v>
      </c>
      <c r="F1232" s="19" t="s">
        <v>21</v>
      </c>
      <c r="G1232" s="25" t="s">
        <v>26</v>
      </c>
      <c r="H1232" s="25" t="s">
        <v>26</v>
      </c>
      <c r="I1232" s="21"/>
      <c r="J1232" s="25" t="s">
        <v>26</v>
      </c>
      <c r="K1232" s="26">
        <v>1.0996341705322199</v>
      </c>
      <c r="L1232" s="26">
        <v>1.9019136428832999</v>
      </c>
      <c r="N1232">
        <f>(Tabell1[[#This Row],[TP]]+Tabell1[[#This Row],[TN]])/(Tabell1[[#This Row],[TP]]+Tabell1[[#This Row],[TN]]+Tabell1[[#This Row],[FP]]+Tabell1[[#This Row],[FN]])</f>
        <v>0.89662351769711235</v>
      </c>
      <c r="O1232">
        <f>Tabell1[[#This Row],[TP]]/(Tabell1[[#This Row],[TP]]+Tabell1[[#This Row],[FP]])</f>
        <v>0.91393243111673639</v>
      </c>
      <c r="P1232">
        <f>Tabell1[[#This Row],[TP]]/(Tabell1[[#This Row],[TP]]+Tabell1[[#This Row],[FN]])</f>
        <v>0.97325038880248838</v>
      </c>
      <c r="Q1232">
        <f>2*(Tabell1[[#This Row],[Recall]] * Tabell1[[#This Row],[Precision]]) / (Tabell1[[#This Row],[Recall]] + Tabell1[[#This Row],[Precision]])</f>
        <v>0.94265916850773257</v>
      </c>
      <c r="R1232">
        <v>9387</v>
      </c>
      <c r="S1232">
        <v>518</v>
      </c>
      <c r="T1232">
        <v>884</v>
      </c>
      <c r="U1232">
        <v>258</v>
      </c>
    </row>
    <row r="1233" spans="1:21" hidden="1" x14ac:dyDescent="0.3">
      <c r="A1233" s="25" t="s">
        <v>20</v>
      </c>
      <c r="B1233" s="25" t="s">
        <v>22</v>
      </c>
      <c r="C1233" s="21" t="s">
        <v>34</v>
      </c>
      <c r="D1233" s="20" t="s">
        <v>23</v>
      </c>
      <c r="E1233" t="s">
        <v>24</v>
      </c>
      <c r="F1233" s="19" t="s">
        <v>21</v>
      </c>
      <c r="G1233" s="21" t="s">
        <v>29</v>
      </c>
      <c r="H1233" s="25" t="s">
        <v>26</v>
      </c>
      <c r="I1233" s="25" t="s">
        <v>25</v>
      </c>
      <c r="J1233" s="21" t="s">
        <v>29</v>
      </c>
      <c r="K1233" s="26">
        <v>1.8257246017455999</v>
      </c>
      <c r="L1233" s="26">
        <v>3.8564498424529998</v>
      </c>
      <c r="N1233">
        <f>(Tabell1[[#This Row],[TP]]+Tabell1[[#This Row],[TN]])/(Tabell1[[#This Row],[TP]]+Tabell1[[#This Row],[TN]]+Tabell1[[#This Row],[FP]]+Tabell1[[#This Row],[FN]])</f>
        <v>0.89472254910835525</v>
      </c>
      <c r="O1233">
        <f>Tabell1[[#This Row],[TP]]/(Tabell1[[#This Row],[TP]]+Tabell1[[#This Row],[FP]])</f>
        <v>0.89874012786761936</v>
      </c>
      <c r="P1233">
        <f>Tabell1[[#This Row],[TP]]/(Tabell1[[#This Row],[TP]]+Tabell1[[#This Row],[FN]])</f>
        <v>0.99108346293416283</v>
      </c>
      <c r="Q1233">
        <f>2*(Tabell1[[#This Row],[Recall]] * Tabell1[[#This Row],[Precision]]) / (Tabell1[[#This Row],[Recall]] + Tabell1[[#This Row],[Precision]])</f>
        <v>0.94265568758936935</v>
      </c>
      <c r="R1233">
        <v>9559</v>
      </c>
      <c r="S1233">
        <v>325</v>
      </c>
      <c r="T1233">
        <v>1077</v>
      </c>
      <c r="U1233">
        <v>86</v>
      </c>
    </row>
    <row r="1234" spans="1:21" hidden="1" x14ac:dyDescent="0.3">
      <c r="A1234" s="25" t="s">
        <v>20</v>
      </c>
      <c r="B1234" s="25" t="s">
        <v>22</v>
      </c>
      <c r="C1234" s="21" t="s">
        <v>34</v>
      </c>
      <c r="D1234" s="20" t="s">
        <v>23</v>
      </c>
      <c r="E1234" t="s">
        <v>24</v>
      </c>
      <c r="F1234" s="25" t="s">
        <v>30</v>
      </c>
      <c r="G1234" s="21" t="s">
        <v>29</v>
      </c>
      <c r="H1234" s="21" t="s">
        <v>29</v>
      </c>
      <c r="I1234" s="21"/>
      <c r="J1234" s="25" t="s">
        <v>26</v>
      </c>
      <c r="K1234" s="26">
        <v>4.3836746215820304</v>
      </c>
      <c r="L1234" s="26">
        <v>6.7371544837951598</v>
      </c>
      <c r="N1234">
        <f>(Tabell1[[#This Row],[TP]]+Tabell1[[#This Row],[TN]])/(Tabell1[[#This Row],[TP]]+Tabell1[[#This Row],[TN]]+Tabell1[[#This Row],[FP]]+Tabell1[[#This Row],[FN]])</f>
        <v>0.89436045985335388</v>
      </c>
      <c r="O1234">
        <f>Tabell1[[#This Row],[TP]]/(Tabell1[[#This Row],[TP]]+Tabell1[[#This Row],[FP]])</f>
        <v>0.8961682242990654</v>
      </c>
      <c r="P1234">
        <f>Tabell1[[#This Row],[TP]]/(Tabell1[[#This Row],[TP]]+Tabell1[[#This Row],[FN]])</f>
        <v>0.9941938828408502</v>
      </c>
      <c r="Q1234">
        <f>2*(Tabell1[[#This Row],[Recall]] * Tabell1[[#This Row],[Precision]]) / (Tabell1[[#This Row],[Recall]] + Tabell1[[#This Row],[Precision]])</f>
        <v>0.942639469157041</v>
      </c>
      <c r="R1234">
        <v>9589</v>
      </c>
      <c r="S1234">
        <v>291</v>
      </c>
      <c r="T1234">
        <v>1111</v>
      </c>
      <c r="U1234">
        <v>56</v>
      </c>
    </row>
    <row r="1235" spans="1:21" hidden="1" x14ac:dyDescent="0.3">
      <c r="A1235" s="21" t="s">
        <v>31</v>
      </c>
      <c r="B1235" s="21" t="s">
        <v>32</v>
      </c>
      <c r="C1235" s="24" t="s">
        <v>38</v>
      </c>
      <c r="D1235" s="20" t="s">
        <v>23</v>
      </c>
      <c r="E1235" t="s">
        <v>24</v>
      </c>
      <c r="F1235" s="19" t="s">
        <v>21</v>
      </c>
      <c r="G1235" s="25" t="s">
        <v>26</v>
      </c>
      <c r="H1235" s="25" t="s">
        <v>26</v>
      </c>
      <c r="I1235" s="21"/>
      <c r="J1235" s="25" t="s">
        <v>26</v>
      </c>
      <c r="K1235" s="26">
        <v>2.6951780319213801</v>
      </c>
      <c r="L1235" s="26">
        <v>0.625257968902587</v>
      </c>
      <c r="N1235">
        <f>(Tabell1[[#This Row],[TP]]+Tabell1[[#This Row],[TN]])/(Tabell1[[#This Row],[TP]]+Tabell1[[#This Row],[TN]]+Tabell1[[#This Row],[FP]]+Tabell1[[#This Row],[FN]])</f>
        <v>0.89780030777586672</v>
      </c>
      <c r="O1235">
        <f>Tabell1[[#This Row],[TP]]/(Tabell1[[#This Row],[TP]]+Tabell1[[#This Row],[FP]])</f>
        <v>0.9242726185731367</v>
      </c>
      <c r="P1235">
        <f>Tabell1[[#This Row],[TP]]/(Tabell1[[#This Row],[TP]]+Tabell1[[#This Row],[FN]])</f>
        <v>0.96174183514774492</v>
      </c>
      <c r="Q1235">
        <f>2*(Tabell1[[#This Row],[Recall]] * Tabell1[[#This Row],[Precision]]) / (Tabell1[[#This Row],[Recall]] + Tabell1[[#This Row],[Precision]])</f>
        <v>0.94263502870789084</v>
      </c>
      <c r="R1235">
        <v>9276</v>
      </c>
      <c r="S1235">
        <v>642</v>
      </c>
      <c r="T1235">
        <v>760</v>
      </c>
      <c r="U1235">
        <v>369</v>
      </c>
    </row>
    <row r="1236" spans="1:21" hidden="1" x14ac:dyDescent="0.3">
      <c r="A1236" s="25" t="s">
        <v>20</v>
      </c>
      <c r="B1236" s="25" t="s">
        <v>22</v>
      </c>
      <c r="C1236" s="21" t="s">
        <v>34</v>
      </c>
      <c r="D1236" s="20" t="s">
        <v>23</v>
      </c>
      <c r="E1236" t="s">
        <v>24</v>
      </c>
      <c r="F1236" s="25" t="s">
        <v>30</v>
      </c>
      <c r="G1236" s="25" t="s">
        <v>26</v>
      </c>
      <c r="H1236" s="21" t="s">
        <v>29</v>
      </c>
      <c r="I1236" s="25" t="s">
        <v>25</v>
      </c>
      <c r="J1236" s="25" t="s">
        <v>26</v>
      </c>
      <c r="K1236" s="26">
        <v>2.40666532516479</v>
      </c>
      <c r="L1236" s="26">
        <v>4.8431651592254603</v>
      </c>
      <c r="N1236">
        <f>(Tabell1[[#This Row],[TP]]+Tabell1[[#This Row],[TN]])/(Tabell1[[#This Row],[TP]]+Tabell1[[#This Row],[TN]]+Tabell1[[#This Row],[FP]]+Tabell1[[#This Row],[FN]])</f>
        <v>0.89535620530460758</v>
      </c>
      <c r="O1236">
        <f>Tabell1[[#This Row],[TP]]/(Tabell1[[#This Row],[TP]]+Tabell1[[#This Row],[FP]])</f>
        <v>0.90404569252736788</v>
      </c>
      <c r="P1236">
        <f>Tabell1[[#This Row],[TP]]/(Tabell1[[#This Row],[TP]]+Tabell1[[#This Row],[FN]])</f>
        <v>0.98465526179367546</v>
      </c>
      <c r="Q1236">
        <f>2*(Tabell1[[#This Row],[Recall]] * Tabell1[[#This Row],[Precision]]) / (Tabell1[[#This Row],[Recall]] + Tabell1[[#This Row],[Precision]])</f>
        <v>0.94263027295285362</v>
      </c>
      <c r="R1236">
        <v>9497</v>
      </c>
      <c r="S1236">
        <v>394</v>
      </c>
      <c r="T1236">
        <v>1008</v>
      </c>
      <c r="U1236">
        <v>148</v>
      </c>
    </row>
    <row r="1237" spans="1:21" hidden="1" x14ac:dyDescent="0.3">
      <c r="A1237" s="25" t="s">
        <v>20</v>
      </c>
      <c r="B1237" s="25" t="s">
        <v>22</v>
      </c>
      <c r="C1237" s="25" t="s">
        <v>36</v>
      </c>
      <c r="D1237" s="20" t="s">
        <v>23</v>
      </c>
      <c r="E1237" t="s">
        <v>24</v>
      </c>
      <c r="F1237" s="19" t="s">
        <v>21</v>
      </c>
      <c r="G1237" s="25" t="s">
        <v>26</v>
      </c>
      <c r="H1237" s="25" t="s">
        <v>26</v>
      </c>
      <c r="I1237" s="21"/>
      <c r="J1237" s="25" t="s">
        <v>26</v>
      </c>
      <c r="K1237" s="26">
        <v>3.0202755928039502</v>
      </c>
      <c r="L1237" s="26">
        <v>5.0879991054534903</v>
      </c>
      <c r="N1237">
        <f>(Tabell1[[#This Row],[TP]]+Tabell1[[#This Row],[TN]])/(Tabell1[[#This Row],[TP]]+Tabell1[[#This Row],[TN]]+Tabell1[[#This Row],[FP]]+Tabell1[[#This Row],[FN]])</f>
        <v>0.89924866479587218</v>
      </c>
      <c r="O1237">
        <f>Tabell1[[#This Row],[TP]]/(Tabell1[[#This Row],[TP]]+Tabell1[[#This Row],[FP]])</f>
        <v>0.93735903219192129</v>
      </c>
      <c r="P1237">
        <f>Tabell1[[#This Row],[TP]]/(Tabell1[[#This Row],[TP]]+Tabell1[[#This Row],[FN]])</f>
        <v>0.94795230689476417</v>
      </c>
      <c r="Q1237">
        <f>2*(Tabell1[[#This Row],[Recall]] * Tabell1[[#This Row],[Precision]]) / (Tabell1[[#This Row],[Recall]] + Tabell1[[#This Row],[Precision]])</f>
        <v>0.94262590855198725</v>
      </c>
      <c r="R1237">
        <v>9143</v>
      </c>
      <c r="S1237">
        <v>791</v>
      </c>
      <c r="T1237">
        <v>611</v>
      </c>
      <c r="U1237">
        <v>502</v>
      </c>
    </row>
    <row r="1238" spans="1:21" hidden="1" x14ac:dyDescent="0.3">
      <c r="A1238" s="25" t="s">
        <v>20</v>
      </c>
      <c r="B1238" s="25" t="s">
        <v>22</v>
      </c>
      <c r="C1238" s="25" t="s">
        <v>36</v>
      </c>
      <c r="D1238" s="20" t="s">
        <v>23</v>
      </c>
      <c r="E1238" t="s">
        <v>24</v>
      </c>
      <c r="F1238" s="25" t="s">
        <v>30</v>
      </c>
      <c r="G1238" s="25" t="s">
        <v>26</v>
      </c>
      <c r="H1238" s="21" t="s">
        <v>29</v>
      </c>
      <c r="I1238" s="21"/>
      <c r="J1238" s="25" t="s">
        <v>26</v>
      </c>
      <c r="K1238" s="26">
        <v>5.6760225296020499</v>
      </c>
      <c r="L1238" s="26">
        <v>8.6163005828857404</v>
      </c>
      <c r="N1238">
        <f>(Tabell1[[#This Row],[TP]]+Tabell1[[#This Row],[TN]])/(Tabell1[[#This Row],[TP]]+Tabell1[[#This Row],[TN]]+Tabell1[[#This Row],[FP]]+Tabell1[[#This Row],[FN]])</f>
        <v>0.89843396397211917</v>
      </c>
      <c r="O1238">
        <f>Tabell1[[#This Row],[TP]]/(Tabell1[[#This Row],[TP]]+Tabell1[[#This Row],[FP]])</f>
        <v>0.93006357856494093</v>
      </c>
      <c r="P1238">
        <f>Tabell1[[#This Row],[TP]]/(Tabell1[[#This Row],[TP]]+Tabell1[[#This Row],[FN]])</f>
        <v>0.95552099533437018</v>
      </c>
      <c r="Q1238">
        <f>2*(Tabell1[[#This Row],[Recall]] * Tabell1[[#This Row],[Precision]]) / (Tabell1[[#This Row],[Recall]] + Tabell1[[#This Row],[Precision]])</f>
        <v>0.94262043571647747</v>
      </c>
      <c r="R1238">
        <v>9216</v>
      </c>
      <c r="S1238">
        <v>709</v>
      </c>
      <c r="T1238">
        <v>693</v>
      </c>
      <c r="U1238">
        <v>429</v>
      </c>
    </row>
    <row r="1239" spans="1:21" hidden="1" x14ac:dyDescent="0.3">
      <c r="A1239" s="21" t="s">
        <v>31</v>
      </c>
      <c r="B1239" s="23" t="s">
        <v>33</v>
      </c>
      <c r="C1239" s="23" t="s">
        <v>40</v>
      </c>
      <c r="D1239" s="20" t="s">
        <v>23</v>
      </c>
      <c r="E1239" t="s">
        <v>24</v>
      </c>
      <c r="F1239" s="25" t="s">
        <v>30</v>
      </c>
      <c r="G1239" s="25" t="s">
        <v>26</v>
      </c>
      <c r="H1239" s="21" t="s">
        <v>29</v>
      </c>
      <c r="I1239" s="21"/>
      <c r="J1239" s="25" t="s">
        <v>26</v>
      </c>
      <c r="K1239" s="26">
        <v>187.45207977294899</v>
      </c>
      <c r="L1239" s="26">
        <v>7.4084413051605198</v>
      </c>
      <c r="N1239">
        <f>(Tabell1[[#This Row],[TP]]+Tabell1[[#This Row],[TN]])/(Tabell1[[#This Row],[TP]]+Tabell1[[#This Row],[TN]]+Tabell1[[#This Row],[FP]]+Tabell1[[#This Row],[FN]])</f>
        <v>0.8980718747171178</v>
      </c>
      <c r="O1239">
        <f>Tabell1[[#This Row],[TP]]/(Tabell1[[#This Row],[TP]]+Tabell1[[#This Row],[FP]])</f>
        <v>0.92710317858217184</v>
      </c>
      <c r="P1239">
        <f>Tabell1[[#This Row],[TP]]/(Tabell1[[#This Row],[TP]]+Tabell1[[#This Row],[FN]])</f>
        <v>0.95863141524105755</v>
      </c>
      <c r="Q1239">
        <f>2*(Tabell1[[#This Row],[Recall]] * Tabell1[[#This Row],[Precision]]) / (Tabell1[[#This Row],[Recall]] + Tabell1[[#This Row],[Precision]])</f>
        <v>0.94260373126720354</v>
      </c>
      <c r="R1239">
        <v>9246</v>
      </c>
      <c r="S1239">
        <v>675</v>
      </c>
      <c r="T1239">
        <v>727</v>
      </c>
      <c r="U1239">
        <v>399</v>
      </c>
    </row>
    <row r="1240" spans="1:21" hidden="1" x14ac:dyDescent="0.3">
      <c r="A1240" s="25" t="s">
        <v>20</v>
      </c>
      <c r="B1240" s="23" t="s">
        <v>33</v>
      </c>
      <c r="C1240" s="24" t="s">
        <v>38</v>
      </c>
      <c r="D1240" s="20" t="s">
        <v>23</v>
      </c>
      <c r="E1240" t="s">
        <v>24</v>
      </c>
      <c r="F1240" s="25" t="s">
        <v>30</v>
      </c>
      <c r="G1240" s="21" t="s">
        <v>29</v>
      </c>
      <c r="H1240" s="21" t="s">
        <v>29</v>
      </c>
      <c r="I1240" s="25" t="s">
        <v>25</v>
      </c>
      <c r="J1240" s="21" t="s">
        <v>29</v>
      </c>
      <c r="K1240" s="26">
        <v>3.76818776130676</v>
      </c>
      <c r="L1240" s="26">
        <v>9.5023267269134504</v>
      </c>
      <c r="N1240">
        <f>(Tabell1[[#This Row],[TP]]+Tabell1[[#This Row],[TN]])/(Tabell1[[#This Row],[TP]]+Tabell1[[#This Row],[TN]]+Tabell1[[#This Row],[FP]]+Tabell1[[#This Row],[FN]])</f>
        <v>0.90277903503213541</v>
      </c>
      <c r="O1240">
        <f>Tabell1[[#This Row],[TP]]/(Tabell1[[#This Row],[TP]]+Tabell1[[#This Row],[FP]])</f>
        <v>0.97264806440939666</v>
      </c>
      <c r="P1240">
        <f>Tabell1[[#This Row],[TP]]/(Tabell1[[#This Row],[TP]]+Tabell1[[#This Row],[FN]])</f>
        <v>0.91435977190254014</v>
      </c>
      <c r="Q1240">
        <f>2*(Tabell1[[#This Row],[Recall]] * Tabell1[[#This Row],[Precision]]) / (Tabell1[[#This Row],[Recall]] + Tabell1[[#This Row],[Precision]])</f>
        <v>0.94260367678495083</v>
      </c>
      <c r="R1240">
        <v>8819</v>
      </c>
      <c r="S1240">
        <v>1154</v>
      </c>
      <c r="T1240">
        <v>248</v>
      </c>
      <c r="U1240">
        <v>826</v>
      </c>
    </row>
    <row r="1241" spans="1:21" hidden="1" x14ac:dyDescent="0.3">
      <c r="A1241" s="25" t="s">
        <v>20</v>
      </c>
      <c r="B1241" s="23" t="s">
        <v>33</v>
      </c>
      <c r="C1241" s="24" t="s">
        <v>38</v>
      </c>
      <c r="D1241" s="20" t="s">
        <v>23</v>
      </c>
      <c r="E1241" t="s">
        <v>24</v>
      </c>
      <c r="F1241" s="25" t="s">
        <v>30</v>
      </c>
      <c r="G1241" s="25" t="s">
        <v>26</v>
      </c>
      <c r="H1241" s="21" t="s">
        <v>29</v>
      </c>
      <c r="I1241" s="25" t="s">
        <v>25</v>
      </c>
      <c r="J1241" s="21" t="s">
        <v>29</v>
      </c>
      <c r="K1241" s="26">
        <v>3.7676818370818999</v>
      </c>
      <c r="L1241" s="26">
        <v>9.5991010665893501</v>
      </c>
      <c r="N1241">
        <f>(Tabell1[[#This Row],[TP]]+Tabell1[[#This Row],[TN]])/(Tabell1[[#This Row],[TP]]+Tabell1[[#This Row],[TN]]+Tabell1[[#This Row],[FP]]+Tabell1[[#This Row],[FN]])</f>
        <v>0.90277903503213541</v>
      </c>
      <c r="O1241">
        <f>Tabell1[[#This Row],[TP]]/(Tabell1[[#This Row],[TP]]+Tabell1[[#This Row],[FP]])</f>
        <v>0.97264806440939666</v>
      </c>
      <c r="P1241">
        <f>Tabell1[[#This Row],[TP]]/(Tabell1[[#This Row],[TP]]+Tabell1[[#This Row],[FN]])</f>
        <v>0.91435977190254014</v>
      </c>
      <c r="Q1241">
        <f>2*(Tabell1[[#This Row],[Recall]] * Tabell1[[#This Row],[Precision]]) / (Tabell1[[#This Row],[Recall]] + Tabell1[[#This Row],[Precision]])</f>
        <v>0.94260367678495083</v>
      </c>
      <c r="R1241">
        <v>8819</v>
      </c>
      <c r="S1241">
        <v>1154</v>
      </c>
      <c r="T1241">
        <v>248</v>
      </c>
      <c r="U1241">
        <v>826</v>
      </c>
    </row>
    <row r="1242" spans="1:21" hidden="1" x14ac:dyDescent="0.3">
      <c r="A1242" s="21" t="s">
        <v>31</v>
      </c>
      <c r="B1242" s="25" t="s">
        <v>22</v>
      </c>
      <c r="C1242" s="25" t="s">
        <v>36</v>
      </c>
      <c r="D1242" s="20" t="s">
        <v>23</v>
      </c>
      <c r="E1242" t="s">
        <v>24</v>
      </c>
      <c r="F1242" s="19" t="s">
        <v>21</v>
      </c>
      <c r="G1242" s="25" t="s">
        <v>26</v>
      </c>
      <c r="H1242" s="25" t="s">
        <v>26</v>
      </c>
      <c r="I1242" s="21"/>
      <c r="J1242" s="21" t="s">
        <v>29</v>
      </c>
      <c r="K1242" s="26">
        <v>0.75099372863769498</v>
      </c>
      <c r="L1242" s="26">
        <v>0.26025915145874001</v>
      </c>
      <c r="N1242">
        <f>(Tabell1[[#This Row],[TP]]+Tabell1[[#This Row],[TN]])/(Tabell1[[#This Row],[TP]]+Tabell1[[#This Row],[TN]]+Tabell1[[#This Row],[FP]]+Tabell1[[#This Row],[FN]])</f>
        <v>0.89472254910835525</v>
      </c>
      <c r="O1242">
        <f>Tabell1[[#This Row],[TP]]/(Tabell1[[#This Row],[TP]]+Tabell1[[#This Row],[FP]])</f>
        <v>0.89949133383571966</v>
      </c>
      <c r="P1242">
        <f>Tabell1[[#This Row],[TP]]/(Tabell1[[#This Row],[TP]]+Tabell1[[#This Row],[FN]])</f>
        <v>0.99004665629860034</v>
      </c>
      <c r="Q1242">
        <f>2*(Tabell1[[#This Row],[Recall]] * Tabell1[[#This Row],[Precision]]) / (Tabell1[[#This Row],[Recall]] + Tabell1[[#This Row],[Precision]])</f>
        <v>0.94259908198015896</v>
      </c>
      <c r="R1242">
        <v>9549</v>
      </c>
      <c r="S1242">
        <v>335</v>
      </c>
      <c r="T1242">
        <v>1067</v>
      </c>
      <c r="U1242">
        <v>96</v>
      </c>
    </row>
    <row r="1243" spans="1:21" hidden="1" x14ac:dyDescent="0.3">
      <c r="A1243" s="25" t="s">
        <v>20</v>
      </c>
      <c r="B1243" s="23" t="s">
        <v>33</v>
      </c>
      <c r="C1243" s="20" t="s">
        <v>23</v>
      </c>
      <c r="D1243" s="20" t="s">
        <v>23</v>
      </c>
      <c r="E1243" t="s">
        <v>42</v>
      </c>
      <c r="F1243" s="19" t="s">
        <v>21</v>
      </c>
      <c r="G1243" s="25" t="s">
        <v>26</v>
      </c>
      <c r="H1243" s="25" t="s">
        <v>26</v>
      </c>
      <c r="I1243" s="25" t="s">
        <v>25</v>
      </c>
      <c r="J1243" s="21" t="s">
        <v>29</v>
      </c>
      <c r="K1243" s="26">
        <v>1.16289138793945</v>
      </c>
      <c r="L1243" s="26">
        <v>3.2808032035827601</v>
      </c>
      <c r="N1243">
        <f>(Tabell1[[#This Row],[TP]]+Tabell1[[#This Row],[TN]])/(Tabell1[[#This Row],[TP]]+Tabell1[[#This Row],[TN]]+Tabell1[[#This Row],[FP]]+Tabell1[[#This Row],[FN]])</f>
        <v>0.89414739884393069</v>
      </c>
      <c r="O1243">
        <f>Tabell1[[#This Row],[TP]]/(Tabell1[[#This Row],[TP]]+Tabell1[[#This Row],[FP]])</f>
        <v>0.89241328139491749</v>
      </c>
      <c r="P1243">
        <f>Tabell1[[#This Row],[TP]]/(Tabell1[[#This Row],[TP]]+Tabell1[[#This Row],[FN]])</f>
        <v>0.99875441145941457</v>
      </c>
      <c r="Q1243">
        <f>2*(Tabell1[[#This Row],[Recall]] * Tabell1[[#This Row],[Precision]]) / (Tabell1[[#This Row],[Recall]] + Tabell1[[#This Row],[Precision]])</f>
        <v>0.9425940438871474</v>
      </c>
      <c r="R1243">
        <v>9622</v>
      </c>
      <c r="S1243">
        <v>278</v>
      </c>
      <c r="T1243">
        <v>1160</v>
      </c>
      <c r="U1243">
        <v>12</v>
      </c>
    </row>
    <row r="1244" spans="1:21" hidden="1" x14ac:dyDescent="0.3">
      <c r="A1244" s="25" t="s">
        <v>20</v>
      </c>
      <c r="B1244" s="25" t="s">
        <v>22</v>
      </c>
      <c r="C1244" s="20" t="s">
        <v>23</v>
      </c>
      <c r="D1244" s="20" t="s">
        <v>23</v>
      </c>
      <c r="E1244" t="s">
        <v>42</v>
      </c>
      <c r="F1244" s="25" t="s">
        <v>30</v>
      </c>
      <c r="G1244" s="21" t="s">
        <v>29</v>
      </c>
      <c r="H1244" s="21" t="s">
        <v>29</v>
      </c>
      <c r="I1244" s="25" t="s">
        <v>25</v>
      </c>
      <c r="J1244" s="25" t="s">
        <v>26</v>
      </c>
      <c r="K1244" s="26">
        <v>2.4454941749572701</v>
      </c>
      <c r="L1244" s="26">
        <v>5.3183510303497297</v>
      </c>
      <c r="N1244">
        <f>(Tabell1[[#This Row],[TP]]+Tabell1[[#This Row],[TN]])/(Tabell1[[#This Row],[TP]]+Tabell1[[#This Row],[TN]]+Tabell1[[#This Row],[FP]]+Tabell1[[#This Row],[FN]])</f>
        <v>0.89414739884393069</v>
      </c>
      <c r="O1244">
        <f>Tabell1[[#This Row],[TP]]/(Tabell1[[#This Row],[TP]]+Tabell1[[#This Row],[FP]])</f>
        <v>0.89248608534322815</v>
      </c>
      <c r="P1244">
        <f>Tabell1[[#This Row],[TP]]/(Tabell1[[#This Row],[TP]]+Tabell1[[#This Row],[FN]])</f>
        <v>0.99865061241436581</v>
      </c>
      <c r="Q1244">
        <f>2*(Tabell1[[#This Row],[Recall]] * Tabell1[[#This Row],[Precision]]) / (Tabell1[[#This Row],[Recall]] + Tabell1[[#This Row],[Precision]])</f>
        <v>0.9425884197119625</v>
      </c>
      <c r="R1244">
        <v>9621</v>
      </c>
      <c r="S1244">
        <v>279</v>
      </c>
      <c r="T1244">
        <v>1159</v>
      </c>
      <c r="U1244">
        <v>13</v>
      </c>
    </row>
    <row r="1245" spans="1:21" hidden="1" x14ac:dyDescent="0.3">
      <c r="A1245" s="21" t="s">
        <v>31</v>
      </c>
      <c r="B1245" s="25" t="s">
        <v>22</v>
      </c>
      <c r="C1245" s="25" t="s">
        <v>36</v>
      </c>
      <c r="D1245" s="20" t="s">
        <v>23</v>
      </c>
      <c r="E1245" t="s">
        <v>24</v>
      </c>
      <c r="F1245" s="25" t="s">
        <v>30</v>
      </c>
      <c r="G1245" s="25" t="s">
        <v>26</v>
      </c>
      <c r="H1245" s="25" t="s">
        <v>26</v>
      </c>
      <c r="I1245" s="25" t="s">
        <v>25</v>
      </c>
      <c r="J1245" s="25" t="s">
        <v>26</v>
      </c>
      <c r="K1245" s="26">
        <v>6.3181922435760498</v>
      </c>
      <c r="L1245" s="26">
        <v>1.26577544212341</v>
      </c>
      <c r="N1245">
        <f>(Tabell1[[#This Row],[TP]]+Tabell1[[#This Row],[TN]])/(Tabell1[[#This Row],[TP]]+Tabell1[[#This Row],[TN]]+Tabell1[[#This Row],[FP]]+Tabell1[[#This Row],[FN]])</f>
        <v>0.89825291934461848</v>
      </c>
      <c r="O1245">
        <f>Tabell1[[#This Row],[TP]]/(Tabell1[[#This Row],[TP]]+Tabell1[[#This Row],[FP]])</f>
        <v>0.92901017017420195</v>
      </c>
      <c r="P1245">
        <f>Tabell1[[#This Row],[TP]]/(Tabell1[[#This Row],[TP]]+Tabell1[[#This Row],[FN]])</f>
        <v>0.95655780196993256</v>
      </c>
      <c r="Q1245">
        <f>2*(Tabell1[[#This Row],[Recall]] * Tabell1[[#This Row],[Precision]]) / (Tabell1[[#This Row],[Recall]] + Tabell1[[#This Row],[Precision]])</f>
        <v>0.94258275439313433</v>
      </c>
      <c r="R1245">
        <v>9226</v>
      </c>
      <c r="S1245">
        <v>697</v>
      </c>
      <c r="T1245">
        <v>705</v>
      </c>
      <c r="U1245">
        <v>419</v>
      </c>
    </row>
    <row r="1246" spans="1:21" hidden="1" x14ac:dyDescent="0.3">
      <c r="A1246" s="21" t="s">
        <v>31</v>
      </c>
      <c r="B1246" s="25" t="s">
        <v>22</v>
      </c>
      <c r="C1246" s="20" t="s">
        <v>23</v>
      </c>
      <c r="D1246" s="20" t="s">
        <v>23</v>
      </c>
      <c r="E1246" t="s">
        <v>42</v>
      </c>
      <c r="F1246" s="19" t="s">
        <v>21</v>
      </c>
      <c r="G1246" s="21" t="s">
        <v>29</v>
      </c>
      <c r="H1246" s="25" t="s">
        <v>26</v>
      </c>
      <c r="I1246" s="25" t="s">
        <v>25</v>
      </c>
      <c r="J1246" s="25" t="s">
        <v>26</v>
      </c>
      <c r="K1246" s="26">
        <v>1.81330394744873</v>
      </c>
      <c r="L1246" s="26">
        <v>0.65420675277709905</v>
      </c>
      <c r="N1246">
        <f>(Tabell1[[#This Row],[TP]]+Tabell1[[#This Row],[TN]])/(Tabell1[[#This Row],[TP]]+Tabell1[[#This Row],[TN]]+Tabell1[[#This Row],[FP]]+Tabell1[[#This Row],[FN]])</f>
        <v>0.89414739884393069</v>
      </c>
      <c r="O1246">
        <f>Tabell1[[#This Row],[TP]]/(Tabell1[[#This Row],[TP]]+Tabell1[[#This Row],[FP]])</f>
        <v>0.89277757148161896</v>
      </c>
      <c r="P1246">
        <f>Tabell1[[#This Row],[TP]]/(Tabell1[[#This Row],[TP]]+Tabell1[[#This Row],[FN]])</f>
        <v>0.99823541623417067</v>
      </c>
      <c r="Q1246">
        <f>2*(Tabell1[[#This Row],[Recall]] * Tabell1[[#This Row],[Precision]]) / (Tabell1[[#This Row],[Recall]] + Tabell1[[#This Row],[Precision]])</f>
        <v>0.94256591198667061</v>
      </c>
      <c r="R1246">
        <v>9617</v>
      </c>
      <c r="S1246">
        <v>283</v>
      </c>
      <c r="T1246">
        <v>1155</v>
      </c>
      <c r="U1246">
        <v>17</v>
      </c>
    </row>
    <row r="1247" spans="1:21" hidden="1" x14ac:dyDescent="0.3">
      <c r="A1247" s="21" t="s">
        <v>31</v>
      </c>
      <c r="B1247" s="25" t="s">
        <v>22</v>
      </c>
      <c r="C1247" s="20" t="s">
        <v>23</v>
      </c>
      <c r="D1247" s="20" t="s">
        <v>23</v>
      </c>
      <c r="E1247" t="s">
        <v>24</v>
      </c>
      <c r="F1247" s="19" t="s">
        <v>21</v>
      </c>
      <c r="G1247" s="21" t="s">
        <v>29</v>
      </c>
      <c r="H1247" s="25" t="s">
        <v>26</v>
      </c>
      <c r="I1247" s="21"/>
      <c r="J1247" s="25" t="s">
        <v>26</v>
      </c>
      <c r="K1247" s="26">
        <v>2.20432376861572</v>
      </c>
      <c r="L1247" s="26">
        <v>0.59540653228759699</v>
      </c>
      <c r="N1247">
        <f>(Tabell1[[#This Row],[TP]]+Tabell1[[#This Row],[TN]])/(Tabell1[[#This Row],[TP]]+Tabell1[[#This Row],[TN]]+Tabell1[[#This Row],[FP]]+Tabell1[[#This Row],[FN]])</f>
        <v>0.89372680365710144</v>
      </c>
      <c r="O1247">
        <f>Tabell1[[#This Row],[TP]]/(Tabell1[[#This Row],[TP]]+Tabell1[[#This Row],[FP]])</f>
        <v>0.89235757295044005</v>
      </c>
      <c r="P1247">
        <f>Tabell1[[#This Row],[TP]]/(Tabell1[[#This Row],[TP]]+Tabell1[[#This Row],[FN]])</f>
        <v>0.99875583203732499</v>
      </c>
      <c r="Q1247">
        <f>2*(Tabell1[[#This Row],[Recall]] * Tabell1[[#This Row],[Precision]]) / (Tabell1[[#This Row],[Recall]] + Tabell1[[#This Row],[Precision]])</f>
        <v>0.9425636007827789</v>
      </c>
      <c r="R1247">
        <v>9633</v>
      </c>
      <c r="S1247">
        <v>240</v>
      </c>
      <c r="T1247">
        <v>1162</v>
      </c>
      <c r="U1247">
        <v>12</v>
      </c>
    </row>
    <row r="1248" spans="1:21" hidden="1" x14ac:dyDescent="0.3">
      <c r="A1248" s="21" t="s">
        <v>31</v>
      </c>
      <c r="B1248" s="25" t="s">
        <v>22</v>
      </c>
      <c r="C1248" s="20" t="s">
        <v>23</v>
      </c>
      <c r="D1248" s="20" t="s">
        <v>23</v>
      </c>
      <c r="E1248" t="s">
        <v>24</v>
      </c>
      <c r="F1248" s="19" t="s">
        <v>21</v>
      </c>
      <c r="G1248" s="21" t="s">
        <v>29</v>
      </c>
      <c r="H1248" s="25" t="s">
        <v>26</v>
      </c>
      <c r="I1248" s="21"/>
      <c r="J1248" s="25" t="s">
        <v>26</v>
      </c>
      <c r="K1248" s="26">
        <v>2.20432376861572</v>
      </c>
      <c r="L1248" s="26">
        <v>0.58244156837463301</v>
      </c>
      <c r="N1248">
        <f>(Tabell1[[#This Row],[TP]]+Tabell1[[#This Row],[TN]])/(Tabell1[[#This Row],[TP]]+Tabell1[[#This Row],[TN]]+Tabell1[[#This Row],[FP]]+Tabell1[[#This Row],[FN]])</f>
        <v>0.89372680365710144</v>
      </c>
      <c r="O1248">
        <f>Tabell1[[#This Row],[TP]]/(Tabell1[[#This Row],[TP]]+Tabell1[[#This Row],[FP]])</f>
        <v>0.89235757295044005</v>
      </c>
      <c r="P1248">
        <f>Tabell1[[#This Row],[TP]]/(Tabell1[[#This Row],[TP]]+Tabell1[[#This Row],[FN]])</f>
        <v>0.99875583203732499</v>
      </c>
      <c r="Q1248">
        <f>2*(Tabell1[[#This Row],[Recall]] * Tabell1[[#This Row],[Precision]]) / (Tabell1[[#This Row],[Recall]] + Tabell1[[#This Row],[Precision]])</f>
        <v>0.9425636007827789</v>
      </c>
      <c r="R1248">
        <v>9633</v>
      </c>
      <c r="S1248">
        <v>240</v>
      </c>
      <c r="T1248">
        <v>1162</v>
      </c>
      <c r="U1248">
        <v>12</v>
      </c>
    </row>
    <row r="1249" spans="1:21" hidden="1" x14ac:dyDescent="0.3">
      <c r="A1249" s="25" t="s">
        <v>20</v>
      </c>
      <c r="B1249" s="23" t="s">
        <v>33</v>
      </c>
      <c r="C1249" s="21" t="s">
        <v>34</v>
      </c>
      <c r="D1249" s="21" t="s">
        <v>34</v>
      </c>
      <c r="E1249" t="s">
        <v>35</v>
      </c>
      <c r="F1249" s="19" t="s">
        <v>21</v>
      </c>
      <c r="G1249" s="25" t="s">
        <v>26</v>
      </c>
      <c r="H1249" s="21" t="s">
        <v>29</v>
      </c>
      <c r="I1249" s="21"/>
      <c r="J1249" s="25" t="s">
        <v>26</v>
      </c>
      <c r="K1249" s="26">
        <v>1.0731632709503101</v>
      </c>
      <c r="L1249" s="26">
        <v>2.92614293098449</v>
      </c>
      <c r="N1249">
        <f>(Tabell1[[#This Row],[TP]]+Tabell1[[#This Row],[TN]])/(Tabell1[[#This Row],[TP]]+Tabell1[[#This Row],[TN]]+Tabell1[[#This Row],[FP]]+Tabell1[[#This Row],[FN]])</f>
        <v>0.90411458808502876</v>
      </c>
      <c r="O1249">
        <f>Tabell1[[#This Row],[TP]]/(Tabell1[[#This Row],[TP]]+Tabell1[[#This Row],[FP]])</f>
        <v>0.90613832247214632</v>
      </c>
      <c r="P1249">
        <f>Tabell1[[#This Row],[TP]]/(Tabell1[[#This Row],[TP]]+Tabell1[[#This Row],[FN]])</f>
        <v>0.98200250598018002</v>
      </c>
      <c r="Q1249">
        <f>2*(Tabell1[[#This Row],[Recall]] * Tabell1[[#This Row],[Precision]]) / (Tabell1[[#This Row],[Recall]] + Tabell1[[#This Row],[Precision]])</f>
        <v>0.94254632919696069</v>
      </c>
      <c r="R1249">
        <v>8621</v>
      </c>
      <c r="S1249">
        <v>1289</v>
      </c>
      <c r="T1249">
        <v>893</v>
      </c>
      <c r="U1249">
        <v>158</v>
      </c>
    </row>
    <row r="1250" spans="1:21" hidden="1" x14ac:dyDescent="0.3">
      <c r="A1250" s="25" t="s">
        <v>20</v>
      </c>
      <c r="B1250" s="23" t="s">
        <v>33</v>
      </c>
      <c r="C1250" s="21" t="s">
        <v>34</v>
      </c>
      <c r="D1250" s="21" t="s">
        <v>34</v>
      </c>
      <c r="E1250" t="s">
        <v>35</v>
      </c>
      <c r="F1250" s="19" t="s">
        <v>21</v>
      </c>
      <c r="G1250" s="21" t="s">
        <v>29</v>
      </c>
      <c r="H1250" s="21" t="s">
        <v>29</v>
      </c>
      <c r="I1250" s="21"/>
      <c r="J1250" s="25" t="s">
        <v>26</v>
      </c>
      <c r="K1250" s="26">
        <v>1.06148386001586</v>
      </c>
      <c r="L1250" s="26">
        <v>2.9127547740936199</v>
      </c>
      <c r="N1250">
        <f>(Tabell1[[#This Row],[TP]]+Tabell1[[#This Row],[TN]])/(Tabell1[[#This Row],[TP]]+Tabell1[[#This Row],[TN]]+Tabell1[[#This Row],[FP]]+Tabell1[[#This Row],[FN]])</f>
        <v>0.90411458808502876</v>
      </c>
      <c r="O1250">
        <f>Tabell1[[#This Row],[TP]]/(Tabell1[[#This Row],[TP]]+Tabell1[[#This Row],[FP]])</f>
        <v>0.90613832247214632</v>
      </c>
      <c r="P1250">
        <f>Tabell1[[#This Row],[TP]]/(Tabell1[[#This Row],[TP]]+Tabell1[[#This Row],[FN]])</f>
        <v>0.98200250598018002</v>
      </c>
      <c r="Q1250">
        <f>2*(Tabell1[[#This Row],[Recall]] * Tabell1[[#This Row],[Precision]]) / (Tabell1[[#This Row],[Recall]] + Tabell1[[#This Row],[Precision]])</f>
        <v>0.94254632919696069</v>
      </c>
      <c r="R1250">
        <v>8621</v>
      </c>
      <c r="S1250">
        <v>1289</v>
      </c>
      <c r="T1250">
        <v>893</v>
      </c>
      <c r="U1250">
        <v>158</v>
      </c>
    </row>
    <row r="1251" spans="1:21" hidden="1" x14ac:dyDescent="0.3">
      <c r="A1251" s="25" t="s">
        <v>20</v>
      </c>
      <c r="B1251" s="25" t="s">
        <v>22</v>
      </c>
      <c r="C1251" s="20" t="s">
        <v>23</v>
      </c>
      <c r="D1251" s="20" t="s">
        <v>23</v>
      </c>
      <c r="E1251" t="s">
        <v>42</v>
      </c>
      <c r="F1251" s="25" t="s">
        <v>30</v>
      </c>
      <c r="G1251" s="25" t="s">
        <v>26</v>
      </c>
      <c r="H1251" s="21" t="s">
        <v>29</v>
      </c>
      <c r="I1251" s="25" t="s">
        <v>25</v>
      </c>
      <c r="J1251" s="25" t="s">
        <v>26</v>
      </c>
      <c r="K1251" s="26">
        <v>2.41553735733032</v>
      </c>
      <c r="L1251" s="26">
        <v>5.3321800231933496</v>
      </c>
      <c r="N1251">
        <f>(Tabell1[[#This Row],[TP]]+Tabell1[[#This Row],[TN]])/(Tabell1[[#This Row],[TP]]+Tabell1[[#This Row],[TN]]+Tabell1[[#This Row],[FP]]+Tabell1[[#This Row],[FN]])</f>
        <v>0.89396676300578037</v>
      </c>
      <c r="O1251">
        <f>Tabell1[[#This Row],[TP]]/(Tabell1[[#This Row],[TP]]+Tabell1[[#This Row],[FP]])</f>
        <v>0.89232053422370616</v>
      </c>
      <c r="P1251">
        <f>Tabell1[[#This Row],[TP]]/(Tabell1[[#This Row],[TP]]+Tabell1[[#This Row],[FN]])</f>
        <v>0.99865061241436581</v>
      </c>
      <c r="Q1251">
        <f>2*(Tabell1[[#This Row],[Recall]] * Tabell1[[#This Row],[Precision]]) / (Tabell1[[#This Row],[Recall]] + Tabell1[[#This Row],[Precision]])</f>
        <v>0.94249608150470221</v>
      </c>
      <c r="R1251">
        <v>9621</v>
      </c>
      <c r="S1251">
        <v>277</v>
      </c>
      <c r="T1251">
        <v>1161</v>
      </c>
      <c r="U1251">
        <v>13</v>
      </c>
    </row>
    <row r="1252" spans="1:21" hidden="1" x14ac:dyDescent="0.3">
      <c r="A1252" s="21" t="s">
        <v>31</v>
      </c>
      <c r="B1252" s="25" t="s">
        <v>22</v>
      </c>
      <c r="C1252" s="20" t="s">
        <v>23</v>
      </c>
      <c r="D1252" s="20" t="s">
        <v>23</v>
      </c>
      <c r="E1252" t="s">
        <v>42</v>
      </c>
      <c r="F1252" s="19" t="s">
        <v>21</v>
      </c>
      <c r="G1252" s="25" t="s">
        <v>26</v>
      </c>
      <c r="H1252" s="25" t="s">
        <v>26</v>
      </c>
      <c r="I1252" s="25" t="s">
        <v>25</v>
      </c>
      <c r="J1252" s="25" t="s">
        <v>26</v>
      </c>
      <c r="K1252" s="26">
        <v>1.77317571640014</v>
      </c>
      <c r="L1252" s="26">
        <v>0.65624523162841797</v>
      </c>
      <c r="N1252">
        <f>(Tabell1[[#This Row],[TP]]+Tabell1[[#This Row],[TN]])/(Tabell1[[#This Row],[TP]]+Tabell1[[#This Row],[TN]]+Tabell1[[#This Row],[FP]]+Tabell1[[#This Row],[FN]])</f>
        <v>0.89396676300578037</v>
      </c>
      <c r="O1252">
        <f>Tabell1[[#This Row],[TP]]/(Tabell1[[#This Row],[TP]]+Tabell1[[#This Row],[FP]])</f>
        <v>0.89232053422370616</v>
      </c>
      <c r="P1252">
        <f>Tabell1[[#This Row],[TP]]/(Tabell1[[#This Row],[TP]]+Tabell1[[#This Row],[FN]])</f>
        <v>0.99865061241436581</v>
      </c>
      <c r="Q1252">
        <f>2*(Tabell1[[#This Row],[Recall]] * Tabell1[[#This Row],[Precision]]) / (Tabell1[[#This Row],[Recall]] + Tabell1[[#This Row],[Precision]])</f>
        <v>0.94249608150470221</v>
      </c>
      <c r="R1252">
        <v>9621</v>
      </c>
      <c r="S1252">
        <v>277</v>
      </c>
      <c r="T1252">
        <v>1161</v>
      </c>
      <c r="U1252">
        <v>13</v>
      </c>
    </row>
    <row r="1253" spans="1:21" hidden="1" x14ac:dyDescent="0.3">
      <c r="A1253" s="25" t="s">
        <v>20</v>
      </c>
      <c r="B1253" s="25" t="s">
        <v>22</v>
      </c>
      <c r="C1253" s="25" t="s">
        <v>36</v>
      </c>
      <c r="D1253" s="20" t="s">
        <v>23</v>
      </c>
      <c r="E1253" t="s">
        <v>24</v>
      </c>
      <c r="F1253" s="19" t="s">
        <v>21</v>
      </c>
      <c r="G1253" s="21" t="s">
        <v>29</v>
      </c>
      <c r="H1253" s="25" t="s">
        <v>26</v>
      </c>
      <c r="I1253" s="21"/>
      <c r="J1253" s="25" t="s">
        <v>26</v>
      </c>
      <c r="K1253" s="26">
        <v>2.93156814575195</v>
      </c>
      <c r="L1253" s="26">
        <v>5.0426983833312899</v>
      </c>
      <c r="N1253">
        <f>(Tabell1[[#This Row],[TP]]+Tabell1[[#This Row],[TN]])/(Tabell1[[#This Row],[TP]]+Tabell1[[#This Row],[TN]]+Tabell1[[#This Row],[FP]]+Tabell1[[#This Row],[FN]])</f>
        <v>0.89915814248212189</v>
      </c>
      <c r="O1253">
        <f>Tabell1[[#This Row],[TP]]/(Tabell1[[#This Row],[TP]]+Tabell1[[#This Row],[FP]])</f>
        <v>0.93852164079366707</v>
      </c>
      <c r="P1253">
        <f>Tabell1[[#This Row],[TP]]/(Tabell1[[#This Row],[TP]]+Tabell1[[#This Row],[FN]])</f>
        <v>0.94650077760497664</v>
      </c>
      <c r="Q1253">
        <f>2*(Tabell1[[#This Row],[Recall]] * Tabell1[[#This Row],[Precision]]) / (Tabell1[[#This Row],[Recall]] + Tabell1[[#This Row],[Precision]])</f>
        <v>0.94249432170142478</v>
      </c>
      <c r="R1253">
        <v>9129</v>
      </c>
      <c r="S1253">
        <v>804</v>
      </c>
      <c r="T1253">
        <v>598</v>
      </c>
      <c r="U1253">
        <v>516</v>
      </c>
    </row>
    <row r="1254" spans="1:21" hidden="1" x14ac:dyDescent="0.3">
      <c r="A1254" s="21" t="s">
        <v>31</v>
      </c>
      <c r="B1254" s="23" t="s">
        <v>33</v>
      </c>
      <c r="C1254" s="25" t="s">
        <v>36</v>
      </c>
      <c r="D1254" s="20" t="s">
        <v>23</v>
      </c>
      <c r="E1254" t="s">
        <v>24</v>
      </c>
      <c r="F1254" s="25" t="s">
        <v>30</v>
      </c>
      <c r="G1254" s="21" t="s">
        <v>29</v>
      </c>
      <c r="H1254" s="25" t="s">
        <v>26</v>
      </c>
      <c r="I1254" s="25" t="s">
        <v>25</v>
      </c>
      <c r="J1254" s="21" t="s">
        <v>29</v>
      </c>
      <c r="K1254" s="26">
        <v>52.151079416275003</v>
      </c>
      <c r="L1254" s="26">
        <v>1.2710666656494101</v>
      </c>
      <c r="N1254">
        <f>(Tabell1[[#This Row],[TP]]+Tabell1[[#This Row],[TN]])/(Tabell1[[#This Row],[TP]]+Tabell1[[#This Row],[TN]]+Tabell1[[#This Row],[FP]]+Tabell1[[#This Row],[FN]])</f>
        <v>0.89399837059835252</v>
      </c>
      <c r="O1254">
        <f>Tabell1[[#This Row],[TP]]/(Tabell1[[#This Row],[TP]]+Tabell1[[#This Row],[FP]])</f>
        <v>0.89539007092198586</v>
      </c>
      <c r="P1254">
        <f>Tabell1[[#This Row],[TP]]/(Tabell1[[#This Row],[TP]]+Tabell1[[#This Row],[FN]])</f>
        <v>0.99481596682218765</v>
      </c>
      <c r="Q1254">
        <f>2*(Tabell1[[#This Row],[Recall]] * Tabell1[[#This Row],[Precision]]) / (Tabell1[[#This Row],[Recall]] + Tabell1[[#This Row],[Precision]])</f>
        <v>0.94248808997593425</v>
      </c>
      <c r="R1254">
        <v>9595</v>
      </c>
      <c r="S1254">
        <v>281</v>
      </c>
      <c r="T1254">
        <v>1121</v>
      </c>
      <c r="U1254">
        <v>50</v>
      </c>
    </row>
    <row r="1255" spans="1:21" hidden="1" x14ac:dyDescent="0.3">
      <c r="A1255" s="25" t="s">
        <v>20</v>
      </c>
      <c r="B1255" s="23" t="s">
        <v>33</v>
      </c>
      <c r="C1255" s="21" t="s">
        <v>34</v>
      </c>
      <c r="D1255" s="20" t="s">
        <v>23</v>
      </c>
      <c r="E1255" t="s">
        <v>24</v>
      </c>
      <c r="F1255" s="19" t="s">
        <v>21</v>
      </c>
      <c r="G1255" s="25" t="s">
        <v>26</v>
      </c>
      <c r="H1255" s="25" t="s">
        <v>26</v>
      </c>
      <c r="I1255" s="21"/>
      <c r="J1255" s="21" t="s">
        <v>29</v>
      </c>
      <c r="K1255" s="26">
        <v>2.05609798431396</v>
      </c>
      <c r="L1255" s="26">
        <v>4.5370991230010898</v>
      </c>
      <c r="N1255">
        <f>(Tabell1[[#This Row],[TP]]+Tabell1[[#This Row],[TN]])/(Tabell1[[#This Row],[TP]]+Tabell1[[#This Row],[TN]]+Tabell1[[#This Row],[FP]]+Tabell1[[#This Row],[FN]])</f>
        <v>0.89390784828460212</v>
      </c>
      <c r="O1255">
        <f>Tabell1[[#This Row],[TP]]/(Tabell1[[#This Row],[TP]]+Tabell1[[#This Row],[FP]])</f>
        <v>0.89471722724308211</v>
      </c>
      <c r="P1255">
        <f>Tabell1[[#This Row],[TP]]/(Tabell1[[#This Row],[TP]]+Tabell1[[#This Row],[FN]])</f>
        <v>0.99564541213063762</v>
      </c>
      <c r="Q1255">
        <f>2*(Tabell1[[#This Row],[Recall]] * Tabell1[[#This Row],[Precision]]) / (Tabell1[[#This Row],[Recall]] + Tabell1[[#This Row],[Precision]])</f>
        <v>0.94248699577976247</v>
      </c>
      <c r="R1255">
        <v>9603</v>
      </c>
      <c r="S1255">
        <v>272</v>
      </c>
      <c r="T1255">
        <v>1130</v>
      </c>
      <c r="U1255">
        <v>42</v>
      </c>
    </row>
    <row r="1256" spans="1:21" hidden="1" x14ac:dyDescent="0.3">
      <c r="A1256" s="25" t="s">
        <v>20</v>
      </c>
      <c r="B1256" s="25" t="s">
        <v>22</v>
      </c>
      <c r="C1256" s="24" t="s">
        <v>38</v>
      </c>
      <c r="D1256" s="20" t="s">
        <v>23</v>
      </c>
      <c r="E1256" t="s">
        <v>24</v>
      </c>
      <c r="F1256" s="25" t="s">
        <v>30</v>
      </c>
      <c r="G1256" s="21" t="s">
        <v>29</v>
      </c>
      <c r="H1256" s="25" t="s">
        <v>26</v>
      </c>
      <c r="I1256" s="21"/>
      <c r="J1256" s="21" t="s">
        <v>29</v>
      </c>
      <c r="K1256" s="26">
        <v>6.1442139148712096</v>
      </c>
      <c r="L1256" s="26">
        <v>9.3133735656738192</v>
      </c>
      <c r="N1256">
        <f>(Tabell1[[#This Row],[TP]]+Tabell1[[#This Row],[TN]])/(Tabell1[[#This Row],[TP]]+Tabell1[[#This Row],[TN]]+Tabell1[[#This Row],[FP]]+Tabell1[[#This Row],[FN]])</f>
        <v>0.89915814248212189</v>
      </c>
      <c r="O1256">
        <f>Tabell1[[#This Row],[TP]]/(Tabell1[[#This Row],[TP]]+Tabell1[[#This Row],[FP]])</f>
        <v>0.9387020466934074</v>
      </c>
      <c r="P1256">
        <f>Tabell1[[#This Row],[TP]]/(Tabell1[[#This Row],[TP]]+Tabell1[[#This Row],[FN]])</f>
        <v>0.94629341627786423</v>
      </c>
      <c r="Q1256">
        <f>2*(Tabell1[[#This Row],[Recall]] * Tabell1[[#This Row],[Precision]]) / (Tabell1[[#This Row],[Recall]] + Tabell1[[#This Row],[Precision]])</f>
        <v>0.94248244527054947</v>
      </c>
      <c r="R1256">
        <v>9127</v>
      </c>
      <c r="S1256">
        <v>806</v>
      </c>
      <c r="T1256">
        <v>596</v>
      </c>
      <c r="U1256">
        <v>518</v>
      </c>
    </row>
    <row r="1257" spans="1:21" hidden="1" x14ac:dyDescent="0.3">
      <c r="A1257" s="21" t="s">
        <v>31</v>
      </c>
      <c r="B1257" s="23" t="s">
        <v>33</v>
      </c>
      <c r="C1257" s="24" t="s">
        <v>38</v>
      </c>
      <c r="D1257" s="20" t="s">
        <v>23</v>
      </c>
      <c r="E1257" t="s">
        <v>24</v>
      </c>
      <c r="F1257" s="19" t="s">
        <v>21</v>
      </c>
      <c r="G1257" s="21" t="s">
        <v>29</v>
      </c>
      <c r="H1257" s="21" t="s">
        <v>29</v>
      </c>
      <c r="I1257" s="25" t="s">
        <v>25</v>
      </c>
      <c r="J1257" s="21" t="s">
        <v>29</v>
      </c>
      <c r="K1257" s="26">
        <v>95.466022014617906</v>
      </c>
      <c r="L1257" s="26">
        <v>0.82287812232971103</v>
      </c>
      <c r="N1257">
        <f>(Tabell1[[#This Row],[TP]]+Tabell1[[#This Row],[TN]])/(Tabell1[[#This Row],[TP]]+Tabell1[[#This Row],[TN]]+Tabell1[[#This Row],[FP]]+Tabell1[[#This Row],[FN]])</f>
        <v>0.89725717389336468</v>
      </c>
      <c r="O1257">
        <f>Tabell1[[#This Row],[TP]]/(Tabell1[[#This Row],[TP]]+Tabell1[[#This Row],[FP]])</f>
        <v>0.9219555731852439</v>
      </c>
      <c r="P1257">
        <f>Tabell1[[#This Row],[TP]]/(Tabell1[[#This Row],[TP]]+Tabell1[[#This Row],[FN]])</f>
        <v>0.96391912908242616</v>
      </c>
      <c r="Q1257">
        <f>2*(Tabell1[[#This Row],[Recall]] * Tabell1[[#This Row],[Precision]]) / (Tabell1[[#This Row],[Recall]] + Tabell1[[#This Row],[Precision]])</f>
        <v>0.94247047493537428</v>
      </c>
      <c r="R1257">
        <v>9297</v>
      </c>
      <c r="S1257">
        <v>615</v>
      </c>
      <c r="T1257">
        <v>787</v>
      </c>
      <c r="U1257">
        <v>348</v>
      </c>
    </row>
    <row r="1258" spans="1:21" hidden="1" x14ac:dyDescent="0.3">
      <c r="A1258" s="21" t="s">
        <v>31</v>
      </c>
      <c r="B1258" s="25" t="s">
        <v>22</v>
      </c>
      <c r="C1258" s="25" t="s">
        <v>36</v>
      </c>
      <c r="D1258" s="20" t="s">
        <v>23</v>
      </c>
      <c r="E1258" t="s">
        <v>24</v>
      </c>
      <c r="F1258" s="25" t="s">
        <v>30</v>
      </c>
      <c r="G1258" s="21" t="s">
        <v>29</v>
      </c>
      <c r="H1258" s="21" t="s">
        <v>29</v>
      </c>
      <c r="I1258" s="25" t="s">
        <v>25</v>
      </c>
      <c r="J1258" s="21" t="s">
        <v>29</v>
      </c>
      <c r="K1258" s="26">
        <v>1.5478591918945299</v>
      </c>
      <c r="L1258" s="26">
        <v>0.48343992233276301</v>
      </c>
      <c r="N1258">
        <f>(Tabell1[[#This Row],[TP]]+Tabell1[[#This Row],[TN]])/(Tabell1[[#This Row],[TP]]+Tabell1[[#This Row],[TN]]+Tabell1[[#This Row],[FP]]+Tabell1[[#This Row],[FN]])</f>
        <v>0.89770978546211644</v>
      </c>
      <c r="O1258">
        <f>Tabell1[[#This Row],[TP]]/(Tabell1[[#This Row],[TP]]+Tabell1[[#This Row],[FP]])</f>
        <v>0.92604823376363454</v>
      </c>
      <c r="P1258">
        <f>Tabell1[[#This Row],[TP]]/(Tabell1[[#This Row],[TP]]+Tabell1[[#This Row],[FN]])</f>
        <v>0.95946086054950752</v>
      </c>
      <c r="Q1258">
        <f>2*(Tabell1[[#This Row],[Recall]] * Tabell1[[#This Row],[Precision]]) / (Tabell1[[#This Row],[Recall]] + Tabell1[[#This Row],[Precision]])</f>
        <v>0.94245849882880128</v>
      </c>
      <c r="R1258">
        <v>9254</v>
      </c>
      <c r="S1258">
        <v>663</v>
      </c>
      <c r="T1258">
        <v>739</v>
      </c>
      <c r="U1258">
        <v>391</v>
      </c>
    </row>
    <row r="1259" spans="1:21" hidden="1" x14ac:dyDescent="0.3">
      <c r="A1259" s="21" t="s">
        <v>31</v>
      </c>
      <c r="B1259" s="25" t="s">
        <v>22</v>
      </c>
      <c r="C1259" s="21" t="s">
        <v>34</v>
      </c>
      <c r="D1259" s="20" t="s">
        <v>23</v>
      </c>
      <c r="E1259" t="s">
        <v>24</v>
      </c>
      <c r="F1259" s="19" t="s">
        <v>21</v>
      </c>
      <c r="G1259" s="21" t="s">
        <v>29</v>
      </c>
      <c r="H1259" s="21" t="s">
        <v>29</v>
      </c>
      <c r="I1259" s="25" t="s">
        <v>25</v>
      </c>
      <c r="J1259" s="25" t="s">
        <v>26</v>
      </c>
      <c r="K1259" s="26">
        <v>2.1180496215820299</v>
      </c>
      <c r="L1259" s="26">
        <v>0.62739872932434004</v>
      </c>
      <c r="N1259">
        <f>(Tabell1[[#This Row],[TP]]+Tabell1[[#This Row],[TN]])/(Tabell1[[#This Row],[TP]]+Tabell1[[#This Row],[TN]]+Tabell1[[#This Row],[FP]]+Tabell1[[#This Row],[FN]])</f>
        <v>0.89390784828460212</v>
      </c>
      <c r="O1259">
        <f>Tabell1[[#This Row],[TP]]/(Tabell1[[#This Row],[TP]]+Tabell1[[#This Row],[FP]])</f>
        <v>0.89523276425039644</v>
      </c>
      <c r="P1259">
        <f>Tabell1[[#This Row],[TP]]/(Tabell1[[#This Row],[TP]]+Tabell1[[#This Row],[FN]])</f>
        <v>0.99491964748574391</v>
      </c>
      <c r="Q1259">
        <f>2*(Tabell1[[#This Row],[Recall]] * Tabell1[[#This Row],[Precision]]) / (Tabell1[[#This Row],[Recall]] + Tabell1[[#This Row],[Precision]])</f>
        <v>0.94244745629542326</v>
      </c>
      <c r="R1259">
        <v>9596</v>
      </c>
      <c r="S1259">
        <v>279</v>
      </c>
      <c r="T1259">
        <v>1123</v>
      </c>
      <c r="U1259">
        <v>49</v>
      </c>
    </row>
    <row r="1260" spans="1:21" hidden="1" x14ac:dyDescent="0.3">
      <c r="A1260" s="25" t="s">
        <v>20</v>
      </c>
      <c r="B1260" s="23" t="s">
        <v>33</v>
      </c>
      <c r="C1260" s="21" t="s">
        <v>34</v>
      </c>
      <c r="D1260" s="21" t="s">
        <v>34</v>
      </c>
      <c r="E1260" t="s">
        <v>43</v>
      </c>
      <c r="F1260" s="19" t="s">
        <v>21</v>
      </c>
      <c r="G1260" s="21" t="s">
        <v>29</v>
      </c>
      <c r="H1260" s="25" t="s">
        <v>26</v>
      </c>
      <c r="I1260" s="25" t="s">
        <v>25</v>
      </c>
      <c r="J1260" s="25" t="s">
        <v>26</v>
      </c>
      <c r="K1260" s="26">
        <v>0.983370780944824</v>
      </c>
      <c r="L1260" s="26">
        <v>2.8568241596221902</v>
      </c>
      <c r="N1260">
        <f>(Tabell1[[#This Row],[TP]]+Tabell1[[#This Row],[TN]])/(Tabell1[[#This Row],[TP]]+Tabell1[[#This Row],[TN]]+Tabell1[[#This Row],[FP]]+Tabell1[[#This Row],[FN]])</f>
        <v>0.90376948169626681</v>
      </c>
      <c r="O1260">
        <f>Tabell1[[#This Row],[TP]]/(Tabell1[[#This Row],[TP]]+Tabell1[[#This Row],[FP]])</f>
        <v>0.90197095435684649</v>
      </c>
      <c r="P1260">
        <f>Tabell1[[#This Row],[TP]]/(Tabell1[[#This Row],[TP]]+Tabell1[[#This Row],[FN]])</f>
        <v>0.98672265093054923</v>
      </c>
      <c r="Q1260">
        <f>2*(Tabell1[[#This Row],[Recall]] * Tabell1[[#This Row],[Precision]]) / (Tabell1[[#This Row],[Recall]] + Tabell1[[#This Row],[Precision]])</f>
        <v>0.94244526338608281</v>
      </c>
      <c r="R1260">
        <v>8695</v>
      </c>
      <c r="S1260">
        <v>1279</v>
      </c>
      <c r="T1260">
        <v>945</v>
      </c>
      <c r="U1260">
        <v>117</v>
      </c>
    </row>
    <row r="1261" spans="1:21" hidden="1" x14ac:dyDescent="0.3">
      <c r="A1261" s="25" t="s">
        <v>20</v>
      </c>
      <c r="B1261" s="23" t="s">
        <v>33</v>
      </c>
      <c r="C1261" s="24" t="s">
        <v>38</v>
      </c>
      <c r="D1261" s="20" t="s">
        <v>23</v>
      </c>
      <c r="E1261" t="s">
        <v>24</v>
      </c>
      <c r="F1261" s="19" t="s">
        <v>21</v>
      </c>
      <c r="G1261" s="25" t="s">
        <v>26</v>
      </c>
      <c r="H1261" s="25" t="s">
        <v>26</v>
      </c>
      <c r="I1261" s="21"/>
      <c r="J1261" s="25" t="s">
        <v>26</v>
      </c>
      <c r="K1261" s="26">
        <v>1.3491852283477701</v>
      </c>
      <c r="L1261" s="26">
        <v>3.6749634742736799</v>
      </c>
      <c r="N1261">
        <f>(Tabell1[[#This Row],[TP]]+Tabell1[[#This Row],[TN]])/(Tabell1[[#This Row],[TP]]+Tabell1[[#This Row],[TN]]+Tabell1[[#This Row],[FP]]+Tabell1[[#This Row],[FN]])</f>
        <v>0.90277903503213541</v>
      </c>
      <c r="O1261">
        <f>Tabell1[[#This Row],[TP]]/(Tabell1[[#This Row],[TP]]+Tabell1[[#This Row],[FP]])</f>
        <v>0.97537437603993349</v>
      </c>
      <c r="P1261">
        <f>Tabell1[[#This Row],[TP]]/(Tabell1[[#This Row],[TP]]+Tabell1[[#This Row],[FN]])</f>
        <v>0.91166407465007782</v>
      </c>
      <c r="Q1261">
        <f>2*(Tabell1[[#This Row],[Recall]] * Tabell1[[#This Row],[Precision]]) / (Tabell1[[#This Row],[Recall]] + Tabell1[[#This Row],[Precision]])</f>
        <v>0.94244372990353709</v>
      </c>
      <c r="R1261">
        <v>8793</v>
      </c>
      <c r="S1261">
        <v>1180</v>
      </c>
      <c r="T1261">
        <v>222</v>
      </c>
      <c r="U1261">
        <v>852</v>
      </c>
    </row>
    <row r="1262" spans="1:21" hidden="1" x14ac:dyDescent="0.3">
      <c r="A1262" s="25" t="s">
        <v>20</v>
      </c>
      <c r="B1262" s="23" t="s">
        <v>33</v>
      </c>
      <c r="C1262" s="24" t="s">
        <v>38</v>
      </c>
      <c r="D1262" s="20" t="s">
        <v>23</v>
      </c>
      <c r="E1262" t="s">
        <v>24</v>
      </c>
      <c r="F1262" s="19" t="s">
        <v>21</v>
      </c>
      <c r="G1262" s="21" t="s">
        <v>29</v>
      </c>
      <c r="H1262" s="25" t="s">
        <v>26</v>
      </c>
      <c r="I1262" s="21"/>
      <c r="J1262" s="25" t="s">
        <v>26</v>
      </c>
      <c r="K1262" s="26">
        <v>1.3444125652313199</v>
      </c>
      <c r="L1262" s="26">
        <v>3.6496765613555899</v>
      </c>
      <c r="N1262">
        <f>(Tabell1[[#This Row],[TP]]+Tabell1[[#This Row],[TN]])/(Tabell1[[#This Row],[TP]]+Tabell1[[#This Row],[TN]]+Tabell1[[#This Row],[FP]]+Tabell1[[#This Row],[FN]])</f>
        <v>0.90277903503213541</v>
      </c>
      <c r="O1262">
        <f>Tabell1[[#This Row],[TP]]/(Tabell1[[#This Row],[TP]]+Tabell1[[#This Row],[FP]])</f>
        <v>0.97537437603993349</v>
      </c>
      <c r="P1262">
        <f>Tabell1[[#This Row],[TP]]/(Tabell1[[#This Row],[TP]]+Tabell1[[#This Row],[FN]])</f>
        <v>0.91166407465007782</v>
      </c>
      <c r="Q1262">
        <f>2*(Tabell1[[#This Row],[Recall]] * Tabell1[[#This Row],[Precision]]) / (Tabell1[[#This Row],[Recall]] + Tabell1[[#This Row],[Precision]])</f>
        <v>0.94244372990353709</v>
      </c>
      <c r="R1262">
        <v>8793</v>
      </c>
      <c r="S1262">
        <v>1180</v>
      </c>
      <c r="T1262">
        <v>222</v>
      </c>
      <c r="U1262">
        <v>852</v>
      </c>
    </row>
    <row r="1263" spans="1:21" hidden="1" x14ac:dyDescent="0.3">
      <c r="A1263" s="25" t="s">
        <v>20</v>
      </c>
      <c r="B1263" s="23" t="s">
        <v>33</v>
      </c>
      <c r="C1263" s="24" t="s">
        <v>38</v>
      </c>
      <c r="D1263" s="20" t="s">
        <v>23</v>
      </c>
      <c r="E1263" t="s">
        <v>24</v>
      </c>
      <c r="F1263" s="25" t="s">
        <v>30</v>
      </c>
      <c r="G1263" s="21" t="s">
        <v>29</v>
      </c>
      <c r="H1263" s="21" t="s">
        <v>29</v>
      </c>
      <c r="I1263" s="21"/>
      <c r="J1263" s="25" t="s">
        <v>26</v>
      </c>
      <c r="K1263" s="26">
        <v>3.0273883342742902</v>
      </c>
      <c r="L1263" s="26">
        <v>8.6820611953735298</v>
      </c>
      <c r="N1263">
        <f>(Tabell1[[#This Row],[TP]]+Tabell1[[#This Row],[TN]])/(Tabell1[[#This Row],[TP]]+Tabell1[[#This Row],[TN]]+Tabell1[[#This Row],[FP]]+Tabell1[[#This Row],[FN]])</f>
        <v>0.90277903503213541</v>
      </c>
      <c r="O1263">
        <f>Tabell1[[#This Row],[TP]]/(Tabell1[[#This Row],[TP]]+Tabell1[[#This Row],[FP]])</f>
        <v>0.97547986242094753</v>
      </c>
      <c r="P1263">
        <f>Tabell1[[#This Row],[TP]]/(Tabell1[[#This Row],[TP]]+Tabell1[[#This Row],[FN]])</f>
        <v>0.91156039398652156</v>
      </c>
      <c r="Q1263">
        <f>2*(Tabell1[[#This Row],[Recall]] * Tabell1[[#This Row],[Precision]]) / (Tabell1[[#This Row],[Recall]] + Tabell1[[#This Row],[Precision]])</f>
        <v>0.94243756029585157</v>
      </c>
      <c r="R1263">
        <v>8792</v>
      </c>
      <c r="S1263">
        <v>1181</v>
      </c>
      <c r="T1263">
        <v>221</v>
      </c>
      <c r="U1263">
        <v>853</v>
      </c>
    </row>
    <row r="1264" spans="1:21" hidden="1" x14ac:dyDescent="0.3">
      <c r="A1264" s="25" t="s">
        <v>20</v>
      </c>
      <c r="B1264" s="23" t="s">
        <v>33</v>
      </c>
      <c r="C1264" s="24" t="s">
        <v>38</v>
      </c>
      <c r="D1264" s="20" t="s">
        <v>23</v>
      </c>
      <c r="E1264" t="s">
        <v>24</v>
      </c>
      <c r="F1264" s="25" t="s">
        <v>30</v>
      </c>
      <c r="G1264" s="25" t="s">
        <v>26</v>
      </c>
      <c r="H1264" s="21" t="s">
        <v>29</v>
      </c>
      <c r="I1264" s="21"/>
      <c r="J1264" s="25" t="s">
        <v>26</v>
      </c>
      <c r="K1264" s="26">
        <v>3.02285480499267</v>
      </c>
      <c r="L1264" s="26">
        <v>8.6964037418365407</v>
      </c>
      <c r="N1264">
        <f>(Tabell1[[#This Row],[TP]]+Tabell1[[#This Row],[TN]])/(Tabell1[[#This Row],[TP]]+Tabell1[[#This Row],[TN]]+Tabell1[[#This Row],[FP]]+Tabell1[[#This Row],[FN]])</f>
        <v>0.90277903503213541</v>
      </c>
      <c r="O1264">
        <f>Tabell1[[#This Row],[TP]]/(Tabell1[[#This Row],[TP]]+Tabell1[[#This Row],[FP]])</f>
        <v>0.97547986242094753</v>
      </c>
      <c r="P1264">
        <f>Tabell1[[#This Row],[TP]]/(Tabell1[[#This Row],[TP]]+Tabell1[[#This Row],[FN]])</f>
        <v>0.91156039398652156</v>
      </c>
      <c r="Q1264">
        <f>2*(Tabell1[[#This Row],[Recall]] * Tabell1[[#This Row],[Precision]]) / (Tabell1[[#This Row],[Recall]] + Tabell1[[#This Row],[Precision]])</f>
        <v>0.94243756029585157</v>
      </c>
      <c r="R1264">
        <v>8792</v>
      </c>
      <c r="S1264">
        <v>1181</v>
      </c>
      <c r="T1264">
        <v>221</v>
      </c>
      <c r="U1264">
        <v>853</v>
      </c>
    </row>
    <row r="1265" spans="1:21" hidden="1" x14ac:dyDescent="0.3">
      <c r="A1265" s="25" t="s">
        <v>20</v>
      </c>
      <c r="B1265" s="25" t="s">
        <v>22</v>
      </c>
      <c r="C1265" s="20" t="s">
        <v>23</v>
      </c>
      <c r="D1265" s="20" t="s">
        <v>23</v>
      </c>
      <c r="E1265" t="s">
        <v>42</v>
      </c>
      <c r="F1265" s="25" t="s">
        <v>30</v>
      </c>
      <c r="G1265" s="25" t="s">
        <v>26</v>
      </c>
      <c r="H1265" s="25" t="s">
        <v>26</v>
      </c>
      <c r="I1265" s="25" t="s">
        <v>25</v>
      </c>
      <c r="J1265" s="25" t="s">
        <v>26</v>
      </c>
      <c r="K1265" s="26">
        <v>2.5239167213439901</v>
      </c>
      <c r="L1265" s="26">
        <v>5.56237363815307</v>
      </c>
      <c r="N1265">
        <f>(Tabell1[[#This Row],[TP]]+Tabell1[[#This Row],[TN]])/(Tabell1[[#This Row],[TP]]+Tabell1[[#This Row],[TN]]+Tabell1[[#This Row],[FP]]+Tabell1[[#This Row],[FN]])</f>
        <v>0.89378612716763006</v>
      </c>
      <c r="O1265">
        <f>Tabell1[[#This Row],[TP]]/(Tabell1[[#This Row],[TP]]+Tabell1[[#This Row],[FP]])</f>
        <v>0.89186434395848779</v>
      </c>
      <c r="P1265">
        <f>Tabell1[[#This Row],[TP]]/(Tabell1[[#This Row],[TP]]+Tabell1[[#This Row],[FN]])</f>
        <v>0.99906580859456096</v>
      </c>
      <c r="Q1265">
        <f>2*(Tabell1[[#This Row],[Recall]] * Tabell1[[#This Row],[Precision]]) / (Tabell1[[#This Row],[Recall]] + Tabell1[[#This Row],[Precision]])</f>
        <v>0.94242631939684707</v>
      </c>
      <c r="R1265">
        <v>9625</v>
      </c>
      <c r="S1265">
        <v>271</v>
      </c>
      <c r="T1265">
        <v>1167</v>
      </c>
      <c r="U1265">
        <v>9</v>
      </c>
    </row>
    <row r="1266" spans="1:21" hidden="1" x14ac:dyDescent="0.3">
      <c r="A1266" s="25" t="s">
        <v>20</v>
      </c>
      <c r="B1266" s="25" t="s">
        <v>22</v>
      </c>
      <c r="C1266" s="20" t="s">
        <v>23</v>
      </c>
      <c r="D1266" s="20" t="s">
        <v>23</v>
      </c>
      <c r="E1266" t="s">
        <v>42</v>
      </c>
      <c r="F1266" s="19" t="s">
        <v>21</v>
      </c>
      <c r="G1266" s="21" t="s">
        <v>29</v>
      </c>
      <c r="H1266" s="25" t="s">
        <v>26</v>
      </c>
      <c r="I1266" s="21"/>
      <c r="J1266" s="21" t="s">
        <v>29</v>
      </c>
      <c r="K1266" s="26">
        <v>2.3709969520568799</v>
      </c>
      <c r="L1266" s="26">
        <v>6.5663371086120597</v>
      </c>
      <c r="N1266">
        <f>(Tabell1[[#This Row],[TP]]+Tabell1[[#This Row],[TN]])/(Tabell1[[#This Row],[TP]]+Tabell1[[#This Row],[TN]]+Tabell1[[#This Row],[FP]]+Tabell1[[#This Row],[FN]])</f>
        <v>0.89369580924855496</v>
      </c>
      <c r="O1266">
        <f>Tabell1[[#This Row],[TP]]/(Tabell1[[#This Row],[TP]]+Tabell1[[#This Row],[FP]])</f>
        <v>0.891636565712698</v>
      </c>
      <c r="P1266">
        <f>Tabell1[[#This Row],[TP]]/(Tabell1[[#This Row],[TP]]+Tabell1[[#This Row],[FN]])</f>
        <v>0.99927340668465847</v>
      </c>
      <c r="Q1266">
        <f>2*(Tabell1[[#This Row],[Recall]] * Tabell1[[#This Row],[Precision]]) / (Tabell1[[#This Row],[Recall]] + Tabell1[[#This Row],[Precision]])</f>
        <v>0.94239146395183782</v>
      </c>
      <c r="R1266">
        <v>9627</v>
      </c>
      <c r="S1266">
        <v>268</v>
      </c>
      <c r="T1266">
        <v>1170</v>
      </c>
      <c r="U1266">
        <v>7</v>
      </c>
    </row>
    <row r="1267" spans="1:21" hidden="1" x14ac:dyDescent="0.3">
      <c r="A1267" s="25" t="s">
        <v>20</v>
      </c>
      <c r="B1267" s="25" t="s">
        <v>22</v>
      </c>
      <c r="C1267" s="20" t="s">
        <v>23</v>
      </c>
      <c r="D1267" s="20" t="s">
        <v>23</v>
      </c>
      <c r="E1267" t="s">
        <v>42</v>
      </c>
      <c r="F1267" s="25" t="s">
        <v>30</v>
      </c>
      <c r="G1267" s="21" t="s">
        <v>29</v>
      </c>
      <c r="H1267" s="25" t="s">
        <v>26</v>
      </c>
      <c r="I1267" s="25" t="s">
        <v>25</v>
      </c>
      <c r="J1267" s="25" t="s">
        <v>26</v>
      </c>
      <c r="K1267" s="26">
        <v>2.5416486263275102</v>
      </c>
      <c r="L1267" s="26">
        <v>5.5381581783294598</v>
      </c>
      <c r="N1267">
        <f>(Tabell1[[#This Row],[TP]]+Tabell1[[#This Row],[TN]])/(Tabell1[[#This Row],[TP]]+Tabell1[[#This Row],[TN]]+Tabell1[[#This Row],[FP]]+Tabell1[[#This Row],[FN]])</f>
        <v>0.89369580924855496</v>
      </c>
      <c r="O1267">
        <f>Tabell1[[#This Row],[TP]]/(Tabell1[[#This Row],[TP]]+Tabell1[[#This Row],[FP]])</f>
        <v>0.89178171036783105</v>
      </c>
      <c r="P1267">
        <f>Tabell1[[#This Row],[TP]]/(Tabell1[[#This Row],[TP]]+Tabell1[[#This Row],[FN]])</f>
        <v>0.99906580859456096</v>
      </c>
      <c r="Q1267">
        <f>2*(Tabell1[[#This Row],[Recall]] * Tabell1[[#This Row],[Precision]]) / (Tabell1[[#This Row],[Recall]] + Tabell1[[#This Row],[Precision]])</f>
        <v>0.94238018309100702</v>
      </c>
      <c r="R1267">
        <v>9625</v>
      </c>
      <c r="S1267">
        <v>270</v>
      </c>
      <c r="T1267">
        <v>1168</v>
      </c>
      <c r="U1267">
        <v>9</v>
      </c>
    </row>
    <row r="1268" spans="1:21" hidden="1" x14ac:dyDescent="0.3">
      <c r="A1268" s="21" t="s">
        <v>31</v>
      </c>
      <c r="B1268" s="25" t="s">
        <v>22</v>
      </c>
      <c r="C1268" s="21" t="s">
        <v>34</v>
      </c>
      <c r="D1268" s="20" t="s">
        <v>23</v>
      </c>
      <c r="E1268" t="s">
        <v>24</v>
      </c>
      <c r="F1268" s="25" t="s">
        <v>30</v>
      </c>
      <c r="G1268" s="25" t="s">
        <v>26</v>
      </c>
      <c r="H1268" s="25" t="s">
        <v>26</v>
      </c>
      <c r="I1268" s="25" t="s">
        <v>25</v>
      </c>
      <c r="J1268" s="21" t="s">
        <v>29</v>
      </c>
      <c r="K1268" s="26">
        <v>1.12903952598571</v>
      </c>
      <c r="L1268" s="26">
        <v>0.58040475845336903</v>
      </c>
      <c r="N1268">
        <f>(Tabell1[[#This Row],[TP]]+Tabell1[[#This Row],[TN]])/(Tabell1[[#This Row],[TP]]+Tabell1[[#This Row],[TN]]+Tabell1[[#This Row],[FP]]+Tabell1[[#This Row],[FN]])</f>
        <v>0.89381732597085184</v>
      </c>
      <c r="O1268">
        <f>Tabell1[[#This Row],[TP]]/(Tabell1[[#This Row],[TP]]+Tabell1[[#This Row],[FP]])</f>
        <v>0.8955182072829132</v>
      </c>
      <c r="P1268">
        <f>Tabell1[[#This Row],[TP]]/(Tabell1[[#This Row],[TP]]+Tabell1[[#This Row],[FN]])</f>
        <v>0.99440124416796272</v>
      </c>
      <c r="Q1268">
        <f>2*(Tabell1[[#This Row],[Recall]] * Tabell1[[#This Row],[Precision]]) / (Tabell1[[#This Row],[Recall]] + Tabell1[[#This Row],[Precision]])</f>
        <v>0.94237288135593222</v>
      </c>
      <c r="R1268">
        <v>9591</v>
      </c>
      <c r="S1268">
        <v>283</v>
      </c>
      <c r="T1268">
        <v>1119</v>
      </c>
      <c r="U1268">
        <v>54</v>
      </c>
    </row>
    <row r="1269" spans="1:21" hidden="1" x14ac:dyDescent="0.3">
      <c r="A1269" s="25" t="s">
        <v>20</v>
      </c>
      <c r="B1269" s="21" t="s">
        <v>32</v>
      </c>
      <c r="C1269" s="21" t="s">
        <v>34</v>
      </c>
      <c r="D1269" s="20" t="s">
        <v>23</v>
      </c>
      <c r="E1269" t="s">
        <v>24</v>
      </c>
      <c r="F1269" s="19" t="s">
        <v>21</v>
      </c>
      <c r="G1269" s="21" t="s">
        <v>29</v>
      </c>
      <c r="H1269" s="25" t="s">
        <v>26</v>
      </c>
      <c r="I1269" s="25" t="s">
        <v>25</v>
      </c>
      <c r="J1269" s="21" t="s">
        <v>29</v>
      </c>
      <c r="K1269" s="26">
        <v>1.4477024078369101</v>
      </c>
      <c r="L1269" s="26">
        <v>3.31100130081176</v>
      </c>
      <c r="N1269">
        <f>(Tabell1[[#This Row],[TP]]+Tabell1[[#This Row],[TN]])/(Tabell1[[#This Row],[TP]]+Tabell1[[#This Row],[TN]]+Tabell1[[#This Row],[FP]]+Tabell1[[#This Row],[FN]])</f>
        <v>0.89426993753960349</v>
      </c>
      <c r="O1269">
        <f>Tabell1[[#This Row],[TP]]/(Tabell1[[#This Row],[TP]]+Tabell1[[#This Row],[FP]])</f>
        <v>0.89899275157676739</v>
      </c>
      <c r="P1269">
        <f>Tabell1[[#This Row],[TP]]/(Tabell1[[#This Row],[TP]]+Tabell1[[#This Row],[FN]])</f>
        <v>0.9901503369621566</v>
      </c>
      <c r="Q1269">
        <f>2*(Tabell1[[#This Row],[Recall]] * Tabell1[[#This Row],[Precision]]) / (Tabell1[[#This Row],[Recall]] + Tabell1[[#This Row],[Precision]])</f>
        <v>0.94237221235445034</v>
      </c>
      <c r="R1269">
        <v>9550</v>
      </c>
      <c r="S1269">
        <v>329</v>
      </c>
      <c r="T1269">
        <v>1073</v>
      </c>
      <c r="U1269">
        <v>95</v>
      </c>
    </row>
    <row r="1270" spans="1:21" hidden="1" x14ac:dyDescent="0.3">
      <c r="A1270" s="21" t="s">
        <v>31</v>
      </c>
      <c r="B1270" s="21" t="s">
        <v>32</v>
      </c>
      <c r="C1270" s="25" t="s">
        <v>36</v>
      </c>
      <c r="D1270" s="20" t="s">
        <v>23</v>
      </c>
      <c r="E1270" t="s">
        <v>24</v>
      </c>
      <c r="F1270" s="19" t="s">
        <v>21</v>
      </c>
      <c r="G1270" s="21" t="s">
        <v>29</v>
      </c>
      <c r="H1270" s="25" t="s">
        <v>26</v>
      </c>
      <c r="I1270" s="21"/>
      <c r="J1270" s="21" t="s">
        <v>29</v>
      </c>
      <c r="K1270" s="26">
        <v>0.65627288818359297</v>
      </c>
      <c r="L1270" s="26">
        <v>0.26927947998046797</v>
      </c>
      <c r="N1270">
        <f>(Tabell1[[#This Row],[TP]]+Tabell1[[#This Row],[TN]])/(Tabell1[[#This Row],[TP]]+Tabell1[[#This Row],[TN]]+Tabell1[[#This Row],[FP]]+Tabell1[[#This Row],[FN]])</f>
        <v>0.89598986150085991</v>
      </c>
      <c r="O1270">
        <f>Tabell1[[#This Row],[TP]]/(Tabell1[[#This Row],[TP]]+Tabell1[[#This Row],[FP]])</f>
        <v>0.91282798833819245</v>
      </c>
      <c r="P1270">
        <f>Tabell1[[#This Row],[TP]]/(Tabell1[[#This Row],[TP]]+Tabell1[[#This Row],[FN]])</f>
        <v>0.97387247278382583</v>
      </c>
      <c r="Q1270">
        <f>2*(Tabell1[[#This Row],[Recall]] * Tabell1[[#This Row],[Precision]]) / (Tabell1[[#This Row],[Recall]] + Tabell1[[#This Row],[Precision]])</f>
        <v>0.94236267870579393</v>
      </c>
      <c r="R1270">
        <v>9393</v>
      </c>
      <c r="S1270">
        <v>505</v>
      </c>
      <c r="T1270">
        <v>897</v>
      </c>
      <c r="U1270">
        <v>252</v>
      </c>
    </row>
    <row r="1271" spans="1:21" hidden="1" x14ac:dyDescent="0.3">
      <c r="A1271" s="21" t="s">
        <v>31</v>
      </c>
      <c r="B1271" s="23" t="s">
        <v>33</v>
      </c>
      <c r="C1271" s="25" t="s">
        <v>36</v>
      </c>
      <c r="D1271" s="20" t="s">
        <v>23</v>
      </c>
      <c r="E1271" t="s">
        <v>24</v>
      </c>
      <c r="F1271" s="19" t="s">
        <v>21</v>
      </c>
      <c r="G1271" s="25" t="s">
        <v>26</v>
      </c>
      <c r="H1271" s="21" t="s">
        <v>29</v>
      </c>
      <c r="I1271" s="25" t="s">
        <v>25</v>
      </c>
      <c r="J1271" s="21" t="s">
        <v>29</v>
      </c>
      <c r="K1271" s="26">
        <v>73.121084928512502</v>
      </c>
      <c r="L1271" s="26">
        <v>0.75296783447265603</v>
      </c>
      <c r="N1271">
        <f>(Tabell1[[#This Row],[TP]]+Tabell1[[#This Row],[TN]])/(Tabell1[[#This Row],[TP]]+Tabell1[[#This Row],[TN]]+Tabell1[[#This Row],[FP]]+Tabell1[[#This Row],[FN]])</f>
        <v>0.89580881687335934</v>
      </c>
      <c r="O1271">
        <f>Tabell1[[#This Row],[TP]]/(Tabell1[[#This Row],[TP]]+Tabell1[[#This Row],[FP]])</f>
        <v>0.91137156141030606</v>
      </c>
      <c r="P1271">
        <f>Tabell1[[#This Row],[TP]]/(Tabell1[[#This Row],[TP]]+Tabell1[[#This Row],[FN]])</f>
        <v>0.97553136340072577</v>
      </c>
      <c r="Q1271">
        <f>2*(Tabell1[[#This Row],[Recall]] * Tabell1[[#This Row],[Precision]]) / (Tabell1[[#This Row],[Recall]] + Tabell1[[#This Row],[Precision]])</f>
        <v>0.94236065902148325</v>
      </c>
      <c r="R1271">
        <v>9409</v>
      </c>
      <c r="S1271">
        <v>487</v>
      </c>
      <c r="T1271">
        <v>915</v>
      </c>
      <c r="U1271">
        <v>236</v>
      </c>
    </row>
    <row r="1272" spans="1:21" hidden="1" x14ac:dyDescent="0.3">
      <c r="A1272" s="25" t="s">
        <v>20</v>
      </c>
      <c r="B1272" s="23" t="s">
        <v>33</v>
      </c>
      <c r="C1272" s="21" t="s">
        <v>34</v>
      </c>
      <c r="D1272" s="21" t="s">
        <v>34</v>
      </c>
      <c r="E1272" t="s">
        <v>43</v>
      </c>
      <c r="F1272" s="19" t="s">
        <v>21</v>
      </c>
      <c r="G1272" s="25" t="s">
        <v>26</v>
      </c>
      <c r="H1272" s="25" t="s">
        <v>26</v>
      </c>
      <c r="I1272" s="25" t="s">
        <v>25</v>
      </c>
      <c r="J1272" s="25" t="s">
        <v>26</v>
      </c>
      <c r="K1272" s="26">
        <v>1.0634236335754299</v>
      </c>
      <c r="L1272" s="26">
        <v>2.8160250186920099</v>
      </c>
      <c r="N1272">
        <f>(Tabell1[[#This Row],[TP]]+Tabell1[[#This Row],[TN]])/(Tabell1[[#This Row],[TP]]+Tabell1[[#This Row],[TN]]+Tabell1[[#This Row],[FP]]+Tabell1[[#This Row],[FN]])</f>
        <v>0.90376948169626681</v>
      </c>
      <c r="O1272">
        <f>Tabell1[[#This Row],[TP]]/(Tabell1[[#This Row],[TP]]+Tabell1[[#This Row],[FP]])</f>
        <v>0.90322580645161288</v>
      </c>
      <c r="P1272">
        <f>Tabell1[[#This Row],[TP]]/(Tabell1[[#This Row],[TP]]+Tabell1[[#This Row],[FN]])</f>
        <v>0.98502042669087608</v>
      </c>
      <c r="Q1272">
        <f>2*(Tabell1[[#This Row],[Recall]] * Tabell1[[#This Row],[Precision]]) / (Tabell1[[#This Row],[Recall]] + Tabell1[[#This Row],[Precision]])</f>
        <v>0.94235153620670931</v>
      </c>
      <c r="R1272">
        <v>8680</v>
      </c>
      <c r="S1272">
        <v>1294</v>
      </c>
      <c r="T1272">
        <v>930</v>
      </c>
      <c r="U1272">
        <v>132</v>
      </c>
    </row>
    <row r="1273" spans="1:21" hidden="1" x14ac:dyDescent="0.3">
      <c r="A1273" s="25" t="s">
        <v>20</v>
      </c>
      <c r="B1273" s="21" t="s">
        <v>32</v>
      </c>
      <c r="C1273" s="21" t="s">
        <v>34</v>
      </c>
      <c r="D1273" s="20" t="s">
        <v>23</v>
      </c>
      <c r="E1273" t="s">
        <v>24</v>
      </c>
      <c r="F1273" s="19" t="s">
        <v>21</v>
      </c>
      <c r="G1273" s="25" t="s">
        <v>26</v>
      </c>
      <c r="H1273" s="25" t="s">
        <v>26</v>
      </c>
      <c r="I1273" s="25" t="s">
        <v>25</v>
      </c>
      <c r="J1273" s="21" t="s">
        <v>29</v>
      </c>
      <c r="K1273" s="26">
        <v>1.49700260162353</v>
      </c>
      <c r="L1273" s="26">
        <v>3.3175806999206499</v>
      </c>
      <c r="N1273">
        <f>(Tabell1[[#This Row],[TP]]+Tabell1[[#This Row],[TN]])/(Tabell1[[#This Row],[TP]]+Tabell1[[#This Row],[TN]]+Tabell1[[#This Row],[FP]]+Tabell1[[#This Row],[FN]])</f>
        <v>0.8941794152258532</v>
      </c>
      <c r="O1273">
        <f>Tabell1[[#This Row],[TP]]/(Tabell1[[#This Row],[TP]]+Tabell1[[#This Row],[FP]])</f>
        <v>0.89860797592174568</v>
      </c>
      <c r="P1273">
        <f>Tabell1[[#This Row],[TP]]/(Tabell1[[#This Row],[TP]]+Tabell1[[#This Row],[FN]])</f>
        <v>0.99056505961638153</v>
      </c>
      <c r="Q1273">
        <f>2*(Tabell1[[#This Row],[Recall]] * Tabell1[[#This Row],[Precision]]) / (Tabell1[[#This Row],[Recall]] + Tabell1[[#This Row],[Precision]])</f>
        <v>0.94234847364008489</v>
      </c>
      <c r="R1273">
        <v>9554</v>
      </c>
      <c r="S1273">
        <v>324</v>
      </c>
      <c r="T1273">
        <v>1078</v>
      </c>
      <c r="U1273">
        <v>91</v>
      </c>
    </row>
    <row r="1274" spans="1:21" hidden="1" x14ac:dyDescent="0.3">
      <c r="A1274" s="21" t="s">
        <v>31</v>
      </c>
      <c r="B1274" s="23" t="s">
        <v>33</v>
      </c>
      <c r="C1274" s="25" t="s">
        <v>36</v>
      </c>
      <c r="D1274" s="20" t="s">
        <v>23</v>
      </c>
      <c r="E1274" t="s">
        <v>24</v>
      </c>
      <c r="F1274" s="25" t="s">
        <v>30</v>
      </c>
      <c r="G1274" s="25" t="s">
        <v>26</v>
      </c>
      <c r="H1274" s="25" t="s">
        <v>26</v>
      </c>
      <c r="I1274" s="25" t="s">
        <v>25</v>
      </c>
      <c r="J1274" s="21" t="s">
        <v>29</v>
      </c>
      <c r="K1274" s="26">
        <v>52.230792045593198</v>
      </c>
      <c r="L1274" s="26">
        <v>1.3156929016113199</v>
      </c>
      <c r="N1274">
        <f>(Tabell1[[#This Row],[TP]]+Tabell1[[#This Row],[TN]])/(Tabell1[[#This Row],[TP]]+Tabell1[[#This Row],[TN]]+Tabell1[[#This Row],[FP]]+Tabell1[[#This Row],[FN]])</f>
        <v>0.89399837059835252</v>
      </c>
      <c r="O1274">
        <f>Tabell1[[#This Row],[TP]]/(Tabell1[[#This Row],[TP]]+Tabell1[[#This Row],[FP]])</f>
        <v>0.89798985534473041</v>
      </c>
      <c r="P1274">
        <f>Tabell1[[#This Row],[TP]]/(Tabell1[[#This Row],[TP]]+Tabell1[[#This Row],[FN]])</f>
        <v>0.99118714359771898</v>
      </c>
      <c r="Q1274">
        <f>2*(Tabell1[[#This Row],[Recall]] * Tabell1[[#This Row],[Precision]]) / (Tabell1[[#This Row],[Recall]] + Tabell1[[#This Row],[Precision]])</f>
        <v>0.94228968508205602</v>
      </c>
      <c r="R1274">
        <v>9560</v>
      </c>
      <c r="S1274">
        <v>316</v>
      </c>
      <c r="T1274">
        <v>1086</v>
      </c>
      <c r="U1274">
        <v>85</v>
      </c>
    </row>
    <row r="1275" spans="1:21" hidden="1" x14ac:dyDescent="0.3">
      <c r="A1275" s="25" t="s">
        <v>20</v>
      </c>
      <c r="B1275" s="21" t="s">
        <v>32</v>
      </c>
      <c r="C1275" s="20" t="s">
        <v>23</v>
      </c>
      <c r="D1275" s="20" t="s">
        <v>23</v>
      </c>
      <c r="E1275" t="s">
        <v>24</v>
      </c>
      <c r="F1275" s="19" t="s">
        <v>21</v>
      </c>
      <c r="G1275" s="21" t="s">
        <v>29</v>
      </c>
      <c r="H1275" s="25" t="s">
        <v>26</v>
      </c>
      <c r="I1275" s="21"/>
      <c r="J1275" s="25" t="s">
        <v>26</v>
      </c>
      <c r="K1275" s="26">
        <v>1.09606885910034</v>
      </c>
      <c r="L1275" s="26">
        <v>1.8849909305572501</v>
      </c>
      <c r="N1275">
        <f>(Tabell1[[#This Row],[TP]]+Tabell1[[#This Row],[TN]])/(Tabell1[[#This Row],[TP]]+Tabell1[[#This Row],[TN]]+Tabell1[[#This Row],[FP]]+Tabell1[[#This Row],[FN]])</f>
        <v>0.89589933918710962</v>
      </c>
      <c r="O1275">
        <f>Tabell1[[#This Row],[TP]]/(Tabell1[[#This Row],[TP]]+Tabell1[[#This Row],[FP]])</f>
        <v>0.91330154714410816</v>
      </c>
      <c r="P1275">
        <f>Tabell1[[#This Row],[TP]]/(Tabell1[[#This Row],[TP]]+Tabell1[[#This Row],[FN]])</f>
        <v>0.97314670813893211</v>
      </c>
      <c r="Q1275">
        <f>2*(Tabell1[[#This Row],[Recall]] * Tabell1[[#This Row],[Precision]]) / (Tabell1[[#This Row],[Recall]] + Tabell1[[#This Row],[Precision]])</f>
        <v>0.94227487200080318</v>
      </c>
      <c r="R1275">
        <v>9386</v>
      </c>
      <c r="S1275">
        <v>511</v>
      </c>
      <c r="T1275">
        <v>891</v>
      </c>
      <c r="U1275">
        <v>259</v>
      </c>
    </row>
    <row r="1276" spans="1:21" hidden="1" x14ac:dyDescent="0.3">
      <c r="A1276" s="21" t="s">
        <v>31</v>
      </c>
      <c r="B1276" s="21" t="s">
        <v>32</v>
      </c>
      <c r="C1276" s="20" t="s">
        <v>23</v>
      </c>
      <c r="D1276" s="20" t="s">
        <v>23</v>
      </c>
      <c r="E1276" t="s">
        <v>24</v>
      </c>
      <c r="F1276" s="19" t="s">
        <v>21</v>
      </c>
      <c r="G1276" s="25" t="s">
        <v>26</v>
      </c>
      <c r="H1276" s="21" t="s">
        <v>29</v>
      </c>
      <c r="I1276" s="25" t="s">
        <v>25</v>
      </c>
      <c r="J1276" s="25" t="s">
        <v>26</v>
      </c>
      <c r="K1276" s="26">
        <v>1.7433381080627399</v>
      </c>
      <c r="L1276" s="26">
        <v>0.54753661155700595</v>
      </c>
      <c r="N1276">
        <f>(Tabell1[[#This Row],[TP]]+Tabell1[[#This Row],[TN]])/(Tabell1[[#This Row],[TP]]+Tabell1[[#This Row],[TN]]+Tabell1[[#This Row],[FP]]+Tabell1[[#This Row],[FN]])</f>
        <v>0.89327419208834979</v>
      </c>
      <c r="O1276">
        <f>Tabell1[[#This Row],[TP]]/(Tabell1[[#This Row],[TP]]+Tabell1[[#This Row],[FP]])</f>
        <v>0.89274447949526814</v>
      </c>
      <c r="P1276">
        <f>Tabell1[[#This Row],[TP]]/(Tabell1[[#This Row],[TP]]+Tabell1[[#This Row],[FN]])</f>
        <v>0.99761534473820634</v>
      </c>
      <c r="Q1276">
        <f>2*(Tabell1[[#This Row],[Recall]] * Tabell1[[#This Row],[Precision]]) / (Tabell1[[#This Row],[Recall]] + Tabell1[[#This Row],[Precision]])</f>
        <v>0.94227096900553298</v>
      </c>
      <c r="R1276">
        <v>9622</v>
      </c>
      <c r="S1276">
        <v>246</v>
      </c>
      <c r="T1276">
        <v>1156</v>
      </c>
      <c r="U1276">
        <v>23</v>
      </c>
    </row>
    <row r="1277" spans="1:21" hidden="1" x14ac:dyDescent="0.3">
      <c r="A1277" s="25" t="s">
        <v>20</v>
      </c>
      <c r="B1277" s="21" t="s">
        <v>32</v>
      </c>
      <c r="C1277" s="25" t="s">
        <v>36</v>
      </c>
      <c r="D1277" s="20" t="s">
        <v>23</v>
      </c>
      <c r="E1277" t="s">
        <v>24</v>
      </c>
      <c r="F1277" s="25" t="s">
        <v>30</v>
      </c>
      <c r="G1277" s="21" t="s">
        <v>29</v>
      </c>
      <c r="H1277" s="25" t="s">
        <v>26</v>
      </c>
      <c r="I1277" s="21"/>
      <c r="J1277" s="21" t="s">
        <v>29</v>
      </c>
      <c r="K1277" s="26">
        <v>5.33548879623413</v>
      </c>
      <c r="L1277" s="26">
        <v>8.0428111553192103</v>
      </c>
      <c r="N1277">
        <f>(Tabell1[[#This Row],[TP]]+Tabell1[[#This Row],[TN]])/(Tabell1[[#This Row],[TP]]+Tabell1[[#This Row],[TN]]+Tabell1[[#This Row],[FP]]+Tabell1[[#This Row],[FN]])</f>
        <v>0.89363628134335116</v>
      </c>
      <c r="O1277">
        <f>Tabell1[[#This Row],[TP]]/(Tabell1[[#This Row],[TP]]+Tabell1[[#This Row],[FP]])</f>
        <v>0.89549869256630554</v>
      </c>
      <c r="P1277">
        <f>Tabell1[[#This Row],[TP]]/(Tabell1[[#This Row],[TP]]+Tabell1[[#This Row],[FN]])</f>
        <v>0.9941938828408502</v>
      </c>
      <c r="Q1277">
        <f>2*(Tabell1[[#This Row],[Recall]] * Tabell1[[#This Row],[Precision]]) / (Tabell1[[#This Row],[Recall]] + Tabell1[[#This Row],[Precision]])</f>
        <v>0.94226895297990454</v>
      </c>
      <c r="R1277">
        <v>9589</v>
      </c>
      <c r="S1277">
        <v>283</v>
      </c>
      <c r="T1277">
        <v>1119</v>
      </c>
      <c r="U1277">
        <v>56</v>
      </c>
    </row>
    <row r="1278" spans="1:21" hidden="1" x14ac:dyDescent="0.3">
      <c r="A1278" s="25" t="s">
        <v>20</v>
      </c>
      <c r="B1278" s="23" t="s">
        <v>33</v>
      </c>
      <c r="C1278" s="25" t="s">
        <v>36</v>
      </c>
      <c r="D1278" s="20" t="s">
        <v>23</v>
      </c>
      <c r="E1278" t="s">
        <v>24</v>
      </c>
      <c r="F1278" s="25" t="s">
        <v>30</v>
      </c>
      <c r="G1278" s="21" t="s">
        <v>29</v>
      </c>
      <c r="H1278" s="21" t="s">
        <v>29</v>
      </c>
      <c r="I1278" s="21"/>
      <c r="J1278" s="21" t="s">
        <v>29</v>
      </c>
      <c r="K1278" s="26">
        <v>6.2926778793334899</v>
      </c>
      <c r="L1278" s="26">
        <v>13.1226031780242</v>
      </c>
      <c r="N1278">
        <f>(Tabell1[[#This Row],[TP]]+Tabell1[[#This Row],[TN]])/(Tabell1[[#This Row],[TP]]+Tabell1[[#This Row],[TN]]+Tabell1[[#This Row],[FP]]+Tabell1[[#This Row],[FN]])</f>
        <v>0.89372680365710144</v>
      </c>
      <c r="O1278">
        <f>Tabell1[[#This Row],[TP]]/(Tabell1[[#This Row],[TP]]+Tabell1[[#This Row],[FP]])</f>
        <v>0.89624847974553279</v>
      </c>
      <c r="P1278">
        <f>Tabell1[[#This Row],[TP]]/(Tabell1[[#This Row],[TP]]+Tabell1[[#This Row],[FN]])</f>
        <v>0.99326075686884396</v>
      </c>
      <c r="Q1278">
        <f>2*(Tabell1[[#This Row],[Recall]] * Tabell1[[#This Row],[Precision]]) / (Tabell1[[#This Row],[Recall]] + Tabell1[[#This Row],[Precision]])</f>
        <v>0.94226418805940781</v>
      </c>
      <c r="R1278">
        <v>9580</v>
      </c>
      <c r="S1278">
        <v>293</v>
      </c>
      <c r="T1278">
        <v>1109</v>
      </c>
      <c r="U1278">
        <v>65</v>
      </c>
    </row>
    <row r="1279" spans="1:21" hidden="1" x14ac:dyDescent="0.3">
      <c r="A1279" s="25" t="s">
        <v>20</v>
      </c>
      <c r="B1279" s="23" t="s">
        <v>33</v>
      </c>
      <c r="C1279" s="20" t="s">
        <v>23</v>
      </c>
      <c r="D1279" s="20" t="s">
        <v>23</v>
      </c>
      <c r="E1279" t="s">
        <v>42</v>
      </c>
      <c r="F1279" s="25" t="s">
        <v>30</v>
      </c>
      <c r="G1279" s="25" t="s">
        <v>26</v>
      </c>
      <c r="H1279" s="25" t="s">
        <v>26</v>
      </c>
      <c r="I1279" s="25" t="s">
        <v>25</v>
      </c>
      <c r="J1279" s="25" t="s">
        <v>26</v>
      </c>
      <c r="K1279" s="26">
        <v>2.1327331066131499</v>
      </c>
      <c r="L1279" s="26">
        <v>6.1220276355743399</v>
      </c>
      <c r="N1279">
        <f>(Tabell1[[#This Row],[TP]]+Tabell1[[#This Row],[TN]])/(Tabell1[[#This Row],[TP]]+Tabell1[[#This Row],[TN]]+Tabell1[[#This Row],[FP]]+Tabell1[[#This Row],[FN]])</f>
        <v>0.89342485549132944</v>
      </c>
      <c r="O1279">
        <f>Tabell1[[#This Row],[TP]]/(Tabell1[[#This Row],[TP]]+Tabell1[[#This Row],[FP]])</f>
        <v>0.89167902149740552</v>
      </c>
      <c r="P1279">
        <f>Tabell1[[#This Row],[TP]]/(Tabell1[[#This Row],[TP]]+Tabell1[[#This Row],[FN]])</f>
        <v>0.99885821050446333</v>
      </c>
      <c r="Q1279">
        <f>2*(Tabell1[[#This Row],[Recall]] * Tabell1[[#This Row],[Precision]]) / (Tabell1[[#This Row],[Recall]] + Tabell1[[#This Row],[Precision]])</f>
        <v>0.94223049055125818</v>
      </c>
      <c r="R1279">
        <v>9623</v>
      </c>
      <c r="S1279">
        <v>269</v>
      </c>
      <c r="T1279">
        <v>1169</v>
      </c>
      <c r="U1279">
        <v>11</v>
      </c>
    </row>
    <row r="1280" spans="1:21" hidden="1" x14ac:dyDescent="0.3">
      <c r="A1280" s="21" t="s">
        <v>31</v>
      </c>
      <c r="B1280" s="21" t="s">
        <v>32</v>
      </c>
      <c r="C1280" s="24" t="s">
        <v>38</v>
      </c>
      <c r="D1280" s="20" t="s">
        <v>23</v>
      </c>
      <c r="E1280" t="s">
        <v>24</v>
      </c>
      <c r="F1280" s="25" t="s">
        <v>30</v>
      </c>
      <c r="G1280" s="21" t="s">
        <v>29</v>
      </c>
      <c r="H1280" s="21" t="s">
        <v>29</v>
      </c>
      <c r="I1280" s="21"/>
      <c r="J1280" s="25" t="s">
        <v>26</v>
      </c>
      <c r="K1280" s="26">
        <v>6.7656469345092702</v>
      </c>
      <c r="L1280" s="26">
        <v>0.89361548423767001</v>
      </c>
      <c r="N1280">
        <f>(Tabell1[[#This Row],[TP]]+Tabell1[[#This Row],[TN]])/(Tabell1[[#This Row],[TP]]+Tabell1[[#This Row],[TN]]+Tabell1[[#This Row],[FP]]+Tabell1[[#This Row],[FN]])</f>
        <v>0.89381732597085184</v>
      </c>
      <c r="O1280">
        <f>Tabell1[[#This Row],[TP]]/(Tabell1[[#This Row],[TP]]+Tabell1[[#This Row],[FP]])</f>
        <v>0.89767179872324443</v>
      </c>
      <c r="P1280">
        <f>Tabell1[[#This Row],[TP]]/(Tabell1[[#This Row],[TP]]+Tabell1[[#This Row],[FN]])</f>
        <v>0.9913945049248315</v>
      </c>
      <c r="Q1280">
        <f>2*(Tabell1[[#This Row],[Recall]] * Tabell1[[#This Row],[Precision]]) / (Tabell1[[#This Row],[Recall]] + Tabell1[[#This Row],[Precision]])</f>
        <v>0.94220820810957273</v>
      </c>
      <c r="R1280">
        <v>9562</v>
      </c>
      <c r="S1280">
        <v>312</v>
      </c>
      <c r="T1280">
        <v>1090</v>
      </c>
      <c r="U1280">
        <v>83</v>
      </c>
    </row>
    <row r="1281" spans="1:21" hidden="1" x14ac:dyDescent="0.3">
      <c r="A1281" s="25" t="s">
        <v>20</v>
      </c>
      <c r="B1281" s="23" t="s">
        <v>33</v>
      </c>
      <c r="C1281" s="20" t="s">
        <v>23</v>
      </c>
      <c r="D1281" s="20" t="s">
        <v>23</v>
      </c>
      <c r="E1281" t="s">
        <v>42</v>
      </c>
      <c r="F1281" s="25" t="s">
        <v>30</v>
      </c>
      <c r="G1281" s="21" t="s">
        <v>29</v>
      </c>
      <c r="H1281" s="25" t="s">
        <v>26</v>
      </c>
      <c r="I1281" s="25" t="s">
        <v>25</v>
      </c>
      <c r="J1281" s="25" t="s">
        <v>26</v>
      </c>
      <c r="K1281" s="26">
        <v>2.0239393711089999</v>
      </c>
      <c r="L1281" s="26">
        <v>6.1032299995422301</v>
      </c>
      <c r="N1281">
        <f>(Tabell1[[#This Row],[TP]]+Tabell1[[#This Row],[TN]])/(Tabell1[[#This Row],[TP]]+Tabell1[[#This Row],[TN]]+Tabell1[[#This Row],[FP]]+Tabell1[[#This Row],[FN]])</f>
        <v>0.89333453757225434</v>
      </c>
      <c r="O1281">
        <f>Tabell1[[#This Row],[TP]]/(Tabell1[[#This Row],[TP]]+Tabell1[[#This Row],[FP]])</f>
        <v>0.89159640507736493</v>
      </c>
      <c r="P1281">
        <f>Tabell1[[#This Row],[TP]]/(Tabell1[[#This Row],[TP]]+Tabell1[[#This Row],[FN]])</f>
        <v>0.99885821050446333</v>
      </c>
      <c r="Q1281">
        <f>2*(Tabell1[[#This Row],[Recall]] * Tabell1[[#This Row],[Precision]]) / (Tabell1[[#This Row],[Recall]] + Tabell1[[#This Row],[Precision]])</f>
        <v>0.94218436383218285</v>
      </c>
      <c r="R1281">
        <v>9623</v>
      </c>
      <c r="S1281">
        <v>268</v>
      </c>
      <c r="T1281">
        <v>1170</v>
      </c>
      <c r="U1281">
        <v>11</v>
      </c>
    </row>
    <row r="1282" spans="1:21" hidden="1" x14ac:dyDescent="0.3">
      <c r="A1282" s="21" t="s">
        <v>31</v>
      </c>
      <c r="B1282" s="23" t="s">
        <v>33</v>
      </c>
      <c r="C1282" s="25" t="s">
        <v>36</v>
      </c>
      <c r="D1282" s="20" t="s">
        <v>23</v>
      </c>
      <c r="E1282" t="s">
        <v>24</v>
      </c>
      <c r="F1282" s="19" t="s">
        <v>21</v>
      </c>
      <c r="G1282" s="21" t="s">
        <v>29</v>
      </c>
      <c r="H1282" s="21" t="s">
        <v>29</v>
      </c>
      <c r="I1282" s="21"/>
      <c r="J1282" s="25" t="s">
        <v>26</v>
      </c>
      <c r="K1282" s="26">
        <v>214.319923639297</v>
      </c>
      <c r="L1282" s="26">
        <v>2.3059172630310001</v>
      </c>
      <c r="N1282">
        <f>(Tabell1[[#This Row],[TP]]+Tabell1[[#This Row],[TN]])/(Tabell1[[#This Row],[TP]]+Tabell1[[#This Row],[TN]]+Tabell1[[#This Row],[FP]]+Tabell1[[#This Row],[FN]])</f>
        <v>0.89327419208834979</v>
      </c>
      <c r="O1282">
        <f>Tabell1[[#This Row],[TP]]/(Tabell1[[#This Row],[TP]]+Tabell1[[#This Row],[FP]])</f>
        <v>0.89391401451702956</v>
      </c>
      <c r="P1282">
        <f>Tabell1[[#This Row],[TP]]/(Tabell1[[#This Row],[TP]]+Tabell1[[#This Row],[FN]])</f>
        <v>0.9959564541213064</v>
      </c>
      <c r="Q1282">
        <f>2*(Tabell1[[#This Row],[Recall]] * Tabell1[[#This Row],[Precision]]) / (Tabell1[[#This Row],[Recall]] + Tabell1[[#This Row],[Precision]])</f>
        <v>0.94218037369427698</v>
      </c>
      <c r="R1282">
        <v>9606</v>
      </c>
      <c r="S1282">
        <v>262</v>
      </c>
      <c r="T1282">
        <v>1140</v>
      </c>
      <c r="U1282">
        <v>39</v>
      </c>
    </row>
    <row r="1283" spans="1:21" hidden="1" x14ac:dyDescent="0.3">
      <c r="A1283" s="21" t="s">
        <v>31</v>
      </c>
      <c r="B1283" s="21" t="s">
        <v>32</v>
      </c>
      <c r="C1283" s="20" t="s">
        <v>23</v>
      </c>
      <c r="D1283" s="20" t="s">
        <v>23</v>
      </c>
      <c r="E1283" t="s">
        <v>24</v>
      </c>
      <c r="F1283" s="25" t="s">
        <v>30</v>
      </c>
      <c r="G1283" s="25" t="s">
        <v>26</v>
      </c>
      <c r="H1283" s="21" t="s">
        <v>29</v>
      </c>
      <c r="I1283" s="25" t="s">
        <v>25</v>
      </c>
      <c r="J1283" s="25" t="s">
        <v>26</v>
      </c>
      <c r="K1283" s="26">
        <v>4.99253058433532</v>
      </c>
      <c r="L1283" s="26">
        <v>1.1529169082641599</v>
      </c>
      <c r="N1283">
        <f>(Tabell1[[#This Row],[TP]]+Tabell1[[#This Row],[TN]])/(Tabell1[[#This Row],[TP]]+Tabell1[[#This Row],[TN]]+Tabell1[[#This Row],[FP]]+Tabell1[[#This Row],[FN]])</f>
        <v>0.89291210283334843</v>
      </c>
      <c r="O1283">
        <f>Tabell1[[#This Row],[TP]]/(Tabell1[[#This Row],[TP]]+Tabell1[[#This Row],[FP]])</f>
        <v>0.89125208063621231</v>
      </c>
      <c r="P1283">
        <f>Tabell1[[#This Row],[TP]]/(Tabell1[[#This Row],[TP]]+Tabell1[[#This Row],[FN]])</f>
        <v>0.99927423535510629</v>
      </c>
      <c r="Q1283">
        <f>2*(Tabell1[[#This Row],[Recall]] * Tabell1[[#This Row],[Precision]]) / (Tabell1[[#This Row],[Recall]] + Tabell1[[#This Row],[Precision]])</f>
        <v>0.942177037000831</v>
      </c>
      <c r="R1283">
        <v>9638</v>
      </c>
      <c r="S1283">
        <v>226</v>
      </c>
      <c r="T1283">
        <v>1176</v>
      </c>
      <c r="U1283">
        <v>7</v>
      </c>
    </row>
    <row r="1284" spans="1:21" hidden="1" x14ac:dyDescent="0.3">
      <c r="A1284" s="21" t="s">
        <v>31</v>
      </c>
      <c r="B1284" s="21" t="s">
        <v>32</v>
      </c>
      <c r="C1284" s="20" t="s">
        <v>23</v>
      </c>
      <c r="D1284" s="20" t="s">
        <v>23</v>
      </c>
      <c r="E1284" t="s">
        <v>24</v>
      </c>
      <c r="F1284" s="25" t="s">
        <v>30</v>
      </c>
      <c r="G1284" s="25" t="s">
        <v>26</v>
      </c>
      <c r="H1284" s="21" t="s">
        <v>29</v>
      </c>
      <c r="I1284" s="25" t="s">
        <v>25</v>
      </c>
      <c r="J1284" s="25" t="s">
        <v>26</v>
      </c>
      <c r="K1284" s="26">
        <v>4.99253058433532</v>
      </c>
      <c r="L1284" s="26">
        <v>1.08056545257568</v>
      </c>
      <c r="N1284">
        <f>(Tabell1[[#This Row],[TP]]+Tabell1[[#This Row],[TN]])/(Tabell1[[#This Row],[TP]]+Tabell1[[#This Row],[TN]]+Tabell1[[#This Row],[FP]]+Tabell1[[#This Row],[FN]])</f>
        <v>0.89291210283334843</v>
      </c>
      <c r="O1284">
        <f>Tabell1[[#This Row],[TP]]/(Tabell1[[#This Row],[TP]]+Tabell1[[#This Row],[FP]])</f>
        <v>0.89125208063621231</v>
      </c>
      <c r="P1284">
        <f>Tabell1[[#This Row],[TP]]/(Tabell1[[#This Row],[TP]]+Tabell1[[#This Row],[FN]])</f>
        <v>0.99927423535510629</v>
      </c>
      <c r="Q1284">
        <f>2*(Tabell1[[#This Row],[Recall]] * Tabell1[[#This Row],[Precision]]) / (Tabell1[[#This Row],[Recall]] + Tabell1[[#This Row],[Precision]])</f>
        <v>0.942177037000831</v>
      </c>
      <c r="R1284">
        <v>9638</v>
      </c>
      <c r="S1284">
        <v>226</v>
      </c>
      <c r="T1284">
        <v>1176</v>
      </c>
      <c r="U1284">
        <v>7</v>
      </c>
    </row>
    <row r="1285" spans="1:21" hidden="1" x14ac:dyDescent="0.3">
      <c r="A1285" s="25" t="s">
        <v>20</v>
      </c>
      <c r="B1285" s="25" t="s">
        <v>22</v>
      </c>
      <c r="C1285" s="24" t="s">
        <v>38</v>
      </c>
      <c r="D1285" s="20" t="s">
        <v>23</v>
      </c>
      <c r="E1285" t="s">
        <v>24</v>
      </c>
      <c r="F1285" s="25" t="s">
        <v>30</v>
      </c>
      <c r="G1285" s="21" t="s">
        <v>29</v>
      </c>
      <c r="H1285" s="21" t="s">
        <v>29</v>
      </c>
      <c r="I1285" s="21"/>
      <c r="J1285" s="21" t="s">
        <v>29</v>
      </c>
      <c r="K1285" s="26">
        <v>6.0963635444641104</v>
      </c>
      <c r="L1285" s="26">
        <v>9.1685965061187709</v>
      </c>
      <c r="N1285">
        <f>(Tabell1[[#This Row],[TP]]+Tabell1[[#This Row],[TN]])/(Tabell1[[#This Row],[TP]]+Tabell1[[#This Row],[TN]]+Tabell1[[#This Row],[FP]]+Tabell1[[#This Row],[FN]])</f>
        <v>0.89816239703086809</v>
      </c>
      <c r="O1285">
        <f>Tabell1[[#This Row],[TP]]/(Tabell1[[#This Row],[TP]]+Tabell1[[#This Row],[FP]])</f>
        <v>0.93425076452599387</v>
      </c>
      <c r="P1285">
        <f>Tabell1[[#This Row],[TP]]/(Tabell1[[#This Row],[TP]]+Tabell1[[#This Row],[FN]])</f>
        <v>0.95023328149300157</v>
      </c>
      <c r="Q1285">
        <f>2*(Tabell1[[#This Row],[Recall]] * Tabell1[[#This Row],[Precision]]) / (Tabell1[[#This Row],[Recall]] + Tabell1[[#This Row],[Precision]])</f>
        <v>0.94217424826522744</v>
      </c>
      <c r="R1285">
        <v>9165</v>
      </c>
      <c r="S1285">
        <v>757</v>
      </c>
      <c r="T1285">
        <v>645</v>
      </c>
      <c r="U1285">
        <v>480</v>
      </c>
    </row>
    <row r="1286" spans="1:21" hidden="1" x14ac:dyDescent="0.3">
      <c r="A1286" s="21" t="s">
        <v>31</v>
      </c>
      <c r="B1286" s="21" t="s">
        <v>32</v>
      </c>
      <c r="C1286" s="20" t="s">
        <v>23</v>
      </c>
      <c r="D1286" s="20" t="s">
        <v>23</v>
      </c>
      <c r="E1286" t="s">
        <v>24</v>
      </c>
      <c r="F1286" s="25" t="s">
        <v>30</v>
      </c>
      <c r="G1286" s="21" t="s">
        <v>29</v>
      </c>
      <c r="H1286" s="21" t="s">
        <v>29</v>
      </c>
      <c r="I1286" s="25" t="s">
        <v>25</v>
      </c>
      <c r="J1286" s="25" t="s">
        <v>26</v>
      </c>
      <c r="K1286" s="26">
        <v>4.6591024398803702</v>
      </c>
      <c r="L1286" s="26">
        <v>1.18980288505554</v>
      </c>
      <c r="N1286">
        <f>(Tabell1[[#This Row],[TP]]+Tabell1[[#This Row],[TN]])/(Tabell1[[#This Row],[TP]]+Tabell1[[#This Row],[TN]]+Tabell1[[#This Row],[FP]]+Tabell1[[#This Row],[FN]])</f>
        <v>0.89282158051959803</v>
      </c>
      <c r="O1286">
        <f>Tabell1[[#This Row],[TP]]/(Tabell1[[#This Row],[TP]]+Tabell1[[#This Row],[FP]])</f>
        <v>0.89109734676897479</v>
      </c>
      <c r="P1286">
        <f>Tabell1[[#This Row],[TP]]/(Tabell1[[#This Row],[TP]]+Tabell1[[#This Row],[FN]])</f>
        <v>0.99937791601866255</v>
      </c>
      <c r="Q1286">
        <f>2*(Tabell1[[#This Row],[Recall]] * Tabell1[[#This Row],[Precision]]) / (Tabell1[[#This Row],[Recall]] + Tabell1[[#This Row],[Precision]])</f>
        <v>0.94213664353435644</v>
      </c>
      <c r="R1286">
        <v>9639</v>
      </c>
      <c r="S1286">
        <v>224</v>
      </c>
      <c r="T1286">
        <v>1178</v>
      </c>
      <c r="U1286">
        <v>6</v>
      </c>
    </row>
    <row r="1287" spans="1:21" hidden="1" x14ac:dyDescent="0.3">
      <c r="A1287" s="21" t="s">
        <v>31</v>
      </c>
      <c r="B1287" s="21" t="s">
        <v>32</v>
      </c>
      <c r="C1287" s="20" t="s">
        <v>23</v>
      </c>
      <c r="D1287" s="20" t="s">
        <v>23</v>
      </c>
      <c r="E1287" t="s">
        <v>24</v>
      </c>
      <c r="F1287" s="25" t="s">
        <v>30</v>
      </c>
      <c r="G1287" s="21" t="s">
        <v>29</v>
      </c>
      <c r="H1287" s="21" t="s">
        <v>29</v>
      </c>
      <c r="I1287" s="25" t="s">
        <v>25</v>
      </c>
      <c r="J1287" s="25" t="s">
        <v>26</v>
      </c>
      <c r="K1287" s="26">
        <v>4.6591024398803702</v>
      </c>
      <c r="L1287" s="26">
        <v>1.06814384460449</v>
      </c>
      <c r="N1287">
        <f>(Tabell1[[#This Row],[TP]]+Tabell1[[#This Row],[TN]])/(Tabell1[[#This Row],[TP]]+Tabell1[[#This Row],[TN]]+Tabell1[[#This Row],[FP]]+Tabell1[[#This Row],[FN]])</f>
        <v>0.89282158051959803</v>
      </c>
      <c r="O1287">
        <f>Tabell1[[#This Row],[TP]]/(Tabell1[[#This Row],[TP]]+Tabell1[[#This Row],[FP]])</f>
        <v>0.89109734676897479</v>
      </c>
      <c r="P1287">
        <f>Tabell1[[#This Row],[TP]]/(Tabell1[[#This Row],[TP]]+Tabell1[[#This Row],[FN]])</f>
        <v>0.99937791601866255</v>
      </c>
      <c r="Q1287">
        <f>2*(Tabell1[[#This Row],[Recall]] * Tabell1[[#This Row],[Precision]]) / (Tabell1[[#This Row],[Recall]] + Tabell1[[#This Row],[Precision]])</f>
        <v>0.94213664353435644</v>
      </c>
      <c r="R1287">
        <v>9639</v>
      </c>
      <c r="S1287">
        <v>224</v>
      </c>
      <c r="T1287">
        <v>1178</v>
      </c>
      <c r="U1287">
        <v>6</v>
      </c>
    </row>
    <row r="1288" spans="1:21" hidden="1" x14ac:dyDescent="0.3">
      <c r="A1288" s="21" t="s">
        <v>31</v>
      </c>
      <c r="B1288" s="25" t="s">
        <v>22</v>
      </c>
      <c r="C1288" s="21" t="s">
        <v>34</v>
      </c>
      <c r="D1288" s="20" t="s">
        <v>23</v>
      </c>
      <c r="E1288" t="s">
        <v>24</v>
      </c>
      <c r="F1288" s="19" t="s">
        <v>21</v>
      </c>
      <c r="G1288" s="25" t="s">
        <v>26</v>
      </c>
      <c r="H1288" s="21" t="s">
        <v>29</v>
      </c>
      <c r="I1288" s="25" t="s">
        <v>25</v>
      </c>
      <c r="J1288" s="25" t="s">
        <v>26</v>
      </c>
      <c r="K1288" s="26">
        <v>2.0747208595275799</v>
      </c>
      <c r="L1288" s="26">
        <v>0.57085108757018999</v>
      </c>
      <c r="N1288">
        <f>(Tabell1[[#This Row],[TP]]+Tabell1[[#This Row],[TN]])/(Tabell1[[#This Row],[TP]]+Tabell1[[#This Row],[TN]]+Tabell1[[#This Row],[FP]]+Tabell1[[#This Row],[FN]])</f>
        <v>0.89327419208834979</v>
      </c>
      <c r="O1288">
        <f>Tabell1[[#This Row],[TP]]/(Tabell1[[#This Row],[TP]]+Tabell1[[#This Row],[FP]])</f>
        <v>0.89450139794967376</v>
      </c>
      <c r="P1288">
        <f>Tabell1[[#This Row],[TP]]/(Tabell1[[#This Row],[TP]]+Tabell1[[#This Row],[FN]])</f>
        <v>0.99512700881285643</v>
      </c>
      <c r="Q1288">
        <f>2*(Tabell1[[#This Row],[Recall]] * Tabell1[[#This Row],[Precision]]) / (Tabell1[[#This Row],[Recall]] + Tabell1[[#This Row],[Precision]])</f>
        <v>0.94213496932515339</v>
      </c>
      <c r="R1288">
        <v>9598</v>
      </c>
      <c r="S1288">
        <v>270</v>
      </c>
      <c r="T1288">
        <v>1132</v>
      </c>
      <c r="U1288">
        <v>47</v>
      </c>
    </row>
    <row r="1289" spans="1:21" hidden="1" x14ac:dyDescent="0.3">
      <c r="A1289" s="21" t="s">
        <v>31</v>
      </c>
      <c r="B1289" s="25" t="s">
        <v>22</v>
      </c>
      <c r="C1289" s="20" t="s">
        <v>23</v>
      </c>
      <c r="D1289" s="20" t="s">
        <v>23</v>
      </c>
      <c r="E1289" t="s">
        <v>42</v>
      </c>
      <c r="F1289" s="19" t="s">
        <v>21</v>
      </c>
      <c r="G1289" s="21" t="s">
        <v>29</v>
      </c>
      <c r="H1289" s="21" t="s">
        <v>29</v>
      </c>
      <c r="I1289" s="25" t="s">
        <v>25</v>
      </c>
      <c r="J1289" s="25" t="s">
        <v>26</v>
      </c>
      <c r="K1289" s="26">
        <v>1.79066014289855</v>
      </c>
      <c r="L1289" s="26">
        <v>0.661401987075805</v>
      </c>
      <c r="N1289">
        <f>(Tabell1[[#This Row],[TP]]+Tabell1[[#This Row],[TN]])/(Tabell1[[#This Row],[TP]]+Tabell1[[#This Row],[TN]]+Tabell1[[#This Row],[FP]]+Tabell1[[#This Row],[FN]])</f>
        <v>0.89324421965317924</v>
      </c>
      <c r="O1289">
        <f>Tabell1[[#This Row],[TP]]/(Tabell1[[#This Row],[TP]]+Tabell1[[#This Row],[FP]])</f>
        <v>0.89158636026686433</v>
      </c>
      <c r="P1289">
        <f>Tabell1[[#This Row],[TP]]/(Tabell1[[#This Row],[TP]]+Tabell1[[#This Row],[FN]])</f>
        <v>0.99875441145941457</v>
      </c>
      <c r="Q1289">
        <f>2*(Tabell1[[#This Row],[Recall]] * Tabell1[[#This Row],[Precision]]) / (Tabell1[[#This Row],[Recall]] + Tabell1[[#This Row],[Precision]])</f>
        <v>0.94213257612846357</v>
      </c>
      <c r="R1289">
        <v>9622</v>
      </c>
      <c r="S1289">
        <v>268</v>
      </c>
      <c r="T1289">
        <v>1170</v>
      </c>
      <c r="U1289">
        <v>12</v>
      </c>
    </row>
    <row r="1290" spans="1:21" hidden="1" x14ac:dyDescent="0.3">
      <c r="A1290" s="21" t="s">
        <v>31</v>
      </c>
      <c r="B1290" s="21" t="s">
        <v>32</v>
      </c>
      <c r="C1290" s="24" t="s">
        <v>38</v>
      </c>
      <c r="D1290" s="20" t="s">
        <v>23</v>
      </c>
      <c r="E1290" t="s">
        <v>24</v>
      </c>
      <c r="F1290" s="19" t="s">
        <v>21</v>
      </c>
      <c r="G1290" s="25" t="s">
        <v>26</v>
      </c>
      <c r="H1290" s="21" t="s">
        <v>29</v>
      </c>
      <c r="I1290" s="25" t="s">
        <v>25</v>
      </c>
      <c r="J1290" s="21" t="s">
        <v>29</v>
      </c>
      <c r="K1290" s="26">
        <v>0.57651758193969704</v>
      </c>
      <c r="L1290" s="26">
        <v>0.45333433151245101</v>
      </c>
      <c r="N1290">
        <f>(Tabell1[[#This Row],[TP]]+Tabell1[[#This Row],[TN]])/(Tabell1[[#This Row],[TP]]+Tabell1[[#This Row],[TN]]+Tabell1[[#This Row],[FP]]+Tabell1[[#This Row],[FN]])</f>
        <v>0.90169276726713132</v>
      </c>
      <c r="O1290">
        <f>Tabell1[[#This Row],[TP]]/(Tabell1[[#This Row],[TP]]+Tabell1[[#This Row],[FP]])</f>
        <v>0.96929487882443255</v>
      </c>
      <c r="P1290">
        <f>Tabell1[[#This Row],[TP]]/(Tabell1[[#This Row],[TP]]+Tabell1[[#This Row],[FN]])</f>
        <v>0.91643338517366513</v>
      </c>
      <c r="Q1290">
        <f>2*(Tabell1[[#This Row],[Recall]] * Tabell1[[#This Row],[Precision]]) / (Tabell1[[#This Row],[Recall]] + Tabell1[[#This Row],[Precision]])</f>
        <v>0.94212321466638249</v>
      </c>
      <c r="R1290">
        <v>8839</v>
      </c>
      <c r="S1290">
        <v>1122</v>
      </c>
      <c r="T1290">
        <v>280</v>
      </c>
      <c r="U1290">
        <v>806</v>
      </c>
    </row>
    <row r="1291" spans="1:21" hidden="1" x14ac:dyDescent="0.3">
      <c r="A1291" s="25" t="s">
        <v>20</v>
      </c>
      <c r="B1291" s="21" t="s">
        <v>32</v>
      </c>
      <c r="C1291" s="25" t="s">
        <v>36</v>
      </c>
      <c r="D1291" s="20" t="s">
        <v>23</v>
      </c>
      <c r="E1291" t="s">
        <v>24</v>
      </c>
      <c r="F1291" s="25" t="s">
        <v>30</v>
      </c>
      <c r="G1291" s="25" t="s">
        <v>26</v>
      </c>
      <c r="H1291" s="25" t="s">
        <v>26</v>
      </c>
      <c r="I1291" s="21"/>
      <c r="J1291" s="21" t="s">
        <v>29</v>
      </c>
      <c r="K1291" s="26">
        <v>5.4402360916137598</v>
      </c>
      <c r="L1291" s="26">
        <v>8.0917387008666992</v>
      </c>
      <c r="N1291">
        <f>(Tabell1[[#This Row],[TP]]+Tabell1[[#This Row],[TN]])/(Tabell1[[#This Row],[TP]]+Tabell1[[#This Row],[TN]]+Tabell1[[#This Row],[FP]]+Tabell1[[#This Row],[FN]])</f>
        <v>0.89336471440210008</v>
      </c>
      <c r="O1291">
        <f>Tabell1[[#This Row],[TP]]/(Tabell1[[#This Row],[TP]]+Tabell1[[#This Row],[FP]])</f>
        <v>0.89539553563089569</v>
      </c>
      <c r="P1291">
        <f>Tabell1[[#This Row],[TP]]/(Tabell1[[#This Row],[TP]]+Tabell1[[#This Row],[FN]])</f>
        <v>0.99398652151373768</v>
      </c>
      <c r="Q1291">
        <f>2*(Tabell1[[#This Row],[Recall]] * Tabell1[[#This Row],[Precision]]) / (Tabell1[[#This Row],[Recall]] + Tabell1[[#This Row],[Precision]])</f>
        <v>0.94211871069182396</v>
      </c>
      <c r="R1291">
        <v>9587</v>
      </c>
      <c r="S1291">
        <v>282</v>
      </c>
      <c r="T1291">
        <v>1120</v>
      </c>
      <c r="U1291">
        <v>58</v>
      </c>
    </row>
    <row r="1292" spans="1:21" hidden="1" x14ac:dyDescent="0.3">
      <c r="A1292" s="23" t="s">
        <v>48</v>
      </c>
      <c r="B1292" s="21" t="s">
        <v>32</v>
      </c>
      <c r="C1292" s="20" t="s">
        <v>23</v>
      </c>
      <c r="D1292" s="20" t="s">
        <v>23</v>
      </c>
      <c r="E1292" t="s">
        <v>42</v>
      </c>
      <c r="F1292" s="19" t="s">
        <v>21</v>
      </c>
      <c r="G1292" s="21" t="s">
        <v>29</v>
      </c>
      <c r="H1292" s="25" t="s">
        <v>26</v>
      </c>
      <c r="I1292" s="21"/>
      <c r="J1292" s="21" t="s">
        <v>29</v>
      </c>
      <c r="K1292" s="26">
        <v>0.12731432914733801</v>
      </c>
      <c r="L1292" s="26">
        <v>0.31715178489684998</v>
      </c>
      <c r="N1292">
        <f>(Tabell1[[#This Row],[TP]]+Tabell1[[#This Row],[TN]])/(Tabell1[[#This Row],[TP]]+Tabell1[[#This Row],[TN]]+Tabell1[[#This Row],[FP]]+Tabell1[[#This Row],[FN]])</f>
        <v>0.89333453757225434</v>
      </c>
      <c r="O1292">
        <f>Tabell1[[#This Row],[TP]]/(Tabell1[[#This Row],[TP]]+Tabell1[[#This Row],[FP]])</f>
        <v>0.89261495587552253</v>
      </c>
      <c r="P1292">
        <f>Tabell1[[#This Row],[TP]]/(Tabell1[[#This Row],[TP]]+Tabell1[[#This Row],[FN]])</f>
        <v>0.99740502387378038</v>
      </c>
      <c r="Q1292">
        <f>2*(Tabell1[[#This Row],[Recall]] * Tabell1[[#This Row],[Precision]]) / (Tabell1[[#This Row],[Recall]] + Tabell1[[#This Row],[Precision]])</f>
        <v>0.9421050051473111</v>
      </c>
      <c r="R1292">
        <v>9609</v>
      </c>
      <c r="S1292">
        <v>282</v>
      </c>
      <c r="T1292">
        <v>1156</v>
      </c>
      <c r="U1292">
        <v>25</v>
      </c>
    </row>
    <row r="1293" spans="1:21" hidden="1" x14ac:dyDescent="0.3">
      <c r="A1293" s="23" t="s">
        <v>48</v>
      </c>
      <c r="B1293" s="21" t="s">
        <v>32</v>
      </c>
      <c r="C1293" s="20" t="s">
        <v>23</v>
      </c>
      <c r="D1293" s="20" t="s">
        <v>23</v>
      </c>
      <c r="E1293" t="s">
        <v>42</v>
      </c>
      <c r="F1293" s="19" t="s">
        <v>21</v>
      </c>
      <c r="G1293" s="21" t="s">
        <v>29</v>
      </c>
      <c r="H1293" s="25" t="s">
        <v>26</v>
      </c>
      <c r="I1293" s="21"/>
      <c r="J1293" s="25" t="s">
        <v>26</v>
      </c>
      <c r="K1293" s="26">
        <v>0.120677232742309</v>
      </c>
      <c r="L1293" s="26">
        <v>0.31519818305969199</v>
      </c>
      <c r="N1293">
        <f>(Tabell1[[#This Row],[TP]]+Tabell1[[#This Row],[TN]])/(Tabell1[[#This Row],[TP]]+Tabell1[[#This Row],[TN]]+Tabell1[[#This Row],[FP]]+Tabell1[[#This Row],[FN]])</f>
        <v>0.89333453757225434</v>
      </c>
      <c r="O1293">
        <f>Tabell1[[#This Row],[TP]]/(Tabell1[[#This Row],[TP]]+Tabell1[[#This Row],[FP]])</f>
        <v>0.89261495587552253</v>
      </c>
      <c r="P1293">
        <f>Tabell1[[#This Row],[TP]]/(Tabell1[[#This Row],[TP]]+Tabell1[[#This Row],[FN]])</f>
        <v>0.99740502387378038</v>
      </c>
      <c r="Q1293">
        <f>2*(Tabell1[[#This Row],[Recall]] * Tabell1[[#This Row],[Precision]]) / (Tabell1[[#This Row],[Recall]] + Tabell1[[#This Row],[Precision]])</f>
        <v>0.9421050051473111</v>
      </c>
      <c r="R1293">
        <v>9609</v>
      </c>
      <c r="S1293">
        <v>282</v>
      </c>
      <c r="T1293">
        <v>1156</v>
      </c>
      <c r="U1293">
        <v>25</v>
      </c>
    </row>
    <row r="1294" spans="1:21" hidden="1" x14ac:dyDescent="0.3">
      <c r="A1294" s="23" t="s">
        <v>48</v>
      </c>
      <c r="B1294" s="21" t="s">
        <v>32</v>
      </c>
      <c r="C1294" s="20" t="s">
        <v>23</v>
      </c>
      <c r="D1294" s="20" t="s">
        <v>23</v>
      </c>
      <c r="E1294" t="s">
        <v>42</v>
      </c>
      <c r="F1294" s="19" t="s">
        <v>21</v>
      </c>
      <c r="G1294" s="25" t="s">
        <v>26</v>
      </c>
      <c r="H1294" s="25" t="s">
        <v>26</v>
      </c>
      <c r="I1294" s="21"/>
      <c r="J1294" s="25" t="s">
        <v>26</v>
      </c>
      <c r="K1294" s="26">
        <v>0.128658533096313</v>
      </c>
      <c r="L1294" s="26">
        <v>0.32213854789733798</v>
      </c>
      <c r="N1294">
        <f>(Tabell1[[#This Row],[TP]]+Tabell1[[#This Row],[TN]])/(Tabell1[[#This Row],[TP]]+Tabell1[[#This Row],[TN]]+Tabell1[[#This Row],[FP]]+Tabell1[[#This Row],[FN]])</f>
        <v>0.89333453757225434</v>
      </c>
      <c r="O1294">
        <f>Tabell1[[#This Row],[TP]]/(Tabell1[[#This Row],[TP]]+Tabell1[[#This Row],[FP]])</f>
        <v>0.89268791229211186</v>
      </c>
      <c r="P1294">
        <f>Tabell1[[#This Row],[TP]]/(Tabell1[[#This Row],[TP]]+Tabell1[[#This Row],[FN]])</f>
        <v>0.99730122482873163</v>
      </c>
      <c r="Q1294">
        <f>2*(Tabell1[[#This Row],[Recall]] * Tabell1[[#This Row],[Precision]]) / (Tabell1[[#This Row],[Recall]] + Tabell1[[#This Row],[Precision]])</f>
        <v>0.94209932833259802</v>
      </c>
      <c r="R1294">
        <v>9608</v>
      </c>
      <c r="S1294">
        <v>283</v>
      </c>
      <c r="T1294">
        <v>1155</v>
      </c>
      <c r="U1294">
        <v>26</v>
      </c>
    </row>
    <row r="1295" spans="1:21" hidden="1" x14ac:dyDescent="0.3">
      <c r="A1295" s="23" t="s">
        <v>48</v>
      </c>
      <c r="B1295" s="21" t="s">
        <v>32</v>
      </c>
      <c r="C1295" s="20" t="s">
        <v>23</v>
      </c>
      <c r="D1295" s="20" t="s">
        <v>23</v>
      </c>
      <c r="E1295" t="s">
        <v>42</v>
      </c>
      <c r="F1295" s="19" t="s">
        <v>21</v>
      </c>
      <c r="G1295" s="25" t="s">
        <v>26</v>
      </c>
      <c r="H1295" s="25" t="s">
        <v>26</v>
      </c>
      <c r="I1295" s="21"/>
      <c r="J1295" s="21" t="s">
        <v>29</v>
      </c>
      <c r="K1295" s="26">
        <v>0.128655910491943</v>
      </c>
      <c r="L1295" s="26">
        <v>0.41987657546996998</v>
      </c>
      <c r="N1295">
        <f>(Tabell1[[#This Row],[TP]]+Tabell1[[#This Row],[TN]])/(Tabell1[[#This Row],[TP]]+Tabell1[[#This Row],[TN]]+Tabell1[[#This Row],[FP]]+Tabell1[[#This Row],[FN]])</f>
        <v>0.89333453757225434</v>
      </c>
      <c r="O1295">
        <f>Tabell1[[#This Row],[TP]]/(Tabell1[[#This Row],[TP]]+Tabell1[[#This Row],[FP]])</f>
        <v>0.89268791229211186</v>
      </c>
      <c r="P1295">
        <f>Tabell1[[#This Row],[TP]]/(Tabell1[[#This Row],[TP]]+Tabell1[[#This Row],[FN]])</f>
        <v>0.99730122482873163</v>
      </c>
      <c r="Q1295">
        <f>2*(Tabell1[[#This Row],[Recall]] * Tabell1[[#This Row],[Precision]]) / (Tabell1[[#This Row],[Recall]] + Tabell1[[#This Row],[Precision]])</f>
        <v>0.94209932833259802</v>
      </c>
      <c r="R1295">
        <v>9608</v>
      </c>
      <c r="S1295">
        <v>283</v>
      </c>
      <c r="T1295">
        <v>1155</v>
      </c>
      <c r="U1295">
        <v>26</v>
      </c>
    </row>
    <row r="1296" spans="1:21" hidden="1" x14ac:dyDescent="0.3">
      <c r="A1296" s="21" t="s">
        <v>31</v>
      </c>
      <c r="B1296" s="21" t="s">
        <v>32</v>
      </c>
      <c r="C1296" s="24" t="s">
        <v>38</v>
      </c>
      <c r="D1296" s="20" t="s">
        <v>23</v>
      </c>
      <c r="E1296" t="s">
        <v>24</v>
      </c>
      <c r="F1296" s="19" t="s">
        <v>21</v>
      </c>
      <c r="G1296" s="25" t="s">
        <v>26</v>
      </c>
      <c r="H1296" s="25" t="s">
        <v>26</v>
      </c>
      <c r="I1296" s="21"/>
      <c r="J1296" s="21" t="s">
        <v>29</v>
      </c>
      <c r="K1296" s="26">
        <v>0.83339214324951105</v>
      </c>
      <c r="L1296" s="26">
        <v>0.31109356880187899</v>
      </c>
      <c r="N1296">
        <f>(Tabell1[[#This Row],[TP]]+Tabell1[[#This Row],[TN]])/(Tabell1[[#This Row],[TP]]+Tabell1[[#This Row],[TN]]+Tabell1[[#This Row],[FP]]+Tabell1[[#This Row],[FN]])</f>
        <v>0.90169276726713132</v>
      </c>
      <c r="O1296">
        <f>Tabell1[[#This Row],[TP]]/(Tabell1[[#This Row],[TP]]+Tabell1[[#This Row],[FP]])</f>
        <v>0.97032640949554894</v>
      </c>
      <c r="P1296">
        <f>Tabell1[[#This Row],[TP]]/(Tabell1[[#This Row],[TP]]+Tabell1[[#This Row],[FN]])</f>
        <v>0.91539657853810263</v>
      </c>
      <c r="Q1296">
        <f>2*(Tabell1[[#This Row],[Recall]] * Tabell1[[#This Row],[Precision]]) / (Tabell1[[#This Row],[Recall]] + Tabell1[[#This Row],[Precision]])</f>
        <v>0.94206145966709343</v>
      </c>
      <c r="R1296">
        <v>8829</v>
      </c>
      <c r="S1296">
        <v>1132</v>
      </c>
      <c r="T1296">
        <v>270</v>
      </c>
      <c r="U1296">
        <v>816</v>
      </c>
    </row>
    <row r="1297" spans="1:21" hidden="1" x14ac:dyDescent="0.3">
      <c r="A1297" s="25" t="s">
        <v>20</v>
      </c>
      <c r="B1297" s="21" t="s">
        <v>32</v>
      </c>
      <c r="C1297" s="20" t="s">
        <v>23</v>
      </c>
      <c r="D1297" s="20" t="s">
        <v>23</v>
      </c>
      <c r="E1297" t="s">
        <v>24</v>
      </c>
      <c r="F1297" s="25" t="s">
        <v>30</v>
      </c>
      <c r="G1297" s="25" t="s">
        <v>26</v>
      </c>
      <c r="H1297" s="21" t="s">
        <v>29</v>
      </c>
      <c r="I1297" s="25" t="s">
        <v>25</v>
      </c>
      <c r="J1297" s="25" t="s">
        <v>26</v>
      </c>
      <c r="K1297" s="26">
        <v>1.3912928104400599</v>
      </c>
      <c r="L1297" s="26">
        <v>2.66712045669555</v>
      </c>
      <c r="N1297">
        <f>(Tabell1[[#This Row],[TP]]+Tabell1[[#This Row],[TN]])/(Tabell1[[#This Row],[TP]]+Tabell1[[#This Row],[TN]]+Tabell1[[#This Row],[FP]]+Tabell1[[#This Row],[FN]])</f>
        <v>0.89553724993210826</v>
      </c>
      <c r="O1297">
        <f>Tabell1[[#This Row],[TP]]/(Tabell1[[#This Row],[TP]]+Tabell1[[#This Row],[FP]])</f>
        <v>0.91367046672512908</v>
      </c>
      <c r="P1297">
        <f>Tabell1[[#This Row],[TP]]/(Tabell1[[#This Row],[TP]]+Tabell1[[#This Row],[FN]])</f>
        <v>0.97221358216692588</v>
      </c>
      <c r="Q1297">
        <f>2*(Tabell1[[#This Row],[Recall]] * Tabell1[[#This Row],[Precision]]) / (Tabell1[[#This Row],[Recall]] + Tabell1[[#This Row],[Precision]])</f>
        <v>0.94203335342575856</v>
      </c>
      <c r="R1297">
        <v>9377</v>
      </c>
      <c r="S1297">
        <v>516</v>
      </c>
      <c r="T1297">
        <v>886</v>
      </c>
      <c r="U1297">
        <v>268</v>
      </c>
    </row>
    <row r="1298" spans="1:21" hidden="1" x14ac:dyDescent="0.3">
      <c r="A1298" s="21" t="s">
        <v>31</v>
      </c>
      <c r="B1298" s="21" t="s">
        <v>32</v>
      </c>
      <c r="C1298" s="24" t="s">
        <v>38</v>
      </c>
      <c r="D1298" s="20" t="s">
        <v>23</v>
      </c>
      <c r="E1298" t="s">
        <v>24</v>
      </c>
      <c r="F1298" s="19" t="s">
        <v>21</v>
      </c>
      <c r="G1298" s="25" t="s">
        <v>26</v>
      </c>
      <c r="H1298" s="21" t="s">
        <v>29</v>
      </c>
      <c r="I1298" s="21"/>
      <c r="J1298" s="25" t="s">
        <v>26</v>
      </c>
      <c r="K1298" s="26">
        <v>3.40080261230468</v>
      </c>
      <c r="L1298" s="26">
        <v>0.513744115829467</v>
      </c>
      <c r="N1298">
        <f>(Tabell1[[#This Row],[TP]]+Tabell1[[#This Row],[TN]])/(Tabell1[[#This Row],[TP]]+Tabell1[[#This Row],[TN]]+Tabell1[[#This Row],[FP]]+Tabell1[[#This Row],[FN]])</f>
        <v>0.89698560695211371</v>
      </c>
      <c r="O1298">
        <f>Tabell1[[#This Row],[TP]]/(Tabell1[[#This Row],[TP]]+Tabell1[[#This Row],[FP]])</f>
        <v>0.92607432635480313</v>
      </c>
      <c r="P1298">
        <f>Tabell1[[#This Row],[TP]]/(Tabell1[[#This Row],[TP]]+Tabell1[[#This Row],[FN]])</f>
        <v>0.95852773457750129</v>
      </c>
      <c r="Q1298">
        <f>2*(Tabell1[[#This Row],[Recall]] * Tabell1[[#This Row],[Precision]]) / (Tabell1[[#This Row],[Recall]] + Tabell1[[#This Row],[Precision]])</f>
        <v>0.94202160179335637</v>
      </c>
      <c r="R1298">
        <v>9245</v>
      </c>
      <c r="S1298">
        <v>664</v>
      </c>
      <c r="T1298">
        <v>738</v>
      </c>
      <c r="U1298">
        <v>400</v>
      </c>
    </row>
    <row r="1299" spans="1:21" hidden="1" x14ac:dyDescent="0.3">
      <c r="A1299" s="21" t="s">
        <v>31</v>
      </c>
      <c r="B1299" s="23" t="s">
        <v>33</v>
      </c>
      <c r="C1299" s="24" t="s">
        <v>38</v>
      </c>
      <c r="D1299" s="20" t="s">
        <v>23</v>
      </c>
      <c r="E1299" t="s">
        <v>24</v>
      </c>
      <c r="F1299" s="25" t="s">
        <v>30</v>
      </c>
      <c r="G1299" s="21" t="s">
        <v>29</v>
      </c>
      <c r="H1299" s="25" t="s">
        <v>26</v>
      </c>
      <c r="I1299" s="25" t="s">
        <v>25</v>
      </c>
      <c r="J1299" s="21" t="s">
        <v>29</v>
      </c>
      <c r="K1299" s="26">
        <v>66.961933374404893</v>
      </c>
      <c r="L1299" s="26">
        <v>1.61792564392089</v>
      </c>
      <c r="N1299">
        <f>(Tabell1[[#This Row],[TP]]+Tabell1[[#This Row],[TN]])/(Tabell1[[#This Row],[TP]]+Tabell1[[#This Row],[TN]]+Tabell1[[#This Row],[FP]]+Tabell1[[#This Row],[FN]])</f>
        <v>0.89300262514709872</v>
      </c>
      <c r="O1299">
        <f>Tabell1[[#This Row],[TP]]/(Tabell1[[#This Row],[TP]]+Tabell1[[#This Row],[FP]])</f>
        <v>0.89395773205474349</v>
      </c>
      <c r="P1299">
        <f>Tabell1[[#This Row],[TP]]/(Tabell1[[#This Row],[TP]]+Tabell1[[#This Row],[FN]])</f>
        <v>0.99554173146708136</v>
      </c>
      <c r="Q1299">
        <f>2*(Tabell1[[#This Row],[Recall]] * Tabell1[[#This Row],[Precision]]) / (Tabell1[[#This Row],[Recall]] + Tabell1[[#This Row],[Precision]])</f>
        <v>0.94201903266947906</v>
      </c>
      <c r="R1299">
        <v>9602</v>
      </c>
      <c r="S1299">
        <v>263</v>
      </c>
      <c r="T1299">
        <v>1139</v>
      </c>
      <c r="U1299">
        <v>43</v>
      </c>
    </row>
    <row r="1300" spans="1:21" hidden="1" x14ac:dyDescent="0.3">
      <c r="A1300" s="21" t="s">
        <v>31</v>
      </c>
      <c r="B1300" s="23" t="s">
        <v>33</v>
      </c>
      <c r="C1300" s="25" t="s">
        <v>36</v>
      </c>
      <c r="D1300" s="20" t="s">
        <v>23</v>
      </c>
      <c r="E1300" t="s">
        <v>24</v>
      </c>
      <c r="F1300" s="25" t="s">
        <v>30</v>
      </c>
      <c r="G1300" s="25" t="s">
        <v>26</v>
      </c>
      <c r="H1300" s="21" t="s">
        <v>29</v>
      </c>
      <c r="I1300" s="25" t="s">
        <v>25</v>
      </c>
      <c r="J1300" s="21" t="s">
        <v>29</v>
      </c>
      <c r="K1300" s="26">
        <v>51.789176702499297</v>
      </c>
      <c r="L1300" s="26">
        <v>1.41222023963928</v>
      </c>
      <c r="N1300">
        <f>(Tabell1[[#This Row],[TP]]+Tabell1[[#This Row],[TN]])/(Tabell1[[#This Row],[TP]]+Tabell1[[#This Row],[TN]]+Tabell1[[#This Row],[FP]]+Tabell1[[#This Row],[FN]])</f>
        <v>0.89345523671585048</v>
      </c>
      <c r="O1300">
        <f>Tabell1[[#This Row],[TP]]/(Tabell1[[#This Row],[TP]]+Tabell1[[#This Row],[FP]])</f>
        <v>0.89740942369063259</v>
      </c>
      <c r="P1300">
        <f>Tabell1[[#This Row],[TP]]/(Tabell1[[#This Row],[TP]]+Tabell1[[#This Row],[FN]])</f>
        <v>0.99129082426127524</v>
      </c>
      <c r="Q1300">
        <f>2*(Tabell1[[#This Row],[Recall]] * Tabell1[[#This Row],[Precision]]) / (Tabell1[[#This Row],[Recall]] + Tabell1[[#This Row],[Precision]])</f>
        <v>0.94201684812059705</v>
      </c>
      <c r="R1300">
        <v>9561</v>
      </c>
      <c r="S1300">
        <v>309</v>
      </c>
      <c r="T1300">
        <v>1093</v>
      </c>
      <c r="U1300">
        <v>84</v>
      </c>
    </row>
    <row r="1301" spans="1:21" hidden="1" x14ac:dyDescent="0.3">
      <c r="A1301" s="21" t="s">
        <v>31</v>
      </c>
      <c r="B1301" s="21" t="s">
        <v>32</v>
      </c>
      <c r="C1301" s="20" t="s">
        <v>23</v>
      </c>
      <c r="D1301" s="20" t="s">
        <v>23</v>
      </c>
      <c r="E1301" t="s">
        <v>24</v>
      </c>
      <c r="F1301" s="25" t="s">
        <v>30</v>
      </c>
      <c r="G1301" s="21" t="s">
        <v>29</v>
      </c>
      <c r="H1301" s="25" t="s">
        <v>26</v>
      </c>
      <c r="I1301" s="25" t="s">
        <v>25</v>
      </c>
      <c r="J1301" s="25" t="s">
        <v>26</v>
      </c>
      <c r="K1301" s="26">
        <v>4.84867238998413</v>
      </c>
      <c r="L1301" s="26">
        <v>1.2490918636321999</v>
      </c>
      <c r="N1301">
        <f>(Tabell1[[#This Row],[TP]]+Tabell1[[#This Row],[TN]])/(Tabell1[[#This Row],[TP]]+Tabell1[[#This Row],[TN]]+Tabell1[[#This Row],[FP]]+Tabell1[[#This Row],[FN]])</f>
        <v>0.89255001357834707</v>
      </c>
      <c r="O1301">
        <f>Tabell1[[#This Row],[TP]]/(Tabell1[[#This Row],[TP]]+Tabell1[[#This Row],[FP]])</f>
        <v>0.89077804472371092</v>
      </c>
      <c r="P1301">
        <f>Tabell1[[#This Row],[TP]]/(Tabell1[[#This Row],[TP]]+Tabell1[[#This Row],[FN]])</f>
        <v>0.99948159668221881</v>
      </c>
      <c r="Q1301">
        <f>2*(Tabell1[[#This Row],[Recall]] * Tabell1[[#This Row],[Precision]]) / (Tabell1[[#This Row],[Recall]] + Tabell1[[#This Row],[Precision]])</f>
        <v>0.94200420188596279</v>
      </c>
      <c r="R1301">
        <v>9640</v>
      </c>
      <c r="S1301">
        <v>220</v>
      </c>
      <c r="T1301">
        <v>1182</v>
      </c>
      <c r="U1301">
        <v>5</v>
      </c>
    </row>
    <row r="1302" spans="1:21" hidden="1" x14ac:dyDescent="0.3">
      <c r="A1302" s="21" t="s">
        <v>31</v>
      </c>
      <c r="B1302" s="21" t="s">
        <v>32</v>
      </c>
      <c r="C1302" s="20" t="s">
        <v>23</v>
      </c>
      <c r="D1302" s="20" t="s">
        <v>23</v>
      </c>
      <c r="E1302" t="s">
        <v>24</v>
      </c>
      <c r="F1302" s="25" t="s">
        <v>30</v>
      </c>
      <c r="G1302" s="21" t="s">
        <v>29</v>
      </c>
      <c r="H1302" s="25" t="s">
        <v>26</v>
      </c>
      <c r="I1302" s="25" t="s">
        <v>25</v>
      </c>
      <c r="J1302" s="25" t="s">
        <v>26</v>
      </c>
      <c r="K1302" s="26">
        <v>4.84867238998413</v>
      </c>
      <c r="L1302" s="26">
        <v>1.06473588943481</v>
      </c>
      <c r="N1302">
        <f>(Tabell1[[#This Row],[TP]]+Tabell1[[#This Row],[TN]])/(Tabell1[[#This Row],[TP]]+Tabell1[[#This Row],[TN]]+Tabell1[[#This Row],[FP]]+Tabell1[[#This Row],[FN]])</f>
        <v>0.89255001357834707</v>
      </c>
      <c r="O1302">
        <f>Tabell1[[#This Row],[TP]]/(Tabell1[[#This Row],[TP]]+Tabell1[[#This Row],[FP]])</f>
        <v>0.89077804472371092</v>
      </c>
      <c r="P1302">
        <f>Tabell1[[#This Row],[TP]]/(Tabell1[[#This Row],[TP]]+Tabell1[[#This Row],[FN]])</f>
        <v>0.99948159668221881</v>
      </c>
      <c r="Q1302">
        <f>2*(Tabell1[[#This Row],[Recall]] * Tabell1[[#This Row],[Precision]]) / (Tabell1[[#This Row],[Recall]] + Tabell1[[#This Row],[Precision]])</f>
        <v>0.94200420188596279</v>
      </c>
      <c r="R1302">
        <v>9640</v>
      </c>
      <c r="S1302">
        <v>220</v>
      </c>
      <c r="T1302">
        <v>1182</v>
      </c>
      <c r="U1302">
        <v>5</v>
      </c>
    </row>
    <row r="1303" spans="1:21" hidden="1" x14ac:dyDescent="0.3">
      <c r="A1303" s="21" t="s">
        <v>31</v>
      </c>
      <c r="B1303" s="21" t="s">
        <v>32</v>
      </c>
      <c r="C1303" s="20" t="s">
        <v>23</v>
      </c>
      <c r="D1303" s="20" t="s">
        <v>23</v>
      </c>
      <c r="E1303" t="s">
        <v>24</v>
      </c>
      <c r="F1303" s="19" t="s">
        <v>21</v>
      </c>
      <c r="G1303" s="25" t="s">
        <v>26</v>
      </c>
      <c r="H1303" s="25" t="s">
        <v>26</v>
      </c>
      <c r="I1303" s="25" t="s">
        <v>25</v>
      </c>
      <c r="J1303" s="21" t="s">
        <v>29</v>
      </c>
      <c r="K1303" s="26">
        <v>0.45294690132141102</v>
      </c>
      <c r="L1303" s="26">
        <v>0.27626085281371998</v>
      </c>
      <c r="N1303">
        <f>(Tabell1[[#This Row],[TP]]+Tabell1[[#This Row],[TN]])/(Tabell1[[#This Row],[TP]]+Tabell1[[#This Row],[TN]]+Tabell1[[#This Row],[FP]]+Tabell1[[#This Row],[FN]])</f>
        <v>0.89291210283334843</v>
      </c>
      <c r="O1303">
        <f>Tabell1[[#This Row],[TP]]/(Tabell1[[#This Row],[TP]]+Tabell1[[#This Row],[FP]])</f>
        <v>0.89350818452380953</v>
      </c>
      <c r="P1303">
        <f>Tabell1[[#This Row],[TP]]/(Tabell1[[#This Row],[TP]]+Tabell1[[#This Row],[FN]])</f>
        <v>0.99606013478486266</v>
      </c>
      <c r="Q1303">
        <f>2*(Tabell1[[#This Row],[Recall]] * Tabell1[[#This Row],[Precision]]) / (Tabell1[[#This Row],[Recall]] + Tabell1[[#This Row],[Precision]])</f>
        <v>0.94200127469725947</v>
      </c>
      <c r="R1303">
        <v>9607</v>
      </c>
      <c r="S1303">
        <v>257</v>
      </c>
      <c r="T1303">
        <v>1145</v>
      </c>
      <c r="U1303">
        <v>38</v>
      </c>
    </row>
    <row r="1304" spans="1:21" hidden="1" x14ac:dyDescent="0.3">
      <c r="A1304" s="25" t="s">
        <v>20</v>
      </c>
      <c r="B1304" s="21" t="s">
        <v>32</v>
      </c>
      <c r="C1304" s="20" t="s">
        <v>23</v>
      </c>
      <c r="D1304" s="20" t="s">
        <v>23</v>
      </c>
      <c r="E1304" t="s">
        <v>42</v>
      </c>
      <c r="F1304" s="19" t="s">
        <v>21</v>
      </c>
      <c r="G1304" s="21" t="s">
        <v>29</v>
      </c>
      <c r="H1304" s="25" t="s">
        <v>26</v>
      </c>
      <c r="I1304" s="21"/>
      <c r="J1304" s="21" t="s">
        <v>29</v>
      </c>
      <c r="K1304" s="26">
        <v>2.0106236934661799</v>
      </c>
      <c r="L1304" s="26">
        <v>5.5768136978149396</v>
      </c>
      <c r="N1304">
        <f>(Tabell1[[#This Row],[TP]]+Tabell1[[#This Row],[TN]])/(Tabell1[[#This Row],[TP]]+Tabell1[[#This Row],[TN]]+Tabell1[[#This Row],[FP]]+Tabell1[[#This Row],[FN]])</f>
        <v>0.89297326589595372</v>
      </c>
      <c r="O1304">
        <f>Tabell1[[#This Row],[TP]]/(Tabell1[[#This Row],[TP]]+Tabell1[[#This Row],[FP]])</f>
        <v>0.89141109978689892</v>
      </c>
      <c r="P1304">
        <f>Tabell1[[#This Row],[TP]]/(Tabell1[[#This Row],[TP]]+Tabell1[[#This Row],[FN]])</f>
        <v>0.99865061241436581</v>
      </c>
      <c r="Q1304">
        <f>2*(Tabell1[[#This Row],[Recall]] * Tabell1[[#This Row],[Precision]]) / (Tabell1[[#This Row],[Recall]] + Tabell1[[#This Row],[Precision]])</f>
        <v>0.94198854457335868</v>
      </c>
      <c r="R1304">
        <v>9621</v>
      </c>
      <c r="S1304">
        <v>266</v>
      </c>
      <c r="T1304">
        <v>1172</v>
      </c>
      <c r="U1304">
        <v>13</v>
      </c>
    </row>
    <row r="1305" spans="1:21" hidden="1" x14ac:dyDescent="0.3">
      <c r="A1305" s="25" t="s">
        <v>20</v>
      </c>
      <c r="B1305" s="21" t="s">
        <v>32</v>
      </c>
      <c r="C1305" s="20" t="s">
        <v>23</v>
      </c>
      <c r="D1305" s="20" t="s">
        <v>23</v>
      </c>
      <c r="E1305" t="s">
        <v>24</v>
      </c>
      <c r="F1305" s="25" t="s">
        <v>30</v>
      </c>
      <c r="G1305" s="21" t="s">
        <v>29</v>
      </c>
      <c r="H1305" s="21" t="s">
        <v>29</v>
      </c>
      <c r="I1305" s="25" t="s">
        <v>25</v>
      </c>
      <c r="J1305" s="25" t="s">
        <v>26</v>
      </c>
      <c r="K1305" s="26">
        <v>1.3819773197173999</v>
      </c>
      <c r="L1305" s="26">
        <v>2.6505012512207</v>
      </c>
      <c r="N1305">
        <f>(Tabell1[[#This Row],[TP]]+Tabell1[[#This Row],[TN]])/(Tabell1[[#This Row],[TP]]+Tabell1[[#This Row],[TN]]+Tabell1[[#This Row],[FP]]+Tabell1[[#This Row],[FN]])</f>
        <v>0.89544672761835797</v>
      </c>
      <c r="O1305">
        <f>Tabell1[[#This Row],[TP]]/(Tabell1[[#This Row],[TP]]+Tabell1[[#This Row],[FP]])</f>
        <v>0.91366205418047164</v>
      </c>
      <c r="P1305">
        <f>Tabell1[[#This Row],[TP]]/(Tabell1[[#This Row],[TP]]+Tabell1[[#This Row],[FN]])</f>
        <v>0.97210990150336962</v>
      </c>
      <c r="Q1305">
        <f>2*(Tabell1[[#This Row],[Recall]] * Tabell1[[#This Row],[Precision]]) / (Tabell1[[#This Row],[Recall]] + Tabell1[[#This Row],[Precision]])</f>
        <v>0.94198020796704673</v>
      </c>
      <c r="R1305">
        <v>9376</v>
      </c>
      <c r="S1305">
        <v>516</v>
      </c>
      <c r="T1305">
        <v>886</v>
      </c>
      <c r="U1305">
        <v>269</v>
      </c>
    </row>
    <row r="1306" spans="1:21" hidden="1" x14ac:dyDescent="0.3">
      <c r="A1306" s="25" t="s">
        <v>20</v>
      </c>
      <c r="B1306" s="25" t="s">
        <v>22</v>
      </c>
      <c r="C1306" s="21" t="s">
        <v>34</v>
      </c>
      <c r="D1306" s="21" t="s">
        <v>34</v>
      </c>
      <c r="E1306" t="s">
        <v>43</v>
      </c>
      <c r="F1306" s="19" t="s">
        <v>21</v>
      </c>
      <c r="G1306" s="25" t="s">
        <v>26</v>
      </c>
      <c r="H1306" s="25" t="s">
        <v>26</v>
      </c>
      <c r="I1306" s="25" t="s">
        <v>25</v>
      </c>
      <c r="J1306" s="25" t="s">
        <v>26</v>
      </c>
      <c r="K1306" s="26">
        <v>1.2297995090484599</v>
      </c>
      <c r="L1306" s="26">
        <v>3.1879189014434801</v>
      </c>
      <c r="N1306">
        <f>(Tabell1[[#This Row],[TP]]+Tabell1[[#This Row],[TN]])/(Tabell1[[#This Row],[TP]]+Tabell1[[#This Row],[TN]]+Tabell1[[#This Row],[FP]]+Tabell1[[#This Row],[FN]])</f>
        <v>0.90277274374773464</v>
      </c>
      <c r="O1306">
        <f>Tabell1[[#This Row],[TP]]/(Tabell1[[#This Row],[TP]]+Tabell1[[#This Row],[FP]])</f>
        <v>0.89978303543754523</v>
      </c>
      <c r="P1306">
        <f>Tabell1[[#This Row],[TP]]/(Tabell1[[#This Row],[TP]]+Tabell1[[#This Row],[FN]])</f>
        <v>0.98831139355424424</v>
      </c>
      <c r="Q1306">
        <f>2*(Tabell1[[#This Row],[Recall]] * Tabell1[[#This Row],[Precision]]) / (Tabell1[[#This Row],[Recall]] + Tabell1[[#This Row],[Precision]])</f>
        <v>0.94197177005029475</v>
      </c>
      <c r="R1306">
        <v>8709</v>
      </c>
      <c r="S1306">
        <v>1254</v>
      </c>
      <c r="T1306">
        <v>970</v>
      </c>
      <c r="U1306">
        <v>103</v>
      </c>
    </row>
    <row r="1307" spans="1:21" hidden="1" x14ac:dyDescent="0.3">
      <c r="A1307" s="25" t="s">
        <v>20</v>
      </c>
      <c r="B1307" s="25" t="s">
        <v>22</v>
      </c>
      <c r="C1307" s="21" t="s">
        <v>34</v>
      </c>
      <c r="D1307" s="21" t="s">
        <v>34</v>
      </c>
      <c r="E1307" t="s">
        <v>43</v>
      </c>
      <c r="F1307" s="19" t="s">
        <v>21</v>
      </c>
      <c r="G1307" s="21" t="s">
        <v>29</v>
      </c>
      <c r="H1307" s="25" t="s">
        <v>26</v>
      </c>
      <c r="I1307" s="25" t="s">
        <v>25</v>
      </c>
      <c r="J1307" s="25" t="s">
        <v>26</v>
      </c>
      <c r="K1307" s="26">
        <v>1.22671818733215</v>
      </c>
      <c r="L1307" s="26">
        <v>3.2004437446594198</v>
      </c>
      <c r="N1307">
        <f>(Tabell1[[#This Row],[TP]]+Tabell1[[#This Row],[TN]])/(Tabell1[[#This Row],[TP]]+Tabell1[[#This Row],[TN]]+Tabell1[[#This Row],[FP]]+Tabell1[[#This Row],[FN]])</f>
        <v>0.90259151866618337</v>
      </c>
      <c r="O1307">
        <f>Tabell1[[#This Row],[TP]]/(Tabell1[[#This Row],[TP]]+Tabell1[[#This Row],[FP]])</f>
        <v>0.89828065479254604</v>
      </c>
      <c r="P1307">
        <f>Tabell1[[#This Row],[TP]]/(Tabell1[[#This Row],[TP]]+Tabell1[[#This Row],[FN]])</f>
        <v>0.99012709940989563</v>
      </c>
      <c r="Q1307">
        <f>2*(Tabell1[[#This Row],[Recall]] * Tabell1[[#This Row],[Precision]]) / (Tabell1[[#This Row],[Recall]] + Tabell1[[#This Row],[Precision]])</f>
        <v>0.94197031039136303</v>
      </c>
      <c r="R1307">
        <v>8725</v>
      </c>
      <c r="S1307">
        <v>1236</v>
      </c>
      <c r="T1307">
        <v>988</v>
      </c>
      <c r="U1307">
        <v>87</v>
      </c>
    </row>
    <row r="1308" spans="1:21" hidden="1" x14ac:dyDescent="0.3">
      <c r="A1308" s="25" t="s">
        <v>20</v>
      </c>
      <c r="B1308" s="23" t="s">
        <v>33</v>
      </c>
      <c r="C1308" s="21" t="s">
        <v>34</v>
      </c>
      <c r="D1308" s="20" t="s">
        <v>23</v>
      </c>
      <c r="E1308" t="s">
        <v>24</v>
      </c>
      <c r="F1308" s="19" t="s">
        <v>21</v>
      </c>
      <c r="G1308" s="21" t="s">
        <v>29</v>
      </c>
      <c r="H1308" s="21" t="s">
        <v>29</v>
      </c>
      <c r="I1308" s="25" t="s">
        <v>25</v>
      </c>
      <c r="J1308" s="21" t="s">
        <v>29</v>
      </c>
      <c r="K1308" s="26">
        <v>1.4700343608856199</v>
      </c>
      <c r="L1308" s="26">
        <v>3.8751726150512602</v>
      </c>
      <c r="N1308">
        <f>(Tabell1[[#This Row],[TP]]+Tabell1[[#This Row],[TN]])/(Tabell1[[#This Row],[TP]]+Tabell1[[#This Row],[TN]]+Tabell1[[#This Row],[FP]]+Tabell1[[#This Row],[FN]])</f>
        <v>0.89336471440210008</v>
      </c>
      <c r="O1308">
        <f>Tabell1[[#This Row],[TP]]/(Tabell1[[#This Row],[TP]]+Tabell1[[#This Row],[FP]])</f>
        <v>0.89822218041576518</v>
      </c>
      <c r="P1308">
        <f>Tabell1[[#This Row],[TP]]/(Tabell1[[#This Row],[TP]]+Tabell1[[#This Row],[FN]])</f>
        <v>0.99004665629860034</v>
      </c>
      <c r="Q1308">
        <f>2*(Tabell1[[#This Row],[Recall]] * Tabell1[[#This Row],[Precision]]) / (Tabell1[[#This Row],[Recall]] + Tabell1[[#This Row],[Precision]])</f>
        <v>0.94190175577036894</v>
      </c>
      <c r="R1308">
        <v>9549</v>
      </c>
      <c r="S1308">
        <v>320</v>
      </c>
      <c r="T1308">
        <v>1082</v>
      </c>
      <c r="U1308">
        <v>96</v>
      </c>
    </row>
    <row r="1309" spans="1:21" hidden="1" x14ac:dyDescent="0.3">
      <c r="A1309" s="25" t="s">
        <v>20</v>
      </c>
      <c r="B1309" s="21" t="s">
        <v>32</v>
      </c>
      <c r="C1309" s="20" t="s">
        <v>23</v>
      </c>
      <c r="D1309" s="20" t="s">
        <v>23</v>
      </c>
      <c r="E1309" t="s">
        <v>42</v>
      </c>
      <c r="F1309" s="19" t="s">
        <v>21</v>
      </c>
      <c r="G1309" s="25" t="s">
        <v>26</v>
      </c>
      <c r="H1309" s="25" t="s">
        <v>26</v>
      </c>
      <c r="I1309" s="21"/>
      <c r="J1309" s="21" t="s">
        <v>29</v>
      </c>
      <c r="K1309" s="26">
        <v>2.0225899219512899</v>
      </c>
      <c r="L1309" s="26">
        <v>5.5729331970214799</v>
      </c>
      <c r="N1309">
        <f>(Tabell1[[#This Row],[TP]]+Tabell1[[#This Row],[TN]])/(Tabell1[[#This Row],[TP]]+Tabell1[[#This Row],[TN]]+Tabell1[[#This Row],[FP]]+Tabell1[[#This Row],[FN]])</f>
        <v>0.89279263005780352</v>
      </c>
      <c r="O1309">
        <f>Tabell1[[#This Row],[TP]]/(Tabell1[[#This Row],[TP]]+Tabell1[[#This Row],[FP]])</f>
        <v>0.89124594719777672</v>
      </c>
      <c r="P1309">
        <f>Tabell1[[#This Row],[TP]]/(Tabell1[[#This Row],[TP]]+Tabell1[[#This Row],[FN]])</f>
        <v>0.99865061241436581</v>
      </c>
      <c r="Q1309">
        <f>2*(Tabell1[[#This Row],[Recall]] * Tabell1[[#This Row],[Precision]]) / (Tabell1[[#This Row],[Recall]] + Tabell1[[#This Row],[Precision]])</f>
        <v>0.94189632385334576</v>
      </c>
      <c r="R1309">
        <v>9621</v>
      </c>
      <c r="S1309">
        <v>264</v>
      </c>
      <c r="T1309">
        <v>1174</v>
      </c>
      <c r="U1309">
        <v>13</v>
      </c>
    </row>
    <row r="1310" spans="1:21" hidden="1" x14ac:dyDescent="0.3">
      <c r="A1310" s="21" t="s">
        <v>31</v>
      </c>
      <c r="B1310" s="23" t="s">
        <v>33</v>
      </c>
      <c r="C1310" s="25" t="s">
        <v>36</v>
      </c>
      <c r="D1310" s="20" t="s">
        <v>23</v>
      </c>
      <c r="E1310" t="s">
        <v>24</v>
      </c>
      <c r="F1310" s="25" t="s">
        <v>30</v>
      </c>
      <c r="G1310" s="21" t="s">
        <v>29</v>
      </c>
      <c r="H1310" s="21" t="s">
        <v>29</v>
      </c>
      <c r="I1310" s="25" t="s">
        <v>25</v>
      </c>
      <c r="J1310" s="21" t="s">
        <v>29</v>
      </c>
      <c r="K1310" s="26">
        <v>52.623366117477403</v>
      </c>
      <c r="L1310" s="26">
        <v>1.3965985774993801</v>
      </c>
      <c r="N1310">
        <f>(Tabell1[[#This Row],[TP]]+Tabell1[[#This Row],[TN]])/(Tabell1[[#This Row],[TP]]+Tabell1[[#This Row],[TN]]+Tabell1[[#This Row],[FP]]+Tabell1[[#This Row],[FN]])</f>
        <v>0.89282158051959803</v>
      </c>
      <c r="O1310">
        <f>Tabell1[[#This Row],[TP]]/(Tabell1[[#This Row],[TP]]+Tabell1[[#This Row],[FP]])</f>
        <v>0.89452578569430197</v>
      </c>
      <c r="P1310">
        <f>Tabell1[[#This Row],[TP]]/(Tabell1[[#This Row],[TP]]+Tabell1[[#This Row],[FN]])</f>
        <v>0.99450492483151898</v>
      </c>
      <c r="Q1310">
        <f>2*(Tabell1[[#This Row],[Recall]] * Tabell1[[#This Row],[Precision]]) / (Tabell1[[#This Row],[Recall]] + Tabell1[[#This Row],[Precision]])</f>
        <v>0.94186959937156334</v>
      </c>
      <c r="R1310">
        <v>9592</v>
      </c>
      <c r="S1310">
        <v>271</v>
      </c>
      <c r="T1310">
        <v>1131</v>
      </c>
      <c r="U1310">
        <v>53</v>
      </c>
    </row>
    <row r="1311" spans="1:21" hidden="1" x14ac:dyDescent="0.3">
      <c r="A1311" s="23" t="s">
        <v>48</v>
      </c>
      <c r="B1311" s="23" t="s">
        <v>33</v>
      </c>
      <c r="C1311" s="24" t="s">
        <v>38</v>
      </c>
      <c r="D1311" s="24" t="s">
        <v>38</v>
      </c>
      <c r="E1311" t="s">
        <v>45</v>
      </c>
      <c r="F1311" s="19" t="s">
        <v>21</v>
      </c>
      <c r="G1311" s="21" t="s">
        <v>29</v>
      </c>
      <c r="H1311" s="25" t="s">
        <v>26</v>
      </c>
      <c r="I1311" s="21"/>
      <c r="J1311" s="25" t="s">
        <v>26</v>
      </c>
      <c r="K1311" s="26">
        <v>0.148219108581542</v>
      </c>
      <c r="L1311" s="26">
        <v>0.43085455894470198</v>
      </c>
      <c r="N1311">
        <f>(Tabell1[[#This Row],[TP]]+Tabell1[[#This Row],[TN]])/(Tabell1[[#This Row],[TP]]+Tabell1[[#This Row],[TN]]+Tabell1[[#This Row],[FP]]+Tabell1[[#This Row],[FN]])</f>
        <v>0.9</v>
      </c>
      <c r="O1311">
        <f>Tabell1[[#This Row],[TP]]/(Tabell1[[#This Row],[TP]]+Tabell1[[#This Row],[FP]])</f>
        <v>0.98780487804878048</v>
      </c>
      <c r="P1311">
        <f>Tabell1[[#This Row],[TP]]/(Tabell1[[#This Row],[TP]]+Tabell1[[#This Row],[FN]])</f>
        <v>0.9</v>
      </c>
      <c r="Q1311">
        <f>2*(Tabell1[[#This Row],[Recall]] * Tabell1[[#This Row],[Precision]]) / (Tabell1[[#This Row],[Recall]] + Tabell1[[#This Row],[Precision]])</f>
        <v>0.94186046511627908</v>
      </c>
      <c r="R1311">
        <v>810</v>
      </c>
      <c r="S1311">
        <v>90</v>
      </c>
      <c r="T1311">
        <v>10</v>
      </c>
      <c r="U1311">
        <v>90</v>
      </c>
    </row>
    <row r="1312" spans="1:21" hidden="1" x14ac:dyDescent="0.3">
      <c r="A1312" s="23" t="s">
        <v>48</v>
      </c>
      <c r="B1312" s="21" t="s">
        <v>32</v>
      </c>
      <c r="C1312" s="20" t="s">
        <v>23</v>
      </c>
      <c r="D1312" s="20" t="s">
        <v>23</v>
      </c>
      <c r="E1312" t="s">
        <v>24</v>
      </c>
      <c r="F1312" s="25" t="s">
        <v>30</v>
      </c>
      <c r="G1312" s="25" t="s">
        <v>26</v>
      </c>
      <c r="H1312" s="21" t="s">
        <v>29</v>
      </c>
      <c r="I1312" s="21"/>
      <c r="J1312" s="25" t="s">
        <v>26</v>
      </c>
      <c r="K1312" s="26">
        <v>0.45577788352966297</v>
      </c>
      <c r="L1312" s="26">
        <v>0.33111381530761702</v>
      </c>
      <c r="N1312">
        <f>(Tabell1[[#This Row],[TP]]+Tabell1[[#This Row],[TN]])/(Tabell1[[#This Row],[TP]]+Tabell1[[#This Row],[TN]]+Tabell1[[#This Row],[FP]]+Tabell1[[#This Row],[FN]])</f>
        <v>0.89227844663709599</v>
      </c>
      <c r="O1312">
        <f>Tabell1[[#This Row],[TP]]/(Tabell1[[#This Row],[TP]]+Tabell1[[#This Row],[FP]])</f>
        <v>0.89067553830514745</v>
      </c>
      <c r="P1312">
        <f>Tabell1[[#This Row],[TP]]/(Tabell1[[#This Row],[TP]]+Tabell1[[#This Row],[FN]])</f>
        <v>0.99927423535510629</v>
      </c>
      <c r="Q1312">
        <f>2*(Tabell1[[#This Row],[Recall]] * Tabell1[[#This Row],[Precision]]) / (Tabell1[[#This Row],[Recall]] + Tabell1[[#This Row],[Precision]])</f>
        <v>0.94185478354343788</v>
      </c>
      <c r="R1312">
        <v>9638</v>
      </c>
      <c r="S1312">
        <v>219</v>
      </c>
      <c r="T1312">
        <v>1183</v>
      </c>
      <c r="U1312">
        <v>7</v>
      </c>
    </row>
    <row r="1313" spans="1:21" hidden="1" x14ac:dyDescent="0.3">
      <c r="A1313" s="23" t="s">
        <v>48</v>
      </c>
      <c r="B1313" s="21" t="s">
        <v>32</v>
      </c>
      <c r="C1313" s="20" t="s">
        <v>23</v>
      </c>
      <c r="D1313" s="20" t="s">
        <v>23</v>
      </c>
      <c r="E1313" t="s">
        <v>24</v>
      </c>
      <c r="F1313" s="25" t="s">
        <v>30</v>
      </c>
      <c r="G1313" s="25" t="s">
        <v>26</v>
      </c>
      <c r="H1313" s="21" t="s">
        <v>29</v>
      </c>
      <c r="I1313" s="21"/>
      <c r="J1313" s="21" t="s">
        <v>29</v>
      </c>
      <c r="K1313" s="26">
        <v>0.43891119956970198</v>
      </c>
      <c r="L1313" s="26">
        <v>0.327124834060668</v>
      </c>
      <c r="N1313">
        <f>(Tabell1[[#This Row],[TP]]+Tabell1[[#This Row],[TN]])/(Tabell1[[#This Row],[TP]]+Tabell1[[#This Row],[TN]]+Tabell1[[#This Row],[FP]]+Tabell1[[#This Row],[FN]])</f>
        <v>0.89227844663709599</v>
      </c>
      <c r="O1313">
        <f>Tabell1[[#This Row],[TP]]/(Tabell1[[#This Row],[TP]]+Tabell1[[#This Row],[FP]])</f>
        <v>0.89067553830514745</v>
      </c>
      <c r="P1313">
        <f>Tabell1[[#This Row],[TP]]/(Tabell1[[#This Row],[TP]]+Tabell1[[#This Row],[FN]])</f>
        <v>0.99927423535510629</v>
      </c>
      <c r="Q1313">
        <f>2*(Tabell1[[#This Row],[Recall]] * Tabell1[[#This Row],[Precision]]) / (Tabell1[[#This Row],[Recall]] + Tabell1[[#This Row],[Precision]])</f>
        <v>0.94185478354343788</v>
      </c>
      <c r="R1313">
        <v>9638</v>
      </c>
      <c r="S1313">
        <v>219</v>
      </c>
      <c r="T1313">
        <v>1183</v>
      </c>
      <c r="U1313">
        <v>7</v>
      </c>
    </row>
    <row r="1314" spans="1:21" hidden="1" x14ac:dyDescent="0.3">
      <c r="A1314" s="23" t="s">
        <v>48</v>
      </c>
      <c r="B1314" s="21" t="s">
        <v>32</v>
      </c>
      <c r="C1314" s="20" t="s">
        <v>23</v>
      </c>
      <c r="D1314" s="20" t="s">
        <v>23</v>
      </c>
      <c r="E1314" t="s">
        <v>24</v>
      </c>
      <c r="F1314" s="25" t="s">
        <v>30</v>
      </c>
      <c r="G1314" s="21" t="s">
        <v>29</v>
      </c>
      <c r="H1314" s="21" t="s">
        <v>29</v>
      </c>
      <c r="I1314" s="21"/>
      <c r="J1314" s="21" t="s">
        <v>29</v>
      </c>
      <c r="K1314" s="26">
        <v>0.41797113418579102</v>
      </c>
      <c r="L1314" s="26">
        <v>0.32809066772460899</v>
      </c>
      <c r="N1314">
        <f>(Tabell1[[#This Row],[TP]]+Tabell1[[#This Row],[TN]])/(Tabell1[[#This Row],[TP]]+Tabell1[[#This Row],[TN]]+Tabell1[[#This Row],[FP]]+Tabell1[[#This Row],[FN]])</f>
        <v>0.89227844663709599</v>
      </c>
      <c r="O1314">
        <f>Tabell1[[#This Row],[TP]]/(Tabell1[[#This Row],[TP]]+Tabell1[[#This Row],[FP]])</f>
        <v>0.89067553830514745</v>
      </c>
      <c r="P1314">
        <f>Tabell1[[#This Row],[TP]]/(Tabell1[[#This Row],[TP]]+Tabell1[[#This Row],[FN]])</f>
        <v>0.99927423535510629</v>
      </c>
      <c r="Q1314">
        <f>2*(Tabell1[[#This Row],[Recall]] * Tabell1[[#This Row],[Precision]]) / (Tabell1[[#This Row],[Recall]] + Tabell1[[#This Row],[Precision]])</f>
        <v>0.94185478354343788</v>
      </c>
      <c r="R1314">
        <v>9638</v>
      </c>
      <c r="S1314">
        <v>219</v>
      </c>
      <c r="T1314">
        <v>1183</v>
      </c>
      <c r="U1314">
        <v>7</v>
      </c>
    </row>
    <row r="1315" spans="1:21" hidden="1" x14ac:dyDescent="0.3">
      <c r="A1315" s="23" t="s">
        <v>48</v>
      </c>
      <c r="B1315" s="21" t="s">
        <v>32</v>
      </c>
      <c r="C1315" s="20" t="s">
        <v>23</v>
      </c>
      <c r="D1315" s="20" t="s">
        <v>23</v>
      </c>
      <c r="E1315" t="s">
        <v>24</v>
      </c>
      <c r="F1315" s="25" t="s">
        <v>30</v>
      </c>
      <c r="G1315" s="21" t="s">
        <v>29</v>
      </c>
      <c r="H1315" s="21" t="s">
        <v>29</v>
      </c>
      <c r="I1315" s="21"/>
      <c r="J1315" s="25" t="s">
        <v>26</v>
      </c>
      <c r="K1315" s="26">
        <v>0.411908149719238</v>
      </c>
      <c r="L1315" s="26">
        <v>0.32411837577819802</v>
      </c>
      <c r="N1315">
        <f>(Tabell1[[#This Row],[TP]]+Tabell1[[#This Row],[TN]])/(Tabell1[[#This Row],[TP]]+Tabell1[[#This Row],[TN]]+Tabell1[[#This Row],[FP]]+Tabell1[[#This Row],[FN]])</f>
        <v>0.89227844663709599</v>
      </c>
      <c r="O1315">
        <f>Tabell1[[#This Row],[TP]]/(Tabell1[[#This Row],[TP]]+Tabell1[[#This Row],[FP]])</f>
        <v>0.89067553830514745</v>
      </c>
      <c r="P1315">
        <f>Tabell1[[#This Row],[TP]]/(Tabell1[[#This Row],[TP]]+Tabell1[[#This Row],[FN]])</f>
        <v>0.99927423535510629</v>
      </c>
      <c r="Q1315">
        <f>2*(Tabell1[[#This Row],[Recall]] * Tabell1[[#This Row],[Precision]]) / (Tabell1[[#This Row],[Recall]] + Tabell1[[#This Row],[Precision]])</f>
        <v>0.94185478354343788</v>
      </c>
      <c r="R1315">
        <v>9638</v>
      </c>
      <c r="S1315">
        <v>219</v>
      </c>
      <c r="T1315">
        <v>1183</v>
      </c>
      <c r="U1315">
        <v>7</v>
      </c>
    </row>
    <row r="1316" spans="1:21" hidden="1" x14ac:dyDescent="0.3">
      <c r="A1316" s="25" t="s">
        <v>20</v>
      </c>
      <c r="B1316" s="21" t="s">
        <v>32</v>
      </c>
      <c r="C1316" s="21" t="s">
        <v>34</v>
      </c>
      <c r="D1316" s="20" t="s">
        <v>23</v>
      </c>
      <c r="E1316" t="s">
        <v>24</v>
      </c>
      <c r="F1316" s="25" t="s">
        <v>30</v>
      </c>
      <c r="G1316" s="21" t="s">
        <v>29</v>
      </c>
      <c r="H1316" s="25" t="s">
        <v>26</v>
      </c>
      <c r="I1316" s="21"/>
      <c r="J1316" s="25" t="s">
        <v>26</v>
      </c>
      <c r="K1316" s="26">
        <v>2.9915485382079998</v>
      </c>
      <c r="L1316" s="26">
        <v>4.2971177101135201</v>
      </c>
      <c r="N1316">
        <f>(Tabell1[[#This Row],[TP]]+Tabell1[[#This Row],[TN]])/(Tabell1[[#This Row],[TP]]+Tabell1[[#This Row],[TN]]+Tabell1[[#This Row],[FP]]+Tabell1[[#This Row],[FN]])</f>
        <v>0.89354575902960076</v>
      </c>
      <c r="O1316">
        <f>Tabell1[[#This Row],[TP]]/(Tabell1[[#This Row],[TP]]+Tabell1[[#This Row],[FP]])</f>
        <v>0.90027412798941298</v>
      </c>
      <c r="P1316">
        <f>Tabell1[[#This Row],[TP]]/(Tabell1[[#This Row],[TP]]+Tabell1[[#This Row],[FN]])</f>
        <v>0.98745463970969416</v>
      </c>
      <c r="Q1316">
        <f>2*(Tabell1[[#This Row],[Recall]] * Tabell1[[#This Row],[Precision]]) / (Tabell1[[#This Row],[Recall]] + Tabell1[[#This Row],[Precision]])</f>
        <v>0.94185126582278489</v>
      </c>
      <c r="R1316">
        <v>9524</v>
      </c>
      <c r="S1316">
        <v>347</v>
      </c>
      <c r="T1316">
        <v>1055</v>
      </c>
      <c r="U1316">
        <v>121</v>
      </c>
    </row>
    <row r="1317" spans="1:21" hidden="1" x14ac:dyDescent="0.3">
      <c r="A1317" s="21" t="s">
        <v>31</v>
      </c>
      <c r="B1317" s="25" t="s">
        <v>22</v>
      </c>
      <c r="C1317" s="20" t="s">
        <v>23</v>
      </c>
      <c r="D1317" s="20" t="s">
        <v>23</v>
      </c>
      <c r="E1317" t="s">
        <v>42</v>
      </c>
      <c r="F1317" s="19" t="s">
        <v>21</v>
      </c>
      <c r="G1317" s="25" t="s">
        <v>26</v>
      </c>
      <c r="H1317" s="21" t="s">
        <v>29</v>
      </c>
      <c r="I1317" s="25" t="s">
        <v>25</v>
      </c>
      <c r="J1317" s="25" t="s">
        <v>26</v>
      </c>
      <c r="K1317" s="26">
        <v>1.77057337760925</v>
      </c>
      <c r="L1317" s="26">
        <v>0.66752290725707997</v>
      </c>
      <c r="N1317">
        <f>(Tabell1[[#This Row],[TP]]+Tabell1[[#This Row],[TN]])/(Tabell1[[#This Row],[TP]]+Tabell1[[#This Row],[TN]]+Tabell1[[#This Row],[FP]]+Tabell1[[#This Row],[FN]])</f>
        <v>0.8927023121387283</v>
      </c>
      <c r="O1317">
        <f>Tabell1[[#This Row],[TP]]/(Tabell1[[#This Row],[TP]]+Tabell1[[#This Row],[FP]])</f>
        <v>0.89123587178061892</v>
      </c>
      <c r="P1317">
        <f>Tabell1[[#This Row],[TP]]/(Tabell1[[#This Row],[TP]]+Tabell1[[#This Row],[FN]])</f>
        <v>0.99854681336931705</v>
      </c>
      <c r="Q1317">
        <f>2*(Tabell1[[#This Row],[Recall]] * Tabell1[[#This Row],[Precision]]) / (Tabell1[[#This Row],[Recall]] + Tabell1[[#This Row],[Precision]])</f>
        <v>0.94184452711963984</v>
      </c>
      <c r="R1317">
        <v>9620</v>
      </c>
      <c r="S1317">
        <v>264</v>
      </c>
      <c r="T1317">
        <v>1174</v>
      </c>
      <c r="U1317">
        <v>14</v>
      </c>
    </row>
    <row r="1318" spans="1:21" hidden="1" x14ac:dyDescent="0.3">
      <c r="A1318" s="23" t="s">
        <v>48</v>
      </c>
      <c r="B1318" s="21" t="s">
        <v>32</v>
      </c>
      <c r="C1318" s="21" t="s">
        <v>34</v>
      </c>
      <c r="D1318" s="20" t="s">
        <v>23</v>
      </c>
      <c r="E1318" t="s">
        <v>24</v>
      </c>
      <c r="F1318" s="25" t="s">
        <v>30</v>
      </c>
      <c r="G1318" s="21" t="s">
        <v>29</v>
      </c>
      <c r="H1318" s="25" t="s">
        <v>26</v>
      </c>
      <c r="I1318" s="21"/>
      <c r="J1318" s="21" t="s">
        <v>29</v>
      </c>
      <c r="K1318" s="26">
        <v>0.42504620552062899</v>
      </c>
      <c r="L1318" s="26">
        <v>0.318656206130981</v>
      </c>
      <c r="N1318">
        <f>(Tabell1[[#This Row],[TP]]+Tabell1[[#This Row],[TN]])/(Tabell1[[#This Row],[TP]]+Tabell1[[#This Row],[TN]]+Tabell1[[#This Row],[FP]]+Tabell1[[#This Row],[FN]])</f>
        <v>0.89245949126459667</v>
      </c>
      <c r="O1318">
        <f>Tabell1[[#This Row],[TP]]/(Tabell1[[#This Row],[TP]]+Tabell1[[#This Row],[FP]])</f>
        <v>0.89229056498747561</v>
      </c>
      <c r="P1318">
        <f>Tabell1[[#This Row],[TP]]/(Tabell1[[#This Row],[TP]]+Tabell1[[#This Row],[FN]])</f>
        <v>0.9972006220839813</v>
      </c>
      <c r="Q1318">
        <f>2*(Tabell1[[#This Row],[Recall]] * Tabell1[[#This Row],[Precision]]) / (Tabell1[[#This Row],[Recall]] + Tabell1[[#This Row],[Precision]])</f>
        <v>0.94183313748531128</v>
      </c>
      <c r="R1318">
        <v>9618</v>
      </c>
      <c r="S1318">
        <v>241</v>
      </c>
      <c r="T1318">
        <v>1161</v>
      </c>
      <c r="U1318">
        <v>27</v>
      </c>
    </row>
    <row r="1319" spans="1:21" hidden="1" x14ac:dyDescent="0.3">
      <c r="A1319" s="23" t="s">
        <v>48</v>
      </c>
      <c r="B1319" s="21" t="s">
        <v>32</v>
      </c>
      <c r="C1319" s="21" t="s">
        <v>34</v>
      </c>
      <c r="D1319" s="20" t="s">
        <v>23</v>
      </c>
      <c r="E1319" t="s">
        <v>24</v>
      </c>
      <c r="F1319" s="25" t="s">
        <v>30</v>
      </c>
      <c r="G1319" s="21" t="s">
        <v>29</v>
      </c>
      <c r="H1319" s="25" t="s">
        <v>26</v>
      </c>
      <c r="I1319" s="21"/>
      <c r="J1319" s="25" t="s">
        <v>26</v>
      </c>
      <c r="K1319" s="26">
        <v>0.42278575897216703</v>
      </c>
      <c r="L1319" s="26">
        <v>0.324132680892944</v>
      </c>
      <c r="N1319">
        <f>(Tabell1[[#This Row],[TP]]+Tabell1[[#This Row],[TN]])/(Tabell1[[#This Row],[TP]]+Tabell1[[#This Row],[TN]]+Tabell1[[#This Row],[FP]]+Tabell1[[#This Row],[FN]])</f>
        <v>0.89245949126459667</v>
      </c>
      <c r="O1319">
        <f>Tabell1[[#This Row],[TP]]/(Tabell1[[#This Row],[TP]]+Tabell1[[#This Row],[FP]])</f>
        <v>0.89229056498747561</v>
      </c>
      <c r="P1319">
        <f>Tabell1[[#This Row],[TP]]/(Tabell1[[#This Row],[TP]]+Tabell1[[#This Row],[FN]])</f>
        <v>0.9972006220839813</v>
      </c>
      <c r="Q1319">
        <f>2*(Tabell1[[#This Row],[Recall]] * Tabell1[[#This Row],[Precision]]) / (Tabell1[[#This Row],[Recall]] + Tabell1[[#This Row],[Precision]])</f>
        <v>0.94183313748531128</v>
      </c>
      <c r="R1319">
        <v>9618</v>
      </c>
      <c r="S1319">
        <v>241</v>
      </c>
      <c r="T1319">
        <v>1161</v>
      </c>
      <c r="U1319">
        <v>27</v>
      </c>
    </row>
    <row r="1320" spans="1:21" hidden="1" x14ac:dyDescent="0.3">
      <c r="A1320" s="25" t="s">
        <v>20</v>
      </c>
      <c r="B1320" s="25" t="s">
        <v>22</v>
      </c>
      <c r="C1320" s="24" t="s">
        <v>38</v>
      </c>
      <c r="D1320" s="20" t="s">
        <v>23</v>
      </c>
      <c r="E1320" t="s">
        <v>24</v>
      </c>
      <c r="F1320" s="25" t="s">
        <v>30</v>
      </c>
      <c r="G1320" s="25" t="s">
        <v>26</v>
      </c>
      <c r="H1320" s="25" t="s">
        <v>26</v>
      </c>
      <c r="I1320" s="21"/>
      <c r="J1320" s="21" t="s">
        <v>29</v>
      </c>
      <c r="K1320" s="26">
        <v>6.1960253715515101</v>
      </c>
      <c r="L1320" s="26">
        <v>9.2319049835205007</v>
      </c>
      <c r="N1320">
        <f>(Tabell1[[#This Row],[TP]]+Tabell1[[#This Row],[TN]])/(Tabell1[[#This Row],[TP]]+Tabell1[[#This Row],[TN]]+Tabell1[[#This Row],[FP]]+Tabell1[[#This Row],[FN]])</f>
        <v>0.89825291934461848</v>
      </c>
      <c r="O1320">
        <f>Tabell1[[#This Row],[TP]]/(Tabell1[[#This Row],[TP]]+Tabell1[[#This Row],[FP]])</f>
        <v>0.94036175710594316</v>
      </c>
      <c r="P1320">
        <f>Tabell1[[#This Row],[TP]]/(Tabell1[[#This Row],[TP]]+Tabell1[[#This Row],[FN]])</f>
        <v>0.94328667703473301</v>
      </c>
      <c r="Q1320">
        <f>2*(Tabell1[[#This Row],[Recall]] * Tabell1[[#This Row],[Precision]]) / (Tabell1[[#This Row],[Recall]] + Tabell1[[#This Row],[Precision]])</f>
        <v>0.94182194616977222</v>
      </c>
      <c r="R1320">
        <v>9098</v>
      </c>
      <c r="S1320">
        <v>825</v>
      </c>
      <c r="T1320">
        <v>577</v>
      </c>
      <c r="U1320">
        <v>547</v>
      </c>
    </row>
    <row r="1321" spans="1:21" hidden="1" x14ac:dyDescent="0.3">
      <c r="A1321" s="25" t="s">
        <v>20</v>
      </c>
      <c r="B1321" s="23" t="s">
        <v>33</v>
      </c>
      <c r="C1321" s="21" t="s">
        <v>34</v>
      </c>
      <c r="D1321" s="20" t="s">
        <v>23</v>
      </c>
      <c r="E1321" t="s">
        <v>24</v>
      </c>
      <c r="F1321" s="19" t="s">
        <v>21</v>
      </c>
      <c r="G1321" s="25" t="s">
        <v>26</v>
      </c>
      <c r="H1321" s="21" t="s">
        <v>29</v>
      </c>
      <c r="I1321" s="25" t="s">
        <v>25</v>
      </c>
      <c r="J1321" s="21" t="s">
        <v>29</v>
      </c>
      <c r="K1321" s="26">
        <v>1.3499386310577299</v>
      </c>
      <c r="L1321" s="26">
        <v>3.7610483169555602</v>
      </c>
      <c r="N1321">
        <f>(Tabell1[[#This Row],[TP]]+Tabell1[[#This Row],[TN]])/(Tabell1[[#This Row],[TP]]+Tabell1[[#This Row],[TN]]+Tabell1[[#This Row],[FP]]+Tabell1[[#This Row],[FN]])</f>
        <v>0.8931836697745994</v>
      </c>
      <c r="O1321">
        <f>Tabell1[[#This Row],[TP]]/(Tabell1[[#This Row],[TP]]+Tabell1[[#This Row],[FP]])</f>
        <v>0.89790354423239638</v>
      </c>
      <c r="P1321">
        <f>Tabell1[[#This Row],[TP]]/(Tabell1[[#This Row],[TP]]+Tabell1[[#This Row],[FN]])</f>
        <v>0.99025401762571286</v>
      </c>
      <c r="Q1321">
        <f>2*(Tabell1[[#This Row],[Recall]] * Tabell1[[#This Row],[Precision]]) / (Tabell1[[#This Row],[Recall]] + Tabell1[[#This Row],[Precision]])</f>
        <v>0.94182033330046344</v>
      </c>
      <c r="R1321">
        <v>9551</v>
      </c>
      <c r="S1321">
        <v>316</v>
      </c>
      <c r="T1321">
        <v>1086</v>
      </c>
      <c r="U1321">
        <v>94</v>
      </c>
    </row>
    <row r="1322" spans="1:21" hidden="1" x14ac:dyDescent="0.3">
      <c r="A1322" s="21" t="s">
        <v>31</v>
      </c>
      <c r="B1322" s="23" t="s">
        <v>33</v>
      </c>
      <c r="C1322" s="25" t="s">
        <v>36</v>
      </c>
      <c r="D1322" s="20" t="s">
        <v>23</v>
      </c>
      <c r="E1322" t="s">
        <v>24</v>
      </c>
      <c r="F1322" s="19" t="s">
        <v>21</v>
      </c>
      <c r="G1322" s="21" t="s">
        <v>29</v>
      </c>
      <c r="H1322" s="21" t="s">
        <v>29</v>
      </c>
      <c r="I1322" s="21"/>
      <c r="J1322" s="21" t="s">
        <v>29</v>
      </c>
      <c r="K1322" s="26">
        <v>45.652047872543299</v>
      </c>
      <c r="L1322" s="26">
        <v>0.59632897377014105</v>
      </c>
      <c r="N1322">
        <f>(Tabell1[[#This Row],[TP]]+Tabell1[[#This Row],[TN]])/(Tabell1[[#This Row],[TP]]+Tabell1[[#This Row],[TN]]+Tabell1[[#This Row],[FP]]+Tabell1[[#This Row],[FN]])</f>
        <v>0.89291210283334843</v>
      </c>
      <c r="O1322">
        <f>Tabell1[[#This Row],[TP]]/(Tabell1[[#This Row],[TP]]+Tabell1[[#This Row],[FP]])</f>
        <v>0.89586452095808389</v>
      </c>
      <c r="P1322">
        <f>Tabell1[[#This Row],[TP]]/(Tabell1[[#This Row],[TP]]+Tabell1[[#This Row],[FN]])</f>
        <v>0.99274235355106277</v>
      </c>
      <c r="Q1322">
        <f>2*(Tabell1[[#This Row],[Recall]] * Tabell1[[#This Row],[Precision]]) / (Tabell1[[#This Row],[Recall]] + Tabell1[[#This Row],[Precision]])</f>
        <v>0.94181871833964492</v>
      </c>
      <c r="R1322">
        <v>9575</v>
      </c>
      <c r="S1322">
        <v>289</v>
      </c>
      <c r="T1322">
        <v>1113</v>
      </c>
      <c r="U1322">
        <v>70</v>
      </c>
    </row>
    <row r="1323" spans="1:21" hidden="1" x14ac:dyDescent="0.3">
      <c r="A1323" s="25" t="s">
        <v>20</v>
      </c>
      <c r="B1323" s="25" t="s">
        <v>22</v>
      </c>
      <c r="C1323" s="21" t="s">
        <v>34</v>
      </c>
      <c r="D1323" s="21" t="s">
        <v>34</v>
      </c>
      <c r="E1323" t="s">
        <v>35</v>
      </c>
      <c r="F1323" s="19" t="s">
        <v>21</v>
      </c>
      <c r="G1323" s="25" t="s">
        <v>26</v>
      </c>
      <c r="H1323" s="25" t="s">
        <v>26</v>
      </c>
      <c r="I1323" s="25" t="s">
        <v>25</v>
      </c>
      <c r="J1323" s="25" t="s">
        <v>26</v>
      </c>
      <c r="K1323" s="26">
        <v>1.27620506286621</v>
      </c>
      <c r="L1323" s="26">
        <v>2.9711992740631099</v>
      </c>
      <c r="N1323">
        <f>(Tabell1[[#This Row],[TP]]+Tabell1[[#This Row],[TN]])/(Tabell1[[#This Row],[TP]]+Tabell1[[#This Row],[TN]]+Tabell1[[#This Row],[FP]]+Tabell1[[#This Row],[FN]])</f>
        <v>0.90247240215308822</v>
      </c>
      <c r="O1323">
        <f>Tabell1[[#This Row],[TP]]/(Tabell1[[#This Row],[TP]]+Tabell1[[#This Row],[FP]])</f>
        <v>0.90198123044838374</v>
      </c>
      <c r="P1323">
        <f>Tabell1[[#This Row],[TP]]/(Tabell1[[#This Row],[TP]]+Tabell1[[#This Row],[FN]])</f>
        <v>0.98530584349014694</v>
      </c>
      <c r="Q1323">
        <f>2*(Tabell1[[#This Row],[Recall]] * Tabell1[[#This Row],[Precision]]) / (Tabell1[[#This Row],[Recall]] + Tabell1[[#This Row],[Precision]])</f>
        <v>0.94180412651750234</v>
      </c>
      <c r="R1323">
        <v>8650</v>
      </c>
      <c r="S1323">
        <v>1242</v>
      </c>
      <c r="T1323">
        <v>940</v>
      </c>
      <c r="U1323">
        <v>129</v>
      </c>
    </row>
    <row r="1324" spans="1:21" hidden="1" x14ac:dyDescent="0.3">
      <c r="A1324" s="25" t="s">
        <v>20</v>
      </c>
      <c r="B1324" s="25" t="s">
        <v>22</v>
      </c>
      <c r="C1324" s="21" t="s">
        <v>34</v>
      </c>
      <c r="D1324" s="21" t="s">
        <v>34</v>
      </c>
      <c r="E1324" t="s">
        <v>35</v>
      </c>
      <c r="F1324" s="19" t="s">
        <v>21</v>
      </c>
      <c r="G1324" s="21" t="s">
        <v>29</v>
      </c>
      <c r="H1324" s="25" t="s">
        <v>26</v>
      </c>
      <c r="I1324" s="25" t="s">
        <v>25</v>
      </c>
      <c r="J1324" s="25" t="s">
        <v>26</v>
      </c>
      <c r="K1324" s="26">
        <v>1.10803842544555</v>
      </c>
      <c r="L1324" s="26">
        <v>2.9311969280242902</v>
      </c>
      <c r="N1324">
        <f>(Tabell1[[#This Row],[TP]]+Tabell1[[#This Row],[TN]])/(Tabell1[[#This Row],[TP]]+Tabell1[[#This Row],[TN]]+Tabell1[[#This Row],[FP]]+Tabell1[[#This Row],[FN]])</f>
        <v>0.90247240215308822</v>
      </c>
      <c r="O1324">
        <f>Tabell1[[#This Row],[TP]]/(Tabell1[[#This Row],[TP]]+Tabell1[[#This Row],[FP]])</f>
        <v>0.90198123044838374</v>
      </c>
      <c r="P1324">
        <f>Tabell1[[#This Row],[TP]]/(Tabell1[[#This Row],[TP]]+Tabell1[[#This Row],[FN]])</f>
        <v>0.98530584349014694</v>
      </c>
      <c r="Q1324">
        <f>2*(Tabell1[[#This Row],[Recall]] * Tabell1[[#This Row],[Precision]]) / (Tabell1[[#This Row],[Recall]] + Tabell1[[#This Row],[Precision]])</f>
        <v>0.94180412651750234</v>
      </c>
      <c r="R1324">
        <v>8650</v>
      </c>
      <c r="S1324">
        <v>1242</v>
      </c>
      <c r="T1324">
        <v>940</v>
      </c>
      <c r="U1324">
        <v>129</v>
      </c>
    </row>
    <row r="1325" spans="1:21" hidden="1" x14ac:dyDescent="0.3">
      <c r="A1325" s="25" t="s">
        <v>20</v>
      </c>
      <c r="B1325" s="25" t="s">
        <v>22</v>
      </c>
      <c r="C1325" s="25" t="s">
        <v>36</v>
      </c>
      <c r="D1325" s="20" t="s">
        <v>23</v>
      </c>
      <c r="E1325" t="s">
        <v>24</v>
      </c>
      <c r="F1325" s="25" t="s">
        <v>30</v>
      </c>
      <c r="G1325" s="21" t="s">
        <v>29</v>
      </c>
      <c r="H1325" s="25" t="s">
        <v>26</v>
      </c>
      <c r="I1325" s="25" t="s">
        <v>25</v>
      </c>
      <c r="J1325" s="21" t="s">
        <v>29</v>
      </c>
      <c r="K1325" s="26">
        <v>3.75651860237121</v>
      </c>
      <c r="L1325" s="26">
        <v>7.1974389553069997</v>
      </c>
      <c r="N1325">
        <f>(Tabell1[[#This Row],[TP]]+Tabell1[[#This Row],[TN]])/(Tabell1[[#This Row],[TP]]+Tabell1[[#This Row],[TN]]+Tabell1[[#This Row],[FP]]+Tabell1[[#This Row],[FN]])</f>
        <v>0.897076129265864</v>
      </c>
      <c r="O1325">
        <f>Tabell1[[#This Row],[TP]]/(Tabell1[[#This Row],[TP]]+Tabell1[[#This Row],[FP]])</f>
        <v>0.93004448038819243</v>
      </c>
      <c r="P1325">
        <f>Tabell1[[#This Row],[TP]]/(Tabell1[[#This Row],[TP]]+Tabell1[[#This Row],[FN]])</f>
        <v>0.95386210471747024</v>
      </c>
      <c r="Q1325">
        <f>2*(Tabell1[[#This Row],[Recall]] * Tabell1[[#This Row],[Precision]]) / (Tabell1[[#This Row],[Recall]] + Tabell1[[#This Row],[Precision]])</f>
        <v>0.94180273327532371</v>
      </c>
      <c r="R1325">
        <v>9200</v>
      </c>
      <c r="S1325">
        <v>710</v>
      </c>
      <c r="T1325">
        <v>692</v>
      </c>
      <c r="U1325">
        <v>445</v>
      </c>
    </row>
    <row r="1326" spans="1:21" hidden="1" x14ac:dyDescent="0.3">
      <c r="A1326" s="21" t="s">
        <v>31</v>
      </c>
      <c r="B1326" s="25" t="s">
        <v>22</v>
      </c>
      <c r="C1326" s="21" t="s">
        <v>34</v>
      </c>
      <c r="D1326" s="20" t="s">
        <v>23</v>
      </c>
      <c r="E1326" t="s">
        <v>24</v>
      </c>
      <c r="F1326" s="25" t="s">
        <v>30</v>
      </c>
      <c r="G1326" s="21" t="s">
        <v>29</v>
      </c>
      <c r="H1326" s="25" t="s">
        <v>26</v>
      </c>
      <c r="I1326" s="25" t="s">
        <v>25</v>
      </c>
      <c r="J1326" s="21" t="s">
        <v>29</v>
      </c>
      <c r="K1326" s="26">
        <v>1.65722584724426</v>
      </c>
      <c r="L1326" s="26">
        <v>0.62711620330810502</v>
      </c>
      <c r="N1326">
        <f>(Tabell1[[#This Row],[TP]]+Tabell1[[#This Row],[TN]])/(Tabell1[[#This Row],[TP]]+Tabell1[[#This Row],[TN]]+Tabell1[[#This Row],[FP]]+Tabell1[[#This Row],[FN]])</f>
        <v>0.89273105820584775</v>
      </c>
      <c r="O1326">
        <f>Tabell1[[#This Row],[TP]]/(Tabell1[[#This Row],[TP]]+Tabell1[[#This Row],[FP]])</f>
        <v>0.89495798319327735</v>
      </c>
      <c r="P1326">
        <f>Tabell1[[#This Row],[TP]]/(Tabell1[[#This Row],[TP]]+Tabell1[[#This Row],[FN]])</f>
        <v>0.99377916018662515</v>
      </c>
      <c r="Q1326">
        <f>2*(Tabell1[[#This Row],[Recall]] * Tabell1[[#This Row],[Precision]]) / (Tabell1[[#This Row],[Recall]] + Tabell1[[#This Row],[Precision]])</f>
        <v>0.94178334561532795</v>
      </c>
      <c r="R1326">
        <v>9585</v>
      </c>
      <c r="S1326">
        <v>277</v>
      </c>
      <c r="T1326">
        <v>1125</v>
      </c>
      <c r="U1326">
        <v>60</v>
      </c>
    </row>
    <row r="1327" spans="1:21" hidden="1" x14ac:dyDescent="0.3">
      <c r="A1327" s="21" t="s">
        <v>31</v>
      </c>
      <c r="B1327" s="21" t="s">
        <v>32</v>
      </c>
      <c r="C1327" s="24" t="s">
        <v>38</v>
      </c>
      <c r="D1327" s="20" t="s">
        <v>23</v>
      </c>
      <c r="E1327" t="s">
        <v>24</v>
      </c>
      <c r="F1327" s="25" t="s">
        <v>30</v>
      </c>
      <c r="G1327" s="25" t="s">
        <v>26</v>
      </c>
      <c r="H1327" s="25" t="s">
        <v>26</v>
      </c>
      <c r="I1327" s="21"/>
      <c r="J1327" s="25" t="s">
        <v>26</v>
      </c>
      <c r="K1327" s="26">
        <v>6.9552247524261404</v>
      </c>
      <c r="L1327" s="26">
        <v>0.93847084045410101</v>
      </c>
      <c r="N1327">
        <f>(Tabell1[[#This Row],[TP]]+Tabell1[[#This Row],[TN]])/(Tabell1[[#This Row],[TP]]+Tabell1[[#This Row],[TN]]+Tabell1[[#This Row],[FP]]+Tabell1[[#This Row],[FN]])</f>
        <v>0.89309314746084911</v>
      </c>
      <c r="O1327">
        <f>Tabell1[[#This Row],[TP]]/(Tabell1[[#This Row],[TP]]+Tabell1[[#This Row],[FP]])</f>
        <v>0.89804364183596685</v>
      </c>
      <c r="P1327">
        <f>Tabell1[[#This Row],[TP]]/(Tabell1[[#This Row],[TP]]+Tabell1[[#This Row],[FN]])</f>
        <v>0.98994297563504408</v>
      </c>
      <c r="Q1327">
        <f>2*(Tabell1[[#This Row],[Recall]] * Tabell1[[#This Row],[Precision]]) / (Tabell1[[#This Row],[Recall]] + Tabell1[[#This Row],[Precision]])</f>
        <v>0.94175667011885389</v>
      </c>
      <c r="R1327">
        <v>9548</v>
      </c>
      <c r="S1327">
        <v>318</v>
      </c>
      <c r="T1327">
        <v>1084</v>
      </c>
      <c r="U1327">
        <v>97</v>
      </c>
    </row>
    <row r="1328" spans="1:21" hidden="1" x14ac:dyDescent="0.3">
      <c r="A1328" s="23" t="s">
        <v>48</v>
      </c>
      <c r="B1328" s="21" t="s">
        <v>32</v>
      </c>
      <c r="C1328" s="21" t="s">
        <v>34</v>
      </c>
      <c r="D1328" s="20" t="s">
        <v>23</v>
      </c>
      <c r="E1328" t="s">
        <v>24</v>
      </c>
      <c r="F1328" s="25" t="s">
        <v>30</v>
      </c>
      <c r="G1328" s="25" t="s">
        <v>26</v>
      </c>
      <c r="H1328" s="25" t="s">
        <v>26</v>
      </c>
      <c r="I1328" s="21"/>
      <c r="J1328" s="21" t="s">
        <v>29</v>
      </c>
      <c r="K1328" s="26">
        <v>0.46591281890869102</v>
      </c>
      <c r="L1328" s="26">
        <v>0.336101293563842</v>
      </c>
      <c r="N1328">
        <f>(Tabell1[[#This Row],[TP]]+Tabell1[[#This Row],[TN]])/(Tabell1[[#This Row],[TP]]+Tabell1[[#This Row],[TN]]+Tabell1[[#This Row],[FP]]+Tabell1[[#This Row],[FN]])</f>
        <v>0.89227844663709599</v>
      </c>
      <c r="O1328">
        <f>Tabell1[[#This Row],[TP]]/(Tabell1[[#This Row],[TP]]+Tabell1[[#This Row],[FP]])</f>
        <v>0.89212503478341532</v>
      </c>
      <c r="P1328">
        <f>Tabell1[[#This Row],[TP]]/(Tabell1[[#This Row],[TP]]+Tabell1[[#This Row],[FN]])</f>
        <v>0.9972006220839813</v>
      </c>
      <c r="Q1328">
        <f>2*(Tabell1[[#This Row],[Recall]] * Tabell1[[#This Row],[Precision]]) / (Tabell1[[#This Row],[Recall]] + Tabell1[[#This Row],[Precision]])</f>
        <v>0.9417409184372858</v>
      </c>
      <c r="R1328">
        <v>9618</v>
      </c>
      <c r="S1328">
        <v>239</v>
      </c>
      <c r="T1328">
        <v>1163</v>
      </c>
      <c r="U1328">
        <v>27</v>
      </c>
    </row>
    <row r="1329" spans="1:21" hidden="1" x14ac:dyDescent="0.3">
      <c r="A1329" s="23" t="s">
        <v>48</v>
      </c>
      <c r="B1329" s="21" t="s">
        <v>32</v>
      </c>
      <c r="C1329" s="21" t="s">
        <v>34</v>
      </c>
      <c r="D1329" s="20" t="s">
        <v>23</v>
      </c>
      <c r="E1329" t="s">
        <v>24</v>
      </c>
      <c r="F1329" s="25" t="s">
        <v>30</v>
      </c>
      <c r="G1329" s="25" t="s">
        <v>26</v>
      </c>
      <c r="H1329" s="25" t="s">
        <v>26</v>
      </c>
      <c r="I1329" s="21"/>
      <c r="J1329" s="25" t="s">
        <v>26</v>
      </c>
      <c r="K1329" s="26">
        <v>0.45465970039367598</v>
      </c>
      <c r="L1329" s="26">
        <v>0.349065542221069</v>
      </c>
      <c r="N1329">
        <f>(Tabell1[[#This Row],[TP]]+Tabell1[[#This Row],[TN]])/(Tabell1[[#This Row],[TP]]+Tabell1[[#This Row],[TN]]+Tabell1[[#This Row],[FP]]+Tabell1[[#This Row],[FN]])</f>
        <v>0.89227844663709599</v>
      </c>
      <c r="O1329">
        <f>Tabell1[[#This Row],[TP]]/(Tabell1[[#This Row],[TP]]+Tabell1[[#This Row],[FP]])</f>
        <v>0.89212503478341532</v>
      </c>
      <c r="P1329">
        <f>Tabell1[[#This Row],[TP]]/(Tabell1[[#This Row],[TP]]+Tabell1[[#This Row],[FN]])</f>
        <v>0.9972006220839813</v>
      </c>
      <c r="Q1329">
        <f>2*(Tabell1[[#This Row],[Recall]] * Tabell1[[#This Row],[Precision]]) / (Tabell1[[#This Row],[Recall]] + Tabell1[[#This Row],[Precision]])</f>
        <v>0.9417409184372858</v>
      </c>
      <c r="R1329">
        <v>9618</v>
      </c>
      <c r="S1329">
        <v>239</v>
      </c>
      <c r="T1329">
        <v>1163</v>
      </c>
      <c r="U1329">
        <v>27</v>
      </c>
    </row>
    <row r="1330" spans="1:21" hidden="1" x14ac:dyDescent="0.3">
      <c r="A1330" s="21" t="s">
        <v>31</v>
      </c>
      <c r="B1330" s="23" t="s">
        <v>33</v>
      </c>
      <c r="C1330" s="25" t="s">
        <v>36</v>
      </c>
      <c r="D1330" s="20" t="s">
        <v>23</v>
      </c>
      <c r="E1330" t="s">
        <v>24</v>
      </c>
      <c r="F1330" s="19" t="s">
        <v>21</v>
      </c>
      <c r="G1330" s="25" t="s">
        <v>26</v>
      </c>
      <c r="H1330" s="21" t="s">
        <v>29</v>
      </c>
      <c r="I1330" s="21"/>
      <c r="J1330" s="21" t="s">
        <v>29</v>
      </c>
      <c r="K1330" s="26">
        <v>45.738688468933098</v>
      </c>
      <c r="L1330" s="26">
        <v>0.61232209205627397</v>
      </c>
      <c r="N1330">
        <f>(Tabell1[[#This Row],[TP]]+Tabell1[[#This Row],[TN]])/(Tabell1[[#This Row],[TP]]+Tabell1[[#This Row],[TN]]+Tabell1[[#This Row],[FP]]+Tabell1[[#This Row],[FN]])</f>
        <v>0.89264053589209735</v>
      </c>
      <c r="O1330">
        <f>Tabell1[[#This Row],[TP]]/(Tabell1[[#This Row],[TP]]+Tabell1[[#This Row],[FP]])</f>
        <v>0.89494817443272012</v>
      </c>
      <c r="P1330">
        <f>Tabell1[[#This Row],[TP]]/(Tabell1[[#This Row],[TP]]+Tabell1[[#This Row],[FN]])</f>
        <v>0.99367547952306889</v>
      </c>
      <c r="Q1330">
        <f>2*(Tabell1[[#This Row],[Recall]] * Tabell1[[#This Row],[Precision]]) / (Tabell1[[#This Row],[Recall]] + Tabell1[[#This Row],[Precision]])</f>
        <v>0.94173135501621297</v>
      </c>
      <c r="R1330">
        <v>9584</v>
      </c>
      <c r="S1330">
        <v>277</v>
      </c>
      <c r="T1330">
        <v>1125</v>
      </c>
      <c r="U1330">
        <v>61</v>
      </c>
    </row>
    <row r="1331" spans="1:21" hidden="1" x14ac:dyDescent="0.3">
      <c r="A1331" s="25" t="s">
        <v>20</v>
      </c>
      <c r="B1331" s="21" t="s">
        <v>32</v>
      </c>
      <c r="C1331" s="21" t="s">
        <v>34</v>
      </c>
      <c r="D1331" s="20" t="s">
        <v>23</v>
      </c>
      <c r="E1331" t="s">
        <v>24</v>
      </c>
      <c r="F1331" s="25" t="s">
        <v>30</v>
      </c>
      <c r="G1331" s="25" t="s">
        <v>26</v>
      </c>
      <c r="H1331" s="25" t="s">
        <v>26</v>
      </c>
      <c r="I1331" s="21"/>
      <c r="J1331" s="25" t="s">
        <v>26</v>
      </c>
      <c r="K1331" s="26">
        <v>2.8789694309234601</v>
      </c>
      <c r="L1331" s="26">
        <v>4.2908680438995299</v>
      </c>
      <c r="N1331">
        <f>(Tabell1[[#This Row],[TP]]+Tabell1[[#This Row],[TN]])/(Tabell1[[#This Row],[TP]]+Tabell1[[#This Row],[TN]]+Tabell1[[#This Row],[FP]]+Tabell1[[#This Row],[FN]])</f>
        <v>0.89327419208834979</v>
      </c>
      <c r="O1331">
        <f>Tabell1[[#This Row],[TP]]/(Tabell1[[#This Row],[TP]]+Tabell1[[#This Row],[FP]])</f>
        <v>0.89979221760483563</v>
      </c>
      <c r="P1331">
        <f>Tabell1[[#This Row],[TP]]/(Tabell1[[#This Row],[TP]]+Tabell1[[#This Row],[FN]])</f>
        <v>0.98776568170036283</v>
      </c>
      <c r="Q1331">
        <f>2*(Tabell1[[#This Row],[Recall]] * Tabell1[[#This Row],[Precision]]) / (Tabell1[[#This Row],[Recall]] + Tabell1[[#This Row],[Precision]])</f>
        <v>0.94172885879503787</v>
      </c>
      <c r="R1331">
        <v>9527</v>
      </c>
      <c r="S1331">
        <v>341</v>
      </c>
      <c r="T1331">
        <v>1061</v>
      </c>
      <c r="U1331">
        <v>118</v>
      </c>
    </row>
    <row r="1332" spans="1:21" hidden="1" x14ac:dyDescent="0.3">
      <c r="A1332" s="25" t="s">
        <v>20</v>
      </c>
      <c r="B1332" s="25" t="s">
        <v>22</v>
      </c>
      <c r="C1332" s="21" t="s">
        <v>34</v>
      </c>
      <c r="D1332" s="21" t="s">
        <v>34</v>
      </c>
      <c r="E1332" t="s">
        <v>35</v>
      </c>
      <c r="F1332" s="25" t="s">
        <v>30</v>
      </c>
      <c r="G1332" s="25" t="s">
        <v>26</v>
      </c>
      <c r="H1332" s="21" t="s">
        <v>29</v>
      </c>
      <c r="I1332" s="21"/>
      <c r="J1332" s="25" t="s">
        <v>26</v>
      </c>
      <c r="K1332" s="26">
        <v>2.6983864307403498</v>
      </c>
      <c r="L1332" s="26">
        <v>6.53580522537231</v>
      </c>
      <c r="N1332">
        <f>(Tabell1[[#This Row],[TP]]+Tabell1[[#This Row],[TN]])/(Tabell1[[#This Row],[TP]]+Tabell1[[#This Row],[TN]]+Tabell1[[#This Row],[FP]]+Tabell1[[#This Row],[FN]])</f>
        <v>0.901651309187118</v>
      </c>
      <c r="O1332">
        <f>Tabell1[[#This Row],[TP]]/(Tabell1[[#This Row],[TP]]+Tabell1[[#This Row],[FP]])</f>
        <v>0.89618273484926436</v>
      </c>
      <c r="P1332">
        <f>Tabell1[[#This Row],[TP]]/(Tabell1[[#This Row],[TP]]+Tabell1[[#This Row],[FN]])</f>
        <v>0.99214033489007858</v>
      </c>
      <c r="Q1332">
        <f>2*(Tabell1[[#This Row],[Recall]] * Tabell1[[#This Row],[Precision]]) / (Tabell1[[#This Row],[Recall]] + Tabell1[[#This Row],[Precision]])</f>
        <v>0.94172342955995236</v>
      </c>
      <c r="R1332">
        <v>8710</v>
      </c>
      <c r="S1332">
        <v>1173</v>
      </c>
      <c r="T1332">
        <v>1009</v>
      </c>
      <c r="U1332">
        <v>69</v>
      </c>
    </row>
    <row r="1333" spans="1:21" hidden="1" x14ac:dyDescent="0.3">
      <c r="A1333" s="25" t="s">
        <v>20</v>
      </c>
      <c r="B1333" s="25" t="s">
        <v>22</v>
      </c>
      <c r="C1333" s="21" t="s">
        <v>34</v>
      </c>
      <c r="D1333" s="21" t="s">
        <v>34</v>
      </c>
      <c r="E1333" t="s">
        <v>35</v>
      </c>
      <c r="F1333" s="25" t="s">
        <v>30</v>
      </c>
      <c r="G1333" s="21" t="s">
        <v>29</v>
      </c>
      <c r="H1333" s="21" t="s">
        <v>29</v>
      </c>
      <c r="I1333" s="21"/>
      <c r="J1333" s="25" t="s">
        <v>26</v>
      </c>
      <c r="K1333" s="26">
        <v>2.6885857582092201</v>
      </c>
      <c r="L1333" s="26">
        <v>6.5338594913482604</v>
      </c>
      <c r="N1333">
        <f>(Tabell1[[#This Row],[TP]]+Tabell1[[#This Row],[TN]])/(Tabell1[[#This Row],[TP]]+Tabell1[[#This Row],[TN]]+Tabell1[[#This Row],[FP]]+Tabell1[[#This Row],[FN]])</f>
        <v>0.901651309187118</v>
      </c>
      <c r="O1333">
        <f>Tabell1[[#This Row],[TP]]/(Tabell1[[#This Row],[TP]]+Tabell1[[#This Row],[FP]])</f>
        <v>0.89618273484926436</v>
      </c>
      <c r="P1333">
        <f>Tabell1[[#This Row],[TP]]/(Tabell1[[#This Row],[TP]]+Tabell1[[#This Row],[FN]])</f>
        <v>0.99214033489007858</v>
      </c>
      <c r="Q1333">
        <f>2*(Tabell1[[#This Row],[Recall]] * Tabell1[[#This Row],[Precision]]) / (Tabell1[[#This Row],[Recall]] + Tabell1[[#This Row],[Precision]])</f>
        <v>0.94172342955995236</v>
      </c>
      <c r="R1333">
        <v>8710</v>
      </c>
      <c r="S1333">
        <v>1173</v>
      </c>
      <c r="T1333">
        <v>1009</v>
      </c>
      <c r="U1333">
        <v>69</v>
      </c>
    </row>
    <row r="1334" spans="1:21" hidden="1" x14ac:dyDescent="0.3">
      <c r="A1334" s="25" t="s">
        <v>20</v>
      </c>
      <c r="B1334" s="23" t="s">
        <v>33</v>
      </c>
      <c r="C1334" s="20" t="s">
        <v>23</v>
      </c>
      <c r="D1334" s="20" t="s">
        <v>23</v>
      </c>
      <c r="E1334" t="s">
        <v>24</v>
      </c>
      <c r="F1334" s="19" t="s">
        <v>21</v>
      </c>
      <c r="G1334" s="25" t="s">
        <v>26</v>
      </c>
      <c r="H1334" s="25" t="s">
        <v>26</v>
      </c>
      <c r="I1334" s="25" t="s">
        <v>25</v>
      </c>
      <c r="J1334" s="25" t="s">
        <v>26</v>
      </c>
      <c r="K1334" s="26">
        <v>0.84772944450378396</v>
      </c>
      <c r="L1334" s="26">
        <v>2.28219294548034</v>
      </c>
      <c r="N1334">
        <f>(Tabell1[[#This Row],[TP]]+Tabell1[[#This Row],[TN]])/(Tabell1[[#This Row],[TP]]+Tabell1[[#This Row],[TN]]+Tabell1[[#This Row],[FP]]+Tabell1[[#This Row],[FN]])</f>
        <v>0.8921879243233457</v>
      </c>
      <c r="O1334">
        <f>Tabell1[[#This Row],[TP]]/(Tabell1[[#This Row],[TP]]+Tabell1[[#This Row],[FP]])</f>
        <v>0.89175162187210377</v>
      </c>
      <c r="P1334">
        <f>Tabell1[[#This Row],[TP]]/(Tabell1[[#This Row],[TP]]+Tabell1[[#This Row],[FN]])</f>
        <v>0.99761534473820634</v>
      </c>
      <c r="Q1334">
        <f>2*(Tabell1[[#This Row],[Recall]] * Tabell1[[#This Row],[Precision]]) / (Tabell1[[#This Row],[Recall]] + Tabell1[[#This Row],[Precision]])</f>
        <v>0.94171764130168834</v>
      </c>
      <c r="R1334">
        <v>9622</v>
      </c>
      <c r="S1334">
        <v>234</v>
      </c>
      <c r="T1334">
        <v>1168</v>
      </c>
      <c r="U1334">
        <v>23</v>
      </c>
    </row>
    <row r="1335" spans="1:21" hidden="1" x14ac:dyDescent="0.3">
      <c r="A1335" s="25" t="s">
        <v>20</v>
      </c>
      <c r="B1335" s="23" t="s">
        <v>33</v>
      </c>
      <c r="C1335" s="20" t="s">
        <v>23</v>
      </c>
      <c r="D1335" s="20" t="s">
        <v>23</v>
      </c>
      <c r="E1335" t="s">
        <v>24</v>
      </c>
      <c r="F1335" s="19" t="s">
        <v>21</v>
      </c>
      <c r="G1335" s="21" t="s">
        <v>29</v>
      </c>
      <c r="H1335" s="25" t="s">
        <v>26</v>
      </c>
      <c r="I1335" s="25" t="s">
        <v>25</v>
      </c>
      <c r="J1335" s="25" t="s">
        <v>26</v>
      </c>
      <c r="K1335" s="26">
        <v>0.81585192680358798</v>
      </c>
      <c r="L1335" s="26">
        <v>2.2713963985443102</v>
      </c>
      <c r="N1335">
        <f>(Tabell1[[#This Row],[TP]]+Tabell1[[#This Row],[TN]])/(Tabell1[[#This Row],[TP]]+Tabell1[[#This Row],[TN]]+Tabell1[[#This Row],[FP]]+Tabell1[[#This Row],[FN]])</f>
        <v>0.8921879243233457</v>
      </c>
      <c r="O1335">
        <f>Tabell1[[#This Row],[TP]]/(Tabell1[[#This Row],[TP]]+Tabell1[[#This Row],[FP]])</f>
        <v>0.89175162187210377</v>
      </c>
      <c r="P1335">
        <f>Tabell1[[#This Row],[TP]]/(Tabell1[[#This Row],[TP]]+Tabell1[[#This Row],[FN]])</f>
        <v>0.99761534473820634</v>
      </c>
      <c r="Q1335">
        <f>2*(Tabell1[[#This Row],[Recall]] * Tabell1[[#This Row],[Precision]]) / (Tabell1[[#This Row],[Recall]] + Tabell1[[#This Row],[Precision]])</f>
        <v>0.94171764130168834</v>
      </c>
      <c r="R1335">
        <v>9622</v>
      </c>
      <c r="S1335">
        <v>234</v>
      </c>
      <c r="T1335">
        <v>1168</v>
      </c>
      <c r="U1335">
        <v>23</v>
      </c>
    </row>
    <row r="1336" spans="1:21" hidden="1" x14ac:dyDescent="0.3">
      <c r="A1336" s="21" t="s">
        <v>31</v>
      </c>
      <c r="B1336" s="21" t="s">
        <v>32</v>
      </c>
      <c r="C1336" s="20" t="s">
        <v>23</v>
      </c>
      <c r="D1336" s="20" t="s">
        <v>23</v>
      </c>
      <c r="E1336" t="s">
        <v>24</v>
      </c>
      <c r="F1336" s="19" t="s">
        <v>21</v>
      </c>
      <c r="G1336" s="25" t="s">
        <v>26</v>
      </c>
      <c r="H1336" s="25" t="s">
        <v>26</v>
      </c>
      <c r="I1336" s="25" t="s">
        <v>25</v>
      </c>
      <c r="J1336" s="25" t="s">
        <v>26</v>
      </c>
      <c r="K1336" s="26">
        <v>1.7131049633026101</v>
      </c>
      <c r="L1336" s="26">
        <v>0.53240180015563898</v>
      </c>
      <c r="N1336">
        <f>(Tabell1[[#This Row],[TP]]+Tabell1[[#This Row],[TN]])/(Tabell1[[#This Row],[TP]]+Tabell1[[#This Row],[TN]]+Tabell1[[#This Row],[FP]]+Tabell1[[#This Row],[FN]])</f>
        <v>0.89209740200959542</v>
      </c>
      <c r="O1336">
        <f>Tabell1[[#This Row],[TP]]/(Tabell1[[#This Row],[TP]]+Tabell1[[#This Row],[FP]])</f>
        <v>0.89152385363594255</v>
      </c>
      <c r="P1336">
        <f>Tabell1[[#This Row],[TP]]/(Tabell1[[#This Row],[TP]]+Tabell1[[#This Row],[FN]])</f>
        <v>0.99782270606531887</v>
      </c>
      <c r="Q1336">
        <f>2*(Tabell1[[#This Row],[Recall]] * Tabell1[[#This Row],[Precision]]) / (Tabell1[[#This Row],[Recall]] + Tabell1[[#This Row],[Precision]])</f>
        <v>0.94168297455968686</v>
      </c>
      <c r="R1336">
        <v>9624</v>
      </c>
      <c r="S1336">
        <v>231</v>
      </c>
      <c r="T1336">
        <v>1171</v>
      </c>
      <c r="U1336">
        <v>21</v>
      </c>
    </row>
    <row r="1337" spans="1:21" hidden="1" x14ac:dyDescent="0.3">
      <c r="A1337" s="25" t="s">
        <v>20</v>
      </c>
      <c r="B1337" s="21" t="s">
        <v>32</v>
      </c>
      <c r="C1337" s="25" t="s">
        <v>36</v>
      </c>
      <c r="D1337" s="20" t="s">
        <v>23</v>
      </c>
      <c r="E1337" t="s">
        <v>24</v>
      </c>
      <c r="F1337" s="19" t="s">
        <v>21</v>
      </c>
      <c r="G1337" s="25" t="s">
        <v>26</v>
      </c>
      <c r="H1337" s="25" t="s">
        <v>26</v>
      </c>
      <c r="I1337" s="25" t="s">
        <v>25</v>
      </c>
      <c r="J1337" s="25" t="s">
        <v>26</v>
      </c>
      <c r="K1337" s="26">
        <v>1.0474231243133501</v>
      </c>
      <c r="L1337" s="26">
        <v>2.2478783130645699</v>
      </c>
      <c r="N1337">
        <f>(Tabell1[[#This Row],[TP]]+Tabell1[[#This Row],[TN]])/(Tabell1[[#This Row],[TP]]+Tabell1[[#This Row],[TN]]+Tabell1[[#This Row],[FP]]+Tabell1[[#This Row],[FN]])</f>
        <v>0.90078754412962792</v>
      </c>
      <c r="O1337">
        <f>Tabell1[[#This Row],[TP]]/(Tabell1[[#This Row],[TP]]+Tabell1[[#This Row],[FP]])</f>
        <v>0.96772075719444139</v>
      </c>
      <c r="P1337">
        <f>Tabell1[[#This Row],[TP]]/(Tabell1[[#This Row],[TP]]+Tabell1[[#This Row],[FN]])</f>
        <v>0.91695178849144632</v>
      </c>
      <c r="Q1337">
        <f>2*(Tabell1[[#This Row],[Recall]] * Tabell1[[#This Row],[Precision]]) / (Tabell1[[#This Row],[Recall]] + Tabell1[[#This Row],[Precision]])</f>
        <v>0.94165247018739351</v>
      </c>
      <c r="R1337">
        <v>8844</v>
      </c>
      <c r="S1337">
        <v>1107</v>
      </c>
      <c r="T1337">
        <v>295</v>
      </c>
      <c r="U1337">
        <v>801</v>
      </c>
    </row>
    <row r="1338" spans="1:21" hidden="1" x14ac:dyDescent="0.3">
      <c r="A1338" s="25" t="s">
        <v>20</v>
      </c>
      <c r="B1338" s="21" t="s">
        <v>32</v>
      </c>
      <c r="C1338" s="25" t="s">
        <v>36</v>
      </c>
      <c r="D1338" s="20" t="s">
        <v>23</v>
      </c>
      <c r="E1338" t="s">
        <v>24</v>
      </c>
      <c r="F1338" s="19" t="s">
        <v>21</v>
      </c>
      <c r="G1338" s="21" t="s">
        <v>29</v>
      </c>
      <c r="H1338" s="25" t="s">
        <v>26</v>
      </c>
      <c r="I1338" s="25" t="s">
        <v>25</v>
      </c>
      <c r="J1338" s="25" t="s">
        <v>26</v>
      </c>
      <c r="K1338" s="26">
        <v>1.01217317581176</v>
      </c>
      <c r="L1338" s="26">
        <v>2.2411136627197199</v>
      </c>
      <c r="N1338">
        <f>(Tabell1[[#This Row],[TP]]+Tabell1[[#This Row],[TN]])/(Tabell1[[#This Row],[TP]]+Tabell1[[#This Row],[TN]]+Tabell1[[#This Row],[FP]]+Tabell1[[#This Row],[FN]])</f>
        <v>0.90078754412962792</v>
      </c>
      <c r="O1338">
        <f>Tabell1[[#This Row],[TP]]/(Tabell1[[#This Row],[TP]]+Tabell1[[#This Row],[FP]])</f>
        <v>0.96772075719444139</v>
      </c>
      <c r="P1338">
        <f>Tabell1[[#This Row],[TP]]/(Tabell1[[#This Row],[TP]]+Tabell1[[#This Row],[FN]])</f>
        <v>0.91695178849144632</v>
      </c>
      <c r="Q1338">
        <f>2*(Tabell1[[#This Row],[Recall]] * Tabell1[[#This Row],[Precision]]) / (Tabell1[[#This Row],[Recall]] + Tabell1[[#This Row],[Precision]])</f>
        <v>0.94165247018739351</v>
      </c>
      <c r="R1338">
        <v>8844</v>
      </c>
      <c r="S1338">
        <v>1107</v>
      </c>
      <c r="T1338">
        <v>295</v>
      </c>
      <c r="U1338">
        <v>801</v>
      </c>
    </row>
    <row r="1339" spans="1:21" hidden="1" x14ac:dyDescent="0.3">
      <c r="A1339" s="21" t="s">
        <v>31</v>
      </c>
      <c r="B1339" s="23" t="s">
        <v>33</v>
      </c>
      <c r="C1339" s="25" t="s">
        <v>36</v>
      </c>
      <c r="D1339" s="20" t="s">
        <v>23</v>
      </c>
      <c r="E1339" t="s">
        <v>24</v>
      </c>
      <c r="F1339" s="19" t="s">
        <v>21</v>
      </c>
      <c r="G1339" s="21" t="s">
        <v>29</v>
      </c>
      <c r="H1339" s="25" t="s">
        <v>26</v>
      </c>
      <c r="I1339" s="21"/>
      <c r="J1339" s="21" t="s">
        <v>29</v>
      </c>
      <c r="K1339" s="26">
        <v>46.276970624923699</v>
      </c>
      <c r="L1339" s="26">
        <v>0.54894804954528797</v>
      </c>
      <c r="N1339">
        <f>(Tabell1[[#This Row],[TP]]+Tabell1[[#This Row],[TN]])/(Tabell1[[#This Row],[TP]]+Tabell1[[#This Row],[TN]]+Tabell1[[#This Row],[FP]]+Tabell1[[#This Row],[FN]])</f>
        <v>0.89236896895084639</v>
      </c>
      <c r="O1339">
        <f>Tabell1[[#This Row],[TP]]/(Tabell1[[#This Row],[TP]]+Tabell1[[#This Row],[FP]])</f>
        <v>0.89396198285501305</v>
      </c>
      <c r="P1339">
        <f>Tabell1[[#This Row],[TP]]/(Tabell1[[#This Row],[TP]]+Tabell1[[#This Row],[FN]])</f>
        <v>0.99471228615863139</v>
      </c>
      <c r="Q1339">
        <f>2*(Tabell1[[#This Row],[Recall]] * Tabell1[[#This Row],[Precision]]) / (Tabell1[[#This Row],[Recall]] + Tabell1[[#This Row],[Precision]])</f>
        <v>0.94164989939637833</v>
      </c>
      <c r="R1339">
        <v>9594</v>
      </c>
      <c r="S1339">
        <v>264</v>
      </c>
      <c r="T1339">
        <v>1138</v>
      </c>
      <c r="U1339">
        <v>51</v>
      </c>
    </row>
    <row r="1340" spans="1:21" hidden="1" x14ac:dyDescent="0.3">
      <c r="A1340" s="25" t="s">
        <v>20</v>
      </c>
      <c r="B1340" s="23" t="s">
        <v>33</v>
      </c>
      <c r="C1340" s="20" t="s">
        <v>23</v>
      </c>
      <c r="D1340" s="20" t="s">
        <v>23</v>
      </c>
      <c r="E1340" t="s">
        <v>42</v>
      </c>
      <c r="F1340" s="19" t="s">
        <v>21</v>
      </c>
      <c r="G1340" s="21" t="s">
        <v>29</v>
      </c>
      <c r="H1340" s="21" t="s">
        <v>29</v>
      </c>
      <c r="I1340" s="25" t="s">
        <v>25</v>
      </c>
      <c r="J1340" s="21" t="s">
        <v>29</v>
      </c>
      <c r="K1340" s="26">
        <v>1.2326622009277299</v>
      </c>
      <c r="L1340" s="26">
        <v>3.4757061004638601</v>
      </c>
      <c r="N1340">
        <f>(Tabell1[[#This Row],[TP]]+Tabell1[[#This Row],[TN]])/(Tabell1[[#This Row],[TP]]+Tabell1[[#This Row],[TN]]+Tabell1[[#This Row],[FP]]+Tabell1[[#This Row],[FN]])</f>
        <v>0.89225072254335258</v>
      </c>
      <c r="O1340">
        <f>Tabell1[[#This Row],[TP]]/(Tabell1[[#This Row],[TP]]+Tabell1[[#This Row],[FP]])</f>
        <v>0.89046165232676477</v>
      </c>
      <c r="P1340">
        <f>Tabell1[[#This Row],[TP]]/(Tabell1[[#This Row],[TP]]+Tabell1[[#This Row],[FN]])</f>
        <v>0.99906580859456096</v>
      </c>
      <c r="Q1340">
        <f>2*(Tabell1[[#This Row],[Recall]] * Tabell1[[#This Row],[Precision]]) / (Tabell1[[#This Row],[Recall]] + Tabell1[[#This Row],[Precision]])</f>
        <v>0.94164261605439514</v>
      </c>
      <c r="R1340">
        <v>9625</v>
      </c>
      <c r="S1340">
        <v>254</v>
      </c>
      <c r="T1340">
        <v>1184</v>
      </c>
      <c r="U1340">
        <v>9</v>
      </c>
    </row>
    <row r="1341" spans="1:21" hidden="1" x14ac:dyDescent="0.3">
      <c r="A1341" s="21" t="s">
        <v>31</v>
      </c>
      <c r="B1341" s="21" t="s">
        <v>32</v>
      </c>
      <c r="C1341" s="24" t="s">
        <v>38</v>
      </c>
      <c r="D1341" s="20" t="s">
        <v>23</v>
      </c>
      <c r="E1341" t="s">
        <v>24</v>
      </c>
      <c r="F1341" s="19" t="s">
        <v>21</v>
      </c>
      <c r="G1341" s="21" t="s">
        <v>29</v>
      </c>
      <c r="H1341" s="21" t="s">
        <v>29</v>
      </c>
      <c r="I1341" s="21"/>
      <c r="J1341" s="21" t="s">
        <v>29</v>
      </c>
      <c r="K1341" s="26">
        <v>0.52183198928832997</v>
      </c>
      <c r="L1341" s="26">
        <v>0.242984533309936</v>
      </c>
      <c r="N1341">
        <f>(Tabell1[[#This Row],[TP]]+Tabell1[[#This Row],[TN]])/(Tabell1[[#This Row],[TP]]+Tabell1[[#This Row],[TN]]+Tabell1[[#This Row],[FP]]+Tabell1[[#This Row],[FN]])</f>
        <v>0.90078754412962792</v>
      </c>
      <c r="O1341">
        <f>Tabell1[[#This Row],[TP]]/(Tabell1[[#This Row],[TP]]+Tabell1[[#This Row],[FP]])</f>
        <v>0.96843835616438356</v>
      </c>
      <c r="P1341">
        <f>Tabell1[[#This Row],[TP]]/(Tabell1[[#This Row],[TP]]+Tabell1[[#This Row],[FN]])</f>
        <v>0.91622602384655261</v>
      </c>
      <c r="Q1341">
        <f>2*(Tabell1[[#This Row],[Recall]] * Tabell1[[#This Row],[Precision]]) / (Tabell1[[#This Row],[Recall]] + Tabell1[[#This Row],[Precision]])</f>
        <v>0.94160895045285031</v>
      </c>
      <c r="R1341">
        <v>8837</v>
      </c>
      <c r="S1341">
        <v>1114</v>
      </c>
      <c r="T1341">
        <v>288</v>
      </c>
      <c r="U1341">
        <v>808</v>
      </c>
    </row>
    <row r="1342" spans="1:21" hidden="1" x14ac:dyDescent="0.3">
      <c r="A1342" s="25" t="s">
        <v>20</v>
      </c>
      <c r="B1342" s="23" t="s">
        <v>33</v>
      </c>
      <c r="C1342" s="20" t="s">
        <v>23</v>
      </c>
      <c r="D1342" s="20" t="s">
        <v>23</v>
      </c>
      <c r="E1342" t="s">
        <v>42</v>
      </c>
      <c r="F1342" s="25" t="s">
        <v>30</v>
      </c>
      <c r="G1342" s="21" t="s">
        <v>29</v>
      </c>
      <c r="H1342" s="21" t="s">
        <v>29</v>
      </c>
      <c r="I1342" s="21"/>
      <c r="J1342" s="21" t="s">
        <v>29</v>
      </c>
      <c r="K1342" s="26">
        <v>4.3782770633697501</v>
      </c>
      <c r="L1342" s="26">
        <v>12.3044145107269</v>
      </c>
      <c r="N1342">
        <f>(Tabell1[[#This Row],[TP]]+Tabell1[[#This Row],[TN]])/(Tabell1[[#This Row],[TP]]+Tabell1[[#This Row],[TN]]+Tabell1[[#This Row],[FP]]+Tabell1[[#This Row],[FN]])</f>
        <v>0.89216040462427748</v>
      </c>
      <c r="O1342">
        <f>Tabell1[[#This Row],[TP]]/(Tabell1[[#This Row],[TP]]+Tabell1[[#This Row],[FP]])</f>
        <v>0.89023488071019052</v>
      </c>
      <c r="P1342">
        <f>Tabell1[[#This Row],[TP]]/(Tabell1[[#This Row],[TP]]+Tabell1[[#This Row],[FN]])</f>
        <v>0.99927340668465847</v>
      </c>
      <c r="Q1342">
        <f>2*(Tabell1[[#This Row],[Recall]] * Tabell1[[#This Row],[Precision]]) / (Tabell1[[#This Row],[Recall]] + Tabell1[[#This Row],[Precision]])</f>
        <v>0.94160798122065725</v>
      </c>
      <c r="R1342">
        <v>9627</v>
      </c>
      <c r="S1342">
        <v>251</v>
      </c>
      <c r="T1342">
        <v>1187</v>
      </c>
      <c r="U1342">
        <v>7</v>
      </c>
    </row>
    <row r="1343" spans="1:21" hidden="1" x14ac:dyDescent="0.3">
      <c r="A1343" s="25" t="s">
        <v>20</v>
      </c>
      <c r="B1343" s="21" t="s">
        <v>32</v>
      </c>
      <c r="C1343" s="25" t="s">
        <v>36</v>
      </c>
      <c r="D1343" s="20" t="s">
        <v>23</v>
      </c>
      <c r="E1343" t="s">
        <v>24</v>
      </c>
      <c r="F1343" s="19" t="s">
        <v>21</v>
      </c>
      <c r="G1343" s="21" t="s">
        <v>29</v>
      </c>
      <c r="H1343" s="21" t="s">
        <v>29</v>
      </c>
      <c r="I1343" s="21"/>
      <c r="J1343" s="21" t="s">
        <v>29</v>
      </c>
      <c r="K1343" s="26">
        <v>2.6127464771270699</v>
      </c>
      <c r="L1343" s="26">
        <v>4.70458960533142</v>
      </c>
      <c r="N1343">
        <f>(Tabell1[[#This Row],[TP]]+Tabell1[[#This Row],[TN]])/(Tabell1[[#This Row],[TP]]+Tabell1[[#This Row],[TN]]+Tabell1[[#This Row],[FP]]+Tabell1[[#This Row],[FN]])</f>
        <v>0.89255001357834707</v>
      </c>
      <c r="O1343">
        <f>Tabell1[[#This Row],[TP]]/(Tabell1[[#This Row],[TP]]+Tabell1[[#This Row],[FP]])</f>
        <v>0.89597378277153561</v>
      </c>
      <c r="P1343">
        <f>Tabell1[[#This Row],[TP]]/(Tabell1[[#This Row],[TP]]+Tabell1[[#This Row],[FN]])</f>
        <v>0.99212026956972521</v>
      </c>
      <c r="Q1343">
        <f>2*(Tabell1[[#This Row],[Recall]] * Tabell1[[#This Row],[Precision]]) / (Tabell1[[#This Row],[Recall]] + Tabell1[[#This Row],[Precision]])</f>
        <v>0.94159901599015994</v>
      </c>
      <c r="R1343">
        <v>9569</v>
      </c>
      <c r="S1343">
        <v>291</v>
      </c>
      <c r="T1343">
        <v>1111</v>
      </c>
      <c r="U1343">
        <v>76</v>
      </c>
    </row>
    <row r="1344" spans="1:21" hidden="1" x14ac:dyDescent="0.3">
      <c r="A1344" s="25" t="s">
        <v>20</v>
      </c>
      <c r="B1344" s="21" t="s">
        <v>32</v>
      </c>
      <c r="C1344" s="21" t="s">
        <v>34</v>
      </c>
      <c r="D1344" s="20" t="s">
        <v>23</v>
      </c>
      <c r="E1344" t="s">
        <v>24</v>
      </c>
      <c r="F1344" s="25" t="s">
        <v>30</v>
      </c>
      <c r="G1344" s="21" t="s">
        <v>29</v>
      </c>
      <c r="H1344" s="21" t="s">
        <v>29</v>
      </c>
      <c r="I1344" s="21"/>
      <c r="J1344" s="25" t="s">
        <v>26</v>
      </c>
      <c r="K1344" s="26">
        <v>2.7383775711059499</v>
      </c>
      <c r="L1344" s="26">
        <v>3.98087453842163</v>
      </c>
      <c r="N1344">
        <f>(Tabell1[[#This Row],[TP]]+Tabell1[[#This Row],[TN]])/(Tabell1[[#This Row],[TP]]+Tabell1[[#This Row],[TN]]+Tabell1[[#This Row],[FP]]+Tabell1[[#This Row],[FN]])</f>
        <v>0.89381732597085184</v>
      </c>
      <c r="O1344">
        <f>Tabell1[[#This Row],[TP]]/(Tabell1[[#This Row],[TP]]+Tabell1[[#This Row],[FP]])</f>
        <v>0.90582487066487838</v>
      </c>
      <c r="P1344">
        <f>Tabell1[[#This Row],[TP]]/(Tabell1[[#This Row],[TP]]+Tabell1[[#This Row],[FN]])</f>
        <v>0.98030067392431308</v>
      </c>
      <c r="Q1344">
        <f>2*(Tabell1[[#This Row],[Recall]] * Tabell1[[#This Row],[Precision]]) / (Tabell1[[#This Row],[Recall]] + Tabell1[[#This Row],[Precision]])</f>
        <v>0.94159239157496399</v>
      </c>
      <c r="R1344">
        <v>9455</v>
      </c>
      <c r="S1344">
        <v>419</v>
      </c>
      <c r="T1344">
        <v>983</v>
      </c>
      <c r="U1344">
        <v>190</v>
      </c>
    </row>
    <row r="1345" spans="1:21" hidden="1" x14ac:dyDescent="0.3">
      <c r="A1345" s="25" t="s">
        <v>20</v>
      </c>
      <c r="B1345" s="21" t="s">
        <v>32</v>
      </c>
      <c r="C1345" s="21" t="s">
        <v>34</v>
      </c>
      <c r="D1345" s="21" t="s">
        <v>34</v>
      </c>
      <c r="E1345" t="s">
        <v>35</v>
      </c>
      <c r="F1345" s="25" t="s">
        <v>30</v>
      </c>
      <c r="G1345" s="21" t="s">
        <v>29</v>
      </c>
      <c r="H1345" s="25" t="s">
        <v>26</v>
      </c>
      <c r="I1345" s="21"/>
      <c r="J1345" s="25" t="s">
        <v>26</v>
      </c>
      <c r="K1345" s="26">
        <v>1.7523980140686</v>
      </c>
      <c r="L1345" s="26">
        <v>4.0422062873840297</v>
      </c>
      <c r="N1345">
        <f>(Tabell1[[#This Row],[TP]]+Tabell1[[#This Row],[TN]])/(Tabell1[[#This Row],[TP]]+Tabell1[[#This Row],[TN]]+Tabell1[[#This Row],[FP]]+Tabell1[[#This Row],[FN]])</f>
        <v>0.90420582063680321</v>
      </c>
      <c r="O1345">
        <f>Tabell1[[#This Row],[TP]]/(Tabell1[[#This Row],[TP]]+Tabell1[[#This Row],[FP]])</f>
        <v>0.92028276237085371</v>
      </c>
      <c r="P1345">
        <f>Tabell1[[#This Row],[TP]]/(Tabell1[[#This Row],[TP]]+Tabell1[[#This Row],[FN]])</f>
        <v>0.96389110377036114</v>
      </c>
      <c r="Q1345">
        <f>2*(Tabell1[[#This Row],[Recall]] * Tabell1[[#This Row],[Precision]]) / (Tabell1[[#This Row],[Recall]] + Tabell1[[#This Row],[Precision]])</f>
        <v>0.94158228552353407</v>
      </c>
      <c r="R1345">
        <v>8462</v>
      </c>
      <c r="S1345">
        <v>1449</v>
      </c>
      <c r="T1345">
        <v>733</v>
      </c>
      <c r="U1345">
        <v>317</v>
      </c>
    </row>
    <row r="1346" spans="1:21" hidden="1" x14ac:dyDescent="0.3">
      <c r="A1346" s="25" t="s">
        <v>20</v>
      </c>
      <c r="B1346" s="21" t="s">
        <v>32</v>
      </c>
      <c r="C1346" s="21" t="s">
        <v>34</v>
      </c>
      <c r="D1346" s="21" t="s">
        <v>34</v>
      </c>
      <c r="E1346" t="s">
        <v>35</v>
      </c>
      <c r="F1346" s="25" t="s">
        <v>30</v>
      </c>
      <c r="G1346" s="25" t="s">
        <v>26</v>
      </c>
      <c r="H1346" s="25" t="s">
        <v>26</v>
      </c>
      <c r="I1346" s="21"/>
      <c r="J1346" s="25" t="s">
        <v>26</v>
      </c>
      <c r="K1346" s="26">
        <v>1.7431347370147701</v>
      </c>
      <c r="L1346" s="26">
        <v>4.0380156040191597</v>
      </c>
      <c r="N1346">
        <f>(Tabell1[[#This Row],[TP]]+Tabell1[[#This Row],[TN]])/(Tabell1[[#This Row],[TP]]+Tabell1[[#This Row],[TN]]+Tabell1[[#This Row],[FP]]+Tabell1[[#This Row],[FN]])</f>
        <v>0.90420582063680321</v>
      </c>
      <c r="O1346">
        <f>Tabell1[[#This Row],[TP]]/(Tabell1[[#This Row],[TP]]+Tabell1[[#This Row],[FP]])</f>
        <v>0.92028276237085371</v>
      </c>
      <c r="P1346">
        <f>Tabell1[[#This Row],[TP]]/(Tabell1[[#This Row],[TP]]+Tabell1[[#This Row],[FN]])</f>
        <v>0.96389110377036114</v>
      </c>
      <c r="Q1346">
        <f>2*(Tabell1[[#This Row],[Recall]] * Tabell1[[#This Row],[Precision]]) / (Tabell1[[#This Row],[Recall]] + Tabell1[[#This Row],[Precision]])</f>
        <v>0.94158228552353407</v>
      </c>
      <c r="R1346">
        <v>8462</v>
      </c>
      <c r="S1346">
        <v>1449</v>
      </c>
      <c r="T1346">
        <v>733</v>
      </c>
      <c r="U1346">
        <v>317</v>
      </c>
    </row>
    <row r="1347" spans="1:21" hidden="1" x14ac:dyDescent="0.3">
      <c r="A1347" s="21" t="s">
        <v>31</v>
      </c>
      <c r="B1347" s="21" t="s">
        <v>32</v>
      </c>
      <c r="C1347" s="21" t="s">
        <v>34</v>
      </c>
      <c r="D1347" s="20" t="s">
        <v>23</v>
      </c>
      <c r="E1347" t="s">
        <v>24</v>
      </c>
      <c r="F1347" s="19" t="s">
        <v>21</v>
      </c>
      <c r="G1347" s="25" t="s">
        <v>26</v>
      </c>
      <c r="H1347" s="21" t="s">
        <v>29</v>
      </c>
      <c r="I1347" s="21"/>
      <c r="J1347" s="21" t="s">
        <v>29</v>
      </c>
      <c r="K1347" s="26">
        <v>0.516338109970092</v>
      </c>
      <c r="L1347" s="26">
        <v>0.29860949516296298</v>
      </c>
      <c r="N1347">
        <f>(Tabell1[[#This Row],[TP]]+Tabell1[[#This Row],[TN]])/(Tabell1[[#This Row],[TP]]+Tabell1[[#This Row],[TN]]+Tabell1[[#This Row],[FP]]+Tabell1[[#This Row],[FN]])</f>
        <v>0.89255001357834707</v>
      </c>
      <c r="O1347">
        <f>Tabell1[[#This Row],[TP]]/(Tabell1[[#This Row],[TP]]+Tabell1[[#This Row],[FP]])</f>
        <v>0.89627061469265368</v>
      </c>
      <c r="P1347">
        <f>Tabell1[[#This Row],[TP]]/(Tabell1[[#This Row],[TP]]+Tabell1[[#This Row],[FN]])</f>
        <v>0.99170554691550028</v>
      </c>
      <c r="Q1347">
        <f>2*(Tabell1[[#This Row],[Recall]] * Tabell1[[#This Row],[Precision]]) / (Tabell1[[#This Row],[Recall]] + Tabell1[[#This Row],[Precision]])</f>
        <v>0.94157602008170493</v>
      </c>
      <c r="R1347">
        <v>9565</v>
      </c>
      <c r="S1347">
        <v>295</v>
      </c>
      <c r="T1347">
        <v>1107</v>
      </c>
      <c r="U1347">
        <v>80</v>
      </c>
    </row>
    <row r="1348" spans="1:21" hidden="1" x14ac:dyDescent="0.3">
      <c r="A1348" s="25" t="s">
        <v>20</v>
      </c>
      <c r="B1348" s="21" t="s">
        <v>32</v>
      </c>
      <c r="C1348" s="21" t="s">
        <v>34</v>
      </c>
      <c r="D1348" s="20" t="s">
        <v>23</v>
      </c>
      <c r="E1348" t="s">
        <v>24</v>
      </c>
      <c r="F1348" s="25" t="s">
        <v>30</v>
      </c>
      <c r="G1348" s="25" t="s">
        <v>26</v>
      </c>
      <c r="H1348" s="21" t="s">
        <v>29</v>
      </c>
      <c r="I1348" s="21"/>
      <c r="J1348" s="25" t="s">
        <v>26</v>
      </c>
      <c r="K1348" s="26">
        <v>2.7581291198730402</v>
      </c>
      <c r="L1348" s="26">
        <v>3.9999043941497798</v>
      </c>
      <c r="N1348">
        <f>(Tabell1[[#This Row],[TP]]+Tabell1[[#This Row],[TN]])/(Tabell1[[#This Row],[TP]]+Tabell1[[#This Row],[TN]]+Tabell1[[#This Row],[FP]]+Tabell1[[#This Row],[FN]])</f>
        <v>0.89372680365710144</v>
      </c>
      <c r="O1348">
        <f>Tabell1[[#This Row],[TP]]/(Tabell1[[#This Row],[TP]]+Tabell1[[#This Row],[FP]])</f>
        <v>0.90534979423868311</v>
      </c>
      <c r="P1348">
        <f>Tabell1[[#This Row],[TP]]/(Tabell1[[#This Row],[TP]]+Tabell1[[#This Row],[FN]])</f>
        <v>0.98081907724209438</v>
      </c>
      <c r="Q1348">
        <f>2*(Tabell1[[#This Row],[Recall]] * Tabell1[[#This Row],[Precision]]) / (Tabell1[[#This Row],[Recall]] + Tabell1[[#This Row],[Precision]])</f>
        <v>0.94157459938290045</v>
      </c>
      <c r="R1348">
        <v>9460</v>
      </c>
      <c r="S1348">
        <v>413</v>
      </c>
      <c r="T1348">
        <v>989</v>
      </c>
      <c r="U1348">
        <v>185</v>
      </c>
    </row>
    <row r="1349" spans="1:21" hidden="1" x14ac:dyDescent="0.3">
      <c r="A1349" s="21" t="s">
        <v>31</v>
      </c>
      <c r="B1349" s="21" t="s">
        <v>32</v>
      </c>
      <c r="C1349" s="20" t="s">
        <v>23</v>
      </c>
      <c r="D1349" s="20" t="s">
        <v>23</v>
      </c>
      <c r="E1349" t="s">
        <v>24</v>
      </c>
      <c r="F1349" s="25" t="s">
        <v>30</v>
      </c>
      <c r="G1349" s="25" t="s">
        <v>26</v>
      </c>
      <c r="H1349" s="25" t="s">
        <v>26</v>
      </c>
      <c r="I1349" s="25" t="s">
        <v>25</v>
      </c>
      <c r="J1349" s="25" t="s">
        <v>26</v>
      </c>
      <c r="K1349" s="26">
        <v>5.0070700645446697</v>
      </c>
      <c r="L1349" s="26">
        <v>2.1164703369140598</v>
      </c>
      <c r="N1349">
        <f>(Tabell1[[#This Row],[TP]]+Tabell1[[#This Row],[TN]])/(Tabell1[[#This Row],[TP]]+Tabell1[[#This Row],[TN]]+Tabell1[[#This Row],[FP]]+Tabell1[[#This Row],[FN]])</f>
        <v>0.89164479044084366</v>
      </c>
      <c r="O1349">
        <f>Tabell1[[#This Row],[TP]]/(Tabell1[[#This Row],[TP]]+Tabell1[[#This Row],[FP]])</f>
        <v>0.88988369946464829</v>
      </c>
      <c r="P1349">
        <f>Tabell1[[#This Row],[TP]]/(Tabell1[[#This Row],[TP]]+Tabell1[[#This Row],[FN]])</f>
        <v>0.99958527734577496</v>
      </c>
      <c r="Q1349">
        <f>2*(Tabell1[[#This Row],[Recall]] * Tabell1[[#This Row],[Precision]]) / (Tabell1[[#This Row],[Recall]] + Tabell1[[#This Row],[Precision]])</f>
        <v>0.94154988036525222</v>
      </c>
      <c r="R1349">
        <v>9641</v>
      </c>
      <c r="S1349">
        <v>209</v>
      </c>
      <c r="T1349">
        <v>1193</v>
      </c>
      <c r="U1349">
        <v>4</v>
      </c>
    </row>
    <row r="1350" spans="1:21" hidden="1" x14ac:dyDescent="0.3">
      <c r="A1350" s="21" t="s">
        <v>31</v>
      </c>
      <c r="B1350" s="21" t="s">
        <v>32</v>
      </c>
      <c r="C1350" s="20" t="s">
        <v>23</v>
      </c>
      <c r="D1350" s="20" t="s">
        <v>23</v>
      </c>
      <c r="E1350" t="s">
        <v>24</v>
      </c>
      <c r="F1350" s="25" t="s">
        <v>30</v>
      </c>
      <c r="G1350" s="25" t="s">
        <v>26</v>
      </c>
      <c r="H1350" s="25" t="s">
        <v>26</v>
      </c>
      <c r="I1350" s="25" t="s">
        <v>25</v>
      </c>
      <c r="J1350" s="25" t="s">
        <v>26</v>
      </c>
      <c r="K1350" s="26">
        <v>5.0070700645446697</v>
      </c>
      <c r="L1350" s="26">
        <v>2.0584936141967698</v>
      </c>
      <c r="N1350">
        <f>(Tabell1[[#This Row],[TP]]+Tabell1[[#This Row],[TN]])/(Tabell1[[#This Row],[TP]]+Tabell1[[#This Row],[TN]]+Tabell1[[#This Row],[FP]]+Tabell1[[#This Row],[FN]])</f>
        <v>0.89164479044084366</v>
      </c>
      <c r="O1350">
        <f>Tabell1[[#This Row],[TP]]/(Tabell1[[#This Row],[TP]]+Tabell1[[#This Row],[FP]])</f>
        <v>0.88988369946464829</v>
      </c>
      <c r="P1350">
        <f>Tabell1[[#This Row],[TP]]/(Tabell1[[#This Row],[TP]]+Tabell1[[#This Row],[FN]])</f>
        <v>0.99958527734577496</v>
      </c>
      <c r="Q1350">
        <f>2*(Tabell1[[#This Row],[Recall]] * Tabell1[[#This Row],[Precision]]) / (Tabell1[[#This Row],[Recall]] + Tabell1[[#This Row],[Precision]])</f>
        <v>0.94154988036525222</v>
      </c>
      <c r="R1350">
        <v>9641</v>
      </c>
      <c r="S1350">
        <v>209</v>
      </c>
      <c r="T1350">
        <v>1193</v>
      </c>
      <c r="U1350">
        <v>4</v>
      </c>
    </row>
    <row r="1351" spans="1:21" hidden="1" x14ac:dyDescent="0.3">
      <c r="A1351" s="21" t="s">
        <v>31</v>
      </c>
      <c r="B1351" s="21" t="s">
        <v>32</v>
      </c>
      <c r="C1351" s="24" t="s">
        <v>38</v>
      </c>
      <c r="D1351" s="20" t="s">
        <v>23</v>
      </c>
      <c r="E1351" t="s">
        <v>24</v>
      </c>
      <c r="F1351" s="25" t="s">
        <v>30</v>
      </c>
      <c r="G1351" s="25" t="s">
        <v>26</v>
      </c>
      <c r="H1351" s="21" t="s">
        <v>29</v>
      </c>
      <c r="I1351" s="21"/>
      <c r="J1351" s="25" t="s">
        <v>26</v>
      </c>
      <c r="K1351" s="26">
        <v>7.0110592842101997</v>
      </c>
      <c r="L1351" s="26">
        <v>0.88990521430969205</v>
      </c>
      <c r="N1351">
        <f>(Tabell1[[#This Row],[TP]]+Tabell1[[#This Row],[TN]])/(Tabell1[[#This Row],[TP]]+Tabell1[[#This Row],[TN]]+Tabell1[[#This Row],[FP]]+Tabell1[[#This Row],[FN]])</f>
        <v>0.89291210283334843</v>
      </c>
      <c r="O1351">
        <f>Tabell1[[#This Row],[TP]]/(Tabell1[[#This Row],[TP]]+Tabell1[[#This Row],[FP]])</f>
        <v>0.89937700585236924</v>
      </c>
      <c r="P1351">
        <f>Tabell1[[#This Row],[TP]]/(Tabell1[[#This Row],[TP]]+Tabell1[[#This Row],[FN]])</f>
        <v>0.98786936236391909</v>
      </c>
      <c r="Q1351">
        <f>2*(Tabell1[[#This Row],[Recall]] * Tabell1[[#This Row],[Precision]]) / (Tabell1[[#This Row],[Recall]] + Tabell1[[#This Row],[Precision]])</f>
        <v>0.94154849547902564</v>
      </c>
      <c r="R1351">
        <v>9528</v>
      </c>
      <c r="S1351">
        <v>336</v>
      </c>
      <c r="T1351">
        <v>1066</v>
      </c>
      <c r="U1351">
        <v>117</v>
      </c>
    </row>
    <row r="1352" spans="1:21" hidden="1" x14ac:dyDescent="0.3">
      <c r="A1352" s="25" t="s">
        <v>20</v>
      </c>
      <c r="B1352" s="21" t="s">
        <v>32</v>
      </c>
      <c r="C1352" s="20" t="s">
        <v>23</v>
      </c>
      <c r="D1352" s="20" t="s">
        <v>23</v>
      </c>
      <c r="E1352" t="s">
        <v>24</v>
      </c>
      <c r="F1352" s="19" t="s">
        <v>21</v>
      </c>
      <c r="G1352" s="25" t="s">
        <v>26</v>
      </c>
      <c r="H1352" s="21" t="s">
        <v>29</v>
      </c>
      <c r="I1352" s="21"/>
      <c r="J1352" s="21" t="s">
        <v>29</v>
      </c>
      <c r="K1352" s="26">
        <v>1.5068488121032699</v>
      </c>
      <c r="L1352" s="26">
        <v>3.8048338890075599</v>
      </c>
      <c r="N1352">
        <f>(Tabell1[[#This Row],[TP]]+Tabell1[[#This Row],[TN]])/(Tabell1[[#This Row],[TP]]+Tabell1[[#This Row],[TN]]+Tabell1[[#This Row],[FP]]+Tabell1[[#This Row],[FN]])</f>
        <v>0.89173531275459406</v>
      </c>
      <c r="O1352">
        <f>Tabell1[[#This Row],[TP]]/(Tabell1[[#This Row],[TP]]+Tabell1[[#This Row],[FP]])</f>
        <v>0.89061488673139155</v>
      </c>
      <c r="P1352">
        <f>Tabell1[[#This Row],[TP]]/(Tabell1[[#This Row],[TP]]+Tabell1[[#This Row],[FN]])</f>
        <v>0.99865215137376884</v>
      </c>
      <c r="Q1352">
        <f>2*(Tabell1[[#This Row],[Recall]] * Tabell1[[#This Row],[Precision]]) / (Tabell1[[#This Row],[Recall]] + Tabell1[[#This Row],[Precision]])</f>
        <v>0.94154447702834809</v>
      </c>
      <c r="R1352">
        <v>9632</v>
      </c>
      <c r="S1352">
        <v>219</v>
      </c>
      <c r="T1352">
        <v>1183</v>
      </c>
      <c r="U1352">
        <v>13</v>
      </c>
    </row>
    <row r="1353" spans="1:21" hidden="1" x14ac:dyDescent="0.3">
      <c r="A1353" s="25" t="s">
        <v>20</v>
      </c>
      <c r="B1353" s="21" t="s">
        <v>32</v>
      </c>
      <c r="C1353" s="20" t="s">
        <v>23</v>
      </c>
      <c r="D1353" s="20" t="s">
        <v>23</v>
      </c>
      <c r="E1353" t="s">
        <v>24</v>
      </c>
      <c r="F1353" s="19" t="s">
        <v>21</v>
      </c>
      <c r="G1353" s="25" t="s">
        <v>26</v>
      </c>
      <c r="H1353" s="21" t="s">
        <v>29</v>
      </c>
      <c r="I1353" s="21"/>
      <c r="J1353" s="21" t="s">
        <v>29</v>
      </c>
      <c r="K1353" s="26">
        <v>1.5068488121032699</v>
      </c>
      <c r="L1353" s="26">
        <v>3.7987682819366402</v>
      </c>
      <c r="N1353">
        <f>(Tabell1[[#This Row],[TP]]+Tabell1[[#This Row],[TN]])/(Tabell1[[#This Row],[TP]]+Tabell1[[#This Row],[TN]]+Tabell1[[#This Row],[FP]]+Tabell1[[#This Row],[FN]])</f>
        <v>0.89173531275459406</v>
      </c>
      <c r="O1353">
        <f>Tabell1[[#This Row],[TP]]/(Tabell1[[#This Row],[TP]]+Tabell1[[#This Row],[FP]])</f>
        <v>0.89061488673139155</v>
      </c>
      <c r="P1353">
        <f>Tabell1[[#This Row],[TP]]/(Tabell1[[#This Row],[TP]]+Tabell1[[#This Row],[FN]])</f>
        <v>0.99865215137376884</v>
      </c>
      <c r="Q1353">
        <f>2*(Tabell1[[#This Row],[Recall]] * Tabell1[[#This Row],[Precision]]) / (Tabell1[[#This Row],[Recall]] + Tabell1[[#This Row],[Precision]])</f>
        <v>0.94154447702834809</v>
      </c>
      <c r="R1353">
        <v>9632</v>
      </c>
      <c r="S1353">
        <v>219</v>
      </c>
      <c r="T1353">
        <v>1183</v>
      </c>
      <c r="U1353">
        <v>13</v>
      </c>
    </row>
    <row r="1354" spans="1:21" hidden="1" x14ac:dyDescent="0.3">
      <c r="A1354" s="25" t="s">
        <v>20</v>
      </c>
      <c r="B1354" s="21" t="s">
        <v>32</v>
      </c>
      <c r="C1354" s="20" t="s">
        <v>23</v>
      </c>
      <c r="D1354" s="20" t="s">
        <v>23</v>
      </c>
      <c r="E1354" t="s">
        <v>24</v>
      </c>
      <c r="F1354" s="19" t="s">
        <v>21</v>
      </c>
      <c r="G1354" s="21" t="s">
        <v>29</v>
      </c>
      <c r="H1354" s="21" t="s">
        <v>29</v>
      </c>
      <c r="I1354" s="21"/>
      <c r="J1354" s="21" t="s">
        <v>29</v>
      </c>
      <c r="K1354" s="26">
        <v>1.5016660690307599</v>
      </c>
      <c r="L1354" s="26">
        <v>3.7878677845001198</v>
      </c>
      <c r="N1354">
        <f>(Tabell1[[#This Row],[TP]]+Tabell1[[#This Row],[TN]])/(Tabell1[[#This Row],[TP]]+Tabell1[[#This Row],[TN]]+Tabell1[[#This Row],[FP]]+Tabell1[[#This Row],[FN]])</f>
        <v>0.89173531275459406</v>
      </c>
      <c r="O1354">
        <f>Tabell1[[#This Row],[TP]]/(Tabell1[[#This Row],[TP]]+Tabell1[[#This Row],[FP]])</f>
        <v>0.89061488673139155</v>
      </c>
      <c r="P1354">
        <f>Tabell1[[#This Row],[TP]]/(Tabell1[[#This Row],[TP]]+Tabell1[[#This Row],[FN]])</f>
        <v>0.99865215137376884</v>
      </c>
      <c r="Q1354">
        <f>2*(Tabell1[[#This Row],[Recall]] * Tabell1[[#This Row],[Precision]]) / (Tabell1[[#This Row],[Recall]] + Tabell1[[#This Row],[Precision]])</f>
        <v>0.94154447702834809</v>
      </c>
      <c r="R1354">
        <v>9632</v>
      </c>
      <c r="S1354">
        <v>219</v>
      </c>
      <c r="T1354">
        <v>1183</v>
      </c>
      <c r="U1354">
        <v>13</v>
      </c>
    </row>
    <row r="1355" spans="1:21" hidden="1" x14ac:dyDescent="0.3">
      <c r="A1355" s="25" t="s">
        <v>20</v>
      </c>
      <c r="B1355" s="21" t="s">
        <v>32</v>
      </c>
      <c r="C1355" s="20" t="s">
        <v>23</v>
      </c>
      <c r="D1355" s="20" t="s">
        <v>23</v>
      </c>
      <c r="E1355" t="s">
        <v>24</v>
      </c>
      <c r="F1355" s="19" t="s">
        <v>21</v>
      </c>
      <c r="G1355" s="21" t="s">
        <v>29</v>
      </c>
      <c r="H1355" s="21" t="s">
        <v>29</v>
      </c>
      <c r="I1355" s="21"/>
      <c r="J1355" s="21" t="s">
        <v>29</v>
      </c>
      <c r="K1355" s="26">
        <v>1.5016660690307599</v>
      </c>
      <c r="L1355" s="26">
        <v>3.7693498134613002</v>
      </c>
      <c r="N1355">
        <f>(Tabell1[[#This Row],[TP]]+Tabell1[[#This Row],[TN]])/(Tabell1[[#This Row],[TP]]+Tabell1[[#This Row],[TN]]+Tabell1[[#This Row],[FP]]+Tabell1[[#This Row],[FN]])</f>
        <v>0.89173531275459406</v>
      </c>
      <c r="O1355">
        <f>Tabell1[[#This Row],[TP]]/(Tabell1[[#This Row],[TP]]+Tabell1[[#This Row],[FP]])</f>
        <v>0.89061488673139155</v>
      </c>
      <c r="P1355">
        <f>Tabell1[[#This Row],[TP]]/(Tabell1[[#This Row],[TP]]+Tabell1[[#This Row],[FN]])</f>
        <v>0.99865215137376884</v>
      </c>
      <c r="Q1355">
        <f>2*(Tabell1[[#This Row],[Recall]] * Tabell1[[#This Row],[Precision]]) / (Tabell1[[#This Row],[Recall]] + Tabell1[[#This Row],[Precision]])</f>
        <v>0.94154447702834809</v>
      </c>
      <c r="R1355">
        <v>9632</v>
      </c>
      <c r="S1355">
        <v>219</v>
      </c>
      <c r="T1355">
        <v>1183</v>
      </c>
      <c r="U1355">
        <v>13</v>
      </c>
    </row>
    <row r="1356" spans="1:21" hidden="1" x14ac:dyDescent="0.3">
      <c r="A1356" s="21" t="s">
        <v>31</v>
      </c>
      <c r="B1356" s="25" t="s">
        <v>22</v>
      </c>
      <c r="C1356" s="25" t="s">
        <v>36</v>
      </c>
      <c r="D1356" s="20" t="s">
        <v>23</v>
      </c>
      <c r="E1356" t="s">
        <v>24</v>
      </c>
      <c r="F1356" s="25" t="s">
        <v>30</v>
      </c>
      <c r="G1356" s="25" t="s">
        <v>26</v>
      </c>
      <c r="H1356" s="21" t="s">
        <v>29</v>
      </c>
      <c r="I1356" s="25" t="s">
        <v>25</v>
      </c>
      <c r="J1356" s="21" t="s">
        <v>29</v>
      </c>
      <c r="K1356" s="26">
        <v>1.73961925506591</v>
      </c>
      <c r="L1356" s="26">
        <v>0.50580906867980902</v>
      </c>
      <c r="N1356">
        <f>(Tabell1[[#This Row],[TP]]+Tabell1[[#This Row],[TN]])/(Tabell1[[#This Row],[TP]]+Tabell1[[#This Row],[TN]]+Tabell1[[#This Row],[FP]]+Tabell1[[#This Row],[FN]])</f>
        <v>0.89626142844211099</v>
      </c>
      <c r="O1356">
        <f>Tabell1[[#This Row],[TP]]/(Tabell1[[#This Row],[TP]]+Tabell1[[#This Row],[FP]])</f>
        <v>0.92764415819663881</v>
      </c>
      <c r="P1356">
        <f>Tabell1[[#This Row],[TP]]/(Tabell1[[#This Row],[TP]]+Tabell1[[#This Row],[FN]])</f>
        <v>0.95572835666148259</v>
      </c>
      <c r="Q1356">
        <f>2*(Tabell1[[#This Row],[Recall]] * Tabell1[[#This Row],[Precision]]) / (Tabell1[[#This Row],[Recall]] + Tabell1[[#This Row],[Precision]])</f>
        <v>0.94147686651006013</v>
      </c>
      <c r="R1356">
        <v>9218</v>
      </c>
      <c r="S1356">
        <v>683</v>
      </c>
      <c r="T1356">
        <v>719</v>
      </c>
      <c r="U1356">
        <v>427</v>
      </c>
    </row>
    <row r="1357" spans="1:21" hidden="1" x14ac:dyDescent="0.3">
      <c r="A1357" s="21" t="s">
        <v>31</v>
      </c>
      <c r="B1357" s="25" t="s">
        <v>22</v>
      </c>
      <c r="C1357" s="20" t="s">
        <v>23</v>
      </c>
      <c r="D1357" s="20" t="s">
        <v>23</v>
      </c>
      <c r="E1357" t="s">
        <v>24</v>
      </c>
      <c r="F1357" s="19" t="s">
        <v>21</v>
      </c>
      <c r="G1357" s="25" t="s">
        <v>26</v>
      </c>
      <c r="H1357" s="25" t="s">
        <v>26</v>
      </c>
      <c r="I1357" s="25" t="s">
        <v>25</v>
      </c>
      <c r="J1357" s="21" t="s">
        <v>29</v>
      </c>
      <c r="K1357" s="26">
        <v>0.69015598297119096</v>
      </c>
      <c r="L1357" s="26">
        <v>0.43875694274902299</v>
      </c>
      <c r="N1357">
        <f>(Tabell1[[#This Row],[TP]]+Tabell1[[#This Row],[TN]])/(Tabell1[[#This Row],[TP]]+Tabell1[[#This Row],[TN]]+Tabell1[[#This Row],[FP]]+Tabell1[[#This Row],[FN]])</f>
        <v>0.89182583506834434</v>
      </c>
      <c r="O1357">
        <f>Tabell1[[#This Row],[TP]]/(Tabell1[[#This Row],[TP]]+Tabell1[[#This Row],[FP]])</f>
        <v>0.89214776313346944</v>
      </c>
      <c r="P1357">
        <f>Tabell1[[#This Row],[TP]]/(Tabell1[[#This Row],[TP]]+Tabell1[[#This Row],[FN]])</f>
        <v>0.99657853810264385</v>
      </c>
      <c r="Q1357">
        <f>2*(Tabell1[[#This Row],[Recall]] * Tabell1[[#This Row],[Precision]]) / (Tabell1[[#This Row],[Recall]] + Tabell1[[#This Row],[Precision]])</f>
        <v>0.94147607620353591</v>
      </c>
      <c r="R1357">
        <v>9612</v>
      </c>
      <c r="S1357">
        <v>240</v>
      </c>
      <c r="T1357">
        <v>1162</v>
      </c>
      <c r="U1357">
        <v>33</v>
      </c>
    </row>
    <row r="1358" spans="1:21" hidden="1" x14ac:dyDescent="0.3">
      <c r="A1358" s="25" t="s">
        <v>20</v>
      </c>
      <c r="B1358" s="21" t="s">
        <v>32</v>
      </c>
      <c r="C1358" s="20" t="s">
        <v>23</v>
      </c>
      <c r="D1358" s="20" t="s">
        <v>23</v>
      </c>
      <c r="E1358" t="s">
        <v>24</v>
      </c>
      <c r="F1358" s="25" t="s">
        <v>30</v>
      </c>
      <c r="G1358" s="21" t="s">
        <v>29</v>
      </c>
      <c r="H1358" s="25" t="s">
        <v>26</v>
      </c>
      <c r="I1358" s="25" t="s">
        <v>25</v>
      </c>
      <c r="J1358" s="21" t="s">
        <v>29</v>
      </c>
      <c r="K1358" s="26">
        <v>3.39183378219604</v>
      </c>
      <c r="L1358" s="26">
        <v>6.3474175930023096</v>
      </c>
      <c r="N1358">
        <f>(Tabell1[[#This Row],[TP]]+Tabell1[[#This Row],[TN]])/(Tabell1[[#This Row],[TP]]+Tabell1[[#This Row],[TN]]+Tabell1[[#This Row],[FP]]+Tabell1[[#This Row],[FN]])</f>
        <v>0.89146374581334298</v>
      </c>
      <c r="O1358">
        <f>Tabell1[[#This Row],[TP]]/(Tabell1[[#This Row],[TP]]+Tabell1[[#This Row],[FP]])</f>
        <v>0.88986336779911379</v>
      </c>
      <c r="P1358">
        <f>Tabell1[[#This Row],[TP]]/(Tabell1[[#This Row],[TP]]+Tabell1[[#This Row],[FN]])</f>
        <v>0.99937791601866255</v>
      </c>
      <c r="Q1358">
        <f>2*(Tabell1[[#This Row],[Recall]] * Tabell1[[#This Row],[Precision]]) / (Tabell1[[#This Row],[Recall]] + Tabell1[[#This Row],[Precision]])</f>
        <v>0.94144650095228799</v>
      </c>
      <c r="R1358">
        <v>9639</v>
      </c>
      <c r="S1358">
        <v>209</v>
      </c>
      <c r="T1358">
        <v>1193</v>
      </c>
      <c r="U1358">
        <v>6</v>
      </c>
    </row>
    <row r="1359" spans="1:21" hidden="1" x14ac:dyDescent="0.3">
      <c r="A1359" s="25" t="s">
        <v>20</v>
      </c>
      <c r="B1359" s="21" t="s">
        <v>32</v>
      </c>
      <c r="C1359" s="20" t="s">
        <v>23</v>
      </c>
      <c r="D1359" s="20" t="s">
        <v>23</v>
      </c>
      <c r="E1359" t="s">
        <v>24</v>
      </c>
      <c r="F1359" s="25" t="s">
        <v>30</v>
      </c>
      <c r="G1359" s="21" t="s">
        <v>29</v>
      </c>
      <c r="H1359" s="25" t="s">
        <v>26</v>
      </c>
      <c r="I1359" s="25" t="s">
        <v>25</v>
      </c>
      <c r="J1359" s="21" t="s">
        <v>29</v>
      </c>
      <c r="K1359" s="26">
        <v>3.39183378219604</v>
      </c>
      <c r="L1359" s="26">
        <v>6.2326905727386404</v>
      </c>
      <c r="N1359">
        <f>(Tabell1[[#This Row],[TP]]+Tabell1[[#This Row],[TN]])/(Tabell1[[#This Row],[TP]]+Tabell1[[#This Row],[TN]]+Tabell1[[#This Row],[FP]]+Tabell1[[#This Row],[FN]])</f>
        <v>0.89146374581334298</v>
      </c>
      <c r="O1359">
        <f>Tabell1[[#This Row],[TP]]/(Tabell1[[#This Row],[TP]]+Tabell1[[#This Row],[FP]])</f>
        <v>0.88986336779911379</v>
      </c>
      <c r="P1359">
        <f>Tabell1[[#This Row],[TP]]/(Tabell1[[#This Row],[TP]]+Tabell1[[#This Row],[FN]])</f>
        <v>0.99937791601866255</v>
      </c>
      <c r="Q1359">
        <f>2*(Tabell1[[#This Row],[Recall]] * Tabell1[[#This Row],[Precision]]) / (Tabell1[[#This Row],[Recall]] + Tabell1[[#This Row],[Precision]])</f>
        <v>0.94144650095228799</v>
      </c>
      <c r="R1359">
        <v>9639</v>
      </c>
      <c r="S1359">
        <v>209</v>
      </c>
      <c r="T1359">
        <v>1193</v>
      </c>
      <c r="U1359">
        <v>6</v>
      </c>
    </row>
    <row r="1360" spans="1:21" hidden="1" x14ac:dyDescent="0.3">
      <c r="A1360" s="25" t="s">
        <v>20</v>
      </c>
      <c r="B1360" s="21" t="s">
        <v>32</v>
      </c>
      <c r="C1360" s="20" t="s">
        <v>23</v>
      </c>
      <c r="D1360" s="20" t="s">
        <v>23</v>
      </c>
      <c r="E1360" t="s">
        <v>24</v>
      </c>
      <c r="F1360" s="25" t="s">
        <v>30</v>
      </c>
      <c r="G1360" s="25" t="s">
        <v>26</v>
      </c>
      <c r="H1360" s="25" t="s">
        <v>26</v>
      </c>
      <c r="I1360" s="25" t="s">
        <v>25</v>
      </c>
      <c r="J1360" s="21" t="s">
        <v>29</v>
      </c>
      <c r="K1360" s="26">
        <v>2.6165413856506299</v>
      </c>
      <c r="L1360" s="26">
        <v>6.0551083087921098</v>
      </c>
      <c r="N1360">
        <f>(Tabell1[[#This Row],[TP]]+Tabell1[[#This Row],[TN]])/(Tabell1[[#This Row],[TP]]+Tabell1[[#This Row],[TN]]+Tabell1[[#This Row],[FP]]+Tabell1[[#This Row],[FN]])</f>
        <v>0.89146374581334298</v>
      </c>
      <c r="O1360">
        <f>Tabell1[[#This Row],[TP]]/(Tabell1[[#This Row],[TP]]+Tabell1[[#This Row],[FP]])</f>
        <v>0.88986336779911379</v>
      </c>
      <c r="P1360">
        <f>Tabell1[[#This Row],[TP]]/(Tabell1[[#This Row],[TP]]+Tabell1[[#This Row],[FN]])</f>
        <v>0.99937791601866255</v>
      </c>
      <c r="Q1360">
        <f>2*(Tabell1[[#This Row],[Recall]] * Tabell1[[#This Row],[Precision]]) / (Tabell1[[#This Row],[Recall]] + Tabell1[[#This Row],[Precision]])</f>
        <v>0.94144650095228799</v>
      </c>
      <c r="R1360">
        <v>9639</v>
      </c>
      <c r="S1360">
        <v>209</v>
      </c>
      <c r="T1360">
        <v>1193</v>
      </c>
      <c r="U1360">
        <v>6</v>
      </c>
    </row>
    <row r="1361" spans="1:21" hidden="1" x14ac:dyDescent="0.3">
      <c r="A1361" s="25" t="s">
        <v>20</v>
      </c>
      <c r="B1361" s="21" t="s">
        <v>32</v>
      </c>
      <c r="C1361" s="20" t="s">
        <v>23</v>
      </c>
      <c r="D1361" s="20" t="s">
        <v>23</v>
      </c>
      <c r="E1361" t="s">
        <v>24</v>
      </c>
      <c r="F1361" s="25" t="s">
        <v>30</v>
      </c>
      <c r="G1361" s="25" t="s">
        <v>26</v>
      </c>
      <c r="H1361" s="25" t="s">
        <v>26</v>
      </c>
      <c r="I1361" s="25" t="s">
        <v>25</v>
      </c>
      <c r="J1361" s="21" t="s">
        <v>29</v>
      </c>
      <c r="K1361" s="26">
        <v>2.6165413856506299</v>
      </c>
      <c r="L1361" s="26">
        <v>6.0465533733367902</v>
      </c>
      <c r="N1361">
        <f>(Tabell1[[#This Row],[TP]]+Tabell1[[#This Row],[TN]])/(Tabell1[[#This Row],[TP]]+Tabell1[[#This Row],[TN]]+Tabell1[[#This Row],[FP]]+Tabell1[[#This Row],[FN]])</f>
        <v>0.89146374581334298</v>
      </c>
      <c r="O1361">
        <f>Tabell1[[#This Row],[TP]]/(Tabell1[[#This Row],[TP]]+Tabell1[[#This Row],[FP]])</f>
        <v>0.88986336779911379</v>
      </c>
      <c r="P1361">
        <f>Tabell1[[#This Row],[TP]]/(Tabell1[[#This Row],[TP]]+Tabell1[[#This Row],[FN]])</f>
        <v>0.99937791601866255</v>
      </c>
      <c r="Q1361">
        <f>2*(Tabell1[[#This Row],[Recall]] * Tabell1[[#This Row],[Precision]]) / (Tabell1[[#This Row],[Recall]] + Tabell1[[#This Row],[Precision]])</f>
        <v>0.94144650095228799</v>
      </c>
      <c r="R1361">
        <v>9639</v>
      </c>
      <c r="S1361">
        <v>209</v>
      </c>
      <c r="T1361">
        <v>1193</v>
      </c>
      <c r="U1361">
        <v>6</v>
      </c>
    </row>
    <row r="1362" spans="1:21" hidden="1" x14ac:dyDescent="0.3">
      <c r="A1362" s="21" t="s">
        <v>31</v>
      </c>
      <c r="B1362" s="25" t="s">
        <v>22</v>
      </c>
      <c r="C1362" s="25" t="s">
        <v>36</v>
      </c>
      <c r="D1362" s="20" t="s">
        <v>23</v>
      </c>
      <c r="E1362" t="s">
        <v>24</v>
      </c>
      <c r="F1362" s="25" t="s">
        <v>30</v>
      </c>
      <c r="G1362" s="25" t="s">
        <v>26</v>
      </c>
      <c r="H1362" s="21" t="s">
        <v>29</v>
      </c>
      <c r="I1362" s="21"/>
      <c r="J1362" s="21" t="s">
        <v>29</v>
      </c>
      <c r="K1362" s="26">
        <v>1.6066327095031701</v>
      </c>
      <c r="L1362" s="26">
        <v>0.45982003211975098</v>
      </c>
      <c r="N1362">
        <f>(Tabell1[[#This Row],[TP]]+Tabell1[[#This Row],[TN]])/(Tabell1[[#This Row],[TP]]+Tabell1[[#This Row],[TN]]+Tabell1[[#This Row],[FP]]+Tabell1[[#This Row],[FN]])</f>
        <v>0.89200687969584502</v>
      </c>
      <c r="O1362">
        <f>Tabell1[[#This Row],[TP]]/(Tabell1[[#This Row],[TP]]+Tabell1[[#This Row],[FP]])</f>
        <v>0.89421641791044781</v>
      </c>
      <c r="P1362">
        <f>Tabell1[[#This Row],[TP]]/(Tabell1[[#This Row],[TP]]+Tabell1[[#This Row],[FN]])</f>
        <v>0.99388284085018141</v>
      </c>
      <c r="Q1362">
        <f>2*(Tabell1[[#This Row],[Recall]] * Tabell1[[#This Row],[Precision]]) / (Tabell1[[#This Row],[Recall]] + Tabell1[[#This Row],[Precision]])</f>
        <v>0.94141910139945983</v>
      </c>
      <c r="R1362">
        <v>9586</v>
      </c>
      <c r="S1362">
        <v>268</v>
      </c>
      <c r="T1362">
        <v>1134</v>
      </c>
      <c r="U1362">
        <v>59</v>
      </c>
    </row>
    <row r="1363" spans="1:21" hidden="1" x14ac:dyDescent="0.3">
      <c r="A1363" s="25" t="s">
        <v>20</v>
      </c>
      <c r="B1363" s="25" t="s">
        <v>22</v>
      </c>
      <c r="C1363" s="25" t="s">
        <v>36</v>
      </c>
      <c r="D1363" s="20" t="s">
        <v>23</v>
      </c>
      <c r="E1363" t="s">
        <v>24</v>
      </c>
      <c r="F1363" s="25" t="s">
        <v>30</v>
      </c>
      <c r="G1363" s="25" t="s">
        <v>26</v>
      </c>
      <c r="H1363" s="25" t="s">
        <v>26</v>
      </c>
      <c r="I1363" s="25" t="s">
        <v>25</v>
      </c>
      <c r="J1363" s="21" t="s">
        <v>29</v>
      </c>
      <c r="K1363" s="26">
        <v>3.7216887474060001</v>
      </c>
      <c r="L1363" s="26">
        <v>7.1827509403228698</v>
      </c>
      <c r="N1363">
        <f>(Tabell1[[#This Row],[TP]]+Tabell1[[#This Row],[TN]])/(Tabell1[[#This Row],[TP]]+Tabell1[[#This Row],[TN]]+Tabell1[[#This Row],[FP]]+Tabell1[[#This Row],[FN]])</f>
        <v>0.89635195075586127</v>
      </c>
      <c r="O1363">
        <f>Tabell1[[#This Row],[TP]]/(Tabell1[[#This Row],[TP]]+Tabell1[[#This Row],[FP]])</f>
        <v>0.92955326460481102</v>
      </c>
      <c r="P1363">
        <f>Tabell1[[#This Row],[TP]]/(Tabell1[[#This Row],[TP]]+Tabell1[[#This Row],[FN]])</f>
        <v>0.95355106272680146</v>
      </c>
      <c r="Q1363">
        <f>2*(Tabell1[[#This Row],[Recall]] * Tabell1[[#This Row],[Precision]]) / (Tabell1[[#This Row],[Recall]] + Tabell1[[#This Row],[Precision]])</f>
        <v>0.94139925277649839</v>
      </c>
      <c r="R1363">
        <v>9197</v>
      </c>
      <c r="S1363">
        <v>705</v>
      </c>
      <c r="T1363">
        <v>697</v>
      </c>
      <c r="U1363">
        <v>448</v>
      </c>
    </row>
    <row r="1364" spans="1:21" hidden="1" x14ac:dyDescent="0.3">
      <c r="A1364" s="25" t="s">
        <v>20</v>
      </c>
      <c r="B1364" s="25" t="s">
        <v>22</v>
      </c>
      <c r="C1364" s="21" t="s">
        <v>34</v>
      </c>
      <c r="D1364" s="20" t="s">
        <v>23</v>
      </c>
      <c r="E1364" t="s">
        <v>24</v>
      </c>
      <c r="F1364" s="19" t="s">
        <v>21</v>
      </c>
      <c r="G1364" s="21" t="s">
        <v>29</v>
      </c>
      <c r="H1364" s="21" t="s">
        <v>29</v>
      </c>
      <c r="I1364" s="25" t="s">
        <v>25</v>
      </c>
      <c r="J1364" s="21" t="s">
        <v>29</v>
      </c>
      <c r="K1364" s="26">
        <v>1.86240530014038</v>
      </c>
      <c r="L1364" s="26">
        <v>3.7544178962707502</v>
      </c>
      <c r="N1364">
        <f>(Tabell1[[#This Row],[TP]]+Tabell1[[#This Row],[TN]])/(Tabell1[[#This Row],[TP]]+Tabell1[[#This Row],[TN]]+Tabell1[[#This Row],[FP]]+Tabell1[[#This Row],[FN]])</f>
        <v>0.8921879243233457</v>
      </c>
      <c r="O1364">
        <f>Tabell1[[#This Row],[TP]]/(Tabell1[[#This Row],[TP]]+Tabell1[[#This Row],[FP]])</f>
        <v>0.89608320839580213</v>
      </c>
      <c r="P1364">
        <f>Tabell1[[#This Row],[TP]]/(Tabell1[[#This Row],[TP]]+Tabell1[[#This Row],[FN]])</f>
        <v>0.99149818558838776</v>
      </c>
      <c r="Q1364">
        <f>2*(Tabell1[[#This Row],[Recall]] * Tabell1[[#This Row],[Precision]]) / (Tabell1[[#This Row],[Recall]] + Tabell1[[#This Row],[Precision]])</f>
        <v>0.94137914062115469</v>
      </c>
      <c r="R1364">
        <v>9563</v>
      </c>
      <c r="S1364">
        <v>293</v>
      </c>
      <c r="T1364">
        <v>1109</v>
      </c>
      <c r="U1364">
        <v>82</v>
      </c>
    </row>
    <row r="1365" spans="1:21" hidden="1" x14ac:dyDescent="0.3">
      <c r="A1365" s="21" t="s">
        <v>31</v>
      </c>
      <c r="B1365" s="25" t="s">
        <v>22</v>
      </c>
      <c r="C1365" s="25" t="s">
        <v>36</v>
      </c>
      <c r="D1365" s="20" t="s">
        <v>23</v>
      </c>
      <c r="E1365" t="s">
        <v>24</v>
      </c>
      <c r="F1365" s="25" t="s">
        <v>30</v>
      </c>
      <c r="G1365" s="25" t="s">
        <v>26</v>
      </c>
      <c r="H1365" s="25" t="s">
        <v>26</v>
      </c>
      <c r="I1365" s="21"/>
      <c r="J1365" s="21" t="s">
        <v>29</v>
      </c>
      <c r="K1365" s="26">
        <v>1.57744359970092</v>
      </c>
      <c r="L1365" s="26">
        <v>0.73646616935729903</v>
      </c>
      <c r="N1365">
        <f>(Tabell1[[#This Row],[TP]]+Tabell1[[#This Row],[TN]])/(Tabell1[[#This Row],[TP]]+Tabell1[[#This Row],[TN]]+Tabell1[[#This Row],[FP]]+Tabell1[[#This Row],[FN]])</f>
        <v>0.89227844663709599</v>
      </c>
      <c r="O1365">
        <f>Tabell1[[#This Row],[TP]]/(Tabell1[[#This Row],[TP]]+Tabell1[[#This Row],[FP]])</f>
        <v>0.89698563245375151</v>
      </c>
      <c r="P1365">
        <f>Tabell1[[#This Row],[TP]]/(Tabell1[[#This Row],[TP]]+Tabell1[[#This Row],[FN]])</f>
        <v>0.99035769828926901</v>
      </c>
      <c r="Q1365">
        <f>2*(Tabell1[[#This Row],[Recall]] * Tabell1[[#This Row],[Precision]]) / (Tabell1[[#This Row],[Recall]] + Tabell1[[#This Row],[Precision]])</f>
        <v>0.9413619789100226</v>
      </c>
      <c r="R1365">
        <v>9552</v>
      </c>
      <c r="S1365">
        <v>305</v>
      </c>
      <c r="T1365">
        <v>1097</v>
      </c>
      <c r="U1365">
        <v>93</v>
      </c>
    </row>
    <row r="1366" spans="1:21" hidden="1" x14ac:dyDescent="0.3">
      <c r="A1366" s="25" t="s">
        <v>20</v>
      </c>
      <c r="B1366" s="21" t="s">
        <v>32</v>
      </c>
      <c r="C1366" s="25" t="s">
        <v>36</v>
      </c>
      <c r="D1366" s="20" t="s">
        <v>23</v>
      </c>
      <c r="E1366" t="s">
        <v>24</v>
      </c>
      <c r="F1366" s="19" t="s">
        <v>21</v>
      </c>
      <c r="G1366" s="25" t="s">
        <v>26</v>
      </c>
      <c r="H1366" s="21" t="s">
        <v>29</v>
      </c>
      <c r="I1366" s="21"/>
      <c r="J1366" s="21" t="s">
        <v>29</v>
      </c>
      <c r="K1366" s="26">
        <v>2.6348559856414702</v>
      </c>
      <c r="L1366" s="26">
        <v>4.6954443454742396</v>
      </c>
      <c r="N1366">
        <f>(Tabell1[[#This Row],[TP]]+Tabell1[[#This Row],[TN]])/(Tabell1[[#This Row],[TP]]+Tabell1[[#This Row],[TN]]+Tabell1[[#This Row],[FP]]+Tabell1[[#This Row],[FN]])</f>
        <v>0.89209740200959542</v>
      </c>
      <c r="O1366">
        <f>Tabell1[[#This Row],[TP]]/(Tabell1[[#This Row],[TP]]+Tabell1[[#This Row],[FP]])</f>
        <v>0.89570264956464751</v>
      </c>
      <c r="P1366">
        <f>Tabell1[[#This Row],[TP]]/(Tabell1[[#This Row],[TP]]+Tabell1[[#This Row],[FN]])</f>
        <v>0.9919129082426128</v>
      </c>
      <c r="Q1366">
        <f>2*(Tabell1[[#This Row],[Recall]] * Tabell1[[#This Row],[Precision]]) / (Tabell1[[#This Row],[Recall]] + Tabell1[[#This Row],[Precision]])</f>
        <v>0.94135589884876525</v>
      </c>
      <c r="R1366">
        <v>9567</v>
      </c>
      <c r="S1366">
        <v>288</v>
      </c>
      <c r="T1366">
        <v>1114</v>
      </c>
      <c r="U1366">
        <v>78</v>
      </c>
    </row>
    <row r="1367" spans="1:21" hidden="1" x14ac:dyDescent="0.3">
      <c r="A1367" s="23" t="s">
        <v>48</v>
      </c>
      <c r="B1367" s="23" t="s">
        <v>33</v>
      </c>
      <c r="C1367" s="24" t="s">
        <v>38</v>
      </c>
      <c r="D1367" s="20" t="s">
        <v>23</v>
      </c>
      <c r="E1367" t="s">
        <v>24</v>
      </c>
      <c r="F1367" s="19" t="s">
        <v>21</v>
      </c>
      <c r="G1367" s="25" t="s">
        <v>26</v>
      </c>
      <c r="H1367" s="25" t="s">
        <v>26</v>
      </c>
      <c r="I1367" s="21"/>
      <c r="J1367" s="21" t="s">
        <v>29</v>
      </c>
      <c r="K1367" s="26">
        <v>0.14861869812011699</v>
      </c>
      <c r="L1367" s="26">
        <v>0.24430584907531699</v>
      </c>
      <c r="N1367">
        <f>(Tabell1[[#This Row],[TP]]+Tabell1[[#This Row],[TN]])/(Tabell1[[#This Row],[TP]]+Tabell1[[#This Row],[TN]]+Tabell1[[#This Row],[FP]]+Tabell1[[#This Row],[FN]])</f>
        <v>0.89164479044084366</v>
      </c>
      <c r="O1367">
        <f>Tabell1[[#This Row],[TP]]/(Tabell1[[#This Row],[TP]]+Tabell1[[#This Row],[FP]])</f>
        <v>0.89249210183980676</v>
      </c>
      <c r="P1367">
        <f>Tabell1[[#This Row],[TP]]/(Tabell1[[#This Row],[TP]]+Tabell1[[#This Row],[FN]])</f>
        <v>0.99585277345775014</v>
      </c>
      <c r="Q1367">
        <f>2*(Tabell1[[#This Row],[Recall]] * Tabell1[[#This Row],[Precision]]) / (Tabell1[[#This Row],[Recall]] + Tabell1[[#This Row],[Precision]])</f>
        <v>0.94134365658842556</v>
      </c>
      <c r="R1367">
        <v>9605</v>
      </c>
      <c r="S1367">
        <v>245</v>
      </c>
      <c r="T1367">
        <v>1157</v>
      </c>
      <c r="U1367">
        <v>40</v>
      </c>
    </row>
    <row r="1368" spans="1:21" hidden="1" x14ac:dyDescent="0.3">
      <c r="A1368" s="23" t="s">
        <v>48</v>
      </c>
      <c r="B1368" s="23" t="s">
        <v>33</v>
      </c>
      <c r="C1368" s="24" t="s">
        <v>38</v>
      </c>
      <c r="D1368" s="20" t="s">
        <v>23</v>
      </c>
      <c r="E1368" t="s">
        <v>24</v>
      </c>
      <c r="F1368" s="19" t="s">
        <v>21</v>
      </c>
      <c r="G1368" s="21" t="s">
        <v>29</v>
      </c>
      <c r="H1368" s="25" t="s">
        <v>26</v>
      </c>
      <c r="I1368" s="21"/>
      <c r="J1368" s="25" t="s">
        <v>26</v>
      </c>
      <c r="K1368" s="26">
        <v>0.148219108581542</v>
      </c>
      <c r="L1368" s="26">
        <v>0.173541069030761</v>
      </c>
      <c r="N1368">
        <f>(Tabell1[[#This Row],[TP]]+Tabell1[[#This Row],[TN]])/(Tabell1[[#This Row],[TP]]+Tabell1[[#This Row],[TN]]+Tabell1[[#This Row],[FP]]+Tabell1[[#This Row],[FN]])</f>
        <v>0.89164479044084366</v>
      </c>
      <c r="O1368">
        <f>Tabell1[[#This Row],[TP]]/(Tabell1[[#This Row],[TP]]+Tabell1[[#This Row],[FP]])</f>
        <v>0.89249210183980676</v>
      </c>
      <c r="P1368">
        <f>Tabell1[[#This Row],[TP]]/(Tabell1[[#This Row],[TP]]+Tabell1[[#This Row],[FN]])</f>
        <v>0.99585277345775014</v>
      </c>
      <c r="Q1368">
        <f>2*(Tabell1[[#This Row],[Recall]] * Tabell1[[#This Row],[Precision]]) / (Tabell1[[#This Row],[Recall]] + Tabell1[[#This Row],[Precision]])</f>
        <v>0.94134365658842556</v>
      </c>
      <c r="R1368">
        <v>9605</v>
      </c>
      <c r="S1368">
        <v>245</v>
      </c>
      <c r="T1368">
        <v>1157</v>
      </c>
      <c r="U1368">
        <v>40</v>
      </c>
    </row>
    <row r="1369" spans="1:21" hidden="1" x14ac:dyDescent="0.3">
      <c r="A1369" s="23" t="s">
        <v>48</v>
      </c>
      <c r="B1369" s="23" t="s">
        <v>33</v>
      </c>
      <c r="C1369" s="24" t="s">
        <v>38</v>
      </c>
      <c r="D1369" s="20" t="s">
        <v>23</v>
      </c>
      <c r="E1369" t="s">
        <v>24</v>
      </c>
      <c r="F1369" s="19" t="s">
        <v>21</v>
      </c>
      <c r="G1369" s="25" t="s">
        <v>26</v>
      </c>
      <c r="H1369" s="25" t="s">
        <v>26</v>
      </c>
      <c r="I1369" s="21"/>
      <c r="J1369" s="25" t="s">
        <v>26</v>
      </c>
      <c r="K1369" s="26">
        <v>0.14461326599120999</v>
      </c>
      <c r="L1369" s="26">
        <v>0.196504831314086</v>
      </c>
      <c r="N1369">
        <f>(Tabell1[[#This Row],[TP]]+Tabell1[[#This Row],[TN]])/(Tabell1[[#This Row],[TP]]+Tabell1[[#This Row],[TN]]+Tabell1[[#This Row],[FP]]+Tabell1[[#This Row],[FN]])</f>
        <v>0.89164479044084366</v>
      </c>
      <c r="O1369">
        <f>Tabell1[[#This Row],[TP]]/(Tabell1[[#This Row],[TP]]+Tabell1[[#This Row],[FP]])</f>
        <v>0.89249210183980676</v>
      </c>
      <c r="P1369">
        <f>Tabell1[[#This Row],[TP]]/(Tabell1[[#This Row],[TP]]+Tabell1[[#This Row],[FN]])</f>
        <v>0.99585277345775014</v>
      </c>
      <c r="Q1369">
        <f>2*(Tabell1[[#This Row],[Recall]] * Tabell1[[#This Row],[Precision]]) / (Tabell1[[#This Row],[Recall]] + Tabell1[[#This Row],[Precision]])</f>
        <v>0.94134365658842556</v>
      </c>
      <c r="R1369">
        <v>9605</v>
      </c>
      <c r="S1369">
        <v>245</v>
      </c>
      <c r="T1369">
        <v>1157</v>
      </c>
      <c r="U1369">
        <v>40</v>
      </c>
    </row>
    <row r="1370" spans="1:21" hidden="1" x14ac:dyDescent="0.3">
      <c r="A1370" s="23" t="s">
        <v>48</v>
      </c>
      <c r="B1370" s="23" t="s">
        <v>33</v>
      </c>
      <c r="C1370" s="24" t="s">
        <v>38</v>
      </c>
      <c r="D1370" s="20" t="s">
        <v>23</v>
      </c>
      <c r="E1370" t="s">
        <v>24</v>
      </c>
      <c r="F1370" s="19" t="s">
        <v>21</v>
      </c>
      <c r="G1370" s="21" t="s">
        <v>29</v>
      </c>
      <c r="H1370" s="25" t="s">
        <v>26</v>
      </c>
      <c r="I1370" s="21"/>
      <c r="J1370" s="21" t="s">
        <v>29</v>
      </c>
      <c r="K1370" s="26">
        <v>0.13962745666503901</v>
      </c>
      <c r="L1370" s="26">
        <v>0.176573276519775</v>
      </c>
      <c r="N1370">
        <f>(Tabell1[[#This Row],[TP]]+Tabell1[[#This Row],[TN]])/(Tabell1[[#This Row],[TP]]+Tabell1[[#This Row],[TN]]+Tabell1[[#This Row],[FP]]+Tabell1[[#This Row],[FN]])</f>
        <v>0.89164479044084366</v>
      </c>
      <c r="O1370">
        <f>Tabell1[[#This Row],[TP]]/(Tabell1[[#This Row],[TP]]+Tabell1[[#This Row],[FP]])</f>
        <v>0.89249210183980676</v>
      </c>
      <c r="P1370">
        <f>Tabell1[[#This Row],[TP]]/(Tabell1[[#This Row],[TP]]+Tabell1[[#This Row],[FN]])</f>
        <v>0.99585277345775014</v>
      </c>
      <c r="Q1370">
        <f>2*(Tabell1[[#This Row],[Recall]] * Tabell1[[#This Row],[Precision]]) / (Tabell1[[#This Row],[Recall]] + Tabell1[[#This Row],[Precision]])</f>
        <v>0.94134365658842556</v>
      </c>
      <c r="R1370">
        <v>9605</v>
      </c>
      <c r="S1370">
        <v>245</v>
      </c>
      <c r="T1370">
        <v>1157</v>
      </c>
      <c r="U1370">
        <v>40</v>
      </c>
    </row>
    <row r="1371" spans="1:21" hidden="1" x14ac:dyDescent="0.3">
      <c r="A1371" s="21" t="s">
        <v>31</v>
      </c>
      <c r="B1371" s="25" t="s">
        <v>22</v>
      </c>
      <c r="C1371" s="25" t="s">
        <v>36</v>
      </c>
      <c r="D1371" s="20" t="s">
        <v>23</v>
      </c>
      <c r="E1371" t="s">
        <v>24</v>
      </c>
      <c r="F1371" s="25" t="s">
        <v>30</v>
      </c>
      <c r="G1371" s="21" t="s">
        <v>29</v>
      </c>
      <c r="H1371" s="25" t="s">
        <v>26</v>
      </c>
      <c r="I1371" s="21"/>
      <c r="J1371" s="25" t="s">
        <v>26</v>
      </c>
      <c r="K1371" s="26">
        <v>6.37078857421875</v>
      </c>
      <c r="L1371" s="26">
        <v>0.90161108970642001</v>
      </c>
      <c r="N1371">
        <f>(Tabell1[[#This Row],[TP]]+Tabell1[[#This Row],[TN]])/(Tabell1[[#This Row],[TP]]+Tabell1[[#This Row],[TN]]+Tabell1[[#This Row],[FP]]+Tabell1[[#This Row],[FN]])</f>
        <v>0.89164479044084366</v>
      </c>
      <c r="O1371">
        <f>Tabell1[[#This Row],[TP]]/(Tabell1[[#This Row],[TP]]+Tabell1[[#This Row],[FP]])</f>
        <v>0.89256505576208178</v>
      </c>
      <c r="P1371">
        <f>Tabell1[[#This Row],[TP]]/(Tabell1[[#This Row],[TP]]+Tabell1[[#This Row],[FN]])</f>
        <v>0.99574909279419388</v>
      </c>
      <c r="Q1371">
        <f>2*(Tabell1[[#This Row],[Recall]] * Tabell1[[#This Row],[Precision]]) / (Tabell1[[#This Row],[Recall]] + Tabell1[[#This Row],[Precision]])</f>
        <v>0.94133790737564327</v>
      </c>
      <c r="R1371">
        <v>9604</v>
      </c>
      <c r="S1371">
        <v>246</v>
      </c>
      <c r="T1371">
        <v>1156</v>
      </c>
      <c r="U1371">
        <v>41</v>
      </c>
    </row>
    <row r="1372" spans="1:21" hidden="1" x14ac:dyDescent="0.3">
      <c r="A1372" s="21" t="s">
        <v>31</v>
      </c>
      <c r="B1372" s="25" t="s">
        <v>22</v>
      </c>
      <c r="C1372" s="21" t="s">
        <v>34</v>
      </c>
      <c r="D1372" s="20" t="s">
        <v>23</v>
      </c>
      <c r="E1372" t="s">
        <v>24</v>
      </c>
      <c r="F1372" s="25" t="s">
        <v>30</v>
      </c>
      <c r="G1372" s="25" t="s">
        <v>26</v>
      </c>
      <c r="H1372" s="21" t="s">
        <v>29</v>
      </c>
      <c r="I1372" s="25" t="s">
        <v>25</v>
      </c>
      <c r="J1372" s="21" t="s">
        <v>29</v>
      </c>
      <c r="K1372" s="26">
        <v>1.2268819808959901</v>
      </c>
      <c r="L1372" s="26">
        <v>0.470906972885131</v>
      </c>
      <c r="N1372">
        <f>(Tabell1[[#This Row],[TP]]+Tabell1[[#This Row],[TN]])/(Tabell1[[#This Row],[TP]]+Tabell1[[#This Row],[TN]]+Tabell1[[#This Row],[FP]]+Tabell1[[#This Row],[FN]])</f>
        <v>0.89155426812709337</v>
      </c>
      <c r="O1372">
        <f>Tabell1[[#This Row],[TP]]/(Tabell1[[#This Row],[TP]]+Tabell1[[#This Row],[FP]])</f>
        <v>0.89189941542173146</v>
      </c>
      <c r="P1372">
        <f>Tabell1[[#This Row],[TP]]/(Tabell1[[#This Row],[TP]]+Tabell1[[#This Row],[FN]])</f>
        <v>0.99657853810264385</v>
      </c>
      <c r="Q1372">
        <f>2*(Tabell1[[#This Row],[Recall]] * Tabell1[[#This Row],[Precision]]) / (Tabell1[[#This Row],[Recall]] + Tabell1[[#This Row],[Precision]])</f>
        <v>0.94133777298991272</v>
      </c>
      <c r="R1372">
        <v>9612</v>
      </c>
      <c r="S1372">
        <v>237</v>
      </c>
      <c r="T1372">
        <v>1165</v>
      </c>
      <c r="U1372">
        <v>33</v>
      </c>
    </row>
    <row r="1373" spans="1:21" hidden="1" x14ac:dyDescent="0.3">
      <c r="A1373" s="21" t="s">
        <v>31</v>
      </c>
      <c r="B1373" s="25" t="s">
        <v>22</v>
      </c>
      <c r="C1373" s="20" t="s">
        <v>23</v>
      </c>
      <c r="D1373" s="20" t="s">
        <v>23</v>
      </c>
      <c r="E1373" t="s">
        <v>24</v>
      </c>
      <c r="F1373" s="25" t="s">
        <v>30</v>
      </c>
      <c r="G1373" s="21" t="s">
        <v>29</v>
      </c>
      <c r="H1373" s="21" t="s">
        <v>29</v>
      </c>
      <c r="I1373" s="25" t="s">
        <v>25</v>
      </c>
      <c r="J1373" s="25" t="s">
        <v>26</v>
      </c>
      <c r="K1373" s="26">
        <v>5.0056128501892001</v>
      </c>
      <c r="L1373" s="26">
        <v>1.11202692985534</v>
      </c>
      <c r="N1373">
        <f>(Tabell1[[#This Row],[TP]]+Tabell1[[#This Row],[TN]])/(Tabell1[[#This Row],[TP]]+Tabell1[[#This Row],[TN]]+Tabell1[[#This Row],[FP]]+Tabell1[[#This Row],[FN]])</f>
        <v>0.89119217887209201</v>
      </c>
      <c r="O1373">
        <f>Tabell1[[#This Row],[TP]]/(Tabell1[[#This Row],[TP]]+Tabell1[[#This Row],[FP]])</f>
        <v>0.88932952135017984</v>
      </c>
      <c r="P1373">
        <f>Tabell1[[#This Row],[TP]]/(Tabell1[[#This Row],[TP]]+Tabell1[[#This Row],[FN]])</f>
        <v>0.99979263867288748</v>
      </c>
      <c r="Q1373">
        <f>2*(Tabell1[[#This Row],[Recall]] * Tabell1[[#This Row],[Precision]]) / (Tabell1[[#This Row],[Recall]] + Tabell1[[#This Row],[Precision]])</f>
        <v>0.94133151112846547</v>
      </c>
      <c r="R1373">
        <v>9643</v>
      </c>
      <c r="S1373">
        <v>202</v>
      </c>
      <c r="T1373">
        <v>1200</v>
      </c>
      <c r="U1373">
        <v>2</v>
      </c>
    </row>
    <row r="1374" spans="1:21" hidden="1" x14ac:dyDescent="0.3">
      <c r="A1374" s="21" t="s">
        <v>31</v>
      </c>
      <c r="B1374" s="25" t="s">
        <v>22</v>
      </c>
      <c r="C1374" s="20" t="s">
        <v>23</v>
      </c>
      <c r="D1374" s="20" t="s">
        <v>23</v>
      </c>
      <c r="E1374" t="s">
        <v>24</v>
      </c>
      <c r="F1374" s="25" t="s">
        <v>30</v>
      </c>
      <c r="G1374" s="21" t="s">
        <v>29</v>
      </c>
      <c r="H1374" s="21" t="s">
        <v>29</v>
      </c>
      <c r="I1374" s="25" t="s">
        <v>25</v>
      </c>
      <c r="J1374" s="25" t="s">
        <v>26</v>
      </c>
      <c r="K1374" s="26">
        <v>5.0056128501892001</v>
      </c>
      <c r="L1374" s="26">
        <v>1.0302438735961901</v>
      </c>
      <c r="N1374">
        <f>(Tabell1[[#This Row],[TP]]+Tabell1[[#This Row],[TN]])/(Tabell1[[#This Row],[TP]]+Tabell1[[#This Row],[TN]]+Tabell1[[#This Row],[FP]]+Tabell1[[#This Row],[FN]])</f>
        <v>0.89119217887209201</v>
      </c>
      <c r="O1374">
        <f>Tabell1[[#This Row],[TP]]/(Tabell1[[#This Row],[TP]]+Tabell1[[#This Row],[FP]])</f>
        <v>0.88932952135017984</v>
      </c>
      <c r="P1374">
        <f>Tabell1[[#This Row],[TP]]/(Tabell1[[#This Row],[TP]]+Tabell1[[#This Row],[FN]])</f>
        <v>0.99979263867288748</v>
      </c>
      <c r="Q1374">
        <f>2*(Tabell1[[#This Row],[Recall]] * Tabell1[[#This Row],[Precision]]) / (Tabell1[[#This Row],[Recall]] + Tabell1[[#This Row],[Precision]])</f>
        <v>0.94133151112846547</v>
      </c>
      <c r="R1374">
        <v>9643</v>
      </c>
      <c r="S1374">
        <v>202</v>
      </c>
      <c r="T1374">
        <v>1200</v>
      </c>
      <c r="U1374">
        <v>2</v>
      </c>
    </row>
    <row r="1375" spans="1:21" hidden="1" x14ac:dyDescent="0.3">
      <c r="A1375" s="21" t="s">
        <v>31</v>
      </c>
      <c r="B1375" s="25" t="s">
        <v>22</v>
      </c>
      <c r="C1375" s="20" t="s">
        <v>23</v>
      </c>
      <c r="D1375" s="20" t="s">
        <v>23</v>
      </c>
      <c r="E1375" t="s">
        <v>24</v>
      </c>
      <c r="F1375" s="19" t="s">
        <v>21</v>
      </c>
      <c r="G1375" s="21" t="s">
        <v>29</v>
      </c>
      <c r="H1375" s="21" t="s">
        <v>29</v>
      </c>
      <c r="I1375" s="25" t="s">
        <v>25</v>
      </c>
      <c r="J1375" s="21" t="s">
        <v>29</v>
      </c>
      <c r="K1375" s="26">
        <v>0.52942967414855902</v>
      </c>
      <c r="L1375" s="26">
        <v>0.45195102691650302</v>
      </c>
      <c r="N1375">
        <f>(Tabell1[[#This Row],[TP]]+Tabell1[[#This Row],[TN]])/(Tabell1[[#This Row],[TP]]+Tabell1[[#This Row],[TN]]+Tabell1[[#This Row],[FP]]+Tabell1[[#This Row],[FN]])</f>
        <v>0.89137322349959269</v>
      </c>
      <c r="O1375">
        <f>Tabell1[[#This Row],[TP]]/(Tabell1[[#This Row],[TP]]+Tabell1[[#This Row],[FP]])</f>
        <v>0.89100842670617653</v>
      </c>
      <c r="P1375">
        <f>Tabell1[[#This Row],[TP]]/(Tabell1[[#This Row],[TP]]+Tabell1[[#This Row],[FN]])</f>
        <v>0.99761534473820634</v>
      </c>
      <c r="Q1375">
        <f>2*(Tabell1[[#This Row],[Recall]] * Tabell1[[#This Row],[Precision]]) / (Tabell1[[#This Row],[Recall]] + Tabell1[[#This Row],[Precision]])</f>
        <v>0.94130307180590878</v>
      </c>
      <c r="R1375">
        <v>9622</v>
      </c>
      <c r="S1375">
        <v>225</v>
      </c>
      <c r="T1375">
        <v>1177</v>
      </c>
      <c r="U1375">
        <v>23</v>
      </c>
    </row>
    <row r="1376" spans="1:21" hidden="1" x14ac:dyDescent="0.3">
      <c r="A1376" s="25" t="s">
        <v>20</v>
      </c>
      <c r="B1376" s="25" t="s">
        <v>22</v>
      </c>
      <c r="C1376" s="21" t="s">
        <v>34</v>
      </c>
      <c r="D1376" s="21" t="s">
        <v>34</v>
      </c>
      <c r="E1376" t="s">
        <v>43</v>
      </c>
      <c r="F1376" s="25" t="s">
        <v>30</v>
      </c>
      <c r="G1376" s="25" t="s">
        <v>26</v>
      </c>
      <c r="H1376" s="25" t="s">
        <v>26</v>
      </c>
      <c r="I1376" s="21"/>
      <c r="J1376" s="25" t="s">
        <v>26</v>
      </c>
      <c r="K1376" s="26">
        <v>4.5738713741302401</v>
      </c>
      <c r="L1376" s="26">
        <v>12.0115759372711</v>
      </c>
      <c r="N1376">
        <f>(Tabell1[[#This Row],[TP]]+Tabell1[[#This Row],[TN]])/(Tabell1[[#This Row],[TP]]+Tabell1[[#This Row],[TN]]+Tabell1[[#This Row],[FP]]+Tabell1[[#This Row],[FN]])</f>
        <v>0.90086988039144622</v>
      </c>
      <c r="O1376">
        <f>Tabell1[[#This Row],[TP]]/(Tabell1[[#This Row],[TP]]+Tabell1[[#This Row],[FP]])</f>
        <v>0.89329392580513656</v>
      </c>
      <c r="P1376">
        <f>Tabell1[[#This Row],[TP]]/(Tabell1[[#This Row],[TP]]+Tabell1[[#This Row],[FN]])</f>
        <v>0.99466636404902409</v>
      </c>
      <c r="Q1376">
        <f>2*(Tabell1[[#This Row],[Recall]] * Tabell1[[#This Row],[Precision]]) / (Tabell1[[#This Row],[Recall]] + Tabell1[[#This Row],[Precision]])</f>
        <v>0.94125859106529208</v>
      </c>
      <c r="R1376">
        <v>8765</v>
      </c>
      <c r="S1376">
        <v>1177</v>
      </c>
      <c r="T1376">
        <v>1047</v>
      </c>
      <c r="U1376">
        <v>47</v>
      </c>
    </row>
    <row r="1377" spans="1:21" hidden="1" x14ac:dyDescent="0.3">
      <c r="A1377" s="25" t="s">
        <v>20</v>
      </c>
      <c r="B1377" s="23" t="s">
        <v>33</v>
      </c>
      <c r="C1377" s="20" t="s">
        <v>23</v>
      </c>
      <c r="D1377" s="20" t="s">
        <v>23</v>
      </c>
      <c r="E1377" t="s">
        <v>42</v>
      </c>
      <c r="F1377" s="19" t="s">
        <v>21</v>
      </c>
      <c r="G1377" s="25" t="s">
        <v>26</v>
      </c>
      <c r="H1377" s="21" t="s">
        <v>29</v>
      </c>
      <c r="I1377" s="25" t="s">
        <v>25</v>
      </c>
      <c r="J1377" s="21" t="s">
        <v>29</v>
      </c>
      <c r="K1377" s="26">
        <v>1.1619558334350499</v>
      </c>
      <c r="L1377" s="26">
        <v>3.2695147991180402</v>
      </c>
      <c r="N1377">
        <f>(Tabell1[[#This Row],[TP]]+Tabell1[[#This Row],[TN]])/(Tabell1[[#This Row],[TP]]+Tabell1[[#This Row],[TN]]+Tabell1[[#This Row],[FP]]+Tabell1[[#This Row],[FN]])</f>
        <v>0.89152817919075145</v>
      </c>
      <c r="O1377">
        <f>Tabell1[[#This Row],[TP]]/(Tabell1[[#This Row],[TP]]+Tabell1[[#This Row],[FP]])</f>
        <v>0.89016378273341357</v>
      </c>
      <c r="P1377">
        <f>Tabell1[[#This Row],[TP]]/(Tabell1[[#This Row],[TP]]+Tabell1[[#This Row],[FN]])</f>
        <v>0.99854681336931705</v>
      </c>
      <c r="Q1377">
        <f>2*(Tabell1[[#This Row],[Recall]] * Tabell1[[#This Row],[Precision]]) / (Tabell1[[#This Row],[Recall]] + Tabell1[[#This Row],[Precision]])</f>
        <v>0.94124553593268445</v>
      </c>
      <c r="R1377">
        <v>9620</v>
      </c>
      <c r="S1377">
        <v>251</v>
      </c>
      <c r="T1377">
        <v>1187</v>
      </c>
      <c r="U1377">
        <v>14</v>
      </c>
    </row>
    <row r="1378" spans="1:21" hidden="1" x14ac:dyDescent="0.3">
      <c r="A1378" s="21" t="s">
        <v>31</v>
      </c>
      <c r="B1378" s="23" t="s">
        <v>33</v>
      </c>
      <c r="C1378" s="23" t="s">
        <v>40</v>
      </c>
      <c r="D1378" s="20" t="s">
        <v>23</v>
      </c>
      <c r="E1378" t="s">
        <v>24</v>
      </c>
      <c r="F1378" s="25" t="s">
        <v>30</v>
      </c>
      <c r="G1378" s="21" t="s">
        <v>29</v>
      </c>
      <c r="H1378" s="21" t="s">
        <v>29</v>
      </c>
      <c r="I1378" s="25" t="s">
        <v>25</v>
      </c>
      <c r="J1378" s="25" t="s">
        <v>26</v>
      </c>
      <c r="K1378" s="26">
        <v>229.26124572753901</v>
      </c>
      <c r="L1378" s="26">
        <v>5.3561441898345903</v>
      </c>
      <c r="N1378">
        <f>(Tabell1[[#This Row],[TP]]+Tabell1[[#This Row],[TN]])/(Tabell1[[#This Row],[TP]]+Tabell1[[#This Row],[TN]]+Tabell1[[#This Row],[FP]]+Tabell1[[#This Row],[FN]])</f>
        <v>0.90087806644337831</v>
      </c>
      <c r="O1378">
        <f>Tabell1[[#This Row],[TP]]/(Tabell1[[#This Row],[TP]]+Tabell1[[#This Row],[FP]])</f>
        <v>0.97552836484983318</v>
      </c>
      <c r="P1378">
        <f>Tabell1[[#This Row],[TP]]/(Tabell1[[#This Row],[TP]]+Tabell1[[#This Row],[FN]])</f>
        <v>0.90927941938828405</v>
      </c>
      <c r="Q1378">
        <f>2*(Tabell1[[#This Row],[Recall]] * Tabell1[[#This Row],[Precision]]) / (Tabell1[[#This Row],[Recall]] + Tabell1[[#This Row],[Precision]])</f>
        <v>0.94123960289777298</v>
      </c>
      <c r="R1378">
        <v>8770</v>
      </c>
      <c r="S1378">
        <v>1182</v>
      </c>
      <c r="T1378">
        <v>220</v>
      </c>
      <c r="U1378">
        <v>875</v>
      </c>
    </row>
    <row r="1379" spans="1:21" hidden="1" x14ac:dyDescent="0.3">
      <c r="A1379" s="21" t="s">
        <v>31</v>
      </c>
      <c r="B1379" s="23" t="s">
        <v>33</v>
      </c>
      <c r="C1379" s="24" t="s">
        <v>38</v>
      </c>
      <c r="D1379" s="20" t="s">
        <v>23</v>
      </c>
      <c r="E1379" t="s">
        <v>24</v>
      </c>
      <c r="F1379" s="25" t="s">
        <v>30</v>
      </c>
      <c r="G1379" s="25" t="s">
        <v>26</v>
      </c>
      <c r="H1379" s="21" t="s">
        <v>29</v>
      </c>
      <c r="I1379" s="25" t="s">
        <v>25</v>
      </c>
      <c r="J1379" s="21" t="s">
        <v>29</v>
      </c>
      <c r="K1379" s="26">
        <v>65.434164285659705</v>
      </c>
      <c r="L1379" s="26">
        <v>1.85261678695678</v>
      </c>
      <c r="N1379">
        <f>(Tabell1[[#This Row],[TP]]+Tabell1[[#This Row],[TN]])/(Tabell1[[#This Row],[TP]]+Tabell1[[#This Row],[TN]]+Tabell1[[#This Row],[FP]]+Tabell1[[#This Row],[FN]])</f>
        <v>0.89146374581334298</v>
      </c>
      <c r="O1379">
        <f>Tabell1[[#This Row],[TP]]/(Tabell1[[#This Row],[TP]]+Tabell1[[#This Row],[FP]])</f>
        <v>0.89276413690476186</v>
      </c>
      <c r="P1379">
        <f>Tabell1[[#This Row],[TP]]/(Tabell1[[#This Row],[TP]]+Tabell1[[#This Row],[FN]])</f>
        <v>0.99523068947641269</v>
      </c>
      <c r="Q1379">
        <f>2*(Tabell1[[#This Row],[Recall]] * Tabell1[[#This Row],[Precision]]) / (Tabell1[[#This Row],[Recall]] + Tabell1[[#This Row],[Precision]])</f>
        <v>0.9412168456145511</v>
      </c>
      <c r="R1379">
        <v>9599</v>
      </c>
      <c r="S1379">
        <v>249</v>
      </c>
      <c r="T1379">
        <v>1153</v>
      </c>
      <c r="U1379">
        <v>46</v>
      </c>
    </row>
    <row r="1380" spans="1:21" hidden="1" x14ac:dyDescent="0.3">
      <c r="A1380" s="25" t="s">
        <v>20</v>
      </c>
      <c r="B1380" s="25" t="s">
        <v>22</v>
      </c>
      <c r="C1380" s="21" t="s">
        <v>34</v>
      </c>
      <c r="D1380" s="21" t="s">
        <v>34</v>
      </c>
      <c r="E1380" t="s">
        <v>35</v>
      </c>
      <c r="F1380" s="25" t="s">
        <v>30</v>
      </c>
      <c r="G1380" s="25" t="s">
        <v>26</v>
      </c>
      <c r="H1380" s="25" t="s">
        <v>26</v>
      </c>
      <c r="I1380" s="21"/>
      <c r="J1380" s="25" t="s">
        <v>26</v>
      </c>
      <c r="K1380" s="26">
        <v>2.7871952056884699</v>
      </c>
      <c r="L1380" s="26">
        <v>6.79496169090271</v>
      </c>
      <c r="N1380">
        <f>(Tabell1[[#This Row],[TP]]+Tabell1[[#This Row],[TN]])/(Tabell1[[#This Row],[TP]]+Tabell1[[#This Row],[TN]]+Tabell1[[#This Row],[FP]]+Tabell1[[#This Row],[FN]])</f>
        <v>0.9005565185658243</v>
      </c>
      <c r="O1380">
        <f>Tabell1[[#This Row],[TP]]/(Tabell1[[#This Row],[TP]]+Tabell1[[#This Row],[FP]])</f>
        <v>0.89426725464054968</v>
      </c>
      <c r="P1380">
        <f>Tabell1[[#This Row],[TP]]/(Tabell1[[#This Row],[TP]]+Tabell1[[#This Row],[FN]])</f>
        <v>0.99327941679006726</v>
      </c>
      <c r="Q1380">
        <f>2*(Tabell1[[#This Row],[Recall]] * Tabell1[[#This Row],[Precision]]) / (Tabell1[[#This Row],[Recall]] + Tabell1[[#This Row],[Precision]])</f>
        <v>0.94117647058823539</v>
      </c>
      <c r="R1380">
        <v>8720</v>
      </c>
      <c r="S1380">
        <v>1151</v>
      </c>
      <c r="T1380">
        <v>1031</v>
      </c>
      <c r="U1380">
        <v>59</v>
      </c>
    </row>
    <row r="1381" spans="1:21" hidden="1" x14ac:dyDescent="0.3">
      <c r="A1381" s="25" t="s">
        <v>20</v>
      </c>
      <c r="B1381" s="25" t="s">
        <v>22</v>
      </c>
      <c r="C1381" s="21" t="s">
        <v>34</v>
      </c>
      <c r="D1381" s="21" t="s">
        <v>34</v>
      </c>
      <c r="E1381" t="s">
        <v>35</v>
      </c>
      <c r="F1381" s="25" t="s">
        <v>30</v>
      </c>
      <c r="G1381" s="21" t="s">
        <v>29</v>
      </c>
      <c r="H1381" s="25" t="s">
        <v>26</v>
      </c>
      <c r="I1381" s="21"/>
      <c r="J1381" s="25" t="s">
        <v>26</v>
      </c>
      <c r="K1381" s="26">
        <v>2.77850270271301</v>
      </c>
      <c r="L1381" s="26">
        <v>6.7928276062011701</v>
      </c>
      <c r="N1381">
        <f>(Tabell1[[#This Row],[TP]]+Tabell1[[#This Row],[TN]])/(Tabell1[[#This Row],[TP]]+Tabell1[[#This Row],[TN]]+Tabell1[[#This Row],[FP]]+Tabell1[[#This Row],[FN]])</f>
        <v>0.9005565185658243</v>
      </c>
      <c r="O1381">
        <f>Tabell1[[#This Row],[TP]]/(Tabell1[[#This Row],[TP]]+Tabell1[[#This Row],[FP]])</f>
        <v>0.89426725464054968</v>
      </c>
      <c r="P1381">
        <f>Tabell1[[#This Row],[TP]]/(Tabell1[[#This Row],[TP]]+Tabell1[[#This Row],[FN]])</f>
        <v>0.99327941679006726</v>
      </c>
      <c r="Q1381">
        <f>2*(Tabell1[[#This Row],[Recall]] * Tabell1[[#This Row],[Precision]]) / (Tabell1[[#This Row],[Recall]] + Tabell1[[#This Row],[Precision]])</f>
        <v>0.94117647058823539</v>
      </c>
      <c r="R1381">
        <v>8720</v>
      </c>
      <c r="S1381">
        <v>1151</v>
      </c>
      <c r="T1381">
        <v>1031</v>
      </c>
      <c r="U1381">
        <v>59</v>
      </c>
    </row>
    <row r="1382" spans="1:21" hidden="1" x14ac:dyDescent="0.3">
      <c r="A1382" s="21" t="s">
        <v>31</v>
      </c>
      <c r="B1382" s="21" t="s">
        <v>32</v>
      </c>
      <c r="C1382" s="24" t="s">
        <v>38</v>
      </c>
      <c r="D1382" s="20" t="s">
        <v>23</v>
      </c>
      <c r="E1382" t="s">
        <v>24</v>
      </c>
      <c r="F1382" s="19" t="s">
        <v>21</v>
      </c>
      <c r="G1382" s="21" t="s">
        <v>29</v>
      </c>
      <c r="H1382" s="21" t="s">
        <v>29</v>
      </c>
      <c r="I1382" s="25" t="s">
        <v>25</v>
      </c>
      <c r="J1382" s="21" t="s">
        <v>29</v>
      </c>
      <c r="K1382" s="26">
        <v>0.51646232604980402</v>
      </c>
      <c r="L1382" s="26">
        <v>0.25247693061828602</v>
      </c>
      <c r="N1382">
        <f>(Tabell1[[#This Row],[TP]]+Tabell1[[#This Row],[TN]])/(Tabell1[[#This Row],[TP]]+Tabell1[[#This Row],[TN]]+Tabell1[[#This Row],[FP]]+Tabell1[[#This Row],[FN]])</f>
        <v>0.90015388793337558</v>
      </c>
      <c r="O1382">
        <f>Tabell1[[#This Row],[TP]]/(Tabell1[[#This Row],[TP]]+Tabell1[[#This Row],[FP]])</f>
        <v>0.96923753021313996</v>
      </c>
      <c r="P1382">
        <f>Tabell1[[#This Row],[TP]]/(Tabell1[[#This Row],[TP]]+Tabell1[[#This Row],[FN]])</f>
        <v>0.91467081389320892</v>
      </c>
      <c r="Q1382">
        <f>2*(Tabell1[[#This Row],[Recall]] * Tabell1[[#This Row],[Precision]]) / (Tabell1[[#This Row],[Recall]] + Tabell1[[#This Row],[Precision]])</f>
        <v>0.94116391956046308</v>
      </c>
      <c r="R1382">
        <v>8822</v>
      </c>
      <c r="S1382">
        <v>1122</v>
      </c>
      <c r="T1382">
        <v>280</v>
      </c>
      <c r="U1382">
        <v>823</v>
      </c>
    </row>
    <row r="1383" spans="1:21" hidden="1" x14ac:dyDescent="0.3">
      <c r="A1383" s="21" t="s">
        <v>31</v>
      </c>
      <c r="B1383" s="21" t="s">
        <v>32</v>
      </c>
      <c r="C1383" s="24" t="s">
        <v>38</v>
      </c>
      <c r="D1383" s="20" t="s">
        <v>23</v>
      </c>
      <c r="E1383" t="s">
        <v>24</v>
      </c>
      <c r="F1383" s="19" t="s">
        <v>21</v>
      </c>
      <c r="G1383" s="21" t="s">
        <v>29</v>
      </c>
      <c r="H1383" s="25" t="s">
        <v>26</v>
      </c>
      <c r="I1383" s="21"/>
      <c r="J1383" s="21" t="s">
        <v>29</v>
      </c>
      <c r="K1383" s="26">
        <v>0.51271867752075195</v>
      </c>
      <c r="L1383" s="26">
        <v>0.248470544815063</v>
      </c>
      <c r="N1383">
        <f>(Tabell1[[#This Row],[TP]]+Tabell1[[#This Row],[TN]])/(Tabell1[[#This Row],[TP]]+Tabell1[[#This Row],[TN]]+Tabell1[[#This Row],[FP]]+Tabell1[[#This Row],[FN]])</f>
        <v>0.90015388793337558</v>
      </c>
      <c r="O1383">
        <f>Tabell1[[#This Row],[TP]]/(Tabell1[[#This Row],[TP]]+Tabell1[[#This Row],[FP]])</f>
        <v>0.96923753021313996</v>
      </c>
      <c r="P1383">
        <f>Tabell1[[#This Row],[TP]]/(Tabell1[[#This Row],[TP]]+Tabell1[[#This Row],[FN]])</f>
        <v>0.91467081389320892</v>
      </c>
      <c r="Q1383">
        <f>2*(Tabell1[[#This Row],[Recall]] * Tabell1[[#This Row],[Precision]]) / (Tabell1[[#This Row],[Recall]] + Tabell1[[#This Row],[Precision]])</f>
        <v>0.94116391956046308</v>
      </c>
      <c r="R1383">
        <v>8822</v>
      </c>
      <c r="S1383">
        <v>1122</v>
      </c>
      <c r="T1383">
        <v>280</v>
      </c>
      <c r="U1383">
        <v>823</v>
      </c>
    </row>
    <row r="1384" spans="1:21" hidden="1" x14ac:dyDescent="0.3">
      <c r="A1384" s="25" t="s">
        <v>20</v>
      </c>
      <c r="B1384" s="21" t="s">
        <v>32</v>
      </c>
      <c r="C1384" s="20" t="s">
        <v>23</v>
      </c>
      <c r="D1384" s="20" t="s">
        <v>23</v>
      </c>
      <c r="E1384" t="s">
        <v>24</v>
      </c>
      <c r="F1384" s="19" t="s">
        <v>21</v>
      </c>
      <c r="G1384" s="21" t="s">
        <v>29</v>
      </c>
      <c r="H1384" s="21" t="s">
        <v>29</v>
      </c>
      <c r="I1384" s="25" t="s">
        <v>25</v>
      </c>
      <c r="J1384" s="21" t="s">
        <v>29</v>
      </c>
      <c r="K1384" s="26">
        <v>1.8416559696197501</v>
      </c>
      <c r="L1384" s="26">
        <v>3.5482726097106898</v>
      </c>
      <c r="N1384">
        <f>(Tabell1[[#This Row],[TP]]+Tabell1[[#This Row],[TN]])/(Tabell1[[#This Row],[TP]]+Tabell1[[#This Row],[TN]]+Tabell1[[#This Row],[FP]]+Tabell1[[#This Row],[FN]])</f>
        <v>0.89101113424459133</v>
      </c>
      <c r="O1384">
        <f>Tabell1[[#This Row],[TP]]/(Tabell1[[#This Row],[TP]]+Tabell1[[#This Row],[FP]])</f>
        <v>0.89024503005085531</v>
      </c>
      <c r="P1384">
        <f>Tabell1[[#This Row],[TP]]/(Tabell1[[#This Row],[TP]]+Tabell1[[#This Row],[FN]])</f>
        <v>0.9982374287195438</v>
      </c>
      <c r="Q1384">
        <f>2*(Tabell1[[#This Row],[Recall]] * Tabell1[[#This Row],[Precision]]) / (Tabell1[[#This Row],[Recall]] + Tabell1[[#This Row],[Precision]])</f>
        <v>0.94115347018572815</v>
      </c>
      <c r="R1384">
        <v>9628</v>
      </c>
      <c r="S1384">
        <v>215</v>
      </c>
      <c r="T1384">
        <v>1187</v>
      </c>
      <c r="U1384">
        <v>17</v>
      </c>
    </row>
    <row r="1385" spans="1:21" hidden="1" x14ac:dyDescent="0.3">
      <c r="A1385" s="25" t="s">
        <v>20</v>
      </c>
      <c r="B1385" s="21" t="s">
        <v>32</v>
      </c>
      <c r="C1385" s="20" t="s">
        <v>23</v>
      </c>
      <c r="D1385" s="20" t="s">
        <v>23</v>
      </c>
      <c r="E1385" t="s">
        <v>24</v>
      </c>
      <c r="F1385" s="19" t="s">
        <v>21</v>
      </c>
      <c r="G1385" s="21" t="s">
        <v>29</v>
      </c>
      <c r="H1385" s="21" t="s">
        <v>29</v>
      </c>
      <c r="I1385" s="25" t="s">
        <v>25</v>
      </c>
      <c r="J1385" s="21" t="s">
        <v>29</v>
      </c>
      <c r="K1385" s="26">
        <v>1.8416559696197501</v>
      </c>
      <c r="L1385" s="26">
        <v>3.4434790611267001</v>
      </c>
      <c r="N1385">
        <f>(Tabell1[[#This Row],[TP]]+Tabell1[[#This Row],[TN]])/(Tabell1[[#This Row],[TP]]+Tabell1[[#This Row],[TN]]+Tabell1[[#This Row],[FP]]+Tabell1[[#This Row],[FN]])</f>
        <v>0.89101113424459133</v>
      </c>
      <c r="O1385">
        <f>Tabell1[[#This Row],[TP]]/(Tabell1[[#This Row],[TP]]+Tabell1[[#This Row],[FP]])</f>
        <v>0.89024503005085531</v>
      </c>
      <c r="P1385">
        <f>Tabell1[[#This Row],[TP]]/(Tabell1[[#This Row],[TP]]+Tabell1[[#This Row],[FN]])</f>
        <v>0.9982374287195438</v>
      </c>
      <c r="Q1385">
        <f>2*(Tabell1[[#This Row],[Recall]] * Tabell1[[#This Row],[Precision]]) / (Tabell1[[#This Row],[Recall]] + Tabell1[[#This Row],[Precision]])</f>
        <v>0.94115347018572815</v>
      </c>
      <c r="R1385">
        <v>9628</v>
      </c>
      <c r="S1385">
        <v>215</v>
      </c>
      <c r="T1385">
        <v>1187</v>
      </c>
      <c r="U1385">
        <v>17</v>
      </c>
    </row>
    <row r="1386" spans="1:21" hidden="1" x14ac:dyDescent="0.3">
      <c r="A1386" s="25" t="s">
        <v>20</v>
      </c>
      <c r="B1386" s="21" t="s">
        <v>32</v>
      </c>
      <c r="C1386" s="20" t="s">
        <v>23</v>
      </c>
      <c r="D1386" s="20" t="s">
        <v>23</v>
      </c>
      <c r="E1386" t="s">
        <v>24</v>
      </c>
      <c r="F1386" s="19" t="s">
        <v>21</v>
      </c>
      <c r="G1386" s="25" t="s">
        <v>26</v>
      </c>
      <c r="H1386" s="21" t="s">
        <v>29</v>
      </c>
      <c r="I1386" s="25" t="s">
        <v>25</v>
      </c>
      <c r="J1386" s="21" t="s">
        <v>29</v>
      </c>
      <c r="K1386" s="26">
        <v>1.38760566711425</v>
      </c>
      <c r="L1386" s="26">
        <v>3.5376317501068102</v>
      </c>
      <c r="N1386">
        <f>(Tabell1[[#This Row],[TP]]+Tabell1[[#This Row],[TN]])/(Tabell1[[#This Row],[TP]]+Tabell1[[#This Row],[TN]]+Tabell1[[#This Row],[FP]]+Tabell1[[#This Row],[FN]])</f>
        <v>0.89101113424459133</v>
      </c>
      <c r="O1386">
        <f>Tabell1[[#This Row],[TP]]/(Tabell1[[#This Row],[TP]]+Tabell1[[#This Row],[FP]])</f>
        <v>0.89024503005085531</v>
      </c>
      <c r="P1386">
        <f>Tabell1[[#This Row],[TP]]/(Tabell1[[#This Row],[TP]]+Tabell1[[#This Row],[FN]])</f>
        <v>0.9982374287195438</v>
      </c>
      <c r="Q1386">
        <f>2*(Tabell1[[#This Row],[Recall]] * Tabell1[[#This Row],[Precision]]) / (Tabell1[[#This Row],[Recall]] + Tabell1[[#This Row],[Precision]])</f>
        <v>0.94115347018572815</v>
      </c>
      <c r="R1386">
        <v>9628</v>
      </c>
      <c r="S1386">
        <v>215</v>
      </c>
      <c r="T1386">
        <v>1187</v>
      </c>
      <c r="U1386">
        <v>17</v>
      </c>
    </row>
    <row r="1387" spans="1:21" hidden="1" x14ac:dyDescent="0.3">
      <c r="A1387" s="25" t="s">
        <v>20</v>
      </c>
      <c r="B1387" s="21" t="s">
        <v>32</v>
      </c>
      <c r="C1387" s="20" t="s">
        <v>23</v>
      </c>
      <c r="D1387" s="20" t="s">
        <v>23</v>
      </c>
      <c r="E1387" t="s">
        <v>24</v>
      </c>
      <c r="F1387" s="19" t="s">
        <v>21</v>
      </c>
      <c r="G1387" s="25" t="s">
        <v>26</v>
      </c>
      <c r="H1387" s="21" t="s">
        <v>29</v>
      </c>
      <c r="I1387" s="25" t="s">
        <v>25</v>
      </c>
      <c r="J1387" s="21" t="s">
        <v>29</v>
      </c>
      <c r="K1387" s="26">
        <v>1.38760566711425</v>
      </c>
      <c r="L1387" s="26">
        <v>3.5293693542480402</v>
      </c>
      <c r="N1387">
        <f>(Tabell1[[#This Row],[TP]]+Tabell1[[#This Row],[TN]])/(Tabell1[[#This Row],[TP]]+Tabell1[[#This Row],[TN]]+Tabell1[[#This Row],[FP]]+Tabell1[[#This Row],[FN]])</f>
        <v>0.89101113424459133</v>
      </c>
      <c r="O1387">
        <f>Tabell1[[#This Row],[TP]]/(Tabell1[[#This Row],[TP]]+Tabell1[[#This Row],[FP]])</f>
        <v>0.89024503005085531</v>
      </c>
      <c r="P1387">
        <f>Tabell1[[#This Row],[TP]]/(Tabell1[[#This Row],[TP]]+Tabell1[[#This Row],[FN]])</f>
        <v>0.9982374287195438</v>
      </c>
      <c r="Q1387">
        <f>2*(Tabell1[[#This Row],[Recall]] * Tabell1[[#This Row],[Precision]]) / (Tabell1[[#This Row],[Recall]] + Tabell1[[#This Row],[Precision]])</f>
        <v>0.94115347018572815</v>
      </c>
      <c r="R1387">
        <v>9628</v>
      </c>
      <c r="S1387">
        <v>215</v>
      </c>
      <c r="T1387">
        <v>1187</v>
      </c>
      <c r="U1387">
        <v>17</v>
      </c>
    </row>
    <row r="1388" spans="1:21" hidden="1" x14ac:dyDescent="0.3">
      <c r="A1388" s="21" t="s">
        <v>31</v>
      </c>
      <c r="B1388" s="21" t="s">
        <v>32</v>
      </c>
      <c r="C1388" s="21" t="s">
        <v>34</v>
      </c>
      <c r="D1388" s="20" t="s">
        <v>23</v>
      </c>
      <c r="E1388" t="s">
        <v>24</v>
      </c>
      <c r="F1388" s="25" t="s">
        <v>30</v>
      </c>
      <c r="G1388" s="25" t="s">
        <v>26</v>
      </c>
      <c r="H1388" s="21" t="s">
        <v>29</v>
      </c>
      <c r="I1388" s="25" t="s">
        <v>25</v>
      </c>
      <c r="J1388" s="21" t="s">
        <v>29</v>
      </c>
      <c r="K1388" s="26">
        <v>1.3504452705383301</v>
      </c>
      <c r="L1388" s="26">
        <v>0.72805118560791005</v>
      </c>
      <c r="N1388">
        <f>(Tabell1[[#This Row],[TP]]+Tabell1[[#This Row],[TN]])/(Tabell1[[#This Row],[TP]]+Tabell1[[#This Row],[TN]]+Tabell1[[#This Row],[FP]]+Tabell1[[#This Row],[FN]])</f>
        <v>0.89137322349959269</v>
      </c>
      <c r="O1388">
        <f>Tabell1[[#This Row],[TP]]/(Tabell1[[#This Row],[TP]]+Tabell1[[#This Row],[FP]])</f>
        <v>0.89290034428212528</v>
      </c>
      <c r="P1388">
        <f>Tabell1[[#This Row],[TP]]/(Tabell1[[#This Row],[TP]]+Tabell1[[#This Row],[FN]])</f>
        <v>0.99491964748574391</v>
      </c>
      <c r="Q1388">
        <f>2*(Tabell1[[#This Row],[Recall]] * Tabell1[[#This Row],[Precision]]) / (Tabell1[[#This Row],[Recall]] + Tabell1[[#This Row],[Precision]])</f>
        <v>0.94115339348764226</v>
      </c>
      <c r="R1388">
        <v>9596</v>
      </c>
      <c r="S1388">
        <v>251</v>
      </c>
      <c r="T1388">
        <v>1151</v>
      </c>
      <c r="U1388">
        <v>49</v>
      </c>
    </row>
    <row r="1389" spans="1:21" hidden="1" x14ac:dyDescent="0.3">
      <c r="A1389" s="23" t="s">
        <v>48</v>
      </c>
      <c r="B1389" s="21" t="s">
        <v>32</v>
      </c>
      <c r="C1389" s="21" t="s">
        <v>34</v>
      </c>
      <c r="D1389" s="20" t="s">
        <v>23</v>
      </c>
      <c r="E1389" t="s">
        <v>24</v>
      </c>
      <c r="F1389" s="19" t="s">
        <v>21</v>
      </c>
      <c r="G1389" s="25" t="s">
        <v>26</v>
      </c>
      <c r="H1389" s="25" t="s">
        <v>26</v>
      </c>
      <c r="I1389" s="21"/>
      <c r="J1389" s="21" t="s">
        <v>29</v>
      </c>
      <c r="K1389" s="26">
        <v>0.13862919807433999</v>
      </c>
      <c r="L1389" s="26">
        <v>0.21243047714233301</v>
      </c>
      <c r="N1389">
        <f>(Tabell1[[#This Row],[TP]]+Tabell1[[#This Row],[TN]])/(Tabell1[[#This Row],[TP]]+Tabell1[[#This Row],[TN]]+Tabell1[[#This Row],[FP]]+Tabell1[[#This Row],[FN]])</f>
        <v>0.89653299538336195</v>
      </c>
      <c r="O1389">
        <f>Tabell1[[#This Row],[TP]]/(Tabell1[[#This Row],[TP]]+Tabell1[[#This Row],[FP]])</f>
        <v>0.93492940454266427</v>
      </c>
      <c r="P1389">
        <f>Tabell1[[#This Row],[TP]]/(Tabell1[[#This Row],[TP]]+Tabell1[[#This Row],[FN]])</f>
        <v>0.94743390357698287</v>
      </c>
      <c r="Q1389">
        <f>2*(Tabell1[[#This Row],[Recall]] * Tabell1[[#This Row],[Precision]]) / (Tabell1[[#This Row],[Recall]] + Tabell1[[#This Row],[Precision]])</f>
        <v>0.94114012050054074</v>
      </c>
      <c r="R1389">
        <v>9138</v>
      </c>
      <c r="S1389">
        <v>766</v>
      </c>
      <c r="T1389">
        <v>636</v>
      </c>
      <c r="U1389">
        <v>507</v>
      </c>
    </row>
    <row r="1390" spans="1:21" hidden="1" x14ac:dyDescent="0.3">
      <c r="A1390" s="23" t="s">
        <v>48</v>
      </c>
      <c r="B1390" s="21" t="s">
        <v>32</v>
      </c>
      <c r="C1390" s="21" t="s">
        <v>34</v>
      </c>
      <c r="D1390" s="20" t="s">
        <v>23</v>
      </c>
      <c r="E1390" t="s">
        <v>24</v>
      </c>
      <c r="F1390" s="19" t="s">
        <v>21</v>
      </c>
      <c r="G1390" s="25" t="s">
        <v>26</v>
      </c>
      <c r="H1390" s="25" t="s">
        <v>26</v>
      </c>
      <c r="I1390" s="21"/>
      <c r="J1390" s="25" t="s">
        <v>26</v>
      </c>
      <c r="K1390" s="26">
        <v>0.13065075874328599</v>
      </c>
      <c r="L1390" s="26">
        <v>0.19893550872802701</v>
      </c>
      <c r="N1390">
        <f>(Tabell1[[#This Row],[TP]]+Tabell1[[#This Row],[TN]])/(Tabell1[[#This Row],[TP]]+Tabell1[[#This Row],[TN]]+Tabell1[[#This Row],[FP]]+Tabell1[[#This Row],[FN]])</f>
        <v>0.89653299538336195</v>
      </c>
      <c r="O1390">
        <f>Tabell1[[#This Row],[TP]]/(Tabell1[[#This Row],[TP]]+Tabell1[[#This Row],[FP]])</f>
        <v>0.93492940454266427</v>
      </c>
      <c r="P1390">
        <f>Tabell1[[#This Row],[TP]]/(Tabell1[[#This Row],[TP]]+Tabell1[[#This Row],[FN]])</f>
        <v>0.94743390357698287</v>
      </c>
      <c r="Q1390">
        <f>2*(Tabell1[[#This Row],[Recall]] * Tabell1[[#This Row],[Precision]]) / (Tabell1[[#This Row],[Recall]] + Tabell1[[#This Row],[Precision]])</f>
        <v>0.94114012050054074</v>
      </c>
      <c r="R1390">
        <v>9138</v>
      </c>
      <c r="S1390">
        <v>766</v>
      </c>
      <c r="T1390">
        <v>636</v>
      </c>
      <c r="U1390">
        <v>507</v>
      </c>
    </row>
    <row r="1391" spans="1:21" hidden="1" x14ac:dyDescent="0.3">
      <c r="A1391" s="21" t="s">
        <v>31</v>
      </c>
      <c r="B1391" s="21" t="s">
        <v>32</v>
      </c>
      <c r="C1391" s="21" t="s">
        <v>34</v>
      </c>
      <c r="D1391" s="20" t="s">
        <v>23</v>
      </c>
      <c r="E1391" t="s">
        <v>24</v>
      </c>
      <c r="F1391" s="19" t="s">
        <v>21</v>
      </c>
      <c r="G1391" s="25" t="s">
        <v>26</v>
      </c>
      <c r="H1391" s="25" t="s">
        <v>26</v>
      </c>
      <c r="I1391" s="21"/>
      <c r="J1391" s="21" t="s">
        <v>29</v>
      </c>
      <c r="K1391" s="26">
        <v>0.57471656799316395</v>
      </c>
      <c r="L1391" s="26">
        <v>0.266357421875</v>
      </c>
      <c r="N1391">
        <f>(Tabell1[[#This Row],[TP]]+Tabell1[[#This Row],[TN]])/(Tabell1[[#This Row],[TP]]+Tabell1[[#This Row],[TN]]+Tabell1[[#This Row],[FP]]+Tabell1[[#This Row],[FN]])</f>
        <v>0.89137322349959269</v>
      </c>
      <c r="O1391">
        <f>Tabell1[[#This Row],[TP]]/(Tabell1[[#This Row],[TP]]+Tabell1[[#This Row],[FP]])</f>
        <v>0.8941472976757211</v>
      </c>
      <c r="P1391">
        <f>Tabell1[[#This Row],[TP]]/(Tabell1[[#This Row],[TP]]+Tabell1[[#This Row],[FN]])</f>
        <v>0.9931570762052877</v>
      </c>
      <c r="Q1391">
        <f>2*(Tabell1[[#This Row],[Recall]] * Tabell1[[#This Row],[Precision]]) / (Tabell1[[#This Row],[Recall]] + Tabell1[[#This Row],[Precision]])</f>
        <v>0.94105511346890669</v>
      </c>
      <c r="R1391">
        <v>9579</v>
      </c>
      <c r="S1391">
        <v>268</v>
      </c>
      <c r="T1391">
        <v>1134</v>
      </c>
      <c r="U1391">
        <v>66</v>
      </c>
    </row>
    <row r="1392" spans="1:21" hidden="1" x14ac:dyDescent="0.3">
      <c r="A1392" s="21" t="s">
        <v>31</v>
      </c>
      <c r="B1392" s="21" t="s">
        <v>32</v>
      </c>
      <c r="C1392" s="21" t="s">
        <v>34</v>
      </c>
      <c r="D1392" s="20" t="s">
        <v>23</v>
      </c>
      <c r="E1392" t="s">
        <v>24</v>
      </c>
      <c r="F1392" s="25" t="s">
        <v>30</v>
      </c>
      <c r="G1392" s="21" t="s">
        <v>29</v>
      </c>
      <c r="H1392" s="25" t="s">
        <v>26</v>
      </c>
      <c r="I1392" s="25" t="s">
        <v>25</v>
      </c>
      <c r="J1392" s="21" t="s">
        <v>29</v>
      </c>
      <c r="K1392" s="26">
        <v>1.12963891029357</v>
      </c>
      <c r="L1392" s="26">
        <v>0.48604083061218201</v>
      </c>
      <c r="N1392">
        <f>(Tabell1[[#This Row],[TP]]+Tabell1[[#This Row],[TN]])/(Tabell1[[#This Row],[TP]]+Tabell1[[#This Row],[TN]]+Tabell1[[#This Row],[FP]]+Tabell1[[#This Row],[FN]])</f>
        <v>0.89119217887209201</v>
      </c>
      <c r="O1392">
        <f>Tabell1[[#This Row],[TP]]/(Tabell1[[#This Row],[TP]]+Tabell1[[#This Row],[FP]])</f>
        <v>0.89295355114958574</v>
      </c>
      <c r="P1392">
        <f>Tabell1[[#This Row],[TP]]/(Tabell1[[#This Row],[TP]]+Tabell1[[#This Row],[FN]])</f>
        <v>0.99460860549507513</v>
      </c>
      <c r="Q1392">
        <f>2*(Tabell1[[#This Row],[Recall]] * Tabell1[[#This Row],[Precision]]) / (Tabell1[[#This Row],[Recall]] + Tabell1[[#This Row],[Precision]])</f>
        <v>0.94104375122621142</v>
      </c>
      <c r="R1392">
        <v>9593</v>
      </c>
      <c r="S1392">
        <v>252</v>
      </c>
      <c r="T1392">
        <v>1150</v>
      </c>
      <c r="U1392">
        <v>52</v>
      </c>
    </row>
    <row r="1393" spans="1:21" hidden="1" x14ac:dyDescent="0.3">
      <c r="A1393" s="21" t="s">
        <v>31</v>
      </c>
      <c r="B1393" s="23" t="s">
        <v>33</v>
      </c>
      <c r="C1393" s="23" t="s">
        <v>40</v>
      </c>
      <c r="D1393" s="20" t="s">
        <v>23</v>
      </c>
      <c r="E1393" t="s">
        <v>24</v>
      </c>
      <c r="F1393" s="25" t="s">
        <v>30</v>
      </c>
      <c r="G1393" s="21" t="s">
        <v>29</v>
      </c>
      <c r="H1393" s="25" t="s">
        <v>26</v>
      </c>
      <c r="I1393" s="21"/>
      <c r="J1393" s="21" t="s">
        <v>29</v>
      </c>
      <c r="K1393" s="26">
        <v>38.437997341155999</v>
      </c>
      <c r="L1393" s="26">
        <v>1.62428498268127</v>
      </c>
      <c r="N1393">
        <f>(Tabell1[[#This Row],[TP]]+Tabell1[[#This Row],[TN]])/(Tabell1[[#This Row],[TP]]+Tabell1[[#This Row],[TN]]+Tabell1[[#This Row],[FP]]+Tabell1[[#This Row],[FN]])</f>
        <v>0.89436045985335388</v>
      </c>
      <c r="O1393">
        <f>Tabell1[[#This Row],[TP]]/(Tabell1[[#This Row],[TP]]+Tabell1[[#This Row],[FP]])</f>
        <v>0.91788249211356465</v>
      </c>
      <c r="P1393">
        <f>Tabell1[[#This Row],[TP]]/(Tabell1[[#This Row],[TP]]+Tabell1[[#This Row],[FN]])</f>
        <v>0.96537065837221359</v>
      </c>
      <c r="Q1393">
        <f>2*(Tabell1[[#This Row],[Recall]] * Tabell1[[#This Row],[Precision]]) / (Tabell1[[#This Row],[Recall]] + Tabell1[[#This Row],[Precision]])</f>
        <v>0.94102784375157911</v>
      </c>
      <c r="R1393">
        <v>9311</v>
      </c>
      <c r="S1393">
        <v>569</v>
      </c>
      <c r="T1393">
        <v>833</v>
      </c>
      <c r="U1393">
        <v>334</v>
      </c>
    </row>
    <row r="1394" spans="1:21" hidden="1" x14ac:dyDescent="0.3">
      <c r="A1394" s="25" t="s">
        <v>20</v>
      </c>
      <c r="B1394" s="23" t="s">
        <v>33</v>
      </c>
      <c r="C1394" s="25" t="s">
        <v>36</v>
      </c>
      <c r="D1394" s="20" t="s">
        <v>23</v>
      </c>
      <c r="E1394" t="s">
        <v>24</v>
      </c>
      <c r="F1394" s="25" t="s">
        <v>30</v>
      </c>
      <c r="G1394" s="21" t="s">
        <v>29</v>
      </c>
      <c r="H1394" s="21" t="s">
        <v>29</v>
      </c>
      <c r="I1394" s="21"/>
      <c r="J1394" s="25" t="s">
        <v>26</v>
      </c>
      <c r="K1394" s="26">
        <v>5.0735599994659397</v>
      </c>
      <c r="L1394" s="26">
        <v>11.0650434494018</v>
      </c>
      <c r="N1394">
        <f>(Tabell1[[#This Row],[TP]]+Tabell1[[#This Row],[TN]])/(Tabell1[[#This Row],[TP]]+Tabell1[[#This Row],[TN]]+Tabell1[[#This Row],[FP]]+Tabell1[[#This Row],[FN]])</f>
        <v>0.89490359373585593</v>
      </c>
      <c r="O1394">
        <f>Tabell1[[#This Row],[TP]]/(Tabell1[[#This Row],[TP]]+Tabell1[[#This Row],[FP]])</f>
        <v>0.92242581159131642</v>
      </c>
      <c r="P1394">
        <f>Tabell1[[#This Row],[TP]]/(Tabell1[[#This Row],[TP]]+Tabell1[[#This Row],[FN]])</f>
        <v>0.96039398652151375</v>
      </c>
      <c r="Q1394">
        <f>2*(Tabell1[[#This Row],[Recall]] * Tabell1[[#This Row],[Precision]]) / (Tabell1[[#This Row],[Recall]] + Tabell1[[#This Row],[Precision]])</f>
        <v>0.94102707370345917</v>
      </c>
      <c r="R1394">
        <v>9263</v>
      </c>
      <c r="S1394">
        <v>623</v>
      </c>
      <c r="T1394">
        <v>779</v>
      </c>
      <c r="U1394">
        <v>382</v>
      </c>
    </row>
    <row r="1395" spans="1:21" hidden="1" x14ac:dyDescent="0.3">
      <c r="A1395" s="25" t="s">
        <v>20</v>
      </c>
      <c r="B1395" s="23" t="s">
        <v>33</v>
      </c>
      <c r="C1395" s="21" t="s">
        <v>34</v>
      </c>
      <c r="D1395" s="20" t="s">
        <v>23</v>
      </c>
      <c r="E1395" t="s">
        <v>24</v>
      </c>
      <c r="F1395" s="25" t="s">
        <v>30</v>
      </c>
      <c r="G1395" s="21" t="s">
        <v>29</v>
      </c>
      <c r="H1395" s="25" t="s">
        <v>26</v>
      </c>
      <c r="I1395" s="21"/>
      <c r="J1395" s="25" t="s">
        <v>26</v>
      </c>
      <c r="K1395" s="26">
        <v>4.12233233451843</v>
      </c>
      <c r="L1395" s="26">
        <v>9.3299412727355904</v>
      </c>
      <c r="N1395">
        <f>(Tabell1[[#This Row],[TP]]+Tabell1[[#This Row],[TN]])/(Tabell1[[#This Row],[TP]]+Tabell1[[#This Row],[TN]]+Tabell1[[#This Row],[FP]]+Tabell1[[#This Row],[FN]])</f>
        <v>0.89101113424459133</v>
      </c>
      <c r="O1395">
        <f>Tabell1[[#This Row],[TP]]/(Tabell1[[#This Row],[TP]]+Tabell1[[#This Row],[FP]])</f>
        <v>0.89183919784606813</v>
      </c>
      <c r="P1395">
        <f>Tabell1[[#This Row],[TP]]/(Tabell1[[#This Row],[TP]]+Tabell1[[#This Row],[FN]])</f>
        <v>0.9959564541213064</v>
      </c>
      <c r="Q1395">
        <f>2*(Tabell1[[#This Row],[Recall]] * Tabell1[[#This Row],[Precision]]) / (Tabell1[[#This Row],[Recall]] + Tabell1[[#This Row],[Precision]])</f>
        <v>0.94102664576802519</v>
      </c>
      <c r="R1395">
        <v>9606</v>
      </c>
      <c r="S1395">
        <v>237</v>
      </c>
      <c r="T1395">
        <v>1165</v>
      </c>
      <c r="U1395">
        <v>39</v>
      </c>
    </row>
    <row r="1396" spans="1:21" hidden="1" x14ac:dyDescent="0.3">
      <c r="A1396" s="25" t="s">
        <v>20</v>
      </c>
      <c r="B1396" s="23" t="s">
        <v>33</v>
      </c>
      <c r="C1396" s="21" t="s">
        <v>34</v>
      </c>
      <c r="D1396" s="20" t="s">
        <v>23</v>
      </c>
      <c r="E1396" t="s">
        <v>24</v>
      </c>
      <c r="F1396" s="19" t="s">
        <v>21</v>
      </c>
      <c r="G1396" s="21" t="s">
        <v>29</v>
      </c>
      <c r="H1396" s="25" t="s">
        <v>26</v>
      </c>
      <c r="I1396" s="21"/>
      <c r="J1396" s="21" t="s">
        <v>29</v>
      </c>
      <c r="K1396" s="26">
        <v>2.2153148651122998</v>
      </c>
      <c r="L1396" s="26">
        <v>4.7618114948272696</v>
      </c>
      <c r="N1396">
        <f>(Tabell1[[#This Row],[TP]]+Tabell1[[#This Row],[TN]])/(Tabell1[[#This Row],[TP]]+Tabell1[[#This Row],[TN]]+Tabell1[[#This Row],[FP]]+Tabell1[[#This Row],[FN]])</f>
        <v>0.89092061193084093</v>
      </c>
      <c r="O1396">
        <f>Tabell1[[#This Row],[TP]]/(Tabell1[[#This Row],[TP]]+Tabell1[[#This Row],[FP]])</f>
        <v>0.89139306251159345</v>
      </c>
      <c r="P1396">
        <f>Tabell1[[#This Row],[TP]]/(Tabell1[[#This Row],[TP]]+Tabell1[[#This Row],[FN]])</f>
        <v>0.99647485743908759</v>
      </c>
      <c r="Q1396">
        <f>2*(Tabell1[[#This Row],[Recall]] * Tabell1[[#This Row],[Precision]]) / (Tabell1[[#This Row],[Recall]] + Tabell1[[#This Row],[Precision]])</f>
        <v>0.94100944827923827</v>
      </c>
      <c r="R1396">
        <v>9611</v>
      </c>
      <c r="S1396">
        <v>231</v>
      </c>
      <c r="T1396">
        <v>1171</v>
      </c>
      <c r="U1396">
        <v>34</v>
      </c>
    </row>
    <row r="1397" spans="1:21" hidden="1" x14ac:dyDescent="0.3">
      <c r="A1397" s="21" t="s">
        <v>31</v>
      </c>
      <c r="B1397" s="25" t="s">
        <v>22</v>
      </c>
      <c r="C1397" s="25" t="s">
        <v>36</v>
      </c>
      <c r="D1397" s="20" t="s">
        <v>23</v>
      </c>
      <c r="E1397" t="s">
        <v>24</v>
      </c>
      <c r="F1397" s="25" t="s">
        <v>30</v>
      </c>
      <c r="G1397" s="25" t="s">
        <v>26</v>
      </c>
      <c r="H1397" s="25" t="s">
        <v>26</v>
      </c>
      <c r="I1397" s="21"/>
      <c r="J1397" s="25" t="s">
        <v>26</v>
      </c>
      <c r="K1397" s="26">
        <v>6.6137931346893302</v>
      </c>
      <c r="L1397" s="26">
        <v>1.0351202487945499</v>
      </c>
      <c r="N1397">
        <f>(Tabell1[[#This Row],[TP]]+Tabell1[[#This Row],[TN]])/(Tabell1[[#This Row],[TP]]+Tabell1[[#This Row],[TN]]+Tabell1[[#This Row],[FP]]+Tabell1[[#This Row],[FN]])</f>
        <v>0.89101113424459133</v>
      </c>
      <c r="O1397">
        <f>Tabell1[[#This Row],[TP]]/(Tabell1[[#This Row],[TP]]+Tabell1[[#This Row],[FP]])</f>
        <v>0.89205759405480722</v>
      </c>
      <c r="P1397">
        <f>Tabell1[[#This Row],[TP]]/(Tabell1[[#This Row],[TP]]+Tabell1[[#This Row],[FN]])</f>
        <v>0.99564541213063762</v>
      </c>
      <c r="Q1397">
        <f>2*(Tabell1[[#This Row],[Recall]] * Tabell1[[#This Row],[Precision]]) / (Tabell1[[#This Row],[Recall]] + Tabell1[[#This Row],[Precision]])</f>
        <v>0.9410093091621754</v>
      </c>
      <c r="R1397">
        <v>9603</v>
      </c>
      <c r="S1397">
        <v>240</v>
      </c>
      <c r="T1397">
        <v>1162</v>
      </c>
      <c r="U1397">
        <v>42</v>
      </c>
    </row>
    <row r="1398" spans="1:21" hidden="1" x14ac:dyDescent="0.3">
      <c r="A1398" s="21" t="s">
        <v>31</v>
      </c>
      <c r="B1398" s="25" t="s">
        <v>22</v>
      </c>
      <c r="C1398" s="20" t="s">
        <v>23</v>
      </c>
      <c r="D1398" s="20" t="s">
        <v>23</v>
      </c>
      <c r="E1398" t="s">
        <v>24</v>
      </c>
      <c r="F1398" s="25" t="s">
        <v>30</v>
      </c>
      <c r="G1398" s="25" t="s">
        <v>26</v>
      </c>
      <c r="H1398" s="21" t="s">
        <v>29</v>
      </c>
      <c r="I1398" s="25" t="s">
        <v>25</v>
      </c>
      <c r="J1398" s="25" t="s">
        <v>26</v>
      </c>
      <c r="K1398" s="26">
        <v>4.4524044990539497</v>
      </c>
      <c r="L1398" s="26">
        <v>1.07531666755676</v>
      </c>
      <c r="N1398">
        <f>(Tabell1[[#This Row],[TP]]+Tabell1[[#This Row],[TN]])/(Tabell1[[#This Row],[TP]]+Tabell1[[#This Row],[TN]]+Tabell1[[#This Row],[FP]]+Tabell1[[#This Row],[FN]])</f>
        <v>0.89055852267583957</v>
      </c>
      <c r="O1398">
        <f>Tabell1[[#This Row],[TP]]/(Tabell1[[#This Row],[TP]]+Tabell1[[#This Row],[FP]])</f>
        <v>0.88889913332103998</v>
      </c>
      <c r="P1398">
        <f>Tabell1[[#This Row],[TP]]/(Tabell1[[#This Row],[TP]]+Tabell1[[#This Row],[FN]])</f>
        <v>0.99958527734577496</v>
      </c>
      <c r="Q1398">
        <f>2*(Tabell1[[#This Row],[Recall]] * Tabell1[[#This Row],[Precision]]) / (Tabell1[[#This Row],[Recall]] + Tabell1[[#This Row],[Precision]])</f>
        <v>0.94099848714069589</v>
      </c>
      <c r="R1398">
        <v>9641</v>
      </c>
      <c r="S1398">
        <v>197</v>
      </c>
      <c r="T1398">
        <v>1205</v>
      </c>
      <c r="U1398">
        <v>4</v>
      </c>
    </row>
    <row r="1399" spans="1:21" hidden="1" x14ac:dyDescent="0.3">
      <c r="A1399" s="21" t="s">
        <v>31</v>
      </c>
      <c r="B1399" s="25" t="s">
        <v>22</v>
      </c>
      <c r="C1399" s="20" t="s">
        <v>23</v>
      </c>
      <c r="D1399" s="20" t="s">
        <v>23</v>
      </c>
      <c r="E1399" t="s">
        <v>24</v>
      </c>
      <c r="F1399" s="25" t="s">
        <v>30</v>
      </c>
      <c r="G1399" s="25" t="s">
        <v>26</v>
      </c>
      <c r="H1399" s="21" t="s">
        <v>29</v>
      </c>
      <c r="I1399" s="25" t="s">
        <v>25</v>
      </c>
      <c r="J1399" s="25" t="s">
        <v>26</v>
      </c>
      <c r="K1399" s="26">
        <v>4.4524044990539497</v>
      </c>
      <c r="L1399" s="26">
        <v>1.0734181404113701</v>
      </c>
      <c r="N1399">
        <f>(Tabell1[[#This Row],[TP]]+Tabell1[[#This Row],[TN]])/(Tabell1[[#This Row],[TP]]+Tabell1[[#This Row],[TN]]+Tabell1[[#This Row],[FP]]+Tabell1[[#This Row],[FN]])</f>
        <v>0.89055852267583957</v>
      </c>
      <c r="O1399">
        <f>Tabell1[[#This Row],[TP]]/(Tabell1[[#This Row],[TP]]+Tabell1[[#This Row],[FP]])</f>
        <v>0.88889913332103998</v>
      </c>
      <c r="P1399">
        <f>Tabell1[[#This Row],[TP]]/(Tabell1[[#This Row],[TP]]+Tabell1[[#This Row],[FN]])</f>
        <v>0.99958527734577496</v>
      </c>
      <c r="Q1399">
        <f>2*(Tabell1[[#This Row],[Recall]] * Tabell1[[#This Row],[Precision]]) / (Tabell1[[#This Row],[Recall]] + Tabell1[[#This Row],[Precision]])</f>
        <v>0.94099848714069589</v>
      </c>
      <c r="R1399">
        <v>9641</v>
      </c>
      <c r="S1399">
        <v>197</v>
      </c>
      <c r="T1399">
        <v>1205</v>
      </c>
      <c r="U1399">
        <v>4</v>
      </c>
    </row>
    <row r="1400" spans="1:21" hidden="1" x14ac:dyDescent="0.3">
      <c r="A1400" s="25" t="s">
        <v>20</v>
      </c>
      <c r="B1400" s="21" t="s">
        <v>32</v>
      </c>
      <c r="C1400" s="20" t="s">
        <v>23</v>
      </c>
      <c r="D1400" s="20" t="s">
        <v>23</v>
      </c>
      <c r="E1400" t="s">
        <v>24</v>
      </c>
      <c r="F1400" s="25" t="s">
        <v>30</v>
      </c>
      <c r="G1400" s="25" t="s">
        <v>26</v>
      </c>
      <c r="H1400" s="25" t="s">
        <v>26</v>
      </c>
      <c r="I1400" s="21"/>
      <c r="J1400" s="21" t="s">
        <v>29</v>
      </c>
      <c r="K1400" s="26">
        <v>2.9457218647003098</v>
      </c>
      <c r="L1400" s="26">
        <v>6.8563492298126203</v>
      </c>
      <c r="N1400">
        <f>(Tabell1[[#This Row],[TP]]+Tabell1[[#This Row],[TN]])/(Tabell1[[#This Row],[TP]]+Tabell1[[#This Row],[TN]]+Tabell1[[#This Row],[FP]]+Tabell1[[#This Row],[FN]])</f>
        <v>0.89055852267583957</v>
      </c>
      <c r="O1400">
        <f>Tabell1[[#This Row],[TP]]/(Tabell1[[#This Row],[TP]]+Tabell1[[#This Row],[FP]])</f>
        <v>0.88889913332103998</v>
      </c>
      <c r="P1400">
        <f>Tabell1[[#This Row],[TP]]/(Tabell1[[#This Row],[TP]]+Tabell1[[#This Row],[FN]])</f>
        <v>0.99958527734577496</v>
      </c>
      <c r="Q1400">
        <f>2*(Tabell1[[#This Row],[Recall]] * Tabell1[[#This Row],[Precision]]) / (Tabell1[[#This Row],[Recall]] + Tabell1[[#This Row],[Precision]])</f>
        <v>0.94099848714069589</v>
      </c>
      <c r="R1400">
        <v>9641</v>
      </c>
      <c r="S1400">
        <v>197</v>
      </c>
      <c r="T1400">
        <v>1205</v>
      </c>
      <c r="U1400">
        <v>4</v>
      </c>
    </row>
    <row r="1401" spans="1:21" hidden="1" x14ac:dyDescent="0.3">
      <c r="A1401" s="25" t="s">
        <v>20</v>
      </c>
      <c r="B1401" s="21" t="s">
        <v>32</v>
      </c>
      <c r="C1401" s="20" t="s">
        <v>23</v>
      </c>
      <c r="D1401" s="20" t="s">
        <v>23</v>
      </c>
      <c r="E1401" t="s">
        <v>24</v>
      </c>
      <c r="F1401" s="25" t="s">
        <v>30</v>
      </c>
      <c r="G1401" s="25" t="s">
        <v>26</v>
      </c>
      <c r="H1401" s="25" t="s">
        <v>26</v>
      </c>
      <c r="I1401" s="21"/>
      <c r="J1401" s="21" t="s">
        <v>29</v>
      </c>
      <c r="K1401" s="26">
        <v>2.9457218647003098</v>
      </c>
      <c r="L1401" s="26">
        <v>6.7874743938446001</v>
      </c>
      <c r="N1401">
        <f>(Tabell1[[#This Row],[TP]]+Tabell1[[#This Row],[TN]])/(Tabell1[[#This Row],[TP]]+Tabell1[[#This Row],[TN]]+Tabell1[[#This Row],[FP]]+Tabell1[[#This Row],[FN]])</f>
        <v>0.89055852267583957</v>
      </c>
      <c r="O1401">
        <f>Tabell1[[#This Row],[TP]]/(Tabell1[[#This Row],[TP]]+Tabell1[[#This Row],[FP]])</f>
        <v>0.88889913332103998</v>
      </c>
      <c r="P1401">
        <f>Tabell1[[#This Row],[TP]]/(Tabell1[[#This Row],[TP]]+Tabell1[[#This Row],[FN]])</f>
        <v>0.99958527734577496</v>
      </c>
      <c r="Q1401">
        <f>2*(Tabell1[[#This Row],[Recall]] * Tabell1[[#This Row],[Precision]]) / (Tabell1[[#This Row],[Recall]] + Tabell1[[#This Row],[Precision]])</f>
        <v>0.94099848714069589</v>
      </c>
      <c r="R1401">
        <v>9641</v>
      </c>
      <c r="S1401">
        <v>197</v>
      </c>
      <c r="T1401">
        <v>1205</v>
      </c>
      <c r="U1401">
        <v>4</v>
      </c>
    </row>
    <row r="1402" spans="1:21" hidden="1" x14ac:dyDescent="0.3">
      <c r="A1402" s="25" t="s">
        <v>20</v>
      </c>
      <c r="B1402" s="21" t="s">
        <v>32</v>
      </c>
      <c r="C1402" s="20" t="s">
        <v>23</v>
      </c>
      <c r="D1402" s="20" t="s">
        <v>23</v>
      </c>
      <c r="E1402" t="s">
        <v>24</v>
      </c>
      <c r="F1402" s="25" t="s">
        <v>30</v>
      </c>
      <c r="G1402" s="21" t="s">
        <v>29</v>
      </c>
      <c r="H1402" s="25" t="s">
        <v>26</v>
      </c>
      <c r="I1402" s="21"/>
      <c r="J1402" s="21" t="s">
        <v>29</v>
      </c>
      <c r="K1402" s="26">
        <v>2.8999662399291899</v>
      </c>
      <c r="L1402" s="26">
        <v>7.9583048820495597</v>
      </c>
      <c r="N1402">
        <f>(Tabell1[[#This Row],[TP]]+Tabell1[[#This Row],[TN]])/(Tabell1[[#This Row],[TP]]+Tabell1[[#This Row],[TN]]+Tabell1[[#This Row],[FP]]+Tabell1[[#This Row],[FN]])</f>
        <v>0.89055852267583957</v>
      </c>
      <c r="O1402">
        <f>Tabell1[[#This Row],[TP]]/(Tabell1[[#This Row],[TP]]+Tabell1[[#This Row],[FP]])</f>
        <v>0.88889913332103998</v>
      </c>
      <c r="P1402">
        <f>Tabell1[[#This Row],[TP]]/(Tabell1[[#This Row],[TP]]+Tabell1[[#This Row],[FN]])</f>
        <v>0.99958527734577496</v>
      </c>
      <c r="Q1402">
        <f>2*(Tabell1[[#This Row],[Recall]] * Tabell1[[#This Row],[Precision]]) / (Tabell1[[#This Row],[Recall]] + Tabell1[[#This Row],[Precision]])</f>
        <v>0.94099848714069589</v>
      </c>
      <c r="R1402">
        <v>9641</v>
      </c>
      <c r="S1402">
        <v>197</v>
      </c>
      <c r="T1402">
        <v>1205</v>
      </c>
      <c r="U1402">
        <v>4</v>
      </c>
    </row>
    <row r="1403" spans="1:21" hidden="1" x14ac:dyDescent="0.3">
      <c r="A1403" s="25" t="s">
        <v>20</v>
      </c>
      <c r="B1403" s="21" t="s">
        <v>32</v>
      </c>
      <c r="C1403" s="20" t="s">
        <v>23</v>
      </c>
      <c r="D1403" s="20" t="s">
        <v>23</v>
      </c>
      <c r="E1403" t="s">
        <v>24</v>
      </c>
      <c r="F1403" s="25" t="s">
        <v>30</v>
      </c>
      <c r="G1403" s="21" t="s">
        <v>29</v>
      </c>
      <c r="H1403" s="25" t="s">
        <v>26</v>
      </c>
      <c r="I1403" s="21"/>
      <c r="J1403" s="21" t="s">
        <v>29</v>
      </c>
      <c r="K1403" s="26">
        <v>2.8999662399291899</v>
      </c>
      <c r="L1403" s="26">
        <v>6.8279747962951598</v>
      </c>
      <c r="N1403">
        <f>(Tabell1[[#This Row],[TP]]+Tabell1[[#This Row],[TN]])/(Tabell1[[#This Row],[TP]]+Tabell1[[#This Row],[TN]]+Tabell1[[#This Row],[FP]]+Tabell1[[#This Row],[FN]])</f>
        <v>0.89055852267583957</v>
      </c>
      <c r="O1403">
        <f>Tabell1[[#This Row],[TP]]/(Tabell1[[#This Row],[TP]]+Tabell1[[#This Row],[FP]])</f>
        <v>0.88889913332103998</v>
      </c>
      <c r="P1403">
        <f>Tabell1[[#This Row],[TP]]/(Tabell1[[#This Row],[TP]]+Tabell1[[#This Row],[FN]])</f>
        <v>0.99958527734577496</v>
      </c>
      <c r="Q1403">
        <f>2*(Tabell1[[#This Row],[Recall]] * Tabell1[[#This Row],[Precision]]) / (Tabell1[[#This Row],[Recall]] + Tabell1[[#This Row],[Precision]])</f>
        <v>0.94099848714069589</v>
      </c>
      <c r="R1403">
        <v>9641</v>
      </c>
      <c r="S1403">
        <v>197</v>
      </c>
      <c r="T1403">
        <v>1205</v>
      </c>
      <c r="U1403">
        <v>4</v>
      </c>
    </row>
    <row r="1404" spans="1:21" hidden="1" x14ac:dyDescent="0.3">
      <c r="A1404" s="21" t="s">
        <v>31</v>
      </c>
      <c r="B1404" s="25" t="s">
        <v>22</v>
      </c>
      <c r="C1404" s="20" t="s">
        <v>23</v>
      </c>
      <c r="D1404" s="20" t="s">
        <v>23</v>
      </c>
      <c r="E1404" t="s">
        <v>24</v>
      </c>
      <c r="F1404" s="25" t="s">
        <v>30</v>
      </c>
      <c r="G1404" s="25" t="s">
        <v>26</v>
      </c>
      <c r="H1404" s="25" t="s">
        <v>26</v>
      </c>
      <c r="I1404" s="25" t="s">
        <v>25</v>
      </c>
      <c r="J1404" s="25" t="s">
        <v>26</v>
      </c>
      <c r="K1404" s="26">
        <v>4.5233161449432302</v>
      </c>
      <c r="L1404" s="26">
        <v>1.1654360294342001</v>
      </c>
      <c r="N1404">
        <f>(Tabell1[[#This Row],[TP]]+Tabell1[[#This Row],[TN]])/(Tabell1[[#This Row],[TP]]+Tabell1[[#This Row],[TN]]+Tabell1[[#This Row],[FP]]+Tabell1[[#This Row],[FN]])</f>
        <v>0.89046800036208928</v>
      </c>
      <c r="O1404">
        <f>Tabell1[[#This Row],[TP]]/(Tabell1[[#This Row],[TP]]+Tabell1[[#This Row],[FP]])</f>
        <v>0.88874550649829476</v>
      </c>
      <c r="P1404">
        <f>Tabell1[[#This Row],[TP]]/(Tabell1[[#This Row],[TP]]+Tabell1[[#This Row],[FN]])</f>
        <v>0.99968895800933122</v>
      </c>
      <c r="Q1404">
        <f>2*(Tabell1[[#This Row],[Recall]] * Tabell1[[#This Row],[Precision]]) / (Tabell1[[#This Row],[Recall]] + Tabell1[[#This Row],[Precision]])</f>
        <v>0.94095832926710266</v>
      </c>
      <c r="R1404">
        <v>9642</v>
      </c>
      <c r="S1404">
        <v>195</v>
      </c>
      <c r="T1404">
        <v>1207</v>
      </c>
      <c r="U1404">
        <v>3</v>
      </c>
    </row>
    <row r="1405" spans="1:21" hidden="1" x14ac:dyDescent="0.3">
      <c r="A1405" s="21" t="s">
        <v>31</v>
      </c>
      <c r="B1405" s="25" t="s">
        <v>22</v>
      </c>
      <c r="C1405" s="20" t="s">
        <v>23</v>
      </c>
      <c r="D1405" s="20" t="s">
        <v>23</v>
      </c>
      <c r="E1405" t="s">
        <v>24</v>
      </c>
      <c r="F1405" s="25" t="s">
        <v>30</v>
      </c>
      <c r="G1405" s="25" t="s">
        <v>26</v>
      </c>
      <c r="H1405" s="25" t="s">
        <v>26</v>
      </c>
      <c r="I1405" s="25" t="s">
        <v>25</v>
      </c>
      <c r="J1405" s="25" t="s">
        <v>26</v>
      </c>
      <c r="K1405" s="26">
        <v>4.5233161449432302</v>
      </c>
      <c r="L1405" s="26">
        <v>1.14773178100585</v>
      </c>
      <c r="N1405">
        <f>(Tabell1[[#This Row],[TP]]+Tabell1[[#This Row],[TN]])/(Tabell1[[#This Row],[TP]]+Tabell1[[#This Row],[TN]]+Tabell1[[#This Row],[FP]]+Tabell1[[#This Row],[FN]])</f>
        <v>0.89046800036208928</v>
      </c>
      <c r="O1405">
        <f>Tabell1[[#This Row],[TP]]/(Tabell1[[#This Row],[TP]]+Tabell1[[#This Row],[FP]])</f>
        <v>0.88874550649829476</v>
      </c>
      <c r="P1405">
        <f>Tabell1[[#This Row],[TP]]/(Tabell1[[#This Row],[TP]]+Tabell1[[#This Row],[FN]])</f>
        <v>0.99968895800933122</v>
      </c>
      <c r="Q1405">
        <f>2*(Tabell1[[#This Row],[Recall]] * Tabell1[[#This Row],[Precision]]) / (Tabell1[[#This Row],[Recall]] + Tabell1[[#This Row],[Precision]])</f>
        <v>0.94095832926710266</v>
      </c>
      <c r="R1405">
        <v>9642</v>
      </c>
      <c r="S1405">
        <v>195</v>
      </c>
      <c r="T1405">
        <v>1207</v>
      </c>
      <c r="U1405">
        <v>3</v>
      </c>
    </row>
    <row r="1406" spans="1:21" hidden="1" x14ac:dyDescent="0.3">
      <c r="A1406" s="25" t="s">
        <v>20</v>
      </c>
      <c r="B1406" s="21" t="s">
        <v>32</v>
      </c>
      <c r="C1406" s="21" t="s">
        <v>34</v>
      </c>
      <c r="D1406" s="20" t="s">
        <v>23</v>
      </c>
      <c r="E1406" t="s">
        <v>24</v>
      </c>
      <c r="F1406" s="19" t="s">
        <v>21</v>
      </c>
      <c r="G1406" s="21" t="s">
        <v>29</v>
      </c>
      <c r="H1406" s="21" t="s">
        <v>29</v>
      </c>
      <c r="I1406" s="25" t="s">
        <v>25</v>
      </c>
      <c r="J1406" s="21" t="s">
        <v>29</v>
      </c>
      <c r="K1406" s="26">
        <v>1.3932731151580799</v>
      </c>
      <c r="L1406" s="26">
        <v>3.1759266853332502</v>
      </c>
      <c r="N1406">
        <f>(Tabell1[[#This Row],[TP]]+Tabell1[[#This Row],[TN]])/(Tabell1[[#This Row],[TP]]+Tabell1[[#This Row],[TN]]+Tabell1[[#This Row],[FP]]+Tabell1[[#This Row],[FN]])</f>
        <v>0.89137322349959269</v>
      </c>
      <c r="O1406">
        <f>Tabell1[[#This Row],[TP]]/(Tabell1[[#This Row],[TP]]+Tabell1[[#This Row],[FP]])</f>
        <v>0.89540219121640607</v>
      </c>
      <c r="P1406">
        <f>Tabell1[[#This Row],[TP]]/(Tabell1[[#This Row],[TP]]+Tabell1[[#This Row],[FN]])</f>
        <v>0.9913945049248315</v>
      </c>
      <c r="Q1406">
        <f>2*(Tabell1[[#This Row],[Recall]] * Tabell1[[#This Row],[Precision]]) / (Tabell1[[#This Row],[Recall]] + Tabell1[[#This Row],[Precision]])</f>
        <v>0.94095650462507385</v>
      </c>
      <c r="R1406">
        <v>9562</v>
      </c>
      <c r="S1406">
        <v>285</v>
      </c>
      <c r="T1406">
        <v>1117</v>
      </c>
      <c r="U1406">
        <v>83</v>
      </c>
    </row>
    <row r="1407" spans="1:21" hidden="1" x14ac:dyDescent="0.3">
      <c r="A1407" s="25" t="s">
        <v>20</v>
      </c>
      <c r="B1407" s="23" t="s">
        <v>33</v>
      </c>
      <c r="C1407" s="24" t="s">
        <v>38</v>
      </c>
      <c r="D1407" s="20" t="s">
        <v>23</v>
      </c>
      <c r="E1407" t="s">
        <v>24</v>
      </c>
      <c r="F1407" s="19" t="s">
        <v>21</v>
      </c>
      <c r="G1407" s="25" t="s">
        <v>26</v>
      </c>
      <c r="H1407" s="25" t="s">
        <v>26</v>
      </c>
      <c r="I1407" s="25" t="s">
        <v>25</v>
      </c>
      <c r="J1407" s="25" t="s">
        <v>26</v>
      </c>
      <c r="K1407" s="26">
        <v>1.19268178939819</v>
      </c>
      <c r="L1407" s="26">
        <v>3.3286836147308301</v>
      </c>
      <c r="N1407">
        <f>(Tabell1[[#This Row],[TP]]+Tabell1[[#This Row],[TN]])/(Tabell1[[#This Row],[TP]]+Tabell1[[#This Row],[TN]]+Tabell1[[#This Row],[FP]]+Tabell1[[#This Row],[FN]])</f>
        <v>0.90033493256087627</v>
      </c>
      <c r="O1407">
        <f>Tabell1[[#This Row],[TP]]/(Tabell1[[#This Row],[TP]]+Tabell1[[#This Row],[FP]])</f>
        <v>0.97530040053404543</v>
      </c>
      <c r="P1407">
        <f>Tabell1[[#This Row],[TP]]/(Tabell1[[#This Row],[TP]]+Tabell1[[#This Row],[FN]])</f>
        <v>0.90886469673405912</v>
      </c>
      <c r="Q1407">
        <f>2*(Tabell1[[#This Row],[Recall]] * Tabell1[[#This Row],[Precision]]) / (Tabell1[[#This Row],[Recall]] + Tabell1[[#This Row],[Precision]])</f>
        <v>0.94091128642730637</v>
      </c>
      <c r="R1407">
        <v>8766</v>
      </c>
      <c r="S1407">
        <v>1180</v>
      </c>
      <c r="T1407">
        <v>222</v>
      </c>
      <c r="U1407">
        <v>879</v>
      </c>
    </row>
    <row r="1408" spans="1:21" hidden="1" x14ac:dyDescent="0.3">
      <c r="A1408" s="25" t="s">
        <v>20</v>
      </c>
      <c r="B1408" s="23" t="s">
        <v>33</v>
      </c>
      <c r="C1408" s="24" t="s">
        <v>38</v>
      </c>
      <c r="D1408" s="20" t="s">
        <v>23</v>
      </c>
      <c r="E1408" t="s">
        <v>24</v>
      </c>
      <c r="F1408" s="19" t="s">
        <v>21</v>
      </c>
      <c r="G1408" s="21" t="s">
        <v>29</v>
      </c>
      <c r="H1408" s="25" t="s">
        <v>26</v>
      </c>
      <c r="I1408" s="25" t="s">
        <v>25</v>
      </c>
      <c r="J1408" s="25" t="s">
        <v>26</v>
      </c>
      <c r="K1408" s="26">
        <v>1.17536044120788</v>
      </c>
      <c r="L1408" s="26">
        <v>3.27461504936218</v>
      </c>
      <c r="N1408">
        <f>(Tabell1[[#This Row],[TP]]+Tabell1[[#This Row],[TN]])/(Tabell1[[#This Row],[TP]]+Tabell1[[#This Row],[TN]]+Tabell1[[#This Row],[FP]]+Tabell1[[#This Row],[FN]])</f>
        <v>0.90033493256087627</v>
      </c>
      <c r="O1408">
        <f>Tabell1[[#This Row],[TP]]/(Tabell1[[#This Row],[TP]]+Tabell1[[#This Row],[FP]])</f>
        <v>0.97530040053404543</v>
      </c>
      <c r="P1408">
        <f>Tabell1[[#This Row],[TP]]/(Tabell1[[#This Row],[TP]]+Tabell1[[#This Row],[FN]])</f>
        <v>0.90886469673405912</v>
      </c>
      <c r="Q1408">
        <f>2*(Tabell1[[#This Row],[Recall]] * Tabell1[[#This Row],[Precision]]) / (Tabell1[[#This Row],[Recall]] + Tabell1[[#This Row],[Precision]])</f>
        <v>0.94091128642730637</v>
      </c>
      <c r="R1408">
        <v>8766</v>
      </c>
      <c r="S1408">
        <v>1180</v>
      </c>
      <c r="T1408">
        <v>222</v>
      </c>
      <c r="U1408">
        <v>879</v>
      </c>
    </row>
    <row r="1409" spans="1:21" hidden="1" x14ac:dyDescent="0.3">
      <c r="A1409" s="21" t="s">
        <v>31</v>
      </c>
      <c r="B1409" s="21" t="s">
        <v>32</v>
      </c>
      <c r="C1409" s="24" t="s">
        <v>38</v>
      </c>
      <c r="D1409" s="20" t="s">
        <v>23</v>
      </c>
      <c r="E1409" t="s">
        <v>24</v>
      </c>
      <c r="F1409" s="25" t="s">
        <v>30</v>
      </c>
      <c r="G1409" s="21" t="s">
        <v>29</v>
      </c>
      <c r="H1409" s="25" t="s">
        <v>26</v>
      </c>
      <c r="I1409" s="21"/>
      <c r="J1409" s="25" t="s">
        <v>26</v>
      </c>
      <c r="K1409" s="26">
        <v>7.1187155246734601</v>
      </c>
      <c r="L1409" s="26">
        <v>0.87616133689880304</v>
      </c>
      <c r="N1409">
        <f>(Tabell1[[#This Row],[TP]]+Tabell1[[#This Row],[TN]])/(Tabell1[[#This Row],[TP]]+Tabell1[[#This Row],[TN]]+Tabell1[[#This Row],[FP]]+Tabell1[[#This Row],[FN]])</f>
        <v>0.8912827011858423</v>
      </c>
      <c r="O1409">
        <f>Tabell1[[#This Row],[TP]]/(Tabell1[[#This Row],[TP]]+Tabell1[[#This Row],[FP]])</f>
        <v>0.89539239557969652</v>
      </c>
      <c r="P1409">
        <f>Tabell1[[#This Row],[TP]]/(Tabell1[[#This Row],[TP]]+Tabell1[[#This Row],[FN]])</f>
        <v>0.99129082426127524</v>
      </c>
      <c r="Q1409">
        <f>2*(Tabell1[[#This Row],[Recall]] * Tabell1[[#This Row],[Precision]]) / (Tabell1[[#This Row],[Recall]] + Tabell1[[#This Row],[Precision]])</f>
        <v>0.94090439403631343</v>
      </c>
      <c r="R1409">
        <v>9561</v>
      </c>
      <c r="S1409">
        <v>285</v>
      </c>
      <c r="T1409">
        <v>1117</v>
      </c>
      <c r="U1409">
        <v>84</v>
      </c>
    </row>
    <row r="1410" spans="1:21" hidden="1" x14ac:dyDescent="0.3">
      <c r="A1410" s="21" t="s">
        <v>31</v>
      </c>
      <c r="B1410" s="25" t="s">
        <v>22</v>
      </c>
      <c r="C1410" s="24" t="s">
        <v>38</v>
      </c>
      <c r="D1410" s="20" t="s">
        <v>23</v>
      </c>
      <c r="E1410" t="s">
        <v>24</v>
      </c>
      <c r="F1410" s="19" t="s">
        <v>21</v>
      </c>
      <c r="G1410" s="21" t="s">
        <v>29</v>
      </c>
      <c r="H1410" s="21" t="s">
        <v>29</v>
      </c>
      <c r="I1410" s="25" t="s">
        <v>25</v>
      </c>
      <c r="J1410" s="21" t="s">
        <v>29</v>
      </c>
      <c r="K1410" s="26">
        <v>0.79513502120971602</v>
      </c>
      <c r="L1410" s="26">
        <v>0.282856464385986</v>
      </c>
      <c r="N1410">
        <f>(Tabell1[[#This Row],[TP]]+Tabell1[[#This Row],[TN]])/(Tabell1[[#This Row],[TP]]+Tabell1[[#This Row],[TN]]+Tabell1[[#This Row],[FP]]+Tabell1[[#This Row],[FN]])</f>
        <v>0.89933918710962257</v>
      </c>
      <c r="O1410">
        <f>Tabell1[[#This Row],[TP]]/(Tabell1[[#This Row],[TP]]+Tabell1[[#This Row],[FP]])</f>
        <v>0.96552100381887618</v>
      </c>
      <c r="P1410">
        <f>Tabell1[[#This Row],[TP]]/(Tabell1[[#This Row],[TP]]+Tabell1[[#This Row],[FN]])</f>
        <v>0.91747019180922762</v>
      </c>
      <c r="Q1410">
        <f>2*(Tabell1[[#This Row],[Recall]] * Tabell1[[#This Row],[Precision]]) / (Tabell1[[#This Row],[Recall]] + Tabell1[[#This Row],[Precision]])</f>
        <v>0.94088250930356199</v>
      </c>
      <c r="R1410">
        <v>8849</v>
      </c>
      <c r="S1410">
        <v>1086</v>
      </c>
      <c r="T1410">
        <v>316</v>
      </c>
      <c r="U1410">
        <v>796</v>
      </c>
    </row>
    <row r="1411" spans="1:21" hidden="1" x14ac:dyDescent="0.3">
      <c r="A1411" s="25" t="s">
        <v>20</v>
      </c>
      <c r="B1411" s="21" t="s">
        <v>32</v>
      </c>
      <c r="C1411" s="21" t="s">
        <v>34</v>
      </c>
      <c r="D1411" s="20" t="s">
        <v>23</v>
      </c>
      <c r="E1411" t="s">
        <v>24</v>
      </c>
      <c r="F1411" s="19" t="s">
        <v>21</v>
      </c>
      <c r="G1411" s="25" t="s">
        <v>26</v>
      </c>
      <c r="H1411" s="25" t="s">
        <v>26</v>
      </c>
      <c r="I1411" s="21"/>
      <c r="J1411" s="21" t="s">
        <v>29</v>
      </c>
      <c r="K1411" s="26">
        <v>2.2626476287841699</v>
      </c>
      <c r="L1411" s="26">
        <v>4.2541441917419398</v>
      </c>
      <c r="N1411">
        <f>(Tabell1[[#This Row],[TP]]+Tabell1[[#This Row],[TN]])/(Tabell1[[#This Row],[TP]]+Tabell1[[#This Row],[TN]]+Tabell1[[#This Row],[FP]]+Tabell1[[#This Row],[FN]])</f>
        <v>0.89055852267583957</v>
      </c>
      <c r="O1411">
        <f>Tabell1[[#This Row],[TP]]/(Tabell1[[#This Row],[TP]]+Tabell1[[#This Row],[FP]])</f>
        <v>0.8904109589041096</v>
      </c>
      <c r="P1411">
        <f>Tabell1[[#This Row],[TP]]/(Tabell1[[#This Row],[TP]]+Tabell1[[#This Row],[FN]])</f>
        <v>0.99740798341109382</v>
      </c>
      <c r="Q1411">
        <f>2*(Tabell1[[#This Row],[Recall]] * Tabell1[[#This Row],[Precision]]) / (Tabell1[[#This Row],[Recall]] + Tabell1[[#This Row],[Precision]])</f>
        <v>0.94087730451366813</v>
      </c>
      <c r="R1411">
        <v>9620</v>
      </c>
      <c r="S1411">
        <v>218</v>
      </c>
      <c r="T1411">
        <v>1184</v>
      </c>
      <c r="U1411">
        <v>25</v>
      </c>
    </row>
    <row r="1412" spans="1:21" hidden="1" x14ac:dyDescent="0.3">
      <c r="A1412" s="25" t="s">
        <v>20</v>
      </c>
      <c r="B1412" s="25" t="s">
        <v>22</v>
      </c>
      <c r="C1412" s="21" t="s">
        <v>34</v>
      </c>
      <c r="D1412" s="20" t="s">
        <v>23</v>
      </c>
      <c r="E1412" t="s">
        <v>24</v>
      </c>
      <c r="F1412" s="19" t="s">
        <v>21</v>
      </c>
      <c r="G1412" s="25" t="s">
        <v>26</v>
      </c>
      <c r="H1412" s="21" t="s">
        <v>29</v>
      </c>
      <c r="I1412" s="25" t="s">
        <v>25</v>
      </c>
      <c r="J1412" s="21" t="s">
        <v>29</v>
      </c>
      <c r="K1412" s="26">
        <v>1.78968358039855</v>
      </c>
      <c r="L1412" s="26">
        <v>3.6355063915252601</v>
      </c>
      <c r="N1412">
        <f>(Tabell1[[#This Row],[TP]]+Tabell1[[#This Row],[TN]])/(Tabell1[[#This Row],[TP]]+Tabell1[[#This Row],[TN]]+Tabell1[[#This Row],[FP]]+Tabell1[[#This Row],[FN]])</f>
        <v>0.89119217887209201</v>
      </c>
      <c r="O1412">
        <f>Tabell1[[#This Row],[TP]]/(Tabell1[[#This Row],[TP]]+Tabell1[[#This Row],[FP]])</f>
        <v>0.89530854948965255</v>
      </c>
      <c r="P1412">
        <f>Tabell1[[#This Row],[TP]]/(Tabell1[[#This Row],[TP]]+Tabell1[[#This Row],[FN]])</f>
        <v>0.99129082426127524</v>
      </c>
      <c r="Q1412">
        <f>2*(Tabell1[[#This Row],[Recall]] * Tabell1[[#This Row],[Precision]]) / (Tabell1[[#This Row],[Recall]] + Tabell1[[#This Row],[Precision]])</f>
        <v>0.94085809879944882</v>
      </c>
      <c r="R1412">
        <v>9561</v>
      </c>
      <c r="S1412">
        <v>284</v>
      </c>
      <c r="T1412">
        <v>1118</v>
      </c>
      <c r="U1412">
        <v>84</v>
      </c>
    </row>
    <row r="1413" spans="1:21" hidden="1" x14ac:dyDescent="0.3">
      <c r="A1413" s="25" t="s">
        <v>20</v>
      </c>
      <c r="B1413" s="23" t="s">
        <v>33</v>
      </c>
      <c r="C1413" s="25" t="s">
        <v>36</v>
      </c>
      <c r="D1413" s="20" t="s">
        <v>23</v>
      </c>
      <c r="E1413" t="s">
        <v>24</v>
      </c>
      <c r="F1413" s="25" t="s">
        <v>30</v>
      </c>
      <c r="G1413" s="25" t="s">
        <v>26</v>
      </c>
      <c r="H1413" s="21" t="s">
        <v>29</v>
      </c>
      <c r="I1413" s="21"/>
      <c r="J1413" s="25" t="s">
        <v>26</v>
      </c>
      <c r="K1413" s="26">
        <v>5.1137325763702304</v>
      </c>
      <c r="L1413" s="26">
        <v>10.9773414134979</v>
      </c>
      <c r="N1413">
        <f>(Tabell1[[#This Row],[TP]]+Tabell1[[#This Row],[TN]])/(Tabell1[[#This Row],[TP]]+Tabell1[[#This Row],[TN]]+Tabell1[[#This Row],[FP]]+Tabell1[[#This Row],[FN]])</f>
        <v>0.89472254910835525</v>
      </c>
      <c r="O1413">
        <f>Tabell1[[#This Row],[TP]]/(Tabell1[[#This Row],[TP]]+Tabell1[[#This Row],[FP]])</f>
        <v>0.92333799161509278</v>
      </c>
      <c r="P1413">
        <f>Tabell1[[#This Row],[TP]]/(Tabell1[[#This Row],[TP]]+Tabell1[[#This Row],[FN]])</f>
        <v>0.95904613789528248</v>
      </c>
      <c r="Q1413">
        <f>2*(Tabell1[[#This Row],[Recall]] * Tabell1[[#This Row],[Precision]]) / (Tabell1[[#This Row],[Recall]] + Tabell1[[#This Row],[Precision]])</f>
        <v>0.94085337944362502</v>
      </c>
      <c r="R1413">
        <v>9250</v>
      </c>
      <c r="S1413">
        <v>634</v>
      </c>
      <c r="T1413">
        <v>768</v>
      </c>
      <c r="U1413">
        <v>395</v>
      </c>
    </row>
    <row r="1414" spans="1:21" hidden="1" x14ac:dyDescent="0.3">
      <c r="A1414" s="21" t="s">
        <v>31</v>
      </c>
      <c r="B1414" s="21" t="s">
        <v>32</v>
      </c>
      <c r="C1414" s="21" t="s">
        <v>34</v>
      </c>
      <c r="D1414" s="20" t="s">
        <v>23</v>
      </c>
      <c r="E1414" t="s">
        <v>24</v>
      </c>
      <c r="F1414" s="25" t="s">
        <v>30</v>
      </c>
      <c r="G1414" s="21" t="s">
        <v>29</v>
      </c>
      <c r="H1414" s="21" t="s">
        <v>29</v>
      </c>
      <c r="I1414" s="25" t="s">
        <v>25</v>
      </c>
      <c r="J1414" s="21" t="s">
        <v>29</v>
      </c>
      <c r="K1414" s="26">
        <v>1.2391817569732599</v>
      </c>
      <c r="L1414" s="26">
        <v>0.83069181442260698</v>
      </c>
      <c r="N1414">
        <f>(Tabell1[[#This Row],[TP]]+Tabell1[[#This Row],[TN]])/(Tabell1[[#This Row],[TP]]+Tabell1[[#This Row],[TN]]+Tabell1[[#This Row],[FP]]+Tabell1[[#This Row],[FN]])</f>
        <v>0.89083008961709065</v>
      </c>
      <c r="O1414">
        <f>Tabell1[[#This Row],[TP]]/(Tabell1[[#This Row],[TP]]+Tabell1[[#This Row],[FP]])</f>
        <v>0.89269427640763144</v>
      </c>
      <c r="P1414">
        <f>Tabell1[[#This Row],[TP]]/(Tabell1[[#This Row],[TP]]+Tabell1[[#This Row],[FN]])</f>
        <v>0.99450492483151898</v>
      </c>
      <c r="Q1414">
        <f>2*(Tabell1[[#This Row],[Recall]] * Tabell1[[#This Row],[Precision]]) / (Tabell1[[#This Row],[Recall]] + Tabell1[[#This Row],[Precision]])</f>
        <v>0.94085335948994597</v>
      </c>
      <c r="R1414">
        <v>9592</v>
      </c>
      <c r="S1414">
        <v>249</v>
      </c>
      <c r="T1414">
        <v>1153</v>
      </c>
      <c r="U1414">
        <v>53</v>
      </c>
    </row>
    <row r="1415" spans="1:21" hidden="1" x14ac:dyDescent="0.3">
      <c r="A1415" s="21" t="s">
        <v>31</v>
      </c>
      <c r="B1415" s="21" t="s">
        <v>32</v>
      </c>
      <c r="C1415" s="24" t="s">
        <v>38</v>
      </c>
      <c r="D1415" s="20" t="s">
        <v>23</v>
      </c>
      <c r="E1415" t="s">
        <v>24</v>
      </c>
      <c r="F1415" s="19" t="s">
        <v>21</v>
      </c>
      <c r="G1415" s="21" t="s">
        <v>29</v>
      </c>
      <c r="H1415" s="21" t="s">
        <v>29</v>
      </c>
      <c r="I1415" s="21"/>
      <c r="J1415" s="25" t="s">
        <v>26</v>
      </c>
      <c r="K1415" s="26">
        <v>3.3713834285736</v>
      </c>
      <c r="L1415" s="26">
        <v>0.52369093894958496</v>
      </c>
      <c r="N1415">
        <f>(Tabell1[[#This Row],[TP]]+Tabell1[[#This Row],[TN]])/(Tabell1[[#This Row],[TP]]+Tabell1[[#This Row],[TN]]+Tabell1[[#This Row],[FP]]+Tabell1[[#This Row],[FN]])</f>
        <v>0.89508463836335661</v>
      </c>
      <c r="O1415">
        <f>Tabell1[[#This Row],[TP]]/(Tabell1[[#This Row],[TP]]+Tabell1[[#This Row],[FP]])</f>
        <v>0.92643216080402013</v>
      </c>
      <c r="P1415">
        <f>Tabell1[[#This Row],[TP]]/(Tabell1[[#This Row],[TP]]+Tabell1[[#This Row],[FN]])</f>
        <v>0.95572835666148259</v>
      </c>
      <c r="Q1415">
        <f>2*(Tabell1[[#This Row],[Recall]] * Tabell1[[#This Row],[Precision]]) / (Tabell1[[#This Row],[Recall]] + Tabell1[[#This Row],[Precision]])</f>
        <v>0.94085225822914009</v>
      </c>
      <c r="R1415">
        <v>9218</v>
      </c>
      <c r="S1415">
        <v>670</v>
      </c>
      <c r="T1415">
        <v>732</v>
      </c>
      <c r="U1415">
        <v>427</v>
      </c>
    </row>
    <row r="1416" spans="1:21" hidden="1" x14ac:dyDescent="0.3">
      <c r="A1416" s="21" t="s">
        <v>31</v>
      </c>
      <c r="B1416" s="21" t="s">
        <v>32</v>
      </c>
      <c r="C1416" s="25" t="s">
        <v>36</v>
      </c>
      <c r="D1416" s="20" t="s">
        <v>23</v>
      </c>
      <c r="E1416" t="s">
        <v>24</v>
      </c>
      <c r="F1416" s="19" t="s">
        <v>21</v>
      </c>
      <c r="G1416" s="21" t="s">
        <v>29</v>
      </c>
      <c r="H1416" s="21" t="s">
        <v>29</v>
      </c>
      <c r="I1416" s="21"/>
      <c r="J1416" s="21" t="s">
        <v>29</v>
      </c>
      <c r="K1416" s="26">
        <v>0.63111901283264105</v>
      </c>
      <c r="L1416" s="26">
        <v>0.24136185646057101</v>
      </c>
      <c r="N1416">
        <f>(Tabell1[[#This Row],[TP]]+Tabell1[[#This Row],[TN]])/(Tabell1[[#This Row],[TP]]+Tabell1[[#This Row],[TN]]+Tabell1[[#This Row],[FP]]+Tabell1[[#This Row],[FN]])</f>
        <v>0.89336471440210008</v>
      </c>
      <c r="O1416">
        <f>Tabell1[[#This Row],[TP]]/(Tabell1[[#This Row],[TP]]+Tabell1[[#This Row],[FP]])</f>
        <v>0.9121799240580275</v>
      </c>
      <c r="P1416">
        <f>Tabell1[[#This Row],[TP]]/(Tabell1[[#This Row],[TP]]+Tabell1[[#This Row],[FN]])</f>
        <v>0.97138413685847591</v>
      </c>
      <c r="Q1416">
        <f>2*(Tabell1[[#This Row],[Recall]] * Tabell1[[#This Row],[Precision]]) / (Tabell1[[#This Row],[Recall]] + Tabell1[[#This Row],[Precision]])</f>
        <v>0.94085157662181162</v>
      </c>
      <c r="R1416">
        <v>9369</v>
      </c>
      <c r="S1416">
        <v>500</v>
      </c>
      <c r="T1416">
        <v>902</v>
      </c>
      <c r="U1416">
        <v>276</v>
      </c>
    </row>
    <row r="1417" spans="1:21" hidden="1" x14ac:dyDescent="0.3">
      <c r="A1417" s="21" t="s">
        <v>31</v>
      </c>
      <c r="B1417" s="23" t="s">
        <v>33</v>
      </c>
      <c r="C1417" s="25" t="s">
        <v>36</v>
      </c>
      <c r="D1417" s="20" t="s">
        <v>23</v>
      </c>
      <c r="E1417" t="s">
        <v>24</v>
      </c>
      <c r="F1417" s="19" t="s">
        <v>21</v>
      </c>
      <c r="G1417" s="21" t="s">
        <v>29</v>
      </c>
      <c r="H1417" s="25" t="s">
        <v>26</v>
      </c>
      <c r="I1417" s="21"/>
      <c r="J1417" s="25" t="s">
        <v>26</v>
      </c>
      <c r="K1417" s="26">
        <v>216.29645109176599</v>
      </c>
      <c r="L1417" s="26">
        <v>2.0445675849914502</v>
      </c>
      <c r="N1417">
        <f>(Tabell1[[#This Row],[TP]]+Tabell1[[#This Row],[TN]])/(Tabell1[[#This Row],[TP]]+Tabell1[[#This Row],[TN]]+Tabell1[[#This Row],[FP]]+Tabell1[[#This Row],[FN]])</f>
        <v>0.89037747804833889</v>
      </c>
      <c r="O1417">
        <f>Tabell1[[#This Row],[TP]]/(Tabell1[[#This Row],[TP]]+Tabell1[[#This Row],[FP]])</f>
        <v>0.88945326930181012</v>
      </c>
      <c r="P1417">
        <f>Tabell1[[#This Row],[TP]]/(Tabell1[[#This Row],[TP]]+Tabell1[[#This Row],[FN]])</f>
        <v>0.99854847071021258</v>
      </c>
      <c r="Q1417">
        <f>2*(Tabell1[[#This Row],[Recall]] * Tabell1[[#This Row],[Precision]]) / (Tabell1[[#This Row],[Recall]] + Tabell1[[#This Row],[Precision]])</f>
        <v>0.94084892297171874</v>
      </c>
      <c r="R1417">
        <v>9631</v>
      </c>
      <c r="S1417">
        <v>205</v>
      </c>
      <c r="T1417">
        <v>1197</v>
      </c>
      <c r="U1417">
        <v>14</v>
      </c>
    </row>
    <row r="1418" spans="1:21" hidden="1" x14ac:dyDescent="0.3">
      <c r="A1418" s="25" t="s">
        <v>20</v>
      </c>
      <c r="B1418" s="21" t="s">
        <v>32</v>
      </c>
      <c r="C1418" s="21" t="s">
        <v>34</v>
      </c>
      <c r="D1418" s="20" t="s">
        <v>23</v>
      </c>
      <c r="E1418" t="s">
        <v>24</v>
      </c>
      <c r="F1418" s="19" t="s">
        <v>21</v>
      </c>
      <c r="G1418" s="21" t="s">
        <v>29</v>
      </c>
      <c r="H1418" s="25" t="s">
        <v>26</v>
      </c>
      <c r="I1418" s="21"/>
      <c r="J1418" s="21" t="s">
        <v>29</v>
      </c>
      <c r="K1418" s="26">
        <v>2.2874336242675701</v>
      </c>
      <c r="L1418" s="26">
        <v>4.2605895996093697</v>
      </c>
      <c r="N1418">
        <f>(Tabell1[[#This Row],[TP]]+Tabell1[[#This Row],[TN]])/(Tabell1[[#This Row],[TP]]+Tabell1[[#This Row],[TN]]+Tabell1[[#This Row],[FP]]+Tabell1[[#This Row],[FN]])</f>
        <v>0.89046800036208928</v>
      </c>
      <c r="O1418">
        <f>Tabell1[[#This Row],[TP]]/(Tabell1[[#This Row],[TP]]+Tabell1[[#This Row],[FP]])</f>
        <v>0.89025631535116123</v>
      </c>
      <c r="P1418">
        <f>Tabell1[[#This Row],[TP]]/(Tabell1[[#This Row],[TP]]+Tabell1[[#This Row],[FN]])</f>
        <v>0.99751166407465008</v>
      </c>
      <c r="Q1418">
        <f>2*(Tabell1[[#This Row],[Recall]] * Tabell1[[#This Row],[Precision]]) / (Tabell1[[#This Row],[Recall]] + Tabell1[[#This Row],[Precision]])</f>
        <v>0.94083708194797566</v>
      </c>
      <c r="R1418">
        <v>9621</v>
      </c>
      <c r="S1418">
        <v>216</v>
      </c>
      <c r="T1418">
        <v>1186</v>
      </c>
      <c r="U1418">
        <v>24</v>
      </c>
    </row>
    <row r="1419" spans="1:21" hidden="1" x14ac:dyDescent="0.3">
      <c r="A1419" s="21" t="s">
        <v>31</v>
      </c>
      <c r="B1419" s="25" t="s">
        <v>22</v>
      </c>
      <c r="C1419" s="25" t="s">
        <v>36</v>
      </c>
      <c r="D1419" s="20" t="s">
        <v>23</v>
      </c>
      <c r="E1419" t="s">
        <v>24</v>
      </c>
      <c r="F1419" s="25" t="s">
        <v>30</v>
      </c>
      <c r="G1419" s="21" t="s">
        <v>29</v>
      </c>
      <c r="H1419" s="21" t="s">
        <v>29</v>
      </c>
      <c r="I1419" s="21"/>
      <c r="J1419" s="25" t="s">
        <v>26</v>
      </c>
      <c r="K1419" s="26">
        <v>6.1697039604187003</v>
      </c>
      <c r="L1419" s="26">
        <v>0.86579275131225497</v>
      </c>
      <c r="N1419">
        <f>(Tabell1[[#This Row],[TP]]+Tabell1[[#This Row],[TN]])/(Tabell1[[#This Row],[TP]]+Tabell1[[#This Row],[TN]]+Tabell1[[#This Row],[FP]]+Tabell1[[#This Row],[FN]])</f>
        <v>0.89055852267583957</v>
      </c>
      <c r="O1419">
        <f>Tabell1[[#This Row],[TP]]/(Tabell1[[#This Row],[TP]]+Tabell1[[#This Row],[FP]])</f>
        <v>0.89091751621872106</v>
      </c>
      <c r="P1419">
        <f>Tabell1[[#This Row],[TP]]/(Tabell1[[#This Row],[TP]]+Tabell1[[#This Row],[FN]])</f>
        <v>0.99668221876620011</v>
      </c>
      <c r="Q1419">
        <f>2*(Tabell1[[#This Row],[Recall]] * Tabell1[[#This Row],[Precision]]) / (Tabell1[[#This Row],[Recall]] + Tabell1[[#This Row],[Precision]])</f>
        <v>0.94083679960851485</v>
      </c>
      <c r="R1419">
        <v>9613</v>
      </c>
      <c r="S1419">
        <v>225</v>
      </c>
      <c r="T1419">
        <v>1177</v>
      </c>
      <c r="U1419">
        <v>32</v>
      </c>
    </row>
    <row r="1420" spans="1:21" hidden="1" x14ac:dyDescent="0.3">
      <c r="A1420" s="21" t="s">
        <v>31</v>
      </c>
      <c r="B1420" s="25" t="s">
        <v>22</v>
      </c>
      <c r="C1420" s="20" t="s">
        <v>23</v>
      </c>
      <c r="D1420" s="20" t="s">
        <v>23</v>
      </c>
      <c r="E1420" t="s">
        <v>24</v>
      </c>
      <c r="F1420" s="19" t="s">
        <v>21</v>
      </c>
      <c r="G1420" s="25" t="s">
        <v>26</v>
      </c>
      <c r="H1420" s="21" t="s">
        <v>29</v>
      </c>
      <c r="I1420" s="25" t="s">
        <v>25</v>
      </c>
      <c r="J1420" s="21" t="s">
        <v>29</v>
      </c>
      <c r="K1420" s="26">
        <v>0.63892030715942305</v>
      </c>
      <c r="L1420" s="26">
        <v>0.46055507659912098</v>
      </c>
      <c r="N1420">
        <f>(Tabell1[[#This Row],[TP]]+Tabell1[[#This Row],[TN]])/(Tabell1[[#This Row],[TP]]+Tabell1[[#This Row],[TN]]+Tabell1[[#This Row],[FP]]+Tabell1[[#This Row],[FN]])</f>
        <v>0.89037747804833889</v>
      </c>
      <c r="O1420">
        <f>Tabell1[[#This Row],[TP]]/(Tabell1[[#This Row],[TP]]+Tabell1[[#This Row],[FP]])</f>
        <v>0.88988535502958577</v>
      </c>
      <c r="P1420">
        <f>Tabell1[[#This Row],[TP]]/(Tabell1[[#This Row],[TP]]+Tabell1[[#This Row],[FN]])</f>
        <v>0.99792638672887501</v>
      </c>
      <c r="Q1420">
        <f>2*(Tabell1[[#This Row],[Recall]] * Tabell1[[#This Row],[Precision]]) / (Tabell1[[#This Row],[Recall]] + Tabell1[[#This Row],[Precision]])</f>
        <v>0.94081423195347247</v>
      </c>
      <c r="R1420">
        <v>9625</v>
      </c>
      <c r="S1420">
        <v>211</v>
      </c>
      <c r="T1420">
        <v>1191</v>
      </c>
      <c r="U1420">
        <v>20</v>
      </c>
    </row>
    <row r="1421" spans="1:21" hidden="1" x14ac:dyDescent="0.3">
      <c r="A1421" s="21" t="s">
        <v>31</v>
      </c>
      <c r="B1421" s="25" t="s">
        <v>22</v>
      </c>
      <c r="C1421" s="24" t="s">
        <v>38</v>
      </c>
      <c r="D1421" s="20" t="s">
        <v>23</v>
      </c>
      <c r="E1421" t="s">
        <v>24</v>
      </c>
      <c r="F1421" s="25" t="s">
        <v>30</v>
      </c>
      <c r="G1421" s="21" t="s">
        <v>29</v>
      </c>
      <c r="H1421" s="21" t="s">
        <v>29</v>
      </c>
      <c r="I1421" s="21"/>
      <c r="J1421" s="21" t="s">
        <v>29</v>
      </c>
      <c r="K1421" s="26">
        <v>1.74183726310729</v>
      </c>
      <c r="L1421" s="26">
        <v>0.45341253280639598</v>
      </c>
      <c r="N1421">
        <f>(Tabell1[[#This Row],[TP]]+Tabell1[[#This Row],[TN]])/(Tabell1[[#This Row],[TP]]+Tabell1[[#This Row],[TN]]+Tabell1[[#This Row],[FP]]+Tabell1[[#This Row],[FN]])</f>
        <v>0.8912827011858423</v>
      </c>
      <c r="O1421">
        <f>Tabell1[[#This Row],[TP]]/(Tabell1[[#This Row],[TP]]+Tabell1[[#This Row],[FP]])</f>
        <v>0.89658087544617693</v>
      </c>
      <c r="P1421">
        <f>Tabell1[[#This Row],[TP]]/(Tabell1[[#This Row],[TP]]+Tabell1[[#This Row],[FN]])</f>
        <v>0.98963193364437529</v>
      </c>
      <c r="Q1421">
        <f>2*(Tabell1[[#This Row],[Recall]] * Tabell1[[#This Row],[Precision]]) / (Tabell1[[#This Row],[Recall]] + Tabell1[[#This Row],[Precision]])</f>
        <v>0.9408111970824502</v>
      </c>
      <c r="R1421">
        <v>9545</v>
      </c>
      <c r="S1421">
        <v>301</v>
      </c>
      <c r="T1421">
        <v>1101</v>
      </c>
      <c r="U1421">
        <v>100</v>
      </c>
    </row>
    <row r="1422" spans="1:21" hidden="1" x14ac:dyDescent="0.3">
      <c r="A1422" s="25" t="s">
        <v>20</v>
      </c>
      <c r="B1422" s="21" t="s">
        <v>32</v>
      </c>
      <c r="C1422" s="25" t="s">
        <v>36</v>
      </c>
      <c r="D1422" s="20" t="s">
        <v>23</v>
      </c>
      <c r="E1422" t="s">
        <v>24</v>
      </c>
      <c r="F1422" s="19" t="s">
        <v>21</v>
      </c>
      <c r="G1422" s="25" t="s">
        <v>26</v>
      </c>
      <c r="H1422" s="21" t="s">
        <v>29</v>
      </c>
      <c r="I1422" s="21"/>
      <c r="J1422" s="25" t="s">
        <v>26</v>
      </c>
      <c r="K1422" s="26">
        <v>1.11065578460693</v>
      </c>
      <c r="L1422" s="26">
        <v>2.35416579246521</v>
      </c>
      <c r="N1422">
        <f>(Tabell1[[#This Row],[TP]]+Tabell1[[#This Row],[TN]])/(Tabell1[[#This Row],[TP]]+Tabell1[[#This Row],[TN]]+Tabell1[[#This Row],[FP]]+Tabell1[[#This Row],[FN]])</f>
        <v>0.89942970942337286</v>
      </c>
      <c r="O1422">
        <f>Tabell1[[#This Row],[TP]]/(Tabell1[[#This Row],[TP]]+Tabell1[[#This Row],[FP]])</f>
        <v>0.96807810443176834</v>
      </c>
      <c r="P1422">
        <f>Tabell1[[#This Row],[TP]]/(Tabell1[[#This Row],[TP]]+Tabell1[[#This Row],[FN]])</f>
        <v>0.9149818558838777</v>
      </c>
      <c r="Q1422">
        <f>2*(Tabell1[[#This Row],[Recall]] * Tabell1[[#This Row],[Precision]]) / (Tabell1[[#This Row],[Recall]] + Tabell1[[#This Row],[Precision]])</f>
        <v>0.94078140824049905</v>
      </c>
      <c r="R1422">
        <v>8825</v>
      </c>
      <c r="S1422">
        <v>1111</v>
      </c>
      <c r="T1422">
        <v>291</v>
      </c>
      <c r="U1422">
        <v>820</v>
      </c>
    </row>
    <row r="1423" spans="1:21" hidden="1" x14ac:dyDescent="0.3">
      <c r="A1423" s="25" t="s">
        <v>20</v>
      </c>
      <c r="B1423" s="21" t="s">
        <v>32</v>
      </c>
      <c r="C1423" s="25" t="s">
        <v>36</v>
      </c>
      <c r="D1423" s="20" t="s">
        <v>23</v>
      </c>
      <c r="E1423" t="s">
        <v>24</v>
      </c>
      <c r="F1423" s="19" t="s">
        <v>21</v>
      </c>
      <c r="G1423" s="21" t="s">
        <v>29</v>
      </c>
      <c r="H1423" s="21" t="s">
        <v>29</v>
      </c>
      <c r="I1423" s="21"/>
      <c r="J1423" s="25" t="s">
        <v>26</v>
      </c>
      <c r="K1423" s="26">
        <v>1.0997507572173999</v>
      </c>
      <c r="L1423" s="26">
        <v>2.37496018409729</v>
      </c>
      <c r="N1423">
        <f>(Tabell1[[#This Row],[TP]]+Tabell1[[#This Row],[TN]])/(Tabell1[[#This Row],[TP]]+Tabell1[[#This Row],[TN]]+Tabell1[[#This Row],[FP]]+Tabell1[[#This Row],[FN]])</f>
        <v>0.89942970942337286</v>
      </c>
      <c r="O1423">
        <f>Tabell1[[#This Row],[TP]]/(Tabell1[[#This Row],[TP]]+Tabell1[[#This Row],[FP]])</f>
        <v>0.96807810443176834</v>
      </c>
      <c r="P1423">
        <f>Tabell1[[#This Row],[TP]]/(Tabell1[[#This Row],[TP]]+Tabell1[[#This Row],[FN]])</f>
        <v>0.9149818558838777</v>
      </c>
      <c r="Q1423">
        <f>2*(Tabell1[[#This Row],[Recall]] * Tabell1[[#This Row],[Precision]]) / (Tabell1[[#This Row],[Recall]] + Tabell1[[#This Row],[Precision]])</f>
        <v>0.94078140824049905</v>
      </c>
      <c r="R1423">
        <v>8825</v>
      </c>
      <c r="S1423">
        <v>1111</v>
      </c>
      <c r="T1423">
        <v>291</v>
      </c>
      <c r="U1423">
        <v>820</v>
      </c>
    </row>
    <row r="1424" spans="1:21" hidden="1" x14ac:dyDescent="0.3">
      <c r="A1424" s="21" t="s">
        <v>31</v>
      </c>
      <c r="B1424" s="25" t="s">
        <v>22</v>
      </c>
      <c r="C1424" s="21" t="s">
        <v>34</v>
      </c>
      <c r="D1424" s="20" t="s">
        <v>23</v>
      </c>
      <c r="E1424" t="s">
        <v>24</v>
      </c>
      <c r="F1424" s="25" t="s">
        <v>30</v>
      </c>
      <c r="G1424" s="21" t="s">
        <v>29</v>
      </c>
      <c r="H1424" s="21" t="s">
        <v>29</v>
      </c>
      <c r="I1424" s="25" t="s">
        <v>25</v>
      </c>
      <c r="J1424" s="21" t="s">
        <v>29</v>
      </c>
      <c r="K1424" s="26">
        <v>1.28513884544372</v>
      </c>
      <c r="L1424" s="26">
        <v>0.78589081764221103</v>
      </c>
      <c r="N1424">
        <f>(Tabell1[[#This Row],[TP]]+Tabell1[[#This Row],[TN]])/(Tabell1[[#This Row],[TP]]+Tabell1[[#This Row],[TN]]+Tabell1[[#This Row],[FP]]+Tabell1[[#This Row],[FN]])</f>
        <v>0.89064904498958997</v>
      </c>
      <c r="O1424">
        <f>Tabell1[[#This Row],[TP]]/(Tabell1[[#This Row],[TP]]+Tabell1[[#This Row],[FP]])</f>
        <v>0.89230912303543197</v>
      </c>
      <c r="P1424">
        <f>Tabell1[[#This Row],[TP]]/(Tabell1[[#This Row],[TP]]+Tabell1[[#This Row],[FN]])</f>
        <v>0.99481596682218765</v>
      </c>
      <c r="Q1424">
        <f>2*(Tabell1[[#This Row],[Recall]] * Tabell1[[#This Row],[Precision]]) / (Tabell1[[#This Row],[Recall]] + Tabell1[[#This Row],[Precision]])</f>
        <v>0.94077850769683291</v>
      </c>
      <c r="R1424">
        <v>9595</v>
      </c>
      <c r="S1424">
        <v>244</v>
      </c>
      <c r="T1424">
        <v>1158</v>
      </c>
      <c r="U1424">
        <v>50</v>
      </c>
    </row>
    <row r="1425" spans="1:21" hidden="1" x14ac:dyDescent="0.3">
      <c r="A1425" s="23" t="s">
        <v>48</v>
      </c>
      <c r="B1425" s="21" t="s">
        <v>32</v>
      </c>
      <c r="C1425" s="24" t="s">
        <v>38</v>
      </c>
      <c r="D1425" s="20" t="s">
        <v>23</v>
      </c>
      <c r="E1425" t="s">
        <v>24</v>
      </c>
      <c r="F1425" s="19" t="s">
        <v>21</v>
      </c>
      <c r="G1425" s="21" t="s">
        <v>29</v>
      </c>
      <c r="H1425" s="21" t="s">
        <v>29</v>
      </c>
      <c r="I1425" s="21"/>
      <c r="J1425" s="25" t="s">
        <v>26</v>
      </c>
      <c r="K1425" s="26">
        <v>0.39865350723266602</v>
      </c>
      <c r="L1425" s="26">
        <v>1.02330517768859</v>
      </c>
      <c r="N1425">
        <f>(Tabell1[[#This Row],[TP]]+Tabell1[[#This Row],[TN]])/(Tabell1[[#This Row],[TP]]+Tabell1[[#This Row],[TN]]+Tabell1[[#This Row],[FP]]+Tabell1[[#This Row],[FN]])</f>
        <v>0.8999728433058749</v>
      </c>
      <c r="O1425">
        <f>Tabell1[[#This Row],[TP]]/(Tabell1[[#This Row],[TP]]+Tabell1[[#This Row],[FP]])</f>
        <v>0.9738126941855304</v>
      </c>
      <c r="P1425">
        <f>Tabell1[[#This Row],[TP]]/(Tabell1[[#This Row],[TP]]+Tabell1[[#This Row],[FN]])</f>
        <v>0.90990150336962161</v>
      </c>
      <c r="Q1425">
        <f>2*(Tabell1[[#This Row],[Recall]] * Tabell1[[#This Row],[Precision]]) / (Tabell1[[#This Row],[Recall]] + Tabell1[[#This Row],[Precision]])</f>
        <v>0.94077290025191607</v>
      </c>
      <c r="R1425">
        <v>8776</v>
      </c>
      <c r="S1425">
        <v>1166</v>
      </c>
      <c r="T1425">
        <v>236</v>
      </c>
      <c r="U1425">
        <v>869</v>
      </c>
    </row>
    <row r="1426" spans="1:21" hidden="1" x14ac:dyDescent="0.3">
      <c r="A1426" s="23" t="s">
        <v>48</v>
      </c>
      <c r="B1426" s="21" t="s">
        <v>32</v>
      </c>
      <c r="C1426" s="24" t="s">
        <v>38</v>
      </c>
      <c r="D1426" s="20" t="s">
        <v>23</v>
      </c>
      <c r="E1426" t="s">
        <v>24</v>
      </c>
      <c r="F1426" s="19" t="s">
        <v>21</v>
      </c>
      <c r="G1426" s="25" t="s">
        <v>26</v>
      </c>
      <c r="H1426" s="21" t="s">
        <v>29</v>
      </c>
      <c r="I1426" s="21"/>
      <c r="J1426" s="21" t="s">
        <v>29</v>
      </c>
      <c r="K1426" s="26">
        <v>0.37799072265625</v>
      </c>
      <c r="L1426" s="26">
        <v>1.00575828552246</v>
      </c>
      <c r="N1426">
        <f>(Tabell1[[#This Row],[TP]]+Tabell1[[#This Row],[TN]])/(Tabell1[[#This Row],[TP]]+Tabell1[[#This Row],[TN]]+Tabell1[[#This Row],[FP]]+Tabell1[[#This Row],[FN]])</f>
        <v>0.8999728433058749</v>
      </c>
      <c r="O1426">
        <f>Tabell1[[#This Row],[TP]]/(Tabell1[[#This Row],[TP]]+Tabell1[[#This Row],[FP]])</f>
        <v>0.9738126941855304</v>
      </c>
      <c r="P1426">
        <f>Tabell1[[#This Row],[TP]]/(Tabell1[[#This Row],[TP]]+Tabell1[[#This Row],[FN]])</f>
        <v>0.90990150336962161</v>
      </c>
      <c r="Q1426">
        <f>2*(Tabell1[[#This Row],[Recall]] * Tabell1[[#This Row],[Precision]]) / (Tabell1[[#This Row],[Recall]] + Tabell1[[#This Row],[Precision]])</f>
        <v>0.94077290025191607</v>
      </c>
      <c r="R1426">
        <v>8776</v>
      </c>
      <c r="S1426">
        <v>1166</v>
      </c>
      <c r="T1426">
        <v>236</v>
      </c>
      <c r="U1426">
        <v>869</v>
      </c>
    </row>
    <row r="1427" spans="1:21" hidden="1" x14ac:dyDescent="0.3">
      <c r="A1427" s="23" t="s">
        <v>48</v>
      </c>
      <c r="B1427" s="21" t="s">
        <v>32</v>
      </c>
      <c r="C1427" s="24" t="s">
        <v>38</v>
      </c>
      <c r="D1427" s="20" t="s">
        <v>23</v>
      </c>
      <c r="E1427" t="s">
        <v>24</v>
      </c>
      <c r="F1427" s="19" t="s">
        <v>21</v>
      </c>
      <c r="G1427" s="25" t="s">
        <v>26</v>
      </c>
      <c r="H1427" s="21" t="s">
        <v>29</v>
      </c>
      <c r="I1427" s="21"/>
      <c r="J1427" s="25" t="s">
        <v>26</v>
      </c>
      <c r="K1427" s="26">
        <v>0.37699532508850098</v>
      </c>
      <c r="L1427" s="26">
        <v>1.0095970630645701</v>
      </c>
      <c r="N1427">
        <f>(Tabell1[[#This Row],[TP]]+Tabell1[[#This Row],[TN]])/(Tabell1[[#This Row],[TP]]+Tabell1[[#This Row],[TN]]+Tabell1[[#This Row],[FP]]+Tabell1[[#This Row],[FN]])</f>
        <v>0.8999728433058749</v>
      </c>
      <c r="O1427">
        <f>Tabell1[[#This Row],[TP]]/(Tabell1[[#This Row],[TP]]+Tabell1[[#This Row],[FP]])</f>
        <v>0.9738126941855304</v>
      </c>
      <c r="P1427">
        <f>Tabell1[[#This Row],[TP]]/(Tabell1[[#This Row],[TP]]+Tabell1[[#This Row],[FN]])</f>
        <v>0.90990150336962161</v>
      </c>
      <c r="Q1427">
        <f>2*(Tabell1[[#This Row],[Recall]] * Tabell1[[#This Row],[Precision]]) / (Tabell1[[#This Row],[Recall]] + Tabell1[[#This Row],[Precision]])</f>
        <v>0.94077290025191607</v>
      </c>
      <c r="R1427">
        <v>8776</v>
      </c>
      <c r="S1427">
        <v>1166</v>
      </c>
      <c r="T1427">
        <v>236</v>
      </c>
      <c r="U1427">
        <v>869</v>
      </c>
    </row>
    <row r="1428" spans="1:21" hidden="1" x14ac:dyDescent="0.3">
      <c r="A1428" s="23" t="s">
        <v>48</v>
      </c>
      <c r="B1428" s="21" t="s">
        <v>32</v>
      </c>
      <c r="C1428" s="24" t="s">
        <v>38</v>
      </c>
      <c r="D1428" s="20" t="s">
        <v>23</v>
      </c>
      <c r="E1428" t="s">
        <v>24</v>
      </c>
      <c r="F1428" s="19" t="s">
        <v>21</v>
      </c>
      <c r="G1428" s="21" t="s">
        <v>29</v>
      </c>
      <c r="H1428" s="21" t="s">
        <v>29</v>
      </c>
      <c r="I1428" s="21"/>
      <c r="J1428" s="21" t="s">
        <v>29</v>
      </c>
      <c r="K1428" s="26">
        <v>0.36905241012573198</v>
      </c>
      <c r="L1428" s="26">
        <v>0.98706245422363204</v>
      </c>
      <c r="N1428">
        <f>(Tabell1[[#This Row],[TP]]+Tabell1[[#This Row],[TN]])/(Tabell1[[#This Row],[TP]]+Tabell1[[#This Row],[TN]]+Tabell1[[#This Row],[FP]]+Tabell1[[#This Row],[FN]])</f>
        <v>0.8999728433058749</v>
      </c>
      <c r="O1428">
        <f>Tabell1[[#This Row],[TP]]/(Tabell1[[#This Row],[TP]]+Tabell1[[#This Row],[FP]])</f>
        <v>0.9738126941855304</v>
      </c>
      <c r="P1428">
        <f>Tabell1[[#This Row],[TP]]/(Tabell1[[#This Row],[TP]]+Tabell1[[#This Row],[FN]])</f>
        <v>0.90990150336962161</v>
      </c>
      <c r="Q1428">
        <f>2*(Tabell1[[#This Row],[Recall]] * Tabell1[[#This Row],[Precision]]) / (Tabell1[[#This Row],[Recall]] + Tabell1[[#This Row],[Precision]])</f>
        <v>0.94077290025191607</v>
      </c>
      <c r="R1428">
        <v>8776</v>
      </c>
      <c r="S1428">
        <v>1166</v>
      </c>
      <c r="T1428">
        <v>236</v>
      </c>
      <c r="U1428">
        <v>869</v>
      </c>
    </row>
    <row r="1429" spans="1:21" hidden="1" x14ac:dyDescent="0.3">
      <c r="A1429" s="25" t="s">
        <v>20</v>
      </c>
      <c r="B1429" s="25" t="s">
        <v>22</v>
      </c>
      <c r="C1429" s="21" t="s">
        <v>34</v>
      </c>
      <c r="D1429" s="21" t="s">
        <v>34</v>
      </c>
      <c r="E1429" t="s">
        <v>43</v>
      </c>
      <c r="F1429" s="25" t="s">
        <v>30</v>
      </c>
      <c r="G1429" s="21" t="s">
        <v>29</v>
      </c>
      <c r="H1429" s="25" t="s">
        <v>26</v>
      </c>
      <c r="I1429" s="21"/>
      <c r="J1429" s="25" t="s">
        <v>26</v>
      </c>
      <c r="K1429" s="26">
        <v>4.5031056404113698</v>
      </c>
      <c r="L1429" s="26">
        <v>12.120545387268001</v>
      </c>
      <c r="N1429">
        <f>(Tabell1[[#This Row],[TP]]+Tabell1[[#This Row],[TN]])/(Tabell1[[#This Row],[TP]]+Tabell1[[#This Row],[TN]]+Tabell1[[#This Row],[FP]]+Tabell1[[#This Row],[FN]])</f>
        <v>0.89987314244291405</v>
      </c>
      <c r="O1429">
        <f>Tabell1[[#This Row],[TP]]/(Tabell1[[#This Row],[TP]]+Tabell1[[#This Row],[FP]])</f>
        <v>0.89141696292534278</v>
      </c>
      <c r="P1429">
        <f>Tabell1[[#This Row],[TP]]/(Tabell1[[#This Row],[TP]]+Tabell1[[#This Row],[FN]])</f>
        <v>0.99591466182478439</v>
      </c>
      <c r="Q1429">
        <f>2*(Tabell1[[#This Row],[Recall]] * Tabell1[[#This Row],[Precision]]) / (Tabell1[[#This Row],[Recall]] + Tabell1[[#This Row],[Precision]])</f>
        <v>0.94077290025191607</v>
      </c>
      <c r="R1429">
        <v>8776</v>
      </c>
      <c r="S1429">
        <v>1155</v>
      </c>
      <c r="T1429">
        <v>1069</v>
      </c>
      <c r="U1429">
        <v>36</v>
      </c>
    </row>
    <row r="1430" spans="1:21" hidden="1" x14ac:dyDescent="0.3">
      <c r="A1430" s="25" t="s">
        <v>20</v>
      </c>
      <c r="B1430" s="23" t="s">
        <v>33</v>
      </c>
      <c r="C1430" s="24" t="s">
        <v>38</v>
      </c>
      <c r="D1430" s="20" t="s">
        <v>23</v>
      </c>
      <c r="E1430" t="s">
        <v>24</v>
      </c>
      <c r="F1430" s="25" t="s">
        <v>30</v>
      </c>
      <c r="G1430" s="25" t="s">
        <v>26</v>
      </c>
      <c r="H1430" s="21" t="s">
        <v>29</v>
      </c>
      <c r="I1430" s="25" t="s">
        <v>25</v>
      </c>
      <c r="J1430" s="25" t="s">
        <v>26</v>
      </c>
      <c r="K1430" s="26">
        <v>2.8051953315734801</v>
      </c>
      <c r="L1430" s="26">
        <v>7.9278397560119602</v>
      </c>
      <c r="N1430">
        <f>(Tabell1[[#This Row],[TP]]+Tabell1[[#This Row],[TN]])/(Tabell1[[#This Row],[TP]]+Tabell1[[#This Row],[TN]]+Tabell1[[#This Row],[FP]]+Tabell1[[#This Row],[FN]])</f>
        <v>0.90015388793337558</v>
      </c>
      <c r="O1430">
        <f>Tabell1[[#This Row],[TP]]/(Tabell1[[#This Row],[TP]]+Tabell1[[#This Row],[FP]])</f>
        <v>0.9757184228113166</v>
      </c>
      <c r="P1430">
        <f>Tabell1[[#This Row],[TP]]/(Tabell1[[#This Row],[TP]]+Tabell1[[#This Row],[FN]])</f>
        <v>0.90824261275272167</v>
      </c>
      <c r="Q1430">
        <f>2*(Tabell1[[#This Row],[Recall]] * Tabell1[[#This Row],[Precision]]) / (Tabell1[[#This Row],[Recall]] + Tabell1[[#This Row],[Precision]])</f>
        <v>0.94077216345379389</v>
      </c>
      <c r="R1430">
        <v>8760</v>
      </c>
      <c r="S1430">
        <v>1184</v>
      </c>
      <c r="T1430">
        <v>218</v>
      </c>
      <c r="U1430">
        <v>885</v>
      </c>
    </row>
    <row r="1431" spans="1:21" hidden="1" x14ac:dyDescent="0.3">
      <c r="A1431" s="25" t="s">
        <v>20</v>
      </c>
      <c r="B1431" s="23" t="s">
        <v>33</v>
      </c>
      <c r="C1431" s="24" t="s">
        <v>38</v>
      </c>
      <c r="D1431" s="20" t="s">
        <v>23</v>
      </c>
      <c r="E1431" t="s">
        <v>24</v>
      </c>
      <c r="F1431" s="25" t="s">
        <v>30</v>
      </c>
      <c r="G1431" s="21" t="s">
        <v>29</v>
      </c>
      <c r="H1431" s="21" t="s">
        <v>29</v>
      </c>
      <c r="I1431" s="25" t="s">
        <v>25</v>
      </c>
      <c r="J1431" s="25" t="s">
        <v>26</v>
      </c>
      <c r="K1431" s="26">
        <v>2.7503423690795898</v>
      </c>
      <c r="L1431" s="26">
        <v>7.9226133823394704</v>
      </c>
      <c r="N1431">
        <f>(Tabell1[[#This Row],[TP]]+Tabell1[[#This Row],[TN]])/(Tabell1[[#This Row],[TP]]+Tabell1[[#This Row],[TN]]+Tabell1[[#This Row],[FP]]+Tabell1[[#This Row],[FN]])</f>
        <v>0.90015388793337558</v>
      </c>
      <c r="O1431">
        <f>Tabell1[[#This Row],[TP]]/(Tabell1[[#This Row],[TP]]+Tabell1[[#This Row],[FP]])</f>
        <v>0.9757184228113166</v>
      </c>
      <c r="P1431">
        <f>Tabell1[[#This Row],[TP]]/(Tabell1[[#This Row],[TP]]+Tabell1[[#This Row],[FN]])</f>
        <v>0.90824261275272167</v>
      </c>
      <c r="Q1431">
        <f>2*(Tabell1[[#This Row],[Recall]] * Tabell1[[#This Row],[Precision]]) / (Tabell1[[#This Row],[Recall]] + Tabell1[[#This Row],[Precision]])</f>
        <v>0.94077216345379389</v>
      </c>
      <c r="R1431">
        <v>8760</v>
      </c>
      <c r="S1431">
        <v>1184</v>
      </c>
      <c r="T1431">
        <v>218</v>
      </c>
      <c r="U1431">
        <v>885</v>
      </c>
    </row>
    <row r="1432" spans="1:21" hidden="1" x14ac:dyDescent="0.3">
      <c r="A1432" s="25" t="s">
        <v>20</v>
      </c>
      <c r="B1432" s="21" t="s">
        <v>32</v>
      </c>
      <c r="C1432" s="21" t="s">
        <v>34</v>
      </c>
      <c r="D1432" s="20" t="s">
        <v>23</v>
      </c>
      <c r="E1432" t="s">
        <v>24</v>
      </c>
      <c r="F1432" s="25" t="s">
        <v>30</v>
      </c>
      <c r="G1432" s="21" t="s">
        <v>29</v>
      </c>
      <c r="H1432" s="25" t="s">
        <v>26</v>
      </c>
      <c r="I1432" s="25" t="s">
        <v>25</v>
      </c>
      <c r="J1432" s="21" t="s">
        <v>29</v>
      </c>
      <c r="K1432" s="26">
        <v>2.4406151771545401</v>
      </c>
      <c r="L1432" s="26">
        <v>4.9862740039825404</v>
      </c>
      <c r="N1432">
        <f>(Tabell1[[#This Row],[TP]]+Tabell1[[#This Row],[TN]])/(Tabell1[[#This Row],[TP]]+Tabell1[[#This Row],[TN]]+Tabell1[[#This Row],[FP]]+Tabell1[[#This Row],[FN]])</f>
        <v>0.89037747804833889</v>
      </c>
      <c r="O1432">
        <f>Tabell1[[#This Row],[TP]]/(Tabell1[[#This Row],[TP]]+Tabell1[[#This Row],[FP]])</f>
        <v>0.89053528431190965</v>
      </c>
      <c r="P1432">
        <f>Tabell1[[#This Row],[TP]]/(Tabell1[[#This Row],[TP]]+Tabell1[[#This Row],[FN]])</f>
        <v>0.99699326075686889</v>
      </c>
      <c r="Q1432">
        <f>2*(Tabell1[[#This Row],[Recall]] * Tabell1[[#This Row],[Precision]]) / (Tabell1[[#This Row],[Recall]] + Tabell1[[#This Row],[Precision]])</f>
        <v>0.94076211906275986</v>
      </c>
      <c r="R1432">
        <v>9616</v>
      </c>
      <c r="S1432">
        <v>220</v>
      </c>
      <c r="T1432">
        <v>1182</v>
      </c>
      <c r="U1432">
        <v>29</v>
      </c>
    </row>
    <row r="1433" spans="1:21" hidden="1" x14ac:dyDescent="0.3">
      <c r="A1433" s="21" t="s">
        <v>31</v>
      </c>
      <c r="B1433" s="25" t="s">
        <v>22</v>
      </c>
      <c r="C1433" s="20" t="s">
        <v>23</v>
      </c>
      <c r="D1433" s="20" t="s">
        <v>23</v>
      </c>
      <c r="E1433" t="s">
        <v>24</v>
      </c>
      <c r="F1433" s="19" t="s">
        <v>21</v>
      </c>
      <c r="G1433" s="21" t="s">
        <v>29</v>
      </c>
      <c r="H1433" s="25" t="s">
        <v>26</v>
      </c>
      <c r="I1433" s="25" t="s">
        <v>25</v>
      </c>
      <c r="J1433" s="25" t="s">
        <v>26</v>
      </c>
      <c r="K1433" s="26">
        <v>1.81330394744873</v>
      </c>
      <c r="L1433" s="26">
        <v>0.54615998268127397</v>
      </c>
      <c r="N1433">
        <f>(Tabell1[[#This Row],[TP]]+Tabell1[[#This Row],[TN]])/(Tabell1[[#This Row],[TP]]+Tabell1[[#This Row],[TN]]+Tabell1[[#This Row],[FP]]+Tabell1[[#This Row],[FN]])</f>
        <v>0.89019643342083821</v>
      </c>
      <c r="O1433">
        <f>Tabell1[[#This Row],[TP]]/(Tabell1[[#This Row],[TP]]+Tabell1[[#This Row],[FP]])</f>
        <v>0.88928901200369348</v>
      </c>
      <c r="P1433">
        <f>Tabell1[[#This Row],[TP]]/(Tabell1[[#This Row],[TP]]+Tabell1[[#This Row],[FN]])</f>
        <v>0.99854847071021258</v>
      </c>
      <c r="Q1433">
        <f>2*(Tabell1[[#This Row],[Recall]] * Tabell1[[#This Row],[Precision]]) / (Tabell1[[#This Row],[Recall]] + Tabell1[[#This Row],[Precision]])</f>
        <v>0.94075702075702083</v>
      </c>
      <c r="R1433">
        <v>9631</v>
      </c>
      <c r="S1433">
        <v>203</v>
      </c>
      <c r="T1433">
        <v>1199</v>
      </c>
      <c r="U1433">
        <v>14</v>
      </c>
    </row>
    <row r="1434" spans="1:21" hidden="1" x14ac:dyDescent="0.3">
      <c r="A1434" s="25" t="s">
        <v>20</v>
      </c>
      <c r="B1434" s="21" t="s">
        <v>32</v>
      </c>
      <c r="C1434" s="24" t="s">
        <v>38</v>
      </c>
      <c r="D1434" s="20" t="s">
        <v>23</v>
      </c>
      <c r="E1434" t="s">
        <v>24</v>
      </c>
      <c r="F1434" s="25" t="s">
        <v>30</v>
      </c>
      <c r="G1434" s="21" t="s">
        <v>29</v>
      </c>
      <c r="H1434" s="25" t="s">
        <v>26</v>
      </c>
      <c r="I1434" s="21"/>
      <c r="J1434" s="25" t="s">
        <v>26</v>
      </c>
      <c r="K1434" s="26">
        <v>2.9692611694335902</v>
      </c>
      <c r="L1434" s="26">
        <v>5.48002004623413</v>
      </c>
      <c r="N1434">
        <f>(Tabell1[[#This Row],[TP]]+Tabell1[[#This Row],[TN]])/(Tabell1[[#This Row],[TP]]+Tabell1[[#This Row],[TN]]+Tabell1[[#This Row],[FP]]+Tabell1[[#This Row],[FN]])</f>
        <v>0.8999728433058749</v>
      </c>
      <c r="O1434">
        <f>Tabell1[[#This Row],[TP]]/(Tabell1[[#This Row],[TP]]+Tabell1[[#This Row],[FP]])</f>
        <v>0.97423367392270099</v>
      </c>
      <c r="P1434">
        <f>Tabell1[[#This Row],[TP]]/(Tabell1[[#This Row],[TP]]+Tabell1[[#This Row],[FN]])</f>
        <v>0.90948678071539657</v>
      </c>
      <c r="Q1434">
        <f>2*(Tabell1[[#This Row],[Recall]] * Tabell1[[#This Row],[Precision]]) / (Tabell1[[#This Row],[Recall]] + Tabell1[[#This Row],[Precision]])</f>
        <v>0.9407474931631723</v>
      </c>
      <c r="R1434">
        <v>8772</v>
      </c>
      <c r="S1434">
        <v>1170</v>
      </c>
      <c r="T1434">
        <v>232</v>
      </c>
      <c r="U1434">
        <v>873</v>
      </c>
    </row>
    <row r="1435" spans="1:21" hidden="1" x14ac:dyDescent="0.3">
      <c r="A1435" s="25" t="s">
        <v>20</v>
      </c>
      <c r="B1435" s="21" t="s">
        <v>32</v>
      </c>
      <c r="C1435" s="24" t="s">
        <v>38</v>
      </c>
      <c r="D1435" s="20" t="s">
        <v>23</v>
      </c>
      <c r="E1435" t="s">
        <v>24</v>
      </c>
      <c r="F1435" s="25" t="s">
        <v>30</v>
      </c>
      <c r="G1435" s="25" t="s">
        <v>26</v>
      </c>
      <c r="H1435" s="25" t="s">
        <v>26</v>
      </c>
      <c r="I1435" s="21"/>
      <c r="J1435" s="25" t="s">
        <v>26</v>
      </c>
      <c r="K1435" s="26">
        <v>2.9513483047485298</v>
      </c>
      <c r="L1435" s="26">
        <v>5.4735343456268302</v>
      </c>
      <c r="N1435">
        <f>(Tabell1[[#This Row],[TP]]+Tabell1[[#This Row],[TN]])/(Tabell1[[#This Row],[TP]]+Tabell1[[#This Row],[TN]]+Tabell1[[#This Row],[FP]]+Tabell1[[#This Row],[FN]])</f>
        <v>0.8999728433058749</v>
      </c>
      <c r="O1435">
        <f>Tabell1[[#This Row],[TP]]/(Tabell1[[#This Row],[TP]]+Tabell1[[#This Row],[FP]])</f>
        <v>0.97423367392270099</v>
      </c>
      <c r="P1435">
        <f>Tabell1[[#This Row],[TP]]/(Tabell1[[#This Row],[TP]]+Tabell1[[#This Row],[FN]])</f>
        <v>0.90948678071539657</v>
      </c>
      <c r="Q1435">
        <f>2*(Tabell1[[#This Row],[Recall]] * Tabell1[[#This Row],[Precision]]) / (Tabell1[[#This Row],[Recall]] + Tabell1[[#This Row],[Precision]])</f>
        <v>0.9407474931631723</v>
      </c>
      <c r="R1435">
        <v>8772</v>
      </c>
      <c r="S1435">
        <v>1170</v>
      </c>
      <c r="T1435">
        <v>232</v>
      </c>
      <c r="U1435">
        <v>873</v>
      </c>
    </row>
    <row r="1436" spans="1:21" hidden="1" x14ac:dyDescent="0.3">
      <c r="A1436" s="25" t="s">
        <v>20</v>
      </c>
      <c r="B1436" s="23" t="s">
        <v>33</v>
      </c>
      <c r="C1436" s="21" t="s">
        <v>34</v>
      </c>
      <c r="D1436" s="20" t="s">
        <v>23</v>
      </c>
      <c r="E1436" t="s">
        <v>24</v>
      </c>
      <c r="F1436" s="25" t="s">
        <v>30</v>
      </c>
      <c r="G1436" s="21" t="s">
        <v>29</v>
      </c>
      <c r="H1436" s="21" t="s">
        <v>29</v>
      </c>
      <c r="I1436" s="21"/>
      <c r="J1436" s="25" t="s">
        <v>26</v>
      </c>
      <c r="K1436" s="26">
        <v>3.9718563556671098</v>
      </c>
      <c r="L1436" s="26">
        <v>8.8556678295135498</v>
      </c>
      <c r="N1436">
        <f>(Tabell1[[#This Row],[TP]]+Tabell1[[#This Row],[TN]])/(Tabell1[[#This Row],[TP]]+Tabell1[[#This Row],[TN]]+Tabell1[[#This Row],[FP]]+Tabell1[[#This Row],[FN]])</f>
        <v>0.8902869557345886</v>
      </c>
      <c r="O1436">
        <f>Tabell1[[#This Row],[TP]]/(Tabell1[[#This Row],[TP]]+Tabell1[[#This Row],[FP]])</f>
        <v>0.89023600185099494</v>
      </c>
      <c r="P1436">
        <f>Tabell1[[#This Row],[TP]]/(Tabell1[[#This Row],[TP]]+Tabell1[[#This Row],[FN]])</f>
        <v>0.99730430274753756</v>
      </c>
      <c r="Q1436">
        <f>2*(Tabell1[[#This Row],[Recall]] * Tabell1[[#This Row],[Precision]]) / (Tabell1[[#This Row],[Recall]] + Tabell1[[#This Row],[Precision]])</f>
        <v>0.94073349633251824</v>
      </c>
      <c r="R1436">
        <v>9619</v>
      </c>
      <c r="S1436">
        <v>216</v>
      </c>
      <c r="T1436">
        <v>1186</v>
      </c>
      <c r="U1436">
        <v>26</v>
      </c>
    </row>
    <row r="1437" spans="1:21" hidden="1" x14ac:dyDescent="0.3">
      <c r="A1437" s="25" t="s">
        <v>20</v>
      </c>
      <c r="B1437" s="23" t="s">
        <v>33</v>
      </c>
      <c r="C1437" s="21" t="s">
        <v>34</v>
      </c>
      <c r="D1437" s="20" t="s">
        <v>23</v>
      </c>
      <c r="E1437" t="s">
        <v>24</v>
      </c>
      <c r="F1437" s="25" t="s">
        <v>30</v>
      </c>
      <c r="G1437" s="25" t="s">
        <v>26</v>
      </c>
      <c r="H1437" s="21" t="s">
        <v>29</v>
      </c>
      <c r="I1437" s="21"/>
      <c r="J1437" s="25" t="s">
        <v>26</v>
      </c>
      <c r="K1437" s="26">
        <v>3.97981834411621</v>
      </c>
      <c r="L1437" s="26">
        <v>8.7056818008422798</v>
      </c>
      <c r="N1437">
        <f>(Tabell1[[#This Row],[TP]]+Tabell1[[#This Row],[TN]])/(Tabell1[[#This Row],[TP]]+Tabell1[[#This Row],[TN]]+Tabell1[[#This Row],[FP]]+Tabell1[[#This Row],[FN]])</f>
        <v>0.8902869557345886</v>
      </c>
      <c r="O1437">
        <f>Tabell1[[#This Row],[TP]]/(Tabell1[[#This Row],[TP]]+Tabell1[[#This Row],[FP]])</f>
        <v>0.89030824770896977</v>
      </c>
      <c r="P1437">
        <f>Tabell1[[#This Row],[TP]]/(Tabell1[[#This Row],[TP]]+Tabell1[[#This Row],[FN]])</f>
        <v>0.9972006220839813</v>
      </c>
      <c r="Q1437">
        <f>2*(Tabell1[[#This Row],[Recall]] * Tabell1[[#This Row],[Precision]]) / (Tabell1[[#This Row],[Recall]] + Tabell1[[#This Row],[Precision]])</f>
        <v>0.94072769953051649</v>
      </c>
      <c r="R1437">
        <v>9618</v>
      </c>
      <c r="S1437">
        <v>217</v>
      </c>
      <c r="T1437">
        <v>1185</v>
      </c>
      <c r="U1437">
        <v>27</v>
      </c>
    </row>
    <row r="1438" spans="1:21" hidden="1" x14ac:dyDescent="0.3">
      <c r="A1438" s="25" t="s">
        <v>20</v>
      </c>
      <c r="B1438" s="23" t="s">
        <v>33</v>
      </c>
      <c r="C1438" s="21" t="s">
        <v>34</v>
      </c>
      <c r="D1438" s="20" t="s">
        <v>23</v>
      </c>
      <c r="E1438" t="s">
        <v>24</v>
      </c>
      <c r="F1438" s="25" t="s">
        <v>30</v>
      </c>
      <c r="G1438" s="25" t="s">
        <v>26</v>
      </c>
      <c r="H1438" s="25" t="s">
        <v>26</v>
      </c>
      <c r="I1438" s="21"/>
      <c r="J1438" s="25" t="s">
        <v>26</v>
      </c>
      <c r="K1438" s="26">
        <v>4.0819752216339102</v>
      </c>
      <c r="L1438" s="26">
        <v>9.1124398708343506</v>
      </c>
      <c r="N1438">
        <f>(Tabell1[[#This Row],[TP]]+Tabell1[[#This Row],[TN]])/(Tabell1[[#This Row],[TP]]+Tabell1[[#This Row],[TN]]+Tabell1[[#This Row],[FP]]+Tabell1[[#This Row],[FN]])</f>
        <v>0.89037747804833889</v>
      </c>
      <c r="O1438">
        <f>Tabell1[[#This Row],[TP]]/(Tabell1[[#This Row],[TP]]+Tabell1[[#This Row],[FP]])</f>
        <v>0.89096977563508251</v>
      </c>
      <c r="P1438">
        <f>Tabell1[[#This Row],[TP]]/(Tabell1[[#This Row],[TP]]+Tabell1[[#This Row],[FN]])</f>
        <v>0.99637117677553133</v>
      </c>
      <c r="Q1438">
        <f>2*(Tabell1[[#This Row],[Recall]] * Tabell1[[#This Row],[Precision]]) / (Tabell1[[#This Row],[Recall]] + Tabell1[[#This Row],[Precision]])</f>
        <v>0.94072732612206933</v>
      </c>
      <c r="R1438">
        <v>9610</v>
      </c>
      <c r="S1438">
        <v>226</v>
      </c>
      <c r="T1438">
        <v>1176</v>
      </c>
      <c r="U1438">
        <v>35</v>
      </c>
    </row>
    <row r="1439" spans="1:21" hidden="1" x14ac:dyDescent="0.3">
      <c r="A1439" s="21" t="s">
        <v>31</v>
      </c>
      <c r="B1439" s="25" t="s">
        <v>22</v>
      </c>
      <c r="C1439" s="20" t="s">
        <v>23</v>
      </c>
      <c r="D1439" s="20" t="s">
        <v>23</v>
      </c>
      <c r="E1439" t="s">
        <v>24</v>
      </c>
      <c r="F1439" s="25" t="s">
        <v>30</v>
      </c>
      <c r="G1439" s="21" t="s">
        <v>29</v>
      </c>
      <c r="H1439" s="25" t="s">
        <v>26</v>
      </c>
      <c r="I1439" s="25" t="s">
        <v>25</v>
      </c>
      <c r="J1439" s="25" t="s">
        <v>26</v>
      </c>
      <c r="K1439" s="26">
        <v>5.4334514141082701</v>
      </c>
      <c r="L1439" s="26">
        <v>1.3309051990509</v>
      </c>
      <c r="N1439">
        <f>(Tabell1[[#This Row],[TP]]+Tabell1[[#This Row],[TN]])/(Tabell1[[#This Row],[TP]]+Tabell1[[#This Row],[TN]]+Tabell1[[#This Row],[FP]]+Tabell1[[#This Row],[FN]])</f>
        <v>0.89001538879333753</v>
      </c>
      <c r="O1439">
        <f>Tabell1[[#This Row],[TP]]/(Tabell1[[#This Row],[TP]]+Tabell1[[#This Row],[FP]])</f>
        <v>0.88847926267281108</v>
      </c>
      <c r="P1439">
        <f>Tabell1[[#This Row],[TP]]/(Tabell1[[#This Row],[TP]]+Tabell1[[#This Row],[FN]])</f>
        <v>0.99948159668221881</v>
      </c>
      <c r="Q1439">
        <f>2*(Tabell1[[#This Row],[Recall]] * Tabell1[[#This Row],[Precision]]) / (Tabell1[[#This Row],[Recall]] + Tabell1[[#This Row],[Precision]])</f>
        <v>0.94071724810929502</v>
      </c>
      <c r="R1439">
        <v>9640</v>
      </c>
      <c r="S1439">
        <v>192</v>
      </c>
      <c r="T1439">
        <v>1210</v>
      </c>
      <c r="U1439">
        <v>5</v>
      </c>
    </row>
    <row r="1440" spans="1:21" hidden="1" x14ac:dyDescent="0.3">
      <c r="A1440" s="21" t="s">
        <v>31</v>
      </c>
      <c r="B1440" s="25" t="s">
        <v>22</v>
      </c>
      <c r="C1440" s="20" t="s">
        <v>23</v>
      </c>
      <c r="D1440" s="20" t="s">
        <v>23</v>
      </c>
      <c r="E1440" t="s">
        <v>24</v>
      </c>
      <c r="F1440" s="25" t="s">
        <v>30</v>
      </c>
      <c r="G1440" s="21" t="s">
        <v>29</v>
      </c>
      <c r="H1440" s="25" t="s">
        <v>26</v>
      </c>
      <c r="I1440" s="25" t="s">
        <v>25</v>
      </c>
      <c r="J1440" s="25" t="s">
        <v>26</v>
      </c>
      <c r="K1440" s="26">
        <v>5.4334514141082701</v>
      </c>
      <c r="L1440" s="26">
        <v>1.1658914089202801</v>
      </c>
      <c r="N1440">
        <f>(Tabell1[[#This Row],[TP]]+Tabell1[[#This Row],[TN]])/(Tabell1[[#This Row],[TP]]+Tabell1[[#This Row],[TN]]+Tabell1[[#This Row],[FP]]+Tabell1[[#This Row],[FN]])</f>
        <v>0.89001538879333753</v>
      </c>
      <c r="O1440">
        <f>Tabell1[[#This Row],[TP]]/(Tabell1[[#This Row],[TP]]+Tabell1[[#This Row],[FP]])</f>
        <v>0.88847926267281108</v>
      </c>
      <c r="P1440">
        <f>Tabell1[[#This Row],[TP]]/(Tabell1[[#This Row],[TP]]+Tabell1[[#This Row],[FN]])</f>
        <v>0.99948159668221881</v>
      </c>
      <c r="Q1440">
        <f>2*(Tabell1[[#This Row],[Recall]] * Tabell1[[#This Row],[Precision]]) / (Tabell1[[#This Row],[Recall]] + Tabell1[[#This Row],[Precision]])</f>
        <v>0.94071724810929502</v>
      </c>
      <c r="R1440">
        <v>9640</v>
      </c>
      <c r="S1440">
        <v>192</v>
      </c>
      <c r="T1440">
        <v>1210</v>
      </c>
      <c r="U1440">
        <v>5</v>
      </c>
    </row>
    <row r="1441" spans="1:21" hidden="1" x14ac:dyDescent="0.3">
      <c r="A1441" s="21" t="s">
        <v>31</v>
      </c>
      <c r="B1441" s="21" t="s">
        <v>32</v>
      </c>
      <c r="C1441" s="20" t="s">
        <v>23</v>
      </c>
      <c r="D1441" s="20" t="s">
        <v>23</v>
      </c>
      <c r="E1441" t="s">
        <v>24</v>
      </c>
      <c r="F1441" s="25" t="s">
        <v>30</v>
      </c>
      <c r="G1441" s="21" t="s">
        <v>29</v>
      </c>
      <c r="H1441" s="21" t="s">
        <v>29</v>
      </c>
      <c r="I1441" s="21"/>
      <c r="J1441" s="25" t="s">
        <v>26</v>
      </c>
      <c r="K1441" s="26">
        <v>4.8838655948638898</v>
      </c>
      <c r="L1441" s="26">
        <v>1.1176061630248999</v>
      </c>
      <c r="N1441">
        <f>(Tabell1[[#This Row],[TP]]+Tabell1[[#This Row],[TN]])/(Tabell1[[#This Row],[TP]]+Tabell1[[#This Row],[TN]]+Tabell1[[#This Row],[FP]]+Tabell1[[#This Row],[FN]])</f>
        <v>0.89001538879333753</v>
      </c>
      <c r="O1441">
        <f>Tabell1[[#This Row],[TP]]/(Tabell1[[#This Row],[TP]]+Tabell1[[#This Row],[FP]])</f>
        <v>0.88847926267281108</v>
      </c>
      <c r="P1441">
        <f>Tabell1[[#This Row],[TP]]/(Tabell1[[#This Row],[TP]]+Tabell1[[#This Row],[FN]])</f>
        <v>0.99948159668221881</v>
      </c>
      <c r="Q1441">
        <f>2*(Tabell1[[#This Row],[Recall]] * Tabell1[[#This Row],[Precision]]) / (Tabell1[[#This Row],[Recall]] + Tabell1[[#This Row],[Precision]])</f>
        <v>0.94071724810929502</v>
      </c>
      <c r="R1441">
        <v>9640</v>
      </c>
      <c r="S1441">
        <v>192</v>
      </c>
      <c r="T1441">
        <v>1210</v>
      </c>
      <c r="U1441">
        <v>5</v>
      </c>
    </row>
    <row r="1442" spans="1:21" hidden="1" x14ac:dyDescent="0.3">
      <c r="A1442" s="21" t="s">
        <v>31</v>
      </c>
      <c r="B1442" s="21" t="s">
        <v>32</v>
      </c>
      <c r="C1442" s="20" t="s">
        <v>23</v>
      </c>
      <c r="D1442" s="20" t="s">
        <v>23</v>
      </c>
      <c r="E1442" t="s">
        <v>24</v>
      </c>
      <c r="F1442" s="25" t="s">
        <v>30</v>
      </c>
      <c r="G1442" s="21" t="s">
        <v>29</v>
      </c>
      <c r="H1442" s="21" t="s">
        <v>29</v>
      </c>
      <c r="I1442" s="21"/>
      <c r="J1442" s="25" t="s">
        <v>26</v>
      </c>
      <c r="K1442" s="26">
        <v>4.8838655948638898</v>
      </c>
      <c r="L1442" s="26">
        <v>1.1016416549682599</v>
      </c>
      <c r="N1442">
        <f>(Tabell1[[#This Row],[TP]]+Tabell1[[#This Row],[TN]])/(Tabell1[[#This Row],[TP]]+Tabell1[[#This Row],[TN]]+Tabell1[[#This Row],[FP]]+Tabell1[[#This Row],[FN]])</f>
        <v>0.89001538879333753</v>
      </c>
      <c r="O1442">
        <f>Tabell1[[#This Row],[TP]]/(Tabell1[[#This Row],[TP]]+Tabell1[[#This Row],[FP]])</f>
        <v>0.88847926267281108</v>
      </c>
      <c r="P1442">
        <f>Tabell1[[#This Row],[TP]]/(Tabell1[[#This Row],[TP]]+Tabell1[[#This Row],[FN]])</f>
        <v>0.99948159668221881</v>
      </c>
      <c r="Q1442">
        <f>2*(Tabell1[[#This Row],[Recall]] * Tabell1[[#This Row],[Precision]]) / (Tabell1[[#This Row],[Recall]] + Tabell1[[#This Row],[Precision]])</f>
        <v>0.94071724810929502</v>
      </c>
      <c r="R1442">
        <v>9640</v>
      </c>
      <c r="S1442">
        <v>192</v>
      </c>
      <c r="T1442">
        <v>1210</v>
      </c>
      <c r="U1442">
        <v>5</v>
      </c>
    </row>
    <row r="1443" spans="1:21" hidden="1" x14ac:dyDescent="0.3">
      <c r="A1443" s="21" t="s">
        <v>31</v>
      </c>
      <c r="B1443" s="23" t="s">
        <v>33</v>
      </c>
      <c r="C1443" s="25" t="s">
        <v>36</v>
      </c>
      <c r="D1443" s="20" t="s">
        <v>23</v>
      </c>
      <c r="E1443" t="s">
        <v>24</v>
      </c>
      <c r="F1443" s="19" t="s">
        <v>21</v>
      </c>
      <c r="G1443" s="25" t="s">
        <v>26</v>
      </c>
      <c r="H1443" s="21" t="s">
        <v>29</v>
      </c>
      <c r="I1443" s="21"/>
      <c r="J1443" s="25" t="s">
        <v>26</v>
      </c>
      <c r="K1443" s="26">
        <v>215.59374094009399</v>
      </c>
      <c r="L1443" s="26">
        <v>2.3844676017761199</v>
      </c>
      <c r="N1443">
        <f>(Tabell1[[#This Row],[TP]]+Tabell1[[#This Row],[TN]])/(Tabell1[[#This Row],[TP]]+Tabell1[[#This Row],[TN]]+Tabell1[[#This Row],[FP]]+Tabell1[[#This Row],[FN]])</f>
        <v>0.89010591110708792</v>
      </c>
      <c r="O1443">
        <f>Tabell1[[#This Row],[TP]]/(Tabell1[[#This Row],[TP]]+Tabell1[[#This Row],[FP]])</f>
        <v>0.88963859876143825</v>
      </c>
      <c r="P1443">
        <f>Tabell1[[#This Row],[TP]]/(Tabell1[[#This Row],[TP]]+Tabell1[[#This Row],[FN]])</f>
        <v>0.99792638672887501</v>
      </c>
      <c r="Q1443">
        <f>2*(Tabell1[[#This Row],[Recall]] * Tabell1[[#This Row],[Precision]]) / (Tabell1[[#This Row],[Recall]] + Tabell1[[#This Row],[Precision]])</f>
        <v>0.94067630961688831</v>
      </c>
      <c r="R1443">
        <v>9625</v>
      </c>
      <c r="S1443">
        <v>208</v>
      </c>
      <c r="T1443">
        <v>1194</v>
      </c>
      <c r="U1443">
        <v>20</v>
      </c>
    </row>
    <row r="1444" spans="1:21" hidden="1" x14ac:dyDescent="0.3">
      <c r="A1444" s="25" t="s">
        <v>20</v>
      </c>
      <c r="B1444" s="23" t="s">
        <v>33</v>
      </c>
      <c r="C1444" s="21" t="s">
        <v>34</v>
      </c>
      <c r="D1444" s="21" t="s">
        <v>34</v>
      </c>
      <c r="E1444" t="s">
        <v>43</v>
      </c>
      <c r="F1444" s="25" t="s">
        <v>30</v>
      </c>
      <c r="G1444" s="21" t="s">
        <v>29</v>
      </c>
      <c r="H1444" s="25" t="s">
        <v>26</v>
      </c>
      <c r="I1444" s="21"/>
      <c r="J1444" s="25" t="s">
        <v>26</v>
      </c>
      <c r="K1444" s="26">
        <v>4.12233233451843</v>
      </c>
      <c r="L1444" s="26">
        <v>12.250368833541801</v>
      </c>
      <c r="N1444">
        <f>(Tabell1[[#This Row],[TP]]+Tabell1[[#This Row],[TN]])/(Tabell1[[#This Row],[TP]]+Tabell1[[#This Row],[TN]]+Tabell1[[#This Row],[FP]]+Tabell1[[#This Row],[FN]])</f>
        <v>0.90014498006524102</v>
      </c>
      <c r="O1444">
        <f>Tabell1[[#This Row],[TP]]/(Tabell1[[#This Row],[TP]]+Tabell1[[#This Row],[FP]])</f>
        <v>0.89497950819672134</v>
      </c>
      <c r="P1444">
        <f>Tabell1[[#This Row],[TP]]/(Tabell1[[#This Row],[TP]]+Tabell1[[#This Row],[FN]])</f>
        <v>0.99126191556967769</v>
      </c>
      <c r="Q1444">
        <f>2*(Tabell1[[#This Row],[Recall]] * Tabell1[[#This Row],[Precision]]) / (Tabell1[[#This Row],[Recall]] + Tabell1[[#This Row],[Precision]])</f>
        <v>0.9406633642041784</v>
      </c>
      <c r="R1444">
        <v>8735</v>
      </c>
      <c r="S1444">
        <v>1199</v>
      </c>
      <c r="T1444">
        <v>1025</v>
      </c>
      <c r="U1444">
        <v>77</v>
      </c>
    </row>
    <row r="1445" spans="1:21" hidden="1" x14ac:dyDescent="0.3">
      <c r="A1445" s="25" t="s">
        <v>20</v>
      </c>
      <c r="B1445" s="21" t="s">
        <v>32</v>
      </c>
      <c r="C1445" s="21" t="s">
        <v>34</v>
      </c>
      <c r="D1445" s="20" t="s">
        <v>23</v>
      </c>
      <c r="E1445" t="s">
        <v>24</v>
      </c>
      <c r="F1445" s="19" t="s">
        <v>21</v>
      </c>
      <c r="G1445" s="25" t="s">
        <v>26</v>
      </c>
      <c r="H1445" s="21" t="s">
        <v>29</v>
      </c>
      <c r="I1445" s="25" t="s">
        <v>25</v>
      </c>
      <c r="J1445" s="21" t="s">
        <v>29</v>
      </c>
      <c r="K1445" s="26">
        <v>1.4281525611877399</v>
      </c>
      <c r="L1445" s="26">
        <v>3.16115379333496</v>
      </c>
      <c r="N1445">
        <f>(Tabell1[[#This Row],[TP]]+Tabell1[[#This Row],[TN]])/(Tabell1[[#This Row],[TP]]+Tabell1[[#This Row],[TN]]+Tabell1[[#This Row],[FP]]+Tabell1[[#This Row],[FN]])</f>
        <v>0.89073956730334025</v>
      </c>
      <c r="O1445">
        <f>Tabell1[[#This Row],[TP]]/(Tabell1[[#This Row],[TP]]+Tabell1[[#This Row],[FP]])</f>
        <v>0.89452029175238457</v>
      </c>
      <c r="P1445">
        <f>Tabell1[[#This Row],[TP]]/(Tabell1[[#This Row],[TP]]+Tabell1[[#This Row],[FN]])</f>
        <v>0.99180922757905654</v>
      </c>
      <c r="Q1445">
        <f>2*(Tabell1[[#This Row],[Recall]] * Tabell1[[#This Row],[Precision]]) / (Tabell1[[#This Row],[Recall]] + Tabell1[[#This Row],[Precision]])</f>
        <v>0.94065588278676437</v>
      </c>
      <c r="R1445">
        <v>9566</v>
      </c>
      <c r="S1445">
        <v>274</v>
      </c>
      <c r="T1445">
        <v>1128</v>
      </c>
      <c r="U1445">
        <v>79</v>
      </c>
    </row>
    <row r="1446" spans="1:21" hidden="1" x14ac:dyDescent="0.3">
      <c r="A1446" s="21" t="s">
        <v>31</v>
      </c>
      <c r="B1446" s="23" t="s">
        <v>33</v>
      </c>
      <c r="C1446" s="25" t="s">
        <v>36</v>
      </c>
      <c r="D1446" s="20" t="s">
        <v>23</v>
      </c>
      <c r="E1446" t="s">
        <v>24</v>
      </c>
      <c r="F1446" s="19" t="s">
        <v>21</v>
      </c>
      <c r="G1446" s="25" t="s">
        <v>26</v>
      </c>
      <c r="H1446" s="25" t="s">
        <v>26</v>
      </c>
      <c r="I1446" s="21"/>
      <c r="J1446" s="25" t="s">
        <v>26</v>
      </c>
      <c r="K1446" s="26">
        <v>218.03327083587601</v>
      </c>
      <c r="L1446" s="26">
        <v>2.04026770591735</v>
      </c>
      <c r="N1446">
        <f>(Tabell1[[#This Row],[TP]]+Tabell1[[#This Row],[TN]])/(Tabell1[[#This Row],[TP]]+Tabell1[[#This Row],[TN]]+Tabell1[[#This Row],[FP]]+Tabell1[[#This Row],[FN]])</f>
        <v>0.89001538879333753</v>
      </c>
      <c r="O1446">
        <f>Tabell1[[#This Row],[TP]]/(Tabell1[[#This Row],[TP]]+Tabell1[[#This Row],[FP]])</f>
        <v>0.88941241685144123</v>
      </c>
      <c r="P1446">
        <f>Tabell1[[#This Row],[TP]]/(Tabell1[[#This Row],[TP]]+Tabell1[[#This Row],[FN]])</f>
        <v>0.99813374805598754</v>
      </c>
      <c r="Q1446">
        <f>2*(Tabell1[[#This Row],[Recall]] * Tabell1[[#This Row],[Precision]]) / (Tabell1[[#This Row],[Recall]] + Tabell1[[#This Row],[Precision]])</f>
        <v>0.9406419463579071</v>
      </c>
      <c r="R1446">
        <v>9627</v>
      </c>
      <c r="S1446">
        <v>205</v>
      </c>
      <c r="T1446">
        <v>1197</v>
      </c>
      <c r="U1446">
        <v>18</v>
      </c>
    </row>
    <row r="1447" spans="1:21" hidden="1" x14ac:dyDescent="0.3">
      <c r="A1447" s="23" t="s">
        <v>48</v>
      </c>
      <c r="B1447" s="21" t="s">
        <v>32</v>
      </c>
      <c r="C1447" s="21" t="s">
        <v>34</v>
      </c>
      <c r="D1447" s="21" t="s">
        <v>34</v>
      </c>
      <c r="E1447" t="s">
        <v>43</v>
      </c>
      <c r="F1447" s="19" t="s">
        <v>21</v>
      </c>
      <c r="G1447" s="25" t="s">
        <v>26</v>
      </c>
      <c r="H1447" s="21" t="s">
        <v>29</v>
      </c>
      <c r="I1447" s="21"/>
      <c r="J1447" s="25" t="s">
        <v>26</v>
      </c>
      <c r="K1447" s="26">
        <v>0.132644653320312</v>
      </c>
      <c r="L1447" s="26">
        <v>0.32243967056274397</v>
      </c>
      <c r="N1447">
        <f>(Tabell1[[#This Row],[TP]]+Tabell1[[#This Row],[TN]])/(Tabell1[[#This Row],[TP]]+Tabell1[[#This Row],[TN]]+Tabell1[[#This Row],[FP]]+Tabell1[[#This Row],[FN]])</f>
        <v>0.90059804276911926</v>
      </c>
      <c r="O1447">
        <f>Tabell1[[#This Row],[TP]]/(Tabell1[[#This Row],[TP]]+Tabell1[[#This Row],[FP]])</f>
        <v>0.89912053802379721</v>
      </c>
      <c r="P1447">
        <f>Tabell1[[#This Row],[TP]]/(Tabell1[[#This Row],[TP]]+Tabell1[[#This Row],[FN]])</f>
        <v>0.98615524285065814</v>
      </c>
      <c r="Q1447">
        <f>2*(Tabell1[[#This Row],[Recall]] * Tabell1[[#This Row],[Precision]]) / (Tabell1[[#This Row],[Recall]] + Tabell1[[#This Row],[Precision]])</f>
        <v>0.94062888997131566</v>
      </c>
      <c r="R1447">
        <v>8690</v>
      </c>
      <c r="S1447">
        <v>1249</v>
      </c>
      <c r="T1447">
        <v>975</v>
      </c>
      <c r="U1447">
        <v>122</v>
      </c>
    </row>
    <row r="1448" spans="1:21" hidden="1" x14ac:dyDescent="0.3">
      <c r="A1448" s="23" t="s">
        <v>48</v>
      </c>
      <c r="B1448" s="21" t="s">
        <v>32</v>
      </c>
      <c r="C1448" s="21" t="s">
        <v>34</v>
      </c>
      <c r="D1448" s="21" t="s">
        <v>34</v>
      </c>
      <c r="E1448" t="s">
        <v>43</v>
      </c>
      <c r="F1448" s="19" t="s">
        <v>21</v>
      </c>
      <c r="G1448" s="25" t="s">
        <v>26</v>
      </c>
      <c r="H1448" s="21" t="s">
        <v>29</v>
      </c>
      <c r="I1448" s="21"/>
      <c r="J1448" s="21" t="s">
        <v>29</v>
      </c>
      <c r="K1448" s="26">
        <v>0.130616664886474</v>
      </c>
      <c r="L1448" s="26">
        <v>0.32651829719543402</v>
      </c>
      <c r="N1448">
        <f>(Tabell1[[#This Row],[TP]]+Tabell1[[#This Row],[TN]])/(Tabell1[[#This Row],[TP]]+Tabell1[[#This Row],[TN]]+Tabell1[[#This Row],[FP]]+Tabell1[[#This Row],[FN]])</f>
        <v>0.90059804276911926</v>
      </c>
      <c r="O1448">
        <f>Tabell1[[#This Row],[TP]]/(Tabell1[[#This Row],[TP]]+Tabell1[[#This Row],[FP]])</f>
        <v>0.89912053802379721</v>
      </c>
      <c r="P1448">
        <f>Tabell1[[#This Row],[TP]]/(Tabell1[[#This Row],[TP]]+Tabell1[[#This Row],[FN]])</f>
        <v>0.98615524285065814</v>
      </c>
      <c r="Q1448">
        <f>2*(Tabell1[[#This Row],[Recall]] * Tabell1[[#This Row],[Precision]]) / (Tabell1[[#This Row],[Recall]] + Tabell1[[#This Row],[Precision]])</f>
        <v>0.94062888997131566</v>
      </c>
      <c r="R1448">
        <v>8690</v>
      </c>
      <c r="S1448">
        <v>1249</v>
      </c>
      <c r="T1448">
        <v>975</v>
      </c>
      <c r="U1448">
        <v>122</v>
      </c>
    </row>
    <row r="1449" spans="1:21" hidden="1" x14ac:dyDescent="0.3">
      <c r="A1449" s="25" t="s">
        <v>20</v>
      </c>
      <c r="B1449" s="21" t="s">
        <v>32</v>
      </c>
      <c r="C1449" s="21" t="s">
        <v>34</v>
      </c>
      <c r="D1449" s="20" t="s">
        <v>23</v>
      </c>
      <c r="E1449" t="s">
        <v>24</v>
      </c>
      <c r="F1449" s="25" t="s">
        <v>30</v>
      </c>
      <c r="G1449" s="25" t="s">
        <v>26</v>
      </c>
      <c r="H1449" s="25" t="s">
        <v>26</v>
      </c>
      <c r="I1449" s="25" t="s">
        <v>25</v>
      </c>
      <c r="J1449" s="21" t="s">
        <v>29</v>
      </c>
      <c r="K1449" s="26">
        <v>2.5293557643890301</v>
      </c>
      <c r="L1449" s="26">
        <v>4.9977443218231201</v>
      </c>
      <c r="N1449">
        <f>(Tabell1[[#This Row],[TP]]+Tabell1[[#This Row],[TN]])/(Tabell1[[#This Row],[TP]]+Tabell1[[#This Row],[TN]]+Tabell1[[#This Row],[FP]]+Tabell1[[#This Row],[FN]])</f>
        <v>0.89010591110708792</v>
      </c>
      <c r="O1449">
        <f>Tabell1[[#This Row],[TP]]/(Tabell1[[#This Row],[TP]]+Tabell1[[#This Row],[FP]])</f>
        <v>0.89028793630219427</v>
      </c>
      <c r="P1449">
        <f>Tabell1[[#This Row],[TP]]/(Tabell1[[#This Row],[TP]]+Tabell1[[#This Row],[FN]])</f>
        <v>0.99699326075686889</v>
      </c>
      <c r="Q1449">
        <f>2*(Tabell1[[#This Row],[Recall]] * Tabell1[[#This Row],[Precision]]) / (Tabell1[[#This Row],[Recall]] + Tabell1[[#This Row],[Precision]])</f>
        <v>0.94062408295021038</v>
      </c>
      <c r="R1449">
        <v>9616</v>
      </c>
      <c r="S1449">
        <v>217</v>
      </c>
      <c r="T1449">
        <v>1185</v>
      </c>
      <c r="U1449">
        <v>29</v>
      </c>
    </row>
    <row r="1450" spans="1:21" hidden="1" x14ac:dyDescent="0.3">
      <c r="A1450" s="21" t="s">
        <v>31</v>
      </c>
      <c r="B1450" s="21" t="s">
        <v>32</v>
      </c>
      <c r="C1450" s="24" t="s">
        <v>38</v>
      </c>
      <c r="D1450" s="20" t="s">
        <v>23</v>
      </c>
      <c r="E1450" t="s">
        <v>24</v>
      </c>
      <c r="F1450" s="25" t="s">
        <v>30</v>
      </c>
      <c r="G1450" s="21" t="s">
        <v>29</v>
      </c>
      <c r="H1450" s="21" t="s">
        <v>29</v>
      </c>
      <c r="I1450" s="21"/>
      <c r="J1450" s="21" t="s">
        <v>29</v>
      </c>
      <c r="K1450" s="26">
        <v>1.5608375072479199</v>
      </c>
      <c r="L1450" s="26">
        <v>0.43864369392394997</v>
      </c>
      <c r="N1450">
        <f>(Tabell1[[#This Row],[TP]]+Tabell1[[#This Row],[TN]])/(Tabell1[[#This Row],[TP]]+Tabell1[[#This Row],[TN]]+Tabell1[[#This Row],[FP]]+Tabell1[[#This Row],[FN]])</f>
        <v>0.89146374581334298</v>
      </c>
      <c r="O1450">
        <f>Tabell1[[#This Row],[TP]]/(Tabell1[[#This Row],[TP]]+Tabell1[[#This Row],[FP]])</f>
        <v>0.90058812369569341</v>
      </c>
      <c r="P1450">
        <f>Tabell1[[#This Row],[TP]]/(Tabell1[[#This Row],[TP]]+Tabell1[[#This Row],[FN]])</f>
        <v>0.98434421980300679</v>
      </c>
      <c r="Q1450">
        <f>2*(Tabell1[[#This Row],[Recall]] * Tabell1[[#This Row],[Precision]]) / (Tabell1[[#This Row],[Recall]] + Tabell1[[#This Row],[Precision]])</f>
        <v>0.94060534007034236</v>
      </c>
      <c r="R1450">
        <v>9494</v>
      </c>
      <c r="S1450">
        <v>354</v>
      </c>
      <c r="T1450">
        <v>1048</v>
      </c>
      <c r="U1450">
        <v>151</v>
      </c>
    </row>
    <row r="1451" spans="1:21" hidden="1" x14ac:dyDescent="0.3">
      <c r="A1451" s="25" t="s">
        <v>20</v>
      </c>
      <c r="B1451" s="21" t="s">
        <v>32</v>
      </c>
      <c r="C1451" s="20" t="s">
        <v>23</v>
      </c>
      <c r="D1451" s="20" t="s">
        <v>23</v>
      </c>
      <c r="E1451" t="s">
        <v>24</v>
      </c>
      <c r="F1451" s="25" t="s">
        <v>30</v>
      </c>
      <c r="G1451" s="21" t="s">
        <v>29</v>
      </c>
      <c r="H1451" s="21" t="s">
        <v>29</v>
      </c>
      <c r="I1451" s="21"/>
      <c r="J1451" s="25" t="s">
        <v>26</v>
      </c>
      <c r="K1451" s="26">
        <v>2.36827397346496</v>
      </c>
      <c r="L1451" s="26">
        <v>3.4178082942962602</v>
      </c>
      <c r="N1451">
        <f>(Tabell1[[#This Row],[TP]]+Tabell1[[#This Row],[TN]])/(Tabell1[[#This Row],[TP]]+Tabell1[[#This Row],[TN]]+Tabell1[[#This Row],[FP]]+Tabell1[[#This Row],[FN]])</f>
        <v>0.89155426812709337</v>
      </c>
      <c r="O1451">
        <f>Tabell1[[#This Row],[TP]]/(Tabell1[[#This Row],[TP]]+Tabell1[[#This Row],[FP]])</f>
        <v>0.90128266033254156</v>
      </c>
      <c r="P1451">
        <f>Tabell1[[#This Row],[TP]]/(Tabell1[[#This Row],[TP]]+Tabell1[[#This Row],[FN]])</f>
        <v>0.98351477449455682</v>
      </c>
      <c r="Q1451">
        <f>2*(Tabell1[[#This Row],[Recall]] * Tabell1[[#This Row],[Precision]]) / (Tabell1[[#This Row],[Recall]] + Tabell1[[#This Row],[Precision]])</f>
        <v>0.94060485870104116</v>
      </c>
      <c r="R1451">
        <v>9486</v>
      </c>
      <c r="S1451">
        <v>363</v>
      </c>
      <c r="T1451">
        <v>1039</v>
      </c>
      <c r="U1451">
        <v>159</v>
      </c>
    </row>
    <row r="1452" spans="1:21" hidden="1" x14ac:dyDescent="0.3">
      <c r="A1452" s="25" t="s">
        <v>20</v>
      </c>
      <c r="B1452" s="21" t="s">
        <v>32</v>
      </c>
      <c r="C1452" s="20" t="s">
        <v>23</v>
      </c>
      <c r="D1452" s="20" t="s">
        <v>23</v>
      </c>
      <c r="E1452" t="s">
        <v>24</v>
      </c>
      <c r="F1452" s="25" t="s">
        <v>30</v>
      </c>
      <c r="G1452" s="25" t="s">
        <v>26</v>
      </c>
      <c r="H1452" s="21" t="s">
        <v>29</v>
      </c>
      <c r="I1452" s="21"/>
      <c r="J1452" s="25" t="s">
        <v>26</v>
      </c>
      <c r="K1452" s="26">
        <v>2.3494391441345202</v>
      </c>
      <c r="L1452" s="26">
        <v>3.3978695869445801</v>
      </c>
      <c r="N1452">
        <f>(Tabell1[[#This Row],[TP]]+Tabell1[[#This Row],[TN]])/(Tabell1[[#This Row],[TP]]+Tabell1[[#This Row],[TN]]+Tabell1[[#This Row],[FP]]+Tabell1[[#This Row],[FN]])</f>
        <v>0.89155426812709337</v>
      </c>
      <c r="O1452">
        <f>Tabell1[[#This Row],[TP]]/(Tabell1[[#This Row],[TP]]+Tabell1[[#This Row],[FP]])</f>
        <v>0.90128266033254156</v>
      </c>
      <c r="P1452">
        <f>Tabell1[[#This Row],[TP]]/(Tabell1[[#This Row],[TP]]+Tabell1[[#This Row],[FN]])</f>
        <v>0.98351477449455682</v>
      </c>
      <c r="Q1452">
        <f>2*(Tabell1[[#This Row],[Recall]] * Tabell1[[#This Row],[Precision]]) / (Tabell1[[#This Row],[Recall]] + Tabell1[[#This Row],[Precision]])</f>
        <v>0.94060485870104116</v>
      </c>
      <c r="R1452">
        <v>9486</v>
      </c>
      <c r="S1452">
        <v>363</v>
      </c>
      <c r="T1452">
        <v>1039</v>
      </c>
      <c r="U1452">
        <v>159</v>
      </c>
    </row>
    <row r="1453" spans="1:21" hidden="1" x14ac:dyDescent="0.3">
      <c r="A1453" s="21" t="s">
        <v>31</v>
      </c>
      <c r="B1453" s="25" t="s">
        <v>22</v>
      </c>
      <c r="C1453" s="21" t="s">
        <v>34</v>
      </c>
      <c r="D1453" s="20" t="s">
        <v>23</v>
      </c>
      <c r="E1453" t="s">
        <v>24</v>
      </c>
      <c r="F1453" s="25" t="s">
        <v>30</v>
      </c>
      <c r="G1453" s="21" t="s">
        <v>29</v>
      </c>
      <c r="H1453" s="25" t="s">
        <v>26</v>
      </c>
      <c r="I1453" s="25" t="s">
        <v>25</v>
      </c>
      <c r="J1453" s="25" t="s">
        <v>26</v>
      </c>
      <c r="K1453" s="26">
        <v>5.1213297843933097</v>
      </c>
      <c r="L1453" s="26">
        <v>1.0726227760314899</v>
      </c>
      <c r="N1453">
        <f>(Tabell1[[#This Row],[TP]]+Tabell1[[#This Row],[TN]])/(Tabell1[[#This Row],[TP]]+Tabell1[[#This Row],[TN]]+Tabell1[[#This Row],[FP]]+Tabell1[[#This Row],[FN]])</f>
        <v>0.89010591110708792</v>
      </c>
      <c r="O1453">
        <f>Tabell1[[#This Row],[TP]]/(Tabell1[[#This Row],[TP]]+Tabell1[[#This Row],[FP]])</f>
        <v>0.89057722597980171</v>
      </c>
      <c r="P1453">
        <f>Tabell1[[#This Row],[TP]]/(Tabell1[[#This Row],[TP]]+Tabell1[[#This Row],[FN]])</f>
        <v>0.99657853810264385</v>
      </c>
      <c r="Q1453">
        <f>2*(Tabell1[[#This Row],[Recall]] * Tabell1[[#This Row],[Precision]]) / (Tabell1[[#This Row],[Recall]] + Tabell1[[#This Row],[Precision]])</f>
        <v>0.94060084156962509</v>
      </c>
      <c r="R1453">
        <v>9612</v>
      </c>
      <c r="S1453">
        <v>221</v>
      </c>
      <c r="T1453">
        <v>1181</v>
      </c>
      <c r="U1453">
        <v>33</v>
      </c>
    </row>
    <row r="1454" spans="1:21" hidden="1" x14ac:dyDescent="0.3">
      <c r="A1454" s="23" t="s">
        <v>48</v>
      </c>
      <c r="B1454" s="21" t="s">
        <v>32</v>
      </c>
      <c r="C1454" s="21" t="s">
        <v>34</v>
      </c>
      <c r="D1454" s="21" t="s">
        <v>34</v>
      </c>
      <c r="E1454" t="s">
        <v>43</v>
      </c>
      <c r="F1454" s="19" t="s">
        <v>21</v>
      </c>
      <c r="G1454" s="21" t="s">
        <v>29</v>
      </c>
      <c r="H1454" s="21" t="s">
        <v>29</v>
      </c>
      <c r="I1454" s="21"/>
      <c r="J1454" s="25" t="s">
        <v>26</v>
      </c>
      <c r="K1454" s="26">
        <v>0.122671604156494</v>
      </c>
      <c r="L1454" s="26">
        <v>0.31416511535644498</v>
      </c>
      <c r="N1454">
        <f>(Tabell1[[#This Row],[TP]]+Tabell1[[#This Row],[TN]])/(Tabell1[[#This Row],[TP]]+Tabell1[[#This Row],[TN]]+Tabell1[[#This Row],[FP]]+Tabell1[[#This Row],[FN]])</f>
        <v>0.90050743022834356</v>
      </c>
      <c r="O1454">
        <f>Tabell1[[#This Row],[TP]]/(Tabell1[[#This Row],[TP]]+Tabell1[[#This Row],[FP]])</f>
        <v>0.89886246122026892</v>
      </c>
      <c r="P1454">
        <f>Tabell1[[#This Row],[TP]]/(Tabell1[[#This Row],[TP]]+Tabell1[[#This Row],[FN]])</f>
        <v>0.98638220608261462</v>
      </c>
      <c r="Q1454">
        <f>2*(Tabell1[[#This Row],[Recall]] * Tabell1[[#This Row],[Precision]]) / (Tabell1[[#This Row],[Recall]] + Tabell1[[#This Row],[Precision]])</f>
        <v>0.94059084514662927</v>
      </c>
      <c r="R1454">
        <v>8692</v>
      </c>
      <c r="S1454">
        <v>1246</v>
      </c>
      <c r="T1454">
        <v>978</v>
      </c>
      <c r="U1454">
        <v>120</v>
      </c>
    </row>
    <row r="1455" spans="1:21" hidden="1" x14ac:dyDescent="0.3">
      <c r="A1455" s="23" t="s">
        <v>48</v>
      </c>
      <c r="B1455" s="21" t="s">
        <v>32</v>
      </c>
      <c r="C1455" s="21" t="s">
        <v>34</v>
      </c>
      <c r="D1455" s="21" t="s">
        <v>34</v>
      </c>
      <c r="E1455" t="s">
        <v>43</v>
      </c>
      <c r="F1455" s="19" t="s">
        <v>21</v>
      </c>
      <c r="G1455" s="21" t="s">
        <v>29</v>
      </c>
      <c r="H1455" s="21" t="s">
        <v>29</v>
      </c>
      <c r="I1455" s="21"/>
      <c r="J1455" s="21" t="s">
        <v>29</v>
      </c>
      <c r="K1455" s="26">
        <v>0.121642112731933</v>
      </c>
      <c r="L1455" s="26">
        <v>0.31017279624938898</v>
      </c>
      <c r="N1455">
        <f>(Tabell1[[#This Row],[TP]]+Tabell1[[#This Row],[TN]])/(Tabell1[[#This Row],[TP]]+Tabell1[[#This Row],[TN]]+Tabell1[[#This Row],[FP]]+Tabell1[[#This Row],[FN]])</f>
        <v>0.90050743022834356</v>
      </c>
      <c r="O1455">
        <f>Tabell1[[#This Row],[TP]]/(Tabell1[[#This Row],[TP]]+Tabell1[[#This Row],[FP]])</f>
        <v>0.89886246122026892</v>
      </c>
      <c r="P1455">
        <f>Tabell1[[#This Row],[TP]]/(Tabell1[[#This Row],[TP]]+Tabell1[[#This Row],[FN]])</f>
        <v>0.98638220608261462</v>
      </c>
      <c r="Q1455">
        <f>2*(Tabell1[[#This Row],[Recall]] * Tabell1[[#This Row],[Precision]]) / (Tabell1[[#This Row],[Recall]] + Tabell1[[#This Row],[Precision]])</f>
        <v>0.94059084514662927</v>
      </c>
      <c r="R1455">
        <v>8692</v>
      </c>
      <c r="S1455">
        <v>1246</v>
      </c>
      <c r="T1455">
        <v>978</v>
      </c>
      <c r="U1455">
        <v>120</v>
      </c>
    </row>
    <row r="1456" spans="1:21" hidden="1" x14ac:dyDescent="0.3">
      <c r="A1456" s="25" t="s">
        <v>20</v>
      </c>
      <c r="B1456" s="23" t="s">
        <v>33</v>
      </c>
      <c r="C1456" s="24" t="s">
        <v>38</v>
      </c>
      <c r="D1456" s="20" t="s">
        <v>23</v>
      </c>
      <c r="E1456" t="s">
        <v>24</v>
      </c>
      <c r="F1456" s="25" t="s">
        <v>30</v>
      </c>
      <c r="G1456" s="21" t="s">
        <v>29</v>
      </c>
      <c r="H1456" s="25" t="s">
        <v>26</v>
      </c>
      <c r="I1456" s="21"/>
      <c r="J1456" s="21" t="s">
        <v>29</v>
      </c>
      <c r="K1456" s="26">
        <v>7.1659071445464999</v>
      </c>
      <c r="L1456" s="26">
        <v>14.1891958713531</v>
      </c>
      <c r="N1456">
        <f>(Tabell1[[#This Row],[TP]]+Tabell1[[#This Row],[TN]])/(Tabell1[[#This Row],[TP]]+Tabell1[[#This Row],[TN]]+Tabell1[[#This Row],[FP]]+Tabell1[[#This Row],[FN]])</f>
        <v>0.89553724993210826</v>
      </c>
      <c r="O1456">
        <f>Tabell1[[#This Row],[TP]]/(Tabell1[[#This Row],[TP]]+Tabell1[[#This Row],[FP]])</f>
        <v>0.93441113271257548</v>
      </c>
      <c r="P1456">
        <f>Tabell1[[#This Row],[TP]]/(Tabell1[[#This Row],[TP]]+Tabell1[[#This Row],[FN]])</f>
        <v>0.94681181959564542</v>
      </c>
      <c r="Q1456">
        <f>2*(Tabell1[[#This Row],[Recall]] * Tabell1[[#This Row],[Precision]]) / (Tabell1[[#This Row],[Recall]] + Tabell1[[#This Row],[Precision]])</f>
        <v>0.94057060459367603</v>
      </c>
      <c r="R1456">
        <v>9132</v>
      </c>
      <c r="S1456">
        <v>761</v>
      </c>
      <c r="T1456">
        <v>641</v>
      </c>
      <c r="U1456">
        <v>513</v>
      </c>
    </row>
    <row r="1457" spans="1:21" hidden="1" x14ac:dyDescent="0.3">
      <c r="A1457" s="21" t="s">
        <v>31</v>
      </c>
      <c r="B1457" s="21" t="s">
        <v>32</v>
      </c>
      <c r="C1457" s="24" t="s">
        <v>38</v>
      </c>
      <c r="D1457" s="20" t="s">
        <v>23</v>
      </c>
      <c r="E1457" t="s">
        <v>24</v>
      </c>
      <c r="F1457" s="19" t="s">
        <v>21</v>
      </c>
      <c r="G1457" s="25" t="s">
        <v>26</v>
      </c>
      <c r="H1457" s="21" t="s">
        <v>29</v>
      </c>
      <c r="I1457" s="21"/>
      <c r="J1457" s="21" t="s">
        <v>29</v>
      </c>
      <c r="K1457" s="26">
        <v>0.63137388229370095</v>
      </c>
      <c r="L1457" s="26">
        <v>0.46094512939453097</v>
      </c>
      <c r="N1457">
        <f>(Tabell1[[#This Row],[TP]]+Tabell1[[#This Row],[TN]])/(Tabell1[[#This Row],[TP]]+Tabell1[[#This Row],[TN]]+Tabell1[[#This Row],[FP]]+Tabell1[[#This Row],[FN]])</f>
        <v>0.89924866479587218</v>
      </c>
      <c r="O1457">
        <f>Tabell1[[#This Row],[TP]]/(Tabell1[[#This Row],[TP]]+Tabell1[[#This Row],[FP]])</f>
        <v>0.97003085059497574</v>
      </c>
      <c r="P1457">
        <f>Tabell1[[#This Row],[TP]]/(Tabell1[[#This Row],[TP]]+Tabell1[[#This Row],[FN]])</f>
        <v>0.91280456194919646</v>
      </c>
      <c r="Q1457">
        <f>2*(Tabell1[[#This Row],[Recall]] * Tabell1[[#This Row],[Precision]]) / (Tabell1[[#This Row],[Recall]] + Tabell1[[#This Row],[Precision]])</f>
        <v>0.94054804764702749</v>
      </c>
      <c r="R1457">
        <v>8804</v>
      </c>
      <c r="S1457">
        <v>1130</v>
      </c>
      <c r="T1457">
        <v>272</v>
      </c>
      <c r="U1457">
        <v>841</v>
      </c>
    </row>
    <row r="1458" spans="1:21" hidden="1" x14ac:dyDescent="0.3">
      <c r="A1458" s="21" t="s">
        <v>31</v>
      </c>
      <c r="B1458" s="21" t="s">
        <v>32</v>
      </c>
      <c r="C1458" s="21" t="s">
        <v>34</v>
      </c>
      <c r="D1458" s="20" t="s">
        <v>23</v>
      </c>
      <c r="E1458" t="s">
        <v>24</v>
      </c>
      <c r="F1458" s="19" t="s">
        <v>21</v>
      </c>
      <c r="G1458" s="21" t="s">
        <v>29</v>
      </c>
      <c r="H1458" s="21" t="s">
        <v>29</v>
      </c>
      <c r="I1458" s="21"/>
      <c r="J1458" s="21" t="s">
        <v>29</v>
      </c>
      <c r="K1458" s="26">
        <v>0.55710172653198198</v>
      </c>
      <c r="L1458" s="26">
        <v>0.275183916091918</v>
      </c>
      <c r="N1458">
        <f>(Tabell1[[#This Row],[TP]]+Tabell1[[#This Row],[TN]])/(Tabell1[[#This Row],[TP]]+Tabell1[[#This Row],[TN]]+Tabell1[[#This Row],[FP]]+Tabell1[[#This Row],[FN]])</f>
        <v>0.89064904498958997</v>
      </c>
      <c r="O1458">
        <f>Tabell1[[#This Row],[TP]]/(Tabell1[[#This Row],[TP]]+Tabell1[[#This Row],[FP]])</f>
        <v>0.8952496954933008</v>
      </c>
      <c r="P1458">
        <f>Tabell1[[#This Row],[TP]]/(Tabell1[[#This Row],[TP]]+Tabell1[[#This Row],[FN]])</f>
        <v>0.99066874027993779</v>
      </c>
      <c r="Q1458">
        <f>2*(Tabell1[[#This Row],[Recall]] * Tabell1[[#This Row],[Precision]]) / (Tabell1[[#This Row],[Recall]] + Tabell1[[#This Row],[Precision]])</f>
        <v>0.94054532926469148</v>
      </c>
      <c r="R1458">
        <v>9555</v>
      </c>
      <c r="S1458">
        <v>284</v>
      </c>
      <c r="T1458">
        <v>1118</v>
      </c>
      <c r="U1458">
        <v>90</v>
      </c>
    </row>
    <row r="1459" spans="1:21" hidden="1" x14ac:dyDescent="0.3">
      <c r="A1459" s="21" t="s">
        <v>31</v>
      </c>
      <c r="B1459" s="21" t="s">
        <v>32</v>
      </c>
      <c r="C1459" s="21" t="s">
        <v>34</v>
      </c>
      <c r="D1459" s="20" t="s">
        <v>23</v>
      </c>
      <c r="E1459" t="s">
        <v>24</v>
      </c>
      <c r="F1459" s="25" t="s">
        <v>30</v>
      </c>
      <c r="G1459" s="25" t="s">
        <v>26</v>
      </c>
      <c r="H1459" s="21" t="s">
        <v>29</v>
      </c>
      <c r="I1459" s="25" t="s">
        <v>25</v>
      </c>
      <c r="J1459" s="25" t="s">
        <v>26</v>
      </c>
      <c r="K1459" s="26">
        <v>5.9669902324676496</v>
      </c>
      <c r="L1459" s="26">
        <v>1.00749206542968</v>
      </c>
      <c r="N1459">
        <f>(Tabell1[[#This Row],[TP]]+Tabell1[[#This Row],[TN]])/(Tabell1[[#This Row],[TP]]+Tabell1[[#This Row],[TN]]+Tabell1[[#This Row],[FP]]+Tabell1[[#This Row],[FN]])</f>
        <v>0.88992486647958724</v>
      </c>
      <c r="O1459">
        <f>Tabell1[[#This Row],[TP]]/(Tabell1[[#This Row],[TP]]+Tabell1[[#This Row],[FP]])</f>
        <v>0.88997871749791801</v>
      </c>
      <c r="P1459">
        <f>Tabell1[[#This Row],[TP]]/(Tabell1[[#This Row],[TP]]+Tabell1[[#This Row],[FN]])</f>
        <v>0.9972006220839813</v>
      </c>
      <c r="Q1459">
        <f>2*(Tabell1[[#This Row],[Recall]] * Tabell1[[#This Row],[Precision]]) / (Tabell1[[#This Row],[Recall]] + Tabell1[[#This Row],[Precision]])</f>
        <v>0.94054371210639554</v>
      </c>
      <c r="R1459">
        <v>9618</v>
      </c>
      <c r="S1459">
        <v>213</v>
      </c>
      <c r="T1459">
        <v>1189</v>
      </c>
      <c r="U1459">
        <v>27</v>
      </c>
    </row>
    <row r="1460" spans="1:21" hidden="1" x14ac:dyDescent="0.3">
      <c r="A1460" s="21" t="s">
        <v>31</v>
      </c>
      <c r="B1460" s="21" t="s">
        <v>32</v>
      </c>
      <c r="C1460" s="21" t="s">
        <v>34</v>
      </c>
      <c r="D1460" s="20" t="s">
        <v>23</v>
      </c>
      <c r="E1460" t="s">
        <v>24</v>
      </c>
      <c r="F1460" s="25" t="s">
        <v>30</v>
      </c>
      <c r="G1460" s="21" t="s">
        <v>29</v>
      </c>
      <c r="H1460" s="21" t="s">
        <v>29</v>
      </c>
      <c r="I1460" s="25" t="s">
        <v>25</v>
      </c>
      <c r="J1460" s="25" t="s">
        <v>26</v>
      </c>
      <c r="K1460" s="26">
        <v>5.1987137794494602</v>
      </c>
      <c r="L1460" s="26">
        <v>1.9143977165222099</v>
      </c>
      <c r="N1460">
        <f>(Tabell1[[#This Row],[TP]]+Tabell1[[#This Row],[TN]])/(Tabell1[[#This Row],[TP]]+Tabell1[[#This Row],[TN]]+Tabell1[[#This Row],[FP]]+Tabell1[[#This Row],[FN]])</f>
        <v>0.88992486647958724</v>
      </c>
      <c r="O1460">
        <f>Tabell1[[#This Row],[TP]]/(Tabell1[[#This Row],[TP]]+Tabell1[[#This Row],[FP]])</f>
        <v>0.89012311394982879</v>
      </c>
      <c r="P1460">
        <f>Tabell1[[#This Row],[TP]]/(Tabell1[[#This Row],[TP]]+Tabell1[[#This Row],[FN]])</f>
        <v>0.99699326075686889</v>
      </c>
      <c r="Q1460">
        <f>2*(Tabell1[[#This Row],[Recall]] * Tabell1[[#This Row],[Precision]]) / (Tabell1[[#This Row],[Recall]] + Tabell1[[#This Row],[Precision]])</f>
        <v>0.94053208137715183</v>
      </c>
      <c r="R1460">
        <v>9616</v>
      </c>
      <c r="S1460">
        <v>215</v>
      </c>
      <c r="T1460">
        <v>1187</v>
      </c>
      <c r="U1460">
        <v>29</v>
      </c>
    </row>
    <row r="1461" spans="1:21" hidden="1" x14ac:dyDescent="0.3">
      <c r="A1461" s="25" t="s">
        <v>20</v>
      </c>
      <c r="B1461" s="25" t="s">
        <v>22</v>
      </c>
      <c r="C1461" s="21" t="s">
        <v>34</v>
      </c>
      <c r="D1461" s="21" t="s">
        <v>34</v>
      </c>
      <c r="E1461" t="s">
        <v>35</v>
      </c>
      <c r="F1461" s="19" t="s">
        <v>21</v>
      </c>
      <c r="G1461" s="25" t="s">
        <v>26</v>
      </c>
      <c r="H1461" s="21" t="s">
        <v>29</v>
      </c>
      <c r="I1461" s="21"/>
      <c r="J1461" s="25" t="s">
        <v>26</v>
      </c>
      <c r="K1461" s="26">
        <v>1.23947930335998</v>
      </c>
      <c r="L1461" s="26">
        <v>3.2732188701629599</v>
      </c>
      <c r="N1461">
        <f>(Tabell1[[#This Row],[TP]]+Tabell1[[#This Row],[TN]])/(Tabell1[[#This Row],[TP]]+Tabell1[[#This Row],[TN]]+Tabell1[[#This Row],[FP]]+Tabell1[[#This Row],[FN]])</f>
        <v>0.90046528601404985</v>
      </c>
      <c r="O1461">
        <f>Tabell1[[#This Row],[TP]]/(Tabell1[[#This Row],[TP]]+Tabell1[[#This Row],[FP]])</f>
        <v>0.9018398494668618</v>
      </c>
      <c r="P1461">
        <f>Tabell1[[#This Row],[TP]]/(Tabell1[[#This Row],[TP]]+Tabell1[[#This Row],[FN]])</f>
        <v>0.98268595512017309</v>
      </c>
      <c r="Q1461">
        <f>2*(Tabell1[[#This Row],[Recall]] * Tabell1[[#This Row],[Precision]]) / (Tabell1[[#This Row],[Recall]] + Tabell1[[#This Row],[Precision]])</f>
        <v>0.94052875442899975</v>
      </c>
      <c r="R1461">
        <v>8627</v>
      </c>
      <c r="S1461">
        <v>1243</v>
      </c>
      <c r="T1461">
        <v>939</v>
      </c>
      <c r="U1461">
        <v>152</v>
      </c>
    </row>
    <row r="1462" spans="1:21" hidden="1" x14ac:dyDescent="0.3">
      <c r="A1462" s="25" t="s">
        <v>20</v>
      </c>
      <c r="B1462" s="25" t="s">
        <v>22</v>
      </c>
      <c r="C1462" s="21" t="s">
        <v>34</v>
      </c>
      <c r="D1462" s="21" t="s">
        <v>34</v>
      </c>
      <c r="E1462" t="s">
        <v>35</v>
      </c>
      <c r="F1462" s="19" t="s">
        <v>21</v>
      </c>
      <c r="G1462" s="21" t="s">
        <v>29</v>
      </c>
      <c r="H1462" s="21" t="s">
        <v>29</v>
      </c>
      <c r="I1462" s="21"/>
      <c r="J1462" s="25" t="s">
        <v>26</v>
      </c>
      <c r="K1462" s="26">
        <v>1.20780301094055</v>
      </c>
      <c r="L1462" s="26">
        <v>3.27069687843322</v>
      </c>
      <c r="N1462">
        <f>(Tabell1[[#This Row],[TP]]+Tabell1[[#This Row],[TN]])/(Tabell1[[#This Row],[TP]]+Tabell1[[#This Row],[TN]]+Tabell1[[#This Row],[FP]]+Tabell1[[#This Row],[FN]])</f>
        <v>0.90046528601404985</v>
      </c>
      <c r="O1462">
        <f>Tabell1[[#This Row],[TP]]/(Tabell1[[#This Row],[TP]]+Tabell1[[#This Row],[FP]])</f>
        <v>0.9018398494668618</v>
      </c>
      <c r="P1462">
        <f>Tabell1[[#This Row],[TP]]/(Tabell1[[#This Row],[TP]]+Tabell1[[#This Row],[FN]])</f>
        <v>0.98268595512017309</v>
      </c>
      <c r="Q1462">
        <f>2*(Tabell1[[#This Row],[Recall]] * Tabell1[[#This Row],[Precision]]) / (Tabell1[[#This Row],[Recall]] + Tabell1[[#This Row],[Precision]])</f>
        <v>0.94052875442899975</v>
      </c>
      <c r="R1462">
        <v>8627</v>
      </c>
      <c r="S1462">
        <v>1243</v>
      </c>
      <c r="T1462">
        <v>939</v>
      </c>
      <c r="U1462">
        <v>152</v>
      </c>
    </row>
    <row r="1463" spans="1:21" hidden="1" x14ac:dyDescent="0.3">
      <c r="A1463" s="25" t="s">
        <v>20</v>
      </c>
      <c r="B1463" s="23" t="s">
        <v>33</v>
      </c>
      <c r="C1463" s="20" t="s">
        <v>23</v>
      </c>
      <c r="D1463" s="20" t="s">
        <v>23</v>
      </c>
      <c r="E1463" t="s">
        <v>24</v>
      </c>
      <c r="F1463" s="19" t="s">
        <v>21</v>
      </c>
      <c r="G1463" s="25" t="s">
        <v>26</v>
      </c>
      <c r="H1463" s="21" t="s">
        <v>29</v>
      </c>
      <c r="I1463" s="21"/>
      <c r="J1463" s="25" t="s">
        <v>26</v>
      </c>
      <c r="K1463" s="26">
        <v>1.3613603115081701</v>
      </c>
      <c r="L1463" s="26">
        <v>2.8025057315826398</v>
      </c>
      <c r="N1463">
        <f>(Tabell1[[#This Row],[TP]]+Tabell1[[#This Row],[TN]])/(Tabell1[[#This Row],[TP]]+Tabell1[[#This Row],[TN]]+Tabell1[[#This Row],[FP]]+Tabell1[[#This Row],[FN]])</f>
        <v>0.88983434416583684</v>
      </c>
      <c r="O1463">
        <f>Tabell1[[#This Row],[TP]]/(Tabell1[[#This Row],[TP]]+Tabell1[[#This Row],[FP]])</f>
        <v>0.88960798816568043</v>
      </c>
      <c r="P1463">
        <f>Tabell1[[#This Row],[TP]]/(Tabell1[[#This Row],[TP]]+Tabell1[[#This Row],[FN]])</f>
        <v>0.99761534473820634</v>
      </c>
      <c r="Q1463">
        <f>2*(Tabell1[[#This Row],[Recall]] * Tabell1[[#This Row],[Precision]]) / (Tabell1[[#This Row],[Recall]] + Tabell1[[#This Row],[Precision]])</f>
        <v>0.94052099115390253</v>
      </c>
      <c r="R1463">
        <v>9622</v>
      </c>
      <c r="S1463">
        <v>208</v>
      </c>
      <c r="T1463">
        <v>1194</v>
      </c>
      <c r="U1463">
        <v>23</v>
      </c>
    </row>
    <row r="1464" spans="1:21" hidden="1" x14ac:dyDescent="0.3">
      <c r="A1464" s="21" t="s">
        <v>31</v>
      </c>
      <c r="B1464" s="23" t="s">
        <v>33</v>
      </c>
      <c r="C1464" s="24" t="s">
        <v>38</v>
      </c>
      <c r="D1464" s="20" t="s">
        <v>23</v>
      </c>
      <c r="E1464" t="s">
        <v>24</v>
      </c>
      <c r="F1464" s="25" t="s">
        <v>30</v>
      </c>
      <c r="G1464" s="21" t="s">
        <v>29</v>
      </c>
      <c r="H1464" s="21" t="s">
        <v>29</v>
      </c>
      <c r="I1464" s="25" t="s">
        <v>25</v>
      </c>
      <c r="J1464" s="21" t="s">
        <v>29</v>
      </c>
      <c r="K1464" s="26">
        <v>57.084939002990701</v>
      </c>
      <c r="L1464" s="26">
        <v>1.4807555675506501</v>
      </c>
      <c r="N1464">
        <f>(Tabell1[[#This Row],[TP]]+Tabell1[[#This Row],[TN]])/(Tabell1[[#This Row],[TP]]+Tabell1[[#This Row],[TN]]+Tabell1[[#This Row],[FP]]+Tabell1[[#This Row],[FN]])</f>
        <v>0.89001538879333753</v>
      </c>
      <c r="O1464">
        <f>Tabell1[[#This Row],[TP]]/(Tabell1[[#This Row],[TP]]+Tabell1[[#This Row],[FP]])</f>
        <v>0.89114699331848557</v>
      </c>
      <c r="P1464">
        <f>Tabell1[[#This Row],[TP]]/(Tabell1[[#This Row],[TP]]+Tabell1[[#This Row],[FN]])</f>
        <v>0.99564541213063762</v>
      </c>
      <c r="Q1464">
        <f>2*(Tabell1[[#This Row],[Recall]] * Tabell1[[#This Row],[Precision]]) / (Tabell1[[#This Row],[Recall]] + Tabell1[[#This Row],[Precision]])</f>
        <v>0.94050242397531958</v>
      </c>
      <c r="R1464">
        <v>9603</v>
      </c>
      <c r="S1464">
        <v>229</v>
      </c>
      <c r="T1464">
        <v>1173</v>
      </c>
      <c r="U1464">
        <v>42</v>
      </c>
    </row>
    <row r="1465" spans="1:21" hidden="1" x14ac:dyDescent="0.3">
      <c r="A1465" s="25" t="s">
        <v>20</v>
      </c>
      <c r="B1465" s="23" t="s">
        <v>33</v>
      </c>
      <c r="C1465" s="24" t="s">
        <v>38</v>
      </c>
      <c r="D1465" s="20" t="s">
        <v>23</v>
      </c>
      <c r="E1465" t="s">
        <v>24</v>
      </c>
      <c r="F1465" s="25" t="s">
        <v>30</v>
      </c>
      <c r="G1465" s="21" t="s">
        <v>29</v>
      </c>
      <c r="H1465" s="21" t="s">
        <v>29</v>
      </c>
      <c r="I1465" s="21"/>
      <c r="J1465" s="21" t="s">
        <v>29</v>
      </c>
      <c r="K1465" s="26">
        <v>6.7417235374450604</v>
      </c>
      <c r="L1465" s="26">
        <v>13.1912441253662</v>
      </c>
      <c r="N1465">
        <f>(Tabell1[[#This Row],[TP]]+Tabell1[[#This Row],[TN]])/(Tabell1[[#This Row],[TP]]+Tabell1[[#This Row],[TN]]+Tabell1[[#This Row],[FP]]+Tabell1[[#This Row],[FN]])</f>
        <v>0.89472254910835525</v>
      </c>
      <c r="O1465">
        <f>Tabell1[[#This Row],[TP]]/(Tabell1[[#This Row],[TP]]+Tabell1[[#This Row],[FP]])</f>
        <v>0.92829731367400525</v>
      </c>
      <c r="P1465">
        <f>Tabell1[[#This Row],[TP]]/(Tabell1[[#This Row],[TP]]+Tabell1[[#This Row],[FN]])</f>
        <v>0.95303265940902027</v>
      </c>
      <c r="Q1465">
        <f>2*(Tabell1[[#This Row],[Recall]] * Tabell1[[#This Row],[Precision]]) / (Tabell1[[#This Row],[Recall]] + Tabell1[[#This Row],[Precision]])</f>
        <v>0.94050237888166988</v>
      </c>
      <c r="R1465">
        <v>9192</v>
      </c>
      <c r="S1465">
        <v>692</v>
      </c>
      <c r="T1465">
        <v>710</v>
      </c>
      <c r="U1465">
        <v>453</v>
      </c>
    </row>
    <row r="1466" spans="1:21" hidden="1" x14ac:dyDescent="0.3">
      <c r="A1466" s="21" t="s">
        <v>31</v>
      </c>
      <c r="B1466" s="23" t="s">
        <v>33</v>
      </c>
      <c r="C1466" s="23" t="s">
        <v>40</v>
      </c>
      <c r="D1466" s="20" t="s">
        <v>23</v>
      </c>
      <c r="E1466" t="s">
        <v>24</v>
      </c>
      <c r="F1466" s="25" t="s">
        <v>30</v>
      </c>
      <c r="G1466" s="25" t="s">
        <v>26</v>
      </c>
      <c r="H1466" s="25" t="s">
        <v>26</v>
      </c>
      <c r="I1466" s="21"/>
      <c r="J1466" s="21" t="s">
        <v>29</v>
      </c>
      <c r="K1466" s="26">
        <v>29.407003641128501</v>
      </c>
      <c r="L1466" s="26">
        <v>1.40577769279479</v>
      </c>
      <c r="N1466">
        <f>(Tabell1[[#This Row],[TP]]+Tabell1[[#This Row],[TN]])/(Tabell1[[#This Row],[TP]]+Tabell1[[#This Row],[TN]]+Tabell1[[#This Row],[FP]]+Tabell1[[#This Row],[FN]])</f>
        <v>0.89381732597085184</v>
      </c>
      <c r="O1466">
        <f>Tabell1[[#This Row],[TP]]/(Tabell1[[#This Row],[TP]]+Tabell1[[#This Row],[FP]])</f>
        <v>0.920906200317965</v>
      </c>
      <c r="P1466">
        <f>Tabell1[[#This Row],[TP]]/(Tabell1[[#This Row],[TP]]+Tabell1[[#This Row],[FN]])</f>
        <v>0.96091238983929494</v>
      </c>
      <c r="Q1466">
        <f>2*(Tabell1[[#This Row],[Recall]] * Tabell1[[#This Row],[Precision]]) / (Tabell1[[#This Row],[Recall]] + Tabell1[[#This Row],[Precision]])</f>
        <v>0.94048404282307574</v>
      </c>
      <c r="R1466">
        <v>9268</v>
      </c>
      <c r="S1466">
        <v>606</v>
      </c>
      <c r="T1466">
        <v>796</v>
      </c>
      <c r="U1466">
        <v>377</v>
      </c>
    </row>
    <row r="1467" spans="1:21" hidden="1" x14ac:dyDescent="0.3">
      <c r="A1467" s="25" t="s">
        <v>20</v>
      </c>
      <c r="B1467" s="25" t="s">
        <v>22</v>
      </c>
      <c r="C1467" s="21" t="s">
        <v>34</v>
      </c>
      <c r="D1467" s="20" t="s">
        <v>23</v>
      </c>
      <c r="E1467" t="s">
        <v>24</v>
      </c>
      <c r="F1467" s="19" t="s">
        <v>21</v>
      </c>
      <c r="G1467" s="25" t="s">
        <v>26</v>
      </c>
      <c r="H1467" s="21" t="s">
        <v>29</v>
      </c>
      <c r="I1467" s="21"/>
      <c r="J1467" s="21" t="s">
        <v>29</v>
      </c>
      <c r="K1467" s="26">
        <v>2.42825007438659</v>
      </c>
      <c r="L1467" s="26">
        <v>4.5273499488830504</v>
      </c>
      <c r="N1467">
        <f>(Tabell1[[#This Row],[TP]]+Tabell1[[#This Row],[TN]])/(Tabell1[[#This Row],[TP]]+Tabell1[[#This Row],[TN]]+Tabell1[[#This Row],[FP]]+Tabell1[[#This Row],[FN]])</f>
        <v>0.88992486647958724</v>
      </c>
      <c r="O1467">
        <f>Tabell1[[#This Row],[TP]]/(Tabell1[[#This Row],[TP]]+Tabell1[[#This Row],[FP]])</f>
        <v>0.89084670314383751</v>
      </c>
      <c r="P1467">
        <f>Tabell1[[#This Row],[TP]]/(Tabell1[[#This Row],[TP]]+Tabell1[[#This Row],[FN]])</f>
        <v>0.9959564541213064</v>
      </c>
      <c r="Q1467">
        <f>2*(Tabell1[[#This Row],[Recall]] * Tabell1[[#This Row],[Precision]]) / (Tabell1[[#This Row],[Recall]] + Tabell1[[#This Row],[Precision]])</f>
        <v>0.94047385940865469</v>
      </c>
      <c r="R1467">
        <v>9606</v>
      </c>
      <c r="S1467">
        <v>225</v>
      </c>
      <c r="T1467">
        <v>1177</v>
      </c>
      <c r="U1467">
        <v>39</v>
      </c>
    </row>
    <row r="1468" spans="1:21" hidden="1" x14ac:dyDescent="0.3">
      <c r="A1468" s="25" t="s">
        <v>20</v>
      </c>
      <c r="B1468" s="23" t="s">
        <v>33</v>
      </c>
      <c r="C1468" s="24" t="s">
        <v>38</v>
      </c>
      <c r="D1468" s="20" t="s">
        <v>23</v>
      </c>
      <c r="E1468" t="s">
        <v>24</v>
      </c>
      <c r="F1468" s="19" t="s">
        <v>21</v>
      </c>
      <c r="G1468" s="25" t="s">
        <v>26</v>
      </c>
      <c r="H1468" s="21" t="s">
        <v>29</v>
      </c>
      <c r="I1468" s="25" t="s">
        <v>25</v>
      </c>
      <c r="J1468" s="21" t="s">
        <v>29</v>
      </c>
      <c r="K1468" s="26">
        <v>1.6164865493774401</v>
      </c>
      <c r="L1468" s="26">
        <v>4.3663380146026602</v>
      </c>
      <c r="N1468">
        <f>(Tabell1[[#This Row],[TP]]+Tabell1[[#This Row],[TN]])/(Tabell1[[#This Row],[TP]]+Tabell1[[#This Row],[TN]]+Tabell1[[#This Row],[FP]]+Tabell1[[#This Row],[FN]])</f>
        <v>0.89961075405087354</v>
      </c>
      <c r="O1468">
        <f>Tabell1[[#This Row],[TP]]/(Tabell1[[#This Row],[TP]]+Tabell1[[#This Row],[FP]])</f>
        <v>0.97517256735693614</v>
      </c>
      <c r="P1468">
        <f>Tabell1[[#This Row],[TP]]/(Tabell1[[#This Row],[TP]]+Tabell1[[#This Row],[FN]])</f>
        <v>0.90813893208916541</v>
      </c>
      <c r="Q1468">
        <f>2*(Tabell1[[#This Row],[Recall]] * Tabell1[[#This Row],[Precision]]) / (Tabell1[[#This Row],[Recall]] + Tabell1[[#This Row],[Precision]])</f>
        <v>0.94046276909862037</v>
      </c>
      <c r="R1468">
        <v>8759</v>
      </c>
      <c r="S1468">
        <v>1179</v>
      </c>
      <c r="T1468">
        <v>223</v>
      </c>
      <c r="U1468">
        <v>886</v>
      </c>
    </row>
    <row r="1469" spans="1:21" hidden="1" x14ac:dyDescent="0.3">
      <c r="A1469" s="25" t="s">
        <v>20</v>
      </c>
      <c r="B1469" s="23" t="s">
        <v>33</v>
      </c>
      <c r="C1469" s="24" t="s">
        <v>38</v>
      </c>
      <c r="D1469" s="20" t="s">
        <v>23</v>
      </c>
      <c r="E1469" t="s">
        <v>24</v>
      </c>
      <c r="F1469" s="19" t="s">
        <v>21</v>
      </c>
      <c r="G1469" s="21" t="s">
        <v>29</v>
      </c>
      <c r="H1469" s="21" t="s">
        <v>29</v>
      </c>
      <c r="I1469" s="25" t="s">
        <v>25</v>
      </c>
      <c r="J1469" s="21" t="s">
        <v>29</v>
      </c>
      <c r="K1469" s="26">
        <v>1.60717844963073</v>
      </c>
      <c r="L1469" s="26">
        <v>4.3587713241577104</v>
      </c>
      <c r="N1469">
        <f>(Tabell1[[#This Row],[TP]]+Tabell1[[#This Row],[TN]])/(Tabell1[[#This Row],[TP]]+Tabell1[[#This Row],[TN]]+Tabell1[[#This Row],[FP]]+Tabell1[[#This Row],[FN]])</f>
        <v>0.89961075405087354</v>
      </c>
      <c r="O1469">
        <f>Tabell1[[#This Row],[TP]]/(Tabell1[[#This Row],[TP]]+Tabell1[[#This Row],[FP]])</f>
        <v>0.97517256735693614</v>
      </c>
      <c r="P1469">
        <f>Tabell1[[#This Row],[TP]]/(Tabell1[[#This Row],[TP]]+Tabell1[[#This Row],[FN]])</f>
        <v>0.90813893208916541</v>
      </c>
      <c r="Q1469">
        <f>2*(Tabell1[[#This Row],[Recall]] * Tabell1[[#This Row],[Precision]]) / (Tabell1[[#This Row],[Recall]] + Tabell1[[#This Row],[Precision]])</f>
        <v>0.94046276909862037</v>
      </c>
      <c r="R1469">
        <v>8759</v>
      </c>
      <c r="S1469">
        <v>1179</v>
      </c>
      <c r="T1469">
        <v>223</v>
      </c>
      <c r="U1469">
        <v>886</v>
      </c>
    </row>
    <row r="1470" spans="1:21" hidden="1" x14ac:dyDescent="0.3">
      <c r="A1470" s="25" t="s">
        <v>20</v>
      </c>
      <c r="B1470" s="23" t="s">
        <v>33</v>
      </c>
      <c r="C1470" s="21" t="s">
        <v>34</v>
      </c>
      <c r="D1470" s="21" t="s">
        <v>34</v>
      </c>
      <c r="E1470" t="s">
        <v>35</v>
      </c>
      <c r="F1470" s="19" t="s">
        <v>21</v>
      </c>
      <c r="G1470" s="25" t="s">
        <v>26</v>
      </c>
      <c r="H1470" s="21" t="s">
        <v>29</v>
      </c>
      <c r="I1470" s="25" t="s">
        <v>25</v>
      </c>
      <c r="J1470" s="25" t="s">
        <v>26</v>
      </c>
      <c r="K1470" s="26">
        <v>0.97140336036682096</v>
      </c>
      <c r="L1470" s="26">
        <v>2.6653785705566402</v>
      </c>
      <c r="N1470">
        <f>(Tabell1[[#This Row],[TP]]+Tabell1[[#This Row],[TN]])/(Tabell1[[#This Row],[TP]]+Tabell1[[#This Row],[TN]]+Tabell1[[#This Row],[FP]]+Tabell1[[#This Row],[FN]])</f>
        <v>0.90019158835872637</v>
      </c>
      <c r="O1470">
        <f>Tabell1[[#This Row],[TP]]/(Tabell1[[#This Row],[TP]]+Tabell1[[#This Row],[FP]])</f>
        <v>0.90071957451246221</v>
      </c>
      <c r="P1470">
        <f>Tabell1[[#This Row],[TP]]/(Tabell1[[#This Row],[TP]]+Tabell1[[#This Row],[FN]])</f>
        <v>0.98382503702016177</v>
      </c>
      <c r="Q1470">
        <f>2*(Tabell1[[#This Row],[Recall]] * Tabell1[[#This Row],[Precision]]) / (Tabell1[[#This Row],[Recall]] + Tabell1[[#This Row],[Precision]])</f>
        <v>0.94043989547038331</v>
      </c>
      <c r="R1470">
        <v>8637</v>
      </c>
      <c r="S1470">
        <v>1230</v>
      </c>
      <c r="T1470">
        <v>952</v>
      </c>
      <c r="U1470">
        <v>142</v>
      </c>
    </row>
    <row r="1471" spans="1:21" hidden="1" x14ac:dyDescent="0.3">
      <c r="A1471" s="25" t="s">
        <v>20</v>
      </c>
      <c r="B1471" s="23" t="s">
        <v>33</v>
      </c>
      <c r="C1471" s="21" t="s">
        <v>34</v>
      </c>
      <c r="D1471" s="21" t="s">
        <v>34</v>
      </c>
      <c r="E1471" t="s">
        <v>35</v>
      </c>
      <c r="F1471" s="19" t="s">
        <v>21</v>
      </c>
      <c r="G1471" s="21" t="s">
        <v>29</v>
      </c>
      <c r="H1471" s="21" t="s">
        <v>29</v>
      </c>
      <c r="I1471" s="25" t="s">
        <v>25</v>
      </c>
      <c r="J1471" s="25" t="s">
        <v>26</v>
      </c>
      <c r="K1471" s="26">
        <v>0.97057986259460405</v>
      </c>
      <c r="L1471" s="26">
        <v>2.6639719009399401</v>
      </c>
      <c r="N1471">
        <f>(Tabell1[[#This Row],[TP]]+Tabell1[[#This Row],[TN]])/(Tabell1[[#This Row],[TP]]+Tabell1[[#This Row],[TN]]+Tabell1[[#This Row],[FP]]+Tabell1[[#This Row],[FN]])</f>
        <v>0.90019158835872637</v>
      </c>
      <c r="O1471">
        <f>Tabell1[[#This Row],[TP]]/(Tabell1[[#This Row],[TP]]+Tabell1[[#This Row],[FP]])</f>
        <v>0.90071957451246221</v>
      </c>
      <c r="P1471">
        <f>Tabell1[[#This Row],[TP]]/(Tabell1[[#This Row],[TP]]+Tabell1[[#This Row],[FN]])</f>
        <v>0.98382503702016177</v>
      </c>
      <c r="Q1471">
        <f>2*(Tabell1[[#This Row],[Recall]] * Tabell1[[#This Row],[Precision]]) / (Tabell1[[#This Row],[Recall]] + Tabell1[[#This Row],[Precision]])</f>
        <v>0.94043989547038331</v>
      </c>
      <c r="R1471">
        <v>8637</v>
      </c>
      <c r="S1471">
        <v>1230</v>
      </c>
      <c r="T1471">
        <v>952</v>
      </c>
      <c r="U1471">
        <v>142</v>
      </c>
    </row>
    <row r="1472" spans="1:21" hidden="1" x14ac:dyDescent="0.3">
      <c r="A1472" s="21" t="s">
        <v>31</v>
      </c>
      <c r="B1472" s="23" t="s">
        <v>33</v>
      </c>
      <c r="C1472" s="23" t="s">
        <v>40</v>
      </c>
      <c r="D1472" s="20" t="s">
        <v>23</v>
      </c>
      <c r="E1472" t="s">
        <v>24</v>
      </c>
      <c r="F1472" s="25" t="s">
        <v>30</v>
      </c>
      <c r="G1472" s="25" t="s">
        <v>26</v>
      </c>
      <c r="H1472" s="21" t="s">
        <v>29</v>
      </c>
      <c r="I1472" s="25" t="s">
        <v>25</v>
      </c>
      <c r="J1472" s="25" t="s">
        <v>26</v>
      </c>
      <c r="K1472" s="26">
        <v>236.082333087921</v>
      </c>
      <c r="L1472" s="26">
        <v>5.4477059841155997</v>
      </c>
      <c r="N1472">
        <f>(Tabell1[[#This Row],[TP]]+Tabell1[[#This Row],[TN]])/(Tabell1[[#This Row],[TP]]+Tabell1[[#This Row],[TN]]+Tabell1[[#This Row],[FP]]+Tabell1[[#This Row],[FN]])</f>
        <v>0.89961075405087354</v>
      </c>
      <c r="O1472">
        <f>Tabell1[[#This Row],[TP]]/(Tabell1[[#This Row],[TP]]+Tabell1[[#This Row],[FP]])</f>
        <v>0.975596166703811</v>
      </c>
      <c r="P1472">
        <f>Tabell1[[#This Row],[TP]]/(Tabell1[[#This Row],[TP]]+Tabell1[[#This Row],[FN]])</f>
        <v>0.90772420943494037</v>
      </c>
      <c r="Q1472">
        <f>2*(Tabell1[[#This Row],[Recall]] * Tabell1[[#This Row],[Precision]]) / (Tabell1[[#This Row],[Recall]] + Tabell1[[#This Row],[Precision]])</f>
        <v>0.94043718781889463</v>
      </c>
      <c r="R1472">
        <v>8755</v>
      </c>
      <c r="S1472">
        <v>1183</v>
      </c>
      <c r="T1472">
        <v>219</v>
      </c>
      <c r="U1472">
        <v>890</v>
      </c>
    </row>
    <row r="1473" spans="1:21" hidden="1" x14ac:dyDescent="0.3">
      <c r="A1473" s="23" t="s">
        <v>48</v>
      </c>
      <c r="B1473" s="21" t="s">
        <v>32</v>
      </c>
      <c r="C1473" s="21" t="s">
        <v>34</v>
      </c>
      <c r="D1473" s="20" t="s">
        <v>23</v>
      </c>
      <c r="E1473" t="s">
        <v>24</v>
      </c>
      <c r="F1473" s="19" t="s">
        <v>21</v>
      </c>
      <c r="G1473" s="21" t="s">
        <v>29</v>
      </c>
      <c r="H1473" s="25" t="s">
        <v>26</v>
      </c>
      <c r="I1473" s="21"/>
      <c r="J1473" s="21" t="s">
        <v>29</v>
      </c>
      <c r="K1473" s="26">
        <v>0.12669253349304199</v>
      </c>
      <c r="L1473" s="26">
        <v>0.176495552062988</v>
      </c>
      <c r="N1473">
        <f>(Tabell1[[#This Row],[TP]]+Tabell1[[#This Row],[TN]])/(Tabell1[[#This Row],[TP]]+Tabell1[[#This Row],[TN]]+Tabell1[[#This Row],[FP]]+Tabell1[[#This Row],[FN]])</f>
        <v>0.89535620530460758</v>
      </c>
      <c r="O1473">
        <f>Tabell1[[#This Row],[TP]]/(Tabell1[[#This Row],[TP]]+Tabell1[[#This Row],[FP]])</f>
        <v>0.9352886883396575</v>
      </c>
      <c r="P1473">
        <f>Tabell1[[#This Row],[TP]]/(Tabell1[[#This Row],[TP]]+Tabell1[[#This Row],[FN]])</f>
        <v>0.94556765163297041</v>
      </c>
      <c r="Q1473">
        <f>2*(Tabell1[[#This Row],[Recall]] * Tabell1[[#This Row],[Precision]]) / (Tabell1[[#This Row],[Recall]] + Tabell1[[#This Row],[Precision]])</f>
        <v>0.9404000824912353</v>
      </c>
      <c r="R1473">
        <v>9120</v>
      </c>
      <c r="S1473">
        <v>771</v>
      </c>
      <c r="T1473">
        <v>631</v>
      </c>
      <c r="U1473">
        <v>525</v>
      </c>
    </row>
    <row r="1474" spans="1:21" hidden="1" x14ac:dyDescent="0.3">
      <c r="A1474" s="23" t="s">
        <v>48</v>
      </c>
      <c r="B1474" s="21" t="s">
        <v>32</v>
      </c>
      <c r="C1474" s="21" t="s">
        <v>34</v>
      </c>
      <c r="D1474" s="20" t="s">
        <v>23</v>
      </c>
      <c r="E1474" t="s">
        <v>24</v>
      </c>
      <c r="F1474" s="19" t="s">
        <v>21</v>
      </c>
      <c r="G1474" s="21" t="s">
        <v>29</v>
      </c>
      <c r="H1474" s="25" t="s">
        <v>26</v>
      </c>
      <c r="I1474" s="21"/>
      <c r="J1474" s="25" t="s">
        <v>26</v>
      </c>
      <c r="K1474" s="26">
        <v>0.121675252914428</v>
      </c>
      <c r="L1474" s="26">
        <v>0.17749333381652799</v>
      </c>
      <c r="N1474">
        <f>(Tabell1[[#This Row],[TP]]+Tabell1[[#This Row],[TN]])/(Tabell1[[#This Row],[TP]]+Tabell1[[#This Row],[TN]]+Tabell1[[#This Row],[FP]]+Tabell1[[#This Row],[FN]])</f>
        <v>0.89535620530460758</v>
      </c>
      <c r="O1474">
        <f>Tabell1[[#This Row],[TP]]/(Tabell1[[#This Row],[TP]]+Tabell1[[#This Row],[FP]])</f>
        <v>0.9352886883396575</v>
      </c>
      <c r="P1474">
        <f>Tabell1[[#This Row],[TP]]/(Tabell1[[#This Row],[TP]]+Tabell1[[#This Row],[FN]])</f>
        <v>0.94556765163297041</v>
      </c>
      <c r="Q1474">
        <f>2*(Tabell1[[#This Row],[Recall]] * Tabell1[[#This Row],[Precision]]) / (Tabell1[[#This Row],[Recall]] + Tabell1[[#This Row],[Precision]])</f>
        <v>0.9404000824912353</v>
      </c>
      <c r="R1474">
        <v>9120</v>
      </c>
      <c r="S1474">
        <v>771</v>
      </c>
      <c r="T1474">
        <v>631</v>
      </c>
      <c r="U1474">
        <v>525</v>
      </c>
    </row>
    <row r="1475" spans="1:21" hidden="1" x14ac:dyDescent="0.3">
      <c r="A1475" s="25" t="s">
        <v>20</v>
      </c>
      <c r="B1475" s="23" t="s">
        <v>33</v>
      </c>
      <c r="C1475" s="21" t="s">
        <v>34</v>
      </c>
      <c r="D1475" s="21" t="s">
        <v>34</v>
      </c>
      <c r="E1475" t="s">
        <v>35</v>
      </c>
      <c r="F1475" s="25" t="s">
        <v>30</v>
      </c>
      <c r="G1475" s="25" t="s">
        <v>26</v>
      </c>
      <c r="H1475" s="25" t="s">
        <v>26</v>
      </c>
      <c r="I1475" s="21"/>
      <c r="J1475" s="25" t="s">
        <v>26</v>
      </c>
      <c r="K1475" s="26">
        <v>2.63128638267517</v>
      </c>
      <c r="L1475" s="26">
        <v>7.3644080162048304</v>
      </c>
      <c r="N1475">
        <f>(Tabell1[[#This Row],[TP]]+Tabell1[[#This Row],[TN]])/(Tabell1[[#This Row],[TP]]+Tabell1[[#This Row],[TN]]+Tabell1[[#This Row],[FP]]+Tabell1[[#This Row],[FN]])</f>
        <v>0.89946172794453061</v>
      </c>
      <c r="O1475">
        <f>Tabell1[[#This Row],[TP]]/(Tabell1[[#This Row],[TP]]+Tabell1[[#This Row],[FP]])</f>
        <v>0.89543628309467393</v>
      </c>
      <c r="P1475">
        <f>Tabell1[[#This Row],[TP]]/(Tabell1[[#This Row],[TP]]+Tabell1[[#This Row],[FN]])</f>
        <v>0.99008998747009913</v>
      </c>
      <c r="Q1475">
        <f>2*(Tabell1[[#This Row],[Recall]] * Tabell1[[#This Row],[Precision]]) / (Tabell1[[#This Row],[Recall]] + Tabell1[[#This Row],[Precision]])</f>
        <v>0.9403873201341556</v>
      </c>
      <c r="R1475">
        <v>8692</v>
      </c>
      <c r="S1475">
        <v>1167</v>
      </c>
      <c r="T1475">
        <v>1015</v>
      </c>
      <c r="U1475">
        <v>87</v>
      </c>
    </row>
    <row r="1476" spans="1:21" hidden="1" x14ac:dyDescent="0.3">
      <c r="A1476" s="25" t="s">
        <v>20</v>
      </c>
      <c r="B1476" s="23" t="s">
        <v>33</v>
      </c>
      <c r="C1476" s="21" t="s">
        <v>34</v>
      </c>
      <c r="D1476" s="21" t="s">
        <v>34</v>
      </c>
      <c r="E1476" t="s">
        <v>35</v>
      </c>
      <c r="F1476" s="25" t="s">
        <v>30</v>
      </c>
      <c r="G1476" s="21" t="s">
        <v>29</v>
      </c>
      <c r="H1476" s="25" t="s">
        <v>26</v>
      </c>
      <c r="I1476" s="21"/>
      <c r="J1476" s="25" t="s">
        <v>26</v>
      </c>
      <c r="K1476" s="26">
        <v>2.5584414005279501</v>
      </c>
      <c r="L1476" s="26">
        <v>7.33837842941284</v>
      </c>
      <c r="N1476">
        <f>(Tabell1[[#This Row],[TP]]+Tabell1[[#This Row],[TN]])/(Tabell1[[#This Row],[TP]]+Tabell1[[#This Row],[TN]]+Tabell1[[#This Row],[FP]]+Tabell1[[#This Row],[FN]])</f>
        <v>0.89946172794453061</v>
      </c>
      <c r="O1476">
        <f>Tabell1[[#This Row],[TP]]/(Tabell1[[#This Row],[TP]]+Tabell1[[#This Row],[FP]])</f>
        <v>0.89543628309467393</v>
      </c>
      <c r="P1476">
        <f>Tabell1[[#This Row],[TP]]/(Tabell1[[#This Row],[TP]]+Tabell1[[#This Row],[FN]])</f>
        <v>0.99008998747009913</v>
      </c>
      <c r="Q1476">
        <f>2*(Tabell1[[#This Row],[Recall]] * Tabell1[[#This Row],[Precision]]) / (Tabell1[[#This Row],[Recall]] + Tabell1[[#This Row],[Precision]])</f>
        <v>0.9403873201341556</v>
      </c>
      <c r="R1476">
        <v>8692</v>
      </c>
      <c r="S1476">
        <v>1167</v>
      </c>
      <c r="T1476">
        <v>1015</v>
      </c>
      <c r="U1476">
        <v>87</v>
      </c>
    </row>
    <row r="1477" spans="1:21" hidden="1" x14ac:dyDescent="0.3">
      <c r="A1477" s="25" t="s">
        <v>20</v>
      </c>
      <c r="B1477" s="21" t="s">
        <v>32</v>
      </c>
      <c r="C1477" s="24" t="s">
        <v>38</v>
      </c>
      <c r="D1477" s="20" t="s">
        <v>23</v>
      </c>
      <c r="E1477" t="s">
        <v>24</v>
      </c>
      <c r="F1477" s="19" t="s">
        <v>21</v>
      </c>
      <c r="G1477" s="21" t="s">
        <v>29</v>
      </c>
      <c r="H1477" s="21" t="s">
        <v>29</v>
      </c>
      <c r="I1477" s="21"/>
      <c r="J1477" s="21" t="s">
        <v>29</v>
      </c>
      <c r="K1477" s="26">
        <v>3.10569024085998</v>
      </c>
      <c r="L1477" s="26">
        <v>5.5604114532470703</v>
      </c>
      <c r="N1477">
        <f>(Tabell1[[#This Row],[TP]]+Tabell1[[#This Row],[TN]])/(Tabell1[[#This Row],[TP]]+Tabell1[[#This Row],[TN]]+Tabell1[[#This Row],[FP]]+Tabell1[[#This Row],[FN]])</f>
        <v>0.89336471440210008</v>
      </c>
      <c r="O1477">
        <f>Tabell1[[#This Row],[TP]]/(Tabell1[[#This Row],[TP]]+Tabell1[[#This Row],[FP]])</f>
        <v>0.91853682649530399</v>
      </c>
      <c r="P1477">
        <f>Tabell1[[#This Row],[TP]]/(Tabell1[[#This Row],[TP]]+Tabell1[[#This Row],[FN]])</f>
        <v>0.9632970451010886</v>
      </c>
      <c r="Q1477">
        <f>2*(Tabell1[[#This Row],[Recall]] * Tabell1[[#This Row],[Precision]]) / (Tabell1[[#This Row],[Recall]] + Tabell1[[#This Row],[Precision]])</f>
        <v>0.94038461538461526</v>
      </c>
      <c r="R1477">
        <v>9291</v>
      </c>
      <c r="S1477">
        <v>578</v>
      </c>
      <c r="T1477">
        <v>824</v>
      </c>
      <c r="U1477">
        <v>354</v>
      </c>
    </row>
    <row r="1478" spans="1:21" hidden="1" x14ac:dyDescent="0.3">
      <c r="A1478" s="25" t="s">
        <v>20</v>
      </c>
      <c r="B1478" s="23" t="s">
        <v>33</v>
      </c>
      <c r="C1478" s="20" t="s">
        <v>23</v>
      </c>
      <c r="D1478" s="20" t="s">
        <v>23</v>
      </c>
      <c r="E1478" t="s">
        <v>24</v>
      </c>
      <c r="F1478" s="19" t="s">
        <v>21</v>
      </c>
      <c r="G1478" s="21" t="s">
        <v>29</v>
      </c>
      <c r="H1478" s="21" t="s">
        <v>29</v>
      </c>
      <c r="I1478" s="21"/>
      <c r="J1478" s="25" t="s">
        <v>26</v>
      </c>
      <c r="K1478" s="26">
        <v>1.3384575843811</v>
      </c>
      <c r="L1478" s="26">
        <v>2.7769584655761701</v>
      </c>
      <c r="N1478">
        <f>(Tabell1[[#This Row],[TP]]+Tabell1[[#This Row],[TN]])/(Tabell1[[#This Row],[TP]]+Tabell1[[#This Row],[TN]]+Tabell1[[#This Row],[FP]]+Tabell1[[#This Row],[FN]])</f>
        <v>0.88956277722458588</v>
      </c>
      <c r="O1478">
        <f>Tabell1[[#This Row],[TP]]/(Tabell1[[#This Row],[TP]]+Tabell1[[#This Row],[FP]])</f>
        <v>0.88936130880857756</v>
      </c>
      <c r="P1478">
        <f>Tabell1[[#This Row],[TP]]/(Tabell1[[#This Row],[TP]]+Tabell1[[#This Row],[FN]])</f>
        <v>0.99761534473820634</v>
      </c>
      <c r="Q1478">
        <f>2*(Tabell1[[#This Row],[Recall]] * Tabell1[[#This Row],[Precision]]) / (Tabell1[[#This Row],[Recall]] + Tabell1[[#This Row],[Precision]])</f>
        <v>0.94038311180609846</v>
      </c>
      <c r="R1478">
        <v>9622</v>
      </c>
      <c r="S1478">
        <v>205</v>
      </c>
      <c r="T1478">
        <v>1197</v>
      </c>
      <c r="U1478">
        <v>23</v>
      </c>
    </row>
    <row r="1479" spans="1:21" hidden="1" x14ac:dyDescent="0.3">
      <c r="A1479" s="25" t="s">
        <v>20</v>
      </c>
      <c r="B1479" s="23" t="s">
        <v>33</v>
      </c>
      <c r="C1479" s="20" t="s">
        <v>23</v>
      </c>
      <c r="D1479" s="20" t="s">
        <v>23</v>
      </c>
      <c r="E1479" t="s">
        <v>42</v>
      </c>
      <c r="F1479" s="25" t="s">
        <v>30</v>
      </c>
      <c r="G1479" s="25" t="s">
        <v>26</v>
      </c>
      <c r="H1479" s="21" t="s">
        <v>29</v>
      </c>
      <c r="I1479" s="21"/>
      <c r="J1479" s="21" t="s">
        <v>29</v>
      </c>
      <c r="K1479" s="26">
        <v>4.1134610176086399</v>
      </c>
      <c r="L1479" s="26">
        <v>11.5873265266418</v>
      </c>
      <c r="N1479">
        <f>(Tabell1[[#This Row],[TP]]+Tabell1[[#This Row],[TN]])/(Tabell1[[#This Row],[TP]]+Tabell1[[#This Row],[TN]]+Tabell1[[#This Row],[FP]]+Tabell1[[#This Row],[FN]])</f>
        <v>0.88972182080924855</v>
      </c>
      <c r="O1479">
        <f>Tabell1[[#This Row],[TP]]/(Tabell1[[#This Row],[TP]]+Tabell1[[#This Row],[FP]])</f>
        <v>0.88808930713165424</v>
      </c>
      <c r="P1479">
        <f>Tabell1[[#This Row],[TP]]/(Tabell1[[#This Row],[TP]]+Tabell1[[#This Row],[FN]])</f>
        <v>0.99916960763960971</v>
      </c>
      <c r="Q1479">
        <f>2*(Tabell1[[#This Row],[Recall]] * Tabell1[[#This Row],[Precision]]) / (Tabell1[[#This Row],[Recall]] + Tabell1[[#This Row],[Precision]])</f>
        <v>0.94036047477165052</v>
      </c>
      <c r="R1479">
        <v>9626</v>
      </c>
      <c r="S1479">
        <v>225</v>
      </c>
      <c r="T1479">
        <v>1213</v>
      </c>
      <c r="U1479">
        <v>8</v>
      </c>
    </row>
    <row r="1480" spans="1:21" hidden="1" x14ac:dyDescent="0.3">
      <c r="A1480" s="25" t="s">
        <v>20</v>
      </c>
      <c r="B1480" s="25" t="s">
        <v>22</v>
      </c>
      <c r="C1480" s="21" t="s">
        <v>34</v>
      </c>
      <c r="D1480" s="21" t="s">
        <v>34</v>
      </c>
      <c r="E1480" t="s">
        <v>35</v>
      </c>
      <c r="F1480" s="19" t="s">
        <v>21</v>
      </c>
      <c r="G1480" s="25" t="s">
        <v>26</v>
      </c>
      <c r="H1480" s="21" t="s">
        <v>29</v>
      </c>
      <c r="I1480" s="25" t="s">
        <v>25</v>
      </c>
      <c r="J1480" s="25" t="s">
        <v>26</v>
      </c>
      <c r="K1480" s="26">
        <v>1.1209859848022401</v>
      </c>
      <c r="L1480" s="26">
        <v>3.0060753822326598</v>
      </c>
      <c r="N1480">
        <f>(Tabell1[[#This Row],[TP]]+Tabell1[[#This Row],[TN]])/(Tabell1[[#This Row],[TP]]+Tabell1[[#This Row],[TN]]+Tabell1[[#This Row],[FP]]+Tabell1[[#This Row],[FN]])</f>
        <v>0.89982665815162854</v>
      </c>
      <c r="O1480">
        <f>Tabell1[[#This Row],[TP]]/(Tabell1[[#This Row],[TP]]+Tabell1[[#This Row],[FP]])</f>
        <v>0.89876440660367563</v>
      </c>
      <c r="P1480">
        <f>Tabell1[[#This Row],[TP]]/(Tabell1[[#This Row],[TP]]+Tabell1[[#This Row],[FN]])</f>
        <v>0.98598929263014012</v>
      </c>
      <c r="Q1480">
        <f>2*(Tabell1[[#This Row],[Recall]] * Tabell1[[#This Row],[Precision]]) / (Tabell1[[#This Row],[Recall]] + Tabell1[[#This Row],[Precision]])</f>
        <v>0.94035850081477457</v>
      </c>
      <c r="R1480">
        <v>8656</v>
      </c>
      <c r="S1480">
        <v>1207</v>
      </c>
      <c r="T1480">
        <v>975</v>
      </c>
      <c r="U1480">
        <v>123</v>
      </c>
    </row>
    <row r="1481" spans="1:21" hidden="1" x14ac:dyDescent="0.3">
      <c r="A1481" s="25" t="s">
        <v>20</v>
      </c>
      <c r="B1481" s="25" t="s">
        <v>22</v>
      </c>
      <c r="C1481" s="21" t="s">
        <v>34</v>
      </c>
      <c r="D1481" s="21" t="s">
        <v>34</v>
      </c>
      <c r="E1481" t="s">
        <v>35</v>
      </c>
      <c r="F1481" s="19" t="s">
        <v>21</v>
      </c>
      <c r="G1481" s="21" t="s">
        <v>29</v>
      </c>
      <c r="H1481" s="21" t="s">
        <v>29</v>
      </c>
      <c r="I1481" s="25" t="s">
        <v>25</v>
      </c>
      <c r="J1481" s="25" t="s">
        <v>26</v>
      </c>
      <c r="K1481" s="26">
        <v>1.11652731895446</v>
      </c>
      <c r="L1481" s="26">
        <v>2.9892990589141801</v>
      </c>
      <c r="N1481">
        <f>(Tabell1[[#This Row],[TP]]+Tabell1[[#This Row],[TN]])/(Tabell1[[#This Row],[TP]]+Tabell1[[#This Row],[TN]]+Tabell1[[#This Row],[FP]]+Tabell1[[#This Row],[FN]])</f>
        <v>0.89982665815162854</v>
      </c>
      <c r="O1481">
        <f>Tabell1[[#This Row],[TP]]/(Tabell1[[#This Row],[TP]]+Tabell1[[#This Row],[FP]])</f>
        <v>0.89876440660367563</v>
      </c>
      <c r="P1481">
        <f>Tabell1[[#This Row],[TP]]/(Tabell1[[#This Row],[TP]]+Tabell1[[#This Row],[FN]])</f>
        <v>0.98598929263014012</v>
      </c>
      <c r="Q1481">
        <f>2*(Tabell1[[#This Row],[Recall]] * Tabell1[[#This Row],[Precision]]) / (Tabell1[[#This Row],[Recall]] + Tabell1[[#This Row],[Precision]])</f>
        <v>0.94035850081477457</v>
      </c>
      <c r="R1481">
        <v>8656</v>
      </c>
      <c r="S1481">
        <v>1207</v>
      </c>
      <c r="T1481">
        <v>975</v>
      </c>
      <c r="U1481">
        <v>123</v>
      </c>
    </row>
    <row r="1482" spans="1:21" hidden="1" x14ac:dyDescent="0.3">
      <c r="A1482" s="21" t="s">
        <v>31</v>
      </c>
      <c r="B1482" s="21" t="s">
        <v>32</v>
      </c>
      <c r="C1482" s="20" t="s">
        <v>23</v>
      </c>
      <c r="D1482" s="20" t="s">
        <v>23</v>
      </c>
      <c r="E1482" t="s">
        <v>24</v>
      </c>
      <c r="F1482" s="25" t="s">
        <v>30</v>
      </c>
      <c r="G1482" s="21" t="s">
        <v>29</v>
      </c>
      <c r="H1482" s="25" t="s">
        <v>26</v>
      </c>
      <c r="I1482" s="21"/>
      <c r="J1482" s="25" t="s">
        <v>26</v>
      </c>
      <c r="K1482" s="26">
        <v>4.9262726306915203</v>
      </c>
      <c r="L1482" s="26">
        <v>1.19542813301086</v>
      </c>
      <c r="N1482">
        <f>(Tabell1[[#This Row],[TP]]+Tabell1[[#This Row],[TN]])/(Tabell1[[#This Row],[TP]]+Tabell1[[#This Row],[TN]]+Tabell1[[#This Row],[FP]]+Tabell1[[#This Row],[FN]])</f>
        <v>0.8892912102833348</v>
      </c>
      <c r="O1482">
        <f>Tabell1[[#This Row],[TP]]/(Tabell1[[#This Row],[TP]]+Tabell1[[#This Row],[FP]])</f>
        <v>0.88775322283609581</v>
      </c>
      <c r="P1482">
        <f>Tabell1[[#This Row],[TP]]/(Tabell1[[#This Row],[TP]]+Tabell1[[#This Row],[FN]])</f>
        <v>0.99958527734577496</v>
      </c>
      <c r="Q1482">
        <f>2*(Tabell1[[#This Row],[Recall]] * Tabell1[[#This Row],[Precision]]) / (Tabell1[[#This Row],[Recall]] + Tabell1[[#This Row],[Precision]])</f>
        <v>0.94035601072909047</v>
      </c>
      <c r="R1482">
        <v>9641</v>
      </c>
      <c r="S1482">
        <v>183</v>
      </c>
      <c r="T1482">
        <v>1219</v>
      </c>
      <c r="U1482">
        <v>4</v>
      </c>
    </row>
    <row r="1483" spans="1:21" hidden="1" x14ac:dyDescent="0.3">
      <c r="A1483" s="21" t="s">
        <v>31</v>
      </c>
      <c r="B1483" s="21" t="s">
        <v>32</v>
      </c>
      <c r="C1483" s="20" t="s">
        <v>23</v>
      </c>
      <c r="D1483" s="20" t="s">
        <v>23</v>
      </c>
      <c r="E1483" t="s">
        <v>24</v>
      </c>
      <c r="F1483" s="25" t="s">
        <v>30</v>
      </c>
      <c r="G1483" s="21" t="s">
        <v>29</v>
      </c>
      <c r="H1483" s="25" t="s">
        <v>26</v>
      </c>
      <c r="I1483" s="21"/>
      <c r="J1483" s="25" t="s">
        <v>26</v>
      </c>
      <c r="K1483" s="26">
        <v>4.9262726306915203</v>
      </c>
      <c r="L1483" s="26">
        <v>1.1528468132019001</v>
      </c>
      <c r="N1483">
        <f>(Tabell1[[#This Row],[TP]]+Tabell1[[#This Row],[TN]])/(Tabell1[[#This Row],[TP]]+Tabell1[[#This Row],[TN]]+Tabell1[[#This Row],[FP]]+Tabell1[[#This Row],[FN]])</f>
        <v>0.8892912102833348</v>
      </c>
      <c r="O1483">
        <f>Tabell1[[#This Row],[TP]]/(Tabell1[[#This Row],[TP]]+Tabell1[[#This Row],[FP]])</f>
        <v>0.88775322283609581</v>
      </c>
      <c r="P1483">
        <f>Tabell1[[#This Row],[TP]]/(Tabell1[[#This Row],[TP]]+Tabell1[[#This Row],[FN]])</f>
        <v>0.99958527734577496</v>
      </c>
      <c r="Q1483">
        <f>2*(Tabell1[[#This Row],[Recall]] * Tabell1[[#This Row],[Precision]]) / (Tabell1[[#This Row],[Recall]] + Tabell1[[#This Row],[Precision]])</f>
        <v>0.94035601072909047</v>
      </c>
      <c r="R1483">
        <v>9641</v>
      </c>
      <c r="S1483">
        <v>183</v>
      </c>
      <c r="T1483">
        <v>1219</v>
      </c>
      <c r="U1483">
        <v>4</v>
      </c>
    </row>
    <row r="1484" spans="1:21" hidden="1" x14ac:dyDescent="0.3">
      <c r="A1484" s="25" t="s">
        <v>20</v>
      </c>
      <c r="B1484" s="23" t="s">
        <v>33</v>
      </c>
      <c r="C1484" s="21" t="s">
        <v>34</v>
      </c>
      <c r="D1484" s="21" t="s">
        <v>34</v>
      </c>
      <c r="E1484" t="s">
        <v>43</v>
      </c>
      <c r="F1484" s="25" t="s">
        <v>30</v>
      </c>
      <c r="G1484" s="25" t="s">
        <v>26</v>
      </c>
      <c r="H1484" s="25" t="s">
        <v>26</v>
      </c>
      <c r="I1484" s="21"/>
      <c r="J1484" s="25" t="s">
        <v>26</v>
      </c>
      <c r="K1484" s="26">
        <v>4.0819752216339102</v>
      </c>
      <c r="L1484" s="26">
        <v>12.1432518959045</v>
      </c>
      <c r="N1484">
        <f>(Tabell1[[#This Row],[TP]]+Tabell1[[#This Row],[TN]])/(Tabell1[[#This Row],[TP]]+Tabell1[[#This Row],[TN]]+Tabell1[[#This Row],[FP]]+Tabell1[[#This Row],[FN]])</f>
        <v>0.89978252990213847</v>
      </c>
      <c r="O1484">
        <f>Tabell1[[#This Row],[TP]]/(Tabell1[[#This Row],[TP]]+Tabell1[[#This Row],[FP]])</f>
        <v>0.89599177800616647</v>
      </c>
      <c r="P1484">
        <f>Tabell1[[#This Row],[TP]]/(Tabell1[[#This Row],[TP]]+Tabell1[[#This Row],[FN]])</f>
        <v>0.98933272809804806</v>
      </c>
      <c r="Q1484">
        <f>2*(Tabell1[[#This Row],[Recall]] * Tabell1[[#This Row],[Precision]]) / (Tabell1[[#This Row],[Recall]] + Tabell1[[#This Row],[Precision]])</f>
        <v>0.94035163412792566</v>
      </c>
      <c r="R1484">
        <v>8718</v>
      </c>
      <c r="S1484">
        <v>1212</v>
      </c>
      <c r="T1484">
        <v>1012</v>
      </c>
      <c r="U1484">
        <v>94</v>
      </c>
    </row>
    <row r="1485" spans="1:21" hidden="1" x14ac:dyDescent="0.3">
      <c r="A1485" s="25" t="s">
        <v>20</v>
      </c>
      <c r="B1485" s="23" t="s">
        <v>33</v>
      </c>
      <c r="C1485" s="20" t="s">
        <v>23</v>
      </c>
      <c r="D1485" s="20" t="s">
        <v>23</v>
      </c>
      <c r="E1485" t="s">
        <v>24</v>
      </c>
      <c r="F1485" s="19" t="s">
        <v>21</v>
      </c>
      <c r="G1485" s="21" t="s">
        <v>29</v>
      </c>
      <c r="H1485" s="21" t="s">
        <v>29</v>
      </c>
      <c r="I1485" s="25" t="s">
        <v>25</v>
      </c>
      <c r="J1485" s="25" t="s">
        <v>26</v>
      </c>
      <c r="K1485" s="26">
        <v>0.88210010528564398</v>
      </c>
      <c r="L1485" s="26">
        <v>2.2659420967102002</v>
      </c>
      <c r="N1485">
        <f>(Tabell1[[#This Row],[TP]]+Tabell1[[#This Row],[TN]])/(Tabell1[[#This Row],[TP]]+Tabell1[[#This Row],[TN]]+Tabell1[[#This Row],[FP]]+Tabell1[[#This Row],[FN]])</f>
        <v>0.88947225491083548</v>
      </c>
      <c r="O1485">
        <f>Tabell1[[#This Row],[TP]]/(Tabell1[[#This Row],[TP]]+Tabell1[[#This Row],[FP]])</f>
        <v>0.88913525498891355</v>
      </c>
      <c r="P1485">
        <f>Tabell1[[#This Row],[TP]]/(Tabell1[[#This Row],[TP]]+Tabell1[[#This Row],[FN]])</f>
        <v>0.99782270606531887</v>
      </c>
      <c r="Q1485">
        <f>2*(Tabell1[[#This Row],[Recall]] * Tabell1[[#This Row],[Precision]]) / (Tabell1[[#This Row],[Recall]] + Tabell1[[#This Row],[Precision]])</f>
        <v>0.94034882016708199</v>
      </c>
      <c r="R1485">
        <v>9624</v>
      </c>
      <c r="S1485">
        <v>202</v>
      </c>
      <c r="T1485">
        <v>1200</v>
      </c>
      <c r="U1485">
        <v>21</v>
      </c>
    </row>
    <row r="1486" spans="1:21" hidden="1" x14ac:dyDescent="0.3">
      <c r="A1486" s="25" t="s">
        <v>20</v>
      </c>
      <c r="B1486" s="23" t="s">
        <v>33</v>
      </c>
      <c r="C1486" s="20" t="s">
        <v>23</v>
      </c>
      <c r="D1486" s="20" t="s">
        <v>23</v>
      </c>
      <c r="E1486" t="s">
        <v>24</v>
      </c>
      <c r="F1486" s="19" t="s">
        <v>21</v>
      </c>
      <c r="G1486" s="25" t="s">
        <v>26</v>
      </c>
      <c r="H1486" s="21" t="s">
        <v>29</v>
      </c>
      <c r="I1486" s="25" t="s">
        <v>25</v>
      </c>
      <c r="J1486" s="25" t="s">
        <v>26</v>
      </c>
      <c r="K1486" s="26">
        <v>0.83315920829772905</v>
      </c>
      <c r="L1486" s="26">
        <v>2.2813420295715301</v>
      </c>
      <c r="N1486">
        <f>(Tabell1[[#This Row],[TP]]+Tabell1[[#This Row],[TN]])/(Tabell1[[#This Row],[TP]]+Tabell1[[#This Row],[TN]]+Tabell1[[#This Row],[FP]]+Tabell1[[#This Row],[FN]])</f>
        <v>0.88947225491083548</v>
      </c>
      <c r="O1486">
        <f>Tabell1[[#This Row],[TP]]/(Tabell1[[#This Row],[TP]]+Tabell1[[#This Row],[FP]])</f>
        <v>0.88913525498891355</v>
      </c>
      <c r="P1486">
        <f>Tabell1[[#This Row],[TP]]/(Tabell1[[#This Row],[TP]]+Tabell1[[#This Row],[FN]])</f>
        <v>0.99782270606531887</v>
      </c>
      <c r="Q1486">
        <f>2*(Tabell1[[#This Row],[Recall]] * Tabell1[[#This Row],[Precision]]) / (Tabell1[[#This Row],[Recall]] + Tabell1[[#This Row],[Precision]])</f>
        <v>0.94034882016708199</v>
      </c>
      <c r="R1486">
        <v>9624</v>
      </c>
      <c r="S1486">
        <v>202</v>
      </c>
      <c r="T1486">
        <v>1200</v>
      </c>
      <c r="U1486">
        <v>21</v>
      </c>
    </row>
    <row r="1487" spans="1:21" hidden="1" x14ac:dyDescent="0.3">
      <c r="A1487" s="21" t="s">
        <v>31</v>
      </c>
      <c r="B1487" s="25" t="s">
        <v>22</v>
      </c>
      <c r="C1487" s="20" t="s">
        <v>23</v>
      </c>
      <c r="D1487" s="20" t="s">
        <v>23</v>
      </c>
      <c r="E1487" t="s">
        <v>42</v>
      </c>
      <c r="F1487" s="25" t="s">
        <v>30</v>
      </c>
      <c r="G1487" s="21" t="s">
        <v>29</v>
      </c>
      <c r="H1487" s="21" t="s">
        <v>29</v>
      </c>
      <c r="I1487" s="25" t="s">
        <v>25</v>
      </c>
      <c r="J1487" s="21" t="s">
        <v>29</v>
      </c>
      <c r="K1487" s="26">
        <v>1.12422776222229</v>
      </c>
      <c r="L1487" s="26">
        <v>0.55432581901550204</v>
      </c>
      <c r="N1487">
        <f>(Tabell1[[#This Row],[TP]]+Tabell1[[#This Row],[TN]])/(Tabell1[[#This Row],[TP]]+Tabell1[[#This Row],[TN]]+Tabell1[[#This Row],[FP]]+Tabell1[[#This Row],[FN]])</f>
        <v>0.88972182080924855</v>
      </c>
      <c r="O1487">
        <f>Tabell1[[#This Row],[TP]]/(Tabell1[[#This Row],[TP]]+Tabell1[[#This Row],[FP]])</f>
        <v>0.88823257960313795</v>
      </c>
      <c r="P1487">
        <f>Tabell1[[#This Row],[TP]]/(Tabell1[[#This Row],[TP]]+Tabell1[[#This Row],[FN]])</f>
        <v>0.9989620095495122</v>
      </c>
      <c r="Q1487">
        <f>2*(Tabell1[[#This Row],[Recall]] * Tabell1[[#This Row],[Precision]]) / (Tabell1[[#This Row],[Recall]] + Tabell1[[#This Row],[Precision]])</f>
        <v>0.94034882016708188</v>
      </c>
      <c r="R1487">
        <v>9624</v>
      </c>
      <c r="S1487">
        <v>227</v>
      </c>
      <c r="T1487">
        <v>1211</v>
      </c>
      <c r="U1487">
        <v>10</v>
      </c>
    </row>
    <row r="1488" spans="1:21" hidden="1" x14ac:dyDescent="0.3">
      <c r="A1488" s="21" t="s">
        <v>31</v>
      </c>
      <c r="B1488" s="21" t="s">
        <v>32</v>
      </c>
      <c r="C1488" s="21" t="s">
        <v>34</v>
      </c>
      <c r="D1488" s="20" t="s">
        <v>23</v>
      </c>
      <c r="E1488" t="s">
        <v>24</v>
      </c>
      <c r="F1488" s="19" t="s">
        <v>21</v>
      </c>
      <c r="G1488" s="21" t="s">
        <v>29</v>
      </c>
      <c r="H1488" s="25" t="s">
        <v>26</v>
      </c>
      <c r="I1488" s="21"/>
      <c r="J1488" s="21" t="s">
        <v>29</v>
      </c>
      <c r="K1488" s="26">
        <v>0.55398130416870095</v>
      </c>
      <c r="L1488" s="26">
        <v>0.27774691581726002</v>
      </c>
      <c r="N1488">
        <f>(Tabell1[[#This Row],[TP]]+Tabell1[[#This Row],[TN]])/(Tabell1[[#This Row],[TP]]+Tabell1[[#This Row],[TN]]+Tabell1[[#This Row],[FP]]+Tabell1[[#This Row],[FN]])</f>
        <v>0.89001538879333753</v>
      </c>
      <c r="O1488">
        <f>Tabell1[[#This Row],[TP]]/(Tabell1[[#This Row],[TP]]+Tabell1[[#This Row],[FP]])</f>
        <v>0.89355742296918772</v>
      </c>
      <c r="P1488">
        <f>Tabell1[[#This Row],[TP]]/(Tabell1[[#This Row],[TP]]+Tabell1[[#This Row],[FN]])</f>
        <v>0.99222395023328147</v>
      </c>
      <c r="Q1488">
        <f>2*(Tabell1[[#This Row],[Recall]] * Tabell1[[#This Row],[Precision]]) / (Tabell1[[#This Row],[Recall]] + Tabell1[[#This Row],[Precision]])</f>
        <v>0.94030950626381737</v>
      </c>
      <c r="R1488">
        <v>9570</v>
      </c>
      <c r="S1488">
        <v>262</v>
      </c>
      <c r="T1488">
        <v>1140</v>
      </c>
      <c r="U1488">
        <v>75</v>
      </c>
    </row>
    <row r="1489" spans="1:21" hidden="1" x14ac:dyDescent="0.3">
      <c r="A1489" s="25" t="s">
        <v>20</v>
      </c>
      <c r="B1489" s="23" t="s">
        <v>33</v>
      </c>
      <c r="C1489" s="21" t="s">
        <v>34</v>
      </c>
      <c r="D1489" s="21" t="s">
        <v>34</v>
      </c>
      <c r="E1489" t="s">
        <v>43</v>
      </c>
      <c r="F1489" s="19" t="s">
        <v>21</v>
      </c>
      <c r="G1489" s="21" t="s">
        <v>29</v>
      </c>
      <c r="H1489" s="25" t="s">
        <v>26</v>
      </c>
      <c r="I1489" s="21"/>
      <c r="J1489" s="21" t="s">
        <v>29</v>
      </c>
      <c r="K1489" s="26">
        <v>2.2153148651122998</v>
      </c>
      <c r="L1489" s="26">
        <v>5.9702119827270499</v>
      </c>
      <c r="N1489">
        <f>(Tabell1[[#This Row],[TP]]+Tabell1[[#This Row],[TN]])/(Tabell1[[#This Row],[TP]]+Tabell1[[#This Row],[TN]]+Tabell1[[#This Row],[FP]]+Tabell1[[#This Row],[FN]])</f>
        <v>0.89987314244291405</v>
      </c>
      <c r="O1489">
        <f>Tabell1[[#This Row],[TP]]/(Tabell1[[#This Row],[TP]]+Tabell1[[#This Row],[FP]])</f>
        <v>0.8973909456532948</v>
      </c>
      <c r="P1489">
        <f>Tabell1[[#This Row],[TP]]/(Tabell1[[#This Row],[TP]]+Tabell1[[#This Row],[FN]])</f>
        <v>0.98751702224239668</v>
      </c>
      <c r="Q1489">
        <f>2*(Tabell1[[#This Row],[Recall]] * Tabell1[[#This Row],[Precision]]) / (Tabell1[[#This Row],[Recall]] + Tabell1[[#This Row],[Precision]])</f>
        <v>0.94029931384731746</v>
      </c>
      <c r="R1489">
        <v>8702</v>
      </c>
      <c r="S1489">
        <v>1229</v>
      </c>
      <c r="T1489">
        <v>995</v>
      </c>
      <c r="U1489">
        <v>110</v>
      </c>
    </row>
    <row r="1490" spans="1:21" hidden="1" x14ac:dyDescent="0.3">
      <c r="A1490" s="23" t="s">
        <v>48</v>
      </c>
      <c r="B1490" s="21" t="s">
        <v>32</v>
      </c>
      <c r="C1490" s="25" t="s">
        <v>36</v>
      </c>
      <c r="D1490" s="20" t="s">
        <v>23</v>
      </c>
      <c r="E1490" t="s">
        <v>24</v>
      </c>
      <c r="F1490" s="25" t="s">
        <v>30</v>
      </c>
      <c r="G1490" s="25" t="s">
        <v>26</v>
      </c>
      <c r="H1490" s="25" t="s">
        <v>26</v>
      </c>
      <c r="I1490" s="25" t="s">
        <v>25</v>
      </c>
      <c r="J1490" s="21" t="s">
        <v>29</v>
      </c>
      <c r="K1490" s="26">
        <v>0.33049130439758301</v>
      </c>
      <c r="L1490" s="26">
        <v>0.34209299087524397</v>
      </c>
      <c r="N1490">
        <f>(Tabell1[[#This Row],[TP]]+Tabell1[[#This Row],[TN]])/(Tabell1[[#This Row],[TP]]+Tabell1[[#This Row],[TN]]+Tabell1[[#This Row],[FP]]+Tabell1[[#This Row],[FN]])</f>
        <v>0.89463202679460485</v>
      </c>
      <c r="O1490">
        <f>Tabell1[[#This Row],[TP]]/(Tabell1[[#This Row],[TP]]+Tabell1[[#This Row],[FP]])</f>
        <v>0.93072625698324019</v>
      </c>
      <c r="P1490">
        <f>Tabell1[[#This Row],[TP]]/(Tabell1[[#This Row],[TP]]+Tabell1[[#This Row],[FN]])</f>
        <v>0.95002592016588905</v>
      </c>
      <c r="Q1490">
        <f>2*(Tabell1[[#This Row],[Recall]] * Tabell1[[#This Row],[Precision]]) / (Tabell1[[#This Row],[Recall]] + Tabell1[[#This Row],[Precision]])</f>
        <v>0.94027706516162135</v>
      </c>
      <c r="R1490">
        <v>9163</v>
      </c>
      <c r="S1490">
        <v>720</v>
      </c>
      <c r="T1490">
        <v>682</v>
      </c>
      <c r="U1490">
        <v>482</v>
      </c>
    </row>
    <row r="1491" spans="1:21" hidden="1" x14ac:dyDescent="0.3">
      <c r="A1491" s="23" t="s">
        <v>48</v>
      </c>
      <c r="B1491" s="21" t="s">
        <v>32</v>
      </c>
      <c r="C1491" s="25" t="s">
        <v>36</v>
      </c>
      <c r="D1491" s="20" t="s">
        <v>23</v>
      </c>
      <c r="E1491" t="s">
        <v>24</v>
      </c>
      <c r="F1491" s="25" t="s">
        <v>30</v>
      </c>
      <c r="G1491" s="25" t="s">
        <v>26</v>
      </c>
      <c r="H1491" s="25" t="s">
        <v>26</v>
      </c>
      <c r="I1491" s="25" t="s">
        <v>25</v>
      </c>
      <c r="J1491" s="25" t="s">
        <v>26</v>
      </c>
      <c r="K1491" s="26">
        <v>0.32417416572570801</v>
      </c>
      <c r="L1491" s="26">
        <v>0.39395308494567799</v>
      </c>
      <c r="N1491">
        <f>(Tabell1[[#This Row],[TP]]+Tabell1[[#This Row],[TN]])/(Tabell1[[#This Row],[TP]]+Tabell1[[#This Row],[TN]]+Tabell1[[#This Row],[FP]]+Tabell1[[#This Row],[FN]])</f>
        <v>0.89463202679460485</v>
      </c>
      <c r="O1491">
        <f>Tabell1[[#This Row],[TP]]/(Tabell1[[#This Row],[TP]]+Tabell1[[#This Row],[FP]])</f>
        <v>0.93072625698324019</v>
      </c>
      <c r="P1491">
        <f>Tabell1[[#This Row],[TP]]/(Tabell1[[#This Row],[TP]]+Tabell1[[#This Row],[FN]])</f>
        <v>0.95002592016588905</v>
      </c>
      <c r="Q1491">
        <f>2*(Tabell1[[#This Row],[Recall]] * Tabell1[[#This Row],[Precision]]) / (Tabell1[[#This Row],[Recall]] + Tabell1[[#This Row],[Precision]])</f>
        <v>0.94027706516162135</v>
      </c>
      <c r="R1491">
        <v>9163</v>
      </c>
      <c r="S1491">
        <v>720</v>
      </c>
      <c r="T1491">
        <v>682</v>
      </c>
      <c r="U1491">
        <v>482</v>
      </c>
    </row>
    <row r="1492" spans="1:21" hidden="1" x14ac:dyDescent="0.3">
      <c r="A1492" s="21" t="s">
        <v>31</v>
      </c>
      <c r="B1492" s="21" t="s">
        <v>32</v>
      </c>
      <c r="C1492" s="24" t="s">
        <v>38</v>
      </c>
      <c r="D1492" s="20" t="s">
        <v>23</v>
      </c>
      <c r="E1492" t="s">
        <v>24</v>
      </c>
      <c r="F1492" s="25" t="s">
        <v>30</v>
      </c>
      <c r="G1492" s="25" t="s">
        <v>26</v>
      </c>
      <c r="H1492" s="25" t="s">
        <v>26</v>
      </c>
      <c r="I1492" s="21"/>
      <c r="J1492" s="21" t="s">
        <v>29</v>
      </c>
      <c r="K1492" s="26">
        <v>1.8517985343933101</v>
      </c>
      <c r="L1492" s="26">
        <v>0.49682712554931602</v>
      </c>
      <c r="N1492">
        <f>(Tabell1[[#This Row],[TP]]+Tabell1[[#This Row],[TN]])/(Tabell1[[#This Row],[TP]]+Tabell1[[#This Row],[TN]]+Tabell1[[#This Row],[FP]]+Tabell1[[#This Row],[FN]])</f>
        <v>0.89064904498958997</v>
      </c>
      <c r="O1492">
        <f>Tabell1[[#This Row],[TP]]/(Tabell1[[#This Row],[TP]]+Tabell1[[#This Row],[FP]])</f>
        <v>0.89913899138991393</v>
      </c>
      <c r="P1492">
        <f>Tabell1[[#This Row],[TP]]/(Tabell1[[#This Row],[TP]]+Tabell1[[#This Row],[FN]])</f>
        <v>0.98527734577501291</v>
      </c>
      <c r="Q1492">
        <f>2*(Tabell1[[#This Row],[Recall]] * Tabell1[[#This Row],[Precision]]) / (Tabell1[[#This Row],[Recall]] + Tabell1[[#This Row],[Precision]])</f>
        <v>0.94023943801325804</v>
      </c>
      <c r="R1492">
        <v>9503</v>
      </c>
      <c r="S1492">
        <v>336</v>
      </c>
      <c r="T1492">
        <v>1066</v>
      </c>
      <c r="U1492">
        <v>142</v>
      </c>
    </row>
    <row r="1493" spans="1:21" hidden="1" x14ac:dyDescent="0.3">
      <c r="A1493" s="21" t="s">
        <v>31</v>
      </c>
      <c r="B1493" s="23" t="s">
        <v>33</v>
      </c>
      <c r="C1493" s="21" t="s">
        <v>34</v>
      </c>
      <c r="D1493" s="20" t="s">
        <v>23</v>
      </c>
      <c r="E1493" t="s">
        <v>24</v>
      </c>
      <c r="F1493" s="25" t="s">
        <v>30</v>
      </c>
      <c r="G1493" s="25" t="s">
        <v>26</v>
      </c>
      <c r="H1493" s="21" t="s">
        <v>29</v>
      </c>
      <c r="I1493" s="25" t="s">
        <v>25</v>
      </c>
      <c r="J1493" s="21" t="s">
        <v>29</v>
      </c>
      <c r="K1493" s="26">
        <v>41.410523653030303</v>
      </c>
      <c r="L1493" s="26">
        <v>1.36393690109252</v>
      </c>
      <c r="N1493">
        <f>(Tabell1[[#This Row],[TP]]+Tabell1[[#This Row],[TN]])/(Tabell1[[#This Row],[TP]]+Tabell1[[#This Row],[TN]]+Tabell1[[#This Row],[FP]]+Tabell1[[#This Row],[FN]])</f>
        <v>0.88901964334208383</v>
      </c>
      <c r="O1493">
        <f>Tabell1[[#This Row],[TP]]/(Tabell1[[#This Row],[TP]]+Tabell1[[#This Row],[FP]])</f>
        <v>0.88750805486513851</v>
      </c>
      <c r="P1493">
        <f>Tabell1[[#This Row],[TP]]/(Tabell1[[#This Row],[TP]]+Tabell1[[#This Row],[FN]])</f>
        <v>0.99958527734577496</v>
      </c>
      <c r="Q1493">
        <f>2*(Tabell1[[#This Row],[Recall]] * Tabell1[[#This Row],[Precision]]) / (Tabell1[[#This Row],[Recall]] + Tabell1[[#This Row],[Precision]])</f>
        <v>0.94021845133606385</v>
      </c>
      <c r="R1493">
        <v>9641</v>
      </c>
      <c r="S1493">
        <v>180</v>
      </c>
      <c r="T1493">
        <v>1222</v>
      </c>
      <c r="U1493">
        <v>4</v>
      </c>
    </row>
    <row r="1494" spans="1:21" hidden="1" x14ac:dyDescent="0.3">
      <c r="A1494" s="21" t="s">
        <v>31</v>
      </c>
      <c r="B1494" s="21" t="s">
        <v>32</v>
      </c>
      <c r="C1494" s="21" t="s">
        <v>34</v>
      </c>
      <c r="D1494" s="20" t="s">
        <v>23</v>
      </c>
      <c r="E1494" t="s">
        <v>24</v>
      </c>
      <c r="F1494" s="25" t="s">
        <v>30</v>
      </c>
      <c r="G1494" s="25" t="s">
        <v>26</v>
      </c>
      <c r="H1494" s="25" t="s">
        <v>26</v>
      </c>
      <c r="I1494" s="25" t="s">
        <v>25</v>
      </c>
      <c r="J1494" s="25" t="s">
        <v>26</v>
      </c>
      <c r="K1494" s="26">
        <v>5.0812323093414298</v>
      </c>
      <c r="L1494" s="26">
        <v>1.3590879440307599</v>
      </c>
      <c r="N1494">
        <f>(Tabell1[[#This Row],[TP]]+Tabell1[[#This Row],[TN]])/(Tabell1[[#This Row],[TP]]+Tabell1[[#This Row],[TN]]+Tabell1[[#This Row],[FP]]+Tabell1[[#This Row],[FN]])</f>
        <v>0.8892912102833348</v>
      </c>
      <c r="O1494">
        <f>Tabell1[[#This Row],[TP]]/(Tabell1[[#This Row],[TP]]+Tabell1[[#This Row],[FP]])</f>
        <v>0.88947465778764334</v>
      </c>
      <c r="P1494">
        <f>Tabell1[[#This Row],[TP]]/(Tabell1[[#This Row],[TP]]+Tabell1[[#This Row],[FN]])</f>
        <v>0.99709694142042504</v>
      </c>
      <c r="Q1494">
        <f>2*(Tabell1[[#This Row],[Recall]] * Tabell1[[#This Row],[Precision]]) / (Tabell1[[#This Row],[Recall]] + Tabell1[[#This Row],[Precision]])</f>
        <v>0.94021606296133342</v>
      </c>
      <c r="R1494">
        <v>9617</v>
      </c>
      <c r="S1494">
        <v>207</v>
      </c>
      <c r="T1494">
        <v>1195</v>
      </c>
      <c r="U1494">
        <v>28</v>
      </c>
    </row>
    <row r="1495" spans="1:21" hidden="1" x14ac:dyDescent="0.3">
      <c r="A1495" s="21" t="s">
        <v>31</v>
      </c>
      <c r="B1495" s="25" t="s">
        <v>22</v>
      </c>
      <c r="C1495" s="20" t="s">
        <v>23</v>
      </c>
      <c r="D1495" s="20" t="s">
        <v>23</v>
      </c>
      <c r="E1495" t="s">
        <v>24</v>
      </c>
      <c r="F1495" s="19" t="s">
        <v>21</v>
      </c>
      <c r="G1495" s="21" t="s">
        <v>29</v>
      </c>
      <c r="H1495" s="21" t="s">
        <v>29</v>
      </c>
      <c r="I1495" s="25" t="s">
        <v>25</v>
      </c>
      <c r="J1495" s="25" t="s">
        <v>26</v>
      </c>
      <c r="K1495" s="26">
        <v>1.79066014289855</v>
      </c>
      <c r="L1495" s="26">
        <v>0.54456996917724598</v>
      </c>
      <c r="N1495">
        <f>(Tabell1[[#This Row],[TP]]+Tabell1[[#This Row],[TN]])/(Tabell1[[#This Row],[TP]]+Tabell1[[#This Row],[TN]]+Tabell1[[#This Row],[FP]]+Tabell1[[#This Row],[FN]])</f>
        <v>0.88911016565583412</v>
      </c>
      <c r="O1495">
        <f>Tabell1[[#This Row],[TP]]/(Tabell1[[#This Row],[TP]]+Tabell1[[#This Row],[FP]])</f>
        <v>0.88823312430837331</v>
      </c>
      <c r="P1495">
        <f>Tabell1[[#This Row],[TP]]/(Tabell1[[#This Row],[TP]]+Tabell1[[#This Row],[FN]])</f>
        <v>0.99865215137376884</v>
      </c>
      <c r="Q1495">
        <f>2*(Tabell1[[#This Row],[Recall]] * Tabell1[[#This Row],[Precision]]) / (Tabell1[[#This Row],[Recall]] + Tabell1[[#This Row],[Precision]])</f>
        <v>0.94021182097710976</v>
      </c>
      <c r="R1495">
        <v>9632</v>
      </c>
      <c r="S1495">
        <v>190</v>
      </c>
      <c r="T1495">
        <v>1212</v>
      </c>
      <c r="U1495">
        <v>13</v>
      </c>
    </row>
    <row r="1496" spans="1:21" hidden="1" x14ac:dyDescent="0.3">
      <c r="A1496" s="21" t="s">
        <v>31</v>
      </c>
      <c r="B1496" s="21" t="s">
        <v>32</v>
      </c>
      <c r="C1496" s="21" t="s">
        <v>34</v>
      </c>
      <c r="D1496" s="20" t="s">
        <v>23</v>
      </c>
      <c r="E1496" t="s">
        <v>24</v>
      </c>
      <c r="F1496" s="25" t="s">
        <v>30</v>
      </c>
      <c r="G1496" s="21" t="s">
        <v>29</v>
      </c>
      <c r="H1496" s="25" t="s">
        <v>26</v>
      </c>
      <c r="I1496" s="25" t="s">
        <v>25</v>
      </c>
      <c r="J1496" s="25" t="s">
        <v>26</v>
      </c>
      <c r="K1496" s="26">
        <v>5.3096678256988499</v>
      </c>
      <c r="L1496" s="26">
        <v>1.1285088062286299</v>
      </c>
      <c r="N1496">
        <f>(Tabell1[[#This Row],[TP]]+Tabell1[[#This Row],[TN]])/(Tabell1[[#This Row],[TP]]+Tabell1[[#This Row],[TN]]+Tabell1[[#This Row],[FP]]+Tabell1[[#This Row],[FN]])</f>
        <v>0.88920068796958451</v>
      </c>
      <c r="O1496">
        <f>Tabell1[[#This Row],[TP]]/(Tabell1[[#This Row],[TP]]+Tabell1[[#This Row],[FP]])</f>
        <v>0.88946443437239853</v>
      </c>
      <c r="P1496">
        <f>Tabell1[[#This Row],[TP]]/(Tabell1[[#This Row],[TP]]+Tabell1[[#This Row],[FN]])</f>
        <v>0.99699326075686889</v>
      </c>
      <c r="Q1496">
        <f>2*(Tabell1[[#This Row],[Recall]] * Tabell1[[#This Row],[Precision]]) / (Tabell1[[#This Row],[Recall]] + Tabell1[[#This Row],[Precision]])</f>
        <v>0.94016425498631206</v>
      </c>
      <c r="R1496">
        <v>9616</v>
      </c>
      <c r="S1496">
        <v>207</v>
      </c>
      <c r="T1496">
        <v>1195</v>
      </c>
      <c r="U1496">
        <v>29</v>
      </c>
    </row>
    <row r="1497" spans="1:21" hidden="1" x14ac:dyDescent="0.3">
      <c r="A1497" s="23" t="s">
        <v>48</v>
      </c>
      <c r="B1497" s="21" t="s">
        <v>32</v>
      </c>
      <c r="C1497" s="25" t="s">
        <v>36</v>
      </c>
      <c r="D1497" s="20" t="s">
        <v>23</v>
      </c>
      <c r="E1497" t="s">
        <v>24</v>
      </c>
      <c r="F1497" s="25" t="s">
        <v>30</v>
      </c>
      <c r="G1497" s="21" t="s">
        <v>29</v>
      </c>
      <c r="H1497" s="25" t="s">
        <v>26</v>
      </c>
      <c r="I1497" s="25" t="s">
        <v>25</v>
      </c>
      <c r="J1497" s="21" t="s">
        <v>29</v>
      </c>
      <c r="K1497" s="26">
        <v>0.32612538337707497</v>
      </c>
      <c r="L1497" s="26">
        <v>0.323147773742675</v>
      </c>
      <c r="N1497">
        <f>(Tabell1[[#This Row],[TP]]+Tabell1[[#This Row],[TN]])/(Tabell1[[#This Row],[TP]]+Tabell1[[#This Row],[TN]]+Tabell1[[#This Row],[FP]]+Tabell1[[#This Row],[FN]])</f>
        <v>0.89445098216710417</v>
      </c>
      <c r="O1497">
        <f>Tabell1[[#This Row],[TP]]/(Tabell1[[#This Row],[TP]]+Tabell1[[#This Row],[FP]])</f>
        <v>0.93088728529322085</v>
      </c>
      <c r="P1497">
        <f>Tabell1[[#This Row],[TP]]/(Tabell1[[#This Row],[TP]]+Tabell1[[#This Row],[FN]])</f>
        <v>0.94961119751166412</v>
      </c>
      <c r="Q1497">
        <f>2*(Tabell1[[#This Row],[Recall]] * Tabell1[[#This Row],[Precision]]) / (Tabell1[[#This Row],[Recall]] + Tabell1[[#This Row],[Precision]])</f>
        <v>0.94015602545678501</v>
      </c>
      <c r="R1497">
        <v>9159</v>
      </c>
      <c r="S1497">
        <v>722</v>
      </c>
      <c r="T1497">
        <v>680</v>
      </c>
      <c r="U1497">
        <v>486</v>
      </c>
    </row>
    <row r="1498" spans="1:21" hidden="1" x14ac:dyDescent="0.3">
      <c r="A1498" s="23" t="s">
        <v>48</v>
      </c>
      <c r="B1498" s="21" t="s">
        <v>32</v>
      </c>
      <c r="C1498" s="25" t="s">
        <v>36</v>
      </c>
      <c r="D1498" s="20" t="s">
        <v>23</v>
      </c>
      <c r="E1498" t="s">
        <v>24</v>
      </c>
      <c r="F1498" s="25" t="s">
        <v>30</v>
      </c>
      <c r="G1498" s="21" t="s">
        <v>29</v>
      </c>
      <c r="H1498" s="25" t="s">
        <v>26</v>
      </c>
      <c r="I1498" s="25" t="s">
        <v>25</v>
      </c>
      <c r="J1498" s="25" t="s">
        <v>26</v>
      </c>
      <c r="K1498" s="26">
        <v>0.31461572647094699</v>
      </c>
      <c r="L1498" s="26">
        <v>0.32016205787658603</v>
      </c>
      <c r="N1498">
        <f>(Tabell1[[#This Row],[TP]]+Tabell1[[#This Row],[TN]])/(Tabell1[[#This Row],[TP]]+Tabell1[[#This Row],[TN]]+Tabell1[[#This Row],[FP]]+Tabell1[[#This Row],[FN]])</f>
        <v>0.89445098216710417</v>
      </c>
      <c r="O1498">
        <f>Tabell1[[#This Row],[TP]]/(Tabell1[[#This Row],[TP]]+Tabell1[[#This Row],[FP]])</f>
        <v>0.93088728529322085</v>
      </c>
      <c r="P1498">
        <f>Tabell1[[#This Row],[TP]]/(Tabell1[[#This Row],[TP]]+Tabell1[[#This Row],[FN]])</f>
        <v>0.94961119751166412</v>
      </c>
      <c r="Q1498">
        <f>2*(Tabell1[[#This Row],[Recall]] * Tabell1[[#This Row],[Precision]]) / (Tabell1[[#This Row],[Recall]] + Tabell1[[#This Row],[Precision]])</f>
        <v>0.94015602545678501</v>
      </c>
      <c r="R1498">
        <v>9159</v>
      </c>
      <c r="S1498">
        <v>722</v>
      </c>
      <c r="T1498">
        <v>680</v>
      </c>
      <c r="U1498">
        <v>486</v>
      </c>
    </row>
    <row r="1499" spans="1:21" hidden="1" x14ac:dyDescent="0.3">
      <c r="A1499" s="21" t="s">
        <v>31</v>
      </c>
      <c r="B1499" s="21" t="s">
        <v>32</v>
      </c>
      <c r="C1499" s="24" t="s">
        <v>38</v>
      </c>
      <c r="D1499" s="20" t="s">
        <v>23</v>
      </c>
      <c r="E1499" t="s">
        <v>24</v>
      </c>
      <c r="F1499" s="25" t="s">
        <v>30</v>
      </c>
      <c r="G1499" s="25" t="s">
        <v>26</v>
      </c>
      <c r="H1499" s="25" t="s">
        <v>26</v>
      </c>
      <c r="I1499" s="25" t="s">
        <v>25</v>
      </c>
      <c r="J1499" s="25" t="s">
        <v>26</v>
      </c>
      <c r="K1499" s="26">
        <v>7.2160792350768999</v>
      </c>
      <c r="L1499" s="26">
        <v>1.03370213508605</v>
      </c>
      <c r="N1499">
        <f>(Tabell1[[#This Row],[TP]]+Tabell1[[#This Row],[TN]])/(Tabell1[[#This Row],[TP]]+Tabell1[[#This Row],[TN]]+Tabell1[[#This Row],[FP]]+Tabell1[[#This Row],[FN]])</f>
        <v>0.89436045985335388</v>
      </c>
      <c r="O1499">
        <f>Tabell1[[#This Row],[TP]]/(Tabell1[[#This Row],[TP]]+Tabell1[[#This Row],[FP]])</f>
        <v>0.93035532994923853</v>
      </c>
      <c r="P1499">
        <f>Tabell1[[#This Row],[TP]]/(Tabell1[[#This Row],[TP]]+Tabell1[[#This Row],[FN]])</f>
        <v>0.95012960082944531</v>
      </c>
      <c r="Q1499">
        <f>2*(Tabell1[[#This Row],[Recall]] * Tabell1[[#This Row],[Precision]]) / (Tabell1[[#This Row],[Recall]] + Tabell1[[#This Row],[Precision]])</f>
        <v>0.94013849705052566</v>
      </c>
      <c r="R1499">
        <v>9164</v>
      </c>
      <c r="S1499">
        <v>716</v>
      </c>
      <c r="T1499">
        <v>686</v>
      </c>
      <c r="U1499">
        <v>481</v>
      </c>
    </row>
    <row r="1500" spans="1:21" hidden="1" x14ac:dyDescent="0.3">
      <c r="A1500" s="25" t="s">
        <v>20</v>
      </c>
      <c r="B1500" s="23" t="s">
        <v>33</v>
      </c>
      <c r="C1500" s="20" t="s">
        <v>23</v>
      </c>
      <c r="D1500" s="20" t="s">
        <v>23</v>
      </c>
      <c r="E1500" t="s">
        <v>24</v>
      </c>
      <c r="F1500" s="25" t="s">
        <v>30</v>
      </c>
      <c r="G1500" s="25" t="s">
        <v>26</v>
      </c>
      <c r="H1500" s="21" t="s">
        <v>29</v>
      </c>
      <c r="I1500" s="21"/>
      <c r="J1500" s="21" t="s">
        <v>29</v>
      </c>
      <c r="K1500" s="26">
        <v>3.33413338661193</v>
      </c>
      <c r="L1500" s="26">
        <v>9.5061187744140607</v>
      </c>
      <c r="N1500">
        <f>(Tabell1[[#This Row],[TP]]+Tabell1[[#This Row],[TN]])/(Tabell1[[#This Row],[TP]]+Tabell1[[#This Row],[TN]]+Tabell1[[#This Row],[FP]]+Tabell1[[#This Row],[FN]])</f>
        <v>0.88883859871458315</v>
      </c>
      <c r="O1500">
        <f>Tabell1[[#This Row],[TP]]/(Tabell1[[#This Row],[TP]]+Tabell1[[#This Row],[FP]])</f>
        <v>0.88734468476760242</v>
      </c>
      <c r="P1500">
        <f>Tabell1[[#This Row],[TP]]/(Tabell1[[#This Row],[TP]]+Tabell1[[#This Row],[FN]])</f>
        <v>0.99958527734577496</v>
      </c>
      <c r="Q1500">
        <f>2*(Tabell1[[#This Row],[Recall]] * Tabell1[[#This Row],[Precision]]) / (Tabell1[[#This Row],[Recall]] + Tabell1[[#This Row],[Precision]])</f>
        <v>0.9401267674305217</v>
      </c>
      <c r="R1500">
        <v>9641</v>
      </c>
      <c r="S1500">
        <v>178</v>
      </c>
      <c r="T1500">
        <v>1224</v>
      </c>
      <c r="U1500">
        <v>4</v>
      </c>
    </row>
    <row r="1501" spans="1:21" hidden="1" x14ac:dyDescent="0.3">
      <c r="A1501" s="25" t="s">
        <v>20</v>
      </c>
      <c r="B1501" s="23" t="s">
        <v>33</v>
      </c>
      <c r="C1501" s="20" t="s">
        <v>23</v>
      </c>
      <c r="D1501" s="20" t="s">
        <v>23</v>
      </c>
      <c r="E1501" t="s">
        <v>24</v>
      </c>
      <c r="F1501" s="25" t="s">
        <v>30</v>
      </c>
      <c r="G1501" s="25" t="s">
        <v>26</v>
      </c>
      <c r="H1501" s="21" t="s">
        <v>29</v>
      </c>
      <c r="I1501" s="21"/>
      <c r="J1501" s="21" t="s">
        <v>29</v>
      </c>
      <c r="K1501" s="26">
        <v>3.33413338661193</v>
      </c>
      <c r="L1501" s="26">
        <v>9.2627260684967005</v>
      </c>
      <c r="N1501">
        <f>(Tabell1[[#This Row],[TP]]+Tabell1[[#This Row],[TN]])/(Tabell1[[#This Row],[TP]]+Tabell1[[#This Row],[TN]]+Tabell1[[#This Row],[FP]]+Tabell1[[#This Row],[FN]])</f>
        <v>0.88883859871458315</v>
      </c>
      <c r="O1501">
        <f>Tabell1[[#This Row],[TP]]/(Tabell1[[#This Row],[TP]]+Tabell1[[#This Row],[FP]])</f>
        <v>0.88734468476760242</v>
      </c>
      <c r="P1501">
        <f>Tabell1[[#This Row],[TP]]/(Tabell1[[#This Row],[TP]]+Tabell1[[#This Row],[FN]])</f>
        <v>0.99958527734577496</v>
      </c>
      <c r="Q1501">
        <f>2*(Tabell1[[#This Row],[Recall]] * Tabell1[[#This Row],[Precision]]) / (Tabell1[[#This Row],[Recall]] + Tabell1[[#This Row],[Precision]])</f>
        <v>0.9401267674305217</v>
      </c>
      <c r="R1501">
        <v>9641</v>
      </c>
      <c r="S1501">
        <v>178</v>
      </c>
      <c r="T1501">
        <v>1224</v>
      </c>
      <c r="U1501">
        <v>4</v>
      </c>
    </row>
    <row r="1502" spans="1:21" hidden="1" x14ac:dyDescent="0.3">
      <c r="A1502" s="25" t="s">
        <v>20</v>
      </c>
      <c r="B1502" s="23" t="s">
        <v>33</v>
      </c>
      <c r="C1502" s="20" t="s">
        <v>23</v>
      </c>
      <c r="D1502" s="20" t="s">
        <v>23</v>
      </c>
      <c r="E1502" t="s">
        <v>24</v>
      </c>
      <c r="F1502" s="25" t="s">
        <v>30</v>
      </c>
      <c r="G1502" s="21" t="s">
        <v>29</v>
      </c>
      <c r="H1502" s="21" t="s">
        <v>29</v>
      </c>
      <c r="I1502" s="21"/>
      <c r="J1502" s="21" t="s">
        <v>29</v>
      </c>
      <c r="K1502" s="26">
        <v>3.3275723457336399</v>
      </c>
      <c r="L1502" s="26">
        <v>9.1597652435302699</v>
      </c>
      <c r="N1502">
        <f>(Tabell1[[#This Row],[TP]]+Tabell1[[#This Row],[TN]])/(Tabell1[[#This Row],[TP]]+Tabell1[[#This Row],[TN]]+Tabell1[[#This Row],[FP]]+Tabell1[[#This Row],[FN]])</f>
        <v>0.88883859871458315</v>
      </c>
      <c r="O1502">
        <f>Tabell1[[#This Row],[TP]]/(Tabell1[[#This Row],[TP]]+Tabell1[[#This Row],[FP]])</f>
        <v>0.88734468476760242</v>
      </c>
      <c r="P1502">
        <f>Tabell1[[#This Row],[TP]]/(Tabell1[[#This Row],[TP]]+Tabell1[[#This Row],[FN]])</f>
        <v>0.99958527734577496</v>
      </c>
      <c r="Q1502">
        <f>2*(Tabell1[[#This Row],[Recall]] * Tabell1[[#This Row],[Precision]]) / (Tabell1[[#This Row],[Recall]] + Tabell1[[#This Row],[Precision]])</f>
        <v>0.9401267674305217</v>
      </c>
      <c r="R1502">
        <v>9641</v>
      </c>
      <c r="S1502">
        <v>178</v>
      </c>
      <c r="T1502">
        <v>1224</v>
      </c>
      <c r="U1502">
        <v>4</v>
      </c>
    </row>
    <row r="1503" spans="1:21" hidden="1" x14ac:dyDescent="0.3">
      <c r="A1503" s="25" t="s">
        <v>20</v>
      </c>
      <c r="B1503" s="23" t="s">
        <v>33</v>
      </c>
      <c r="C1503" s="20" t="s">
        <v>23</v>
      </c>
      <c r="D1503" s="20" t="s">
        <v>23</v>
      </c>
      <c r="E1503" t="s">
        <v>24</v>
      </c>
      <c r="F1503" s="25" t="s">
        <v>30</v>
      </c>
      <c r="G1503" s="21" t="s">
        <v>29</v>
      </c>
      <c r="H1503" s="21" t="s">
        <v>29</v>
      </c>
      <c r="I1503" s="21"/>
      <c r="J1503" s="21" t="s">
        <v>29</v>
      </c>
      <c r="K1503" s="26">
        <v>3.3275723457336399</v>
      </c>
      <c r="L1503" s="26">
        <v>9.1563866138458199</v>
      </c>
      <c r="N1503">
        <f>(Tabell1[[#This Row],[TP]]+Tabell1[[#This Row],[TN]])/(Tabell1[[#This Row],[TP]]+Tabell1[[#This Row],[TN]]+Tabell1[[#This Row],[FP]]+Tabell1[[#This Row],[FN]])</f>
        <v>0.88883859871458315</v>
      </c>
      <c r="O1503">
        <f>Tabell1[[#This Row],[TP]]/(Tabell1[[#This Row],[TP]]+Tabell1[[#This Row],[FP]])</f>
        <v>0.88734468476760242</v>
      </c>
      <c r="P1503">
        <f>Tabell1[[#This Row],[TP]]/(Tabell1[[#This Row],[TP]]+Tabell1[[#This Row],[FN]])</f>
        <v>0.99958527734577496</v>
      </c>
      <c r="Q1503">
        <f>2*(Tabell1[[#This Row],[Recall]] * Tabell1[[#This Row],[Precision]]) / (Tabell1[[#This Row],[Recall]] + Tabell1[[#This Row],[Precision]])</f>
        <v>0.9401267674305217</v>
      </c>
      <c r="R1503">
        <v>9641</v>
      </c>
      <c r="S1503">
        <v>178</v>
      </c>
      <c r="T1503">
        <v>1224</v>
      </c>
      <c r="U1503">
        <v>4</v>
      </c>
    </row>
    <row r="1504" spans="1:21" hidden="1" x14ac:dyDescent="0.3">
      <c r="A1504" s="21" t="s">
        <v>31</v>
      </c>
      <c r="B1504" s="21" t="s">
        <v>32</v>
      </c>
      <c r="C1504" s="20" t="s">
        <v>23</v>
      </c>
      <c r="D1504" s="20" t="s">
        <v>23</v>
      </c>
      <c r="E1504" t="s">
        <v>24</v>
      </c>
      <c r="F1504" s="25" t="s">
        <v>30</v>
      </c>
      <c r="G1504" s="25" t="s">
        <v>26</v>
      </c>
      <c r="H1504" s="25" t="s">
        <v>26</v>
      </c>
      <c r="I1504" s="21"/>
      <c r="J1504" s="25" t="s">
        <v>26</v>
      </c>
      <c r="K1504" s="26">
        <v>4.6667456626892001</v>
      </c>
      <c r="L1504" s="26">
        <v>1.12199831008911</v>
      </c>
      <c r="N1504">
        <f>(Tabell1[[#This Row],[TP]]+Tabell1[[#This Row],[TN]])/(Tabell1[[#This Row],[TP]]+Tabell1[[#This Row],[TN]]+Tabell1[[#This Row],[FP]]+Tabell1[[#This Row],[FN]])</f>
        <v>0.88883859871458315</v>
      </c>
      <c r="O1504">
        <f>Tabell1[[#This Row],[TP]]/(Tabell1[[#This Row],[TP]]+Tabell1[[#This Row],[FP]])</f>
        <v>0.88741599926355519</v>
      </c>
      <c r="P1504">
        <f>Tabell1[[#This Row],[TP]]/(Tabell1[[#This Row],[TP]]+Tabell1[[#This Row],[FN]])</f>
        <v>0.99948159668221881</v>
      </c>
      <c r="Q1504">
        <f>2*(Tabell1[[#This Row],[Recall]] * Tabell1[[#This Row],[Precision]]) / (Tabell1[[#This Row],[Recall]] + Tabell1[[#This Row],[Precision]])</f>
        <v>0.9401209284181784</v>
      </c>
      <c r="R1504">
        <v>9640</v>
      </c>
      <c r="S1504">
        <v>179</v>
      </c>
      <c r="T1504">
        <v>1223</v>
      </c>
      <c r="U1504">
        <v>5</v>
      </c>
    </row>
    <row r="1505" spans="1:21" hidden="1" x14ac:dyDescent="0.3">
      <c r="A1505" s="21" t="s">
        <v>31</v>
      </c>
      <c r="B1505" s="21" t="s">
        <v>32</v>
      </c>
      <c r="C1505" s="20" t="s">
        <v>23</v>
      </c>
      <c r="D1505" s="20" t="s">
        <v>23</v>
      </c>
      <c r="E1505" t="s">
        <v>24</v>
      </c>
      <c r="F1505" s="25" t="s">
        <v>30</v>
      </c>
      <c r="G1505" s="25" t="s">
        <v>26</v>
      </c>
      <c r="H1505" s="25" t="s">
        <v>26</v>
      </c>
      <c r="I1505" s="21"/>
      <c r="J1505" s="25" t="s">
        <v>26</v>
      </c>
      <c r="K1505" s="26">
        <v>4.6667456626892001</v>
      </c>
      <c r="L1505" s="26">
        <v>1.1130237579345701</v>
      </c>
      <c r="N1505">
        <f>(Tabell1[[#This Row],[TP]]+Tabell1[[#This Row],[TN]])/(Tabell1[[#This Row],[TP]]+Tabell1[[#This Row],[TN]]+Tabell1[[#This Row],[FP]]+Tabell1[[#This Row],[FN]])</f>
        <v>0.88883859871458315</v>
      </c>
      <c r="O1505">
        <f>Tabell1[[#This Row],[TP]]/(Tabell1[[#This Row],[TP]]+Tabell1[[#This Row],[FP]])</f>
        <v>0.88741599926355519</v>
      </c>
      <c r="P1505">
        <f>Tabell1[[#This Row],[TP]]/(Tabell1[[#This Row],[TP]]+Tabell1[[#This Row],[FN]])</f>
        <v>0.99948159668221881</v>
      </c>
      <c r="Q1505">
        <f>2*(Tabell1[[#This Row],[Recall]] * Tabell1[[#This Row],[Precision]]) / (Tabell1[[#This Row],[Recall]] + Tabell1[[#This Row],[Precision]])</f>
        <v>0.9401209284181784</v>
      </c>
      <c r="R1505">
        <v>9640</v>
      </c>
      <c r="S1505">
        <v>179</v>
      </c>
      <c r="T1505">
        <v>1223</v>
      </c>
      <c r="U1505">
        <v>5</v>
      </c>
    </row>
    <row r="1506" spans="1:21" hidden="1" x14ac:dyDescent="0.3">
      <c r="A1506" s="25" t="s">
        <v>20</v>
      </c>
      <c r="B1506" s="21" t="s">
        <v>32</v>
      </c>
      <c r="C1506" s="20" t="s">
        <v>23</v>
      </c>
      <c r="D1506" s="20" t="s">
        <v>23</v>
      </c>
      <c r="E1506" t="s">
        <v>24</v>
      </c>
      <c r="F1506" s="25" t="s">
        <v>30</v>
      </c>
      <c r="G1506" s="21" t="s">
        <v>29</v>
      </c>
      <c r="H1506" s="25" t="s">
        <v>26</v>
      </c>
      <c r="I1506" s="21"/>
      <c r="J1506" s="25" t="s">
        <v>26</v>
      </c>
      <c r="K1506" s="26">
        <v>2.5961656570434499</v>
      </c>
      <c r="L1506" s="26">
        <v>3.8525135517120299</v>
      </c>
      <c r="N1506">
        <f>(Tabell1[[#This Row],[TP]]+Tabell1[[#This Row],[TN]])/(Tabell1[[#This Row],[TP]]+Tabell1[[#This Row],[TN]]+Tabell1[[#This Row],[FP]]+Tabell1[[#This Row],[FN]])</f>
        <v>0.8892912102833348</v>
      </c>
      <c r="O1506">
        <f>Tabell1[[#This Row],[TP]]/(Tabell1[[#This Row],[TP]]+Tabell1[[#This Row],[FP]])</f>
        <v>0.89077579806978469</v>
      </c>
      <c r="P1506">
        <f>Tabell1[[#This Row],[TP]]/(Tabell1[[#This Row],[TP]]+Tabell1[[#This Row],[FN]])</f>
        <v>0.99523068947641269</v>
      </c>
      <c r="Q1506">
        <f>2*(Tabell1[[#This Row],[Recall]] * Tabell1[[#This Row],[Precision]]) / (Tabell1[[#This Row],[Recall]] + Tabell1[[#This Row],[Precision]])</f>
        <v>0.94011067038832574</v>
      </c>
      <c r="R1506">
        <v>9599</v>
      </c>
      <c r="S1506">
        <v>225</v>
      </c>
      <c r="T1506">
        <v>1177</v>
      </c>
      <c r="U1506">
        <v>46</v>
      </c>
    </row>
    <row r="1507" spans="1:21" hidden="1" x14ac:dyDescent="0.3">
      <c r="A1507" s="21" t="s">
        <v>31</v>
      </c>
      <c r="B1507" s="25" t="s">
        <v>22</v>
      </c>
      <c r="C1507" s="24" t="s">
        <v>38</v>
      </c>
      <c r="D1507" s="20" t="s">
        <v>23</v>
      </c>
      <c r="E1507" t="s">
        <v>24</v>
      </c>
      <c r="F1507" s="25" t="s">
        <v>30</v>
      </c>
      <c r="G1507" s="25" t="s">
        <v>26</v>
      </c>
      <c r="H1507" s="21" t="s">
        <v>29</v>
      </c>
      <c r="I1507" s="21"/>
      <c r="J1507" s="21" t="s">
        <v>29</v>
      </c>
      <c r="K1507" s="26">
        <v>2.0534193515777499</v>
      </c>
      <c r="L1507" s="26">
        <v>0.45509934425353998</v>
      </c>
      <c r="N1507">
        <f>(Tabell1[[#This Row],[TP]]+Tabell1[[#This Row],[TN]])/(Tabell1[[#This Row],[TP]]+Tabell1[[#This Row],[TN]]+Tabell1[[#This Row],[FP]]+Tabell1[[#This Row],[FN]])</f>
        <v>0.89037747804833889</v>
      </c>
      <c r="O1507">
        <f>Tabell1[[#This Row],[TP]]/(Tabell1[[#This Row],[TP]]+Tabell1[[#This Row],[FP]])</f>
        <v>0.89880839795725365</v>
      </c>
      <c r="P1507">
        <f>Tabell1[[#This Row],[TP]]/(Tabell1[[#This Row],[TP]]+Tabell1[[#This Row],[FN]])</f>
        <v>0.98538102643856917</v>
      </c>
      <c r="Q1507">
        <f>2*(Tabell1[[#This Row],[Recall]] * Tabell1[[#This Row],[Precision]]) / (Tabell1[[#This Row],[Recall]] + Tabell1[[#This Row],[Precision]])</f>
        <v>0.94010584104060535</v>
      </c>
      <c r="R1507">
        <v>9504</v>
      </c>
      <c r="S1507">
        <v>332</v>
      </c>
      <c r="T1507">
        <v>1070</v>
      </c>
      <c r="U1507">
        <v>141</v>
      </c>
    </row>
    <row r="1508" spans="1:21" hidden="1" x14ac:dyDescent="0.3">
      <c r="A1508" s="21" t="s">
        <v>31</v>
      </c>
      <c r="B1508" s="21" t="s">
        <v>32</v>
      </c>
      <c r="C1508" s="21" t="s">
        <v>34</v>
      </c>
      <c r="D1508" s="20" t="s">
        <v>23</v>
      </c>
      <c r="E1508" t="s">
        <v>24</v>
      </c>
      <c r="F1508" s="19" t="s">
        <v>21</v>
      </c>
      <c r="G1508" s="21" t="s">
        <v>29</v>
      </c>
      <c r="H1508" s="21" t="s">
        <v>29</v>
      </c>
      <c r="I1508" s="21"/>
      <c r="J1508" s="25" t="s">
        <v>26</v>
      </c>
      <c r="K1508" s="26">
        <v>3.0238063335418701</v>
      </c>
      <c r="L1508" s="26">
        <v>0.480195522308349</v>
      </c>
      <c r="N1508">
        <f>(Tabell1[[#This Row],[TP]]+Tabell1[[#This Row],[TN]])/(Tabell1[[#This Row],[TP]]+Tabell1[[#This Row],[TN]]+Tabell1[[#This Row],[FP]]+Tabell1[[#This Row],[FN]])</f>
        <v>0.88920068796958451</v>
      </c>
      <c r="O1508">
        <f>Tabell1[[#This Row],[TP]]/(Tabell1[[#This Row],[TP]]+Tabell1[[#This Row],[FP]])</f>
        <v>0.89040333796940196</v>
      </c>
      <c r="P1508">
        <f>Tabell1[[#This Row],[TP]]/(Tabell1[[#This Row],[TP]]+Tabell1[[#This Row],[FN]])</f>
        <v>0.99564541213063762</v>
      </c>
      <c r="Q1508">
        <f>2*(Tabell1[[#This Row],[Recall]] * Tabell1[[#This Row],[Precision]]) / (Tabell1[[#This Row],[Recall]] + Tabell1[[#This Row],[Precision]])</f>
        <v>0.94008810572687229</v>
      </c>
      <c r="R1508">
        <v>9603</v>
      </c>
      <c r="S1508">
        <v>220</v>
      </c>
      <c r="T1508">
        <v>1182</v>
      </c>
      <c r="U1508">
        <v>42</v>
      </c>
    </row>
    <row r="1509" spans="1:21" hidden="1" x14ac:dyDescent="0.3">
      <c r="A1509" s="21" t="s">
        <v>31</v>
      </c>
      <c r="B1509" s="25" t="s">
        <v>22</v>
      </c>
      <c r="C1509" s="21" t="s">
        <v>34</v>
      </c>
      <c r="D1509" s="20" t="s">
        <v>23</v>
      </c>
      <c r="E1509" t="s">
        <v>24</v>
      </c>
      <c r="F1509" s="19" t="s">
        <v>21</v>
      </c>
      <c r="G1509" s="21" t="s">
        <v>29</v>
      </c>
      <c r="H1509" s="25" t="s">
        <v>26</v>
      </c>
      <c r="I1509" s="21"/>
      <c r="J1509" s="21" t="s">
        <v>29</v>
      </c>
      <c r="K1509" s="26">
        <v>0.64669442176818803</v>
      </c>
      <c r="L1509" s="26">
        <v>0.26691412925720198</v>
      </c>
      <c r="N1509">
        <f>(Tabell1[[#This Row],[TP]]+Tabell1[[#This Row],[TN]])/(Tabell1[[#This Row],[TP]]+Tabell1[[#This Row],[TN]]+Tabell1[[#This Row],[FP]]+Tabell1[[#This Row],[FN]])</f>
        <v>0.88911016565583412</v>
      </c>
      <c r="O1509">
        <f>Tabell1[[#This Row],[TP]]/(Tabell1[[#This Row],[TP]]+Tabell1[[#This Row],[FP]])</f>
        <v>0.88981481481481484</v>
      </c>
      <c r="P1509">
        <f>Tabell1[[#This Row],[TP]]/(Tabell1[[#This Row],[TP]]+Tabell1[[#This Row],[FN]])</f>
        <v>0.99637117677553133</v>
      </c>
      <c r="Q1509">
        <f>2*(Tabell1[[#This Row],[Recall]] * Tabell1[[#This Row],[Precision]]) / (Tabell1[[#This Row],[Recall]] + Tabell1[[#This Row],[Precision]])</f>
        <v>0.94008314991440456</v>
      </c>
      <c r="R1509">
        <v>9610</v>
      </c>
      <c r="S1509">
        <v>212</v>
      </c>
      <c r="T1509">
        <v>1190</v>
      </c>
      <c r="U1509">
        <v>35</v>
      </c>
    </row>
    <row r="1510" spans="1:21" hidden="1" x14ac:dyDescent="0.3">
      <c r="A1510" s="21" t="s">
        <v>31</v>
      </c>
      <c r="B1510" s="21" t="s">
        <v>32</v>
      </c>
      <c r="C1510" s="24" t="s">
        <v>38</v>
      </c>
      <c r="D1510" s="20" t="s">
        <v>23</v>
      </c>
      <c r="E1510" t="s">
        <v>24</v>
      </c>
      <c r="F1510" s="25" t="s">
        <v>30</v>
      </c>
      <c r="G1510" s="21" t="s">
        <v>29</v>
      </c>
      <c r="H1510" s="25" t="s">
        <v>26</v>
      </c>
      <c r="I1510" s="21"/>
      <c r="J1510" s="21" t="s">
        <v>29</v>
      </c>
      <c r="K1510" s="26">
        <v>1.9443154335021899</v>
      </c>
      <c r="L1510" s="26">
        <v>0.45477795600891102</v>
      </c>
      <c r="N1510">
        <f>(Tabell1[[#This Row],[TP]]+Tabell1[[#This Row],[TN]])/(Tabell1[[#This Row],[TP]]+Tabell1[[#This Row],[TN]]+Tabell1[[#This Row],[FP]]+Tabell1[[#This Row],[FN]])</f>
        <v>0.88965329953833616</v>
      </c>
      <c r="O1510">
        <f>Tabell1[[#This Row],[TP]]/(Tabell1[[#This Row],[TP]]+Tabell1[[#This Row],[FP]])</f>
        <v>0.89425416432715699</v>
      </c>
      <c r="P1510">
        <f>Tabell1[[#This Row],[TP]]/(Tabell1[[#This Row],[TP]]+Tabell1[[#This Row],[FN]])</f>
        <v>0.99077242094349405</v>
      </c>
      <c r="Q1510">
        <f>2*(Tabell1[[#This Row],[Recall]] * Tabell1[[#This Row],[Precision]]) / (Tabell1[[#This Row],[Recall]] + Tabell1[[#This Row],[Precision]])</f>
        <v>0.94004229993605826</v>
      </c>
      <c r="R1510">
        <v>9556</v>
      </c>
      <c r="S1510">
        <v>272</v>
      </c>
      <c r="T1510">
        <v>1130</v>
      </c>
      <c r="U1510">
        <v>89</v>
      </c>
    </row>
    <row r="1511" spans="1:21" hidden="1" x14ac:dyDescent="0.3">
      <c r="A1511" s="21" t="s">
        <v>31</v>
      </c>
      <c r="B1511" s="25" t="s">
        <v>22</v>
      </c>
      <c r="C1511" s="21" t="s">
        <v>34</v>
      </c>
      <c r="D1511" s="20" t="s">
        <v>23</v>
      </c>
      <c r="E1511" t="s">
        <v>24</v>
      </c>
      <c r="F1511" s="25" t="s">
        <v>30</v>
      </c>
      <c r="G1511" s="25" t="s">
        <v>26</v>
      </c>
      <c r="H1511" s="21" t="s">
        <v>29</v>
      </c>
      <c r="I1511" s="25" t="s">
        <v>25</v>
      </c>
      <c r="J1511" s="25" t="s">
        <v>26</v>
      </c>
      <c r="K1511" s="26">
        <v>4.9030904769897399</v>
      </c>
      <c r="L1511" s="26">
        <v>1.23970222473144</v>
      </c>
      <c r="N1511">
        <f>(Tabell1[[#This Row],[TP]]+Tabell1[[#This Row],[TN]])/(Tabell1[[#This Row],[TP]]+Tabell1[[#This Row],[TN]]+Tabell1[[#This Row],[FP]]+Tabell1[[#This Row],[FN]])</f>
        <v>0.88892912102833344</v>
      </c>
      <c r="O1511">
        <f>Tabell1[[#This Row],[TP]]/(Tabell1[[#This Row],[TP]]+Tabell1[[#This Row],[FP]])</f>
        <v>0.88907376594564613</v>
      </c>
      <c r="P1511">
        <f>Tabell1[[#This Row],[TP]]/(Tabell1[[#This Row],[TP]]+Tabell1[[#This Row],[FN]])</f>
        <v>0.9972006220839813</v>
      </c>
      <c r="Q1511">
        <f>2*(Tabell1[[#This Row],[Recall]] * Tabell1[[#This Row],[Precision]]) / (Tabell1[[#This Row],[Recall]] + Tabell1[[#This Row],[Precision]])</f>
        <v>0.94003811757806777</v>
      </c>
      <c r="R1511">
        <v>9618</v>
      </c>
      <c r="S1511">
        <v>202</v>
      </c>
      <c r="T1511">
        <v>1200</v>
      </c>
      <c r="U1511">
        <v>27</v>
      </c>
    </row>
    <row r="1512" spans="1:21" hidden="1" x14ac:dyDescent="0.3">
      <c r="A1512" s="21" t="s">
        <v>31</v>
      </c>
      <c r="B1512" s="21" t="s">
        <v>32</v>
      </c>
      <c r="C1512" s="20" t="s">
        <v>23</v>
      </c>
      <c r="D1512" s="20" t="s">
        <v>23</v>
      </c>
      <c r="E1512" t="s">
        <v>24</v>
      </c>
      <c r="F1512" s="25" t="s">
        <v>30</v>
      </c>
      <c r="G1512" s="25" t="s">
        <v>26</v>
      </c>
      <c r="H1512" s="21" t="s">
        <v>29</v>
      </c>
      <c r="I1512" s="21"/>
      <c r="J1512" s="25" t="s">
        <v>26</v>
      </c>
      <c r="K1512" s="26">
        <v>4.9320936203002903</v>
      </c>
      <c r="L1512" s="26">
        <v>1.24479484558105</v>
      </c>
      <c r="N1512">
        <f>(Tabell1[[#This Row],[TP]]+Tabell1[[#This Row],[TN]])/(Tabell1[[#This Row],[TP]]+Tabell1[[#This Row],[TN]]+Tabell1[[#This Row],[FP]]+Tabell1[[#This Row],[FN]])</f>
        <v>0.88865755408708247</v>
      </c>
      <c r="O1512">
        <f>Tabell1[[#This Row],[TP]]/(Tabell1[[#This Row],[TP]]+Tabell1[[#This Row],[FP]])</f>
        <v>0.8871813748044538</v>
      </c>
      <c r="P1512">
        <f>Tabell1[[#This Row],[TP]]/(Tabell1[[#This Row],[TP]]+Tabell1[[#This Row],[FN]])</f>
        <v>0.99958527734577496</v>
      </c>
      <c r="Q1512">
        <f>2*(Tabell1[[#This Row],[Recall]] * Tabell1[[#This Row],[Precision]]) / (Tabell1[[#This Row],[Recall]] + Tabell1[[#This Row],[Precision]])</f>
        <v>0.94003510140405611</v>
      </c>
      <c r="R1512">
        <v>9641</v>
      </c>
      <c r="S1512">
        <v>176</v>
      </c>
      <c r="T1512">
        <v>1226</v>
      </c>
      <c r="U1512">
        <v>4</v>
      </c>
    </row>
    <row r="1513" spans="1:21" hidden="1" x14ac:dyDescent="0.3">
      <c r="A1513" s="21" t="s">
        <v>31</v>
      </c>
      <c r="B1513" s="21" t="s">
        <v>32</v>
      </c>
      <c r="C1513" s="20" t="s">
        <v>23</v>
      </c>
      <c r="D1513" s="20" t="s">
        <v>23</v>
      </c>
      <c r="E1513" t="s">
        <v>24</v>
      </c>
      <c r="F1513" s="25" t="s">
        <v>30</v>
      </c>
      <c r="G1513" s="25" t="s">
        <v>26</v>
      </c>
      <c r="H1513" s="21" t="s">
        <v>29</v>
      </c>
      <c r="I1513" s="21"/>
      <c r="J1513" s="25" t="s">
        <v>26</v>
      </c>
      <c r="K1513" s="26">
        <v>4.9320936203002903</v>
      </c>
      <c r="L1513" s="26">
        <v>1.16089534759521</v>
      </c>
      <c r="N1513">
        <f>(Tabell1[[#This Row],[TP]]+Tabell1[[#This Row],[TN]])/(Tabell1[[#This Row],[TP]]+Tabell1[[#This Row],[TN]]+Tabell1[[#This Row],[FP]]+Tabell1[[#This Row],[FN]])</f>
        <v>0.88865755408708247</v>
      </c>
      <c r="O1513">
        <f>Tabell1[[#This Row],[TP]]/(Tabell1[[#This Row],[TP]]+Tabell1[[#This Row],[FP]])</f>
        <v>0.8871813748044538</v>
      </c>
      <c r="P1513">
        <f>Tabell1[[#This Row],[TP]]/(Tabell1[[#This Row],[TP]]+Tabell1[[#This Row],[FN]])</f>
        <v>0.99958527734577496</v>
      </c>
      <c r="Q1513">
        <f>2*(Tabell1[[#This Row],[Recall]] * Tabell1[[#This Row],[Precision]]) / (Tabell1[[#This Row],[Recall]] + Tabell1[[#This Row],[Precision]])</f>
        <v>0.94003510140405611</v>
      </c>
      <c r="R1513">
        <v>9641</v>
      </c>
      <c r="S1513">
        <v>176</v>
      </c>
      <c r="T1513">
        <v>1226</v>
      </c>
      <c r="U1513">
        <v>4</v>
      </c>
    </row>
    <row r="1514" spans="1:21" hidden="1" x14ac:dyDescent="0.3">
      <c r="A1514" s="25" t="s">
        <v>20</v>
      </c>
      <c r="B1514" s="25" t="s">
        <v>22</v>
      </c>
      <c r="C1514" s="24" t="s">
        <v>38</v>
      </c>
      <c r="D1514" s="20" t="s">
        <v>23</v>
      </c>
      <c r="E1514" t="s">
        <v>24</v>
      </c>
      <c r="F1514" s="25" t="s">
        <v>30</v>
      </c>
      <c r="G1514" s="25" t="s">
        <v>26</v>
      </c>
      <c r="H1514" s="21" t="s">
        <v>29</v>
      </c>
      <c r="I1514" s="21"/>
      <c r="J1514" s="21" t="s">
        <v>29</v>
      </c>
      <c r="K1514" s="26">
        <v>6.0802969932556099</v>
      </c>
      <c r="L1514" s="26">
        <v>9.0565459728240896</v>
      </c>
      <c r="N1514">
        <f>(Tabell1[[#This Row],[TP]]+Tabell1[[#This Row],[TN]])/(Tabell1[[#This Row],[TP]]+Tabell1[[#This Row],[TN]]+Tabell1[[#This Row],[FP]]+Tabell1[[#This Row],[FN]])</f>
        <v>0.89499411604960621</v>
      </c>
      <c r="O1514">
        <f>Tabell1[[#This Row],[TP]]/(Tabell1[[#This Row],[TP]]+Tabell1[[#This Row],[FP]])</f>
        <v>0.93741622847716255</v>
      </c>
      <c r="P1514">
        <f>Tabell1[[#This Row],[TP]]/(Tabell1[[#This Row],[TP]]+Tabell1[[#This Row],[FN]])</f>
        <v>0.94266459305339556</v>
      </c>
      <c r="Q1514">
        <f>2*(Tabell1[[#This Row],[Recall]] * Tabell1[[#This Row],[Precision]]) / (Tabell1[[#This Row],[Recall]] + Tabell1[[#This Row],[Precision]])</f>
        <v>0.94003308519437545</v>
      </c>
      <c r="R1514">
        <v>9092</v>
      </c>
      <c r="S1514">
        <v>795</v>
      </c>
      <c r="T1514">
        <v>607</v>
      </c>
      <c r="U1514">
        <v>553</v>
      </c>
    </row>
    <row r="1515" spans="1:21" hidden="1" x14ac:dyDescent="0.3">
      <c r="A1515" s="21" t="s">
        <v>31</v>
      </c>
      <c r="B1515" s="25" t="s">
        <v>22</v>
      </c>
      <c r="C1515" s="20" t="s">
        <v>23</v>
      </c>
      <c r="D1515" s="20" t="s">
        <v>23</v>
      </c>
      <c r="E1515" t="s">
        <v>42</v>
      </c>
      <c r="F1515" s="25" t="s">
        <v>30</v>
      </c>
      <c r="G1515" s="25" t="s">
        <v>26</v>
      </c>
      <c r="H1515" s="25" t="s">
        <v>26</v>
      </c>
      <c r="I1515" s="25" t="s">
        <v>25</v>
      </c>
      <c r="J1515" s="21" t="s">
        <v>29</v>
      </c>
      <c r="K1515" s="26">
        <v>0.88322973251342696</v>
      </c>
      <c r="L1515" s="26">
        <v>0.60300207138061501</v>
      </c>
      <c r="N1515">
        <f>(Tabell1[[#This Row],[TP]]+Tabell1[[#This Row],[TN]])/(Tabell1[[#This Row],[TP]]+Tabell1[[#This Row],[TN]]+Tabell1[[#This Row],[FP]]+Tabell1[[#This Row],[FN]])</f>
        <v>0.88917991329479773</v>
      </c>
      <c r="O1515">
        <f>Tabell1[[#This Row],[TP]]/(Tabell1[[#This Row],[TP]]+Tabell1[[#This Row],[FP]])</f>
        <v>0.8882423570702872</v>
      </c>
      <c r="P1515">
        <f>Tabell1[[#This Row],[TP]]/(Tabell1[[#This Row],[TP]]+Tabell1[[#This Row],[FN]])</f>
        <v>0.99823541623417067</v>
      </c>
      <c r="Q1515">
        <f>2*(Tabell1[[#This Row],[Recall]] * Tabell1[[#This Row],[Precision]]) / (Tabell1[[#This Row],[Recall]] + Tabell1[[#This Row],[Precision]])</f>
        <v>0.94003225648795263</v>
      </c>
      <c r="R1515">
        <v>9617</v>
      </c>
      <c r="S1515">
        <v>228</v>
      </c>
      <c r="T1515">
        <v>1210</v>
      </c>
      <c r="U1515">
        <v>17</v>
      </c>
    </row>
    <row r="1516" spans="1:21" hidden="1" x14ac:dyDescent="0.3">
      <c r="A1516" s="21" t="s">
        <v>31</v>
      </c>
      <c r="B1516" s="21" t="s">
        <v>32</v>
      </c>
      <c r="C1516" s="24" t="s">
        <v>38</v>
      </c>
      <c r="D1516" s="20" t="s">
        <v>23</v>
      </c>
      <c r="E1516" t="s">
        <v>24</v>
      </c>
      <c r="F1516" s="25" t="s">
        <v>30</v>
      </c>
      <c r="G1516" s="21" t="s">
        <v>29</v>
      </c>
      <c r="H1516" s="21" t="s">
        <v>29</v>
      </c>
      <c r="I1516" s="25" t="s">
        <v>25</v>
      </c>
      <c r="J1516" s="25" t="s">
        <v>26</v>
      </c>
      <c r="K1516" s="26">
        <v>6.9364273548126203</v>
      </c>
      <c r="L1516" s="26">
        <v>1.02581119537353</v>
      </c>
      <c r="N1516">
        <f>(Tabell1[[#This Row],[TP]]+Tabell1[[#This Row],[TN]])/(Tabell1[[#This Row],[TP]]+Tabell1[[#This Row],[TN]]+Tabell1[[#This Row],[FP]]+Tabell1[[#This Row],[FN]])</f>
        <v>0.8941794152258532</v>
      </c>
      <c r="O1516">
        <f>Tabell1[[#This Row],[TP]]/(Tabell1[[#This Row],[TP]]+Tabell1[[#This Row],[FP]])</f>
        <v>0.93034118602761984</v>
      </c>
      <c r="P1516">
        <f>Tabell1[[#This Row],[TP]]/(Tabell1[[#This Row],[TP]]+Tabell1[[#This Row],[FN]])</f>
        <v>0.94992223950233279</v>
      </c>
      <c r="Q1516">
        <f>2*(Tabell1[[#This Row],[Recall]] * Tabell1[[#This Row],[Precision]]) / (Tabell1[[#This Row],[Recall]] + Tabell1[[#This Row],[Precision]])</f>
        <v>0.94002975427076385</v>
      </c>
      <c r="R1516">
        <v>9162</v>
      </c>
      <c r="S1516">
        <v>716</v>
      </c>
      <c r="T1516">
        <v>686</v>
      </c>
      <c r="U1516">
        <v>483</v>
      </c>
    </row>
    <row r="1517" spans="1:21" hidden="1" x14ac:dyDescent="0.3">
      <c r="A1517" s="21" t="s">
        <v>31</v>
      </c>
      <c r="B1517" s="21" t="s">
        <v>32</v>
      </c>
      <c r="C1517" s="24" t="s">
        <v>38</v>
      </c>
      <c r="D1517" s="20" t="s">
        <v>23</v>
      </c>
      <c r="E1517" t="s">
        <v>24</v>
      </c>
      <c r="F1517" s="25" t="s">
        <v>30</v>
      </c>
      <c r="G1517" s="21" t="s">
        <v>29</v>
      </c>
      <c r="H1517" s="25" t="s">
        <v>26</v>
      </c>
      <c r="I1517" s="25" t="s">
        <v>25</v>
      </c>
      <c r="J1517" s="25" t="s">
        <v>26</v>
      </c>
      <c r="K1517" s="26">
        <v>7.3436737060546804</v>
      </c>
      <c r="L1517" s="26">
        <v>1.1838417053222601</v>
      </c>
      <c r="N1517">
        <f>(Tabell1[[#This Row],[TP]]+Tabell1[[#This Row],[TN]])/(Tabell1[[#This Row],[TP]]+Tabell1[[#This Row],[TN]]+Tabell1[[#This Row],[FP]]+Tabell1[[#This Row],[FN]])</f>
        <v>0.89436045985335388</v>
      </c>
      <c r="O1517">
        <f>Tabell1[[#This Row],[TP]]/(Tabell1[[#This Row],[TP]]+Tabell1[[#This Row],[FP]])</f>
        <v>0.93193397187691052</v>
      </c>
      <c r="P1517">
        <f>Tabell1[[#This Row],[TP]]/(Tabell1[[#This Row],[TP]]+Tabell1[[#This Row],[FN]])</f>
        <v>0.94826334888543284</v>
      </c>
      <c r="Q1517">
        <f>2*(Tabell1[[#This Row],[Recall]] * Tabell1[[#This Row],[Precision]]) / (Tabell1[[#This Row],[Recall]] + Tabell1[[#This Row],[Precision]])</f>
        <v>0.94002775065522381</v>
      </c>
      <c r="R1517">
        <v>9146</v>
      </c>
      <c r="S1517">
        <v>734</v>
      </c>
      <c r="T1517">
        <v>668</v>
      </c>
      <c r="U1517">
        <v>499</v>
      </c>
    </row>
    <row r="1518" spans="1:21" hidden="1" x14ac:dyDescent="0.3">
      <c r="A1518" s="21" t="s">
        <v>31</v>
      </c>
      <c r="B1518" s="21" t="s">
        <v>32</v>
      </c>
      <c r="C1518" s="25" t="s">
        <v>36</v>
      </c>
      <c r="D1518" s="20" t="s">
        <v>23</v>
      </c>
      <c r="E1518" t="s">
        <v>24</v>
      </c>
      <c r="F1518" s="19" t="s">
        <v>21</v>
      </c>
      <c r="G1518" s="25" t="s">
        <v>26</v>
      </c>
      <c r="H1518" s="25" t="s">
        <v>26</v>
      </c>
      <c r="I1518" s="21"/>
      <c r="J1518" s="21" t="s">
        <v>29</v>
      </c>
      <c r="K1518" s="26">
        <v>1.2102522850036599</v>
      </c>
      <c r="L1518" s="26">
        <v>0.27378201484680098</v>
      </c>
      <c r="N1518">
        <f>(Tabell1[[#This Row],[TP]]+Tabell1[[#This Row],[TN]])/(Tabell1[[#This Row],[TP]]+Tabell1[[#This Row],[TN]]+Tabell1[[#This Row],[FP]]+Tabell1[[#This Row],[FN]])</f>
        <v>0.89200687969584502</v>
      </c>
      <c r="O1518">
        <f>Tabell1[[#This Row],[TP]]/(Tabell1[[#This Row],[TP]]+Tabell1[[#This Row],[FP]])</f>
        <v>0.91253416634127293</v>
      </c>
      <c r="P1518">
        <f>Tabell1[[#This Row],[TP]]/(Tabell1[[#This Row],[TP]]+Tabell1[[#This Row],[FN]])</f>
        <v>0.96920684292379466</v>
      </c>
      <c r="Q1518">
        <f>2*(Tabell1[[#This Row],[Recall]] * Tabell1[[#This Row],[Precision]]) / (Tabell1[[#This Row],[Recall]] + Tabell1[[#This Row],[Precision]])</f>
        <v>0.94001709487656493</v>
      </c>
      <c r="R1518">
        <v>9348</v>
      </c>
      <c r="S1518">
        <v>506</v>
      </c>
      <c r="T1518">
        <v>896</v>
      </c>
      <c r="U1518">
        <v>297</v>
      </c>
    </row>
    <row r="1519" spans="1:21" hidden="1" x14ac:dyDescent="0.3">
      <c r="A1519" s="25" t="s">
        <v>20</v>
      </c>
      <c r="B1519" s="21" t="s">
        <v>32</v>
      </c>
      <c r="C1519" s="20" t="s">
        <v>23</v>
      </c>
      <c r="D1519" s="20" t="s">
        <v>23</v>
      </c>
      <c r="E1519" t="s">
        <v>24</v>
      </c>
      <c r="F1519" s="25" t="s">
        <v>30</v>
      </c>
      <c r="G1519" s="25" t="s">
        <v>26</v>
      </c>
      <c r="H1519" s="25" t="s">
        <v>26</v>
      </c>
      <c r="I1519" s="21"/>
      <c r="J1519" s="25" t="s">
        <v>26</v>
      </c>
      <c r="K1519" s="26">
        <v>2.5646188259124698</v>
      </c>
      <c r="L1519" s="26">
        <v>3.83474540710449</v>
      </c>
      <c r="N1519">
        <f>(Tabell1[[#This Row],[TP]]+Tabell1[[#This Row],[TN]])/(Tabell1[[#This Row],[TP]]+Tabell1[[#This Row],[TN]]+Tabell1[[#This Row],[FP]]+Tabell1[[#This Row],[FN]])</f>
        <v>0.88911016565583412</v>
      </c>
      <c r="O1519">
        <f>Tabell1[[#This Row],[TP]]/(Tabell1[[#This Row],[TP]]+Tabell1[[#This Row],[FP]])</f>
        <v>0.89075552255429735</v>
      </c>
      <c r="P1519">
        <f>Tabell1[[#This Row],[TP]]/(Tabell1[[#This Row],[TP]]+Tabell1[[#This Row],[FN]])</f>
        <v>0.99502332814930017</v>
      </c>
      <c r="Q1519">
        <f>2*(Tabell1[[#This Row],[Recall]] * Tabell1[[#This Row],[Precision]]) / (Tabell1[[#This Row],[Recall]] + Tabell1[[#This Row],[Precision]])</f>
        <v>0.94000685635927317</v>
      </c>
      <c r="R1519">
        <v>9597</v>
      </c>
      <c r="S1519">
        <v>225</v>
      </c>
      <c r="T1519">
        <v>1177</v>
      </c>
      <c r="U1519">
        <v>48</v>
      </c>
    </row>
    <row r="1520" spans="1:21" hidden="1" x14ac:dyDescent="0.3">
      <c r="A1520" s="25" t="s">
        <v>20</v>
      </c>
      <c r="B1520" s="23" t="s">
        <v>33</v>
      </c>
      <c r="C1520" s="21" t="s">
        <v>34</v>
      </c>
      <c r="D1520" s="21" t="s">
        <v>34</v>
      </c>
      <c r="E1520" t="s">
        <v>43</v>
      </c>
      <c r="F1520" s="19" t="s">
        <v>21</v>
      </c>
      <c r="G1520" s="21" t="s">
        <v>29</v>
      </c>
      <c r="H1520" s="21" t="s">
        <v>29</v>
      </c>
      <c r="I1520" s="25" t="s">
        <v>25</v>
      </c>
      <c r="J1520" s="25" t="s">
        <v>26</v>
      </c>
      <c r="K1520" s="26">
        <v>1.01328945159912</v>
      </c>
      <c r="L1520" s="26">
        <v>2.8788957595825102</v>
      </c>
      <c r="N1520">
        <f>(Tabell1[[#This Row],[TP]]+Tabell1[[#This Row],[TN]])/(Tabell1[[#This Row],[TP]]+Tabell1[[#This Row],[TN]]+Tabell1[[#This Row],[FP]]+Tabell1[[#This Row],[FN]])</f>
        <v>0.89942007973903593</v>
      </c>
      <c r="O1520">
        <f>Tabell1[[#This Row],[TP]]/(Tabell1[[#This Row],[TP]]+Tabell1[[#This Row],[FP]])</f>
        <v>0.89750206440957891</v>
      </c>
      <c r="P1520">
        <f>Tabell1[[#This Row],[TP]]/(Tabell1[[#This Row],[TP]]+Tabell1[[#This Row],[FN]])</f>
        <v>0.98672265093054923</v>
      </c>
      <c r="Q1520">
        <f>2*(Tabell1[[#This Row],[Recall]] * Tabell1[[#This Row],[Precision]]) / (Tabell1[[#This Row],[Recall]] + Tabell1[[#This Row],[Precision]])</f>
        <v>0.94</v>
      </c>
      <c r="R1520">
        <v>8695</v>
      </c>
      <c r="S1520">
        <v>1231</v>
      </c>
      <c r="T1520">
        <v>993</v>
      </c>
      <c r="U1520">
        <v>117</v>
      </c>
    </row>
    <row r="1521" spans="1:21" hidden="1" x14ac:dyDescent="0.3">
      <c r="A1521" s="21" t="s">
        <v>31</v>
      </c>
      <c r="B1521" s="25" t="s">
        <v>22</v>
      </c>
      <c r="C1521" s="21" t="s">
        <v>34</v>
      </c>
      <c r="D1521" s="20" t="s">
        <v>23</v>
      </c>
      <c r="E1521" t="s">
        <v>24</v>
      </c>
      <c r="F1521" s="25" t="s">
        <v>30</v>
      </c>
      <c r="G1521" s="25" t="s">
        <v>26</v>
      </c>
      <c r="H1521" s="25" t="s">
        <v>26</v>
      </c>
      <c r="I1521" s="25" t="s">
        <v>25</v>
      </c>
      <c r="J1521" s="25" t="s">
        <v>26</v>
      </c>
      <c r="K1521" s="26">
        <v>4.9254434108734104</v>
      </c>
      <c r="L1521" s="26">
        <v>0.94100213050842196</v>
      </c>
      <c r="N1521">
        <f>(Tabell1[[#This Row],[TP]]+Tabell1[[#This Row],[TN]])/(Tabell1[[#This Row],[TP]]+Tabell1[[#This Row],[TN]]+Tabell1[[#This Row],[FP]]+Tabell1[[#This Row],[FN]])</f>
        <v>0.88892912102833344</v>
      </c>
      <c r="O1521">
        <f>Tabell1[[#This Row],[TP]]/(Tabell1[[#This Row],[TP]]+Tabell1[[#This Row],[FP]])</f>
        <v>0.88957793409848207</v>
      </c>
      <c r="P1521">
        <f>Tabell1[[#This Row],[TP]]/(Tabell1[[#This Row],[TP]]+Tabell1[[#This Row],[FN]])</f>
        <v>0.99647485743908759</v>
      </c>
      <c r="Q1521">
        <f>2*(Tabell1[[#This Row],[Recall]] * Tabell1[[#This Row],[Precision]]) / (Tabell1[[#This Row],[Recall]] + Tabell1[[#This Row],[Precision]])</f>
        <v>0.93999706587119181</v>
      </c>
      <c r="R1521">
        <v>9611</v>
      </c>
      <c r="S1521">
        <v>209</v>
      </c>
      <c r="T1521">
        <v>1193</v>
      </c>
      <c r="U1521">
        <v>34</v>
      </c>
    </row>
    <row r="1522" spans="1:21" hidden="1" x14ac:dyDescent="0.3">
      <c r="A1522" s="25" t="s">
        <v>20</v>
      </c>
      <c r="B1522" s="21" t="s">
        <v>32</v>
      </c>
      <c r="C1522" s="24" t="s">
        <v>38</v>
      </c>
      <c r="D1522" s="20" t="s">
        <v>23</v>
      </c>
      <c r="E1522" t="s">
        <v>24</v>
      </c>
      <c r="F1522" s="25" t="s">
        <v>30</v>
      </c>
      <c r="G1522" s="21" t="s">
        <v>29</v>
      </c>
      <c r="H1522" s="21" t="s">
        <v>29</v>
      </c>
      <c r="I1522" s="21"/>
      <c r="J1522" s="21" t="s">
        <v>29</v>
      </c>
      <c r="K1522" s="26">
        <v>5.4966728687286297</v>
      </c>
      <c r="L1522" s="26">
        <v>8.3052005767822195</v>
      </c>
      <c r="N1522">
        <f>(Tabell1[[#This Row],[TP]]+Tabell1[[#This Row],[TN]])/(Tabell1[[#This Row],[TP]]+Tabell1[[#This Row],[TN]]+Tabell1[[#This Row],[FP]]+Tabell1[[#This Row],[FN]])</f>
        <v>0.89083008961709065</v>
      </c>
      <c r="O1522">
        <f>Tabell1[[#This Row],[TP]]/(Tabell1[[#This Row],[TP]]+Tabell1[[#This Row],[FP]])</f>
        <v>0.90366401989859368</v>
      </c>
      <c r="P1522">
        <f>Tabell1[[#This Row],[TP]]/(Tabell1[[#This Row],[TP]]+Tabell1[[#This Row],[FN]])</f>
        <v>0.97936754795230685</v>
      </c>
      <c r="Q1522">
        <f>2*(Tabell1[[#This Row],[Recall]] * Tabell1[[#This Row],[Precision]]) / (Tabell1[[#This Row],[Recall]] + Tabell1[[#This Row],[Precision]])</f>
        <v>0.93999402925664244</v>
      </c>
      <c r="R1522">
        <v>9446</v>
      </c>
      <c r="S1522">
        <v>395</v>
      </c>
      <c r="T1522">
        <v>1007</v>
      </c>
      <c r="U1522">
        <v>199</v>
      </c>
    </row>
    <row r="1523" spans="1:21" hidden="1" x14ac:dyDescent="0.3">
      <c r="A1523" s="21" t="s">
        <v>31</v>
      </c>
      <c r="B1523" s="25" t="s">
        <v>22</v>
      </c>
      <c r="C1523" s="20" t="s">
        <v>23</v>
      </c>
      <c r="D1523" s="20" t="s">
        <v>23</v>
      </c>
      <c r="E1523" t="s">
        <v>24</v>
      </c>
      <c r="F1523" s="25" t="s">
        <v>30</v>
      </c>
      <c r="G1523" s="21" t="s">
        <v>29</v>
      </c>
      <c r="H1523" s="21" t="s">
        <v>29</v>
      </c>
      <c r="I1523" s="21"/>
      <c r="J1523" s="25" t="s">
        <v>26</v>
      </c>
      <c r="K1523" s="26">
        <v>4.8191661834716797</v>
      </c>
      <c r="L1523" s="26">
        <v>1.0491960048675499</v>
      </c>
      <c r="N1523">
        <f>(Tabell1[[#This Row],[TP]]+Tabell1[[#This Row],[TN]])/(Tabell1[[#This Row],[TP]]+Tabell1[[#This Row],[TN]]+Tabell1[[#This Row],[FP]]+Tabell1[[#This Row],[FN]])</f>
        <v>0.88856703177333207</v>
      </c>
      <c r="O1523">
        <f>Tabell1[[#This Row],[TP]]/(Tabell1[[#This Row],[TP]]+Tabell1[[#This Row],[FP]])</f>
        <v>0.88709974236290023</v>
      </c>
      <c r="P1523">
        <f>Tabell1[[#This Row],[TP]]/(Tabell1[[#This Row],[TP]]+Tabell1[[#This Row],[FN]])</f>
        <v>0.99958527734577496</v>
      </c>
      <c r="Q1523">
        <f>2*(Tabell1[[#This Row],[Recall]] * Tabell1[[#This Row],[Precision]]) / (Tabell1[[#This Row],[Recall]] + Tabell1[[#This Row],[Precision]])</f>
        <v>0.93998927509384289</v>
      </c>
      <c r="R1523">
        <v>9641</v>
      </c>
      <c r="S1523">
        <v>175</v>
      </c>
      <c r="T1523">
        <v>1227</v>
      </c>
      <c r="U1523">
        <v>4</v>
      </c>
    </row>
    <row r="1524" spans="1:21" hidden="1" x14ac:dyDescent="0.3">
      <c r="A1524" s="21" t="s">
        <v>31</v>
      </c>
      <c r="B1524" s="25" t="s">
        <v>22</v>
      </c>
      <c r="C1524" s="20" t="s">
        <v>23</v>
      </c>
      <c r="D1524" s="20" t="s">
        <v>23</v>
      </c>
      <c r="E1524" t="s">
        <v>24</v>
      </c>
      <c r="F1524" s="25" t="s">
        <v>30</v>
      </c>
      <c r="G1524" s="21" t="s">
        <v>29</v>
      </c>
      <c r="H1524" s="21" t="s">
        <v>29</v>
      </c>
      <c r="I1524" s="21"/>
      <c r="J1524" s="25" t="s">
        <v>26</v>
      </c>
      <c r="K1524" s="26">
        <v>4.8191661834716797</v>
      </c>
      <c r="L1524" s="26">
        <v>1.0414190292358301</v>
      </c>
      <c r="N1524">
        <f>(Tabell1[[#This Row],[TP]]+Tabell1[[#This Row],[TN]])/(Tabell1[[#This Row],[TP]]+Tabell1[[#This Row],[TN]]+Tabell1[[#This Row],[FP]]+Tabell1[[#This Row],[FN]])</f>
        <v>0.88856703177333207</v>
      </c>
      <c r="O1524">
        <f>Tabell1[[#This Row],[TP]]/(Tabell1[[#This Row],[TP]]+Tabell1[[#This Row],[FP]])</f>
        <v>0.88709974236290023</v>
      </c>
      <c r="P1524">
        <f>Tabell1[[#This Row],[TP]]/(Tabell1[[#This Row],[TP]]+Tabell1[[#This Row],[FN]])</f>
        <v>0.99958527734577496</v>
      </c>
      <c r="Q1524">
        <f>2*(Tabell1[[#This Row],[Recall]] * Tabell1[[#This Row],[Precision]]) / (Tabell1[[#This Row],[Recall]] + Tabell1[[#This Row],[Precision]])</f>
        <v>0.93998927509384289</v>
      </c>
      <c r="R1524">
        <v>9641</v>
      </c>
      <c r="S1524">
        <v>175</v>
      </c>
      <c r="T1524">
        <v>1227</v>
      </c>
      <c r="U1524">
        <v>4</v>
      </c>
    </row>
    <row r="1525" spans="1:21" hidden="1" x14ac:dyDescent="0.3">
      <c r="A1525" s="21" t="s">
        <v>31</v>
      </c>
      <c r="B1525" s="25" t="s">
        <v>22</v>
      </c>
      <c r="C1525" s="20" t="s">
        <v>23</v>
      </c>
      <c r="D1525" s="20" t="s">
        <v>23</v>
      </c>
      <c r="E1525" t="s">
        <v>24</v>
      </c>
      <c r="F1525" s="25" t="s">
        <v>30</v>
      </c>
      <c r="G1525" s="25" t="s">
        <v>26</v>
      </c>
      <c r="H1525" s="21" t="s">
        <v>29</v>
      </c>
      <c r="I1525" s="21"/>
      <c r="J1525" s="25" t="s">
        <v>26</v>
      </c>
      <c r="K1525" s="26">
        <v>4.6303319931030202</v>
      </c>
      <c r="L1525" s="26">
        <v>1.23170709609985</v>
      </c>
      <c r="N1525">
        <f>(Tabell1[[#This Row],[TP]]+Tabell1[[#This Row],[TN]])/(Tabell1[[#This Row],[TP]]+Tabell1[[#This Row],[TN]]+Tabell1[[#This Row],[FP]]+Tabell1[[#This Row],[FN]])</f>
        <v>0.88856703177333207</v>
      </c>
      <c r="O1525">
        <f>Tabell1[[#This Row],[TP]]/(Tabell1[[#This Row],[TP]]+Tabell1[[#This Row],[FP]])</f>
        <v>0.88709974236290023</v>
      </c>
      <c r="P1525">
        <f>Tabell1[[#This Row],[TP]]/(Tabell1[[#This Row],[TP]]+Tabell1[[#This Row],[FN]])</f>
        <v>0.99958527734577496</v>
      </c>
      <c r="Q1525">
        <f>2*(Tabell1[[#This Row],[Recall]] * Tabell1[[#This Row],[Precision]]) / (Tabell1[[#This Row],[Recall]] + Tabell1[[#This Row],[Precision]])</f>
        <v>0.93998927509384289</v>
      </c>
      <c r="R1525">
        <v>9641</v>
      </c>
      <c r="S1525">
        <v>175</v>
      </c>
      <c r="T1525">
        <v>1227</v>
      </c>
      <c r="U1525">
        <v>4</v>
      </c>
    </row>
    <row r="1526" spans="1:21" hidden="1" x14ac:dyDescent="0.3">
      <c r="A1526" s="21" t="s">
        <v>31</v>
      </c>
      <c r="B1526" s="25" t="s">
        <v>22</v>
      </c>
      <c r="C1526" s="20" t="s">
        <v>23</v>
      </c>
      <c r="D1526" s="20" t="s">
        <v>23</v>
      </c>
      <c r="E1526" t="s">
        <v>24</v>
      </c>
      <c r="F1526" s="25" t="s">
        <v>30</v>
      </c>
      <c r="G1526" s="25" t="s">
        <v>26</v>
      </c>
      <c r="H1526" s="21" t="s">
        <v>29</v>
      </c>
      <c r="I1526" s="21"/>
      <c r="J1526" s="25" t="s">
        <v>26</v>
      </c>
      <c r="K1526" s="26">
        <v>4.6303319931030202</v>
      </c>
      <c r="L1526" s="26">
        <v>1.1339652538299501</v>
      </c>
      <c r="N1526">
        <f>(Tabell1[[#This Row],[TP]]+Tabell1[[#This Row],[TN]])/(Tabell1[[#This Row],[TP]]+Tabell1[[#This Row],[TN]]+Tabell1[[#This Row],[FP]]+Tabell1[[#This Row],[FN]])</f>
        <v>0.88856703177333207</v>
      </c>
      <c r="O1526">
        <f>Tabell1[[#This Row],[TP]]/(Tabell1[[#This Row],[TP]]+Tabell1[[#This Row],[FP]])</f>
        <v>0.88709974236290023</v>
      </c>
      <c r="P1526">
        <f>Tabell1[[#This Row],[TP]]/(Tabell1[[#This Row],[TP]]+Tabell1[[#This Row],[FN]])</f>
        <v>0.99958527734577496</v>
      </c>
      <c r="Q1526">
        <f>2*(Tabell1[[#This Row],[Recall]] * Tabell1[[#This Row],[Precision]]) / (Tabell1[[#This Row],[Recall]] + Tabell1[[#This Row],[Precision]])</f>
        <v>0.93998927509384289</v>
      </c>
      <c r="R1526">
        <v>9641</v>
      </c>
      <c r="S1526">
        <v>175</v>
      </c>
      <c r="T1526">
        <v>1227</v>
      </c>
      <c r="U1526">
        <v>4</v>
      </c>
    </row>
    <row r="1527" spans="1:21" hidden="1" x14ac:dyDescent="0.3">
      <c r="A1527" s="25" t="s">
        <v>20</v>
      </c>
      <c r="B1527" s="23" t="s">
        <v>33</v>
      </c>
      <c r="C1527" s="21" t="s">
        <v>34</v>
      </c>
      <c r="D1527" s="21" t="s">
        <v>34</v>
      </c>
      <c r="E1527" t="s">
        <v>35</v>
      </c>
      <c r="F1527" s="19" t="s">
        <v>21</v>
      </c>
      <c r="G1527" s="21" t="s">
        <v>29</v>
      </c>
      <c r="H1527" s="25" t="s">
        <v>26</v>
      </c>
      <c r="I1527" s="21"/>
      <c r="J1527" s="21" t="s">
        <v>29</v>
      </c>
      <c r="K1527" s="26">
        <v>1.46807384490966</v>
      </c>
      <c r="L1527" s="26">
        <v>3.9290499687194802</v>
      </c>
      <c r="N1527">
        <f>(Tabell1[[#This Row],[TP]]+Tabell1[[#This Row],[TN]])/(Tabell1[[#This Row],[TP]]+Tabell1[[#This Row],[TN]]+Tabell1[[#This Row],[FP]]+Tabell1[[#This Row],[FN]])</f>
        <v>0.89891433263388376</v>
      </c>
      <c r="O1527">
        <f>Tabell1[[#This Row],[TP]]/(Tabell1[[#This Row],[TP]]+Tabell1[[#This Row],[FP]])</f>
        <v>0.89627027585494368</v>
      </c>
      <c r="P1527">
        <f>Tabell1[[#This Row],[TP]]/(Tabell1[[#This Row],[TP]]+Tabell1[[#This Row],[FN]])</f>
        <v>0.98815354824011847</v>
      </c>
      <c r="Q1527">
        <f>2*(Tabell1[[#This Row],[Recall]] * Tabell1[[#This Row],[Precision]]) / (Tabell1[[#This Row],[Recall]] + Tabell1[[#This Row],[Precision]])</f>
        <v>0.93997182793368728</v>
      </c>
      <c r="R1527">
        <v>8675</v>
      </c>
      <c r="S1527">
        <v>1178</v>
      </c>
      <c r="T1527">
        <v>1004</v>
      </c>
      <c r="U1527">
        <v>104</v>
      </c>
    </row>
    <row r="1528" spans="1:21" hidden="1" x14ac:dyDescent="0.3">
      <c r="A1528" s="25" t="s">
        <v>20</v>
      </c>
      <c r="B1528" s="23" t="s">
        <v>33</v>
      </c>
      <c r="C1528" s="21" t="s">
        <v>34</v>
      </c>
      <c r="D1528" s="21" t="s">
        <v>34</v>
      </c>
      <c r="E1528" t="s">
        <v>35</v>
      </c>
      <c r="F1528" s="19" t="s">
        <v>21</v>
      </c>
      <c r="G1528" s="25" t="s">
        <v>26</v>
      </c>
      <c r="H1528" s="25" t="s">
        <v>26</v>
      </c>
      <c r="I1528" s="21"/>
      <c r="J1528" s="21" t="s">
        <v>29</v>
      </c>
      <c r="K1528" s="26">
        <v>1.46807265281677</v>
      </c>
      <c r="L1528" s="26">
        <v>4.0058417320251403</v>
      </c>
      <c r="N1528">
        <f>(Tabell1[[#This Row],[TP]]+Tabell1[[#This Row],[TN]])/(Tabell1[[#This Row],[TP]]+Tabell1[[#This Row],[TN]]+Tabell1[[#This Row],[FP]]+Tabell1[[#This Row],[FN]])</f>
        <v>0.89891433263388376</v>
      </c>
      <c r="O1528">
        <f>Tabell1[[#This Row],[TP]]/(Tabell1[[#This Row],[TP]]+Tabell1[[#This Row],[FP]])</f>
        <v>0.89627027585494368</v>
      </c>
      <c r="P1528">
        <f>Tabell1[[#This Row],[TP]]/(Tabell1[[#This Row],[TP]]+Tabell1[[#This Row],[FN]])</f>
        <v>0.98815354824011847</v>
      </c>
      <c r="Q1528">
        <f>2*(Tabell1[[#This Row],[Recall]] * Tabell1[[#This Row],[Precision]]) / (Tabell1[[#This Row],[Recall]] + Tabell1[[#This Row],[Precision]])</f>
        <v>0.93997182793368728</v>
      </c>
      <c r="R1528">
        <v>8675</v>
      </c>
      <c r="S1528">
        <v>1178</v>
      </c>
      <c r="T1528">
        <v>1004</v>
      </c>
      <c r="U1528">
        <v>104</v>
      </c>
    </row>
    <row r="1529" spans="1:21" hidden="1" x14ac:dyDescent="0.3">
      <c r="A1529" s="25" t="s">
        <v>20</v>
      </c>
      <c r="B1529" s="21" t="s">
        <v>32</v>
      </c>
      <c r="C1529" s="24" t="s">
        <v>38</v>
      </c>
      <c r="D1529" s="20" t="s">
        <v>23</v>
      </c>
      <c r="E1529" t="s">
        <v>24</v>
      </c>
      <c r="F1529" s="25" t="s">
        <v>30</v>
      </c>
      <c r="G1529" s="25" t="s">
        <v>26</v>
      </c>
      <c r="H1529" s="21" t="s">
        <v>29</v>
      </c>
      <c r="I1529" s="21"/>
      <c r="J1529" s="21" t="s">
        <v>29</v>
      </c>
      <c r="K1529" s="26">
        <v>5.5133919715881303</v>
      </c>
      <c r="L1529" s="26">
        <v>8.36024618148803</v>
      </c>
      <c r="N1529">
        <f>(Tabell1[[#This Row],[TP]]+Tabell1[[#This Row],[TN]])/(Tabell1[[#This Row],[TP]]+Tabell1[[#This Row],[TN]]+Tabell1[[#This Row],[FP]]+Tabell1[[#This Row],[FN]])</f>
        <v>0.89073956730334025</v>
      </c>
      <c r="O1529">
        <f>Tabell1[[#This Row],[TP]]/(Tabell1[[#This Row],[TP]]+Tabell1[[#This Row],[FP]])</f>
        <v>0.90350038255547049</v>
      </c>
      <c r="P1529">
        <f>Tabell1[[#This Row],[TP]]/(Tabell1[[#This Row],[TP]]+Tabell1[[#This Row],[FN]])</f>
        <v>0.97947122861586311</v>
      </c>
      <c r="Q1529">
        <f>2*(Tabell1[[#This Row],[Recall]] * Tabell1[[#This Row],[Precision]]) / (Tabell1[[#This Row],[Recall]] + Tabell1[[#This Row],[Precision]])</f>
        <v>0.93995323615740511</v>
      </c>
      <c r="R1529">
        <v>9447</v>
      </c>
      <c r="S1529">
        <v>393</v>
      </c>
      <c r="T1529">
        <v>1009</v>
      </c>
      <c r="U1529">
        <v>198</v>
      </c>
    </row>
    <row r="1530" spans="1:21" hidden="1" x14ac:dyDescent="0.3">
      <c r="A1530" s="25" t="s">
        <v>20</v>
      </c>
      <c r="B1530" s="23" t="s">
        <v>33</v>
      </c>
      <c r="C1530" s="21" t="s">
        <v>34</v>
      </c>
      <c r="D1530" s="21" t="s">
        <v>34</v>
      </c>
      <c r="E1530" t="s">
        <v>35</v>
      </c>
      <c r="F1530" s="25" t="s">
        <v>30</v>
      </c>
      <c r="G1530" s="25" t="s">
        <v>26</v>
      </c>
      <c r="H1530" s="21" t="s">
        <v>29</v>
      </c>
      <c r="I1530" s="21"/>
      <c r="J1530" s="25" t="s">
        <v>26</v>
      </c>
      <c r="K1530" s="26">
        <v>2.5237655639648402</v>
      </c>
      <c r="L1530" s="26">
        <v>7.18058037757873</v>
      </c>
      <c r="N1530">
        <f>(Tabell1[[#This Row],[TP]]+Tabell1[[#This Row],[TN]])/(Tabell1[[#This Row],[TP]]+Tabell1[[#This Row],[TN]]+Tabell1[[#This Row],[FP]]+Tabell1[[#This Row],[FN]])</f>
        <v>0.89891433263388376</v>
      </c>
      <c r="O1530">
        <f>Tabell1[[#This Row],[TP]]/(Tabell1[[#This Row],[TP]]+Tabell1[[#This Row],[FP]])</f>
        <v>0.89651607567455804</v>
      </c>
      <c r="P1530">
        <f>Tabell1[[#This Row],[TP]]/(Tabell1[[#This Row],[TP]]+Tabell1[[#This Row],[FN]])</f>
        <v>0.98781182367012188</v>
      </c>
      <c r="Q1530">
        <f>2*(Tabell1[[#This Row],[Recall]] * Tabell1[[#This Row],[Precision]]) / (Tabell1[[#This Row],[Recall]] + Tabell1[[#This Row],[Precision]])</f>
        <v>0.93995230869282465</v>
      </c>
      <c r="R1530">
        <v>8672</v>
      </c>
      <c r="S1530">
        <v>1181</v>
      </c>
      <c r="T1530">
        <v>1001</v>
      </c>
      <c r="U1530">
        <v>107</v>
      </c>
    </row>
    <row r="1531" spans="1:21" hidden="1" x14ac:dyDescent="0.3">
      <c r="A1531" s="25" t="s">
        <v>20</v>
      </c>
      <c r="B1531" s="23" t="s">
        <v>33</v>
      </c>
      <c r="C1531" s="21" t="s">
        <v>34</v>
      </c>
      <c r="D1531" s="21" t="s">
        <v>34</v>
      </c>
      <c r="E1531" t="s">
        <v>35</v>
      </c>
      <c r="F1531" s="25" t="s">
        <v>30</v>
      </c>
      <c r="G1531" s="21" t="s">
        <v>29</v>
      </c>
      <c r="H1531" s="21" t="s">
        <v>29</v>
      </c>
      <c r="I1531" s="21"/>
      <c r="J1531" s="25" t="s">
        <v>26</v>
      </c>
      <c r="K1531" s="26">
        <v>2.49248194694519</v>
      </c>
      <c r="L1531" s="26">
        <v>7.0907561779022199</v>
      </c>
      <c r="N1531">
        <f>(Tabell1[[#This Row],[TP]]+Tabell1[[#This Row],[TN]])/(Tabell1[[#This Row],[TP]]+Tabell1[[#This Row],[TN]]+Tabell1[[#This Row],[FP]]+Tabell1[[#This Row],[FN]])</f>
        <v>0.89891433263388376</v>
      </c>
      <c r="O1531">
        <f>Tabell1[[#This Row],[TP]]/(Tabell1[[#This Row],[TP]]+Tabell1[[#This Row],[FP]])</f>
        <v>0.89651607567455804</v>
      </c>
      <c r="P1531">
        <f>Tabell1[[#This Row],[TP]]/(Tabell1[[#This Row],[TP]]+Tabell1[[#This Row],[FN]])</f>
        <v>0.98781182367012188</v>
      </c>
      <c r="Q1531">
        <f>2*(Tabell1[[#This Row],[Recall]] * Tabell1[[#This Row],[Precision]]) / (Tabell1[[#This Row],[Recall]] + Tabell1[[#This Row],[Precision]])</f>
        <v>0.93995230869282465</v>
      </c>
      <c r="R1531">
        <v>8672</v>
      </c>
      <c r="S1531">
        <v>1181</v>
      </c>
      <c r="T1531">
        <v>1001</v>
      </c>
      <c r="U1531">
        <v>107</v>
      </c>
    </row>
    <row r="1532" spans="1:21" hidden="1" x14ac:dyDescent="0.3">
      <c r="A1532" s="21" t="s">
        <v>31</v>
      </c>
      <c r="B1532" s="23" t="s">
        <v>33</v>
      </c>
      <c r="C1532" s="25" t="s">
        <v>36</v>
      </c>
      <c r="D1532" s="20" t="s">
        <v>23</v>
      </c>
      <c r="E1532" t="s">
        <v>24</v>
      </c>
      <c r="F1532" s="19" t="s">
        <v>21</v>
      </c>
      <c r="G1532" s="25" t="s">
        <v>26</v>
      </c>
      <c r="H1532" s="25" t="s">
        <v>26</v>
      </c>
      <c r="I1532" s="21"/>
      <c r="J1532" s="21" t="s">
        <v>29</v>
      </c>
      <c r="K1532" s="26">
        <v>46.345791578292797</v>
      </c>
      <c r="L1532" s="26">
        <v>0.54909038543701105</v>
      </c>
      <c r="N1532">
        <f>(Tabell1[[#This Row],[TP]]+Tabell1[[#This Row],[TN]])/(Tabell1[[#This Row],[TP]]+Tabell1[[#This Row],[TN]]+Tabell1[[#This Row],[FP]]+Tabell1[[#This Row],[FN]])</f>
        <v>0.88883859871458315</v>
      </c>
      <c r="O1532">
        <f>Tabell1[[#This Row],[TP]]/(Tabell1[[#This Row],[TP]]+Tabell1[[#This Row],[FP]])</f>
        <v>0.88956771267240586</v>
      </c>
      <c r="P1532">
        <f>Tabell1[[#This Row],[TP]]/(Tabell1[[#This Row],[TP]]+Tabell1[[#This Row],[FN]])</f>
        <v>0.99637117677553133</v>
      </c>
      <c r="Q1532">
        <f>2*(Tabell1[[#This Row],[Recall]] * Tabell1[[#This Row],[Precision]]) / (Tabell1[[#This Row],[Recall]] + Tabell1[[#This Row],[Precision]])</f>
        <v>0.93994522691705784</v>
      </c>
      <c r="R1532">
        <v>9610</v>
      </c>
      <c r="S1532">
        <v>209</v>
      </c>
      <c r="T1532">
        <v>1193</v>
      </c>
      <c r="U1532">
        <v>35</v>
      </c>
    </row>
    <row r="1533" spans="1:21" hidden="1" x14ac:dyDescent="0.3">
      <c r="A1533" s="25" t="s">
        <v>20</v>
      </c>
      <c r="B1533" s="25" t="s">
        <v>22</v>
      </c>
      <c r="C1533" s="21" t="s">
        <v>34</v>
      </c>
      <c r="D1533" s="20" t="s">
        <v>23</v>
      </c>
      <c r="E1533" t="s">
        <v>24</v>
      </c>
      <c r="F1533" s="19" t="s">
        <v>21</v>
      </c>
      <c r="G1533" s="21" t="s">
        <v>29</v>
      </c>
      <c r="H1533" s="21" t="s">
        <v>29</v>
      </c>
      <c r="I1533" s="21"/>
      <c r="J1533" s="21" t="s">
        <v>29</v>
      </c>
      <c r="K1533" s="26">
        <v>2.5372998714446999</v>
      </c>
      <c r="L1533" s="26">
        <v>4.7549946308135898</v>
      </c>
      <c r="N1533">
        <f>(Tabell1[[#This Row],[TP]]+Tabell1[[#This Row],[TN]])/(Tabell1[[#This Row],[TP]]+Tabell1[[#This Row],[TN]]+Tabell1[[#This Row],[FP]]+Tabell1[[#This Row],[FN]])</f>
        <v>0.88883859871458315</v>
      </c>
      <c r="O1533">
        <f>Tabell1[[#This Row],[TP]]/(Tabell1[[#This Row],[TP]]+Tabell1[[#This Row],[FP]])</f>
        <v>0.88978419931462438</v>
      </c>
      <c r="P1533">
        <f>Tabell1[[#This Row],[TP]]/(Tabell1[[#This Row],[TP]]+Tabell1[[#This Row],[FN]])</f>
        <v>0.99606013478486266</v>
      </c>
      <c r="Q1533">
        <f>2*(Tabell1[[#This Row],[Recall]] * Tabell1[[#This Row],[Precision]]) / (Tabell1[[#This Row],[Recall]] + Tabell1[[#This Row],[Precision]])</f>
        <v>0.93992760003913511</v>
      </c>
      <c r="R1533">
        <v>9607</v>
      </c>
      <c r="S1533">
        <v>212</v>
      </c>
      <c r="T1533">
        <v>1190</v>
      </c>
      <c r="U1533">
        <v>38</v>
      </c>
    </row>
    <row r="1534" spans="1:21" hidden="1" x14ac:dyDescent="0.3">
      <c r="A1534" s="21" t="s">
        <v>31</v>
      </c>
      <c r="B1534" s="21" t="s">
        <v>32</v>
      </c>
      <c r="C1534" s="24" t="s">
        <v>38</v>
      </c>
      <c r="D1534" s="20" t="s">
        <v>23</v>
      </c>
      <c r="E1534" t="s">
        <v>24</v>
      </c>
      <c r="F1534" s="25" t="s">
        <v>30</v>
      </c>
      <c r="G1534" s="25" t="s">
        <v>26</v>
      </c>
      <c r="H1534" s="21" t="s">
        <v>29</v>
      </c>
      <c r="I1534" s="25" t="s">
        <v>25</v>
      </c>
      <c r="J1534" s="25" t="s">
        <v>26</v>
      </c>
      <c r="K1534" s="26">
        <v>6.84104299545288</v>
      </c>
      <c r="L1534" s="26">
        <v>1.091637134552</v>
      </c>
      <c r="N1534">
        <f>(Tabell1[[#This Row],[TP]]+Tabell1[[#This Row],[TN]])/(Tabell1[[#This Row],[TP]]+Tabell1[[#This Row],[TN]]+Tabell1[[#This Row],[FP]]+Tabell1[[#This Row],[FN]])</f>
        <v>0.8941794152258532</v>
      </c>
      <c r="O1534">
        <f>Tabell1[[#This Row],[TP]]/(Tabell1[[#This Row],[TP]]+Tabell1[[#This Row],[FP]])</f>
        <v>0.93192009783938035</v>
      </c>
      <c r="P1534">
        <f>Tabell1[[#This Row],[TP]]/(Tabell1[[#This Row],[TP]]+Tabell1[[#This Row],[FN]])</f>
        <v>0.94805598755832032</v>
      </c>
      <c r="Q1534">
        <f>2*(Tabell1[[#This Row],[Recall]] * Tabell1[[#This Row],[Precision]]) / (Tabell1[[#This Row],[Recall]] + Tabell1[[#This Row],[Precision]])</f>
        <v>0.9399187952921827</v>
      </c>
      <c r="R1534">
        <v>9144</v>
      </c>
      <c r="S1534">
        <v>734</v>
      </c>
      <c r="T1534">
        <v>668</v>
      </c>
      <c r="U1534">
        <v>501</v>
      </c>
    </row>
    <row r="1535" spans="1:21" hidden="1" x14ac:dyDescent="0.3">
      <c r="A1535" s="25" t="s">
        <v>20</v>
      </c>
      <c r="B1535" s="21" t="s">
        <v>32</v>
      </c>
      <c r="C1535" s="24" t="s">
        <v>38</v>
      </c>
      <c r="D1535" s="20" t="s">
        <v>23</v>
      </c>
      <c r="E1535" t="s">
        <v>24</v>
      </c>
      <c r="F1535" s="19" t="s">
        <v>21</v>
      </c>
      <c r="G1535" s="25" t="s">
        <v>26</v>
      </c>
      <c r="H1535" s="21" t="s">
        <v>29</v>
      </c>
      <c r="I1535" s="21"/>
      <c r="J1535" s="21" t="s">
        <v>29</v>
      </c>
      <c r="K1535" s="26">
        <v>3.1040370464324898</v>
      </c>
      <c r="L1535" s="26">
        <v>5.5076866149902299</v>
      </c>
      <c r="N1535">
        <f>(Tabell1[[#This Row],[TP]]+Tabell1[[#This Row],[TN]])/(Tabell1[[#This Row],[TP]]+Tabell1[[#This Row],[TN]]+Tabell1[[#This Row],[FP]]+Tabell1[[#This Row],[FN]])</f>
        <v>0.89255001357834707</v>
      </c>
      <c r="O1535">
        <f>Tabell1[[#This Row],[TP]]/(Tabell1[[#This Row],[TP]]+Tabell1[[#This Row],[FP]])</f>
        <v>0.91846427864634872</v>
      </c>
      <c r="P1535">
        <f>Tabell1[[#This Row],[TP]]/(Tabell1[[#This Row],[TP]]+Tabell1[[#This Row],[FN]])</f>
        <v>0.96236391912908248</v>
      </c>
      <c r="Q1535">
        <f>2*(Tabell1[[#This Row],[Recall]] * Tabell1[[#This Row],[Precision]]) / (Tabell1[[#This Row],[Recall]] + Tabell1[[#This Row],[Precision]])</f>
        <v>0.93990177712520884</v>
      </c>
      <c r="R1535">
        <v>9282</v>
      </c>
      <c r="S1535">
        <v>578</v>
      </c>
      <c r="T1535">
        <v>824</v>
      </c>
      <c r="U1535">
        <v>363</v>
      </c>
    </row>
    <row r="1536" spans="1:21" hidden="1" x14ac:dyDescent="0.3">
      <c r="A1536" s="21" t="s">
        <v>31</v>
      </c>
      <c r="B1536" s="25" t="s">
        <v>22</v>
      </c>
      <c r="C1536" s="20" t="s">
        <v>23</v>
      </c>
      <c r="D1536" s="20" t="s">
        <v>23</v>
      </c>
      <c r="E1536" t="s">
        <v>42</v>
      </c>
      <c r="F1536" s="25" t="s">
        <v>30</v>
      </c>
      <c r="G1536" s="21" t="s">
        <v>29</v>
      </c>
      <c r="H1536" s="25" t="s">
        <v>26</v>
      </c>
      <c r="I1536" s="25" t="s">
        <v>25</v>
      </c>
      <c r="J1536" s="21" t="s">
        <v>29</v>
      </c>
      <c r="K1536" s="26">
        <v>0.90158796310424805</v>
      </c>
      <c r="L1536" s="26">
        <v>0.60500597953796298</v>
      </c>
      <c r="N1536">
        <f>(Tabell1[[#This Row],[TP]]+Tabell1[[#This Row],[TN]])/(Tabell1[[#This Row],[TP]]+Tabell1[[#This Row],[TN]]+Tabell1[[#This Row],[FP]]+Tabell1[[#This Row],[FN]])</f>
        <v>0.88890895953757221</v>
      </c>
      <c r="O1536">
        <f>Tabell1[[#This Row],[TP]]/(Tabell1[[#This Row],[TP]]+Tabell1[[#This Row],[FP]])</f>
        <v>0.88792466765140321</v>
      </c>
      <c r="P1536">
        <f>Tabell1[[#This Row],[TP]]/(Tabell1[[#This Row],[TP]]+Tabell1[[#This Row],[FN]])</f>
        <v>0.99833921527921943</v>
      </c>
      <c r="Q1536">
        <f>2*(Tabell1[[#This Row],[Recall]] * Tabell1[[#This Row],[Precision]]) / (Tabell1[[#This Row],[Recall]] + Tabell1[[#This Row],[Precision]])</f>
        <v>0.93990032248607447</v>
      </c>
      <c r="R1536">
        <v>9618</v>
      </c>
      <c r="S1536">
        <v>224</v>
      </c>
      <c r="T1536">
        <v>1214</v>
      </c>
      <c r="U1536">
        <v>16</v>
      </c>
    </row>
    <row r="1537" spans="1:21" hidden="1" x14ac:dyDescent="0.3">
      <c r="A1537" s="25" t="s">
        <v>20</v>
      </c>
      <c r="B1537" s="23" t="s">
        <v>33</v>
      </c>
      <c r="C1537" s="20" t="s">
        <v>23</v>
      </c>
      <c r="D1537" s="20" t="s">
        <v>23</v>
      </c>
      <c r="E1537" t="s">
        <v>24</v>
      </c>
      <c r="F1537" s="25" t="s">
        <v>30</v>
      </c>
      <c r="G1537" s="25" t="s">
        <v>26</v>
      </c>
      <c r="H1537" s="21" t="s">
        <v>29</v>
      </c>
      <c r="I1537" s="25" t="s">
        <v>25</v>
      </c>
      <c r="J1537" s="21" t="s">
        <v>29</v>
      </c>
      <c r="K1537" s="26">
        <v>3.5355420112609801</v>
      </c>
      <c r="L1537" s="26">
        <v>8.3470830917358398</v>
      </c>
      <c r="N1537">
        <f>(Tabell1[[#This Row],[TP]]+Tabell1[[#This Row],[TN]])/(Tabell1[[#This Row],[TP]]+Tabell1[[#This Row],[TN]]+Tabell1[[#This Row],[FP]]+Tabell1[[#This Row],[FN]])</f>
        <v>0.8883859871458315</v>
      </c>
      <c r="O1537">
        <f>Tabell1[[#This Row],[TP]]/(Tabell1[[#This Row],[TP]]+Tabell1[[#This Row],[FP]])</f>
        <v>0.88693652253909838</v>
      </c>
      <c r="P1537">
        <f>Tabell1[[#This Row],[TP]]/(Tabell1[[#This Row],[TP]]+Tabell1[[#This Row],[FN]])</f>
        <v>0.99958527734577496</v>
      </c>
      <c r="Q1537">
        <f>2*(Tabell1[[#This Row],[Recall]] * Tabell1[[#This Row],[Precision]]) / (Tabell1[[#This Row],[Recall]] + Tabell1[[#This Row],[Precision]])</f>
        <v>0.93989763587618813</v>
      </c>
      <c r="R1537">
        <v>9641</v>
      </c>
      <c r="S1537">
        <v>173</v>
      </c>
      <c r="T1537">
        <v>1229</v>
      </c>
      <c r="U1537">
        <v>4</v>
      </c>
    </row>
    <row r="1538" spans="1:21" hidden="1" x14ac:dyDescent="0.3">
      <c r="A1538" s="25" t="s">
        <v>20</v>
      </c>
      <c r="B1538" s="23" t="s">
        <v>33</v>
      </c>
      <c r="C1538" s="20" t="s">
        <v>23</v>
      </c>
      <c r="D1538" s="20" t="s">
        <v>23</v>
      </c>
      <c r="E1538" t="s">
        <v>24</v>
      </c>
      <c r="F1538" s="25" t="s">
        <v>30</v>
      </c>
      <c r="G1538" s="25" t="s">
        <v>26</v>
      </c>
      <c r="H1538" s="21" t="s">
        <v>29</v>
      </c>
      <c r="I1538" s="25" t="s">
        <v>25</v>
      </c>
      <c r="J1538" s="21" t="s">
        <v>29</v>
      </c>
      <c r="K1538" s="26">
        <v>3.5355420112609801</v>
      </c>
      <c r="L1538" s="26">
        <v>8.3330016136169398</v>
      </c>
      <c r="N1538">
        <f>(Tabell1[[#This Row],[TP]]+Tabell1[[#This Row],[TN]])/(Tabell1[[#This Row],[TP]]+Tabell1[[#This Row],[TN]]+Tabell1[[#This Row],[FP]]+Tabell1[[#This Row],[FN]])</f>
        <v>0.8883859871458315</v>
      </c>
      <c r="O1538">
        <f>Tabell1[[#This Row],[TP]]/(Tabell1[[#This Row],[TP]]+Tabell1[[#This Row],[FP]])</f>
        <v>0.88693652253909838</v>
      </c>
      <c r="P1538">
        <f>Tabell1[[#This Row],[TP]]/(Tabell1[[#This Row],[TP]]+Tabell1[[#This Row],[FN]])</f>
        <v>0.99958527734577496</v>
      </c>
      <c r="Q1538">
        <f>2*(Tabell1[[#This Row],[Recall]] * Tabell1[[#This Row],[Precision]]) / (Tabell1[[#This Row],[Recall]] + Tabell1[[#This Row],[Precision]])</f>
        <v>0.93989763587618813</v>
      </c>
      <c r="R1538">
        <v>9641</v>
      </c>
      <c r="S1538">
        <v>173</v>
      </c>
      <c r="T1538">
        <v>1229</v>
      </c>
      <c r="U1538">
        <v>4</v>
      </c>
    </row>
    <row r="1539" spans="1:21" hidden="1" x14ac:dyDescent="0.3">
      <c r="A1539" s="25" t="s">
        <v>20</v>
      </c>
      <c r="B1539" s="23" t="s">
        <v>33</v>
      </c>
      <c r="C1539" s="20" t="s">
        <v>23</v>
      </c>
      <c r="D1539" s="20" t="s">
        <v>23</v>
      </c>
      <c r="E1539" t="s">
        <v>24</v>
      </c>
      <c r="F1539" s="25" t="s">
        <v>30</v>
      </c>
      <c r="G1539" s="21" t="s">
        <v>29</v>
      </c>
      <c r="H1539" s="21" t="s">
        <v>29</v>
      </c>
      <c r="I1539" s="25" t="s">
        <v>25</v>
      </c>
      <c r="J1539" s="21" t="s">
        <v>29</v>
      </c>
      <c r="K1539" s="26">
        <v>3.5240073204040501</v>
      </c>
      <c r="L1539" s="26">
        <v>8.3033471107482892</v>
      </c>
      <c r="N1539">
        <f>(Tabell1[[#This Row],[TP]]+Tabell1[[#This Row],[TN]])/(Tabell1[[#This Row],[TP]]+Tabell1[[#This Row],[TN]]+Tabell1[[#This Row],[FP]]+Tabell1[[#This Row],[FN]])</f>
        <v>0.8883859871458315</v>
      </c>
      <c r="O1539">
        <f>Tabell1[[#This Row],[TP]]/(Tabell1[[#This Row],[TP]]+Tabell1[[#This Row],[FP]])</f>
        <v>0.88693652253909838</v>
      </c>
      <c r="P1539">
        <f>Tabell1[[#This Row],[TP]]/(Tabell1[[#This Row],[TP]]+Tabell1[[#This Row],[FN]])</f>
        <v>0.99958527734577496</v>
      </c>
      <c r="Q1539">
        <f>2*(Tabell1[[#This Row],[Recall]] * Tabell1[[#This Row],[Precision]]) / (Tabell1[[#This Row],[Recall]] + Tabell1[[#This Row],[Precision]])</f>
        <v>0.93989763587618813</v>
      </c>
      <c r="R1539">
        <v>9641</v>
      </c>
      <c r="S1539">
        <v>173</v>
      </c>
      <c r="T1539">
        <v>1229</v>
      </c>
      <c r="U1539">
        <v>4</v>
      </c>
    </row>
    <row r="1540" spans="1:21" hidden="1" x14ac:dyDescent="0.3">
      <c r="A1540" s="25" t="s">
        <v>20</v>
      </c>
      <c r="B1540" s="23" t="s">
        <v>33</v>
      </c>
      <c r="C1540" s="20" t="s">
        <v>23</v>
      </c>
      <c r="D1540" s="20" t="s">
        <v>23</v>
      </c>
      <c r="E1540" t="s">
        <v>24</v>
      </c>
      <c r="F1540" s="25" t="s">
        <v>30</v>
      </c>
      <c r="G1540" s="21" t="s">
        <v>29</v>
      </c>
      <c r="H1540" s="21" t="s">
        <v>29</v>
      </c>
      <c r="I1540" s="25" t="s">
        <v>25</v>
      </c>
      <c r="J1540" s="21" t="s">
        <v>29</v>
      </c>
      <c r="K1540" s="26">
        <v>3.5240073204040501</v>
      </c>
      <c r="L1540" s="26">
        <v>8.2920041084289497</v>
      </c>
      <c r="N1540">
        <f>(Tabell1[[#This Row],[TP]]+Tabell1[[#This Row],[TN]])/(Tabell1[[#This Row],[TP]]+Tabell1[[#This Row],[TN]]+Tabell1[[#This Row],[FP]]+Tabell1[[#This Row],[FN]])</f>
        <v>0.8883859871458315</v>
      </c>
      <c r="O1540">
        <f>Tabell1[[#This Row],[TP]]/(Tabell1[[#This Row],[TP]]+Tabell1[[#This Row],[FP]])</f>
        <v>0.88693652253909838</v>
      </c>
      <c r="P1540">
        <f>Tabell1[[#This Row],[TP]]/(Tabell1[[#This Row],[TP]]+Tabell1[[#This Row],[FN]])</f>
        <v>0.99958527734577496</v>
      </c>
      <c r="Q1540">
        <f>2*(Tabell1[[#This Row],[Recall]] * Tabell1[[#This Row],[Precision]]) / (Tabell1[[#This Row],[Recall]] + Tabell1[[#This Row],[Precision]])</f>
        <v>0.93989763587618813</v>
      </c>
      <c r="R1540">
        <v>9641</v>
      </c>
      <c r="S1540">
        <v>173</v>
      </c>
      <c r="T1540">
        <v>1229</v>
      </c>
      <c r="U1540">
        <v>4</v>
      </c>
    </row>
    <row r="1541" spans="1:21" hidden="1" x14ac:dyDescent="0.3">
      <c r="A1541" s="21" t="s">
        <v>31</v>
      </c>
      <c r="B1541" s="21" t="s">
        <v>32</v>
      </c>
      <c r="C1541" s="25" t="s">
        <v>36</v>
      </c>
      <c r="D1541" s="20" t="s">
        <v>23</v>
      </c>
      <c r="E1541" t="s">
        <v>24</v>
      </c>
      <c r="F1541" s="19" t="s">
        <v>21</v>
      </c>
      <c r="G1541" s="25" t="s">
        <v>26</v>
      </c>
      <c r="H1541" s="25" t="s">
        <v>26</v>
      </c>
      <c r="I1541" s="25" t="s">
        <v>25</v>
      </c>
      <c r="J1541" s="25" t="s">
        <v>26</v>
      </c>
      <c r="K1541" s="26">
        <v>2.4133458137512198</v>
      </c>
      <c r="L1541" s="26">
        <v>0.59011650085449197</v>
      </c>
      <c r="N1541">
        <f>(Tabell1[[#This Row],[TP]]+Tabell1[[#This Row],[TN]])/(Tabell1[[#This Row],[TP]]+Tabell1[[#This Row],[TN]]+Tabell1[[#This Row],[FP]]+Tabell1[[#This Row],[FN]])</f>
        <v>0.89490359373585593</v>
      </c>
      <c r="O1541">
        <f>Tabell1[[#This Row],[TP]]/(Tabell1[[#This Row],[TP]]+Tabell1[[#This Row],[FP]])</f>
        <v>0.93858560794044665</v>
      </c>
      <c r="P1541">
        <f>Tabell1[[#This Row],[TP]]/(Tabell1[[#This Row],[TP]]+Tabell1[[#This Row],[FN]])</f>
        <v>0.94121306376360814</v>
      </c>
      <c r="Q1541">
        <f>2*(Tabell1[[#This Row],[Recall]] * Tabell1[[#This Row],[Precision]]) / (Tabell1[[#This Row],[Recall]] + Tabell1[[#This Row],[Precision]])</f>
        <v>0.93989749961174096</v>
      </c>
      <c r="R1541">
        <v>9078</v>
      </c>
      <c r="S1541">
        <v>808</v>
      </c>
      <c r="T1541">
        <v>594</v>
      </c>
      <c r="U1541">
        <v>567</v>
      </c>
    </row>
    <row r="1542" spans="1:21" hidden="1" x14ac:dyDescent="0.3">
      <c r="A1542" s="23" t="s">
        <v>48</v>
      </c>
      <c r="B1542" s="21" t="s">
        <v>32</v>
      </c>
      <c r="C1542" s="25" t="s">
        <v>36</v>
      </c>
      <c r="D1542" s="20" t="s">
        <v>23</v>
      </c>
      <c r="E1542" t="s">
        <v>24</v>
      </c>
      <c r="F1542" s="25" t="s">
        <v>30</v>
      </c>
      <c r="G1542" s="21" t="s">
        <v>29</v>
      </c>
      <c r="H1542" s="25" t="s">
        <v>26</v>
      </c>
      <c r="I1542" s="21"/>
      <c r="J1542" s="25" t="s">
        <v>26</v>
      </c>
      <c r="K1542" s="26">
        <v>0.54558730125427202</v>
      </c>
      <c r="L1542" s="26">
        <v>0.32114839553833002</v>
      </c>
      <c r="N1542">
        <f>(Tabell1[[#This Row],[TP]]+Tabell1[[#This Row],[TN]])/(Tabell1[[#This Row],[TP]]+Tabell1[[#This Row],[TN]]+Tabell1[[#This Row],[FP]]+Tabell1[[#This Row],[FN]])</f>
        <v>0.89463202679460485</v>
      </c>
      <c r="O1542">
        <f>Tabell1[[#This Row],[TP]]/(Tabell1[[#This Row],[TP]]+Tabell1[[#This Row],[FP]])</f>
        <v>0.93666975594686441</v>
      </c>
      <c r="P1542">
        <f>Tabell1[[#This Row],[TP]]/(Tabell1[[#This Row],[TP]]+Tabell1[[#This Row],[FN]])</f>
        <v>0.94307931570762049</v>
      </c>
      <c r="Q1542">
        <f>2*(Tabell1[[#This Row],[Recall]] * Tabell1[[#This Row],[Precision]]) / (Tabell1[[#This Row],[Recall]] + Tabell1[[#This Row],[Precision]])</f>
        <v>0.939863608183509</v>
      </c>
      <c r="R1542">
        <v>9096</v>
      </c>
      <c r="S1542">
        <v>787</v>
      </c>
      <c r="T1542">
        <v>615</v>
      </c>
      <c r="U1542">
        <v>549</v>
      </c>
    </row>
    <row r="1543" spans="1:21" hidden="1" x14ac:dyDescent="0.3">
      <c r="A1543" s="23" t="s">
        <v>48</v>
      </c>
      <c r="B1543" s="21" t="s">
        <v>32</v>
      </c>
      <c r="C1543" s="25" t="s">
        <v>36</v>
      </c>
      <c r="D1543" s="20" t="s">
        <v>23</v>
      </c>
      <c r="E1543" t="s">
        <v>24</v>
      </c>
      <c r="F1543" s="25" t="s">
        <v>30</v>
      </c>
      <c r="G1543" s="21" t="s">
        <v>29</v>
      </c>
      <c r="H1543" s="25" t="s">
        <v>26</v>
      </c>
      <c r="I1543" s="21"/>
      <c r="J1543" s="21" t="s">
        <v>29</v>
      </c>
      <c r="K1543" s="26">
        <v>0.44182682037353499</v>
      </c>
      <c r="L1543" s="26">
        <v>0.31615591049194303</v>
      </c>
      <c r="N1543">
        <f>(Tabell1[[#This Row],[TP]]+Tabell1[[#This Row],[TN]])/(Tabell1[[#This Row],[TP]]+Tabell1[[#This Row],[TN]]+Tabell1[[#This Row],[FP]]+Tabell1[[#This Row],[FN]])</f>
        <v>0.89463202679460485</v>
      </c>
      <c r="O1543">
        <f>Tabell1[[#This Row],[TP]]/(Tabell1[[#This Row],[TP]]+Tabell1[[#This Row],[FP]])</f>
        <v>0.93666975594686441</v>
      </c>
      <c r="P1543">
        <f>Tabell1[[#This Row],[TP]]/(Tabell1[[#This Row],[TP]]+Tabell1[[#This Row],[FN]])</f>
        <v>0.94307931570762049</v>
      </c>
      <c r="Q1543">
        <f>2*(Tabell1[[#This Row],[Recall]] * Tabell1[[#This Row],[Precision]]) / (Tabell1[[#This Row],[Recall]] + Tabell1[[#This Row],[Precision]])</f>
        <v>0.939863608183509</v>
      </c>
      <c r="R1543">
        <v>9096</v>
      </c>
      <c r="S1543">
        <v>787</v>
      </c>
      <c r="T1543">
        <v>615</v>
      </c>
      <c r="U1543">
        <v>549</v>
      </c>
    </row>
    <row r="1544" spans="1:21" hidden="1" x14ac:dyDescent="0.3">
      <c r="A1544" s="23" t="s">
        <v>48</v>
      </c>
      <c r="B1544" s="21" t="s">
        <v>32</v>
      </c>
      <c r="C1544" s="25" t="s">
        <v>36</v>
      </c>
      <c r="D1544" s="20" t="s">
        <v>23</v>
      </c>
      <c r="E1544" t="s">
        <v>24</v>
      </c>
      <c r="F1544" s="25" t="s">
        <v>30</v>
      </c>
      <c r="G1544" s="25" t="s">
        <v>26</v>
      </c>
      <c r="H1544" s="25" t="s">
        <v>26</v>
      </c>
      <c r="I1544" s="21"/>
      <c r="J1544" s="25" t="s">
        <v>26</v>
      </c>
      <c r="K1544" s="26">
        <v>0.47211289405822698</v>
      </c>
      <c r="L1544" s="26">
        <v>0.33109045028686501</v>
      </c>
      <c r="N1544">
        <f>(Tabell1[[#This Row],[TP]]+Tabell1[[#This Row],[TN]])/(Tabell1[[#This Row],[TP]]+Tabell1[[#This Row],[TN]]+Tabell1[[#This Row],[FP]]+Tabell1[[#This Row],[FN]])</f>
        <v>0.89454150448085457</v>
      </c>
      <c r="O1544">
        <f>Tabell1[[#This Row],[TP]]/(Tabell1[[#This Row],[TP]]+Tabell1[[#This Row],[FP]])</f>
        <v>0.93639357760395225</v>
      </c>
      <c r="P1544">
        <f>Tabell1[[#This Row],[TP]]/(Tabell1[[#This Row],[TP]]+Tabell1[[#This Row],[FN]])</f>
        <v>0.94328667703473301</v>
      </c>
      <c r="Q1544">
        <f>2*(Tabell1[[#This Row],[Recall]] * Tabell1[[#This Row],[Precision]]) / (Tabell1[[#This Row],[Recall]] + Tabell1[[#This Row],[Precision]])</f>
        <v>0.93982748824957385</v>
      </c>
      <c r="R1544">
        <v>9098</v>
      </c>
      <c r="S1544">
        <v>784</v>
      </c>
      <c r="T1544">
        <v>618</v>
      </c>
      <c r="U1544">
        <v>547</v>
      </c>
    </row>
    <row r="1545" spans="1:21" hidden="1" x14ac:dyDescent="0.3">
      <c r="A1545" s="23" t="s">
        <v>48</v>
      </c>
      <c r="B1545" s="21" t="s">
        <v>32</v>
      </c>
      <c r="C1545" s="25" t="s">
        <v>36</v>
      </c>
      <c r="D1545" s="20" t="s">
        <v>23</v>
      </c>
      <c r="E1545" t="s">
        <v>24</v>
      </c>
      <c r="F1545" s="25" t="s">
        <v>30</v>
      </c>
      <c r="G1545" s="25" t="s">
        <v>26</v>
      </c>
      <c r="H1545" s="25" t="s">
        <v>26</v>
      </c>
      <c r="I1545" s="21"/>
      <c r="J1545" s="21" t="s">
        <v>29</v>
      </c>
      <c r="K1545" s="26">
        <v>0.46875715255737299</v>
      </c>
      <c r="L1545" s="26">
        <v>0.36484813690185502</v>
      </c>
      <c r="N1545">
        <f>(Tabell1[[#This Row],[TP]]+Tabell1[[#This Row],[TN]])/(Tabell1[[#This Row],[TP]]+Tabell1[[#This Row],[TN]]+Tabell1[[#This Row],[FP]]+Tabell1[[#This Row],[FN]])</f>
        <v>0.89454150448085457</v>
      </c>
      <c r="O1545">
        <f>Tabell1[[#This Row],[TP]]/(Tabell1[[#This Row],[TP]]+Tabell1[[#This Row],[FP]])</f>
        <v>0.93639357760395225</v>
      </c>
      <c r="P1545">
        <f>Tabell1[[#This Row],[TP]]/(Tabell1[[#This Row],[TP]]+Tabell1[[#This Row],[FN]])</f>
        <v>0.94328667703473301</v>
      </c>
      <c r="Q1545">
        <f>2*(Tabell1[[#This Row],[Recall]] * Tabell1[[#This Row],[Precision]]) / (Tabell1[[#This Row],[Recall]] + Tabell1[[#This Row],[Precision]])</f>
        <v>0.93982748824957385</v>
      </c>
      <c r="R1545">
        <v>9098</v>
      </c>
      <c r="S1545">
        <v>784</v>
      </c>
      <c r="T1545">
        <v>618</v>
      </c>
      <c r="U1545">
        <v>547</v>
      </c>
    </row>
    <row r="1546" spans="1:21" hidden="1" x14ac:dyDescent="0.3">
      <c r="A1546" s="23" t="s">
        <v>48</v>
      </c>
      <c r="B1546" s="21" t="s">
        <v>32</v>
      </c>
      <c r="C1546" s="21" t="s">
        <v>34</v>
      </c>
      <c r="D1546" s="20" t="s">
        <v>23</v>
      </c>
      <c r="E1546" t="s">
        <v>24</v>
      </c>
      <c r="F1546" s="19" t="s">
        <v>21</v>
      </c>
      <c r="G1546" s="25" t="s">
        <v>26</v>
      </c>
      <c r="H1546" s="21" t="s">
        <v>29</v>
      </c>
      <c r="I1546" s="25" t="s">
        <v>25</v>
      </c>
      <c r="J1546" s="25" t="s">
        <v>26</v>
      </c>
      <c r="K1546" s="26">
        <v>0.114693164825439</v>
      </c>
      <c r="L1546" s="26">
        <v>0.195166826248168</v>
      </c>
      <c r="N1546">
        <f>(Tabell1[[#This Row],[TP]]+Tabell1[[#This Row],[TN]])/(Tabell1[[#This Row],[TP]]+Tabell1[[#This Row],[TN]]+Tabell1[[#This Row],[FP]]+Tabell1[[#This Row],[FN]])</f>
        <v>0.89236896895084639</v>
      </c>
      <c r="O1546">
        <f>Tabell1[[#This Row],[TP]]/(Tabell1[[#This Row],[TP]]+Tabell1[[#This Row],[FP]])</f>
        <v>0.9182825484764543</v>
      </c>
      <c r="P1546">
        <f>Tabell1[[#This Row],[TP]]/(Tabell1[[#This Row],[TP]]+Tabell1[[#This Row],[FN]])</f>
        <v>0.96236391912908248</v>
      </c>
      <c r="Q1546">
        <f>2*(Tabell1[[#This Row],[Recall]] * Tabell1[[#This Row],[Precision]]) / (Tabell1[[#This Row],[Recall]] + Tabell1[[#This Row],[Precision]])</f>
        <v>0.93980661165392598</v>
      </c>
      <c r="R1546">
        <v>9282</v>
      </c>
      <c r="S1546">
        <v>576</v>
      </c>
      <c r="T1546">
        <v>826</v>
      </c>
      <c r="U1546">
        <v>363</v>
      </c>
    </row>
    <row r="1547" spans="1:21" hidden="1" x14ac:dyDescent="0.3">
      <c r="A1547" s="23" t="s">
        <v>48</v>
      </c>
      <c r="B1547" s="21" t="s">
        <v>32</v>
      </c>
      <c r="C1547" s="21" t="s">
        <v>34</v>
      </c>
      <c r="D1547" s="20" t="s">
        <v>23</v>
      </c>
      <c r="E1547" t="s">
        <v>24</v>
      </c>
      <c r="F1547" s="19" t="s">
        <v>21</v>
      </c>
      <c r="G1547" s="25" t="s">
        <v>26</v>
      </c>
      <c r="H1547" s="21" t="s">
        <v>29</v>
      </c>
      <c r="I1547" s="25" t="s">
        <v>25</v>
      </c>
      <c r="J1547" s="21" t="s">
        <v>29</v>
      </c>
      <c r="K1547" s="26">
        <v>0.11362600326538</v>
      </c>
      <c r="L1547" s="26">
        <v>0.19747185707092199</v>
      </c>
      <c r="N1547">
        <f>(Tabell1[[#This Row],[TP]]+Tabell1[[#This Row],[TN]])/(Tabell1[[#This Row],[TP]]+Tabell1[[#This Row],[TN]]+Tabell1[[#This Row],[FP]]+Tabell1[[#This Row],[FN]])</f>
        <v>0.89236896895084639</v>
      </c>
      <c r="O1547">
        <f>Tabell1[[#This Row],[TP]]/(Tabell1[[#This Row],[TP]]+Tabell1[[#This Row],[FP]])</f>
        <v>0.9182825484764543</v>
      </c>
      <c r="P1547">
        <f>Tabell1[[#This Row],[TP]]/(Tabell1[[#This Row],[TP]]+Tabell1[[#This Row],[FN]])</f>
        <v>0.96236391912908248</v>
      </c>
      <c r="Q1547">
        <f>2*(Tabell1[[#This Row],[Recall]] * Tabell1[[#This Row],[Precision]]) / (Tabell1[[#This Row],[Recall]] + Tabell1[[#This Row],[Precision]])</f>
        <v>0.93980661165392598</v>
      </c>
      <c r="R1547">
        <v>9282</v>
      </c>
      <c r="S1547">
        <v>576</v>
      </c>
      <c r="T1547">
        <v>826</v>
      </c>
      <c r="U1547">
        <v>363</v>
      </c>
    </row>
    <row r="1548" spans="1:21" hidden="1" x14ac:dyDescent="0.3">
      <c r="A1548" s="25" t="s">
        <v>20</v>
      </c>
      <c r="B1548" s="25" t="s">
        <v>22</v>
      </c>
      <c r="C1548" s="20" t="s">
        <v>23</v>
      </c>
      <c r="D1548" s="20" t="s">
        <v>23</v>
      </c>
      <c r="E1548" t="s">
        <v>42</v>
      </c>
      <c r="F1548" s="19" t="s">
        <v>21</v>
      </c>
      <c r="G1548" s="25" t="s">
        <v>26</v>
      </c>
      <c r="H1548" s="25" t="s">
        <v>26</v>
      </c>
      <c r="I1548" s="25" t="s">
        <v>25</v>
      </c>
      <c r="J1548" s="21" t="s">
        <v>29</v>
      </c>
      <c r="K1548" s="26">
        <v>1.42727351188659</v>
      </c>
      <c r="L1548" s="26">
        <v>3.79715371131896</v>
      </c>
      <c r="N1548">
        <f>(Tabell1[[#This Row],[TP]]+Tabell1[[#This Row],[TN]])/(Tabell1[[#This Row],[TP]]+Tabell1[[#This Row],[TN]]+Tabell1[[#This Row],[FP]]+Tabell1[[#This Row],[FN]])</f>
        <v>0.8886380057803468</v>
      </c>
      <c r="O1548">
        <f>Tabell1[[#This Row],[TP]]/(Tabell1[[#This Row],[TP]]+Tabell1[[#This Row],[FP]])</f>
        <v>0.88724993085645798</v>
      </c>
      <c r="P1548">
        <f>Tabell1[[#This Row],[TP]]/(Tabell1[[#This Row],[TP]]+Tabell1[[#This Row],[FN]])</f>
        <v>0.9989620095495122</v>
      </c>
      <c r="Q1548">
        <f>2*(Tabell1[[#This Row],[Recall]] * Tabell1[[#This Row],[Precision]]) / (Tabell1[[#This Row],[Recall]] + Tabell1[[#This Row],[Precision]])</f>
        <v>0.93979786143254718</v>
      </c>
      <c r="R1548">
        <v>9624</v>
      </c>
      <c r="S1548">
        <v>215</v>
      </c>
      <c r="T1548">
        <v>1223</v>
      </c>
      <c r="U1548">
        <v>10</v>
      </c>
    </row>
    <row r="1549" spans="1:21" hidden="1" x14ac:dyDescent="0.3">
      <c r="A1549" s="25" t="s">
        <v>20</v>
      </c>
      <c r="B1549" s="25" t="s">
        <v>22</v>
      </c>
      <c r="C1549" s="21" t="s">
        <v>34</v>
      </c>
      <c r="D1549" s="21" t="s">
        <v>34</v>
      </c>
      <c r="E1549" t="s">
        <v>35</v>
      </c>
      <c r="F1549" s="25" t="s">
        <v>30</v>
      </c>
      <c r="G1549" s="25" t="s">
        <v>26</v>
      </c>
      <c r="H1549" s="21" t="s">
        <v>29</v>
      </c>
      <c r="I1549" s="25" t="s">
        <v>25</v>
      </c>
      <c r="J1549" s="25" t="s">
        <v>26</v>
      </c>
      <c r="K1549" s="26">
        <v>2.44396877288818</v>
      </c>
      <c r="L1549" s="26">
        <v>5.8184344768524099</v>
      </c>
      <c r="N1549">
        <f>(Tabell1[[#This Row],[TP]]+Tabell1[[#This Row],[TN]])/(Tabell1[[#This Row],[TP]]+Tabell1[[#This Row],[TN]]+Tabell1[[#This Row],[FP]]+Tabell1[[#This Row],[FN]])</f>
        <v>0.89809323966791355</v>
      </c>
      <c r="O1549">
        <f>Tabell1[[#This Row],[TP]]/(Tabell1[[#This Row],[TP]]+Tabell1[[#This Row],[FP]])</f>
        <v>0.89203847728203034</v>
      </c>
      <c r="P1549">
        <f>Tabell1[[#This Row],[TP]]/(Tabell1[[#This Row],[TP]]+Tabell1[[#This Row],[FN]])</f>
        <v>0.99293769222007067</v>
      </c>
      <c r="Q1549">
        <f>2*(Tabell1[[#This Row],[Recall]] * Tabell1[[#This Row],[Precision]]) / (Tabell1[[#This Row],[Recall]] + Tabell1[[#This Row],[Precision]])</f>
        <v>0.93978761252762655</v>
      </c>
      <c r="R1549">
        <v>8717</v>
      </c>
      <c r="S1549">
        <v>1127</v>
      </c>
      <c r="T1549">
        <v>1055</v>
      </c>
      <c r="U1549">
        <v>62</v>
      </c>
    </row>
    <row r="1550" spans="1:21" hidden="1" x14ac:dyDescent="0.3">
      <c r="A1550" s="25" t="s">
        <v>20</v>
      </c>
      <c r="B1550" s="25" t="s">
        <v>22</v>
      </c>
      <c r="C1550" s="21" t="s">
        <v>34</v>
      </c>
      <c r="D1550" s="21" t="s">
        <v>34</v>
      </c>
      <c r="E1550" t="s">
        <v>35</v>
      </c>
      <c r="F1550" s="25" t="s">
        <v>30</v>
      </c>
      <c r="G1550" s="21" t="s">
        <v>29</v>
      </c>
      <c r="H1550" s="21" t="s">
        <v>29</v>
      </c>
      <c r="I1550" s="25" t="s">
        <v>25</v>
      </c>
      <c r="J1550" s="25" t="s">
        <v>26</v>
      </c>
      <c r="K1550" s="26">
        <v>2.4345688819885201</v>
      </c>
      <c r="L1550" s="26">
        <v>5.8151514530181796</v>
      </c>
      <c r="N1550">
        <f>(Tabell1[[#This Row],[TP]]+Tabell1[[#This Row],[TN]])/(Tabell1[[#This Row],[TP]]+Tabell1[[#This Row],[TN]]+Tabell1[[#This Row],[FP]]+Tabell1[[#This Row],[FN]])</f>
        <v>0.89809323966791355</v>
      </c>
      <c r="O1550">
        <f>Tabell1[[#This Row],[TP]]/(Tabell1[[#This Row],[TP]]+Tabell1[[#This Row],[FP]])</f>
        <v>0.89203847728203034</v>
      </c>
      <c r="P1550">
        <f>Tabell1[[#This Row],[TP]]/(Tabell1[[#This Row],[TP]]+Tabell1[[#This Row],[FN]])</f>
        <v>0.99293769222007067</v>
      </c>
      <c r="Q1550">
        <f>2*(Tabell1[[#This Row],[Recall]] * Tabell1[[#This Row],[Precision]]) / (Tabell1[[#This Row],[Recall]] + Tabell1[[#This Row],[Precision]])</f>
        <v>0.93978761252762655</v>
      </c>
      <c r="R1550">
        <v>8717</v>
      </c>
      <c r="S1550">
        <v>1127</v>
      </c>
      <c r="T1550">
        <v>1055</v>
      </c>
      <c r="U1550">
        <v>62</v>
      </c>
    </row>
    <row r="1551" spans="1:21" hidden="1" x14ac:dyDescent="0.3">
      <c r="A1551" s="21" t="s">
        <v>31</v>
      </c>
      <c r="B1551" s="25" t="s">
        <v>22</v>
      </c>
      <c r="C1551" s="24" t="s">
        <v>38</v>
      </c>
      <c r="D1551" s="20" t="s">
        <v>23</v>
      </c>
      <c r="E1551" t="s">
        <v>24</v>
      </c>
      <c r="F1551" s="25" t="s">
        <v>30</v>
      </c>
      <c r="G1551" s="21" t="s">
        <v>29</v>
      </c>
      <c r="H1551" s="25" t="s">
        <v>26</v>
      </c>
      <c r="I1551" s="21"/>
      <c r="J1551" s="21" t="s">
        <v>29</v>
      </c>
      <c r="K1551" s="26">
        <v>1.7575390338897701</v>
      </c>
      <c r="L1551" s="26">
        <v>0.45502233505249001</v>
      </c>
      <c r="N1551">
        <f>(Tabell1[[#This Row],[TP]]+Tabell1[[#This Row],[TN]])/(Tabell1[[#This Row],[TP]]+Tabell1[[#This Row],[TN]]+Tabell1[[#This Row],[FP]]+Tabell1[[#This Row],[FN]])</f>
        <v>0.89001538879333753</v>
      </c>
      <c r="O1551">
        <f>Tabell1[[#This Row],[TP]]/(Tabell1[[#This Row],[TP]]+Tabell1[[#This Row],[FP]])</f>
        <v>0.90036094224924013</v>
      </c>
      <c r="P1551">
        <f>Tabell1[[#This Row],[TP]]/(Tabell1[[#This Row],[TP]]+Tabell1[[#This Row],[FN]])</f>
        <v>0.982789009849663</v>
      </c>
      <c r="Q1551">
        <f>2*(Tabell1[[#This Row],[Recall]] * Tabell1[[#This Row],[Precision]]) / (Tabell1[[#This Row],[Recall]] + Tabell1[[#This Row],[Precision]])</f>
        <v>0.93977098101422685</v>
      </c>
      <c r="R1551">
        <v>9479</v>
      </c>
      <c r="S1551">
        <v>353</v>
      </c>
      <c r="T1551">
        <v>1049</v>
      </c>
      <c r="U1551">
        <v>166</v>
      </c>
    </row>
    <row r="1552" spans="1:21" hidden="1" x14ac:dyDescent="0.3">
      <c r="A1552" s="21" t="s">
        <v>31</v>
      </c>
      <c r="B1552" s="21" t="s">
        <v>32</v>
      </c>
      <c r="C1552" s="20" t="s">
        <v>23</v>
      </c>
      <c r="D1552" s="20" t="s">
        <v>23</v>
      </c>
      <c r="E1552" t="s">
        <v>42</v>
      </c>
      <c r="F1552" s="25" t="s">
        <v>30</v>
      </c>
      <c r="G1552" s="25" t="s">
        <v>26</v>
      </c>
      <c r="H1552" s="21" t="s">
        <v>29</v>
      </c>
      <c r="I1552" s="25" t="s">
        <v>25</v>
      </c>
      <c r="J1552" s="21" t="s">
        <v>29</v>
      </c>
      <c r="K1552" s="26">
        <v>0.96246552467346103</v>
      </c>
      <c r="L1552" s="26">
        <v>0.56914639472961404</v>
      </c>
      <c r="N1552">
        <f>(Tabell1[[#This Row],[TP]]+Tabell1[[#This Row],[TN]])/(Tabell1[[#This Row],[TP]]+Tabell1[[#This Row],[TN]]+Tabell1[[#This Row],[FP]]+Tabell1[[#This Row],[FN]])</f>
        <v>0.8886380057803468</v>
      </c>
      <c r="O1552">
        <f>Tabell1[[#This Row],[TP]]/(Tabell1[[#This Row],[TP]]+Tabell1[[#This Row],[FP]])</f>
        <v>0.88775039231976371</v>
      </c>
      <c r="P1552">
        <f>Tabell1[[#This Row],[TP]]/(Tabell1[[#This Row],[TP]]+Tabell1[[#This Row],[FN]])</f>
        <v>0.99823541623417067</v>
      </c>
      <c r="Q1552">
        <f>2*(Tabell1[[#This Row],[Recall]] * Tabell1[[#This Row],[Precision]]) / (Tabell1[[#This Row],[Recall]] + Tabell1[[#This Row],[Precision]])</f>
        <v>0.93975668148727232</v>
      </c>
      <c r="R1552">
        <v>9617</v>
      </c>
      <c r="S1552">
        <v>222</v>
      </c>
      <c r="T1552">
        <v>1216</v>
      </c>
      <c r="U1552">
        <v>17</v>
      </c>
    </row>
    <row r="1553" spans="1:21" hidden="1" x14ac:dyDescent="0.3">
      <c r="A1553" s="21" t="s">
        <v>31</v>
      </c>
      <c r="B1553" s="25" t="s">
        <v>22</v>
      </c>
      <c r="C1553" s="20" t="s">
        <v>23</v>
      </c>
      <c r="D1553" s="20" t="s">
        <v>23</v>
      </c>
      <c r="E1553" t="s">
        <v>24</v>
      </c>
      <c r="F1553" s="19" t="s">
        <v>21</v>
      </c>
      <c r="G1553" s="25" t="s">
        <v>26</v>
      </c>
      <c r="H1553" s="25" t="s">
        <v>26</v>
      </c>
      <c r="I1553" s="25" t="s">
        <v>25</v>
      </c>
      <c r="J1553" s="25" t="s">
        <v>26</v>
      </c>
      <c r="K1553" s="26">
        <v>1.77317571640014</v>
      </c>
      <c r="L1553" s="26">
        <v>0.52490115165710405</v>
      </c>
      <c r="N1553">
        <f>(Tabell1[[#This Row],[TP]]+Tabell1[[#This Row],[TN]])/(Tabell1[[#This Row],[TP]]+Tabell1[[#This Row],[TN]]+Tabell1[[#This Row],[FP]]+Tabell1[[#This Row],[FN]])</f>
        <v>0.88820494251833082</v>
      </c>
      <c r="O1553">
        <f>Tabell1[[#This Row],[TP]]/(Tabell1[[#This Row],[TP]]+Tabell1[[#This Row],[FP]])</f>
        <v>0.8874147779620416</v>
      </c>
      <c r="P1553">
        <f>Tabell1[[#This Row],[TP]]/(Tabell1[[#This Row],[TP]]+Tabell1[[#This Row],[FN]])</f>
        <v>0.99865215137376884</v>
      </c>
      <c r="Q1553">
        <f>2*(Tabell1[[#This Row],[Recall]] * Tabell1[[#This Row],[Precision]]) / (Tabell1[[#This Row],[Recall]] + Tabell1[[#This Row],[Precision]])</f>
        <v>0.93975315869066778</v>
      </c>
      <c r="R1553">
        <v>9632</v>
      </c>
      <c r="S1553">
        <v>180</v>
      </c>
      <c r="T1553">
        <v>1222</v>
      </c>
      <c r="U1553">
        <v>13</v>
      </c>
    </row>
    <row r="1554" spans="1:21" hidden="1" x14ac:dyDescent="0.3">
      <c r="A1554" s="21" t="s">
        <v>31</v>
      </c>
      <c r="B1554" s="25" t="s">
        <v>22</v>
      </c>
      <c r="C1554" s="20" t="s">
        <v>23</v>
      </c>
      <c r="D1554" s="20" t="s">
        <v>23</v>
      </c>
      <c r="E1554" t="s">
        <v>42</v>
      </c>
      <c r="F1554" s="25" t="s">
        <v>30</v>
      </c>
      <c r="G1554" s="25" t="s">
        <v>26</v>
      </c>
      <c r="H1554" s="21" t="s">
        <v>29</v>
      </c>
      <c r="I1554" s="25" t="s">
        <v>25</v>
      </c>
      <c r="J1554" s="21" t="s">
        <v>29</v>
      </c>
      <c r="K1554" s="26">
        <v>1.1571500301361</v>
      </c>
      <c r="L1554" s="26">
        <v>0.57890772819518999</v>
      </c>
      <c r="N1554">
        <f>(Tabell1[[#This Row],[TP]]+Tabell1[[#This Row],[TN]])/(Tabell1[[#This Row],[TP]]+Tabell1[[#This Row],[TN]]+Tabell1[[#This Row],[FP]]+Tabell1[[#This Row],[FN]])</f>
        <v>0.8885476878612717</v>
      </c>
      <c r="O1554">
        <f>Tabell1[[#This Row],[TP]]/(Tabell1[[#This Row],[TP]]+Tabell1[[#This Row],[FP]])</f>
        <v>0.88716814159292035</v>
      </c>
      <c r="P1554">
        <f>Tabell1[[#This Row],[TP]]/(Tabell1[[#This Row],[TP]]+Tabell1[[#This Row],[FN]])</f>
        <v>0.9989620095495122</v>
      </c>
      <c r="Q1554">
        <f>2*(Tabell1[[#This Row],[Recall]] * Tabell1[[#This Row],[Precision]]) / (Tabell1[[#This Row],[Recall]] + Tabell1[[#This Row],[Precision]])</f>
        <v>0.93975197734596239</v>
      </c>
      <c r="R1554">
        <v>9624</v>
      </c>
      <c r="S1554">
        <v>214</v>
      </c>
      <c r="T1554">
        <v>1224</v>
      </c>
      <c r="U1554">
        <v>10</v>
      </c>
    </row>
    <row r="1555" spans="1:21" hidden="1" x14ac:dyDescent="0.3">
      <c r="A1555" s="21" t="s">
        <v>31</v>
      </c>
      <c r="B1555" s="25" t="s">
        <v>22</v>
      </c>
      <c r="C1555" s="25" t="s">
        <v>36</v>
      </c>
      <c r="D1555" s="20" t="s">
        <v>23</v>
      </c>
      <c r="E1555" t="s">
        <v>24</v>
      </c>
      <c r="F1555" s="25" t="s">
        <v>30</v>
      </c>
      <c r="G1555" s="21" t="s">
        <v>29</v>
      </c>
      <c r="H1555" s="25" t="s">
        <v>26</v>
      </c>
      <c r="I1555" s="21"/>
      <c r="J1555" s="21" t="s">
        <v>29</v>
      </c>
      <c r="K1555" s="26">
        <v>1.5143907070159901</v>
      </c>
      <c r="L1555" s="26">
        <v>0.45516586303710899</v>
      </c>
      <c r="N1555">
        <f>(Tabell1[[#This Row],[TP]]+Tabell1[[#This Row],[TN]])/(Tabell1[[#This Row],[TP]]+Tabell1[[#This Row],[TN]]+Tabell1[[#This Row],[FP]]+Tabell1[[#This Row],[FN]])</f>
        <v>0.88874807640083275</v>
      </c>
      <c r="O1555">
        <f>Tabell1[[#This Row],[TP]]/(Tabell1[[#This Row],[TP]]+Tabell1[[#This Row],[FP]])</f>
        <v>0.8912962618560536</v>
      </c>
      <c r="P1555">
        <f>Tabell1[[#This Row],[TP]]/(Tabell1[[#This Row],[TP]]+Tabell1[[#This Row],[FN]])</f>
        <v>0.99377916018662515</v>
      </c>
      <c r="Q1555">
        <f>2*(Tabell1[[#This Row],[Recall]] * Tabell1[[#This Row],[Precision]]) / (Tabell1[[#This Row],[Recall]] + Tabell1[[#This Row],[Precision]])</f>
        <v>0.93975194862493272</v>
      </c>
      <c r="R1555">
        <v>9585</v>
      </c>
      <c r="S1555">
        <v>233</v>
      </c>
      <c r="T1555">
        <v>1169</v>
      </c>
      <c r="U1555">
        <v>60</v>
      </c>
    </row>
    <row r="1556" spans="1:21" hidden="1" x14ac:dyDescent="0.3">
      <c r="A1556" s="23" t="s">
        <v>48</v>
      </c>
      <c r="B1556" s="21" t="s">
        <v>32</v>
      </c>
      <c r="C1556" s="21" t="s">
        <v>34</v>
      </c>
      <c r="D1556" s="20" t="s">
        <v>23</v>
      </c>
      <c r="E1556" t="s">
        <v>24</v>
      </c>
      <c r="F1556" s="19" t="s">
        <v>21</v>
      </c>
      <c r="G1556" s="21" t="s">
        <v>29</v>
      </c>
      <c r="H1556" s="21" t="s">
        <v>29</v>
      </c>
      <c r="I1556" s="25" t="s">
        <v>25</v>
      </c>
      <c r="J1556" s="25" t="s">
        <v>26</v>
      </c>
      <c r="K1556" s="26">
        <v>0.111700296401977</v>
      </c>
      <c r="L1556" s="26">
        <v>0.21442747116088801</v>
      </c>
      <c r="N1556">
        <f>(Tabell1[[#This Row],[TP]]+Tabell1[[#This Row],[TN]])/(Tabell1[[#This Row],[TP]]+Tabell1[[#This Row],[TN]]+Tabell1[[#This Row],[FP]]+Tabell1[[#This Row],[FN]])</f>
        <v>0.89227844663709599</v>
      </c>
      <c r="O1556">
        <f>Tabell1[[#This Row],[TP]]/(Tabell1[[#This Row],[TP]]+Tabell1[[#This Row],[FP]])</f>
        <v>0.91877166914314012</v>
      </c>
      <c r="P1556">
        <f>Tabell1[[#This Row],[TP]]/(Tabell1[[#This Row],[TP]]+Tabell1[[#This Row],[FN]])</f>
        <v>0.96163815448418866</v>
      </c>
      <c r="Q1556">
        <f>2*(Tabell1[[#This Row],[Recall]] * Tabell1[[#This Row],[Precision]]) / (Tabell1[[#This Row],[Recall]] + Tabell1[[#This Row],[Precision]])</f>
        <v>0.93971631205673756</v>
      </c>
      <c r="R1556">
        <v>9275</v>
      </c>
      <c r="S1556">
        <v>582</v>
      </c>
      <c r="T1556">
        <v>820</v>
      </c>
      <c r="U1556">
        <v>370</v>
      </c>
    </row>
    <row r="1557" spans="1:21" hidden="1" x14ac:dyDescent="0.3">
      <c r="A1557" s="23" t="s">
        <v>48</v>
      </c>
      <c r="B1557" s="21" t="s">
        <v>32</v>
      </c>
      <c r="C1557" s="21" t="s">
        <v>34</v>
      </c>
      <c r="D1557" s="20" t="s">
        <v>23</v>
      </c>
      <c r="E1557" t="s">
        <v>24</v>
      </c>
      <c r="F1557" s="19" t="s">
        <v>21</v>
      </c>
      <c r="G1557" s="21" t="s">
        <v>29</v>
      </c>
      <c r="H1557" s="21" t="s">
        <v>29</v>
      </c>
      <c r="I1557" s="25" t="s">
        <v>25</v>
      </c>
      <c r="J1557" s="21" t="s">
        <v>29</v>
      </c>
      <c r="K1557" s="26">
        <v>0.10874438285827601</v>
      </c>
      <c r="L1557" s="26">
        <v>0.23633408546447701</v>
      </c>
      <c r="N1557">
        <f>(Tabell1[[#This Row],[TP]]+Tabell1[[#This Row],[TN]])/(Tabell1[[#This Row],[TP]]+Tabell1[[#This Row],[TN]]+Tabell1[[#This Row],[FP]]+Tabell1[[#This Row],[FN]])</f>
        <v>0.89227844663709599</v>
      </c>
      <c r="O1557">
        <f>Tabell1[[#This Row],[TP]]/(Tabell1[[#This Row],[TP]]+Tabell1[[#This Row],[FP]])</f>
        <v>0.91877166914314012</v>
      </c>
      <c r="P1557">
        <f>Tabell1[[#This Row],[TP]]/(Tabell1[[#This Row],[TP]]+Tabell1[[#This Row],[FN]])</f>
        <v>0.96163815448418866</v>
      </c>
      <c r="Q1557">
        <f>2*(Tabell1[[#This Row],[Recall]] * Tabell1[[#This Row],[Precision]]) / (Tabell1[[#This Row],[Recall]] + Tabell1[[#This Row],[Precision]])</f>
        <v>0.93971631205673756</v>
      </c>
      <c r="R1557">
        <v>9275</v>
      </c>
      <c r="S1557">
        <v>582</v>
      </c>
      <c r="T1557">
        <v>820</v>
      </c>
      <c r="U1557">
        <v>370</v>
      </c>
    </row>
    <row r="1558" spans="1:21" hidden="1" x14ac:dyDescent="0.3">
      <c r="A1558" s="21" t="s">
        <v>31</v>
      </c>
      <c r="B1558" s="25" t="s">
        <v>22</v>
      </c>
      <c r="C1558" s="25" t="s">
        <v>36</v>
      </c>
      <c r="D1558" s="20" t="s">
        <v>23</v>
      </c>
      <c r="E1558" t="s">
        <v>24</v>
      </c>
      <c r="F1558" s="25" t="s">
        <v>30</v>
      </c>
      <c r="G1558" s="25" t="s">
        <v>26</v>
      </c>
      <c r="H1558" s="21" t="s">
        <v>29</v>
      </c>
      <c r="I1558" s="21"/>
      <c r="J1558" s="25" t="s">
        <v>26</v>
      </c>
      <c r="K1558" s="26">
        <v>5.9764447212219203</v>
      </c>
      <c r="L1558" s="26">
        <v>0.96399831771850497</v>
      </c>
      <c r="N1558">
        <f>(Tabell1[[#This Row],[TP]]+Tabell1[[#This Row],[TN]])/(Tabell1[[#This Row],[TP]]+Tabell1[[#This Row],[TN]]+Tabell1[[#This Row],[FP]]+Tabell1[[#This Row],[FN]])</f>
        <v>0.88829546483208111</v>
      </c>
      <c r="O1558">
        <f>Tabell1[[#This Row],[TP]]/(Tabell1[[#This Row],[TP]]+Tabell1[[#This Row],[FP]])</f>
        <v>0.88885806749884422</v>
      </c>
      <c r="P1558">
        <f>Tabell1[[#This Row],[TP]]/(Tabell1[[#This Row],[TP]]+Tabell1[[#This Row],[FN]])</f>
        <v>0.99668221876620011</v>
      </c>
      <c r="Q1558">
        <f>2*(Tabell1[[#This Row],[Recall]] * Tabell1[[#This Row],[Precision]]) / (Tabell1[[#This Row],[Recall]] + Tabell1[[#This Row],[Precision]])</f>
        <v>0.93968719452590421</v>
      </c>
      <c r="R1558">
        <v>9613</v>
      </c>
      <c r="S1558">
        <v>200</v>
      </c>
      <c r="T1558">
        <v>1202</v>
      </c>
      <c r="U1558">
        <v>32</v>
      </c>
    </row>
    <row r="1559" spans="1:21" hidden="1" x14ac:dyDescent="0.3">
      <c r="A1559" s="21" t="s">
        <v>31</v>
      </c>
      <c r="B1559" s="25" t="s">
        <v>22</v>
      </c>
      <c r="C1559" s="25" t="s">
        <v>36</v>
      </c>
      <c r="D1559" s="20" t="s">
        <v>23</v>
      </c>
      <c r="E1559" t="s">
        <v>24</v>
      </c>
      <c r="F1559" s="25" t="s">
        <v>30</v>
      </c>
      <c r="G1559" s="21" t="s">
        <v>29</v>
      </c>
      <c r="H1559" s="21" t="s">
        <v>29</v>
      </c>
      <c r="I1559" s="21"/>
      <c r="J1559" s="21" t="s">
        <v>29</v>
      </c>
      <c r="K1559" s="26">
        <v>1.6315295696258501</v>
      </c>
      <c r="L1559" s="26">
        <v>0.47580599784851002</v>
      </c>
      <c r="N1559">
        <f>(Tabell1[[#This Row],[TP]]+Tabell1[[#This Row],[TN]])/(Tabell1[[#This Row],[TP]]+Tabell1[[#This Row],[TN]]+Tabell1[[#This Row],[FP]]+Tabell1[[#This Row],[FN]])</f>
        <v>0.88829546483208111</v>
      </c>
      <c r="O1559">
        <f>Tabell1[[#This Row],[TP]]/(Tabell1[[#This Row],[TP]]+Tabell1[[#This Row],[FP]])</f>
        <v>0.88885806749884422</v>
      </c>
      <c r="P1559">
        <f>Tabell1[[#This Row],[TP]]/(Tabell1[[#This Row],[TP]]+Tabell1[[#This Row],[FN]])</f>
        <v>0.99668221876620011</v>
      </c>
      <c r="Q1559">
        <f>2*(Tabell1[[#This Row],[Recall]] * Tabell1[[#This Row],[Precision]]) / (Tabell1[[#This Row],[Recall]] + Tabell1[[#This Row],[Precision]])</f>
        <v>0.93968719452590421</v>
      </c>
      <c r="R1559">
        <v>9613</v>
      </c>
      <c r="S1559">
        <v>200</v>
      </c>
      <c r="T1559">
        <v>1202</v>
      </c>
      <c r="U1559">
        <v>32</v>
      </c>
    </row>
    <row r="1560" spans="1:21" hidden="1" x14ac:dyDescent="0.3">
      <c r="A1560" s="25" t="s">
        <v>20</v>
      </c>
      <c r="B1560" s="25" t="s">
        <v>22</v>
      </c>
      <c r="C1560" s="20" t="s">
        <v>23</v>
      </c>
      <c r="D1560" s="20" t="s">
        <v>23</v>
      </c>
      <c r="E1560" t="s">
        <v>42</v>
      </c>
      <c r="F1560" s="19" t="s">
        <v>21</v>
      </c>
      <c r="G1560" s="21" t="s">
        <v>29</v>
      </c>
      <c r="H1560" s="25" t="s">
        <v>26</v>
      </c>
      <c r="I1560" s="25" t="s">
        <v>25</v>
      </c>
      <c r="J1560" s="21" t="s">
        <v>29</v>
      </c>
      <c r="K1560" s="26">
        <v>1.70018529891967</v>
      </c>
      <c r="L1560" s="26">
        <v>4.1070792675018302</v>
      </c>
      <c r="N1560">
        <f>(Tabell1[[#This Row],[TP]]+Tabell1[[#This Row],[TN]])/(Tabell1[[#This Row],[TP]]+Tabell1[[#This Row],[TN]]+Tabell1[[#This Row],[FP]]+Tabell1[[#This Row],[FN]])</f>
        <v>0.88836705202312138</v>
      </c>
      <c r="O1560">
        <f>Tabell1[[#This Row],[TP]]/(Tabell1[[#This Row],[TP]]+Tabell1[[#This Row],[FP]])</f>
        <v>0.88686198636447389</v>
      </c>
      <c r="P1560">
        <f>Tabell1[[#This Row],[TP]]/(Tabell1[[#This Row],[TP]]+Tabell1[[#This Row],[FN]])</f>
        <v>0.99916960763960971</v>
      </c>
      <c r="Q1560">
        <f>2*(Tabell1[[#This Row],[Recall]] * Tabell1[[#This Row],[Precision]]) / (Tabell1[[#This Row],[Recall]] + Tabell1[[#This Row],[Precision]])</f>
        <v>0.93967200312377974</v>
      </c>
      <c r="R1560">
        <v>9626</v>
      </c>
      <c r="S1560">
        <v>210</v>
      </c>
      <c r="T1560">
        <v>1228</v>
      </c>
      <c r="U1560">
        <v>8</v>
      </c>
    </row>
    <row r="1561" spans="1:21" hidden="1" x14ac:dyDescent="0.3">
      <c r="A1561" s="21" t="s">
        <v>31</v>
      </c>
      <c r="B1561" s="25" t="s">
        <v>22</v>
      </c>
      <c r="C1561" s="21" t="s">
        <v>34</v>
      </c>
      <c r="D1561" s="20" t="s">
        <v>23</v>
      </c>
      <c r="E1561" t="s">
        <v>24</v>
      </c>
      <c r="F1561" s="25" t="s">
        <v>30</v>
      </c>
      <c r="G1561" s="21" t="s">
        <v>29</v>
      </c>
      <c r="H1561" s="21" t="s">
        <v>29</v>
      </c>
      <c r="I1561" s="25" t="s">
        <v>25</v>
      </c>
      <c r="J1561" s="25" t="s">
        <v>26</v>
      </c>
      <c r="K1561" s="26">
        <v>4.7508482933044398</v>
      </c>
      <c r="L1561" s="26">
        <v>0.89431834220886197</v>
      </c>
      <c r="N1561">
        <f>(Tabell1[[#This Row],[TP]]+Tabell1[[#This Row],[TN]])/(Tabell1[[#This Row],[TP]]+Tabell1[[#This Row],[TN]]+Tabell1[[#This Row],[FP]]+Tabell1[[#This Row],[FN]])</f>
        <v>0.88811442020458042</v>
      </c>
      <c r="O1561">
        <f>Tabell1[[#This Row],[TP]]/(Tabell1[[#This Row],[TP]]+Tabell1[[#This Row],[FP]])</f>
        <v>0.88826299750669502</v>
      </c>
      <c r="P1561">
        <f>Tabell1[[#This Row],[TP]]/(Tabell1[[#This Row],[TP]]+Tabell1[[#This Row],[FN]])</f>
        <v>0.99730430274753756</v>
      </c>
      <c r="Q1561">
        <f>2*(Tabell1[[#This Row],[Recall]] * Tabell1[[#This Row],[Precision]]) / (Tabell1[[#This Row],[Recall]] + Tabell1[[#This Row],[Precision]])</f>
        <v>0.93963075119663964</v>
      </c>
      <c r="R1561">
        <v>9619</v>
      </c>
      <c r="S1561">
        <v>192</v>
      </c>
      <c r="T1561">
        <v>1210</v>
      </c>
      <c r="U1561">
        <v>26</v>
      </c>
    </row>
    <row r="1562" spans="1:21" hidden="1" x14ac:dyDescent="0.3">
      <c r="A1562" s="25" t="s">
        <v>20</v>
      </c>
      <c r="B1562" s="23" t="s">
        <v>33</v>
      </c>
      <c r="C1562" s="20" t="s">
        <v>23</v>
      </c>
      <c r="D1562" s="20" t="s">
        <v>23</v>
      </c>
      <c r="E1562" t="s">
        <v>24</v>
      </c>
      <c r="F1562" s="25" t="s">
        <v>30</v>
      </c>
      <c r="G1562" s="25" t="s">
        <v>26</v>
      </c>
      <c r="H1562" s="25" t="s">
        <v>26</v>
      </c>
      <c r="I1562" s="25" t="s">
        <v>25</v>
      </c>
      <c r="J1562" s="21" t="s">
        <v>29</v>
      </c>
      <c r="K1562" s="26">
        <v>3.6540241241454998</v>
      </c>
      <c r="L1562" s="26">
        <v>8.7411701679229701</v>
      </c>
      <c r="N1562">
        <f>(Tabell1[[#This Row],[TP]]+Tabell1[[#This Row],[TN]])/(Tabell1[[#This Row],[TP]]+Tabell1[[#This Row],[TN]]+Tabell1[[#This Row],[FP]]+Tabell1[[#This Row],[FN]])</f>
        <v>0.88784285326332946</v>
      </c>
      <c r="O1562">
        <f>Tabell1[[#This Row],[TP]]/(Tabell1[[#This Row],[TP]]+Tabell1[[#This Row],[FP]])</f>
        <v>0.88637617209045783</v>
      </c>
      <c r="P1562">
        <f>Tabell1[[#This Row],[TP]]/(Tabell1[[#This Row],[TP]]+Tabell1[[#This Row],[FN]])</f>
        <v>0.99968895800933122</v>
      </c>
      <c r="Q1562">
        <f>2*(Tabell1[[#This Row],[Recall]] * Tabell1[[#This Row],[Precision]]) / (Tabell1[[#This Row],[Recall]] + Tabell1[[#This Row],[Precision]])</f>
        <v>0.9396287092530331</v>
      </c>
      <c r="R1562">
        <v>9642</v>
      </c>
      <c r="S1562">
        <v>166</v>
      </c>
      <c r="T1562">
        <v>1236</v>
      </c>
      <c r="U1562">
        <v>3</v>
      </c>
    </row>
    <row r="1563" spans="1:21" hidden="1" x14ac:dyDescent="0.3">
      <c r="A1563" s="25" t="s">
        <v>20</v>
      </c>
      <c r="B1563" s="23" t="s">
        <v>33</v>
      </c>
      <c r="C1563" s="20" t="s">
        <v>23</v>
      </c>
      <c r="D1563" s="20" t="s">
        <v>23</v>
      </c>
      <c r="E1563" t="s">
        <v>24</v>
      </c>
      <c r="F1563" s="25" t="s">
        <v>30</v>
      </c>
      <c r="G1563" s="25" t="s">
        <v>26</v>
      </c>
      <c r="H1563" s="25" t="s">
        <v>26</v>
      </c>
      <c r="I1563" s="25" t="s">
        <v>25</v>
      </c>
      <c r="J1563" s="21" t="s">
        <v>29</v>
      </c>
      <c r="K1563" s="26">
        <v>3.6540241241454998</v>
      </c>
      <c r="L1563" s="26">
        <v>8.7105810642242396</v>
      </c>
      <c r="N1563">
        <f>(Tabell1[[#This Row],[TP]]+Tabell1[[#This Row],[TN]])/(Tabell1[[#This Row],[TP]]+Tabell1[[#This Row],[TN]]+Tabell1[[#This Row],[FP]]+Tabell1[[#This Row],[FN]])</f>
        <v>0.88784285326332946</v>
      </c>
      <c r="O1563">
        <f>Tabell1[[#This Row],[TP]]/(Tabell1[[#This Row],[TP]]+Tabell1[[#This Row],[FP]])</f>
        <v>0.88637617209045783</v>
      </c>
      <c r="P1563">
        <f>Tabell1[[#This Row],[TP]]/(Tabell1[[#This Row],[TP]]+Tabell1[[#This Row],[FN]])</f>
        <v>0.99968895800933122</v>
      </c>
      <c r="Q1563">
        <f>2*(Tabell1[[#This Row],[Recall]] * Tabell1[[#This Row],[Precision]]) / (Tabell1[[#This Row],[Recall]] + Tabell1[[#This Row],[Precision]])</f>
        <v>0.9396287092530331</v>
      </c>
      <c r="R1563">
        <v>9642</v>
      </c>
      <c r="S1563">
        <v>166</v>
      </c>
      <c r="T1563">
        <v>1236</v>
      </c>
      <c r="U1563">
        <v>3</v>
      </c>
    </row>
    <row r="1564" spans="1:21" hidden="1" x14ac:dyDescent="0.3">
      <c r="A1564" s="25" t="s">
        <v>20</v>
      </c>
      <c r="B1564" s="23" t="s">
        <v>33</v>
      </c>
      <c r="C1564" s="20" t="s">
        <v>23</v>
      </c>
      <c r="D1564" s="20" t="s">
        <v>23</v>
      </c>
      <c r="E1564" t="s">
        <v>24</v>
      </c>
      <c r="F1564" s="25" t="s">
        <v>30</v>
      </c>
      <c r="G1564" s="21" t="s">
        <v>29</v>
      </c>
      <c r="H1564" s="25" t="s">
        <v>26</v>
      </c>
      <c r="I1564" s="25" t="s">
        <v>25</v>
      </c>
      <c r="J1564" s="21" t="s">
        <v>29</v>
      </c>
      <c r="K1564" s="26">
        <v>3.6468737125396702</v>
      </c>
      <c r="L1564" s="26">
        <v>8.8811280727386404</v>
      </c>
      <c r="N1564">
        <f>(Tabell1[[#This Row],[TP]]+Tabell1[[#This Row],[TN]])/(Tabell1[[#This Row],[TP]]+Tabell1[[#This Row],[TN]]+Tabell1[[#This Row],[FP]]+Tabell1[[#This Row],[FN]])</f>
        <v>0.88784285326332946</v>
      </c>
      <c r="O1564">
        <f>Tabell1[[#This Row],[TP]]/(Tabell1[[#This Row],[TP]]+Tabell1[[#This Row],[FP]])</f>
        <v>0.88637617209045783</v>
      </c>
      <c r="P1564">
        <f>Tabell1[[#This Row],[TP]]/(Tabell1[[#This Row],[TP]]+Tabell1[[#This Row],[FN]])</f>
        <v>0.99968895800933122</v>
      </c>
      <c r="Q1564">
        <f>2*(Tabell1[[#This Row],[Recall]] * Tabell1[[#This Row],[Precision]]) / (Tabell1[[#This Row],[Recall]] + Tabell1[[#This Row],[Precision]])</f>
        <v>0.9396287092530331</v>
      </c>
      <c r="R1564">
        <v>9642</v>
      </c>
      <c r="S1564">
        <v>166</v>
      </c>
      <c r="T1564">
        <v>1236</v>
      </c>
      <c r="U1564">
        <v>3</v>
      </c>
    </row>
    <row r="1565" spans="1:21" hidden="1" x14ac:dyDescent="0.3">
      <c r="A1565" s="25" t="s">
        <v>20</v>
      </c>
      <c r="B1565" s="23" t="s">
        <v>33</v>
      </c>
      <c r="C1565" s="20" t="s">
        <v>23</v>
      </c>
      <c r="D1565" s="20" t="s">
        <v>23</v>
      </c>
      <c r="E1565" t="s">
        <v>24</v>
      </c>
      <c r="F1565" s="25" t="s">
        <v>30</v>
      </c>
      <c r="G1565" s="21" t="s">
        <v>29</v>
      </c>
      <c r="H1565" s="25" t="s">
        <v>26</v>
      </c>
      <c r="I1565" s="25" t="s">
        <v>25</v>
      </c>
      <c r="J1565" s="21" t="s">
        <v>29</v>
      </c>
      <c r="K1565" s="26">
        <v>3.6468737125396702</v>
      </c>
      <c r="L1565" s="26">
        <v>8.7102372646331698</v>
      </c>
      <c r="N1565">
        <f>(Tabell1[[#This Row],[TP]]+Tabell1[[#This Row],[TN]])/(Tabell1[[#This Row],[TP]]+Tabell1[[#This Row],[TN]]+Tabell1[[#This Row],[FP]]+Tabell1[[#This Row],[FN]])</f>
        <v>0.88784285326332946</v>
      </c>
      <c r="O1565">
        <f>Tabell1[[#This Row],[TP]]/(Tabell1[[#This Row],[TP]]+Tabell1[[#This Row],[FP]])</f>
        <v>0.88637617209045783</v>
      </c>
      <c r="P1565">
        <f>Tabell1[[#This Row],[TP]]/(Tabell1[[#This Row],[TP]]+Tabell1[[#This Row],[FN]])</f>
        <v>0.99968895800933122</v>
      </c>
      <c r="Q1565">
        <f>2*(Tabell1[[#This Row],[Recall]] * Tabell1[[#This Row],[Precision]]) / (Tabell1[[#This Row],[Recall]] + Tabell1[[#This Row],[Precision]])</f>
        <v>0.9396287092530331</v>
      </c>
      <c r="R1565">
        <v>9642</v>
      </c>
      <c r="S1565">
        <v>166</v>
      </c>
      <c r="T1565">
        <v>1236</v>
      </c>
      <c r="U1565">
        <v>3</v>
      </c>
    </row>
    <row r="1566" spans="1:21" hidden="1" x14ac:dyDescent="0.3">
      <c r="A1566" s="21" t="s">
        <v>31</v>
      </c>
      <c r="B1566" s="25" t="s">
        <v>22</v>
      </c>
      <c r="C1566" s="25" t="s">
        <v>36</v>
      </c>
      <c r="D1566" s="20" t="s">
        <v>23</v>
      </c>
      <c r="E1566" t="s">
        <v>24</v>
      </c>
      <c r="F1566" s="25" t="s">
        <v>30</v>
      </c>
      <c r="G1566" s="25" t="s">
        <v>26</v>
      </c>
      <c r="H1566" s="25" t="s">
        <v>26</v>
      </c>
      <c r="I1566" s="25" t="s">
        <v>25</v>
      </c>
      <c r="J1566" s="21" t="s">
        <v>29</v>
      </c>
      <c r="K1566" s="26">
        <v>1.5686614513397199</v>
      </c>
      <c r="L1566" s="26">
        <v>0.52139115333557096</v>
      </c>
      <c r="N1566">
        <f>(Tabell1[[#This Row],[TP]]+Tabell1[[#This Row],[TN]])/(Tabell1[[#This Row],[TP]]+Tabell1[[#This Row],[TN]]+Tabell1[[#This Row],[FP]]+Tabell1[[#This Row],[FN]])</f>
        <v>0.89327419208834979</v>
      </c>
      <c r="O1566">
        <f>Tabell1[[#This Row],[TP]]/(Tabell1[[#This Row],[TP]]+Tabell1[[#This Row],[FP]])</f>
        <v>0.92826790772966405</v>
      </c>
      <c r="P1566">
        <f>Tabell1[[#This Row],[TP]]/(Tabell1[[#This Row],[TP]]+Tabell1[[#This Row],[FN]])</f>
        <v>0.95127008812856406</v>
      </c>
      <c r="Q1566">
        <f>2*(Tabell1[[#This Row],[Recall]] * Tabell1[[#This Row],[Precision]]) / (Tabell1[[#This Row],[Recall]] + Tabell1[[#This Row],[Precision]])</f>
        <v>0.93962824517384402</v>
      </c>
      <c r="R1566">
        <v>9175</v>
      </c>
      <c r="S1566">
        <v>693</v>
      </c>
      <c r="T1566">
        <v>709</v>
      </c>
      <c r="U1566">
        <v>470</v>
      </c>
    </row>
    <row r="1567" spans="1:21" hidden="1" x14ac:dyDescent="0.3">
      <c r="A1567" s="21" t="s">
        <v>31</v>
      </c>
      <c r="B1567" s="25" t="s">
        <v>22</v>
      </c>
      <c r="C1567" s="21" t="s">
        <v>34</v>
      </c>
      <c r="D1567" s="20" t="s">
        <v>23</v>
      </c>
      <c r="E1567" t="s">
        <v>24</v>
      </c>
      <c r="F1567" s="19" t="s">
        <v>21</v>
      </c>
      <c r="G1567" s="21" t="s">
        <v>29</v>
      </c>
      <c r="H1567" s="21" t="s">
        <v>29</v>
      </c>
      <c r="I1567" s="21"/>
      <c r="J1567" s="21" t="s">
        <v>29</v>
      </c>
      <c r="K1567" s="26">
        <v>0.54047107696533203</v>
      </c>
      <c r="L1567" s="26">
        <v>0.28246164321899397</v>
      </c>
      <c r="N1567">
        <f>(Tabell1[[#This Row],[TP]]+Tabell1[[#This Row],[TN]])/(Tabell1[[#This Row],[TP]]+Tabell1[[#This Row],[TN]]+Tabell1[[#This Row],[FP]]+Tabell1[[#This Row],[FN]])</f>
        <v>0.88811442020458042</v>
      </c>
      <c r="O1567">
        <f>Tabell1[[#This Row],[TP]]/(Tabell1[[#This Row],[TP]]+Tabell1[[#This Row],[FP]])</f>
        <v>0.88840646651270205</v>
      </c>
      <c r="P1567">
        <f>Tabell1[[#This Row],[TP]]/(Tabell1[[#This Row],[TP]]+Tabell1[[#This Row],[FN]])</f>
        <v>0.99709694142042504</v>
      </c>
      <c r="Q1567">
        <f>2*(Tabell1[[#This Row],[Recall]] * Tabell1[[#This Row],[Precision]]) / (Tabell1[[#This Row],[Recall]] + Tabell1[[#This Row],[Precision]])</f>
        <v>0.93961895456765987</v>
      </c>
      <c r="R1567">
        <v>9617</v>
      </c>
      <c r="S1567">
        <v>194</v>
      </c>
      <c r="T1567">
        <v>1208</v>
      </c>
      <c r="U1567">
        <v>28</v>
      </c>
    </row>
    <row r="1568" spans="1:21" hidden="1" x14ac:dyDescent="0.3">
      <c r="A1568" s="25" t="s">
        <v>20</v>
      </c>
      <c r="B1568" s="23" t="s">
        <v>33</v>
      </c>
      <c r="C1568" s="25" t="s">
        <v>36</v>
      </c>
      <c r="D1568" s="20" t="s">
        <v>23</v>
      </c>
      <c r="E1568" t="s">
        <v>24</v>
      </c>
      <c r="F1568" s="25" t="s">
        <v>30</v>
      </c>
      <c r="G1568" s="21" t="s">
        <v>29</v>
      </c>
      <c r="H1568" s="25" t="s">
        <v>26</v>
      </c>
      <c r="I1568" s="25" t="s">
        <v>25</v>
      </c>
      <c r="J1568" s="21" t="s">
        <v>29</v>
      </c>
      <c r="K1568" s="26">
        <v>3.9592139720916699</v>
      </c>
      <c r="L1568" s="26">
        <v>9.8392398357391304</v>
      </c>
      <c r="N1568">
        <f>(Tabell1[[#This Row],[TP]]+Tabell1[[#This Row],[TN]])/(Tabell1[[#This Row],[TP]]+Tabell1[[#This Row],[TN]]+Tabell1[[#This Row],[FP]]+Tabell1[[#This Row],[FN]])</f>
        <v>0.89336471440210008</v>
      </c>
      <c r="O1568">
        <f>Tabell1[[#This Row],[TP]]/(Tabell1[[#This Row],[TP]]+Tabell1[[#This Row],[FP]])</f>
        <v>0.92940460492950605</v>
      </c>
      <c r="P1568">
        <f>Tabell1[[#This Row],[TP]]/(Tabell1[[#This Row],[TP]]+Tabell1[[#This Row],[FN]])</f>
        <v>0.95002592016588905</v>
      </c>
      <c r="Q1568">
        <f>2*(Tabell1[[#This Row],[Recall]] * Tabell1[[#This Row],[Precision]]) / (Tabell1[[#This Row],[Recall]] + Tabell1[[#This Row],[Precision]])</f>
        <v>0.93960213289581618</v>
      </c>
      <c r="R1568">
        <v>9163</v>
      </c>
      <c r="S1568">
        <v>706</v>
      </c>
      <c r="T1568">
        <v>696</v>
      </c>
      <c r="U1568">
        <v>482</v>
      </c>
    </row>
    <row r="1569" spans="1:21" hidden="1" x14ac:dyDescent="0.3">
      <c r="A1569" s="21" t="s">
        <v>31</v>
      </c>
      <c r="B1569" s="25" t="s">
        <v>22</v>
      </c>
      <c r="C1569" s="20" t="s">
        <v>23</v>
      </c>
      <c r="D1569" s="20" t="s">
        <v>23</v>
      </c>
      <c r="E1569" t="s">
        <v>24</v>
      </c>
      <c r="F1569" s="25" t="s">
        <v>30</v>
      </c>
      <c r="G1569" s="21" t="s">
        <v>29</v>
      </c>
      <c r="H1569" s="25" t="s">
        <v>26</v>
      </c>
      <c r="I1569" s="21"/>
      <c r="J1569" s="25" t="s">
        <v>26</v>
      </c>
      <c r="K1569" s="26">
        <v>5.3522186279296804</v>
      </c>
      <c r="L1569" s="26">
        <v>1.4670546054839999</v>
      </c>
      <c r="N1569">
        <f>(Tabell1[[#This Row],[TP]]+Tabell1[[#This Row],[TN]])/(Tabell1[[#This Row],[TP]]+Tabell1[[#This Row],[TN]]+Tabell1[[#This Row],[FP]]+Tabell1[[#This Row],[FN]])</f>
        <v>0.88775233094957906</v>
      </c>
      <c r="O1569">
        <f>Tabell1[[#This Row],[TP]]/(Tabell1[[#This Row],[TP]]+Tabell1[[#This Row],[FP]])</f>
        <v>0.88636572584352302</v>
      </c>
      <c r="P1569">
        <f>Tabell1[[#This Row],[TP]]/(Tabell1[[#This Row],[TP]]+Tabell1[[#This Row],[FN]])</f>
        <v>0.99958527734577496</v>
      </c>
      <c r="Q1569">
        <f>2*(Tabell1[[#This Row],[Recall]] * Tabell1[[#This Row],[Precision]]) / (Tabell1[[#This Row],[Recall]] + Tabell1[[#This Row],[Precision]])</f>
        <v>0.93957703927492431</v>
      </c>
      <c r="R1569">
        <v>9641</v>
      </c>
      <c r="S1569">
        <v>166</v>
      </c>
      <c r="T1569">
        <v>1236</v>
      </c>
      <c r="U1569">
        <v>4</v>
      </c>
    </row>
    <row r="1570" spans="1:21" hidden="1" x14ac:dyDescent="0.3">
      <c r="A1570" s="21" t="s">
        <v>31</v>
      </c>
      <c r="B1570" s="25" t="s">
        <v>22</v>
      </c>
      <c r="C1570" s="20" t="s">
        <v>23</v>
      </c>
      <c r="D1570" s="20" t="s">
        <v>23</v>
      </c>
      <c r="E1570" t="s">
        <v>24</v>
      </c>
      <c r="F1570" s="25" t="s">
        <v>30</v>
      </c>
      <c r="G1570" s="21" t="s">
        <v>29</v>
      </c>
      <c r="H1570" s="25" t="s">
        <v>26</v>
      </c>
      <c r="I1570" s="21"/>
      <c r="J1570" s="25" t="s">
        <v>26</v>
      </c>
      <c r="K1570" s="26">
        <v>5.3522186279296804</v>
      </c>
      <c r="L1570" s="26">
        <v>1.2375283241271899</v>
      </c>
      <c r="N1570">
        <f>(Tabell1[[#This Row],[TP]]+Tabell1[[#This Row],[TN]])/(Tabell1[[#This Row],[TP]]+Tabell1[[#This Row],[TN]]+Tabell1[[#This Row],[FP]]+Tabell1[[#This Row],[FN]])</f>
        <v>0.88775233094957906</v>
      </c>
      <c r="O1570">
        <f>Tabell1[[#This Row],[TP]]/(Tabell1[[#This Row],[TP]]+Tabell1[[#This Row],[FP]])</f>
        <v>0.88636572584352302</v>
      </c>
      <c r="P1570">
        <f>Tabell1[[#This Row],[TP]]/(Tabell1[[#This Row],[TP]]+Tabell1[[#This Row],[FN]])</f>
        <v>0.99958527734577496</v>
      </c>
      <c r="Q1570">
        <f>2*(Tabell1[[#This Row],[Recall]] * Tabell1[[#This Row],[Precision]]) / (Tabell1[[#This Row],[Recall]] + Tabell1[[#This Row],[Precision]])</f>
        <v>0.93957703927492431</v>
      </c>
      <c r="R1570">
        <v>9641</v>
      </c>
      <c r="S1570">
        <v>166</v>
      </c>
      <c r="T1570">
        <v>1236</v>
      </c>
      <c r="U1570">
        <v>4</v>
      </c>
    </row>
    <row r="1571" spans="1:21" hidden="1" x14ac:dyDescent="0.3">
      <c r="A1571" s="21" t="s">
        <v>31</v>
      </c>
      <c r="B1571" s="21" t="s">
        <v>32</v>
      </c>
      <c r="C1571" s="21" t="s">
        <v>34</v>
      </c>
      <c r="D1571" s="20" t="s">
        <v>23</v>
      </c>
      <c r="E1571" t="s">
        <v>24</v>
      </c>
      <c r="F1571" s="19" t="s">
        <v>21</v>
      </c>
      <c r="G1571" s="25" t="s">
        <v>26</v>
      </c>
      <c r="H1571" s="21" t="s">
        <v>29</v>
      </c>
      <c r="I1571" s="21"/>
      <c r="J1571" s="25" t="s">
        <v>26</v>
      </c>
      <c r="K1571" s="26">
        <v>2.2759022712707502</v>
      </c>
      <c r="L1571" s="26">
        <v>0.711517333984375</v>
      </c>
      <c r="N1571">
        <f>(Tabell1[[#This Row],[TP]]+Tabell1[[#This Row],[TN]])/(Tabell1[[#This Row],[TP]]+Tabell1[[#This Row],[TN]]+Tabell1[[#This Row],[FP]]+Tabell1[[#This Row],[FN]])</f>
        <v>0.88802389789083014</v>
      </c>
      <c r="O1571">
        <f>Tabell1[[#This Row],[TP]]/(Tabell1[[#This Row],[TP]]+Tabell1[[#This Row],[FP]])</f>
        <v>0.88832440421208203</v>
      </c>
      <c r="P1571">
        <f>Tabell1[[#This Row],[TP]]/(Tabell1[[#This Row],[TP]]+Tabell1[[#This Row],[FN]])</f>
        <v>0.99709694142042504</v>
      </c>
      <c r="Q1571">
        <f>2*(Tabell1[[#This Row],[Recall]] * Tabell1[[#This Row],[Precision]]) / (Tabell1[[#This Row],[Recall]] + Tabell1[[#This Row],[Precision]])</f>
        <v>0.93957305456499429</v>
      </c>
      <c r="R1571">
        <v>9617</v>
      </c>
      <c r="S1571">
        <v>193</v>
      </c>
      <c r="T1571">
        <v>1209</v>
      </c>
      <c r="U1571">
        <v>28</v>
      </c>
    </row>
    <row r="1572" spans="1:21" hidden="1" x14ac:dyDescent="0.3">
      <c r="A1572" s="25" t="s">
        <v>20</v>
      </c>
      <c r="B1572" s="23" t="s">
        <v>33</v>
      </c>
      <c r="C1572" s="25" t="s">
        <v>36</v>
      </c>
      <c r="D1572" s="20" t="s">
        <v>23</v>
      </c>
      <c r="E1572" t="s">
        <v>24</v>
      </c>
      <c r="F1572" s="25" t="s">
        <v>30</v>
      </c>
      <c r="G1572" s="25" t="s">
        <v>26</v>
      </c>
      <c r="H1572" s="25" t="s">
        <v>26</v>
      </c>
      <c r="I1572" s="25" t="s">
        <v>25</v>
      </c>
      <c r="J1572" s="21" t="s">
        <v>29</v>
      </c>
      <c r="K1572" s="26">
        <v>3.9224178791046098</v>
      </c>
      <c r="L1572" s="26">
        <v>9.6717567443847603</v>
      </c>
      <c r="N1572">
        <f>(Tabell1[[#This Row],[TP]]+Tabell1[[#This Row],[TN]])/(Tabell1[[#This Row],[TP]]+Tabell1[[#This Row],[TN]]+Tabell1[[#This Row],[FP]]+Tabell1[[#This Row],[FN]])</f>
        <v>0.89327419208834979</v>
      </c>
      <c r="O1572">
        <f>Tabell1[[#This Row],[TP]]/(Tabell1[[#This Row],[TP]]+Tabell1[[#This Row],[FP]])</f>
        <v>0.92931034482758623</v>
      </c>
      <c r="P1572">
        <f>Tabell1[[#This Row],[TP]]/(Tabell1[[#This Row],[TP]]+Tabell1[[#This Row],[FN]])</f>
        <v>0.95002592016588905</v>
      </c>
      <c r="Q1572">
        <f>2*(Tabell1[[#This Row],[Recall]] * Tabell1[[#This Row],[Precision]]) / (Tabell1[[#This Row],[Recall]] + Tabell1[[#This Row],[Precision]])</f>
        <v>0.93955396052294293</v>
      </c>
      <c r="R1572">
        <v>9163</v>
      </c>
      <c r="S1572">
        <v>705</v>
      </c>
      <c r="T1572">
        <v>697</v>
      </c>
      <c r="U1572">
        <v>482</v>
      </c>
    </row>
    <row r="1573" spans="1:21" hidden="1" x14ac:dyDescent="0.3">
      <c r="A1573" s="23" t="s">
        <v>48</v>
      </c>
      <c r="B1573" s="21" t="s">
        <v>32</v>
      </c>
      <c r="C1573" s="21" t="s">
        <v>34</v>
      </c>
      <c r="D1573" s="20" t="s">
        <v>23</v>
      </c>
      <c r="E1573" t="s">
        <v>24</v>
      </c>
      <c r="F1573" s="25" t="s">
        <v>30</v>
      </c>
      <c r="G1573" s="21" t="s">
        <v>29</v>
      </c>
      <c r="H1573" s="21" t="s">
        <v>29</v>
      </c>
      <c r="I1573" s="25" t="s">
        <v>25</v>
      </c>
      <c r="J1573" s="21" t="s">
        <v>29</v>
      </c>
      <c r="K1573" s="26">
        <v>0.33909177780151301</v>
      </c>
      <c r="L1573" s="26">
        <v>0.39198374748229903</v>
      </c>
      <c r="N1573">
        <f>(Tabell1[[#This Row],[TP]]+Tabell1[[#This Row],[TN]])/(Tabell1[[#This Row],[TP]]+Tabell1[[#This Row],[TN]]+Tabell1[[#This Row],[FP]]+Tabell1[[#This Row],[FN]])</f>
        <v>0.88802389789083014</v>
      </c>
      <c r="O1573">
        <f>Tabell1[[#This Row],[TP]]/(Tabell1[[#This Row],[TP]]+Tabell1[[#This Row],[FP]])</f>
        <v>0.88875531718143153</v>
      </c>
      <c r="P1573">
        <f>Tabell1[[#This Row],[TP]]/(Tabell1[[#This Row],[TP]]+Tabell1[[#This Row],[FN]])</f>
        <v>0.99647485743908759</v>
      </c>
      <c r="Q1573">
        <f>2*(Tabell1[[#This Row],[Recall]] * Tabell1[[#This Row],[Precision]]) / (Tabell1[[#This Row],[Recall]] + Tabell1[[#This Row],[Precision]])</f>
        <v>0.93953761180898376</v>
      </c>
      <c r="R1573">
        <v>9611</v>
      </c>
      <c r="S1573">
        <v>199</v>
      </c>
      <c r="T1573">
        <v>1203</v>
      </c>
      <c r="U1573">
        <v>34</v>
      </c>
    </row>
    <row r="1574" spans="1:21" hidden="1" x14ac:dyDescent="0.3">
      <c r="A1574" s="23" t="s">
        <v>48</v>
      </c>
      <c r="B1574" s="21" t="s">
        <v>32</v>
      </c>
      <c r="C1574" s="21" t="s">
        <v>34</v>
      </c>
      <c r="D1574" s="20" t="s">
        <v>23</v>
      </c>
      <c r="E1574" t="s">
        <v>24</v>
      </c>
      <c r="F1574" s="25" t="s">
        <v>30</v>
      </c>
      <c r="G1574" s="25" t="s">
        <v>26</v>
      </c>
      <c r="H1574" s="21" t="s">
        <v>29</v>
      </c>
      <c r="I1574" s="25" t="s">
        <v>25</v>
      </c>
      <c r="J1574" s="21" t="s">
        <v>29</v>
      </c>
      <c r="K1574" s="26">
        <v>0.30717658996581998</v>
      </c>
      <c r="L1574" s="26">
        <v>0.32513236999511702</v>
      </c>
      <c r="N1574">
        <f>(Tabell1[[#This Row],[TP]]+Tabell1[[#This Row],[TN]])/(Tabell1[[#This Row],[TP]]+Tabell1[[#This Row],[TN]]+Tabell1[[#This Row],[FP]]+Tabell1[[#This Row],[FN]])</f>
        <v>0.88802389789083014</v>
      </c>
      <c r="O1574">
        <f>Tabell1[[#This Row],[TP]]/(Tabell1[[#This Row],[TP]]+Tabell1[[#This Row],[FP]])</f>
        <v>0.88875531718143153</v>
      </c>
      <c r="P1574">
        <f>Tabell1[[#This Row],[TP]]/(Tabell1[[#This Row],[TP]]+Tabell1[[#This Row],[FN]])</f>
        <v>0.99647485743908759</v>
      </c>
      <c r="Q1574">
        <f>2*(Tabell1[[#This Row],[Recall]] * Tabell1[[#This Row],[Precision]]) / (Tabell1[[#This Row],[Recall]] + Tabell1[[#This Row],[Precision]])</f>
        <v>0.93953761180898376</v>
      </c>
      <c r="R1574">
        <v>9611</v>
      </c>
      <c r="S1574">
        <v>199</v>
      </c>
      <c r="T1574">
        <v>1203</v>
      </c>
      <c r="U1574">
        <v>34</v>
      </c>
    </row>
    <row r="1575" spans="1:21" hidden="1" x14ac:dyDescent="0.3">
      <c r="A1575" s="23" t="s">
        <v>48</v>
      </c>
      <c r="B1575" s="21" t="s">
        <v>32</v>
      </c>
      <c r="C1575" s="21" t="s">
        <v>34</v>
      </c>
      <c r="D1575" s="20" t="s">
        <v>23</v>
      </c>
      <c r="E1575" t="s">
        <v>24</v>
      </c>
      <c r="F1575" s="25" t="s">
        <v>30</v>
      </c>
      <c r="G1575" s="25" t="s">
        <v>26</v>
      </c>
      <c r="H1575" s="21" t="s">
        <v>29</v>
      </c>
      <c r="I1575" s="25" t="s">
        <v>25</v>
      </c>
      <c r="J1575" s="25" t="s">
        <v>26</v>
      </c>
      <c r="K1575" s="26">
        <v>0.30484962463378901</v>
      </c>
      <c r="L1575" s="26">
        <v>0.33072066307067799</v>
      </c>
      <c r="N1575">
        <f>(Tabell1[[#This Row],[TP]]+Tabell1[[#This Row],[TN]])/(Tabell1[[#This Row],[TP]]+Tabell1[[#This Row],[TN]]+Tabell1[[#This Row],[FP]]+Tabell1[[#This Row],[FN]])</f>
        <v>0.88802389789083014</v>
      </c>
      <c r="O1575">
        <f>Tabell1[[#This Row],[TP]]/(Tabell1[[#This Row],[TP]]+Tabell1[[#This Row],[FP]])</f>
        <v>0.88875531718143153</v>
      </c>
      <c r="P1575">
        <f>Tabell1[[#This Row],[TP]]/(Tabell1[[#This Row],[TP]]+Tabell1[[#This Row],[FN]])</f>
        <v>0.99647485743908759</v>
      </c>
      <c r="Q1575">
        <f>2*(Tabell1[[#This Row],[Recall]] * Tabell1[[#This Row],[Precision]]) / (Tabell1[[#This Row],[Recall]] + Tabell1[[#This Row],[Precision]])</f>
        <v>0.93953761180898376</v>
      </c>
      <c r="R1575">
        <v>9611</v>
      </c>
      <c r="S1575">
        <v>199</v>
      </c>
      <c r="T1575">
        <v>1203</v>
      </c>
      <c r="U1575">
        <v>34</v>
      </c>
    </row>
    <row r="1576" spans="1:21" hidden="1" x14ac:dyDescent="0.3">
      <c r="A1576" s="23" t="s">
        <v>48</v>
      </c>
      <c r="B1576" s="21" t="s">
        <v>32</v>
      </c>
      <c r="C1576" s="21" t="s">
        <v>34</v>
      </c>
      <c r="D1576" s="20" t="s">
        <v>23</v>
      </c>
      <c r="E1576" t="s">
        <v>24</v>
      </c>
      <c r="F1576" s="25" t="s">
        <v>30</v>
      </c>
      <c r="G1576" s="21" t="s">
        <v>29</v>
      </c>
      <c r="H1576" s="21" t="s">
        <v>29</v>
      </c>
      <c r="I1576" s="25" t="s">
        <v>25</v>
      </c>
      <c r="J1576" s="25" t="s">
        <v>26</v>
      </c>
      <c r="K1576" s="26">
        <v>0.29472231864929199</v>
      </c>
      <c r="L1576" s="26">
        <v>0.31715059280395502</v>
      </c>
      <c r="N1576">
        <f>(Tabell1[[#This Row],[TP]]+Tabell1[[#This Row],[TN]])/(Tabell1[[#This Row],[TP]]+Tabell1[[#This Row],[TN]]+Tabell1[[#This Row],[FP]]+Tabell1[[#This Row],[FN]])</f>
        <v>0.88802389789083014</v>
      </c>
      <c r="O1576">
        <f>Tabell1[[#This Row],[TP]]/(Tabell1[[#This Row],[TP]]+Tabell1[[#This Row],[FP]])</f>
        <v>0.88875531718143153</v>
      </c>
      <c r="P1576">
        <f>Tabell1[[#This Row],[TP]]/(Tabell1[[#This Row],[TP]]+Tabell1[[#This Row],[FN]])</f>
        <v>0.99647485743908759</v>
      </c>
      <c r="Q1576">
        <f>2*(Tabell1[[#This Row],[Recall]] * Tabell1[[#This Row],[Precision]]) / (Tabell1[[#This Row],[Recall]] + Tabell1[[#This Row],[Precision]])</f>
        <v>0.93953761180898376</v>
      </c>
      <c r="R1576">
        <v>9611</v>
      </c>
      <c r="S1576">
        <v>199</v>
      </c>
      <c r="T1576">
        <v>1203</v>
      </c>
      <c r="U1576">
        <v>34</v>
      </c>
    </row>
    <row r="1577" spans="1:21" hidden="1" x14ac:dyDescent="0.3">
      <c r="A1577" s="25" t="s">
        <v>20</v>
      </c>
      <c r="B1577" s="21" t="s">
        <v>32</v>
      </c>
      <c r="C1577" s="21" t="s">
        <v>34</v>
      </c>
      <c r="D1577" s="20" t="s">
        <v>23</v>
      </c>
      <c r="E1577" t="s">
        <v>24</v>
      </c>
      <c r="F1577" s="25" t="s">
        <v>30</v>
      </c>
      <c r="G1577" s="21" t="s">
        <v>29</v>
      </c>
      <c r="H1577" s="21" t="s">
        <v>29</v>
      </c>
      <c r="I1577" s="25" t="s">
        <v>25</v>
      </c>
      <c r="J1577" s="21" t="s">
        <v>29</v>
      </c>
      <c r="K1577" s="26">
        <v>2.4556801319122301</v>
      </c>
      <c r="L1577" s="26">
        <v>4.78763651847839</v>
      </c>
      <c r="N1577">
        <f>(Tabell1[[#This Row],[TP]]+Tabell1[[#This Row],[TN]])/(Tabell1[[#This Row],[TP]]+Tabell1[[#This Row],[TN]]+Tabell1[[#This Row],[FP]]+Tabell1[[#This Row],[FN]])</f>
        <v>0.88802389789083014</v>
      </c>
      <c r="O1577">
        <f>Tabell1[[#This Row],[TP]]/(Tabell1[[#This Row],[TP]]+Tabell1[[#This Row],[FP]])</f>
        <v>0.88889916743755781</v>
      </c>
      <c r="P1577">
        <f>Tabell1[[#This Row],[TP]]/(Tabell1[[#This Row],[TP]]+Tabell1[[#This Row],[FN]])</f>
        <v>0.99626749611197507</v>
      </c>
      <c r="Q1577">
        <f>2*(Tabell1[[#This Row],[Recall]] * Tabell1[[#This Row],[Precision]]) / (Tabell1[[#This Row],[Recall]] + Tabell1[[#This Row],[Precision]])</f>
        <v>0.93952578831581512</v>
      </c>
      <c r="R1577">
        <v>9609</v>
      </c>
      <c r="S1577">
        <v>201</v>
      </c>
      <c r="T1577">
        <v>1201</v>
      </c>
      <c r="U1577">
        <v>36</v>
      </c>
    </row>
    <row r="1578" spans="1:21" hidden="1" x14ac:dyDescent="0.3">
      <c r="A1578" s="25" t="s">
        <v>20</v>
      </c>
      <c r="B1578" s="21" t="s">
        <v>32</v>
      </c>
      <c r="C1578" s="21" t="s">
        <v>34</v>
      </c>
      <c r="D1578" s="20" t="s">
        <v>23</v>
      </c>
      <c r="E1578" t="s">
        <v>24</v>
      </c>
      <c r="F1578" s="25" t="s">
        <v>30</v>
      </c>
      <c r="G1578" s="25" t="s">
        <v>26</v>
      </c>
      <c r="H1578" s="21" t="s">
        <v>29</v>
      </c>
      <c r="I1578" s="25" t="s">
        <v>25</v>
      </c>
      <c r="J1578" s="21" t="s">
        <v>29</v>
      </c>
      <c r="K1578" s="26">
        <v>2.4309220314025799</v>
      </c>
      <c r="L1578" s="26">
        <v>4.8099613189697203</v>
      </c>
      <c r="N1578">
        <f>(Tabell1[[#This Row],[TP]]+Tabell1[[#This Row],[TN]])/(Tabell1[[#This Row],[TP]]+Tabell1[[#This Row],[TN]]+Tabell1[[#This Row],[FP]]+Tabell1[[#This Row],[FN]])</f>
        <v>0.88802389789083014</v>
      </c>
      <c r="O1578">
        <f>Tabell1[[#This Row],[TP]]/(Tabell1[[#This Row],[TP]]+Tabell1[[#This Row],[FP]])</f>
        <v>0.88889916743755781</v>
      </c>
      <c r="P1578">
        <f>Tabell1[[#This Row],[TP]]/(Tabell1[[#This Row],[TP]]+Tabell1[[#This Row],[FN]])</f>
        <v>0.99626749611197507</v>
      </c>
      <c r="Q1578">
        <f>2*(Tabell1[[#This Row],[Recall]] * Tabell1[[#This Row],[Precision]]) / (Tabell1[[#This Row],[Recall]] + Tabell1[[#This Row],[Precision]])</f>
        <v>0.93952578831581512</v>
      </c>
      <c r="R1578">
        <v>9609</v>
      </c>
      <c r="S1578">
        <v>201</v>
      </c>
      <c r="T1578">
        <v>1201</v>
      </c>
      <c r="U1578">
        <v>36</v>
      </c>
    </row>
    <row r="1579" spans="1:21" hidden="1" x14ac:dyDescent="0.3">
      <c r="A1579" s="25" t="s">
        <v>20</v>
      </c>
      <c r="B1579" s="23" t="s">
        <v>33</v>
      </c>
      <c r="C1579" s="21" t="s">
        <v>34</v>
      </c>
      <c r="D1579" s="20" t="s">
        <v>23</v>
      </c>
      <c r="E1579" t="s">
        <v>24</v>
      </c>
      <c r="F1579" s="19" t="s">
        <v>21</v>
      </c>
      <c r="G1579" s="25" t="s">
        <v>26</v>
      </c>
      <c r="H1579" s="21" t="s">
        <v>29</v>
      </c>
      <c r="I1579" s="21"/>
      <c r="J1579" s="21" t="s">
        <v>29</v>
      </c>
      <c r="K1579" s="26">
        <v>2.0069110393524099</v>
      </c>
      <c r="L1579" s="26">
        <v>4.4722888469696001</v>
      </c>
      <c r="N1579">
        <f>(Tabell1[[#This Row],[TP]]+Tabell1[[#This Row],[TN]])/(Tabell1[[#This Row],[TP]]+Tabell1[[#This Row],[TN]]+Tabell1[[#This Row],[FP]]+Tabell1[[#This Row],[FN]])</f>
        <v>0.88784285326332946</v>
      </c>
      <c r="O1579">
        <f>Tabell1[[#This Row],[TP]]/(Tabell1[[#This Row],[TP]]+Tabell1[[#This Row],[FP]])</f>
        <v>0.8878021775235283</v>
      </c>
      <c r="P1579">
        <f>Tabell1[[#This Row],[TP]]/(Tabell1[[#This Row],[TP]]+Tabell1[[#This Row],[FN]])</f>
        <v>0.99761534473820634</v>
      </c>
      <c r="Q1579">
        <f>2*(Tabell1[[#This Row],[Recall]] * Tabell1[[#This Row],[Precision]]) / (Tabell1[[#This Row],[Recall]] + Tabell1[[#This Row],[Precision]])</f>
        <v>0.93951081384562807</v>
      </c>
      <c r="R1579">
        <v>9622</v>
      </c>
      <c r="S1579">
        <v>186</v>
      </c>
      <c r="T1579">
        <v>1216</v>
      </c>
      <c r="U1579">
        <v>23</v>
      </c>
    </row>
    <row r="1580" spans="1:21" hidden="1" x14ac:dyDescent="0.3">
      <c r="A1580" s="21" t="s">
        <v>31</v>
      </c>
      <c r="B1580" s="25" t="s">
        <v>22</v>
      </c>
      <c r="C1580" s="20" t="s">
        <v>23</v>
      </c>
      <c r="D1580" s="20" t="s">
        <v>23</v>
      </c>
      <c r="E1580" t="s">
        <v>24</v>
      </c>
      <c r="F1580" s="25" t="s">
        <v>30</v>
      </c>
      <c r="G1580" s="25" t="s">
        <v>26</v>
      </c>
      <c r="H1580" s="25" t="s">
        <v>26</v>
      </c>
      <c r="I1580" s="21"/>
      <c r="J1580" s="25" t="s">
        <v>26</v>
      </c>
      <c r="K1580" s="26">
        <v>4.9014396667480398</v>
      </c>
      <c r="L1580" s="26">
        <v>1.15217304229736</v>
      </c>
      <c r="N1580">
        <f>(Tabell1[[#This Row],[TP]]+Tabell1[[#This Row],[TN]])/(Tabell1[[#This Row],[TP]]+Tabell1[[#This Row],[TN]]+Tabell1[[#This Row],[FP]]+Tabell1[[#This Row],[FN]])</f>
        <v>0.88757128632207838</v>
      </c>
      <c r="O1580">
        <f>Tabell1[[#This Row],[TP]]/(Tabell1[[#This Row],[TP]]+Tabell1[[#This Row],[FP]])</f>
        <v>0.8862737887285097</v>
      </c>
      <c r="P1580">
        <f>Tabell1[[#This Row],[TP]]/(Tabell1[[#This Row],[TP]]+Tabell1[[#This Row],[FN]])</f>
        <v>0.99948159668221881</v>
      </c>
      <c r="Q1580">
        <f>2*(Tabell1[[#This Row],[Recall]] * Tabell1[[#This Row],[Precision]]) / (Tabell1[[#This Row],[Recall]] + Tabell1[[#This Row],[Precision]])</f>
        <v>0.93947958288665834</v>
      </c>
      <c r="R1580">
        <v>9640</v>
      </c>
      <c r="S1580">
        <v>165</v>
      </c>
      <c r="T1580">
        <v>1237</v>
      </c>
      <c r="U1580">
        <v>5</v>
      </c>
    </row>
    <row r="1581" spans="1:21" hidden="1" x14ac:dyDescent="0.3">
      <c r="A1581" s="21" t="s">
        <v>31</v>
      </c>
      <c r="B1581" s="25" t="s">
        <v>22</v>
      </c>
      <c r="C1581" s="20" t="s">
        <v>23</v>
      </c>
      <c r="D1581" s="20" t="s">
        <v>23</v>
      </c>
      <c r="E1581" t="s">
        <v>24</v>
      </c>
      <c r="F1581" s="25" t="s">
        <v>30</v>
      </c>
      <c r="G1581" s="25" t="s">
        <v>26</v>
      </c>
      <c r="H1581" s="25" t="s">
        <v>26</v>
      </c>
      <c r="I1581" s="21"/>
      <c r="J1581" s="25" t="s">
        <v>26</v>
      </c>
      <c r="K1581" s="26">
        <v>4.9014396667480398</v>
      </c>
      <c r="L1581" s="26">
        <v>1.0771188735961901</v>
      </c>
      <c r="N1581">
        <f>(Tabell1[[#This Row],[TP]]+Tabell1[[#This Row],[TN]])/(Tabell1[[#This Row],[TP]]+Tabell1[[#This Row],[TN]]+Tabell1[[#This Row],[FP]]+Tabell1[[#This Row],[FN]])</f>
        <v>0.88757128632207838</v>
      </c>
      <c r="O1581">
        <f>Tabell1[[#This Row],[TP]]/(Tabell1[[#This Row],[TP]]+Tabell1[[#This Row],[FP]])</f>
        <v>0.8862737887285097</v>
      </c>
      <c r="P1581">
        <f>Tabell1[[#This Row],[TP]]/(Tabell1[[#This Row],[TP]]+Tabell1[[#This Row],[FN]])</f>
        <v>0.99948159668221881</v>
      </c>
      <c r="Q1581">
        <f>2*(Tabell1[[#This Row],[Recall]] * Tabell1[[#This Row],[Precision]]) / (Tabell1[[#This Row],[Recall]] + Tabell1[[#This Row],[Precision]])</f>
        <v>0.93947958288665834</v>
      </c>
      <c r="R1581">
        <v>9640</v>
      </c>
      <c r="S1581">
        <v>165</v>
      </c>
      <c r="T1581">
        <v>1237</v>
      </c>
      <c r="U1581">
        <v>5</v>
      </c>
    </row>
    <row r="1582" spans="1:21" hidden="1" x14ac:dyDescent="0.3">
      <c r="A1582" s="21" t="s">
        <v>31</v>
      </c>
      <c r="B1582" s="21" t="s">
        <v>32</v>
      </c>
      <c r="C1582" s="21" t="s">
        <v>34</v>
      </c>
      <c r="D1582" s="20" t="s">
        <v>23</v>
      </c>
      <c r="E1582" t="s">
        <v>24</v>
      </c>
      <c r="F1582" s="19" t="s">
        <v>21</v>
      </c>
      <c r="G1582" s="25" t="s">
        <v>26</v>
      </c>
      <c r="H1582" s="25" t="s">
        <v>26</v>
      </c>
      <c r="I1582" s="21"/>
      <c r="J1582" s="25" t="s">
        <v>26</v>
      </c>
      <c r="K1582" s="26">
        <v>2.3476910591125399</v>
      </c>
      <c r="L1582" s="26">
        <v>0.536454677581787</v>
      </c>
      <c r="N1582">
        <f>(Tabell1[[#This Row],[TP]]+Tabell1[[#This Row],[TN]])/(Tabell1[[#This Row],[TP]]+Tabell1[[#This Row],[TN]]+Tabell1[[#This Row],[FP]]+Tabell1[[#This Row],[FN]])</f>
        <v>0.88775233094957906</v>
      </c>
      <c r="O1582">
        <f>Tabell1[[#This Row],[TP]]/(Tabell1[[#This Row],[TP]]+Tabell1[[#This Row],[FP]])</f>
        <v>0.88779182430561965</v>
      </c>
      <c r="P1582">
        <f>Tabell1[[#This Row],[TP]]/(Tabell1[[#This Row],[TP]]+Tabell1[[#This Row],[FN]])</f>
        <v>0.99751166407465008</v>
      </c>
      <c r="Q1582">
        <f>2*(Tabell1[[#This Row],[Recall]] * Tabell1[[#This Row],[Precision]]) / (Tabell1[[#This Row],[Recall]] + Tabell1[[#This Row],[Precision]])</f>
        <v>0.93945903720339818</v>
      </c>
      <c r="R1582">
        <v>9621</v>
      </c>
      <c r="S1582">
        <v>186</v>
      </c>
      <c r="T1582">
        <v>1216</v>
      </c>
      <c r="U1582">
        <v>24</v>
      </c>
    </row>
    <row r="1583" spans="1:21" hidden="1" x14ac:dyDescent="0.3">
      <c r="A1583" s="21" t="s">
        <v>31</v>
      </c>
      <c r="B1583" s="23" t="s">
        <v>33</v>
      </c>
      <c r="C1583" s="23" t="s">
        <v>40</v>
      </c>
      <c r="D1583" s="20" t="s">
        <v>23</v>
      </c>
      <c r="E1583" t="s">
        <v>24</v>
      </c>
      <c r="F1583" s="25" t="s">
        <v>30</v>
      </c>
      <c r="G1583" s="25" t="s">
        <v>26</v>
      </c>
      <c r="H1583" s="25" t="s">
        <v>26</v>
      </c>
      <c r="I1583" s="25" t="s">
        <v>25</v>
      </c>
      <c r="J1583" s="25" t="s">
        <v>26</v>
      </c>
      <c r="K1583" s="26">
        <v>230.28547644615099</v>
      </c>
      <c r="L1583" s="26">
        <v>5.4252834320068297</v>
      </c>
      <c r="N1583">
        <f>(Tabell1[[#This Row],[TP]]+Tabell1[[#This Row],[TN]])/(Tabell1[[#This Row],[TP]]+Tabell1[[#This Row],[TN]]+Tabell1[[#This Row],[FP]]+Tabell1[[#This Row],[FN]])</f>
        <v>0.8980718747171178</v>
      </c>
      <c r="O1583">
        <f>Tabell1[[#This Row],[TP]]/(Tabell1[[#This Row],[TP]]+Tabell1[[#This Row],[FP]])</f>
        <v>0.97586861803150482</v>
      </c>
      <c r="P1583">
        <f>Tabell1[[#This Row],[TP]]/(Tabell1[[#This Row],[TP]]+Tabell1[[#This Row],[FN]])</f>
        <v>0.90565059616381549</v>
      </c>
      <c r="Q1583">
        <f>2*(Tabell1[[#This Row],[Recall]] * Tabell1[[#This Row],[Precision]]) / (Tabell1[[#This Row],[Recall]] + Tabell1[[#This Row],[Precision]])</f>
        <v>0.9394493439449344</v>
      </c>
      <c r="R1583">
        <v>8735</v>
      </c>
      <c r="S1583">
        <v>1186</v>
      </c>
      <c r="T1583">
        <v>216</v>
      </c>
      <c r="U1583">
        <v>910</v>
      </c>
    </row>
    <row r="1584" spans="1:21" hidden="1" x14ac:dyDescent="0.3">
      <c r="A1584" s="23" t="s">
        <v>48</v>
      </c>
      <c r="B1584" s="21" t="s">
        <v>32</v>
      </c>
      <c r="C1584" s="20" t="s">
        <v>23</v>
      </c>
      <c r="D1584" s="20" t="s">
        <v>23</v>
      </c>
      <c r="E1584" t="s">
        <v>24</v>
      </c>
      <c r="F1584" s="25" t="s">
        <v>30</v>
      </c>
      <c r="G1584" s="25" t="s">
        <v>26</v>
      </c>
      <c r="H1584" s="21" t="s">
        <v>29</v>
      </c>
      <c r="I1584" s="25" t="s">
        <v>25</v>
      </c>
      <c r="J1584" s="21" t="s">
        <v>29</v>
      </c>
      <c r="K1584" s="26">
        <v>0.30108714103698703</v>
      </c>
      <c r="L1584" s="26">
        <v>0.33279466629028298</v>
      </c>
      <c r="N1584">
        <f>(Tabell1[[#This Row],[TP]]+Tabell1[[#This Row],[TN]])/(Tabell1[[#This Row],[TP]]+Tabell1[[#This Row],[TN]]+Tabell1[[#This Row],[FP]]+Tabell1[[#This Row],[FN]])</f>
        <v>0.88748076400832809</v>
      </c>
      <c r="O1584">
        <f>Tabell1[[#This Row],[TP]]/(Tabell1[[#This Row],[TP]]+Tabell1[[#This Row],[FP]])</f>
        <v>0.88612132352941175</v>
      </c>
      <c r="P1584">
        <f>Tabell1[[#This Row],[TP]]/(Tabell1[[#This Row],[TP]]+Tabell1[[#This Row],[FN]])</f>
        <v>0.99958527734577496</v>
      </c>
      <c r="Q1584">
        <f>2*(Tabell1[[#This Row],[Recall]] * Tabell1[[#This Row],[Precision]]) / (Tabell1[[#This Row],[Recall]] + Tabell1[[#This Row],[Precision]])</f>
        <v>0.93943970767356877</v>
      </c>
      <c r="R1584">
        <v>9641</v>
      </c>
      <c r="S1584">
        <v>163</v>
      </c>
      <c r="T1584">
        <v>1239</v>
      </c>
      <c r="U1584">
        <v>4</v>
      </c>
    </row>
    <row r="1585" spans="1:21" hidden="1" x14ac:dyDescent="0.3">
      <c r="A1585" s="23" t="s">
        <v>48</v>
      </c>
      <c r="B1585" s="21" t="s">
        <v>32</v>
      </c>
      <c r="C1585" s="20" t="s">
        <v>23</v>
      </c>
      <c r="D1585" s="20" t="s">
        <v>23</v>
      </c>
      <c r="E1585" t="s">
        <v>24</v>
      </c>
      <c r="F1585" s="25" t="s">
        <v>30</v>
      </c>
      <c r="G1585" s="25" t="s">
        <v>26</v>
      </c>
      <c r="H1585" s="21" t="s">
        <v>29</v>
      </c>
      <c r="I1585" s="25" t="s">
        <v>25</v>
      </c>
      <c r="J1585" s="25" t="s">
        <v>26</v>
      </c>
      <c r="K1585" s="26">
        <v>0.30089116096496499</v>
      </c>
      <c r="L1585" s="26">
        <v>0.329154253005981</v>
      </c>
      <c r="N1585">
        <f>(Tabell1[[#This Row],[TP]]+Tabell1[[#This Row],[TN]])/(Tabell1[[#This Row],[TP]]+Tabell1[[#This Row],[TN]]+Tabell1[[#This Row],[FP]]+Tabell1[[#This Row],[FN]])</f>
        <v>0.88748076400832809</v>
      </c>
      <c r="O1585">
        <f>Tabell1[[#This Row],[TP]]/(Tabell1[[#This Row],[TP]]+Tabell1[[#This Row],[FP]])</f>
        <v>0.88612132352941175</v>
      </c>
      <c r="P1585">
        <f>Tabell1[[#This Row],[TP]]/(Tabell1[[#This Row],[TP]]+Tabell1[[#This Row],[FN]])</f>
        <v>0.99958527734577496</v>
      </c>
      <c r="Q1585">
        <f>2*(Tabell1[[#This Row],[Recall]] * Tabell1[[#This Row],[Precision]]) / (Tabell1[[#This Row],[Recall]] + Tabell1[[#This Row],[Precision]])</f>
        <v>0.93943970767356877</v>
      </c>
      <c r="R1585">
        <v>9641</v>
      </c>
      <c r="S1585">
        <v>163</v>
      </c>
      <c r="T1585">
        <v>1239</v>
      </c>
      <c r="U1585">
        <v>4</v>
      </c>
    </row>
    <row r="1586" spans="1:21" hidden="1" x14ac:dyDescent="0.3">
      <c r="A1586" s="23" t="s">
        <v>48</v>
      </c>
      <c r="B1586" s="21" t="s">
        <v>32</v>
      </c>
      <c r="C1586" s="20" t="s">
        <v>23</v>
      </c>
      <c r="D1586" s="20" t="s">
        <v>23</v>
      </c>
      <c r="E1586" t="s">
        <v>24</v>
      </c>
      <c r="F1586" s="25" t="s">
        <v>30</v>
      </c>
      <c r="G1586" s="21" t="s">
        <v>29</v>
      </c>
      <c r="H1586" s="21" t="s">
        <v>29</v>
      </c>
      <c r="I1586" s="25" t="s">
        <v>25</v>
      </c>
      <c r="J1586" s="25" t="s">
        <v>26</v>
      </c>
      <c r="K1586" s="26">
        <v>0.29617261886596602</v>
      </c>
      <c r="L1586" s="26">
        <v>0.342121362686157</v>
      </c>
      <c r="N1586">
        <f>(Tabell1[[#This Row],[TP]]+Tabell1[[#This Row],[TN]])/(Tabell1[[#This Row],[TP]]+Tabell1[[#This Row],[TN]]+Tabell1[[#This Row],[FP]]+Tabell1[[#This Row],[FN]])</f>
        <v>0.88748076400832809</v>
      </c>
      <c r="O1586">
        <f>Tabell1[[#This Row],[TP]]/(Tabell1[[#This Row],[TP]]+Tabell1[[#This Row],[FP]])</f>
        <v>0.88612132352941175</v>
      </c>
      <c r="P1586">
        <f>Tabell1[[#This Row],[TP]]/(Tabell1[[#This Row],[TP]]+Tabell1[[#This Row],[FN]])</f>
        <v>0.99958527734577496</v>
      </c>
      <c r="Q1586">
        <f>2*(Tabell1[[#This Row],[Recall]] * Tabell1[[#This Row],[Precision]]) / (Tabell1[[#This Row],[Recall]] + Tabell1[[#This Row],[Precision]])</f>
        <v>0.93943970767356877</v>
      </c>
      <c r="R1586">
        <v>9641</v>
      </c>
      <c r="S1586">
        <v>163</v>
      </c>
      <c r="T1586">
        <v>1239</v>
      </c>
      <c r="U1586">
        <v>4</v>
      </c>
    </row>
    <row r="1587" spans="1:21" hidden="1" x14ac:dyDescent="0.3">
      <c r="A1587" s="23" t="s">
        <v>48</v>
      </c>
      <c r="B1587" s="21" t="s">
        <v>32</v>
      </c>
      <c r="C1587" s="20" t="s">
        <v>23</v>
      </c>
      <c r="D1587" s="20" t="s">
        <v>23</v>
      </c>
      <c r="E1587" t="s">
        <v>24</v>
      </c>
      <c r="F1587" s="25" t="s">
        <v>30</v>
      </c>
      <c r="G1587" s="21" t="s">
        <v>29</v>
      </c>
      <c r="H1587" s="21" t="s">
        <v>29</v>
      </c>
      <c r="I1587" s="25" t="s">
        <v>25</v>
      </c>
      <c r="J1587" s="21" t="s">
        <v>29</v>
      </c>
      <c r="K1587" s="26">
        <v>0.293214321136474</v>
      </c>
      <c r="L1587" s="26">
        <v>0.35170102119445801</v>
      </c>
      <c r="N1587">
        <f>(Tabell1[[#This Row],[TP]]+Tabell1[[#This Row],[TN]])/(Tabell1[[#This Row],[TP]]+Tabell1[[#This Row],[TN]]+Tabell1[[#This Row],[FP]]+Tabell1[[#This Row],[FN]])</f>
        <v>0.88748076400832809</v>
      </c>
      <c r="O1587">
        <f>Tabell1[[#This Row],[TP]]/(Tabell1[[#This Row],[TP]]+Tabell1[[#This Row],[FP]])</f>
        <v>0.88612132352941175</v>
      </c>
      <c r="P1587">
        <f>Tabell1[[#This Row],[TP]]/(Tabell1[[#This Row],[TP]]+Tabell1[[#This Row],[FN]])</f>
        <v>0.99958527734577496</v>
      </c>
      <c r="Q1587">
        <f>2*(Tabell1[[#This Row],[Recall]] * Tabell1[[#This Row],[Precision]]) / (Tabell1[[#This Row],[Recall]] + Tabell1[[#This Row],[Precision]])</f>
        <v>0.93943970767356877</v>
      </c>
      <c r="R1587">
        <v>9641</v>
      </c>
      <c r="S1587">
        <v>163</v>
      </c>
      <c r="T1587">
        <v>1239</v>
      </c>
      <c r="U1587">
        <v>4</v>
      </c>
    </row>
    <row r="1588" spans="1:21" hidden="1" x14ac:dyDescent="0.3">
      <c r="A1588" s="25" t="s">
        <v>20</v>
      </c>
      <c r="B1588" s="25" t="s">
        <v>22</v>
      </c>
      <c r="C1588" s="20" t="s">
        <v>23</v>
      </c>
      <c r="D1588" s="20" t="s">
        <v>23</v>
      </c>
      <c r="E1588" t="s">
        <v>24</v>
      </c>
      <c r="F1588" s="25" t="s">
        <v>30</v>
      </c>
      <c r="G1588" s="21" t="s">
        <v>29</v>
      </c>
      <c r="H1588" s="21" t="s">
        <v>29</v>
      </c>
      <c r="I1588" s="25" t="s">
        <v>25</v>
      </c>
      <c r="J1588" s="25" t="s">
        <v>26</v>
      </c>
      <c r="K1588" s="26">
        <v>2.4454941749572701</v>
      </c>
      <c r="L1588" s="26">
        <v>4.45623683929443</v>
      </c>
      <c r="N1588">
        <f>(Tabell1[[#This Row],[TP]]+Tabell1[[#This Row],[TN]])/(Tabell1[[#This Row],[TP]]+Tabell1[[#This Row],[TN]]+Tabell1[[#This Row],[FP]]+Tabell1[[#This Row],[FN]])</f>
        <v>0.88757128632207838</v>
      </c>
      <c r="O1588">
        <f>Tabell1[[#This Row],[TP]]/(Tabell1[[#This Row],[TP]]+Tabell1[[#This Row],[FP]])</f>
        <v>0.88719933646668514</v>
      </c>
      <c r="P1588">
        <f>Tabell1[[#This Row],[TP]]/(Tabell1[[#This Row],[TP]]+Tabell1[[#This Row],[FN]])</f>
        <v>0.99813374805598754</v>
      </c>
      <c r="Q1588">
        <f>2*(Tabell1[[#This Row],[Recall]] * Tabell1[[#This Row],[Precision]]) / (Tabell1[[#This Row],[Recall]] + Tabell1[[#This Row],[Precision]])</f>
        <v>0.93940281030444961</v>
      </c>
      <c r="R1588">
        <v>9627</v>
      </c>
      <c r="S1588">
        <v>178</v>
      </c>
      <c r="T1588">
        <v>1224</v>
      </c>
      <c r="U1588">
        <v>18</v>
      </c>
    </row>
    <row r="1589" spans="1:21" hidden="1" x14ac:dyDescent="0.3">
      <c r="A1589" s="25" t="s">
        <v>20</v>
      </c>
      <c r="B1589" s="23" t="s">
        <v>33</v>
      </c>
      <c r="C1589" s="25" t="s">
        <v>36</v>
      </c>
      <c r="D1589" s="20" t="s">
        <v>23</v>
      </c>
      <c r="E1589" t="s">
        <v>24</v>
      </c>
      <c r="F1589" s="19" t="s">
        <v>21</v>
      </c>
      <c r="G1589" s="21" t="s">
        <v>29</v>
      </c>
      <c r="H1589" s="21" t="s">
        <v>29</v>
      </c>
      <c r="I1589" s="21"/>
      <c r="J1589" s="25" t="s">
        <v>26</v>
      </c>
      <c r="K1589" s="26">
        <v>2.2560997009277299</v>
      </c>
      <c r="L1589" s="26">
        <v>4.7428472042083696</v>
      </c>
      <c r="N1589">
        <f>(Tabell1[[#This Row],[TP]]+Tabell1[[#This Row],[TN]])/(Tabell1[[#This Row],[TP]]+Tabell1[[#This Row],[TN]]+Tabell1[[#This Row],[FP]]+Tabell1[[#This Row],[FN]])</f>
        <v>0.89327419208834979</v>
      </c>
      <c r="O1589">
        <f>Tabell1[[#This Row],[TP]]/(Tabell1[[#This Row],[TP]]+Tabell1[[#This Row],[FP]])</f>
        <v>0.9319387755102041</v>
      </c>
      <c r="P1589">
        <f>Tabell1[[#This Row],[TP]]/(Tabell1[[#This Row],[TP]]+Tabell1[[#This Row],[FN]])</f>
        <v>0.94691550025920168</v>
      </c>
      <c r="Q1589">
        <f>2*(Tabell1[[#This Row],[Recall]] * Tabell1[[#This Row],[Precision]]) / (Tabell1[[#This Row],[Recall]] + Tabell1[[#This Row],[Precision]])</f>
        <v>0.93936744664438154</v>
      </c>
      <c r="R1589">
        <v>9133</v>
      </c>
      <c r="S1589">
        <v>735</v>
      </c>
      <c r="T1589">
        <v>667</v>
      </c>
      <c r="U1589">
        <v>512</v>
      </c>
    </row>
    <row r="1590" spans="1:21" hidden="1" x14ac:dyDescent="0.3">
      <c r="A1590" s="25" t="s">
        <v>20</v>
      </c>
      <c r="B1590" s="21" t="s">
        <v>32</v>
      </c>
      <c r="C1590" s="25" t="s">
        <v>36</v>
      </c>
      <c r="D1590" s="20" t="s">
        <v>23</v>
      </c>
      <c r="E1590" t="s">
        <v>24</v>
      </c>
      <c r="F1590" s="19" t="s">
        <v>21</v>
      </c>
      <c r="G1590" s="25" t="s">
        <v>26</v>
      </c>
      <c r="H1590" s="21" t="s">
        <v>29</v>
      </c>
      <c r="I1590" s="25" t="s">
        <v>25</v>
      </c>
      <c r="J1590" s="25" t="s">
        <v>26</v>
      </c>
      <c r="K1590" s="26">
        <v>1.0631864070892301</v>
      </c>
      <c r="L1590" s="26">
        <v>2.1842057704925502</v>
      </c>
      <c r="N1590">
        <f>(Tabell1[[#This Row],[TP]]+Tabell1[[#This Row],[TN]])/(Tabell1[[#This Row],[TP]]+Tabell1[[#This Row],[TN]]+Tabell1[[#This Row],[FP]]+Tabell1[[#This Row],[FN]])</f>
        <v>0.897076129265864</v>
      </c>
      <c r="O1590">
        <f>Tabell1[[#This Row],[TP]]/(Tabell1[[#This Row],[TP]]+Tabell1[[#This Row],[FP]])</f>
        <v>0.9671645069185153</v>
      </c>
      <c r="P1590">
        <f>Tabell1[[#This Row],[TP]]/(Tabell1[[#This Row],[TP]]+Tabell1[[#This Row],[FN]])</f>
        <v>0.91311560393986524</v>
      </c>
      <c r="Q1590">
        <f>2*(Tabell1[[#This Row],[Recall]] * Tabell1[[#This Row],[Precision]]) / (Tabell1[[#This Row],[Recall]] + Tabell1[[#This Row],[Precision]])</f>
        <v>0.93936323396085541</v>
      </c>
      <c r="R1590">
        <v>8807</v>
      </c>
      <c r="S1590">
        <v>1103</v>
      </c>
      <c r="T1590">
        <v>299</v>
      </c>
      <c r="U1590">
        <v>838</v>
      </c>
    </row>
    <row r="1591" spans="1:21" hidden="1" x14ac:dyDescent="0.3">
      <c r="A1591" s="25" t="s">
        <v>20</v>
      </c>
      <c r="B1591" s="21" t="s">
        <v>32</v>
      </c>
      <c r="C1591" s="25" t="s">
        <v>36</v>
      </c>
      <c r="D1591" s="20" t="s">
        <v>23</v>
      </c>
      <c r="E1591" t="s">
        <v>24</v>
      </c>
      <c r="F1591" s="19" t="s">
        <v>21</v>
      </c>
      <c r="G1591" s="21" t="s">
        <v>29</v>
      </c>
      <c r="H1591" s="21" t="s">
        <v>29</v>
      </c>
      <c r="I1591" s="25" t="s">
        <v>25</v>
      </c>
      <c r="J1591" s="25" t="s">
        <v>26</v>
      </c>
      <c r="K1591" s="26">
        <v>1.0470206737518299</v>
      </c>
      <c r="L1591" s="26">
        <v>2.14868783950805</v>
      </c>
      <c r="N1591">
        <f>(Tabell1[[#This Row],[TP]]+Tabell1[[#This Row],[TN]])/(Tabell1[[#This Row],[TP]]+Tabell1[[#This Row],[TN]]+Tabell1[[#This Row],[FP]]+Tabell1[[#This Row],[FN]])</f>
        <v>0.897076129265864</v>
      </c>
      <c r="O1591">
        <f>Tabell1[[#This Row],[TP]]/(Tabell1[[#This Row],[TP]]+Tabell1[[#This Row],[FP]])</f>
        <v>0.9671645069185153</v>
      </c>
      <c r="P1591">
        <f>Tabell1[[#This Row],[TP]]/(Tabell1[[#This Row],[TP]]+Tabell1[[#This Row],[FN]])</f>
        <v>0.91311560393986524</v>
      </c>
      <c r="Q1591">
        <f>2*(Tabell1[[#This Row],[Recall]] * Tabell1[[#This Row],[Precision]]) / (Tabell1[[#This Row],[Recall]] + Tabell1[[#This Row],[Precision]])</f>
        <v>0.93936323396085541</v>
      </c>
      <c r="R1591">
        <v>8807</v>
      </c>
      <c r="S1591">
        <v>1103</v>
      </c>
      <c r="T1591">
        <v>299</v>
      </c>
      <c r="U1591">
        <v>838</v>
      </c>
    </row>
    <row r="1592" spans="1:21" hidden="1" x14ac:dyDescent="0.3">
      <c r="A1592" s="25" t="s">
        <v>20</v>
      </c>
      <c r="B1592" s="23" t="s">
        <v>33</v>
      </c>
      <c r="C1592" s="20" t="s">
        <v>23</v>
      </c>
      <c r="D1592" s="20" t="s">
        <v>23</v>
      </c>
      <c r="E1592" t="s">
        <v>24</v>
      </c>
      <c r="F1592" s="25" t="s">
        <v>30</v>
      </c>
      <c r="G1592" s="21" t="s">
        <v>29</v>
      </c>
      <c r="H1592" s="25" t="s">
        <v>26</v>
      </c>
      <c r="I1592" s="21"/>
      <c r="J1592" s="21" t="s">
        <v>29</v>
      </c>
      <c r="K1592" s="26">
        <v>4.0146789550781197</v>
      </c>
      <c r="L1592" s="26">
        <v>9.5610055923461896</v>
      </c>
      <c r="N1592">
        <f>(Tabell1[[#This Row],[TP]]+Tabell1[[#This Row],[TN]])/(Tabell1[[#This Row],[TP]]+Tabell1[[#This Row],[TN]]+Tabell1[[#This Row],[FP]]+Tabell1[[#This Row],[FN]])</f>
        <v>0.88729971938082741</v>
      </c>
      <c r="O1592">
        <f>Tabell1[[#This Row],[TP]]/(Tabell1[[#This Row],[TP]]+Tabell1[[#This Row],[FP]])</f>
        <v>0.88581664523240855</v>
      </c>
      <c r="P1592">
        <f>Tabell1[[#This Row],[TP]]/(Tabell1[[#This Row],[TP]]+Tabell1[[#This Row],[FN]])</f>
        <v>0.99979263867288748</v>
      </c>
      <c r="Q1592">
        <f>2*(Tabell1[[#This Row],[Recall]] * Tabell1[[#This Row],[Precision]]) / (Tabell1[[#This Row],[Recall]] + Tabell1[[#This Row],[Precision]])</f>
        <v>0.93935999220690658</v>
      </c>
      <c r="R1592">
        <v>9643</v>
      </c>
      <c r="S1592">
        <v>159</v>
      </c>
      <c r="T1592">
        <v>1243</v>
      </c>
      <c r="U1592">
        <v>2</v>
      </c>
    </row>
    <row r="1593" spans="1:21" hidden="1" x14ac:dyDescent="0.3">
      <c r="A1593" s="25" t="s">
        <v>20</v>
      </c>
      <c r="B1593" s="23" t="s">
        <v>33</v>
      </c>
      <c r="C1593" s="20" t="s">
        <v>23</v>
      </c>
      <c r="D1593" s="20" t="s">
        <v>23</v>
      </c>
      <c r="E1593" t="s">
        <v>24</v>
      </c>
      <c r="F1593" s="25" t="s">
        <v>30</v>
      </c>
      <c r="G1593" s="21" t="s">
        <v>29</v>
      </c>
      <c r="H1593" s="25" t="s">
        <v>26</v>
      </c>
      <c r="I1593" s="21"/>
      <c r="J1593" s="21" t="s">
        <v>29</v>
      </c>
      <c r="K1593" s="26">
        <v>4.0146789550781197</v>
      </c>
      <c r="L1593" s="26">
        <v>9.5463624000549299</v>
      </c>
      <c r="N1593">
        <f>(Tabell1[[#This Row],[TP]]+Tabell1[[#This Row],[TN]])/(Tabell1[[#This Row],[TP]]+Tabell1[[#This Row],[TN]]+Tabell1[[#This Row],[FP]]+Tabell1[[#This Row],[FN]])</f>
        <v>0.88729971938082741</v>
      </c>
      <c r="O1593">
        <f>Tabell1[[#This Row],[TP]]/(Tabell1[[#This Row],[TP]]+Tabell1[[#This Row],[FP]])</f>
        <v>0.88581664523240855</v>
      </c>
      <c r="P1593">
        <f>Tabell1[[#This Row],[TP]]/(Tabell1[[#This Row],[TP]]+Tabell1[[#This Row],[FN]])</f>
        <v>0.99979263867288748</v>
      </c>
      <c r="Q1593">
        <f>2*(Tabell1[[#This Row],[Recall]] * Tabell1[[#This Row],[Precision]]) / (Tabell1[[#This Row],[Recall]] + Tabell1[[#This Row],[Precision]])</f>
        <v>0.93935999220690658</v>
      </c>
      <c r="R1593">
        <v>9643</v>
      </c>
      <c r="S1593">
        <v>159</v>
      </c>
      <c r="T1593">
        <v>1243</v>
      </c>
      <c r="U1593">
        <v>2</v>
      </c>
    </row>
    <row r="1594" spans="1:21" hidden="1" x14ac:dyDescent="0.3">
      <c r="A1594" s="25" t="s">
        <v>20</v>
      </c>
      <c r="B1594" s="23" t="s">
        <v>33</v>
      </c>
      <c r="C1594" s="20" t="s">
        <v>23</v>
      </c>
      <c r="D1594" s="20" t="s">
        <v>23</v>
      </c>
      <c r="E1594" t="s">
        <v>24</v>
      </c>
      <c r="F1594" s="25" t="s">
        <v>30</v>
      </c>
      <c r="G1594" s="25" t="s">
        <v>26</v>
      </c>
      <c r="H1594" s="25" t="s">
        <v>26</v>
      </c>
      <c r="I1594" s="21"/>
      <c r="J1594" s="21" t="s">
        <v>29</v>
      </c>
      <c r="K1594" s="26">
        <v>4.0131602287292401</v>
      </c>
      <c r="L1594" s="26">
        <v>9.57321906089782</v>
      </c>
      <c r="N1594">
        <f>(Tabell1[[#This Row],[TP]]+Tabell1[[#This Row],[TN]])/(Tabell1[[#This Row],[TP]]+Tabell1[[#This Row],[TN]]+Tabell1[[#This Row],[FP]]+Tabell1[[#This Row],[FN]])</f>
        <v>0.88729971938082741</v>
      </c>
      <c r="O1594">
        <f>Tabell1[[#This Row],[TP]]/(Tabell1[[#This Row],[TP]]+Tabell1[[#This Row],[FP]])</f>
        <v>0.88581664523240855</v>
      </c>
      <c r="P1594">
        <f>Tabell1[[#This Row],[TP]]/(Tabell1[[#This Row],[TP]]+Tabell1[[#This Row],[FN]])</f>
        <v>0.99979263867288748</v>
      </c>
      <c r="Q1594">
        <f>2*(Tabell1[[#This Row],[Recall]] * Tabell1[[#This Row],[Precision]]) / (Tabell1[[#This Row],[Recall]] + Tabell1[[#This Row],[Precision]])</f>
        <v>0.93935999220690658</v>
      </c>
      <c r="R1594">
        <v>9643</v>
      </c>
      <c r="S1594">
        <v>159</v>
      </c>
      <c r="T1594">
        <v>1243</v>
      </c>
      <c r="U1594">
        <v>2</v>
      </c>
    </row>
    <row r="1595" spans="1:21" hidden="1" x14ac:dyDescent="0.3">
      <c r="A1595" s="25" t="s">
        <v>20</v>
      </c>
      <c r="B1595" s="23" t="s">
        <v>33</v>
      </c>
      <c r="C1595" s="20" t="s">
        <v>23</v>
      </c>
      <c r="D1595" s="20" t="s">
        <v>23</v>
      </c>
      <c r="E1595" t="s">
        <v>24</v>
      </c>
      <c r="F1595" s="25" t="s">
        <v>30</v>
      </c>
      <c r="G1595" s="25" t="s">
        <v>26</v>
      </c>
      <c r="H1595" s="25" t="s">
        <v>26</v>
      </c>
      <c r="I1595" s="21"/>
      <c r="J1595" s="21" t="s">
        <v>29</v>
      </c>
      <c r="K1595" s="26">
        <v>4.0131602287292401</v>
      </c>
      <c r="L1595" s="26">
        <v>9.5652532577514595</v>
      </c>
      <c r="N1595">
        <f>(Tabell1[[#This Row],[TP]]+Tabell1[[#This Row],[TN]])/(Tabell1[[#This Row],[TP]]+Tabell1[[#This Row],[TN]]+Tabell1[[#This Row],[FP]]+Tabell1[[#This Row],[FN]])</f>
        <v>0.88729971938082741</v>
      </c>
      <c r="O1595">
        <f>Tabell1[[#This Row],[TP]]/(Tabell1[[#This Row],[TP]]+Tabell1[[#This Row],[FP]])</f>
        <v>0.88581664523240855</v>
      </c>
      <c r="P1595">
        <f>Tabell1[[#This Row],[TP]]/(Tabell1[[#This Row],[TP]]+Tabell1[[#This Row],[FN]])</f>
        <v>0.99979263867288748</v>
      </c>
      <c r="Q1595">
        <f>2*(Tabell1[[#This Row],[Recall]] * Tabell1[[#This Row],[Precision]]) / (Tabell1[[#This Row],[Recall]] + Tabell1[[#This Row],[Precision]])</f>
        <v>0.93935999220690658</v>
      </c>
      <c r="R1595">
        <v>9643</v>
      </c>
      <c r="S1595">
        <v>159</v>
      </c>
      <c r="T1595">
        <v>1243</v>
      </c>
      <c r="U1595">
        <v>2</v>
      </c>
    </row>
    <row r="1596" spans="1:21" hidden="1" x14ac:dyDescent="0.3">
      <c r="A1596" s="25" t="s">
        <v>20</v>
      </c>
      <c r="B1596" s="25" t="s">
        <v>22</v>
      </c>
      <c r="C1596" s="20" t="s">
        <v>23</v>
      </c>
      <c r="D1596" s="20" t="s">
        <v>23</v>
      </c>
      <c r="E1596" t="s">
        <v>24</v>
      </c>
      <c r="F1596" s="25" t="s">
        <v>30</v>
      </c>
      <c r="G1596" s="25" t="s">
        <v>26</v>
      </c>
      <c r="H1596" s="21" t="s">
        <v>29</v>
      </c>
      <c r="I1596" s="25" t="s">
        <v>25</v>
      </c>
      <c r="J1596" s="25" t="s">
        <v>26</v>
      </c>
      <c r="K1596" s="26">
        <v>2.41553735733032</v>
      </c>
      <c r="L1596" s="26">
        <v>4.4801390171050999</v>
      </c>
      <c r="N1596">
        <f>(Tabell1[[#This Row],[TP]]+Tabell1[[#This Row],[TN]])/(Tabell1[[#This Row],[TP]]+Tabell1[[#This Row],[TN]]+Tabell1[[#This Row],[FP]]+Tabell1[[#This Row],[FN]])</f>
        <v>0.88748076400832809</v>
      </c>
      <c r="O1596">
        <f>Tabell1[[#This Row],[TP]]/(Tabell1[[#This Row],[TP]]+Tabell1[[#This Row],[FP]])</f>
        <v>0.88711758201253221</v>
      </c>
      <c r="P1596">
        <f>Tabell1[[#This Row],[TP]]/(Tabell1[[#This Row],[TP]]+Tabell1[[#This Row],[FN]])</f>
        <v>0.99813374805598754</v>
      </c>
      <c r="Q1596">
        <f>2*(Tabell1[[#This Row],[Recall]] * Tabell1[[#This Row],[Precision]]) / (Tabell1[[#This Row],[Recall]] + Tabell1[[#This Row],[Precision]])</f>
        <v>0.93935697907010773</v>
      </c>
      <c r="R1596">
        <v>9627</v>
      </c>
      <c r="S1596">
        <v>177</v>
      </c>
      <c r="T1596">
        <v>1225</v>
      </c>
      <c r="U1596">
        <v>18</v>
      </c>
    </row>
    <row r="1597" spans="1:21" hidden="1" x14ac:dyDescent="0.3">
      <c r="A1597" s="25" t="s">
        <v>20</v>
      </c>
      <c r="B1597" s="21" t="s">
        <v>32</v>
      </c>
      <c r="C1597" s="21" t="s">
        <v>34</v>
      </c>
      <c r="D1597" s="20" t="s">
        <v>23</v>
      </c>
      <c r="E1597" t="s">
        <v>24</v>
      </c>
      <c r="F1597" s="25" t="s">
        <v>30</v>
      </c>
      <c r="G1597" s="25" t="s">
        <v>26</v>
      </c>
      <c r="H1597" s="25" t="s">
        <v>26</v>
      </c>
      <c r="I1597" s="25" t="s">
        <v>25</v>
      </c>
      <c r="J1597" s="25" t="s">
        <v>26</v>
      </c>
      <c r="K1597" s="26">
        <v>1.60532546043396</v>
      </c>
      <c r="L1597" s="26">
        <v>3.1591808795928902</v>
      </c>
      <c r="N1597">
        <f>(Tabell1[[#This Row],[TP]]+Tabell1[[#This Row],[TN]])/(Tabell1[[#This Row],[TP]]+Tabell1[[#This Row],[TN]]+Tabell1[[#This Row],[FP]]+Tabell1[[#This Row],[FN]])</f>
        <v>0.89191635738209474</v>
      </c>
      <c r="O1597">
        <f>Tabell1[[#This Row],[TP]]/(Tabell1[[#This Row],[TP]]+Tabell1[[#This Row],[FP]])</f>
        <v>0.921664504540465</v>
      </c>
      <c r="P1597">
        <f>Tabell1[[#This Row],[TP]]/(Tabell1[[#This Row],[TP]]+Tabell1[[#This Row],[FN]])</f>
        <v>0.95759460860549506</v>
      </c>
      <c r="Q1597">
        <f>2*(Tabell1[[#This Row],[Recall]] * Tabell1[[#This Row],[Precision]]) / (Tabell1[[#This Row],[Recall]] + Tabell1[[#This Row],[Precision]])</f>
        <v>0.93928607749415238</v>
      </c>
      <c r="R1597">
        <v>9236</v>
      </c>
      <c r="S1597">
        <v>617</v>
      </c>
      <c r="T1597">
        <v>785</v>
      </c>
      <c r="U1597">
        <v>409</v>
      </c>
    </row>
    <row r="1598" spans="1:21" hidden="1" x14ac:dyDescent="0.3">
      <c r="A1598" s="21" t="s">
        <v>31</v>
      </c>
      <c r="B1598" s="23" t="s">
        <v>33</v>
      </c>
      <c r="C1598" s="21" t="s">
        <v>34</v>
      </c>
      <c r="D1598" s="20" t="s">
        <v>23</v>
      </c>
      <c r="E1598" t="s">
        <v>24</v>
      </c>
      <c r="F1598" s="19" t="s">
        <v>21</v>
      </c>
      <c r="G1598" s="21" t="s">
        <v>29</v>
      </c>
      <c r="H1598" s="25" t="s">
        <v>26</v>
      </c>
      <c r="I1598" s="25" t="s">
        <v>25</v>
      </c>
      <c r="J1598" s="21" t="s">
        <v>29</v>
      </c>
      <c r="K1598" s="26">
        <v>63.870146512985201</v>
      </c>
      <c r="L1598" s="26">
        <v>0.58122205734252896</v>
      </c>
      <c r="N1598">
        <f>(Tabell1[[#This Row],[TP]]+Tabell1[[#This Row],[TN]])/(Tabell1[[#This Row],[TP]]+Tabell1[[#This Row],[TN]]+Tabell1[[#This Row],[FP]]+Tabell1[[#This Row],[FN]])</f>
        <v>0.88720919706707702</v>
      </c>
      <c r="O1598">
        <f>Tabell1[[#This Row],[TP]]/(Tabell1[[#This Row],[TP]]+Tabell1[[#This Row],[FP]])</f>
        <v>0.88608991449848307</v>
      </c>
      <c r="P1598">
        <f>Tabell1[[#This Row],[TP]]/(Tabell1[[#This Row],[TP]]+Tabell1[[#This Row],[FN]])</f>
        <v>0.99927423535510629</v>
      </c>
      <c r="Q1598">
        <f>2*(Tabell1[[#This Row],[Recall]] * Tabell1[[#This Row],[Precision]]) / (Tabell1[[#This Row],[Recall]] + Tabell1[[#This Row],[Precision]])</f>
        <v>0.93928467011012573</v>
      </c>
      <c r="R1598">
        <v>9638</v>
      </c>
      <c r="S1598">
        <v>163</v>
      </c>
      <c r="T1598">
        <v>1239</v>
      </c>
      <c r="U1598">
        <v>7</v>
      </c>
    </row>
    <row r="1599" spans="1:21" hidden="1" x14ac:dyDescent="0.3">
      <c r="A1599" s="21" t="s">
        <v>31</v>
      </c>
      <c r="B1599" s="25" t="s">
        <v>22</v>
      </c>
      <c r="C1599" s="25" t="s">
        <v>36</v>
      </c>
      <c r="D1599" s="20" t="s">
        <v>23</v>
      </c>
      <c r="E1599" t="s">
        <v>24</v>
      </c>
      <c r="F1599" s="19" t="s">
        <v>21</v>
      </c>
      <c r="G1599" s="25" t="s">
        <v>26</v>
      </c>
      <c r="H1599" s="21" t="s">
        <v>29</v>
      </c>
      <c r="I1599" s="25" t="s">
        <v>25</v>
      </c>
      <c r="J1599" s="25" t="s">
        <v>26</v>
      </c>
      <c r="K1599" s="26">
        <v>2.3879747390746999</v>
      </c>
      <c r="L1599" s="26">
        <v>0.80788445472717196</v>
      </c>
      <c r="N1599">
        <f>(Tabell1[[#This Row],[TP]]+Tabell1[[#This Row],[TN]])/(Tabell1[[#This Row],[TP]]+Tabell1[[#This Row],[TN]]+Tabell1[[#This Row],[FP]]+Tabell1[[#This Row],[FN]])</f>
        <v>0.89336471440210008</v>
      </c>
      <c r="O1599">
        <f>Tabell1[[#This Row],[TP]]/(Tabell1[[#This Row],[TP]]+Tabell1[[#This Row],[FP]])</f>
        <v>0.93398257303946697</v>
      </c>
      <c r="P1599">
        <f>Tabell1[[#This Row],[TP]]/(Tabell1[[#This Row],[TP]]+Tabell1[[#This Row],[FN]])</f>
        <v>0.94463452566096417</v>
      </c>
      <c r="Q1599">
        <f>2*(Tabell1[[#This Row],[Recall]] * Tabell1[[#This Row],[Precision]]) / (Tabell1[[#This Row],[Recall]] + Tabell1[[#This Row],[Precision]])</f>
        <v>0.93927835051546393</v>
      </c>
      <c r="R1599">
        <v>9111</v>
      </c>
      <c r="S1599">
        <v>758</v>
      </c>
      <c r="T1599">
        <v>644</v>
      </c>
      <c r="U1599">
        <v>534</v>
      </c>
    </row>
    <row r="1600" spans="1:21" hidden="1" x14ac:dyDescent="0.3">
      <c r="A1600" s="23" t="s">
        <v>48</v>
      </c>
      <c r="B1600" s="21" t="s">
        <v>32</v>
      </c>
      <c r="C1600" s="20" t="s">
        <v>23</v>
      </c>
      <c r="D1600" s="20" t="s">
        <v>23</v>
      </c>
      <c r="E1600" t="s">
        <v>24</v>
      </c>
      <c r="F1600" s="25" t="s">
        <v>30</v>
      </c>
      <c r="G1600" s="25" t="s">
        <v>26</v>
      </c>
      <c r="H1600" s="25" t="s">
        <v>26</v>
      </c>
      <c r="I1600" s="25" t="s">
        <v>25</v>
      </c>
      <c r="J1600" s="21" t="s">
        <v>29</v>
      </c>
      <c r="K1600" s="26">
        <v>0.310166835784912</v>
      </c>
      <c r="L1600" s="26">
        <v>0.40871667861938399</v>
      </c>
      <c r="N1600">
        <f>(Tabell1[[#This Row],[TP]]+Tabell1[[#This Row],[TN]])/(Tabell1[[#This Row],[TP]]+Tabell1[[#This Row],[TN]]+Tabell1[[#This Row],[FP]]+Tabell1[[#This Row],[FN]])</f>
        <v>0.88711867475332673</v>
      </c>
      <c r="O1600">
        <f>Tabell1[[#This Row],[TP]]/(Tabell1[[#This Row],[TP]]+Tabell1[[#This Row],[FP]])</f>
        <v>0.885583103764922</v>
      </c>
      <c r="P1600">
        <f>Tabell1[[#This Row],[TP]]/(Tabell1[[#This Row],[TP]]+Tabell1[[#This Row],[FN]])</f>
        <v>0.99989631933644374</v>
      </c>
      <c r="Q1600">
        <f>2*(Tabell1[[#This Row],[Recall]] * Tabell1[[#This Row],[Precision]]) / (Tabell1[[#This Row],[Recall]] + Tabell1[[#This Row],[Precision]])</f>
        <v>0.93927440954467989</v>
      </c>
      <c r="R1600">
        <v>9644</v>
      </c>
      <c r="S1600">
        <v>156</v>
      </c>
      <c r="T1600">
        <v>1246</v>
      </c>
      <c r="U1600">
        <v>1</v>
      </c>
    </row>
    <row r="1601" spans="1:21" hidden="1" x14ac:dyDescent="0.3">
      <c r="A1601" s="23" t="s">
        <v>48</v>
      </c>
      <c r="B1601" s="21" t="s">
        <v>32</v>
      </c>
      <c r="C1601" s="20" t="s">
        <v>23</v>
      </c>
      <c r="D1601" s="20" t="s">
        <v>23</v>
      </c>
      <c r="E1601" t="s">
        <v>24</v>
      </c>
      <c r="F1601" s="25" t="s">
        <v>30</v>
      </c>
      <c r="G1601" s="21" t="s">
        <v>29</v>
      </c>
      <c r="H1601" s="25" t="s">
        <v>26</v>
      </c>
      <c r="I1601" s="25" t="s">
        <v>25</v>
      </c>
      <c r="J1601" s="21" t="s">
        <v>29</v>
      </c>
      <c r="K1601" s="26">
        <v>0.30420994758605902</v>
      </c>
      <c r="L1601" s="26">
        <v>0.43048262596130299</v>
      </c>
      <c r="N1601">
        <f>(Tabell1[[#This Row],[TP]]+Tabell1[[#This Row],[TN]])/(Tabell1[[#This Row],[TP]]+Tabell1[[#This Row],[TN]]+Tabell1[[#This Row],[FP]]+Tabell1[[#This Row],[FN]])</f>
        <v>0.88711867475332673</v>
      </c>
      <c r="O1601">
        <f>Tabell1[[#This Row],[TP]]/(Tabell1[[#This Row],[TP]]+Tabell1[[#This Row],[FP]])</f>
        <v>0.885583103764922</v>
      </c>
      <c r="P1601">
        <f>Tabell1[[#This Row],[TP]]/(Tabell1[[#This Row],[TP]]+Tabell1[[#This Row],[FN]])</f>
        <v>0.99989631933644374</v>
      </c>
      <c r="Q1601">
        <f>2*(Tabell1[[#This Row],[Recall]] * Tabell1[[#This Row],[Precision]]) / (Tabell1[[#This Row],[Recall]] + Tabell1[[#This Row],[Precision]])</f>
        <v>0.93927440954467989</v>
      </c>
      <c r="R1601">
        <v>9644</v>
      </c>
      <c r="S1601">
        <v>156</v>
      </c>
      <c r="T1601">
        <v>1246</v>
      </c>
      <c r="U1601">
        <v>1</v>
      </c>
    </row>
    <row r="1602" spans="1:21" hidden="1" x14ac:dyDescent="0.3">
      <c r="A1602" s="23" t="s">
        <v>48</v>
      </c>
      <c r="B1602" s="21" t="s">
        <v>32</v>
      </c>
      <c r="C1602" s="20" t="s">
        <v>23</v>
      </c>
      <c r="D1602" s="20" t="s">
        <v>23</v>
      </c>
      <c r="E1602" t="s">
        <v>24</v>
      </c>
      <c r="F1602" s="25" t="s">
        <v>30</v>
      </c>
      <c r="G1602" s="25" t="s">
        <v>26</v>
      </c>
      <c r="H1602" s="25" t="s">
        <v>26</v>
      </c>
      <c r="I1602" s="25" t="s">
        <v>25</v>
      </c>
      <c r="J1602" s="25" t="s">
        <v>26</v>
      </c>
      <c r="K1602" s="26">
        <v>0.30110192298889099</v>
      </c>
      <c r="L1602" s="26">
        <v>0.32712984085083002</v>
      </c>
      <c r="N1602">
        <f>(Tabell1[[#This Row],[TP]]+Tabell1[[#This Row],[TN]])/(Tabell1[[#This Row],[TP]]+Tabell1[[#This Row],[TN]]+Tabell1[[#This Row],[FP]]+Tabell1[[#This Row],[FN]])</f>
        <v>0.88711867475332673</v>
      </c>
      <c r="O1602">
        <f>Tabell1[[#This Row],[TP]]/(Tabell1[[#This Row],[TP]]+Tabell1[[#This Row],[FP]])</f>
        <v>0.885583103764922</v>
      </c>
      <c r="P1602">
        <f>Tabell1[[#This Row],[TP]]/(Tabell1[[#This Row],[TP]]+Tabell1[[#This Row],[FN]])</f>
        <v>0.99989631933644374</v>
      </c>
      <c r="Q1602">
        <f>2*(Tabell1[[#This Row],[Recall]] * Tabell1[[#This Row],[Precision]]) / (Tabell1[[#This Row],[Recall]] + Tabell1[[#This Row],[Precision]])</f>
        <v>0.93927440954467989</v>
      </c>
      <c r="R1602">
        <v>9644</v>
      </c>
      <c r="S1602">
        <v>156</v>
      </c>
      <c r="T1602">
        <v>1246</v>
      </c>
      <c r="U1602">
        <v>1</v>
      </c>
    </row>
    <row r="1603" spans="1:21" hidden="1" x14ac:dyDescent="0.3">
      <c r="A1603" s="23" t="s">
        <v>48</v>
      </c>
      <c r="B1603" s="21" t="s">
        <v>32</v>
      </c>
      <c r="C1603" s="20" t="s">
        <v>23</v>
      </c>
      <c r="D1603" s="20" t="s">
        <v>23</v>
      </c>
      <c r="E1603" t="s">
        <v>24</v>
      </c>
      <c r="F1603" s="25" t="s">
        <v>30</v>
      </c>
      <c r="G1603" s="21" t="s">
        <v>29</v>
      </c>
      <c r="H1603" s="25" t="s">
        <v>26</v>
      </c>
      <c r="I1603" s="25" t="s">
        <v>25</v>
      </c>
      <c r="J1603" s="25" t="s">
        <v>26</v>
      </c>
      <c r="K1603" s="26">
        <v>0.29424667358398399</v>
      </c>
      <c r="L1603" s="26">
        <v>0.32409930229187001</v>
      </c>
      <c r="N1603">
        <f>(Tabell1[[#This Row],[TP]]+Tabell1[[#This Row],[TN]])/(Tabell1[[#This Row],[TP]]+Tabell1[[#This Row],[TN]]+Tabell1[[#This Row],[FP]]+Tabell1[[#This Row],[FN]])</f>
        <v>0.88711867475332673</v>
      </c>
      <c r="O1603">
        <f>Tabell1[[#This Row],[TP]]/(Tabell1[[#This Row],[TP]]+Tabell1[[#This Row],[FP]])</f>
        <v>0.885583103764922</v>
      </c>
      <c r="P1603">
        <f>Tabell1[[#This Row],[TP]]/(Tabell1[[#This Row],[TP]]+Tabell1[[#This Row],[FN]])</f>
        <v>0.99989631933644374</v>
      </c>
      <c r="Q1603">
        <f>2*(Tabell1[[#This Row],[Recall]] * Tabell1[[#This Row],[Precision]]) / (Tabell1[[#This Row],[Recall]] + Tabell1[[#This Row],[Precision]])</f>
        <v>0.93927440954467989</v>
      </c>
      <c r="R1603">
        <v>9644</v>
      </c>
      <c r="S1603">
        <v>156</v>
      </c>
      <c r="T1603">
        <v>1246</v>
      </c>
      <c r="U1603">
        <v>1</v>
      </c>
    </row>
    <row r="1604" spans="1:21" hidden="1" x14ac:dyDescent="0.3">
      <c r="A1604" s="25" t="s">
        <v>20</v>
      </c>
      <c r="B1604" s="25" t="s">
        <v>22</v>
      </c>
      <c r="C1604" s="21" t="s">
        <v>34</v>
      </c>
      <c r="D1604" s="21" t="s">
        <v>34</v>
      </c>
      <c r="E1604" t="s">
        <v>35</v>
      </c>
      <c r="F1604" s="25" t="s">
        <v>30</v>
      </c>
      <c r="G1604" s="21" t="s">
        <v>29</v>
      </c>
      <c r="H1604" s="25" t="s">
        <v>26</v>
      </c>
      <c r="I1604" s="25" t="s">
        <v>25</v>
      </c>
      <c r="J1604" s="25" t="s">
        <v>26</v>
      </c>
      <c r="K1604" s="26">
        <v>2.4928846359252899</v>
      </c>
      <c r="L1604" s="26">
        <v>6.0096092224120996</v>
      </c>
      <c r="N1604">
        <f>(Tabell1[[#This Row],[TP]]+Tabell1[[#This Row],[TN]])/(Tabell1[[#This Row],[TP]]+Tabell1[[#This Row],[TN]]+Tabell1[[#This Row],[FP]]+Tabell1[[#This Row],[FN]])</f>
        <v>0.89708968159839431</v>
      </c>
      <c r="O1604">
        <f>Tabell1[[#This Row],[TP]]/(Tabell1[[#This Row],[TP]]+Tabell1[[#This Row],[FP]])</f>
        <v>0.89063616869192275</v>
      </c>
      <c r="P1604">
        <f>Tabell1[[#This Row],[TP]]/(Tabell1[[#This Row],[TP]]+Tabell1[[#This Row],[FN]])</f>
        <v>0.99350723317006495</v>
      </c>
      <c r="Q1604">
        <f>2*(Tabell1[[#This Row],[Recall]] * Tabell1[[#This Row],[Precision]]) / (Tabell1[[#This Row],[Recall]] + Tabell1[[#This Row],[Precision]])</f>
        <v>0.93926340727977609</v>
      </c>
      <c r="R1604">
        <v>8722</v>
      </c>
      <c r="S1604">
        <v>1111</v>
      </c>
      <c r="T1604">
        <v>1071</v>
      </c>
      <c r="U1604">
        <v>57</v>
      </c>
    </row>
    <row r="1605" spans="1:21" hidden="1" x14ac:dyDescent="0.3">
      <c r="A1605" s="25" t="s">
        <v>20</v>
      </c>
      <c r="B1605" s="25" t="s">
        <v>22</v>
      </c>
      <c r="C1605" s="21" t="s">
        <v>34</v>
      </c>
      <c r="D1605" s="21" t="s">
        <v>34</v>
      </c>
      <c r="E1605" t="s">
        <v>35</v>
      </c>
      <c r="F1605" s="25" t="s">
        <v>30</v>
      </c>
      <c r="G1605" s="25" t="s">
        <v>26</v>
      </c>
      <c r="H1605" s="25" t="s">
        <v>26</v>
      </c>
      <c r="I1605" s="25" t="s">
        <v>25</v>
      </c>
      <c r="J1605" s="25" t="s">
        <v>26</v>
      </c>
      <c r="K1605" s="26">
        <v>2.4899158477783199</v>
      </c>
      <c r="L1605" s="26">
        <v>6.0948507785797101</v>
      </c>
      <c r="N1605">
        <f>(Tabell1[[#This Row],[TP]]+Tabell1[[#This Row],[TN]])/(Tabell1[[#This Row],[TP]]+Tabell1[[#This Row],[TN]]+Tabell1[[#This Row],[FP]]+Tabell1[[#This Row],[FN]])</f>
        <v>0.89708968159839431</v>
      </c>
      <c r="O1605">
        <f>Tabell1[[#This Row],[TP]]/(Tabell1[[#This Row],[TP]]+Tabell1[[#This Row],[FP]])</f>
        <v>0.89063616869192275</v>
      </c>
      <c r="P1605">
        <f>Tabell1[[#This Row],[TP]]/(Tabell1[[#This Row],[TP]]+Tabell1[[#This Row],[FN]])</f>
        <v>0.99350723317006495</v>
      </c>
      <c r="Q1605">
        <f>2*(Tabell1[[#This Row],[Recall]] * Tabell1[[#This Row],[Precision]]) / (Tabell1[[#This Row],[Recall]] + Tabell1[[#This Row],[Precision]])</f>
        <v>0.93926340727977609</v>
      </c>
      <c r="R1605">
        <v>8722</v>
      </c>
      <c r="S1605">
        <v>1111</v>
      </c>
      <c r="T1605">
        <v>1071</v>
      </c>
      <c r="U1605">
        <v>57</v>
      </c>
    </row>
    <row r="1606" spans="1:21" hidden="1" x14ac:dyDescent="0.3">
      <c r="A1606" s="21" t="s">
        <v>31</v>
      </c>
      <c r="B1606" s="21" t="s">
        <v>32</v>
      </c>
      <c r="C1606" s="25" t="s">
        <v>36</v>
      </c>
      <c r="D1606" s="20" t="s">
        <v>23</v>
      </c>
      <c r="E1606" t="s">
        <v>24</v>
      </c>
      <c r="F1606" s="25" t="s">
        <v>30</v>
      </c>
      <c r="G1606" s="21" t="s">
        <v>29</v>
      </c>
      <c r="H1606" s="21" t="s">
        <v>29</v>
      </c>
      <c r="I1606" s="21"/>
      <c r="J1606" s="25" t="s">
        <v>26</v>
      </c>
      <c r="K1606" s="26">
        <v>6.3838922977447501</v>
      </c>
      <c r="L1606" s="26">
        <v>0.93556189537048295</v>
      </c>
      <c r="N1606">
        <f>(Tabell1[[#This Row],[TP]]+Tabell1[[#This Row],[TN]])/(Tabell1[[#This Row],[TP]]+Tabell1[[#This Row],[TN]]+Tabell1[[#This Row],[FP]]+Tabell1[[#This Row],[FN]])</f>
        <v>0.88757128632207838</v>
      </c>
      <c r="O1606">
        <f>Tabell1[[#This Row],[TP]]/(Tabell1[[#This Row],[TP]]+Tabell1[[#This Row],[FP]])</f>
        <v>0.88891974451541234</v>
      </c>
      <c r="P1606">
        <f>Tabell1[[#This Row],[TP]]/(Tabell1[[#This Row],[TP]]+Tabell1[[#This Row],[FN]])</f>
        <v>0.99564541213063762</v>
      </c>
      <c r="Q1606">
        <f>2*(Tabell1[[#This Row],[Recall]] * Tabell1[[#This Row],[Precision]]) / (Tabell1[[#This Row],[Recall]] + Tabell1[[#This Row],[Precision]])</f>
        <v>0.93926056338028163</v>
      </c>
      <c r="R1606">
        <v>9603</v>
      </c>
      <c r="S1606">
        <v>202</v>
      </c>
      <c r="T1606">
        <v>1200</v>
      </c>
      <c r="U1606">
        <v>42</v>
      </c>
    </row>
    <row r="1607" spans="1:21" hidden="1" x14ac:dyDescent="0.3">
      <c r="A1607" s="25" t="s">
        <v>20</v>
      </c>
      <c r="B1607" s="25" t="s">
        <v>22</v>
      </c>
      <c r="C1607" s="20" t="s">
        <v>23</v>
      </c>
      <c r="D1607" s="20" t="s">
        <v>23</v>
      </c>
      <c r="E1607" t="s">
        <v>42</v>
      </c>
      <c r="F1607" s="19" t="s">
        <v>21</v>
      </c>
      <c r="G1607" s="25" t="s">
        <v>26</v>
      </c>
      <c r="H1607" s="21" t="s">
        <v>29</v>
      </c>
      <c r="I1607" s="25" t="s">
        <v>25</v>
      </c>
      <c r="J1607" s="21" t="s">
        <v>29</v>
      </c>
      <c r="K1607" s="26">
        <v>1.4219338893890301</v>
      </c>
      <c r="L1607" s="26">
        <v>3.7922561168670601</v>
      </c>
      <c r="N1607">
        <f>(Tabell1[[#This Row],[TP]]+Tabell1[[#This Row],[TN]])/(Tabell1[[#This Row],[TP]]+Tabell1[[#This Row],[TN]]+Tabell1[[#This Row],[FP]]+Tabell1[[#This Row],[FN]])</f>
        <v>0.88755419075144504</v>
      </c>
      <c r="O1607">
        <f>Tabell1[[#This Row],[TP]]/(Tabell1[[#This Row],[TP]]+Tabell1[[#This Row],[FP]])</f>
        <v>0.88619832427953227</v>
      </c>
      <c r="P1607">
        <f>Tabell1[[#This Row],[TP]]/(Tabell1[[#This Row],[TP]]+Tabell1[[#This Row],[FN]])</f>
        <v>0.99906580859456096</v>
      </c>
      <c r="Q1607">
        <f>2*(Tabell1[[#This Row],[Recall]] * Tabell1[[#This Row],[Precision]]) / (Tabell1[[#This Row],[Recall]] + Tabell1[[#This Row],[Precision]])</f>
        <v>0.93925347645767254</v>
      </c>
      <c r="R1607">
        <v>9625</v>
      </c>
      <c r="S1607">
        <v>202</v>
      </c>
      <c r="T1607">
        <v>1236</v>
      </c>
      <c r="U1607">
        <v>9</v>
      </c>
    </row>
    <row r="1608" spans="1:21" hidden="1" x14ac:dyDescent="0.3">
      <c r="A1608" s="21" t="s">
        <v>31</v>
      </c>
      <c r="B1608" s="21" t="s">
        <v>32</v>
      </c>
      <c r="C1608" s="25" t="s">
        <v>36</v>
      </c>
      <c r="D1608" s="20" t="s">
        <v>23</v>
      </c>
      <c r="E1608" t="s">
        <v>24</v>
      </c>
      <c r="F1608" s="19" t="s">
        <v>21</v>
      </c>
      <c r="G1608" s="25" t="s">
        <v>26</v>
      </c>
      <c r="H1608" s="21" t="s">
        <v>29</v>
      </c>
      <c r="I1608" s="21"/>
      <c r="J1608" s="21" t="s">
        <v>29</v>
      </c>
      <c r="K1608" s="26">
        <v>0.60225701332092196</v>
      </c>
      <c r="L1608" s="26">
        <v>0.259045600891113</v>
      </c>
      <c r="N1608">
        <f>(Tabell1[[#This Row],[TP]]+Tabell1[[#This Row],[TN]])/(Tabell1[[#This Row],[TP]]+Tabell1[[#This Row],[TN]]+Tabell1[[#This Row],[FP]]+Tabell1[[#This Row],[FN]])</f>
        <v>0.89119217887209201</v>
      </c>
      <c r="O1608">
        <f>Tabell1[[#This Row],[TP]]/(Tabell1[[#This Row],[TP]]+Tabell1[[#This Row],[FP]])</f>
        <v>0.91628044571541267</v>
      </c>
      <c r="P1608">
        <f>Tabell1[[#This Row],[TP]]/(Tabell1[[#This Row],[TP]]+Tabell1[[#This Row],[FN]])</f>
        <v>0.96340072576464486</v>
      </c>
      <c r="Q1608">
        <f>2*(Tabell1[[#This Row],[Recall]] * Tabell1[[#This Row],[Precision]]) / (Tabell1[[#This Row],[Recall]] + Tabell1[[#This Row],[Precision]])</f>
        <v>0.93924997472960681</v>
      </c>
      <c r="R1608">
        <v>9292</v>
      </c>
      <c r="S1608">
        <v>553</v>
      </c>
      <c r="T1608">
        <v>849</v>
      </c>
      <c r="U1608">
        <v>353</v>
      </c>
    </row>
    <row r="1609" spans="1:21" hidden="1" x14ac:dyDescent="0.3">
      <c r="A1609" s="25" t="s">
        <v>20</v>
      </c>
      <c r="B1609" s="23" t="s">
        <v>33</v>
      </c>
      <c r="C1609" s="21" t="s">
        <v>34</v>
      </c>
      <c r="D1609" s="21" t="s">
        <v>34</v>
      </c>
      <c r="E1609" t="s">
        <v>43</v>
      </c>
      <c r="F1609" s="19" t="s">
        <v>21</v>
      </c>
      <c r="G1609" s="25" t="s">
        <v>26</v>
      </c>
      <c r="H1609" s="21" t="s">
        <v>29</v>
      </c>
      <c r="I1609" s="25" t="s">
        <v>25</v>
      </c>
      <c r="J1609" s="25" t="s">
        <v>26</v>
      </c>
      <c r="K1609" s="26">
        <v>1.0562107563018699</v>
      </c>
      <c r="L1609" s="26">
        <v>2.94714999198913</v>
      </c>
      <c r="N1609">
        <f>(Tabell1[[#This Row],[TP]]+Tabell1[[#This Row],[TN]])/(Tabell1[[#This Row],[TP]]+Tabell1[[#This Row],[TN]]+Tabell1[[#This Row],[FP]]+Tabell1[[#This Row],[FN]])</f>
        <v>0.89824211670895249</v>
      </c>
      <c r="O1609">
        <f>Tabell1[[#This Row],[TP]]/(Tabell1[[#This Row],[TP]]+Tabell1[[#This Row],[FP]])</f>
        <v>0.8980225696241847</v>
      </c>
      <c r="P1609">
        <f>Tabell1[[#This Row],[TP]]/(Tabell1[[#This Row],[TP]]+Tabell1[[#This Row],[FN]])</f>
        <v>0.98433953699500676</v>
      </c>
      <c r="Q1609">
        <f>2*(Tabell1[[#This Row],[Recall]] * Tabell1[[#This Row],[Precision]]) / (Tabell1[[#This Row],[Recall]] + Tabell1[[#This Row],[Precision]])</f>
        <v>0.9392019923122733</v>
      </c>
      <c r="R1609">
        <v>8674</v>
      </c>
      <c r="S1609">
        <v>1239</v>
      </c>
      <c r="T1609">
        <v>985</v>
      </c>
      <c r="U1609">
        <v>138</v>
      </c>
    </row>
    <row r="1610" spans="1:21" hidden="1" x14ac:dyDescent="0.3">
      <c r="A1610" s="21" t="s">
        <v>31</v>
      </c>
      <c r="B1610" s="25" t="s">
        <v>22</v>
      </c>
      <c r="C1610" s="24" t="s">
        <v>38</v>
      </c>
      <c r="D1610" s="20" t="s">
        <v>23</v>
      </c>
      <c r="E1610" t="s">
        <v>24</v>
      </c>
      <c r="F1610" s="25" t="s">
        <v>30</v>
      </c>
      <c r="G1610" s="25" t="s">
        <v>26</v>
      </c>
      <c r="H1610" s="25" t="s">
        <v>26</v>
      </c>
      <c r="I1610" s="21"/>
      <c r="J1610" s="21" t="s">
        <v>29</v>
      </c>
      <c r="K1610" s="26">
        <v>1.9781732559204099</v>
      </c>
      <c r="L1610" s="26">
        <v>0.43915510177612299</v>
      </c>
      <c r="N1610">
        <f>(Tabell1[[#This Row],[TP]]+Tabell1[[#This Row],[TN]])/(Tabell1[[#This Row],[TP]]+Tabell1[[#This Row],[TN]]+Tabell1[[#This Row],[FP]]+Tabell1[[#This Row],[FN]])</f>
        <v>0.88920068796958451</v>
      </c>
      <c r="O1610">
        <f>Tabell1[[#This Row],[TP]]/(Tabell1[[#This Row],[TP]]+Tabell1[[#This Row],[FP]])</f>
        <v>0.90188030924883078</v>
      </c>
      <c r="P1610">
        <f>Tabell1[[#This Row],[TP]]/(Tabell1[[#This Row],[TP]]+Tabell1[[#This Row],[FN]])</f>
        <v>0.97967858994297563</v>
      </c>
      <c r="Q1610">
        <f>2*(Tabell1[[#This Row],[Recall]] * Tabell1[[#This Row],[Precision]]) / (Tabell1[[#This Row],[Recall]] + Tabell1[[#This Row],[Precision]])</f>
        <v>0.93917105655501443</v>
      </c>
      <c r="R1610">
        <v>9449</v>
      </c>
      <c r="S1610">
        <v>374</v>
      </c>
      <c r="T1610">
        <v>1028</v>
      </c>
      <c r="U1610">
        <v>196</v>
      </c>
    </row>
    <row r="1611" spans="1:21" hidden="1" x14ac:dyDescent="0.3">
      <c r="A1611" s="21" t="s">
        <v>31</v>
      </c>
      <c r="B1611" s="21" t="s">
        <v>32</v>
      </c>
      <c r="C1611" s="24" t="s">
        <v>38</v>
      </c>
      <c r="D1611" s="20" t="s">
        <v>23</v>
      </c>
      <c r="E1611" t="s">
        <v>24</v>
      </c>
      <c r="F1611" s="19" t="s">
        <v>21</v>
      </c>
      <c r="G1611" s="25" t="s">
        <v>26</v>
      </c>
      <c r="H1611" s="25" t="s">
        <v>26</v>
      </c>
      <c r="I1611" s="21"/>
      <c r="J1611" s="21" t="s">
        <v>29</v>
      </c>
      <c r="K1611" s="26">
        <v>0.65391850471496504</v>
      </c>
      <c r="L1611" s="26">
        <v>0.31068062782287598</v>
      </c>
      <c r="N1611">
        <f>(Tabell1[[#This Row],[TP]]+Tabell1[[#This Row],[TN]])/(Tabell1[[#This Row],[TP]]+Tabell1[[#This Row],[TN]]+Tabell1[[#This Row],[FP]]+Tabell1[[#This Row],[FN]])</f>
        <v>0.89173531275459406</v>
      </c>
      <c r="O1611">
        <f>Tabell1[[#This Row],[TP]]/(Tabell1[[#This Row],[TP]]+Tabell1[[#This Row],[FP]])</f>
        <v>0.92190152801358238</v>
      </c>
      <c r="P1611">
        <f>Tabell1[[#This Row],[TP]]/(Tabell1[[#This Row],[TP]]+Tabell1[[#This Row],[FN]])</f>
        <v>0.95707620528771387</v>
      </c>
      <c r="Q1611">
        <f>2*(Tabell1[[#This Row],[Recall]] * Tabell1[[#This Row],[Precision]]) / (Tabell1[[#This Row],[Recall]] + Tabell1[[#This Row],[Precision]])</f>
        <v>0.93915962966731104</v>
      </c>
      <c r="R1611">
        <v>9231</v>
      </c>
      <c r="S1611">
        <v>620</v>
      </c>
      <c r="T1611">
        <v>782</v>
      </c>
      <c r="U1611">
        <v>414</v>
      </c>
    </row>
    <row r="1612" spans="1:21" hidden="1" x14ac:dyDescent="0.3">
      <c r="A1612" s="23" t="s">
        <v>48</v>
      </c>
      <c r="B1612" s="23" t="s">
        <v>33</v>
      </c>
      <c r="C1612" s="24" t="s">
        <v>38</v>
      </c>
      <c r="D1612" s="20" t="s">
        <v>23</v>
      </c>
      <c r="E1612" t="s">
        <v>24</v>
      </c>
      <c r="F1612" s="25" t="s">
        <v>30</v>
      </c>
      <c r="G1612" s="25" t="s">
        <v>26</v>
      </c>
      <c r="H1612" s="25" t="s">
        <v>26</v>
      </c>
      <c r="I1612" s="25" t="s">
        <v>25</v>
      </c>
      <c r="J1612" s="25" t="s">
        <v>26</v>
      </c>
      <c r="K1612" s="26">
        <v>0.20944094657897899</v>
      </c>
      <c r="L1612" s="26">
        <v>0.32313799858093201</v>
      </c>
      <c r="N1612">
        <f>(Tabell1[[#This Row],[TP]]+Tabell1[[#This Row],[TN]])/(Tabell1[[#This Row],[TP]]+Tabell1[[#This Row],[TN]]+Tabell1[[#This Row],[FP]]+Tabell1[[#This Row],[FN]])</f>
        <v>0.88720919706707702</v>
      </c>
      <c r="O1612">
        <f>Tabell1[[#This Row],[TP]]/(Tabell1[[#This Row],[TP]]+Tabell1[[#This Row],[FP]])</f>
        <v>0.887729664850891</v>
      </c>
      <c r="P1612">
        <f>Tabell1[[#This Row],[TP]]/(Tabell1[[#This Row],[TP]]+Tabell1[[#This Row],[FN]])</f>
        <v>0.99688958009331263</v>
      </c>
      <c r="Q1612">
        <f>2*(Tabell1[[#This Row],[Recall]] * Tabell1[[#This Row],[Precision]]) / (Tabell1[[#This Row],[Recall]] + Tabell1[[#This Row],[Precision]])</f>
        <v>0.9391482711467084</v>
      </c>
      <c r="R1612">
        <v>9615</v>
      </c>
      <c r="S1612">
        <v>186</v>
      </c>
      <c r="T1612">
        <v>1216</v>
      </c>
      <c r="U1612">
        <v>30</v>
      </c>
    </row>
    <row r="1613" spans="1:21" hidden="1" x14ac:dyDescent="0.3">
      <c r="A1613" s="23" t="s">
        <v>48</v>
      </c>
      <c r="B1613" s="23" t="s">
        <v>33</v>
      </c>
      <c r="C1613" s="24" t="s">
        <v>38</v>
      </c>
      <c r="D1613" s="20" t="s">
        <v>23</v>
      </c>
      <c r="E1613" t="s">
        <v>24</v>
      </c>
      <c r="F1613" s="25" t="s">
        <v>30</v>
      </c>
      <c r="G1613" s="21" t="s">
        <v>29</v>
      </c>
      <c r="H1613" s="25" t="s">
        <v>26</v>
      </c>
      <c r="I1613" s="25" t="s">
        <v>25</v>
      </c>
      <c r="J1613" s="21" t="s">
        <v>29</v>
      </c>
      <c r="K1613" s="26">
        <v>0.19547963142395</v>
      </c>
      <c r="L1613" s="26">
        <v>0.31944751739501898</v>
      </c>
      <c r="N1613">
        <f>(Tabell1[[#This Row],[TP]]+Tabell1[[#This Row],[TN]])/(Tabell1[[#This Row],[TP]]+Tabell1[[#This Row],[TN]]+Tabell1[[#This Row],[FP]]+Tabell1[[#This Row],[FN]])</f>
        <v>0.88720919706707702</v>
      </c>
      <c r="O1613">
        <f>Tabell1[[#This Row],[TP]]/(Tabell1[[#This Row],[TP]]+Tabell1[[#This Row],[FP]])</f>
        <v>0.887729664850891</v>
      </c>
      <c r="P1613">
        <f>Tabell1[[#This Row],[TP]]/(Tabell1[[#This Row],[TP]]+Tabell1[[#This Row],[FN]])</f>
        <v>0.99688958009331263</v>
      </c>
      <c r="Q1613">
        <f>2*(Tabell1[[#This Row],[Recall]] * Tabell1[[#This Row],[Precision]]) / (Tabell1[[#This Row],[Recall]] + Tabell1[[#This Row],[Precision]])</f>
        <v>0.9391482711467084</v>
      </c>
      <c r="R1613">
        <v>9615</v>
      </c>
      <c r="S1613">
        <v>186</v>
      </c>
      <c r="T1613">
        <v>1216</v>
      </c>
      <c r="U1613">
        <v>30</v>
      </c>
    </row>
    <row r="1614" spans="1:21" hidden="1" x14ac:dyDescent="0.3">
      <c r="A1614" s="23" t="s">
        <v>48</v>
      </c>
      <c r="B1614" s="23" t="s">
        <v>33</v>
      </c>
      <c r="C1614" s="24" t="s">
        <v>38</v>
      </c>
      <c r="D1614" s="20" t="s">
        <v>23</v>
      </c>
      <c r="E1614" t="s">
        <v>24</v>
      </c>
      <c r="F1614" s="25" t="s">
        <v>30</v>
      </c>
      <c r="G1614" s="25" t="s">
        <v>26</v>
      </c>
      <c r="H1614" s="25" t="s">
        <v>26</v>
      </c>
      <c r="I1614" s="25" t="s">
        <v>25</v>
      </c>
      <c r="J1614" s="21" t="s">
        <v>29</v>
      </c>
      <c r="K1614" s="26">
        <v>0.177526235580444</v>
      </c>
      <c r="L1614" s="26">
        <v>0.32513260841369601</v>
      </c>
      <c r="N1614">
        <f>(Tabell1[[#This Row],[TP]]+Tabell1[[#This Row],[TN]])/(Tabell1[[#This Row],[TP]]+Tabell1[[#This Row],[TN]]+Tabell1[[#This Row],[FP]]+Tabell1[[#This Row],[FN]])</f>
        <v>0.88720919706707702</v>
      </c>
      <c r="O1614">
        <f>Tabell1[[#This Row],[TP]]/(Tabell1[[#This Row],[TP]]+Tabell1[[#This Row],[FP]])</f>
        <v>0.887729664850891</v>
      </c>
      <c r="P1614">
        <f>Tabell1[[#This Row],[TP]]/(Tabell1[[#This Row],[TP]]+Tabell1[[#This Row],[FN]])</f>
        <v>0.99688958009331263</v>
      </c>
      <c r="Q1614">
        <f>2*(Tabell1[[#This Row],[Recall]] * Tabell1[[#This Row],[Precision]]) / (Tabell1[[#This Row],[Recall]] + Tabell1[[#This Row],[Precision]])</f>
        <v>0.9391482711467084</v>
      </c>
      <c r="R1614">
        <v>9615</v>
      </c>
      <c r="S1614">
        <v>186</v>
      </c>
      <c r="T1614">
        <v>1216</v>
      </c>
      <c r="U1614">
        <v>30</v>
      </c>
    </row>
    <row r="1615" spans="1:21" hidden="1" x14ac:dyDescent="0.3">
      <c r="A1615" s="23" t="s">
        <v>48</v>
      </c>
      <c r="B1615" s="23" t="s">
        <v>33</v>
      </c>
      <c r="C1615" s="24" t="s">
        <v>38</v>
      </c>
      <c r="D1615" s="20" t="s">
        <v>23</v>
      </c>
      <c r="E1615" t="s">
        <v>24</v>
      </c>
      <c r="F1615" s="25" t="s">
        <v>30</v>
      </c>
      <c r="G1615" s="21" t="s">
        <v>29</v>
      </c>
      <c r="H1615" s="25" t="s">
        <v>26</v>
      </c>
      <c r="I1615" s="25" t="s">
        <v>25</v>
      </c>
      <c r="J1615" s="25" t="s">
        <v>26</v>
      </c>
      <c r="K1615" s="26">
        <v>0.17652940750122001</v>
      </c>
      <c r="L1615" s="26">
        <v>0.31216740608215299</v>
      </c>
      <c r="N1615">
        <f>(Tabell1[[#This Row],[TP]]+Tabell1[[#This Row],[TN]])/(Tabell1[[#This Row],[TP]]+Tabell1[[#This Row],[TN]]+Tabell1[[#This Row],[FP]]+Tabell1[[#This Row],[FN]])</f>
        <v>0.88720919706707702</v>
      </c>
      <c r="O1615">
        <f>Tabell1[[#This Row],[TP]]/(Tabell1[[#This Row],[TP]]+Tabell1[[#This Row],[FP]])</f>
        <v>0.887729664850891</v>
      </c>
      <c r="P1615">
        <f>Tabell1[[#This Row],[TP]]/(Tabell1[[#This Row],[TP]]+Tabell1[[#This Row],[FN]])</f>
        <v>0.99688958009331263</v>
      </c>
      <c r="Q1615">
        <f>2*(Tabell1[[#This Row],[Recall]] * Tabell1[[#This Row],[Precision]]) / (Tabell1[[#This Row],[Recall]] + Tabell1[[#This Row],[Precision]])</f>
        <v>0.9391482711467084</v>
      </c>
      <c r="R1615">
        <v>9615</v>
      </c>
      <c r="S1615">
        <v>186</v>
      </c>
      <c r="T1615">
        <v>1216</v>
      </c>
      <c r="U1615">
        <v>30</v>
      </c>
    </row>
    <row r="1616" spans="1:21" hidden="1" x14ac:dyDescent="0.3">
      <c r="A1616" s="21" t="s">
        <v>31</v>
      </c>
      <c r="B1616" s="21" t="s">
        <v>32</v>
      </c>
      <c r="C1616" s="21" t="s">
        <v>34</v>
      </c>
      <c r="D1616" s="20" t="s">
        <v>23</v>
      </c>
      <c r="E1616" t="s">
        <v>24</v>
      </c>
      <c r="F1616" s="19" t="s">
        <v>21</v>
      </c>
      <c r="G1616" s="21" t="s">
        <v>29</v>
      </c>
      <c r="H1616" s="25" t="s">
        <v>26</v>
      </c>
      <c r="I1616" s="21"/>
      <c r="J1616" s="25" t="s">
        <v>26</v>
      </c>
      <c r="K1616" s="26">
        <v>2.5375993251800502</v>
      </c>
      <c r="L1616" s="26">
        <v>0.48374843597412098</v>
      </c>
      <c r="N1616">
        <f>(Tabell1[[#This Row],[TP]]+Tabell1[[#This Row],[TN]])/(Tabell1[[#This Row],[TP]]+Tabell1[[#This Row],[TN]]+Tabell1[[#This Row],[FP]]+Tabell1[[#This Row],[FN]])</f>
        <v>0.88711867475332673</v>
      </c>
      <c r="O1616">
        <f>Tabell1[[#This Row],[TP]]/(Tabell1[[#This Row],[TP]]+Tabell1[[#This Row],[FP]])</f>
        <v>0.88714733542319746</v>
      </c>
      <c r="P1616">
        <f>Tabell1[[#This Row],[TP]]/(Tabell1[[#This Row],[TP]]+Tabell1[[#This Row],[FN]])</f>
        <v>0.99761534473820634</v>
      </c>
      <c r="Q1616">
        <f>2*(Tabell1[[#This Row],[Recall]] * Tabell1[[#This Row],[Precision]]) / (Tabell1[[#This Row],[Recall]] + Tabell1[[#This Row],[Precision]])</f>
        <v>0.93914401444536622</v>
      </c>
      <c r="R1616">
        <v>9622</v>
      </c>
      <c r="S1616">
        <v>178</v>
      </c>
      <c r="T1616">
        <v>1224</v>
      </c>
      <c r="U1616">
        <v>23</v>
      </c>
    </row>
    <row r="1617" spans="1:21" hidden="1" x14ac:dyDescent="0.3">
      <c r="A1617" s="21" t="s">
        <v>31</v>
      </c>
      <c r="B1617" s="25" t="s">
        <v>22</v>
      </c>
      <c r="C1617" s="20" t="s">
        <v>23</v>
      </c>
      <c r="D1617" s="20" t="s">
        <v>23</v>
      </c>
      <c r="E1617" t="s">
        <v>24</v>
      </c>
      <c r="F1617" s="19" t="s">
        <v>21</v>
      </c>
      <c r="G1617" s="25" t="s">
        <v>26</v>
      </c>
      <c r="H1617" s="21" t="s">
        <v>29</v>
      </c>
      <c r="I1617" s="25" t="s">
        <v>25</v>
      </c>
      <c r="J1617" s="25" t="s">
        <v>26</v>
      </c>
      <c r="K1617" s="26">
        <v>1.77057337760925</v>
      </c>
      <c r="L1617" s="26">
        <v>0.54164242744445801</v>
      </c>
      <c r="N1617">
        <f>(Tabell1[[#This Row],[TP]]+Tabell1[[#This Row],[TN]])/(Tabell1[[#This Row],[TP]]+Tabell1[[#This Row],[TN]]+Tabell1[[#This Row],[FP]]+Tabell1[[#This Row],[FN]])</f>
        <v>0.88693763012582605</v>
      </c>
      <c r="O1617">
        <f>Tabell1[[#This Row],[TP]]/(Tabell1[[#This Row],[TP]]+Tabell1[[#This Row],[FP]])</f>
        <v>0.88612950699043413</v>
      </c>
      <c r="P1617">
        <f>Tabell1[[#This Row],[TP]]/(Tabell1[[#This Row],[TP]]+Tabell1[[#This Row],[FN]])</f>
        <v>0.99885951270088125</v>
      </c>
      <c r="Q1617">
        <f>2*(Tabell1[[#This Row],[Recall]] * Tabell1[[#This Row],[Precision]]) / (Tabell1[[#This Row],[Recall]] + Tabell1[[#This Row],[Precision]])</f>
        <v>0.93912365355558802</v>
      </c>
      <c r="R1617">
        <v>9634</v>
      </c>
      <c r="S1617">
        <v>164</v>
      </c>
      <c r="T1617">
        <v>1238</v>
      </c>
      <c r="U1617">
        <v>11</v>
      </c>
    </row>
    <row r="1618" spans="1:21" hidden="1" x14ac:dyDescent="0.3">
      <c r="A1618" s="21" t="s">
        <v>31</v>
      </c>
      <c r="B1618" s="23" t="s">
        <v>33</v>
      </c>
      <c r="C1618" s="21" t="s">
        <v>34</v>
      </c>
      <c r="D1618" s="20" t="s">
        <v>23</v>
      </c>
      <c r="E1618" t="s">
        <v>24</v>
      </c>
      <c r="F1618" s="19" t="s">
        <v>21</v>
      </c>
      <c r="G1618" s="25" t="s">
        <v>26</v>
      </c>
      <c r="H1618" s="21" t="s">
        <v>29</v>
      </c>
      <c r="I1618" s="25" t="s">
        <v>25</v>
      </c>
      <c r="J1618" s="21" t="s">
        <v>29</v>
      </c>
      <c r="K1618" s="26">
        <v>63.687025547027503</v>
      </c>
      <c r="L1618" s="26">
        <v>0.63829588890075595</v>
      </c>
      <c r="N1618">
        <f>(Tabell1[[#This Row],[TP]]+Tabell1[[#This Row],[TN]])/(Tabell1[[#This Row],[TP]]+Tabell1[[#This Row],[TN]]+Tabell1[[#This Row],[FP]]+Tabell1[[#This Row],[FN]])</f>
        <v>0.88684710781207565</v>
      </c>
      <c r="O1618">
        <f>Tabell1[[#This Row],[TP]]/(Tabell1[[#This Row],[TP]]+Tabell1[[#This Row],[FP]])</f>
        <v>0.88569328310208584</v>
      </c>
      <c r="P1618">
        <f>Tabell1[[#This Row],[TP]]/(Tabell1[[#This Row],[TP]]+Tabell1[[#This Row],[FN]])</f>
        <v>0.99937791601866255</v>
      </c>
      <c r="Q1618">
        <f>2*(Tabell1[[#This Row],[Recall]] * Tabell1[[#This Row],[Precision]]) / (Tabell1[[#This Row],[Recall]] + Tabell1[[#This Row],[Precision]])</f>
        <v>0.93910756040530008</v>
      </c>
      <c r="R1618">
        <v>9639</v>
      </c>
      <c r="S1618">
        <v>158</v>
      </c>
      <c r="T1618">
        <v>1244</v>
      </c>
      <c r="U1618">
        <v>6</v>
      </c>
    </row>
    <row r="1619" spans="1:21" hidden="1" x14ac:dyDescent="0.3">
      <c r="A1619" s="21" t="s">
        <v>31</v>
      </c>
      <c r="B1619" s="25" t="s">
        <v>22</v>
      </c>
      <c r="C1619" s="25" t="s">
        <v>36</v>
      </c>
      <c r="D1619" s="20" t="s">
        <v>23</v>
      </c>
      <c r="E1619" t="s">
        <v>24</v>
      </c>
      <c r="F1619" s="19" t="s">
        <v>21</v>
      </c>
      <c r="G1619" s="25" t="s">
        <v>26</v>
      </c>
      <c r="H1619" s="25" t="s">
        <v>26</v>
      </c>
      <c r="I1619" s="25" t="s">
        <v>25</v>
      </c>
      <c r="J1619" s="25" t="s">
        <v>26</v>
      </c>
      <c r="K1619" s="26">
        <v>2.91975569725036</v>
      </c>
      <c r="L1619" s="26">
        <v>0.58661580085754395</v>
      </c>
      <c r="N1619">
        <f>(Tabell1[[#This Row],[TP]]+Tabell1[[#This Row],[TN]])/(Tabell1[[#This Row],[TP]]+Tabell1[[#This Row],[TN]]+Tabell1[[#This Row],[FP]]+Tabell1[[#This Row],[FN]])</f>
        <v>0.89345523671585048</v>
      </c>
      <c r="O1619">
        <f>Tabell1[[#This Row],[TP]]/(Tabell1[[#This Row],[TP]]+Tabell1[[#This Row],[FP]])</f>
        <v>0.93721602643535729</v>
      </c>
      <c r="P1619">
        <f>Tabell1[[#This Row],[TP]]/(Tabell1[[#This Row],[TP]]+Tabell1[[#This Row],[FN]])</f>
        <v>0.94100570243649562</v>
      </c>
      <c r="Q1619">
        <f>2*(Tabell1[[#This Row],[Recall]] * Tabell1[[#This Row],[Precision]]) / (Tabell1[[#This Row],[Recall]] + Tabell1[[#This Row],[Precision]])</f>
        <v>0.93910704123337985</v>
      </c>
      <c r="R1619">
        <v>9076</v>
      </c>
      <c r="S1619">
        <v>794</v>
      </c>
      <c r="T1619">
        <v>608</v>
      </c>
      <c r="U1619">
        <v>569</v>
      </c>
    </row>
    <row r="1620" spans="1:21" hidden="1" x14ac:dyDescent="0.3">
      <c r="A1620" s="25" t="s">
        <v>20</v>
      </c>
      <c r="B1620" s="25" t="s">
        <v>22</v>
      </c>
      <c r="C1620" s="20" t="s">
        <v>23</v>
      </c>
      <c r="D1620" s="20" t="s">
        <v>23</v>
      </c>
      <c r="E1620" t="s">
        <v>24</v>
      </c>
      <c r="F1620" s="25" t="s">
        <v>30</v>
      </c>
      <c r="G1620" s="21" t="s">
        <v>29</v>
      </c>
      <c r="H1620" s="25" t="s">
        <v>26</v>
      </c>
      <c r="I1620" s="25" t="s">
        <v>25</v>
      </c>
      <c r="J1620" s="25" t="s">
        <v>26</v>
      </c>
      <c r="K1620" s="26">
        <v>2.5416486263275102</v>
      </c>
      <c r="L1620" s="26">
        <v>4.6730659008026096</v>
      </c>
      <c r="N1620">
        <f>(Tabell1[[#This Row],[TP]]+Tabell1[[#This Row],[TN]])/(Tabell1[[#This Row],[TP]]+Tabell1[[#This Row],[TN]]+Tabell1[[#This Row],[FP]]+Tabell1[[#This Row],[FN]])</f>
        <v>0.88693763012582605</v>
      </c>
      <c r="O1620">
        <f>Tabell1[[#This Row],[TP]]/(Tabell1[[#This Row],[TP]]+Tabell1[[#This Row],[FP]])</f>
        <v>0.88634272041229523</v>
      </c>
      <c r="P1620">
        <f>Tabell1[[#This Row],[TP]]/(Tabell1[[#This Row],[TP]]+Tabell1[[#This Row],[FN]])</f>
        <v>0.99854847071021258</v>
      </c>
      <c r="Q1620">
        <f>2*(Tabell1[[#This Row],[Recall]] * Tabell1[[#This Row],[Precision]]) / (Tabell1[[#This Row],[Recall]] + Tabell1[[#This Row],[Precision]])</f>
        <v>0.93910584564380095</v>
      </c>
      <c r="R1620">
        <v>9631</v>
      </c>
      <c r="S1620">
        <v>167</v>
      </c>
      <c r="T1620">
        <v>1235</v>
      </c>
      <c r="U1620">
        <v>14</v>
      </c>
    </row>
    <row r="1621" spans="1:21" hidden="1" x14ac:dyDescent="0.3">
      <c r="A1621" s="25" t="s">
        <v>20</v>
      </c>
      <c r="B1621" s="25" t="s">
        <v>22</v>
      </c>
      <c r="C1621" s="20" t="s">
        <v>23</v>
      </c>
      <c r="D1621" s="20" t="s">
        <v>23</v>
      </c>
      <c r="E1621" t="s">
        <v>24</v>
      </c>
      <c r="F1621" s="25" t="s">
        <v>30</v>
      </c>
      <c r="G1621" s="25" t="s">
        <v>26</v>
      </c>
      <c r="H1621" s="25" t="s">
        <v>26</v>
      </c>
      <c r="I1621" s="25" t="s">
        <v>25</v>
      </c>
      <c r="J1621" s="25" t="s">
        <v>26</v>
      </c>
      <c r="K1621" s="26">
        <v>2.5239167213439901</v>
      </c>
      <c r="L1621" s="26">
        <v>4.7104368209838796</v>
      </c>
      <c r="N1621">
        <f>(Tabell1[[#This Row],[TP]]+Tabell1[[#This Row],[TN]])/(Tabell1[[#This Row],[TP]]+Tabell1[[#This Row],[TN]]+Tabell1[[#This Row],[FP]]+Tabell1[[#This Row],[FN]])</f>
        <v>0.88693763012582605</v>
      </c>
      <c r="O1621">
        <f>Tabell1[[#This Row],[TP]]/(Tabell1[[#This Row],[TP]]+Tabell1[[#This Row],[FP]])</f>
        <v>0.88634272041229523</v>
      </c>
      <c r="P1621">
        <f>Tabell1[[#This Row],[TP]]/(Tabell1[[#This Row],[TP]]+Tabell1[[#This Row],[FN]])</f>
        <v>0.99854847071021258</v>
      </c>
      <c r="Q1621">
        <f>2*(Tabell1[[#This Row],[Recall]] * Tabell1[[#This Row],[Precision]]) / (Tabell1[[#This Row],[Recall]] + Tabell1[[#This Row],[Precision]])</f>
        <v>0.93910584564380095</v>
      </c>
      <c r="R1621">
        <v>9631</v>
      </c>
      <c r="S1621">
        <v>167</v>
      </c>
      <c r="T1621">
        <v>1235</v>
      </c>
      <c r="U1621">
        <v>14</v>
      </c>
    </row>
    <row r="1622" spans="1:21" hidden="1" x14ac:dyDescent="0.3">
      <c r="A1622" s="25" t="s">
        <v>20</v>
      </c>
      <c r="B1622" s="21" t="s">
        <v>32</v>
      </c>
      <c r="C1622" s="21" t="s">
        <v>34</v>
      </c>
      <c r="D1622" s="21" t="s">
        <v>34</v>
      </c>
      <c r="E1622" t="s">
        <v>43</v>
      </c>
      <c r="F1622" s="19" t="s">
        <v>21</v>
      </c>
      <c r="G1622" s="21" t="s">
        <v>29</v>
      </c>
      <c r="H1622" s="25" t="s">
        <v>26</v>
      </c>
      <c r="I1622" s="21"/>
      <c r="J1622" s="25" t="s">
        <v>26</v>
      </c>
      <c r="K1622" s="26">
        <v>1.34443688392639</v>
      </c>
      <c r="L1622" s="26">
        <v>3.3637821674346902</v>
      </c>
      <c r="N1622">
        <f>(Tabell1[[#This Row],[TP]]+Tabell1[[#This Row],[TN]])/(Tabell1[[#This Row],[TP]]+Tabell1[[#This Row],[TN]]+Tabell1[[#This Row],[FP]]+Tabell1[[#This Row],[FN]])</f>
        <v>0.90150416817687573</v>
      </c>
      <c r="O1622">
        <f>Tabell1[[#This Row],[TP]]/(Tabell1[[#This Row],[TP]]+Tabell1[[#This Row],[FP]])</f>
        <v>0.92740953856368269</v>
      </c>
      <c r="P1622">
        <f>Tabell1[[#This Row],[TP]]/(Tabell1[[#This Row],[TP]]+Tabell1[[#This Row],[FN]])</f>
        <v>0.95108942351339087</v>
      </c>
      <c r="Q1622">
        <f>2*(Tabell1[[#This Row],[Recall]] * Tabell1[[#This Row],[Precision]]) / (Tabell1[[#This Row],[Recall]] + Tabell1[[#This Row],[Precision]])</f>
        <v>0.93910022970474538</v>
      </c>
      <c r="R1622">
        <v>8381</v>
      </c>
      <c r="S1622">
        <v>1568</v>
      </c>
      <c r="T1622">
        <v>656</v>
      </c>
      <c r="U1622">
        <v>431</v>
      </c>
    </row>
    <row r="1623" spans="1:21" hidden="1" x14ac:dyDescent="0.3">
      <c r="A1623" s="21" t="s">
        <v>31</v>
      </c>
      <c r="B1623" s="21" t="s">
        <v>32</v>
      </c>
      <c r="C1623" s="25" t="s">
        <v>36</v>
      </c>
      <c r="D1623" s="20" t="s">
        <v>23</v>
      </c>
      <c r="E1623" t="s">
        <v>24</v>
      </c>
      <c r="F1623" s="19" t="s">
        <v>21</v>
      </c>
      <c r="G1623" s="25" t="s">
        <v>26</v>
      </c>
      <c r="H1623" s="21" t="s">
        <v>29</v>
      </c>
      <c r="I1623" s="25" t="s">
        <v>25</v>
      </c>
      <c r="J1623" s="25" t="s">
        <v>26</v>
      </c>
      <c r="K1623" s="26">
        <v>2.4506814479827801</v>
      </c>
      <c r="L1623" s="26">
        <v>0.740325927734375</v>
      </c>
      <c r="N1623">
        <f>(Tabell1[[#This Row],[TP]]+Tabell1[[#This Row],[TN]])/(Tabell1[[#This Row],[TP]]+Tabell1[[#This Row],[TN]]+Tabell1[[#This Row],[FP]]+Tabell1[[#This Row],[FN]])</f>
        <v>0.89363628134335116</v>
      </c>
      <c r="O1623">
        <f>Tabell1[[#This Row],[TP]]/(Tabell1[[#This Row],[TP]]+Tabell1[[#This Row],[FP]])</f>
        <v>0.93904208998548622</v>
      </c>
      <c r="P1623">
        <f>Tabell1[[#This Row],[TP]]/(Tabell1[[#This Row],[TP]]+Tabell1[[#This Row],[FN]])</f>
        <v>0.93913945049248315</v>
      </c>
      <c r="Q1623">
        <f>2*(Tabell1[[#This Row],[Recall]] * Tabell1[[#This Row],[Precision]]) / (Tabell1[[#This Row],[Recall]] + Tabell1[[#This Row],[Precision]])</f>
        <v>0.93909076771551503</v>
      </c>
      <c r="R1623">
        <v>9058</v>
      </c>
      <c r="S1623">
        <v>814</v>
      </c>
      <c r="T1623">
        <v>588</v>
      </c>
      <c r="U1623">
        <v>587</v>
      </c>
    </row>
    <row r="1624" spans="1:21" hidden="1" x14ac:dyDescent="0.3">
      <c r="A1624" s="25" t="s">
        <v>20</v>
      </c>
      <c r="B1624" s="25" t="s">
        <v>22</v>
      </c>
      <c r="C1624" s="21" t="s">
        <v>34</v>
      </c>
      <c r="D1624" s="21" t="s">
        <v>34</v>
      </c>
      <c r="E1624" t="s">
        <v>43</v>
      </c>
      <c r="F1624" s="19" t="s">
        <v>21</v>
      </c>
      <c r="G1624" s="21" t="s">
        <v>29</v>
      </c>
      <c r="H1624" s="21" t="s">
        <v>29</v>
      </c>
      <c r="I1624" s="25" t="s">
        <v>25</v>
      </c>
      <c r="J1624" s="25" t="s">
        <v>26</v>
      </c>
      <c r="K1624" s="26">
        <v>1.16883969306945</v>
      </c>
      <c r="L1624" s="26">
        <v>3.2218992710113499</v>
      </c>
      <c r="N1624">
        <f>(Tabell1[[#This Row],[TP]]+Tabell1[[#This Row],[TN]])/(Tabell1[[#This Row],[TP]]+Tabell1[[#This Row],[TN]]+Tabell1[[#This Row],[FP]]+Tabell1[[#This Row],[FN]])</f>
        <v>0.89733599130119612</v>
      </c>
      <c r="O1624">
        <f>Tabell1[[#This Row],[TP]]/(Tabell1[[#This Row],[TP]]+Tabell1[[#This Row],[FP]])</f>
        <v>0.8922259679231791</v>
      </c>
      <c r="P1624">
        <f>Tabell1[[#This Row],[TP]]/(Tabell1[[#This Row],[TP]]+Tabell1[[#This Row],[FN]])</f>
        <v>0.99114843395369945</v>
      </c>
      <c r="Q1624">
        <f>2*(Tabell1[[#This Row],[Recall]] * Tabell1[[#This Row],[Precision]]) / (Tabell1[[#This Row],[Recall]] + Tabell1[[#This Row],[Precision]])</f>
        <v>0.93908929627439386</v>
      </c>
      <c r="R1624">
        <v>8734</v>
      </c>
      <c r="S1624">
        <v>1169</v>
      </c>
      <c r="T1624">
        <v>1055</v>
      </c>
      <c r="U1624">
        <v>78</v>
      </c>
    </row>
    <row r="1625" spans="1:21" hidden="1" x14ac:dyDescent="0.3">
      <c r="A1625" s="21" t="s">
        <v>31</v>
      </c>
      <c r="B1625" s="21" t="s">
        <v>32</v>
      </c>
      <c r="C1625" s="20" t="s">
        <v>23</v>
      </c>
      <c r="D1625" s="20" t="s">
        <v>23</v>
      </c>
      <c r="E1625" t="s">
        <v>42</v>
      </c>
      <c r="F1625" s="19" t="s">
        <v>21</v>
      </c>
      <c r="G1625" s="21" t="s">
        <v>29</v>
      </c>
      <c r="H1625" s="21" t="s">
        <v>29</v>
      </c>
      <c r="I1625" s="21"/>
      <c r="J1625" s="21" t="s">
        <v>29</v>
      </c>
      <c r="K1625" s="26">
        <v>0.90101289749145497</v>
      </c>
      <c r="L1625" s="26">
        <v>0.384482622146606</v>
      </c>
      <c r="N1625">
        <f>(Tabell1[[#This Row],[TP]]+Tabell1[[#This Row],[TN]])/(Tabell1[[#This Row],[TP]]+Tabell1[[#This Row],[TN]]+Tabell1[[#This Row],[FP]]+Tabell1[[#This Row],[FN]])</f>
        <v>0.88719291907514453</v>
      </c>
      <c r="O1625">
        <f>Tabell1[[#This Row],[TP]]/(Tabell1[[#This Row],[TP]]+Tabell1[[#This Row],[FP]])</f>
        <v>0.88573005796301407</v>
      </c>
      <c r="P1625">
        <f>Tabell1[[#This Row],[TP]]/(Tabell1[[#This Row],[TP]]+Tabell1[[#This Row],[FN]])</f>
        <v>0.99927340668465847</v>
      </c>
      <c r="Q1625">
        <f>2*(Tabell1[[#This Row],[Recall]] * Tabell1[[#This Row],[Precision]]) / (Tabell1[[#This Row],[Recall]] + Tabell1[[#This Row],[Precision]])</f>
        <v>0.93908208554845629</v>
      </c>
      <c r="R1625">
        <v>9627</v>
      </c>
      <c r="S1625">
        <v>196</v>
      </c>
      <c r="T1625">
        <v>1242</v>
      </c>
      <c r="U1625">
        <v>7</v>
      </c>
    </row>
    <row r="1626" spans="1:21" hidden="1" x14ac:dyDescent="0.3">
      <c r="A1626" s="23" t="s">
        <v>48</v>
      </c>
      <c r="B1626" s="21" t="s">
        <v>32</v>
      </c>
      <c r="C1626" s="20" t="s">
        <v>23</v>
      </c>
      <c r="D1626" s="20" t="s">
        <v>23</v>
      </c>
      <c r="E1626" t="s">
        <v>24</v>
      </c>
      <c r="F1626" s="25" t="s">
        <v>30</v>
      </c>
      <c r="G1626" s="25" t="s">
        <v>26</v>
      </c>
      <c r="H1626" s="25" t="s">
        <v>26</v>
      </c>
      <c r="I1626" s="21"/>
      <c r="J1626" s="25" t="s">
        <v>26</v>
      </c>
      <c r="K1626" s="26">
        <v>0.46370100975036599</v>
      </c>
      <c r="L1626" s="26">
        <v>0.34411144256591703</v>
      </c>
      <c r="N1626">
        <f>(Tabell1[[#This Row],[TP]]+Tabell1[[#This Row],[TN]])/(Tabell1[[#This Row],[TP]]+Tabell1[[#This Row],[TN]]+Tabell1[[#This Row],[FP]]+Tabell1[[#This Row],[FN]])</f>
        <v>0.88675658549832537</v>
      </c>
      <c r="O1626">
        <f>Tabell1[[#This Row],[TP]]/(Tabell1[[#This Row],[TP]]+Tabell1[[#This Row],[FP]])</f>
        <v>0.88554106191438542</v>
      </c>
      <c r="P1626">
        <f>Tabell1[[#This Row],[TP]]/(Tabell1[[#This Row],[TP]]+Tabell1[[#This Row],[FN]])</f>
        <v>0.99948159668221881</v>
      </c>
      <c r="Q1626">
        <f>2*(Tabell1[[#This Row],[Recall]] * Tabell1[[#This Row],[Precision]]) / (Tabell1[[#This Row],[Recall]] + Tabell1[[#This Row],[Precision]])</f>
        <v>0.93906775120549413</v>
      </c>
      <c r="R1626">
        <v>9640</v>
      </c>
      <c r="S1626">
        <v>156</v>
      </c>
      <c r="T1626">
        <v>1246</v>
      </c>
      <c r="U1626">
        <v>5</v>
      </c>
    </row>
    <row r="1627" spans="1:21" hidden="1" x14ac:dyDescent="0.3">
      <c r="A1627" s="23" t="s">
        <v>48</v>
      </c>
      <c r="B1627" s="21" t="s">
        <v>32</v>
      </c>
      <c r="C1627" s="20" t="s">
        <v>23</v>
      </c>
      <c r="D1627" s="20" t="s">
        <v>23</v>
      </c>
      <c r="E1627" t="s">
        <v>24</v>
      </c>
      <c r="F1627" s="25" t="s">
        <v>30</v>
      </c>
      <c r="G1627" s="25" t="s">
        <v>26</v>
      </c>
      <c r="H1627" s="25" t="s">
        <v>26</v>
      </c>
      <c r="I1627" s="21"/>
      <c r="J1627" s="21" t="s">
        <v>29</v>
      </c>
      <c r="K1627" s="26">
        <v>0.43782711029052701</v>
      </c>
      <c r="L1627" s="26">
        <v>0.345675468444824</v>
      </c>
      <c r="N1627">
        <f>(Tabell1[[#This Row],[TP]]+Tabell1[[#This Row],[TN]])/(Tabell1[[#This Row],[TP]]+Tabell1[[#This Row],[TN]]+Tabell1[[#This Row],[FP]]+Tabell1[[#This Row],[FN]])</f>
        <v>0.88675658549832537</v>
      </c>
      <c r="O1627">
        <f>Tabell1[[#This Row],[TP]]/(Tabell1[[#This Row],[TP]]+Tabell1[[#This Row],[FP]])</f>
        <v>0.88554106191438542</v>
      </c>
      <c r="P1627">
        <f>Tabell1[[#This Row],[TP]]/(Tabell1[[#This Row],[TP]]+Tabell1[[#This Row],[FN]])</f>
        <v>0.99948159668221881</v>
      </c>
      <c r="Q1627">
        <f>2*(Tabell1[[#This Row],[Recall]] * Tabell1[[#This Row],[Precision]]) / (Tabell1[[#This Row],[Recall]] + Tabell1[[#This Row],[Precision]])</f>
        <v>0.93906775120549413</v>
      </c>
      <c r="R1627">
        <v>9640</v>
      </c>
      <c r="S1627">
        <v>156</v>
      </c>
      <c r="T1627">
        <v>1246</v>
      </c>
      <c r="U1627">
        <v>5</v>
      </c>
    </row>
    <row r="1628" spans="1:21" hidden="1" x14ac:dyDescent="0.3">
      <c r="A1628" s="23" t="s">
        <v>48</v>
      </c>
      <c r="B1628" s="21" t="s">
        <v>32</v>
      </c>
      <c r="C1628" s="20" t="s">
        <v>23</v>
      </c>
      <c r="D1628" s="20" t="s">
        <v>23</v>
      </c>
      <c r="E1628" t="s">
        <v>24</v>
      </c>
      <c r="F1628" s="25" t="s">
        <v>30</v>
      </c>
      <c r="G1628" s="21" t="s">
        <v>29</v>
      </c>
      <c r="H1628" s="25" t="s">
        <v>26</v>
      </c>
      <c r="I1628" s="21"/>
      <c r="J1628" s="25" t="s">
        <v>26</v>
      </c>
      <c r="K1628" s="26">
        <v>0.42163276672363198</v>
      </c>
      <c r="L1628" s="26">
        <v>0.34308075904846103</v>
      </c>
      <c r="N1628">
        <f>(Tabell1[[#This Row],[TP]]+Tabell1[[#This Row],[TN]])/(Tabell1[[#This Row],[TP]]+Tabell1[[#This Row],[TN]]+Tabell1[[#This Row],[FP]]+Tabell1[[#This Row],[FN]])</f>
        <v>0.88675658549832537</v>
      </c>
      <c r="O1628">
        <f>Tabell1[[#This Row],[TP]]/(Tabell1[[#This Row],[TP]]+Tabell1[[#This Row],[FP]])</f>
        <v>0.88554106191438542</v>
      </c>
      <c r="P1628">
        <f>Tabell1[[#This Row],[TP]]/(Tabell1[[#This Row],[TP]]+Tabell1[[#This Row],[FN]])</f>
        <v>0.99948159668221881</v>
      </c>
      <c r="Q1628">
        <f>2*(Tabell1[[#This Row],[Recall]] * Tabell1[[#This Row],[Precision]]) / (Tabell1[[#This Row],[Recall]] + Tabell1[[#This Row],[Precision]])</f>
        <v>0.93906775120549413</v>
      </c>
      <c r="R1628">
        <v>9640</v>
      </c>
      <c r="S1628">
        <v>156</v>
      </c>
      <c r="T1628">
        <v>1246</v>
      </c>
      <c r="U1628">
        <v>5</v>
      </c>
    </row>
    <row r="1629" spans="1:21" hidden="1" x14ac:dyDescent="0.3">
      <c r="A1629" s="23" t="s">
        <v>48</v>
      </c>
      <c r="B1629" s="21" t="s">
        <v>32</v>
      </c>
      <c r="C1629" s="20" t="s">
        <v>23</v>
      </c>
      <c r="D1629" s="20" t="s">
        <v>23</v>
      </c>
      <c r="E1629" t="s">
        <v>24</v>
      </c>
      <c r="F1629" s="25" t="s">
        <v>30</v>
      </c>
      <c r="G1629" s="21" t="s">
        <v>29</v>
      </c>
      <c r="H1629" s="25" t="s">
        <v>26</v>
      </c>
      <c r="I1629" s="21"/>
      <c r="J1629" s="21" t="s">
        <v>29</v>
      </c>
      <c r="K1629" s="26">
        <v>0.41971611976623502</v>
      </c>
      <c r="L1629" s="26">
        <v>0.318180322647094</v>
      </c>
      <c r="N1629">
        <f>(Tabell1[[#This Row],[TP]]+Tabell1[[#This Row],[TN]])/(Tabell1[[#This Row],[TP]]+Tabell1[[#This Row],[TN]]+Tabell1[[#This Row],[FP]]+Tabell1[[#This Row],[FN]])</f>
        <v>0.88675658549832537</v>
      </c>
      <c r="O1629">
        <f>Tabell1[[#This Row],[TP]]/(Tabell1[[#This Row],[TP]]+Tabell1[[#This Row],[FP]])</f>
        <v>0.88554106191438542</v>
      </c>
      <c r="P1629">
        <f>Tabell1[[#This Row],[TP]]/(Tabell1[[#This Row],[TP]]+Tabell1[[#This Row],[FN]])</f>
        <v>0.99948159668221881</v>
      </c>
      <c r="Q1629">
        <f>2*(Tabell1[[#This Row],[Recall]] * Tabell1[[#This Row],[Precision]]) / (Tabell1[[#This Row],[Recall]] + Tabell1[[#This Row],[Precision]])</f>
        <v>0.93906775120549413</v>
      </c>
      <c r="R1629">
        <v>9640</v>
      </c>
      <c r="S1629">
        <v>156</v>
      </c>
      <c r="T1629">
        <v>1246</v>
      </c>
      <c r="U1629">
        <v>5</v>
      </c>
    </row>
    <row r="1630" spans="1:21" hidden="1" x14ac:dyDescent="0.3">
      <c r="A1630" s="25" t="s">
        <v>20</v>
      </c>
      <c r="B1630" s="23" t="s">
        <v>33</v>
      </c>
      <c r="C1630" s="21" t="s">
        <v>34</v>
      </c>
      <c r="D1630" s="21" t="s">
        <v>34</v>
      </c>
      <c r="E1630" t="s">
        <v>43</v>
      </c>
      <c r="F1630" s="19" t="s">
        <v>21</v>
      </c>
      <c r="G1630" s="25" t="s">
        <v>26</v>
      </c>
      <c r="H1630" s="25" t="s">
        <v>26</v>
      </c>
      <c r="I1630" s="21"/>
      <c r="J1630" s="21" t="s">
        <v>29</v>
      </c>
      <c r="K1630" s="26">
        <v>2.05609798431396</v>
      </c>
      <c r="L1630" s="26">
        <v>5.6764998435974103</v>
      </c>
      <c r="N1630">
        <f>(Tabell1[[#This Row],[TP]]+Tabell1[[#This Row],[TN]])/(Tabell1[[#This Row],[TP]]+Tabell1[[#This Row],[TN]]+Tabell1[[#This Row],[FP]]+Tabell1[[#This Row],[FN]])</f>
        <v>0.89769844146429867</v>
      </c>
      <c r="O1630">
        <f>Tabell1[[#This Row],[TP]]/(Tabell1[[#This Row],[TP]]+Tabell1[[#This Row],[FP]])</f>
        <v>0.89541945445187854</v>
      </c>
      <c r="P1630">
        <f>Tabell1[[#This Row],[TP]]/(Tabell1[[#This Row],[TP]]+Tabell1[[#This Row],[FN]])</f>
        <v>0.98717657739446207</v>
      </c>
      <c r="Q1630">
        <f>2*(Tabell1[[#This Row],[Recall]] * Tabell1[[#This Row],[Precision]]) / (Tabell1[[#This Row],[Recall]] + Tabell1[[#This Row],[Precision]])</f>
        <v>0.9390619096453825</v>
      </c>
      <c r="R1630">
        <v>8699</v>
      </c>
      <c r="S1630">
        <v>1208</v>
      </c>
      <c r="T1630">
        <v>1016</v>
      </c>
      <c r="U1630">
        <v>113</v>
      </c>
    </row>
    <row r="1631" spans="1:21" hidden="1" x14ac:dyDescent="0.3">
      <c r="A1631" s="21" t="s">
        <v>31</v>
      </c>
      <c r="B1631" s="21" t="s">
        <v>32</v>
      </c>
      <c r="C1631" s="20" t="s">
        <v>23</v>
      </c>
      <c r="D1631" s="20" t="s">
        <v>23</v>
      </c>
      <c r="E1631" t="s">
        <v>42</v>
      </c>
      <c r="F1631" s="19" t="s">
        <v>21</v>
      </c>
      <c r="G1631" s="21" t="s">
        <v>29</v>
      </c>
      <c r="H1631" s="25" t="s">
        <v>26</v>
      </c>
      <c r="I1631" s="21"/>
      <c r="J1631" s="21" t="s">
        <v>29</v>
      </c>
      <c r="K1631" s="26">
        <v>0.60837268829345703</v>
      </c>
      <c r="L1631" s="26">
        <v>0.38265562057495101</v>
      </c>
      <c r="N1631">
        <f>(Tabell1[[#This Row],[TP]]+Tabell1[[#This Row],[TN]])/(Tabell1[[#This Row],[TP]]+Tabell1[[#This Row],[TN]]+Tabell1[[#This Row],[FP]]+Tabell1[[#This Row],[FN]])</f>
        <v>0.88719291907514453</v>
      </c>
      <c r="O1631">
        <f>Tabell1[[#This Row],[TP]]/(Tabell1[[#This Row],[TP]]+Tabell1[[#This Row],[FP]])</f>
        <v>0.88615639679469471</v>
      </c>
      <c r="P1631">
        <f>Tabell1[[#This Row],[TP]]/(Tabell1[[#This Row],[TP]]+Tabell1[[#This Row],[FN]])</f>
        <v>0.99865061241436581</v>
      </c>
      <c r="Q1631">
        <f>2*(Tabell1[[#This Row],[Recall]] * Tabell1[[#This Row],[Precision]]) / (Tabell1[[#This Row],[Recall]] + Tabell1[[#This Row],[Precision]])</f>
        <v>0.93904641061929628</v>
      </c>
      <c r="R1631">
        <v>9621</v>
      </c>
      <c r="S1631">
        <v>202</v>
      </c>
      <c r="T1631">
        <v>1236</v>
      </c>
      <c r="U1631">
        <v>13</v>
      </c>
    </row>
    <row r="1632" spans="1:21" hidden="1" x14ac:dyDescent="0.3">
      <c r="A1632" s="21" t="s">
        <v>31</v>
      </c>
      <c r="B1632" s="21" t="s">
        <v>32</v>
      </c>
      <c r="C1632" s="25" t="s">
        <v>36</v>
      </c>
      <c r="D1632" s="20" t="s">
        <v>23</v>
      </c>
      <c r="E1632" t="s">
        <v>24</v>
      </c>
      <c r="F1632" s="19" t="s">
        <v>21</v>
      </c>
      <c r="G1632" s="21" t="s">
        <v>29</v>
      </c>
      <c r="H1632" s="25" t="s">
        <v>26</v>
      </c>
      <c r="I1632" s="25" t="s">
        <v>25</v>
      </c>
      <c r="J1632" s="25" t="s">
        <v>26</v>
      </c>
      <c r="K1632" s="26">
        <v>2.7723984718322701</v>
      </c>
      <c r="L1632" s="26">
        <v>0.67316031455993597</v>
      </c>
      <c r="N1632">
        <f>(Tabell1[[#This Row],[TP]]+Tabell1[[#This Row],[TN]])/(Tabell1[[#This Row],[TP]]+Tabell1[[#This Row],[TN]]+Tabell1[[#This Row],[FP]]+Tabell1[[#This Row],[FN]])</f>
        <v>0.89345523671585048</v>
      </c>
      <c r="O1632">
        <f>Tabell1[[#This Row],[TP]]/(Tabell1[[#This Row],[TP]]+Tabell1[[#This Row],[FP]])</f>
        <v>0.9381208609271523</v>
      </c>
      <c r="P1632">
        <f>Tabell1[[#This Row],[TP]]/(Tabell1[[#This Row],[TP]]+Tabell1[[#This Row],[FN]])</f>
        <v>0.93996889580093312</v>
      </c>
      <c r="Q1632">
        <f>2*(Tabell1[[#This Row],[Recall]] * Tabell1[[#This Row],[Precision]]) / (Tabell1[[#This Row],[Recall]] + Tabell1[[#This Row],[Precision]])</f>
        <v>0.93904396913356469</v>
      </c>
      <c r="R1632">
        <v>9066</v>
      </c>
      <c r="S1632">
        <v>804</v>
      </c>
      <c r="T1632">
        <v>598</v>
      </c>
      <c r="U1632">
        <v>579</v>
      </c>
    </row>
    <row r="1633" spans="1:21" hidden="1" x14ac:dyDescent="0.3">
      <c r="A1633" s="25" t="s">
        <v>20</v>
      </c>
      <c r="B1633" s="25" t="s">
        <v>22</v>
      </c>
      <c r="C1633" s="21" t="s">
        <v>34</v>
      </c>
      <c r="D1633" s="21" t="s">
        <v>34</v>
      </c>
      <c r="E1633" t="s">
        <v>43</v>
      </c>
      <c r="F1633" s="19" t="s">
        <v>21</v>
      </c>
      <c r="G1633" s="25" t="s">
        <v>26</v>
      </c>
      <c r="H1633" s="21" t="s">
        <v>29</v>
      </c>
      <c r="I1633" s="25" t="s">
        <v>25</v>
      </c>
      <c r="J1633" s="25" t="s">
        <v>26</v>
      </c>
      <c r="K1633" s="26">
        <v>1.2277190685272199</v>
      </c>
      <c r="L1633" s="26">
        <v>3.1924960613250701</v>
      </c>
      <c r="N1633">
        <f>(Tabell1[[#This Row],[TP]]+Tabell1[[#This Row],[TN]])/(Tabell1[[#This Row],[TP]]+Tabell1[[#This Row],[TN]]+Tabell1[[#This Row],[FP]]+Tabell1[[#This Row],[FN]])</f>
        <v>0.89733599130119612</v>
      </c>
      <c r="O1633">
        <f>Tabell1[[#This Row],[TP]]/(Tabell1[[#This Row],[TP]]+Tabell1[[#This Row],[FP]])</f>
        <v>0.89327051111338729</v>
      </c>
      <c r="P1633">
        <f>Tabell1[[#This Row],[TP]]/(Tabell1[[#This Row],[TP]]+Tabell1[[#This Row],[FN]])</f>
        <v>0.98967317294598278</v>
      </c>
      <c r="Q1633">
        <f>2*(Tabell1[[#This Row],[Recall]] * Tabell1[[#This Row],[Precision]]) / (Tabell1[[#This Row],[Recall]] + Tabell1[[#This Row],[Precision]])</f>
        <v>0.93900403768506058</v>
      </c>
      <c r="R1633">
        <v>8721</v>
      </c>
      <c r="S1633">
        <v>1182</v>
      </c>
      <c r="T1633">
        <v>1042</v>
      </c>
      <c r="U1633">
        <v>91</v>
      </c>
    </row>
    <row r="1634" spans="1:21" hidden="1" x14ac:dyDescent="0.3">
      <c r="A1634" s="21" t="s">
        <v>31</v>
      </c>
      <c r="B1634" s="21" t="s">
        <v>32</v>
      </c>
      <c r="C1634" s="20" t="s">
        <v>23</v>
      </c>
      <c r="D1634" s="20" t="s">
        <v>23</v>
      </c>
      <c r="E1634" t="s">
        <v>42</v>
      </c>
      <c r="F1634" s="25" t="s">
        <v>30</v>
      </c>
      <c r="G1634" s="25" t="s">
        <v>26</v>
      </c>
      <c r="H1634" s="25" t="s">
        <v>26</v>
      </c>
      <c r="I1634" s="21"/>
      <c r="J1634" s="21" t="s">
        <v>29</v>
      </c>
      <c r="K1634" s="26">
        <v>1.0404539108276301</v>
      </c>
      <c r="L1634" s="26">
        <v>0.82415986061096103</v>
      </c>
      <c r="N1634">
        <f>(Tabell1[[#This Row],[TP]]+Tabell1[[#This Row],[TN]])/(Tabell1[[#This Row],[TP]]+Tabell1[[#This Row],[TN]]+Tabell1[[#This Row],[FP]]+Tabell1[[#This Row],[FN]])</f>
        <v>0.88701228323699421</v>
      </c>
      <c r="O1634">
        <f>Tabell1[[#This Row],[TP]]/(Tabell1[[#This Row],[TP]]+Tabell1[[#This Row],[FP]])</f>
        <v>0.88556710514212122</v>
      </c>
      <c r="P1634">
        <f>Tabell1[[#This Row],[TP]]/(Tabell1[[#This Row],[TP]]+Tabell1[[#This Row],[FN]])</f>
        <v>0.99927340668465847</v>
      </c>
      <c r="Q1634">
        <f>2*(Tabell1[[#This Row],[Recall]] * Tabell1[[#This Row],[Precision]]) / (Tabell1[[#This Row],[Recall]] + Tabell1[[#This Row],[Precision]])</f>
        <v>0.93899049012435987</v>
      </c>
      <c r="R1634">
        <v>9627</v>
      </c>
      <c r="S1634">
        <v>194</v>
      </c>
      <c r="T1634">
        <v>1244</v>
      </c>
      <c r="U1634">
        <v>7</v>
      </c>
    </row>
    <row r="1635" spans="1:21" hidden="1" x14ac:dyDescent="0.3">
      <c r="A1635" s="25" t="s">
        <v>20</v>
      </c>
      <c r="B1635" s="21" t="s">
        <v>32</v>
      </c>
      <c r="C1635" s="21" t="s">
        <v>34</v>
      </c>
      <c r="D1635" s="21" t="s">
        <v>34</v>
      </c>
      <c r="E1635" t="s">
        <v>43</v>
      </c>
      <c r="F1635" s="19" t="s">
        <v>21</v>
      </c>
      <c r="G1635" s="25" t="s">
        <v>26</v>
      </c>
      <c r="H1635" s="25" t="s">
        <v>26</v>
      </c>
      <c r="I1635" s="21"/>
      <c r="J1635" s="25" t="s">
        <v>26</v>
      </c>
      <c r="K1635" s="26">
        <v>1.3094966411590501</v>
      </c>
      <c r="L1635" s="26">
        <v>3.2753660678863499</v>
      </c>
      <c r="N1635">
        <f>(Tabell1[[#This Row],[TP]]+Tabell1[[#This Row],[TN]])/(Tabell1[[#This Row],[TP]]+Tabell1[[#This Row],[TN]]+Tabell1[[#This Row],[FP]]+Tabell1[[#This Row],[FN]])</f>
        <v>0.90132294309532435</v>
      </c>
      <c r="O1635">
        <f>Tabell1[[#This Row],[TP]]/(Tabell1[[#This Row],[TP]]+Tabell1[[#This Row],[FP]])</f>
        <v>0.92767748366375014</v>
      </c>
      <c r="P1635">
        <f>Tabell1[[#This Row],[TP]]/(Tabell1[[#This Row],[TP]]+Tabell1[[#This Row],[FN]])</f>
        <v>0.95052201543349979</v>
      </c>
      <c r="Q1635">
        <f>2*(Tabell1[[#This Row],[Recall]] * Tabell1[[#This Row],[Precision]]) / (Tabell1[[#This Row],[Recall]] + Tabell1[[#This Row],[Precision]])</f>
        <v>0.93896082058180597</v>
      </c>
      <c r="R1635">
        <v>8376</v>
      </c>
      <c r="S1635">
        <v>1571</v>
      </c>
      <c r="T1635">
        <v>653</v>
      </c>
      <c r="U1635">
        <v>436</v>
      </c>
    </row>
    <row r="1636" spans="1:21" hidden="1" x14ac:dyDescent="0.3">
      <c r="A1636" s="25" t="s">
        <v>20</v>
      </c>
      <c r="B1636" s="23" t="s">
        <v>33</v>
      </c>
      <c r="C1636" s="21" t="s">
        <v>34</v>
      </c>
      <c r="D1636" s="21" t="s">
        <v>34</v>
      </c>
      <c r="E1636" t="s">
        <v>35</v>
      </c>
      <c r="F1636" s="19" t="s">
        <v>21</v>
      </c>
      <c r="G1636" s="25" t="s">
        <v>26</v>
      </c>
      <c r="H1636" s="25" t="s">
        <v>26</v>
      </c>
      <c r="I1636" s="25" t="s">
        <v>25</v>
      </c>
      <c r="J1636" s="21" t="s">
        <v>29</v>
      </c>
      <c r="K1636" s="26">
        <v>1.35794377326965</v>
      </c>
      <c r="L1636" s="26">
        <v>3.61569619178771</v>
      </c>
      <c r="N1636">
        <f>(Tabell1[[#This Row],[TP]]+Tabell1[[#This Row],[TN]])/(Tabell1[[#This Row],[TP]]+Tabell1[[#This Row],[TN]]+Tabell1[[#This Row],[FP]]+Tabell1[[#This Row],[FN]])</f>
        <v>0.89690721649484539</v>
      </c>
      <c r="O1636">
        <f>Tabell1[[#This Row],[TP]]/(Tabell1[[#This Row],[TP]]+Tabell1[[#This Row],[FP]])</f>
        <v>0.89318392104451527</v>
      </c>
      <c r="P1636">
        <f>Tabell1[[#This Row],[TP]]/(Tabell1[[#This Row],[TP]]+Tabell1[[#This Row],[FN]])</f>
        <v>0.98963435471010364</v>
      </c>
      <c r="Q1636">
        <f>2*(Tabell1[[#This Row],[Recall]] * Tabell1[[#This Row],[Precision]]) / (Tabell1[[#This Row],[Recall]] + Tabell1[[#This Row],[Precision]])</f>
        <v>0.9389387225764616</v>
      </c>
      <c r="R1636">
        <v>8688</v>
      </c>
      <c r="S1636">
        <v>1143</v>
      </c>
      <c r="T1636">
        <v>1039</v>
      </c>
      <c r="U1636">
        <v>91</v>
      </c>
    </row>
    <row r="1637" spans="1:21" hidden="1" x14ac:dyDescent="0.3">
      <c r="A1637" s="25" t="s">
        <v>20</v>
      </c>
      <c r="B1637" s="23" t="s">
        <v>33</v>
      </c>
      <c r="C1637" s="21" t="s">
        <v>34</v>
      </c>
      <c r="D1637" s="21" t="s">
        <v>34</v>
      </c>
      <c r="E1637" t="s">
        <v>35</v>
      </c>
      <c r="F1637" s="19" t="s">
        <v>21</v>
      </c>
      <c r="G1637" s="21" t="s">
        <v>29</v>
      </c>
      <c r="H1637" s="25" t="s">
        <v>26</v>
      </c>
      <c r="I1637" s="25" t="s">
        <v>25</v>
      </c>
      <c r="J1637" s="21" t="s">
        <v>29</v>
      </c>
      <c r="K1637" s="26">
        <v>1.3523812294006301</v>
      </c>
      <c r="L1637" s="26">
        <v>3.6178781986236501</v>
      </c>
      <c r="N1637">
        <f>(Tabell1[[#This Row],[TP]]+Tabell1[[#This Row],[TN]])/(Tabell1[[#This Row],[TP]]+Tabell1[[#This Row],[TN]]+Tabell1[[#This Row],[FP]]+Tabell1[[#This Row],[FN]])</f>
        <v>0.89690721649484539</v>
      </c>
      <c r="O1637">
        <f>Tabell1[[#This Row],[TP]]/(Tabell1[[#This Row],[TP]]+Tabell1[[#This Row],[FP]])</f>
        <v>0.89318392104451527</v>
      </c>
      <c r="P1637">
        <f>Tabell1[[#This Row],[TP]]/(Tabell1[[#This Row],[TP]]+Tabell1[[#This Row],[FN]])</f>
        <v>0.98963435471010364</v>
      </c>
      <c r="Q1637">
        <f>2*(Tabell1[[#This Row],[Recall]] * Tabell1[[#This Row],[Precision]]) / (Tabell1[[#This Row],[Recall]] + Tabell1[[#This Row],[Precision]])</f>
        <v>0.9389387225764616</v>
      </c>
      <c r="R1637">
        <v>8688</v>
      </c>
      <c r="S1637">
        <v>1143</v>
      </c>
      <c r="T1637">
        <v>1039</v>
      </c>
      <c r="U1637">
        <v>91</v>
      </c>
    </row>
    <row r="1638" spans="1:21" hidden="1" x14ac:dyDescent="0.3">
      <c r="A1638" s="25" t="s">
        <v>20</v>
      </c>
      <c r="B1638" s="21" t="s">
        <v>32</v>
      </c>
      <c r="C1638" s="20" t="s">
        <v>23</v>
      </c>
      <c r="D1638" s="20" t="s">
        <v>23</v>
      </c>
      <c r="E1638" t="s">
        <v>42</v>
      </c>
      <c r="F1638" s="19" t="s">
        <v>21</v>
      </c>
      <c r="G1638" s="25" t="s">
        <v>26</v>
      </c>
      <c r="H1638" s="25" t="s">
        <v>26</v>
      </c>
      <c r="I1638" s="25" t="s">
        <v>25</v>
      </c>
      <c r="J1638" s="21" t="s">
        <v>29</v>
      </c>
      <c r="K1638" s="26">
        <v>1.30351567268371</v>
      </c>
      <c r="L1638" s="26">
        <v>3.59737944602966</v>
      </c>
      <c r="N1638">
        <f>(Tabell1[[#This Row],[TP]]+Tabell1[[#This Row],[TN]])/(Tabell1[[#This Row],[TP]]+Tabell1[[#This Row],[TN]]+Tabell1[[#This Row],[FP]]+Tabell1[[#This Row],[FN]])</f>
        <v>0.88692196531791911</v>
      </c>
      <c r="O1638">
        <f>Tabell1[[#This Row],[TP]]/(Tabell1[[#This Row],[TP]]+Tabell1[[#This Row],[FP]])</f>
        <v>0.88562753036437247</v>
      </c>
      <c r="P1638">
        <f>Tabell1[[#This Row],[TP]]/(Tabell1[[#This Row],[TP]]+Tabell1[[#This Row],[FN]])</f>
        <v>0.99906580859456096</v>
      </c>
      <c r="Q1638">
        <f>2*(Tabell1[[#This Row],[Recall]] * Tabell1[[#This Row],[Precision]]) / (Tabell1[[#This Row],[Recall]] + Tabell1[[#This Row],[Precision]])</f>
        <v>0.93893278704516636</v>
      </c>
      <c r="R1638">
        <v>9625</v>
      </c>
      <c r="S1638">
        <v>195</v>
      </c>
      <c r="T1638">
        <v>1243</v>
      </c>
      <c r="U1638">
        <v>9</v>
      </c>
    </row>
    <row r="1639" spans="1:21" hidden="1" x14ac:dyDescent="0.3">
      <c r="A1639" s="25" t="s">
        <v>20</v>
      </c>
      <c r="B1639" s="21" t="s">
        <v>32</v>
      </c>
      <c r="C1639" s="20" t="s">
        <v>23</v>
      </c>
      <c r="D1639" s="20" t="s">
        <v>23</v>
      </c>
      <c r="E1639" t="s">
        <v>24</v>
      </c>
      <c r="F1639" s="25" t="s">
        <v>30</v>
      </c>
      <c r="G1639" s="21" t="s">
        <v>29</v>
      </c>
      <c r="H1639" s="21" t="s">
        <v>29</v>
      </c>
      <c r="I1639" s="25" t="s">
        <v>25</v>
      </c>
      <c r="J1639" s="21" t="s">
        <v>29</v>
      </c>
      <c r="K1639" s="26">
        <v>2.4941887855529701</v>
      </c>
      <c r="L1639" s="26">
        <v>5.79683065414428</v>
      </c>
      <c r="N1639">
        <f>(Tabell1[[#This Row],[TP]]+Tabell1[[#This Row],[TN]])/(Tabell1[[#This Row],[TP]]+Tabell1[[#This Row],[TN]]+Tabell1[[#This Row],[FP]]+Tabell1[[#This Row],[FN]])</f>
        <v>0.88648501855707429</v>
      </c>
      <c r="O1639">
        <f>Tabell1[[#This Row],[TP]]/(Tabell1[[#This Row],[TP]]+Tabell1[[#This Row],[FP]])</f>
        <v>0.88536786993662164</v>
      </c>
      <c r="P1639">
        <f>Tabell1[[#This Row],[TP]]/(Tabell1[[#This Row],[TP]]+Tabell1[[#This Row],[FN]])</f>
        <v>0.99937791601866255</v>
      </c>
      <c r="Q1639">
        <f>2*(Tabell1[[#This Row],[Recall]] * Tabell1[[#This Row],[Precision]]) / (Tabell1[[#This Row],[Recall]] + Tabell1[[#This Row],[Precision]])</f>
        <v>0.93892460549386336</v>
      </c>
      <c r="R1639">
        <v>9639</v>
      </c>
      <c r="S1639">
        <v>154</v>
      </c>
      <c r="T1639">
        <v>1248</v>
      </c>
      <c r="U1639">
        <v>6</v>
      </c>
    </row>
    <row r="1640" spans="1:21" hidden="1" x14ac:dyDescent="0.3">
      <c r="A1640" s="25" t="s">
        <v>20</v>
      </c>
      <c r="B1640" s="21" t="s">
        <v>32</v>
      </c>
      <c r="C1640" s="20" t="s">
        <v>23</v>
      </c>
      <c r="D1640" s="20" t="s">
        <v>23</v>
      </c>
      <c r="E1640" t="s">
        <v>24</v>
      </c>
      <c r="F1640" s="25" t="s">
        <v>30</v>
      </c>
      <c r="G1640" s="21" t="s">
        <v>29</v>
      </c>
      <c r="H1640" s="21" t="s">
        <v>29</v>
      </c>
      <c r="I1640" s="25" t="s">
        <v>25</v>
      </c>
      <c r="J1640" s="21" t="s">
        <v>29</v>
      </c>
      <c r="K1640" s="26">
        <v>2.4941887855529701</v>
      </c>
      <c r="L1640" s="26">
        <v>5.7634797096252397</v>
      </c>
      <c r="N1640">
        <f>(Tabell1[[#This Row],[TP]]+Tabell1[[#This Row],[TN]])/(Tabell1[[#This Row],[TP]]+Tabell1[[#This Row],[TN]]+Tabell1[[#This Row],[FP]]+Tabell1[[#This Row],[FN]])</f>
        <v>0.88648501855707429</v>
      </c>
      <c r="O1640">
        <f>Tabell1[[#This Row],[TP]]/(Tabell1[[#This Row],[TP]]+Tabell1[[#This Row],[FP]])</f>
        <v>0.88536786993662164</v>
      </c>
      <c r="P1640">
        <f>Tabell1[[#This Row],[TP]]/(Tabell1[[#This Row],[TP]]+Tabell1[[#This Row],[FN]])</f>
        <v>0.99937791601866255</v>
      </c>
      <c r="Q1640">
        <f>2*(Tabell1[[#This Row],[Recall]] * Tabell1[[#This Row],[Precision]]) / (Tabell1[[#This Row],[Recall]] + Tabell1[[#This Row],[Precision]])</f>
        <v>0.93892460549386336</v>
      </c>
      <c r="R1640">
        <v>9639</v>
      </c>
      <c r="S1640">
        <v>154</v>
      </c>
      <c r="T1640">
        <v>1248</v>
      </c>
      <c r="U1640">
        <v>6</v>
      </c>
    </row>
    <row r="1641" spans="1:21" hidden="1" x14ac:dyDescent="0.3">
      <c r="A1641" s="25" t="s">
        <v>20</v>
      </c>
      <c r="B1641" s="21" t="s">
        <v>32</v>
      </c>
      <c r="C1641" s="20" t="s">
        <v>23</v>
      </c>
      <c r="D1641" s="20" t="s">
        <v>23</v>
      </c>
      <c r="E1641" t="s">
        <v>24</v>
      </c>
      <c r="F1641" s="25" t="s">
        <v>30</v>
      </c>
      <c r="G1641" s="25" t="s">
        <v>26</v>
      </c>
      <c r="H1641" s="21" t="s">
        <v>29</v>
      </c>
      <c r="I1641" s="25" t="s">
        <v>25</v>
      </c>
      <c r="J1641" s="21" t="s">
        <v>29</v>
      </c>
      <c r="K1641" s="26">
        <v>2.4706990718841499</v>
      </c>
      <c r="L1641" s="26">
        <v>7.56884717941284</v>
      </c>
      <c r="N1641">
        <f>(Tabell1[[#This Row],[TP]]+Tabell1[[#This Row],[TN]])/(Tabell1[[#This Row],[TP]]+Tabell1[[#This Row],[TN]]+Tabell1[[#This Row],[FP]]+Tabell1[[#This Row],[FN]])</f>
        <v>0.88648501855707429</v>
      </c>
      <c r="O1641">
        <f>Tabell1[[#This Row],[TP]]/(Tabell1[[#This Row],[TP]]+Tabell1[[#This Row],[FP]])</f>
        <v>0.88536786993662164</v>
      </c>
      <c r="P1641">
        <f>Tabell1[[#This Row],[TP]]/(Tabell1[[#This Row],[TP]]+Tabell1[[#This Row],[FN]])</f>
        <v>0.99937791601866255</v>
      </c>
      <c r="Q1641">
        <f>2*(Tabell1[[#This Row],[Recall]] * Tabell1[[#This Row],[Precision]]) / (Tabell1[[#This Row],[Recall]] + Tabell1[[#This Row],[Precision]])</f>
        <v>0.93892460549386336</v>
      </c>
      <c r="R1641">
        <v>9639</v>
      </c>
      <c r="S1641">
        <v>154</v>
      </c>
      <c r="T1641">
        <v>1248</v>
      </c>
      <c r="U1641">
        <v>6</v>
      </c>
    </row>
    <row r="1642" spans="1:21" hidden="1" x14ac:dyDescent="0.3">
      <c r="A1642" s="25" t="s">
        <v>20</v>
      </c>
      <c r="B1642" s="21" t="s">
        <v>32</v>
      </c>
      <c r="C1642" s="20" t="s">
        <v>23</v>
      </c>
      <c r="D1642" s="20" t="s">
        <v>23</v>
      </c>
      <c r="E1642" t="s">
        <v>24</v>
      </c>
      <c r="F1642" s="25" t="s">
        <v>30</v>
      </c>
      <c r="G1642" s="25" t="s">
        <v>26</v>
      </c>
      <c r="H1642" s="21" t="s">
        <v>29</v>
      </c>
      <c r="I1642" s="25" t="s">
        <v>25</v>
      </c>
      <c r="J1642" s="21" t="s">
        <v>29</v>
      </c>
      <c r="K1642" s="26">
        <v>2.4706990718841499</v>
      </c>
      <c r="L1642" s="26">
        <v>5.7795217037200901</v>
      </c>
      <c r="N1642">
        <f>(Tabell1[[#This Row],[TP]]+Tabell1[[#This Row],[TN]])/(Tabell1[[#This Row],[TP]]+Tabell1[[#This Row],[TN]]+Tabell1[[#This Row],[FP]]+Tabell1[[#This Row],[FN]])</f>
        <v>0.88648501855707429</v>
      </c>
      <c r="O1642">
        <f>Tabell1[[#This Row],[TP]]/(Tabell1[[#This Row],[TP]]+Tabell1[[#This Row],[FP]])</f>
        <v>0.88536786993662164</v>
      </c>
      <c r="P1642">
        <f>Tabell1[[#This Row],[TP]]/(Tabell1[[#This Row],[TP]]+Tabell1[[#This Row],[FN]])</f>
        <v>0.99937791601866255</v>
      </c>
      <c r="Q1642">
        <f>2*(Tabell1[[#This Row],[Recall]] * Tabell1[[#This Row],[Precision]]) / (Tabell1[[#This Row],[Recall]] + Tabell1[[#This Row],[Precision]])</f>
        <v>0.93892460549386336</v>
      </c>
      <c r="R1642">
        <v>9639</v>
      </c>
      <c r="S1642">
        <v>154</v>
      </c>
      <c r="T1642">
        <v>1248</v>
      </c>
      <c r="U1642">
        <v>6</v>
      </c>
    </row>
    <row r="1643" spans="1:21" hidden="1" x14ac:dyDescent="0.3">
      <c r="A1643" s="25" t="s">
        <v>20</v>
      </c>
      <c r="B1643" s="21" t="s">
        <v>32</v>
      </c>
      <c r="C1643" s="24" t="s">
        <v>38</v>
      </c>
      <c r="D1643" s="20" t="s">
        <v>23</v>
      </c>
      <c r="E1643" t="s">
        <v>24</v>
      </c>
      <c r="F1643" s="19" t="s">
        <v>21</v>
      </c>
      <c r="G1643" s="25" t="s">
        <v>26</v>
      </c>
      <c r="H1643" s="25" t="s">
        <v>26</v>
      </c>
      <c r="I1643" s="21"/>
      <c r="J1643" s="21" t="s">
        <v>29</v>
      </c>
      <c r="K1643" s="26">
        <v>2.0970826148986799</v>
      </c>
      <c r="L1643" s="26">
        <v>5.6048207283020002</v>
      </c>
      <c r="N1643">
        <f>(Tabell1[[#This Row],[TP]]+Tabell1[[#This Row],[TN]])/(Tabell1[[#This Row],[TP]]+Tabell1[[#This Row],[TN]]+Tabell1[[#This Row],[FP]]+Tabell1[[#This Row],[FN]])</f>
        <v>0.897076129265864</v>
      </c>
      <c r="O1643">
        <f>Tabell1[[#This Row],[TP]]/(Tabell1[[#This Row],[TP]]+Tabell1[[#This Row],[FP]])</f>
        <v>0.97424749163879598</v>
      </c>
      <c r="P1643">
        <f>Tabell1[[#This Row],[TP]]/(Tabell1[[#This Row],[TP]]+Tabell1[[#This Row],[FN]])</f>
        <v>0.90606531881804042</v>
      </c>
      <c r="Q1643">
        <f>2*(Tabell1[[#This Row],[Recall]] * Tabell1[[#This Row],[Precision]]) / (Tabell1[[#This Row],[Recall]] + Tabell1[[#This Row],[Precision]])</f>
        <v>0.9389202256244964</v>
      </c>
      <c r="R1643">
        <v>8739</v>
      </c>
      <c r="S1643">
        <v>1171</v>
      </c>
      <c r="T1643">
        <v>231</v>
      </c>
      <c r="U1643">
        <v>906</v>
      </c>
    </row>
    <row r="1644" spans="1:21" hidden="1" x14ac:dyDescent="0.3">
      <c r="A1644" s="25" t="s">
        <v>20</v>
      </c>
      <c r="B1644" s="21" t="s">
        <v>32</v>
      </c>
      <c r="C1644" s="24" t="s">
        <v>38</v>
      </c>
      <c r="D1644" s="20" t="s">
        <v>23</v>
      </c>
      <c r="E1644" t="s">
        <v>24</v>
      </c>
      <c r="F1644" s="19" t="s">
        <v>21</v>
      </c>
      <c r="G1644" s="21" t="s">
        <v>29</v>
      </c>
      <c r="H1644" s="25" t="s">
        <v>26</v>
      </c>
      <c r="I1644" s="21"/>
      <c r="J1644" s="21" t="s">
        <v>29</v>
      </c>
      <c r="K1644" s="26">
        <v>2.0780131816864</v>
      </c>
      <c r="L1644" s="26">
        <v>5.5826609134674001</v>
      </c>
      <c r="N1644">
        <f>(Tabell1[[#This Row],[TP]]+Tabell1[[#This Row],[TN]])/(Tabell1[[#This Row],[TP]]+Tabell1[[#This Row],[TN]]+Tabell1[[#This Row],[FP]]+Tabell1[[#This Row],[FN]])</f>
        <v>0.897076129265864</v>
      </c>
      <c r="O1644">
        <f>Tabell1[[#This Row],[TP]]/(Tabell1[[#This Row],[TP]]+Tabell1[[#This Row],[FP]])</f>
        <v>0.97424749163879598</v>
      </c>
      <c r="P1644">
        <f>Tabell1[[#This Row],[TP]]/(Tabell1[[#This Row],[TP]]+Tabell1[[#This Row],[FN]])</f>
        <v>0.90606531881804042</v>
      </c>
      <c r="Q1644">
        <f>2*(Tabell1[[#This Row],[Recall]] * Tabell1[[#This Row],[Precision]]) / (Tabell1[[#This Row],[Recall]] + Tabell1[[#This Row],[Precision]])</f>
        <v>0.9389202256244964</v>
      </c>
      <c r="R1644">
        <v>8739</v>
      </c>
      <c r="S1644">
        <v>1171</v>
      </c>
      <c r="T1644">
        <v>231</v>
      </c>
      <c r="U1644">
        <v>906</v>
      </c>
    </row>
    <row r="1645" spans="1:21" hidden="1" x14ac:dyDescent="0.3">
      <c r="A1645" s="25" t="s">
        <v>20</v>
      </c>
      <c r="B1645" s="23" t="s">
        <v>33</v>
      </c>
      <c r="C1645" s="24" t="s">
        <v>38</v>
      </c>
      <c r="D1645" s="20" t="s">
        <v>23</v>
      </c>
      <c r="E1645" t="s">
        <v>24</v>
      </c>
      <c r="F1645" s="19" t="s">
        <v>21</v>
      </c>
      <c r="G1645" s="25" t="s">
        <v>26</v>
      </c>
      <c r="H1645" s="21" t="s">
        <v>29</v>
      </c>
      <c r="I1645" s="21"/>
      <c r="J1645" s="25" t="s">
        <v>26</v>
      </c>
      <c r="K1645" s="26">
        <v>1.3176631927490201</v>
      </c>
      <c r="L1645" s="26">
        <v>3.7058398723602202</v>
      </c>
      <c r="N1645">
        <f>(Tabell1[[#This Row],[TP]]+Tabell1[[#This Row],[TN]])/(Tabell1[[#This Row],[TP]]+Tabell1[[#This Row],[TN]]+Tabell1[[#This Row],[FP]]+Tabell1[[#This Row],[FN]])</f>
        <v>0.897076129265864</v>
      </c>
      <c r="O1645">
        <f>Tabell1[[#This Row],[TP]]/(Tabell1[[#This Row],[TP]]+Tabell1[[#This Row],[FP]])</f>
        <v>0.97445906758866829</v>
      </c>
      <c r="P1645">
        <f>Tabell1[[#This Row],[TP]]/(Tabell1[[#This Row],[TP]]+Tabell1[[#This Row],[FN]])</f>
        <v>0.9058579574909279</v>
      </c>
      <c r="Q1645">
        <f>2*(Tabell1[[#This Row],[Recall]] * Tabell1[[#This Row],[Precision]]) / (Tabell1[[#This Row],[Recall]] + Tabell1[[#This Row],[Precision]])</f>
        <v>0.93890709795282357</v>
      </c>
      <c r="R1645">
        <v>8737</v>
      </c>
      <c r="S1645">
        <v>1173</v>
      </c>
      <c r="T1645">
        <v>229</v>
      </c>
      <c r="U1645">
        <v>908</v>
      </c>
    </row>
    <row r="1646" spans="1:21" hidden="1" x14ac:dyDescent="0.3">
      <c r="A1646" s="25" t="s">
        <v>20</v>
      </c>
      <c r="B1646" s="23" t="s">
        <v>33</v>
      </c>
      <c r="C1646" s="24" t="s">
        <v>38</v>
      </c>
      <c r="D1646" s="20" t="s">
        <v>23</v>
      </c>
      <c r="E1646" t="s">
        <v>24</v>
      </c>
      <c r="F1646" s="19" t="s">
        <v>21</v>
      </c>
      <c r="G1646" s="21" t="s">
        <v>29</v>
      </c>
      <c r="H1646" s="21" t="s">
        <v>29</v>
      </c>
      <c r="I1646" s="21"/>
      <c r="J1646" s="25" t="s">
        <v>26</v>
      </c>
      <c r="K1646" s="26">
        <v>1.3144958019256501</v>
      </c>
      <c r="L1646" s="26">
        <v>3.6961028575897199</v>
      </c>
      <c r="N1646">
        <f>(Tabell1[[#This Row],[TP]]+Tabell1[[#This Row],[TN]])/(Tabell1[[#This Row],[TP]]+Tabell1[[#This Row],[TN]]+Tabell1[[#This Row],[FP]]+Tabell1[[#This Row],[FN]])</f>
        <v>0.897076129265864</v>
      </c>
      <c r="O1646">
        <f>Tabell1[[#This Row],[TP]]/(Tabell1[[#This Row],[TP]]+Tabell1[[#This Row],[FP]])</f>
        <v>0.97445906758866829</v>
      </c>
      <c r="P1646">
        <f>Tabell1[[#This Row],[TP]]/(Tabell1[[#This Row],[TP]]+Tabell1[[#This Row],[FN]])</f>
        <v>0.9058579574909279</v>
      </c>
      <c r="Q1646">
        <f>2*(Tabell1[[#This Row],[Recall]] * Tabell1[[#This Row],[Precision]]) / (Tabell1[[#This Row],[Recall]] + Tabell1[[#This Row],[Precision]])</f>
        <v>0.93890709795282357</v>
      </c>
      <c r="R1646">
        <v>8737</v>
      </c>
      <c r="S1646">
        <v>1173</v>
      </c>
      <c r="T1646">
        <v>229</v>
      </c>
      <c r="U1646">
        <v>908</v>
      </c>
    </row>
    <row r="1647" spans="1:21" hidden="1" x14ac:dyDescent="0.3">
      <c r="A1647" s="25" t="s">
        <v>20</v>
      </c>
      <c r="B1647" s="23" t="s">
        <v>33</v>
      </c>
      <c r="C1647" s="21" t="s">
        <v>34</v>
      </c>
      <c r="D1647" s="21" t="s">
        <v>34</v>
      </c>
      <c r="E1647" t="s">
        <v>35</v>
      </c>
      <c r="F1647" s="25" t="s">
        <v>30</v>
      </c>
      <c r="G1647" s="25" t="s">
        <v>26</v>
      </c>
      <c r="H1647" s="21" t="s">
        <v>29</v>
      </c>
      <c r="I1647" s="25" t="s">
        <v>25</v>
      </c>
      <c r="J1647" s="25" t="s">
        <v>26</v>
      </c>
      <c r="K1647" s="26">
        <v>2.2442598342895499</v>
      </c>
      <c r="L1647" s="26">
        <v>6.3933720588684002</v>
      </c>
      <c r="N1647">
        <f>(Tabell1[[#This Row],[TP]]+Tabell1[[#This Row],[TN]])/(Tabell1[[#This Row],[TP]]+Tabell1[[#This Row],[TN]]+Tabell1[[#This Row],[FP]]+Tabell1[[#This Row],[FN]])</f>
        <v>0.89663351883952191</v>
      </c>
      <c r="O1647">
        <f>Tabell1[[#This Row],[TP]]/(Tabell1[[#This Row],[TP]]+Tabell1[[#This Row],[FP]])</f>
        <v>0.89154035231462514</v>
      </c>
      <c r="P1647">
        <f>Tabell1[[#This Row],[TP]]/(Tabell1[[#This Row],[TP]]+Tabell1[[#This Row],[FN]])</f>
        <v>0.99157079394008429</v>
      </c>
      <c r="Q1647">
        <f>2*(Tabell1[[#This Row],[Recall]] * Tabell1[[#This Row],[Precision]]) / (Tabell1[[#This Row],[Recall]] + Tabell1[[#This Row],[Precision]])</f>
        <v>0.93889877581836811</v>
      </c>
      <c r="R1647">
        <v>8705</v>
      </c>
      <c r="S1647">
        <v>1123</v>
      </c>
      <c r="T1647">
        <v>1059</v>
      </c>
      <c r="U1647">
        <v>74</v>
      </c>
    </row>
    <row r="1648" spans="1:21" hidden="1" x14ac:dyDescent="0.3">
      <c r="A1648" s="25" t="s">
        <v>20</v>
      </c>
      <c r="B1648" s="23" t="s">
        <v>33</v>
      </c>
      <c r="C1648" s="21" t="s">
        <v>34</v>
      </c>
      <c r="D1648" s="21" t="s">
        <v>34</v>
      </c>
      <c r="E1648" t="s">
        <v>35</v>
      </c>
      <c r="F1648" s="25" t="s">
        <v>30</v>
      </c>
      <c r="G1648" s="21" t="s">
        <v>29</v>
      </c>
      <c r="H1648" s="21" t="s">
        <v>29</v>
      </c>
      <c r="I1648" s="25" t="s">
        <v>25</v>
      </c>
      <c r="J1648" s="25" t="s">
        <v>26</v>
      </c>
      <c r="K1648" s="26">
        <v>2.2372310161590501</v>
      </c>
      <c r="L1648" s="26">
        <v>6.3511116504669101</v>
      </c>
      <c r="N1648">
        <f>(Tabell1[[#This Row],[TP]]+Tabell1[[#This Row],[TN]])/(Tabell1[[#This Row],[TP]]+Tabell1[[#This Row],[TN]]+Tabell1[[#This Row],[FP]]+Tabell1[[#This Row],[FN]])</f>
        <v>0.89663351883952191</v>
      </c>
      <c r="O1648">
        <f>Tabell1[[#This Row],[TP]]/(Tabell1[[#This Row],[TP]]+Tabell1[[#This Row],[FP]])</f>
        <v>0.89154035231462514</v>
      </c>
      <c r="P1648">
        <f>Tabell1[[#This Row],[TP]]/(Tabell1[[#This Row],[TP]]+Tabell1[[#This Row],[FN]])</f>
        <v>0.99157079394008429</v>
      </c>
      <c r="Q1648">
        <f>2*(Tabell1[[#This Row],[Recall]] * Tabell1[[#This Row],[Precision]]) / (Tabell1[[#This Row],[Recall]] + Tabell1[[#This Row],[Precision]])</f>
        <v>0.93889877581836811</v>
      </c>
      <c r="R1648">
        <v>8705</v>
      </c>
      <c r="S1648">
        <v>1123</v>
      </c>
      <c r="T1648">
        <v>1059</v>
      </c>
      <c r="U1648">
        <v>74</v>
      </c>
    </row>
    <row r="1649" spans="1:21" hidden="1" x14ac:dyDescent="0.3">
      <c r="A1649" s="25" t="s">
        <v>20</v>
      </c>
      <c r="B1649" s="21" t="s">
        <v>32</v>
      </c>
      <c r="C1649" s="20" t="s">
        <v>23</v>
      </c>
      <c r="D1649" s="20" t="s">
        <v>23</v>
      </c>
      <c r="E1649" t="s">
        <v>24</v>
      </c>
      <c r="F1649" s="25" t="s">
        <v>30</v>
      </c>
      <c r="G1649" s="25" t="s">
        <v>26</v>
      </c>
      <c r="H1649" s="21" t="s">
        <v>29</v>
      </c>
      <c r="I1649" s="21"/>
      <c r="J1649" s="21" t="s">
        <v>29</v>
      </c>
      <c r="K1649" s="26">
        <v>2.9186017513275102</v>
      </c>
      <c r="L1649" s="26">
        <v>7.0712478160858101</v>
      </c>
      <c r="N1649">
        <f>(Tabell1[[#This Row],[TP]]+Tabell1[[#This Row],[TN]])/(Tabell1[[#This Row],[TP]]+Tabell1[[#This Row],[TN]]+Tabell1[[#This Row],[FP]]+Tabell1[[#This Row],[FN]])</f>
        <v>0.88630397392957361</v>
      </c>
      <c r="O1649">
        <f>Tabell1[[#This Row],[TP]]/(Tabell1[[#This Row],[TP]]+Tabell1[[#This Row],[FP]])</f>
        <v>0.88506380244193517</v>
      </c>
      <c r="P1649">
        <f>Tabell1[[#This Row],[TP]]/(Tabell1[[#This Row],[TP]]+Tabell1[[#This Row],[FN]])</f>
        <v>0.99958527734577496</v>
      </c>
      <c r="Q1649">
        <f>2*(Tabell1[[#This Row],[Recall]] * Tabell1[[#This Row],[Precision]]) / (Tabell1[[#This Row],[Recall]] + Tabell1[[#This Row],[Precision]])</f>
        <v>0.93884506767942344</v>
      </c>
      <c r="R1649">
        <v>9641</v>
      </c>
      <c r="S1649">
        <v>150</v>
      </c>
      <c r="T1649">
        <v>1252</v>
      </c>
      <c r="U1649">
        <v>4</v>
      </c>
    </row>
    <row r="1650" spans="1:21" hidden="1" x14ac:dyDescent="0.3">
      <c r="A1650" s="25" t="s">
        <v>20</v>
      </c>
      <c r="B1650" s="21" t="s">
        <v>32</v>
      </c>
      <c r="C1650" s="20" t="s">
        <v>23</v>
      </c>
      <c r="D1650" s="20" t="s">
        <v>23</v>
      </c>
      <c r="E1650" t="s">
        <v>24</v>
      </c>
      <c r="F1650" s="25" t="s">
        <v>30</v>
      </c>
      <c r="G1650" s="25" t="s">
        <v>26</v>
      </c>
      <c r="H1650" s="21" t="s">
        <v>29</v>
      </c>
      <c r="I1650" s="21"/>
      <c r="J1650" s="21" t="s">
        <v>29</v>
      </c>
      <c r="K1650" s="26">
        <v>2.9186017513275102</v>
      </c>
      <c r="L1650" s="26">
        <v>6.7107882499694798</v>
      </c>
      <c r="N1650">
        <f>(Tabell1[[#This Row],[TP]]+Tabell1[[#This Row],[TN]])/(Tabell1[[#This Row],[TP]]+Tabell1[[#This Row],[TN]]+Tabell1[[#This Row],[FP]]+Tabell1[[#This Row],[FN]])</f>
        <v>0.88630397392957361</v>
      </c>
      <c r="O1650">
        <f>Tabell1[[#This Row],[TP]]/(Tabell1[[#This Row],[TP]]+Tabell1[[#This Row],[FP]])</f>
        <v>0.88506380244193517</v>
      </c>
      <c r="P1650">
        <f>Tabell1[[#This Row],[TP]]/(Tabell1[[#This Row],[TP]]+Tabell1[[#This Row],[FN]])</f>
        <v>0.99958527734577496</v>
      </c>
      <c r="Q1650">
        <f>2*(Tabell1[[#This Row],[Recall]] * Tabell1[[#This Row],[Precision]]) / (Tabell1[[#This Row],[Recall]] + Tabell1[[#This Row],[Precision]])</f>
        <v>0.93884506767942344</v>
      </c>
      <c r="R1650">
        <v>9641</v>
      </c>
      <c r="S1650">
        <v>150</v>
      </c>
      <c r="T1650">
        <v>1252</v>
      </c>
      <c r="U1650">
        <v>4</v>
      </c>
    </row>
    <row r="1651" spans="1:21" hidden="1" x14ac:dyDescent="0.3">
      <c r="A1651" s="25" t="s">
        <v>20</v>
      </c>
      <c r="B1651" s="21" t="s">
        <v>32</v>
      </c>
      <c r="C1651" s="20" t="s">
        <v>23</v>
      </c>
      <c r="D1651" s="20" t="s">
        <v>23</v>
      </c>
      <c r="E1651" t="s">
        <v>24</v>
      </c>
      <c r="F1651" s="25" t="s">
        <v>30</v>
      </c>
      <c r="G1651" s="21" t="s">
        <v>29</v>
      </c>
      <c r="H1651" s="21" t="s">
        <v>29</v>
      </c>
      <c r="I1651" s="21"/>
      <c r="J1651" s="21" t="s">
        <v>29</v>
      </c>
      <c r="K1651" s="26">
        <v>2.89523005485534</v>
      </c>
      <c r="L1651" s="26">
        <v>6.8629887104034397</v>
      </c>
      <c r="N1651">
        <f>(Tabell1[[#This Row],[TP]]+Tabell1[[#This Row],[TN]])/(Tabell1[[#This Row],[TP]]+Tabell1[[#This Row],[TN]]+Tabell1[[#This Row],[FP]]+Tabell1[[#This Row],[FN]])</f>
        <v>0.88630397392957361</v>
      </c>
      <c r="O1651">
        <f>Tabell1[[#This Row],[TP]]/(Tabell1[[#This Row],[TP]]+Tabell1[[#This Row],[FP]])</f>
        <v>0.88506380244193517</v>
      </c>
      <c r="P1651">
        <f>Tabell1[[#This Row],[TP]]/(Tabell1[[#This Row],[TP]]+Tabell1[[#This Row],[FN]])</f>
        <v>0.99958527734577496</v>
      </c>
      <c r="Q1651">
        <f>2*(Tabell1[[#This Row],[Recall]] * Tabell1[[#This Row],[Precision]]) / (Tabell1[[#This Row],[Recall]] + Tabell1[[#This Row],[Precision]])</f>
        <v>0.93884506767942344</v>
      </c>
      <c r="R1651">
        <v>9641</v>
      </c>
      <c r="S1651">
        <v>150</v>
      </c>
      <c r="T1651">
        <v>1252</v>
      </c>
      <c r="U1651">
        <v>4</v>
      </c>
    </row>
    <row r="1652" spans="1:21" hidden="1" x14ac:dyDescent="0.3">
      <c r="A1652" s="25" t="s">
        <v>20</v>
      </c>
      <c r="B1652" s="21" t="s">
        <v>32</v>
      </c>
      <c r="C1652" s="20" t="s">
        <v>23</v>
      </c>
      <c r="D1652" s="20" t="s">
        <v>23</v>
      </c>
      <c r="E1652" t="s">
        <v>24</v>
      </c>
      <c r="F1652" s="25" t="s">
        <v>30</v>
      </c>
      <c r="G1652" s="21" t="s">
        <v>29</v>
      </c>
      <c r="H1652" s="21" t="s">
        <v>29</v>
      </c>
      <c r="I1652" s="21"/>
      <c r="J1652" s="21" t="s">
        <v>29</v>
      </c>
      <c r="K1652" s="26">
        <v>2.89523005485534</v>
      </c>
      <c r="L1652" s="26">
        <v>6.3078546524047798</v>
      </c>
      <c r="N1652">
        <f>(Tabell1[[#This Row],[TP]]+Tabell1[[#This Row],[TN]])/(Tabell1[[#This Row],[TP]]+Tabell1[[#This Row],[TN]]+Tabell1[[#This Row],[FP]]+Tabell1[[#This Row],[FN]])</f>
        <v>0.88630397392957361</v>
      </c>
      <c r="O1652">
        <f>Tabell1[[#This Row],[TP]]/(Tabell1[[#This Row],[TP]]+Tabell1[[#This Row],[FP]])</f>
        <v>0.88506380244193517</v>
      </c>
      <c r="P1652">
        <f>Tabell1[[#This Row],[TP]]/(Tabell1[[#This Row],[TP]]+Tabell1[[#This Row],[FN]])</f>
        <v>0.99958527734577496</v>
      </c>
      <c r="Q1652">
        <f>2*(Tabell1[[#This Row],[Recall]] * Tabell1[[#This Row],[Precision]]) / (Tabell1[[#This Row],[Recall]] + Tabell1[[#This Row],[Precision]])</f>
        <v>0.93884506767942344</v>
      </c>
      <c r="R1652">
        <v>9641</v>
      </c>
      <c r="S1652">
        <v>150</v>
      </c>
      <c r="T1652">
        <v>1252</v>
      </c>
      <c r="U1652">
        <v>4</v>
      </c>
    </row>
    <row r="1653" spans="1:21" hidden="1" x14ac:dyDescent="0.3">
      <c r="A1653" s="25" t="s">
        <v>20</v>
      </c>
      <c r="B1653" s="21" t="s">
        <v>32</v>
      </c>
      <c r="C1653" s="21" t="s">
        <v>34</v>
      </c>
      <c r="D1653" s="20" t="s">
        <v>23</v>
      </c>
      <c r="E1653" t="s">
        <v>24</v>
      </c>
      <c r="F1653" s="25" t="s">
        <v>30</v>
      </c>
      <c r="G1653" s="21" t="s">
        <v>29</v>
      </c>
      <c r="H1653" s="25" t="s">
        <v>26</v>
      </c>
      <c r="I1653" s="25" t="s">
        <v>25</v>
      </c>
      <c r="J1653" s="25" t="s">
        <v>26</v>
      </c>
      <c r="K1653" s="26">
        <v>1.6594390869140601</v>
      </c>
      <c r="L1653" s="26">
        <v>3.0980300903320299</v>
      </c>
      <c r="N1653">
        <f>(Tabell1[[#This Row],[TP]]+Tabell1[[#This Row],[TN]])/(Tabell1[[#This Row],[TP]]+Tabell1[[#This Row],[TN]]+Tabell1[[#This Row],[FP]]+Tabell1[[#This Row],[FN]])</f>
        <v>0.89110165655834161</v>
      </c>
      <c r="O1653">
        <f>Tabell1[[#This Row],[TP]]/(Tabell1[[#This Row],[TP]]+Tabell1[[#This Row],[FP]])</f>
        <v>0.9217625899280576</v>
      </c>
      <c r="P1653">
        <f>Tabell1[[#This Row],[TP]]/(Tabell1[[#This Row],[TP]]+Tabell1[[#This Row],[FN]])</f>
        <v>0.95645412130637641</v>
      </c>
      <c r="Q1653">
        <f>2*(Tabell1[[#This Row],[Recall]] * Tabell1[[#This Row],[Precision]]) / (Tabell1[[#This Row],[Recall]] + Tabell1[[#This Row],[Precision]])</f>
        <v>0.93878797130209124</v>
      </c>
      <c r="R1653">
        <v>9225</v>
      </c>
      <c r="S1653">
        <v>619</v>
      </c>
      <c r="T1653">
        <v>783</v>
      </c>
      <c r="U1653">
        <v>420</v>
      </c>
    </row>
    <row r="1654" spans="1:21" hidden="1" x14ac:dyDescent="0.3">
      <c r="A1654" s="25" t="s">
        <v>20</v>
      </c>
      <c r="B1654" s="25" t="s">
        <v>22</v>
      </c>
      <c r="C1654" s="20" t="s">
        <v>23</v>
      </c>
      <c r="D1654" s="20" t="s">
        <v>23</v>
      </c>
      <c r="E1654" t="s">
        <v>24</v>
      </c>
      <c r="F1654" s="19" t="s">
        <v>21</v>
      </c>
      <c r="G1654" s="25" t="s">
        <v>26</v>
      </c>
      <c r="H1654" s="25" t="s">
        <v>26</v>
      </c>
      <c r="I1654" s="25" t="s">
        <v>25</v>
      </c>
      <c r="J1654" s="21" t="s">
        <v>29</v>
      </c>
      <c r="K1654" s="26">
        <v>1.42727351188659</v>
      </c>
      <c r="L1654" s="26">
        <v>3.2005531787872301</v>
      </c>
      <c r="N1654">
        <f>(Tabell1[[#This Row],[TP]]+Tabell1[[#This Row],[TN]])/(Tabell1[[#This Row],[TP]]+Tabell1[[#This Row],[TN]]+Tabell1[[#This Row],[FP]]+Tabell1[[#This Row],[FN]])</f>
        <v>0.88621345161582332</v>
      </c>
      <c r="O1654">
        <f>Tabell1[[#This Row],[TP]]/(Tabell1[[#This Row],[TP]]+Tabell1[[#This Row],[FP]])</f>
        <v>0.88512396694214879</v>
      </c>
      <c r="P1654">
        <f>Tabell1[[#This Row],[TP]]/(Tabell1[[#This Row],[TP]]+Tabell1[[#This Row],[FN]])</f>
        <v>0.99937791601866255</v>
      </c>
      <c r="Q1654">
        <f>2*(Tabell1[[#This Row],[Recall]] * Tabell1[[#This Row],[Precision]]) / (Tabell1[[#This Row],[Recall]] + Tabell1[[#This Row],[Precision]])</f>
        <v>0.93878743608473347</v>
      </c>
      <c r="R1654">
        <v>9639</v>
      </c>
      <c r="S1654">
        <v>151</v>
      </c>
      <c r="T1654">
        <v>1251</v>
      </c>
      <c r="U1654">
        <v>6</v>
      </c>
    </row>
    <row r="1655" spans="1:21" hidden="1" x14ac:dyDescent="0.3">
      <c r="A1655" s="21" t="s">
        <v>31</v>
      </c>
      <c r="B1655" s="21" t="s">
        <v>32</v>
      </c>
      <c r="C1655" s="20" t="s">
        <v>23</v>
      </c>
      <c r="D1655" s="20" t="s">
        <v>23</v>
      </c>
      <c r="E1655" t="s">
        <v>42</v>
      </c>
      <c r="F1655" s="25" t="s">
        <v>30</v>
      </c>
      <c r="G1655" s="21" t="s">
        <v>29</v>
      </c>
      <c r="H1655" s="21" t="s">
        <v>29</v>
      </c>
      <c r="I1655" s="21"/>
      <c r="J1655" s="21" t="s">
        <v>29</v>
      </c>
      <c r="K1655" s="26">
        <v>1.0682611465454099</v>
      </c>
      <c r="L1655" s="26">
        <v>0.85229587554931596</v>
      </c>
      <c r="N1655">
        <f>(Tabell1[[#This Row],[TP]]+Tabell1[[#This Row],[TN]])/(Tabell1[[#This Row],[TP]]+Tabell1[[#This Row],[TN]]+Tabell1[[#This Row],[FP]]+Tabell1[[#This Row],[FN]])</f>
        <v>0.88656069364161849</v>
      </c>
      <c r="O1655">
        <f>Tabell1[[#This Row],[TP]]/(Tabell1[[#This Row],[TP]]+Tabell1[[#This Row],[FP]])</f>
        <v>0.88501838235294117</v>
      </c>
      <c r="P1655">
        <f>Tabell1[[#This Row],[TP]]/(Tabell1[[#This Row],[TP]]+Tabell1[[#This Row],[FN]])</f>
        <v>0.9994810047747561</v>
      </c>
      <c r="Q1655">
        <f>2*(Tabell1[[#This Row],[Recall]] * Tabell1[[#This Row],[Precision]]) / (Tabell1[[#This Row],[Recall]] + Tabell1[[#This Row],[Precision]])</f>
        <v>0.93877352052256979</v>
      </c>
      <c r="R1655">
        <v>9629</v>
      </c>
      <c r="S1655">
        <v>187</v>
      </c>
      <c r="T1655">
        <v>1251</v>
      </c>
      <c r="U1655">
        <v>5</v>
      </c>
    </row>
    <row r="1656" spans="1:21" hidden="1" x14ac:dyDescent="0.3">
      <c r="A1656" s="21" t="s">
        <v>31</v>
      </c>
      <c r="B1656" s="21" t="s">
        <v>32</v>
      </c>
      <c r="C1656" s="20" t="s">
        <v>23</v>
      </c>
      <c r="D1656" s="20" t="s">
        <v>23</v>
      </c>
      <c r="E1656" t="s">
        <v>42</v>
      </c>
      <c r="F1656" s="25" t="s">
        <v>30</v>
      </c>
      <c r="G1656" s="21" t="s">
        <v>29</v>
      </c>
      <c r="H1656" s="21" t="s">
        <v>29</v>
      </c>
      <c r="I1656" s="25" t="s">
        <v>25</v>
      </c>
      <c r="J1656" s="21" t="s">
        <v>29</v>
      </c>
      <c r="K1656" s="26">
        <v>0.99558019638061501</v>
      </c>
      <c r="L1656" s="26">
        <v>0.57849216461181596</v>
      </c>
      <c r="N1656">
        <f>(Tabell1[[#This Row],[TP]]+Tabell1[[#This Row],[TN]])/(Tabell1[[#This Row],[TP]]+Tabell1[[#This Row],[TN]]+Tabell1[[#This Row],[FP]]+Tabell1[[#This Row],[FN]])</f>
        <v>0.88665101156069359</v>
      </c>
      <c r="O1656">
        <f>Tabell1[[#This Row],[TP]]/(Tabell1[[#This Row],[TP]]+Tabell1[[#This Row],[FP]])</f>
        <v>0.88573796151367279</v>
      </c>
      <c r="P1656">
        <f>Tabell1[[#This Row],[TP]]/(Tabell1[[#This Row],[TP]]+Tabell1[[#This Row],[FN]])</f>
        <v>0.99854681336931705</v>
      </c>
      <c r="Q1656">
        <f>2*(Tabell1[[#This Row],[Recall]] * Tabell1[[#This Row],[Precision]]) / (Tabell1[[#This Row],[Recall]] + Tabell1[[#This Row],[Precision]])</f>
        <v>0.93876555257379857</v>
      </c>
      <c r="R1656">
        <v>9620</v>
      </c>
      <c r="S1656">
        <v>197</v>
      </c>
      <c r="T1656">
        <v>1241</v>
      </c>
      <c r="U1656">
        <v>14</v>
      </c>
    </row>
    <row r="1657" spans="1:21" hidden="1" x14ac:dyDescent="0.3">
      <c r="A1657" s="21" t="s">
        <v>31</v>
      </c>
      <c r="B1657" s="23" t="s">
        <v>33</v>
      </c>
      <c r="C1657" s="23" t="s">
        <v>40</v>
      </c>
      <c r="D1657" s="20" t="s">
        <v>23</v>
      </c>
      <c r="E1657" t="s">
        <v>24</v>
      </c>
      <c r="F1657" s="25" t="s">
        <v>30</v>
      </c>
      <c r="G1657" s="21" t="s">
        <v>29</v>
      </c>
      <c r="H1657" s="21" t="s">
        <v>29</v>
      </c>
      <c r="I1657" s="21"/>
      <c r="J1657" s="25" t="s">
        <v>26</v>
      </c>
      <c r="K1657" s="26">
        <v>209.75116348266599</v>
      </c>
      <c r="L1657" s="26">
        <v>5.7909569740295401</v>
      </c>
      <c r="N1657">
        <f>(Tabell1[[#This Row],[TP]]+Tabell1[[#This Row],[TN]])/(Tabell1[[#This Row],[TP]]+Tabell1[[#This Row],[TN]]+Tabell1[[#This Row],[FP]]+Tabell1[[#This Row],[FN]])</f>
        <v>0.897076129265864</v>
      </c>
      <c r="O1657">
        <f>Tabell1[[#This Row],[TP]]/(Tabell1[[#This Row],[TP]]+Tabell1[[#This Row],[FP]])</f>
        <v>0.97711978465679672</v>
      </c>
      <c r="P1657">
        <f>Tabell1[[#This Row],[TP]]/(Tabell1[[#This Row],[TP]]+Tabell1[[#This Row],[FN]])</f>
        <v>0.90326594090202172</v>
      </c>
      <c r="Q1657">
        <f>2*(Tabell1[[#This Row],[Recall]] * Tabell1[[#This Row],[Precision]]) / (Tabell1[[#This Row],[Recall]] + Tabell1[[#This Row],[Precision]])</f>
        <v>0.93874252464845642</v>
      </c>
      <c r="R1657">
        <v>8712</v>
      </c>
      <c r="S1657">
        <v>1198</v>
      </c>
      <c r="T1657">
        <v>204</v>
      </c>
      <c r="U1657">
        <v>933</v>
      </c>
    </row>
    <row r="1658" spans="1:21" hidden="1" x14ac:dyDescent="0.3">
      <c r="A1658" s="25" t="s">
        <v>20</v>
      </c>
      <c r="B1658" s="21" t="s">
        <v>32</v>
      </c>
      <c r="C1658" s="21" t="s">
        <v>34</v>
      </c>
      <c r="D1658" s="21" t="s">
        <v>34</v>
      </c>
      <c r="E1658" t="s">
        <v>35</v>
      </c>
      <c r="F1658" s="25" t="s">
        <v>30</v>
      </c>
      <c r="G1658" s="25" t="s">
        <v>26</v>
      </c>
      <c r="H1658" s="21" t="s">
        <v>29</v>
      </c>
      <c r="I1658" s="21"/>
      <c r="J1658" s="25" t="s">
        <v>26</v>
      </c>
      <c r="K1658" s="26">
        <v>1.6725940704345701</v>
      </c>
      <c r="L1658" s="26">
        <v>3.7432267665863002</v>
      </c>
      <c r="N1658">
        <f>(Tabell1[[#This Row],[TP]]+Tabell1[[#This Row],[TN]])/(Tabell1[[#This Row],[TP]]+Tabell1[[#This Row],[TN]]+Tabell1[[#This Row],[FP]]+Tabell1[[#This Row],[FN]])</f>
        <v>0.89955296049630507</v>
      </c>
      <c r="O1658">
        <f>Tabell1[[#This Row],[TP]]/(Tabell1[[#This Row],[TP]]+Tabell1[[#This Row],[FP]])</f>
        <v>0.91755492712638675</v>
      </c>
      <c r="P1658">
        <f>Tabell1[[#This Row],[TP]]/(Tabell1[[#This Row],[TP]]+Tabell1[[#This Row],[FN]])</f>
        <v>0.9609294908303907</v>
      </c>
      <c r="Q1658">
        <f>2*(Tabell1[[#This Row],[Recall]] * Tabell1[[#This Row],[Precision]]) / (Tabell1[[#This Row],[Recall]] + Tabell1[[#This Row],[Precision]])</f>
        <v>0.93874144550158567</v>
      </c>
      <c r="R1658">
        <v>8436</v>
      </c>
      <c r="S1658">
        <v>1424</v>
      </c>
      <c r="T1658">
        <v>758</v>
      </c>
      <c r="U1658">
        <v>343</v>
      </c>
    </row>
    <row r="1659" spans="1:21" hidden="1" x14ac:dyDescent="0.3">
      <c r="A1659" s="25" t="s">
        <v>20</v>
      </c>
      <c r="B1659" s="21" t="s">
        <v>32</v>
      </c>
      <c r="C1659" s="21" t="s">
        <v>34</v>
      </c>
      <c r="D1659" s="21" t="s">
        <v>34</v>
      </c>
      <c r="E1659" t="s">
        <v>35</v>
      </c>
      <c r="F1659" s="25" t="s">
        <v>30</v>
      </c>
      <c r="G1659" s="21" t="s">
        <v>29</v>
      </c>
      <c r="H1659" s="21" t="s">
        <v>29</v>
      </c>
      <c r="I1659" s="21"/>
      <c r="J1659" s="25" t="s">
        <v>26</v>
      </c>
      <c r="K1659" s="26">
        <v>1.6647591590881301</v>
      </c>
      <c r="L1659" s="26">
        <v>3.7433009147643999</v>
      </c>
      <c r="N1659">
        <f>(Tabell1[[#This Row],[TP]]+Tabell1[[#This Row],[TN]])/(Tabell1[[#This Row],[TP]]+Tabell1[[#This Row],[TN]]+Tabell1[[#This Row],[FP]]+Tabell1[[#This Row],[FN]])</f>
        <v>0.89955296049630507</v>
      </c>
      <c r="O1659">
        <f>Tabell1[[#This Row],[TP]]/(Tabell1[[#This Row],[TP]]+Tabell1[[#This Row],[FP]])</f>
        <v>0.91755492712638675</v>
      </c>
      <c r="P1659">
        <f>Tabell1[[#This Row],[TP]]/(Tabell1[[#This Row],[TP]]+Tabell1[[#This Row],[FN]])</f>
        <v>0.9609294908303907</v>
      </c>
      <c r="Q1659">
        <f>2*(Tabell1[[#This Row],[Recall]] * Tabell1[[#This Row],[Precision]]) / (Tabell1[[#This Row],[Recall]] + Tabell1[[#This Row],[Precision]])</f>
        <v>0.93874144550158567</v>
      </c>
      <c r="R1659">
        <v>8436</v>
      </c>
      <c r="S1659">
        <v>1424</v>
      </c>
      <c r="T1659">
        <v>758</v>
      </c>
      <c r="U1659">
        <v>343</v>
      </c>
    </row>
    <row r="1660" spans="1:21" hidden="1" x14ac:dyDescent="0.3">
      <c r="A1660" s="21" t="s">
        <v>31</v>
      </c>
      <c r="B1660" s="21" t="s">
        <v>32</v>
      </c>
      <c r="C1660" s="25" t="s">
        <v>36</v>
      </c>
      <c r="D1660" s="20" t="s">
        <v>23</v>
      </c>
      <c r="E1660" t="s">
        <v>24</v>
      </c>
      <c r="F1660" s="25" t="s">
        <v>30</v>
      </c>
      <c r="G1660" s="25" t="s">
        <v>26</v>
      </c>
      <c r="H1660" s="25" t="s">
        <v>26</v>
      </c>
      <c r="I1660" s="21"/>
      <c r="J1660" s="25" t="s">
        <v>26</v>
      </c>
      <c r="K1660" s="26">
        <v>6.7836892604827801</v>
      </c>
      <c r="L1660" s="26">
        <v>0.86414003372192305</v>
      </c>
      <c r="N1660">
        <f>(Tabell1[[#This Row],[TP]]+Tabell1[[#This Row],[TN]])/(Tabell1[[#This Row],[TP]]+Tabell1[[#This Row],[TN]]+Tabell1[[#This Row],[FP]]+Tabell1[[#This Row],[FN]])</f>
        <v>0.88648501855707429</v>
      </c>
      <c r="O1660">
        <f>Tabell1[[#This Row],[TP]]/(Tabell1[[#This Row],[TP]]+Tabell1[[#This Row],[FP]])</f>
        <v>0.88757505773672052</v>
      </c>
      <c r="P1660">
        <f>Tabell1[[#This Row],[TP]]/(Tabell1[[#This Row],[TP]]+Tabell1[[#This Row],[FN]])</f>
        <v>0.99616381544841892</v>
      </c>
      <c r="Q1660">
        <f>2*(Tabell1[[#This Row],[Recall]] * Tabell1[[#This Row],[Precision]]) / (Tabell1[[#This Row],[Recall]] + Tabell1[[#This Row],[Precision]])</f>
        <v>0.9387396189545677</v>
      </c>
      <c r="R1660">
        <v>9608</v>
      </c>
      <c r="S1660">
        <v>185</v>
      </c>
      <c r="T1660">
        <v>1217</v>
      </c>
      <c r="U1660">
        <v>37</v>
      </c>
    </row>
    <row r="1661" spans="1:21" hidden="1" x14ac:dyDescent="0.3">
      <c r="A1661" s="21" t="s">
        <v>31</v>
      </c>
      <c r="B1661" s="21" t="s">
        <v>32</v>
      </c>
      <c r="C1661" s="24" t="s">
        <v>38</v>
      </c>
      <c r="D1661" s="20" t="s">
        <v>23</v>
      </c>
      <c r="E1661" t="s">
        <v>24</v>
      </c>
      <c r="F1661" s="25" t="s">
        <v>30</v>
      </c>
      <c r="G1661" s="25" t="s">
        <v>26</v>
      </c>
      <c r="H1661" s="21" t="s">
        <v>29</v>
      </c>
      <c r="I1661" s="21"/>
      <c r="J1661" s="21" t="s">
        <v>29</v>
      </c>
      <c r="K1661" s="26">
        <v>1.67991590499877</v>
      </c>
      <c r="L1661" s="26">
        <v>0.46294140815734802</v>
      </c>
      <c r="N1661">
        <f>(Tabell1[[#This Row],[TP]]+Tabell1[[#This Row],[TN]])/(Tabell1[[#This Row],[TP]]+Tabell1[[#This Row],[TN]]+Tabell1[[#This Row],[FP]]+Tabell1[[#This Row],[FN]])</f>
        <v>0.8883859871458315</v>
      </c>
      <c r="O1661">
        <f>Tabell1[[#This Row],[TP]]/(Tabell1[[#This Row],[TP]]+Tabell1[[#This Row],[FP]])</f>
        <v>0.90133587786259539</v>
      </c>
      <c r="P1661">
        <f>Tabell1[[#This Row],[TP]]/(Tabell1[[#This Row],[TP]]+Tabell1[[#This Row],[FN]])</f>
        <v>0.97936754795230685</v>
      </c>
      <c r="Q1661">
        <f>2*(Tabell1[[#This Row],[Recall]] * Tabell1[[#This Row],[Precision]]) / (Tabell1[[#This Row],[Recall]] + Tabell1[[#This Row],[Precision]])</f>
        <v>0.93873291925465829</v>
      </c>
      <c r="R1661">
        <v>9446</v>
      </c>
      <c r="S1661">
        <v>368</v>
      </c>
      <c r="T1661">
        <v>1034</v>
      </c>
      <c r="U1661">
        <v>199</v>
      </c>
    </row>
    <row r="1662" spans="1:21" hidden="1" x14ac:dyDescent="0.3">
      <c r="A1662" s="25" t="s">
        <v>20</v>
      </c>
      <c r="B1662" s="25" t="s">
        <v>22</v>
      </c>
      <c r="C1662" s="20" t="s">
        <v>23</v>
      </c>
      <c r="D1662" s="20" t="s">
        <v>23</v>
      </c>
      <c r="E1662" t="s">
        <v>42</v>
      </c>
      <c r="F1662" s="19" t="s">
        <v>21</v>
      </c>
      <c r="G1662" s="21" t="s">
        <v>29</v>
      </c>
      <c r="H1662" s="21" t="s">
        <v>29</v>
      </c>
      <c r="I1662" s="25" t="s">
        <v>25</v>
      </c>
      <c r="J1662" s="21" t="s">
        <v>29</v>
      </c>
      <c r="K1662" s="26">
        <v>1.6874871253967201</v>
      </c>
      <c r="L1662" s="26">
        <v>4.0304007530212402</v>
      </c>
      <c r="N1662">
        <f>(Tabell1[[#This Row],[TP]]+Tabell1[[#This Row],[TN]])/(Tabell1[[#This Row],[TP]]+Tabell1[[#This Row],[TN]]+Tabell1[[#This Row],[FP]]+Tabell1[[#This Row],[FN]])</f>
        <v>0.88647037572254339</v>
      </c>
      <c r="O1662">
        <f>Tabell1[[#This Row],[TP]]/(Tabell1[[#This Row],[TP]]+Tabell1[[#This Row],[FP]])</f>
        <v>0.88500781321812672</v>
      </c>
      <c r="P1662">
        <f>Tabell1[[#This Row],[TP]]/(Tabell1[[#This Row],[TP]]+Tabell1[[#This Row],[FN]])</f>
        <v>0.99937720572970734</v>
      </c>
      <c r="Q1662">
        <f>2*(Tabell1[[#This Row],[Recall]] * Tabell1[[#This Row],[Precision]]) / (Tabell1[[#This Row],[Recall]] + Tabell1[[#This Row],[Precision]])</f>
        <v>0.93872178618437097</v>
      </c>
      <c r="R1662">
        <v>9628</v>
      </c>
      <c r="S1662">
        <v>187</v>
      </c>
      <c r="T1662">
        <v>1251</v>
      </c>
      <c r="U1662">
        <v>6</v>
      </c>
    </row>
    <row r="1663" spans="1:21" hidden="1" x14ac:dyDescent="0.3">
      <c r="A1663" s="25" t="s">
        <v>20</v>
      </c>
      <c r="B1663" s="21" t="s">
        <v>32</v>
      </c>
      <c r="C1663" s="20" t="s">
        <v>23</v>
      </c>
      <c r="D1663" s="20" t="s">
        <v>23</v>
      </c>
      <c r="E1663" t="s">
        <v>42</v>
      </c>
      <c r="F1663" s="19" t="s">
        <v>21</v>
      </c>
      <c r="G1663" s="21" t="s">
        <v>29</v>
      </c>
      <c r="H1663" s="25" t="s">
        <v>26</v>
      </c>
      <c r="I1663" s="25" t="s">
        <v>25</v>
      </c>
      <c r="J1663" s="21" t="s">
        <v>29</v>
      </c>
      <c r="K1663" s="26">
        <v>1.296879529953</v>
      </c>
      <c r="L1663" s="26">
        <v>3.5382213592529199</v>
      </c>
      <c r="N1663">
        <f>(Tabell1[[#This Row],[TP]]+Tabell1[[#This Row],[TN]])/(Tabell1[[#This Row],[TP]]+Tabell1[[#This Row],[TN]]+Tabell1[[#This Row],[FP]]+Tabell1[[#This Row],[FN]])</f>
        <v>0.88647037572254339</v>
      </c>
      <c r="O1663">
        <f>Tabell1[[#This Row],[TP]]/(Tabell1[[#This Row],[TP]]+Tabell1[[#This Row],[FP]])</f>
        <v>0.88522027039455531</v>
      </c>
      <c r="P1663">
        <f>Tabell1[[#This Row],[TP]]/(Tabell1[[#This Row],[TP]]+Tabell1[[#This Row],[FN]])</f>
        <v>0.99906580859456096</v>
      </c>
      <c r="Q1663">
        <f>2*(Tabell1[[#This Row],[Recall]] * Tabell1[[#This Row],[Precision]]) / (Tabell1[[#This Row],[Recall]] + Tabell1[[#This Row],[Precision]])</f>
        <v>0.93870385721948602</v>
      </c>
      <c r="R1663">
        <v>9625</v>
      </c>
      <c r="S1663">
        <v>190</v>
      </c>
      <c r="T1663">
        <v>1248</v>
      </c>
      <c r="U1663">
        <v>9</v>
      </c>
    </row>
    <row r="1664" spans="1:21" hidden="1" x14ac:dyDescent="0.3">
      <c r="A1664" s="25" t="s">
        <v>20</v>
      </c>
      <c r="B1664" s="25" t="s">
        <v>22</v>
      </c>
      <c r="C1664" s="20" t="s">
        <v>23</v>
      </c>
      <c r="D1664" s="20" t="s">
        <v>23</v>
      </c>
      <c r="E1664" t="s">
        <v>24</v>
      </c>
      <c r="F1664" s="19" t="s">
        <v>21</v>
      </c>
      <c r="G1664" s="21" t="s">
        <v>29</v>
      </c>
      <c r="H1664" s="25" t="s">
        <v>26</v>
      </c>
      <c r="I1664" s="25" t="s">
        <v>25</v>
      </c>
      <c r="J1664" s="21" t="s">
        <v>29</v>
      </c>
      <c r="K1664" s="26">
        <v>1.70018529891967</v>
      </c>
      <c r="L1664" s="26">
        <v>3.4421756267547599</v>
      </c>
      <c r="N1664">
        <f>(Tabell1[[#This Row],[TP]]+Tabell1[[#This Row],[TN]])/(Tabell1[[#This Row],[TP]]+Tabell1[[#This Row],[TN]]+Tabell1[[#This Row],[FP]]+Tabell1[[#This Row],[FN]])</f>
        <v>0.88603240698832264</v>
      </c>
      <c r="O1664">
        <f>Tabell1[[#This Row],[TP]]/(Tabell1[[#This Row],[TP]]+Tabell1[[#This Row],[FP]])</f>
        <v>0.88496143958868889</v>
      </c>
      <c r="P1664">
        <f>Tabell1[[#This Row],[TP]]/(Tabell1[[#This Row],[TP]]+Tabell1[[#This Row],[FN]])</f>
        <v>0.99937791601866255</v>
      </c>
      <c r="Q1664">
        <f>2*(Tabell1[[#This Row],[Recall]] * Tabell1[[#This Row],[Precision]]) / (Tabell1[[#This Row],[Recall]] + Tabell1[[#This Row],[Precision]])</f>
        <v>0.9386960120757657</v>
      </c>
      <c r="R1664">
        <v>9639</v>
      </c>
      <c r="S1664">
        <v>149</v>
      </c>
      <c r="T1664">
        <v>1253</v>
      </c>
      <c r="U1664">
        <v>6</v>
      </c>
    </row>
    <row r="1665" spans="1:21" hidden="1" x14ac:dyDescent="0.3">
      <c r="A1665" s="25" t="s">
        <v>20</v>
      </c>
      <c r="B1665" s="21" t="s">
        <v>32</v>
      </c>
      <c r="C1665" s="21" t="s">
        <v>34</v>
      </c>
      <c r="D1665" s="21" t="s">
        <v>34</v>
      </c>
      <c r="E1665" t="s">
        <v>43</v>
      </c>
      <c r="F1665" s="19" t="s">
        <v>21</v>
      </c>
      <c r="G1665" s="21" t="s">
        <v>29</v>
      </c>
      <c r="H1665" s="21" t="s">
        <v>29</v>
      </c>
      <c r="I1665" s="21"/>
      <c r="J1665" s="25" t="s">
        <v>26</v>
      </c>
      <c r="K1665" s="26">
        <v>1.3812725543975799</v>
      </c>
      <c r="L1665" s="26">
        <v>3.1639263629913299</v>
      </c>
      <c r="N1665">
        <f>(Tabell1[[#This Row],[TP]]+Tabell1[[#This Row],[TN]])/(Tabell1[[#This Row],[TP]]+Tabell1[[#This Row],[TN]]+Tabell1[[#This Row],[FP]]+Tabell1[[#This Row],[FN]])</f>
        <v>0.90077926785067053</v>
      </c>
      <c r="O1665">
        <f>Tabell1[[#This Row],[TP]]/(Tabell1[[#This Row],[TP]]+Tabell1[[#This Row],[FP]])</f>
        <v>0.92658927584300721</v>
      </c>
      <c r="P1665">
        <f>Tabell1[[#This Row],[TP]]/(Tabell1[[#This Row],[TP]]+Tabell1[[#This Row],[FN]])</f>
        <v>0.95108942351339087</v>
      </c>
      <c r="Q1665">
        <f>2*(Tabell1[[#This Row],[Recall]] * Tabell1[[#This Row],[Precision]]) / (Tabell1[[#This Row],[Recall]] + Tabell1[[#This Row],[Precision]])</f>
        <v>0.93867950943607548</v>
      </c>
      <c r="R1665">
        <v>8381</v>
      </c>
      <c r="S1665">
        <v>1560</v>
      </c>
      <c r="T1665">
        <v>664</v>
      </c>
      <c r="U1665">
        <v>431</v>
      </c>
    </row>
    <row r="1666" spans="1:21" hidden="1" x14ac:dyDescent="0.3">
      <c r="A1666" s="25" t="s">
        <v>20</v>
      </c>
      <c r="B1666" s="21" t="s">
        <v>32</v>
      </c>
      <c r="C1666" s="21" t="s">
        <v>34</v>
      </c>
      <c r="D1666" s="21" t="s">
        <v>34</v>
      </c>
      <c r="E1666" t="s">
        <v>43</v>
      </c>
      <c r="F1666" s="19" t="s">
        <v>21</v>
      </c>
      <c r="G1666" s="25" t="s">
        <v>26</v>
      </c>
      <c r="H1666" s="21" t="s">
        <v>29</v>
      </c>
      <c r="I1666" s="21"/>
      <c r="J1666" s="25" t="s">
        <v>26</v>
      </c>
      <c r="K1666" s="26">
        <v>1.3384203910827599</v>
      </c>
      <c r="L1666" s="26">
        <v>3.1446223258972101</v>
      </c>
      <c r="N1666">
        <f>(Tabell1[[#This Row],[TP]]+Tabell1[[#This Row],[TN]])/(Tabell1[[#This Row],[TP]]+Tabell1[[#This Row],[TN]]+Tabell1[[#This Row],[FP]]+Tabell1[[#This Row],[FN]])</f>
        <v>0.90077926785067053</v>
      </c>
      <c r="O1666">
        <f>Tabell1[[#This Row],[TP]]/(Tabell1[[#This Row],[TP]]+Tabell1[[#This Row],[FP]])</f>
        <v>0.92658927584300721</v>
      </c>
      <c r="P1666">
        <f>Tabell1[[#This Row],[TP]]/(Tabell1[[#This Row],[TP]]+Tabell1[[#This Row],[FN]])</f>
        <v>0.95108942351339087</v>
      </c>
      <c r="Q1666">
        <f>2*(Tabell1[[#This Row],[Recall]] * Tabell1[[#This Row],[Precision]]) / (Tabell1[[#This Row],[Recall]] + Tabell1[[#This Row],[Precision]])</f>
        <v>0.93867950943607548</v>
      </c>
      <c r="R1666">
        <v>8381</v>
      </c>
      <c r="S1666">
        <v>1560</v>
      </c>
      <c r="T1666">
        <v>664</v>
      </c>
      <c r="U1666">
        <v>431</v>
      </c>
    </row>
    <row r="1667" spans="1:21" hidden="1" x14ac:dyDescent="0.3">
      <c r="A1667" s="25" t="s">
        <v>20</v>
      </c>
      <c r="B1667" s="21" t="s">
        <v>32</v>
      </c>
      <c r="C1667" s="25" t="s">
        <v>36</v>
      </c>
      <c r="D1667" s="20" t="s">
        <v>23</v>
      </c>
      <c r="E1667" t="s">
        <v>24</v>
      </c>
      <c r="F1667" s="25" t="s">
        <v>30</v>
      </c>
      <c r="G1667" s="21" t="s">
        <v>29</v>
      </c>
      <c r="H1667" s="21" t="s">
        <v>29</v>
      </c>
      <c r="I1667" s="21"/>
      <c r="J1667" s="21" t="s">
        <v>29</v>
      </c>
      <c r="K1667" s="26">
        <v>5.0039293766021702</v>
      </c>
      <c r="L1667" s="26">
        <v>7.4912114143371502</v>
      </c>
      <c r="N1667">
        <f>(Tabell1[[#This Row],[TP]]+Tabell1[[#This Row],[TN]])/(Tabell1[[#This Row],[TP]]+Tabell1[[#This Row],[TN]]+Tabell1[[#This Row],[FP]]+Tabell1[[#This Row],[FN]])</f>
        <v>0.88630397392957361</v>
      </c>
      <c r="O1667">
        <f>Tabell1[[#This Row],[TP]]/(Tabell1[[#This Row],[TP]]+Tabell1[[#This Row],[FP]])</f>
        <v>0.8871250576834333</v>
      </c>
      <c r="P1667">
        <f>Tabell1[[#This Row],[TP]]/(Tabell1[[#This Row],[TP]]+Tabell1[[#This Row],[FN]])</f>
        <v>0.99657853810264385</v>
      </c>
      <c r="Q1667">
        <f>2*(Tabell1[[#This Row],[Recall]] * Tabell1[[#This Row],[Precision]]) / (Tabell1[[#This Row],[Recall]] + Tabell1[[#This Row],[Precision]])</f>
        <v>0.93867187500000004</v>
      </c>
      <c r="R1667">
        <v>9612</v>
      </c>
      <c r="S1667">
        <v>179</v>
      </c>
      <c r="T1667">
        <v>1223</v>
      </c>
      <c r="U1667">
        <v>33</v>
      </c>
    </row>
    <row r="1668" spans="1:21" hidden="1" x14ac:dyDescent="0.3">
      <c r="A1668" s="21" t="s">
        <v>31</v>
      </c>
      <c r="B1668" s="25" t="s">
        <v>22</v>
      </c>
      <c r="C1668" s="20" t="s">
        <v>23</v>
      </c>
      <c r="D1668" s="20" t="s">
        <v>23</v>
      </c>
      <c r="E1668" t="s">
        <v>42</v>
      </c>
      <c r="F1668" s="25" t="s">
        <v>30</v>
      </c>
      <c r="G1668" s="25" t="s">
        <v>26</v>
      </c>
      <c r="H1668" s="25" t="s">
        <v>26</v>
      </c>
      <c r="I1668" s="21"/>
      <c r="J1668" s="21" t="s">
        <v>29</v>
      </c>
      <c r="K1668" s="26">
        <v>1.0319232940673799</v>
      </c>
      <c r="L1668" s="26">
        <v>0.84495568275451605</v>
      </c>
      <c r="N1668">
        <f>(Tabell1[[#This Row],[TP]]+Tabell1[[#This Row],[TN]])/(Tabell1[[#This Row],[TP]]+Tabell1[[#This Row],[TN]]+Tabell1[[#This Row],[FP]]+Tabell1[[#This Row],[FN]])</f>
        <v>0.88638005780346818</v>
      </c>
      <c r="O1668">
        <f>Tabell1[[#This Row],[TP]]/(Tabell1[[#This Row],[TP]]+Tabell1[[#This Row],[FP]])</f>
        <v>0.88499724214009934</v>
      </c>
      <c r="P1668">
        <f>Tabell1[[#This Row],[TP]]/(Tabell1[[#This Row],[TP]]+Tabell1[[#This Row],[FN]])</f>
        <v>0.99927340668465847</v>
      </c>
      <c r="Q1668">
        <f>2*(Tabell1[[#This Row],[Recall]] * Tabell1[[#This Row],[Precision]]) / (Tabell1[[#This Row],[Recall]] + Tabell1[[#This Row],[Precision]])</f>
        <v>0.93867004680187205</v>
      </c>
      <c r="R1668">
        <v>9627</v>
      </c>
      <c r="S1668">
        <v>187</v>
      </c>
      <c r="T1668">
        <v>1251</v>
      </c>
      <c r="U1668">
        <v>7</v>
      </c>
    </row>
    <row r="1669" spans="1:21" hidden="1" x14ac:dyDescent="0.3">
      <c r="A1669" s="21" t="s">
        <v>31</v>
      </c>
      <c r="B1669" s="23" t="s">
        <v>33</v>
      </c>
      <c r="C1669" s="21" t="s">
        <v>34</v>
      </c>
      <c r="D1669" s="20" t="s">
        <v>23</v>
      </c>
      <c r="E1669" t="s">
        <v>24</v>
      </c>
      <c r="F1669" s="25" t="s">
        <v>30</v>
      </c>
      <c r="G1669" s="21" t="s">
        <v>29</v>
      </c>
      <c r="H1669" s="21" t="s">
        <v>29</v>
      </c>
      <c r="I1669" s="25" t="s">
        <v>25</v>
      </c>
      <c r="J1669" s="21" t="s">
        <v>29</v>
      </c>
      <c r="K1669" s="26">
        <v>39.960224866867001</v>
      </c>
      <c r="L1669" s="26">
        <v>1.3822433948516799</v>
      </c>
      <c r="N1669">
        <f>(Tabell1[[#This Row],[TP]]+Tabell1[[#This Row],[TN]])/(Tabell1[[#This Row],[TP]]+Tabell1[[#This Row],[TN]]+Tabell1[[#This Row],[FP]]+Tabell1[[#This Row],[FN]])</f>
        <v>0.88585136236082196</v>
      </c>
      <c r="O1669">
        <f>Tabell1[[#This Row],[TP]]/(Tabell1[[#This Row],[TP]]+Tabell1[[#This Row],[FP]])</f>
        <v>0.88458715596330273</v>
      </c>
      <c r="P1669">
        <f>Tabell1[[#This Row],[TP]]/(Tabell1[[#This Row],[TP]]+Tabell1[[#This Row],[FN]])</f>
        <v>0.99968895800933122</v>
      </c>
      <c r="Q1669">
        <f>2*(Tabell1[[#This Row],[Recall]] * Tabell1[[#This Row],[Precision]]) / (Tabell1[[#This Row],[Recall]] + Tabell1[[#This Row],[Precision]])</f>
        <v>0.93862253589681188</v>
      </c>
      <c r="R1669">
        <v>9642</v>
      </c>
      <c r="S1669">
        <v>144</v>
      </c>
      <c r="T1669">
        <v>1258</v>
      </c>
      <c r="U1669">
        <v>3</v>
      </c>
    </row>
    <row r="1670" spans="1:21" hidden="1" x14ac:dyDescent="0.3">
      <c r="A1670" s="21" t="s">
        <v>31</v>
      </c>
      <c r="B1670" s="21" t="s">
        <v>32</v>
      </c>
      <c r="C1670" s="25" t="s">
        <v>36</v>
      </c>
      <c r="D1670" s="20" t="s">
        <v>23</v>
      </c>
      <c r="E1670" t="s">
        <v>24</v>
      </c>
      <c r="F1670" s="19" t="s">
        <v>21</v>
      </c>
      <c r="G1670" s="21" t="s">
        <v>29</v>
      </c>
      <c r="H1670" s="21" t="s">
        <v>29</v>
      </c>
      <c r="I1670" s="25" t="s">
        <v>25</v>
      </c>
      <c r="J1670" s="25" t="s">
        <v>26</v>
      </c>
      <c r="K1670" s="26">
        <v>2.7658588886260902</v>
      </c>
      <c r="L1670" s="26">
        <v>0.61752748489379805</v>
      </c>
      <c r="N1670">
        <f>(Tabell1[[#This Row],[TP]]+Tabell1[[#This Row],[TN]])/(Tabell1[[#This Row],[TP]]+Tabell1[[#This Row],[TN]]+Tabell1[[#This Row],[FP]]+Tabell1[[#This Row],[FN]])</f>
        <v>0.89282158051959803</v>
      </c>
      <c r="O1670">
        <f>Tabell1[[#This Row],[TP]]/(Tabell1[[#This Row],[TP]]+Tabell1[[#This Row],[FP]])</f>
        <v>0.93880302873145938</v>
      </c>
      <c r="P1670">
        <f>Tabell1[[#This Row],[TP]]/(Tabell1[[#This Row],[TP]]+Tabell1[[#This Row],[FN]])</f>
        <v>0.93841368584758944</v>
      </c>
      <c r="Q1670">
        <f>2*(Tabell1[[#This Row],[Recall]] * Tabell1[[#This Row],[Precision]]) / (Tabell1[[#This Row],[Recall]] + Tabell1[[#This Row],[Precision]])</f>
        <v>0.9386083169138234</v>
      </c>
      <c r="R1670">
        <v>9051</v>
      </c>
      <c r="S1670">
        <v>812</v>
      </c>
      <c r="T1670">
        <v>590</v>
      </c>
      <c r="U1670">
        <v>594</v>
      </c>
    </row>
    <row r="1671" spans="1:21" hidden="1" x14ac:dyDescent="0.3">
      <c r="A1671" s="21" t="s">
        <v>31</v>
      </c>
      <c r="B1671" s="21" t="s">
        <v>32</v>
      </c>
      <c r="C1671" s="20" t="s">
        <v>23</v>
      </c>
      <c r="D1671" s="20" t="s">
        <v>23</v>
      </c>
      <c r="E1671" t="s">
        <v>42</v>
      </c>
      <c r="F1671" s="19" t="s">
        <v>21</v>
      </c>
      <c r="G1671" s="25" t="s">
        <v>26</v>
      </c>
      <c r="H1671" s="21" t="s">
        <v>29</v>
      </c>
      <c r="I1671" s="21"/>
      <c r="J1671" s="21" t="s">
        <v>29</v>
      </c>
      <c r="K1671" s="26">
        <v>0.45968866348266602</v>
      </c>
      <c r="L1671" s="26">
        <v>0.65575575828552202</v>
      </c>
      <c r="N1671">
        <f>(Tabell1[[#This Row],[TP]]+Tabell1[[#This Row],[TN]])/(Tabell1[[#This Row],[TP]]+Tabell1[[#This Row],[TN]]+Tabell1[[#This Row],[FP]]+Tabell1[[#This Row],[FN]])</f>
        <v>0.88628973988439308</v>
      </c>
      <c r="O1671">
        <f>Tabell1[[#This Row],[TP]]/(Tabell1[[#This Row],[TP]]+Tabell1[[#This Row],[FP]])</f>
        <v>0.8851991537117101</v>
      </c>
      <c r="P1671">
        <f>Tabell1[[#This Row],[TP]]/(Tabell1[[#This Row],[TP]]+Tabell1[[#This Row],[FN]])</f>
        <v>0.99885821050446333</v>
      </c>
      <c r="Q1671">
        <f>2*(Tabell1[[#This Row],[Recall]] * Tabell1[[#This Row],[Precision]]) / (Tabell1[[#This Row],[Recall]] + Tabell1[[#This Row],[Precision]])</f>
        <v>0.93860034138015125</v>
      </c>
      <c r="R1671">
        <v>9623</v>
      </c>
      <c r="S1671">
        <v>190</v>
      </c>
      <c r="T1671">
        <v>1248</v>
      </c>
      <c r="U1671">
        <v>11</v>
      </c>
    </row>
    <row r="1672" spans="1:21" hidden="1" x14ac:dyDescent="0.3">
      <c r="A1672" s="23" t="s">
        <v>48</v>
      </c>
      <c r="B1672" s="21" t="s">
        <v>32</v>
      </c>
      <c r="C1672" s="24" t="s">
        <v>38</v>
      </c>
      <c r="D1672" s="20" t="s">
        <v>23</v>
      </c>
      <c r="E1672" t="s">
        <v>24</v>
      </c>
      <c r="F1672" s="19" t="s">
        <v>21</v>
      </c>
      <c r="G1672" s="25" t="s">
        <v>26</v>
      </c>
      <c r="H1672" s="21" t="s">
        <v>29</v>
      </c>
      <c r="I1672" s="25" t="s">
        <v>25</v>
      </c>
      <c r="J1672" s="21" t="s">
        <v>29</v>
      </c>
      <c r="K1672" s="26">
        <v>0.38796496391296298</v>
      </c>
      <c r="L1672" s="26">
        <v>1.0179183483123699</v>
      </c>
      <c r="N1672">
        <f>(Tabell1[[#This Row],[TP]]+Tabell1[[#This Row],[TN]])/(Tabell1[[#This Row],[TP]]+Tabell1[[#This Row],[TN]]+Tabell1[[#This Row],[FP]]+Tabell1[[#This Row],[FN]])</f>
        <v>0.89644247306961167</v>
      </c>
      <c r="O1672">
        <f>Tabell1[[#This Row],[TP]]/(Tabell1[[#This Row],[TP]]+Tabell1[[#This Row],[FP]])</f>
        <v>0.97296094358517859</v>
      </c>
      <c r="P1672">
        <f>Tabell1[[#This Row],[TP]]/(Tabell1[[#This Row],[TP]]+Tabell1[[#This Row],[FN]])</f>
        <v>0.90658372213582172</v>
      </c>
      <c r="Q1672">
        <f>2*(Tabell1[[#This Row],[Recall]] * Tabell1[[#This Row],[Precision]]) / (Tabell1[[#This Row],[Recall]] + Tabell1[[#This Row],[Precision]])</f>
        <v>0.93860025762129684</v>
      </c>
      <c r="R1672">
        <v>8744</v>
      </c>
      <c r="S1672">
        <v>1159</v>
      </c>
      <c r="T1672">
        <v>243</v>
      </c>
      <c r="U1672">
        <v>901</v>
      </c>
    </row>
    <row r="1673" spans="1:21" hidden="1" x14ac:dyDescent="0.3">
      <c r="A1673" s="23" t="s">
        <v>48</v>
      </c>
      <c r="B1673" s="21" t="s">
        <v>32</v>
      </c>
      <c r="C1673" s="24" t="s">
        <v>38</v>
      </c>
      <c r="D1673" s="20" t="s">
        <v>23</v>
      </c>
      <c r="E1673" t="s">
        <v>24</v>
      </c>
      <c r="F1673" s="19" t="s">
        <v>21</v>
      </c>
      <c r="G1673" s="25" t="s">
        <v>26</v>
      </c>
      <c r="H1673" s="21" t="s">
        <v>29</v>
      </c>
      <c r="I1673" s="25" t="s">
        <v>25</v>
      </c>
      <c r="J1673" s="25" t="s">
        <v>26</v>
      </c>
      <c r="K1673" s="26">
        <v>0.38370704650878901</v>
      </c>
      <c r="L1673" s="26">
        <v>1.0701036453246999</v>
      </c>
      <c r="N1673">
        <f>(Tabell1[[#This Row],[TP]]+Tabell1[[#This Row],[TN]])/(Tabell1[[#This Row],[TP]]+Tabell1[[#This Row],[TN]]+Tabell1[[#This Row],[FP]]+Tabell1[[#This Row],[FN]])</f>
        <v>0.89644247306961167</v>
      </c>
      <c r="O1673">
        <f>Tabell1[[#This Row],[TP]]/(Tabell1[[#This Row],[TP]]+Tabell1[[#This Row],[FP]])</f>
        <v>0.97296094358517859</v>
      </c>
      <c r="P1673">
        <f>Tabell1[[#This Row],[TP]]/(Tabell1[[#This Row],[TP]]+Tabell1[[#This Row],[FN]])</f>
        <v>0.90658372213582172</v>
      </c>
      <c r="Q1673">
        <f>2*(Tabell1[[#This Row],[Recall]] * Tabell1[[#This Row],[Precision]]) / (Tabell1[[#This Row],[Recall]] + Tabell1[[#This Row],[Precision]])</f>
        <v>0.93860025762129684</v>
      </c>
      <c r="R1673">
        <v>8744</v>
      </c>
      <c r="S1673">
        <v>1159</v>
      </c>
      <c r="T1673">
        <v>243</v>
      </c>
      <c r="U1673">
        <v>901</v>
      </c>
    </row>
    <row r="1674" spans="1:21" hidden="1" x14ac:dyDescent="0.3">
      <c r="A1674" s="23" t="s">
        <v>48</v>
      </c>
      <c r="B1674" s="21" t="s">
        <v>32</v>
      </c>
      <c r="C1674" s="24" t="s">
        <v>38</v>
      </c>
      <c r="D1674" s="20" t="s">
        <v>23</v>
      </c>
      <c r="E1674" t="s">
        <v>24</v>
      </c>
      <c r="F1674" s="19" t="s">
        <v>21</v>
      </c>
      <c r="G1674" s="21" t="s">
        <v>29</v>
      </c>
      <c r="H1674" s="21" t="s">
        <v>29</v>
      </c>
      <c r="I1674" s="25" t="s">
        <v>25</v>
      </c>
      <c r="J1674" s="21" t="s">
        <v>29</v>
      </c>
      <c r="K1674" s="26">
        <v>0.38101696968078602</v>
      </c>
      <c r="L1674" s="26">
        <v>1.0094971656799301</v>
      </c>
      <c r="N1674">
        <f>(Tabell1[[#This Row],[TP]]+Tabell1[[#This Row],[TN]])/(Tabell1[[#This Row],[TP]]+Tabell1[[#This Row],[TN]]+Tabell1[[#This Row],[FP]]+Tabell1[[#This Row],[FN]])</f>
        <v>0.89644247306961167</v>
      </c>
      <c r="O1674">
        <f>Tabell1[[#This Row],[TP]]/(Tabell1[[#This Row],[TP]]+Tabell1[[#This Row],[FP]])</f>
        <v>0.97296094358517859</v>
      </c>
      <c r="P1674">
        <f>Tabell1[[#This Row],[TP]]/(Tabell1[[#This Row],[TP]]+Tabell1[[#This Row],[FN]])</f>
        <v>0.90658372213582172</v>
      </c>
      <c r="Q1674">
        <f>2*(Tabell1[[#This Row],[Recall]] * Tabell1[[#This Row],[Precision]]) / (Tabell1[[#This Row],[Recall]] + Tabell1[[#This Row],[Precision]])</f>
        <v>0.93860025762129684</v>
      </c>
      <c r="R1674">
        <v>8744</v>
      </c>
      <c r="S1674">
        <v>1159</v>
      </c>
      <c r="T1674">
        <v>243</v>
      </c>
      <c r="U1674">
        <v>901</v>
      </c>
    </row>
    <row r="1675" spans="1:21" hidden="1" x14ac:dyDescent="0.3">
      <c r="A1675" s="23" t="s">
        <v>48</v>
      </c>
      <c r="B1675" s="21" t="s">
        <v>32</v>
      </c>
      <c r="C1675" s="24" t="s">
        <v>38</v>
      </c>
      <c r="D1675" s="20" t="s">
        <v>23</v>
      </c>
      <c r="E1675" t="s">
        <v>24</v>
      </c>
      <c r="F1675" s="19" t="s">
        <v>21</v>
      </c>
      <c r="G1675" s="21" t="s">
        <v>29</v>
      </c>
      <c r="H1675" s="21" t="s">
        <v>29</v>
      </c>
      <c r="I1675" s="25" t="s">
        <v>25</v>
      </c>
      <c r="J1675" s="25" t="s">
        <v>26</v>
      </c>
      <c r="K1675" s="26">
        <v>0.37501597404479903</v>
      </c>
      <c r="L1675" s="26">
        <v>1.01725697517395</v>
      </c>
      <c r="N1675">
        <f>(Tabell1[[#This Row],[TP]]+Tabell1[[#This Row],[TN]])/(Tabell1[[#This Row],[TP]]+Tabell1[[#This Row],[TN]]+Tabell1[[#This Row],[FP]]+Tabell1[[#This Row],[FN]])</f>
        <v>0.89644247306961167</v>
      </c>
      <c r="O1675">
        <f>Tabell1[[#This Row],[TP]]/(Tabell1[[#This Row],[TP]]+Tabell1[[#This Row],[FP]])</f>
        <v>0.97296094358517859</v>
      </c>
      <c r="P1675">
        <f>Tabell1[[#This Row],[TP]]/(Tabell1[[#This Row],[TP]]+Tabell1[[#This Row],[FN]])</f>
        <v>0.90658372213582172</v>
      </c>
      <c r="Q1675">
        <f>2*(Tabell1[[#This Row],[Recall]] * Tabell1[[#This Row],[Precision]]) / (Tabell1[[#This Row],[Recall]] + Tabell1[[#This Row],[Precision]])</f>
        <v>0.93860025762129684</v>
      </c>
      <c r="R1675">
        <v>8744</v>
      </c>
      <c r="S1675">
        <v>1159</v>
      </c>
      <c r="T1675">
        <v>243</v>
      </c>
      <c r="U1675">
        <v>901</v>
      </c>
    </row>
    <row r="1676" spans="1:21" hidden="1" x14ac:dyDescent="0.3">
      <c r="A1676" s="21" t="s">
        <v>31</v>
      </c>
      <c r="B1676" s="23" t="s">
        <v>33</v>
      </c>
      <c r="C1676" s="21" t="s">
        <v>34</v>
      </c>
      <c r="D1676" s="20" t="s">
        <v>23</v>
      </c>
      <c r="E1676" t="s">
        <v>24</v>
      </c>
      <c r="F1676" s="25" t="s">
        <v>30</v>
      </c>
      <c r="G1676" s="21" t="s">
        <v>29</v>
      </c>
      <c r="H1676" s="25" t="s">
        <v>26</v>
      </c>
      <c r="I1676" s="21"/>
      <c r="J1676" s="21" t="s">
        <v>29</v>
      </c>
      <c r="K1676" s="26">
        <v>35.0181210041046</v>
      </c>
      <c r="L1676" s="26">
        <v>1.42394924163818</v>
      </c>
      <c r="N1676">
        <f>(Tabell1[[#This Row],[TP]]+Tabell1[[#This Row],[TN]])/(Tabell1[[#This Row],[TP]]+Tabell1[[#This Row],[TN]]+Tabell1[[#This Row],[FP]]+Tabell1[[#This Row],[FN]])</f>
        <v>0.88576084004707156</v>
      </c>
      <c r="O1676">
        <f>Tabell1[[#This Row],[TP]]/(Tabell1[[#This Row],[TP]]+Tabell1[[#This Row],[FP]])</f>
        <v>0.88443547647436482</v>
      </c>
      <c r="P1676">
        <f>Tabell1[[#This Row],[TP]]/(Tabell1[[#This Row],[TP]]+Tabell1[[#This Row],[FN]])</f>
        <v>0.99979263867288748</v>
      </c>
      <c r="Q1676">
        <f>2*(Tabell1[[#This Row],[Recall]] * Tabell1[[#This Row],[Precision]]) / (Tabell1[[#This Row],[Recall]] + Tabell1[[#This Row],[Precision]])</f>
        <v>0.93858283044578539</v>
      </c>
      <c r="R1676">
        <v>9643</v>
      </c>
      <c r="S1676">
        <v>142</v>
      </c>
      <c r="T1676">
        <v>1260</v>
      </c>
      <c r="U1676">
        <v>2</v>
      </c>
    </row>
    <row r="1677" spans="1:21" hidden="1" x14ac:dyDescent="0.3">
      <c r="A1677" s="25" t="s">
        <v>20</v>
      </c>
      <c r="B1677" s="23" t="s">
        <v>33</v>
      </c>
      <c r="C1677" s="21" t="s">
        <v>34</v>
      </c>
      <c r="D1677" s="20" t="s">
        <v>23</v>
      </c>
      <c r="E1677" t="s">
        <v>24</v>
      </c>
      <c r="F1677" s="25" t="s">
        <v>30</v>
      </c>
      <c r="G1677" s="21" t="s">
        <v>29</v>
      </c>
      <c r="H1677" s="21" t="s">
        <v>29</v>
      </c>
      <c r="I1677" s="25" t="s">
        <v>25</v>
      </c>
      <c r="J1677" s="21" t="s">
        <v>29</v>
      </c>
      <c r="K1677" s="26">
        <v>3.43003821372985</v>
      </c>
      <c r="L1677" s="26">
        <v>8.5709037780761701</v>
      </c>
      <c r="N1677">
        <f>(Tabell1[[#This Row],[TP]]+Tabell1[[#This Row],[TN]])/(Tabell1[[#This Row],[TP]]+Tabell1[[#This Row],[TN]]+Tabell1[[#This Row],[FP]]+Tabell1[[#This Row],[FN]])</f>
        <v>0.88603240698832264</v>
      </c>
      <c r="O1677">
        <f>Tabell1[[#This Row],[TP]]/(Tabell1[[#This Row],[TP]]+Tabell1[[#This Row],[FP]])</f>
        <v>0.88638039071138963</v>
      </c>
      <c r="P1677">
        <f>Tabell1[[#This Row],[TP]]/(Tabell1[[#This Row],[TP]]+Tabell1[[#This Row],[FN]])</f>
        <v>0.99730430274753756</v>
      </c>
      <c r="Q1677">
        <f>2*(Tabell1[[#This Row],[Recall]] * Tabell1[[#This Row],[Precision]]) / (Tabell1[[#This Row],[Recall]] + Tabell1[[#This Row],[Precision]])</f>
        <v>0.93857637703078489</v>
      </c>
      <c r="R1677">
        <v>9619</v>
      </c>
      <c r="S1677">
        <v>169</v>
      </c>
      <c r="T1677">
        <v>1233</v>
      </c>
      <c r="U1677">
        <v>26</v>
      </c>
    </row>
    <row r="1678" spans="1:21" hidden="1" x14ac:dyDescent="0.3">
      <c r="A1678" s="25" t="s">
        <v>20</v>
      </c>
      <c r="B1678" s="21" t="s">
        <v>32</v>
      </c>
      <c r="C1678" s="25" t="s">
        <v>36</v>
      </c>
      <c r="D1678" s="20" t="s">
        <v>23</v>
      </c>
      <c r="E1678" t="s">
        <v>24</v>
      </c>
      <c r="F1678" s="25" t="s">
        <v>30</v>
      </c>
      <c r="G1678" s="25" t="s">
        <v>26</v>
      </c>
      <c r="H1678" s="21" t="s">
        <v>29</v>
      </c>
      <c r="I1678" s="21"/>
      <c r="J1678" s="21" t="s">
        <v>29</v>
      </c>
      <c r="K1678" s="26">
        <v>5.1273465156555096</v>
      </c>
      <c r="L1678" s="26">
        <v>7.49859166145324</v>
      </c>
      <c r="N1678">
        <f>(Tabell1[[#This Row],[TP]]+Tabell1[[#This Row],[TN]])/(Tabell1[[#This Row],[TP]]+Tabell1[[#This Row],[TN]]+Tabell1[[#This Row],[FP]]+Tabell1[[#This Row],[FN]])</f>
        <v>0.88612292930207293</v>
      </c>
      <c r="O1678">
        <f>Tabell1[[#This Row],[TP]]/(Tabell1[[#This Row],[TP]]+Tabell1[[#This Row],[FP]])</f>
        <v>0.88710421859134125</v>
      </c>
      <c r="P1678">
        <f>Tabell1[[#This Row],[TP]]/(Tabell1[[#This Row],[TP]]+Tabell1[[#This Row],[FN]])</f>
        <v>0.99637117677553133</v>
      </c>
      <c r="Q1678">
        <f>2*(Tabell1[[#This Row],[Recall]] * Tabell1[[#This Row],[Precision]]) / (Tabell1[[#This Row],[Recall]] + Tabell1[[#This Row],[Precision]])</f>
        <v>0.93856821955269065</v>
      </c>
      <c r="R1678">
        <v>9610</v>
      </c>
      <c r="S1678">
        <v>179</v>
      </c>
      <c r="T1678">
        <v>1223</v>
      </c>
      <c r="U1678">
        <v>35</v>
      </c>
    </row>
    <row r="1679" spans="1:21" hidden="1" x14ac:dyDescent="0.3">
      <c r="A1679" s="23" t="s">
        <v>48</v>
      </c>
      <c r="B1679" s="21" t="s">
        <v>32</v>
      </c>
      <c r="C1679" s="21" t="s">
        <v>34</v>
      </c>
      <c r="D1679" s="20" t="s">
        <v>23</v>
      </c>
      <c r="E1679" t="s">
        <v>24</v>
      </c>
      <c r="F1679" s="25" t="s">
        <v>30</v>
      </c>
      <c r="G1679" s="21" t="s">
        <v>29</v>
      </c>
      <c r="H1679" s="25" t="s">
        <v>26</v>
      </c>
      <c r="I1679" s="25" t="s">
        <v>25</v>
      </c>
      <c r="J1679" s="25" t="s">
        <v>26</v>
      </c>
      <c r="K1679" s="26">
        <v>0.29520726203918402</v>
      </c>
      <c r="L1679" s="26">
        <v>0.31915259361267001</v>
      </c>
      <c r="N1679">
        <f>(Tabell1[[#This Row],[TP]]+Tabell1[[#This Row],[TN]])/(Tabell1[[#This Row],[TP]]+Tabell1[[#This Row],[TN]]+Tabell1[[#This Row],[FP]]+Tabell1[[#This Row],[FN]])</f>
        <v>0.88585136236082196</v>
      </c>
      <c r="O1679">
        <f>Tabell1[[#This Row],[TP]]/(Tabell1[[#This Row],[TP]]+Tabell1[[#This Row],[FP]])</f>
        <v>0.88543582199337989</v>
      </c>
      <c r="P1679">
        <f>Tabell1[[#This Row],[TP]]/(Tabell1[[#This Row],[TP]]+Tabell1[[#This Row],[FN]])</f>
        <v>0.99844479004665632</v>
      </c>
      <c r="Q1679">
        <f>2*(Tabell1[[#This Row],[Recall]] * Tabell1[[#This Row],[Precision]]) / (Tabell1[[#This Row],[Recall]] + Tabell1[[#This Row],[Precision]])</f>
        <v>0.93855075288728629</v>
      </c>
      <c r="R1679">
        <v>9630</v>
      </c>
      <c r="S1679">
        <v>156</v>
      </c>
      <c r="T1679">
        <v>1246</v>
      </c>
      <c r="U1679">
        <v>15</v>
      </c>
    </row>
    <row r="1680" spans="1:21" hidden="1" x14ac:dyDescent="0.3">
      <c r="A1680" s="23" t="s">
        <v>48</v>
      </c>
      <c r="B1680" s="21" t="s">
        <v>32</v>
      </c>
      <c r="C1680" s="21" t="s">
        <v>34</v>
      </c>
      <c r="D1680" s="20" t="s">
        <v>23</v>
      </c>
      <c r="E1680" t="s">
        <v>24</v>
      </c>
      <c r="F1680" s="25" t="s">
        <v>30</v>
      </c>
      <c r="G1680" s="21" t="s">
        <v>29</v>
      </c>
      <c r="H1680" s="25" t="s">
        <v>26</v>
      </c>
      <c r="I1680" s="25" t="s">
        <v>25</v>
      </c>
      <c r="J1680" s="21" t="s">
        <v>29</v>
      </c>
      <c r="K1680" s="26">
        <v>0.29221940040588301</v>
      </c>
      <c r="L1680" s="26">
        <v>0.323132514953613</v>
      </c>
      <c r="N1680">
        <f>(Tabell1[[#This Row],[TP]]+Tabell1[[#This Row],[TN]])/(Tabell1[[#This Row],[TP]]+Tabell1[[#This Row],[TN]]+Tabell1[[#This Row],[FP]]+Tabell1[[#This Row],[FN]])</f>
        <v>0.88585136236082196</v>
      </c>
      <c r="O1680">
        <f>Tabell1[[#This Row],[TP]]/(Tabell1[[#This Row],[TP]]+Tabell1[[#This Row],[FP]])</f>
        <v>0.88543582199337989</v>
      </c>
      <c r="P1680">
        <f>Tabell1[[#This Row],[TP]]/(Tabell1[[#This Row],[TP]]+Tabell1[[#This Row],[FN]])</f>
        <v>0.99844479004665632</v>
      </c>
      <c r="Q1680">
        <f>2*(Tabell1[[#This Row],[Recall]] * Tabell1[[#This Row],[Precision]]) / (Tabell1[[#This Row],[Recall]] + Tabell1[[#This Row],[Precision]])</f>
        <v>0.93855075288728629</v>
      </c>
      <c r="R1680">
        <v>9630</v>
      </c>
      <c r="S1680">
        <v>156</v>
      </c>
      <c r="T1680">
        <v>1246</v>
      </c>
      <c r="U1680">
        <v>15</v>
      </c>
    </row>
    <row r="1681" spans="1:21" hidden="1" x14ac:dyDescent="0.3">
      <c r="A1681" s="21" t="s">
        <v>31</v>
      </c>
      <c r="B1681" s="21" t="s">
        <v>32</v>
      </c>
      <c r="C1681" s="25" t="s">
        <v>36</v>
      </c>
      <c r="D1681" s="20" t="s">
        <v>23</v>
      </c>
      <c r="E1681" t="s">
        <v>24</v>
      </c>
      <c r="F1681" s="25" t="s">
        <v>30</v>
      </c>
      <c r="G1681" s="25" t="s">
        <v>26</v>
      </c>
      <c r="H1681" s="21" t="s">
        <v>29</v>
      </c>
      <c r="I1681" s="21"/>
      <c r="J1681" s="25" t="s">
        <v>26</v>
      </c>
      <c r="K1681" s="26">
        <v>6.6042101383209202</v>
      </c>
      <c r="L1681" s="26">
        <v>1.68641734123229</v>
      </c>
      <c r="N1681">
        <f>(Tabell1[[#This Row],[TP]]+Tabell1[[#This Row],[TN]])/(Tabell1[[#This Row],[TP]]+Tabell1[[#This Row],[TN]]+Tabell1[[#This Row],[FP]]+Tabell1[[#This Row],[FN]])</f>
        <v>0.88612292930207293</v>
      </c>
      <c r="O1681">
        <f>Tabell1[[#This Row],[TP]]/(Tabell1[[#This Row],[TP]]+Tabell1[[#This Row],[FP]])</f>
        <v>0.88760513910712635</v>
      </c>
      <c r="P1681">
        <f>Tabell1[[#This Row],[TP]]/(Tabell1[[#This Row],[TP]]+Tabell1[[#This Row],[FN]])</f>
        <v>0.99564541213063762</v>
      </c>
      <c r="Q1681">
        <f>2*(Tabell1[[#This Row],[Recall]] * Tabell1[[#This Row],[Precision]]) / (Tabell1[[#This Row],[Recall]] + Tabell1[[#This Row],[Precision]])</f>
        <v>0.93852619233776391</v>
      </c>
      <c r="R1681">
        <v>9603</v>
      </c>
      <c r="S1681">
        <v>186</v>
      </c>
      <c r="T1681">
        <v>1216</v>
      </c>
      <c r="U1681">
        <v>42</v>
      </c>
    </row>
    <row r="1682" spans="1:21" hidden="1" x14ac:dyDescent="0.3">
      <c r="A1682" s="23" t="s">
        <v>48</v>
      </c>
      <c r="B1682" s="21" t="s">
        <v>32</v>
      </c>
      <c r="C1682" s="21" t="s">
        <v>34</v>
      </c>
      <c r="D1682" s="20" t="s">
        <v>23</v>
      </c>
      <c r="E1682" t="s">
        <v>24</v>
      </c>
      <c r="F1682" s="25" t="s">
        <v>30</v>
      </c>
      <c r="G1682" s="25" t="s">
        <v>26</v>
      </c>
      <c r="H1682" s="25" t="s">
        <v>26</v>
      </c>
      <c r="I1682" s="25" t="s">
        <v>25</v>
      </c>
      <c r="J1682" s="21" t="s">
        <v>29</v>
      </c>
      <c r="K1682" s="26">
        <v>0.311165571212768</v>
      </c>
      <c r="L1682" s="26">
        <v>0.35741519927978499</v>
      </c>
      <c r="N1682">
        <f>(Tabell1[[#This Row],[TP]]+Tabell1[[#This Row],[TN]])/(Tabell1[[#This Row],[TP]]+Tabell1[[#This Row],[TN]]+Tabell1[[#This Row],[FP]]+Tabell1[[#This Row],[FN]])</f>
        <v>0.88576084004707156</v>
      </c>
      <c r="O1682">
        <f>Tabell1[[#This Row],[TP]]/(Tabell1[[#This Row],[TP]]+Tabell1[[#This Row],[FP]])</f>
        <v>0.88535441757837641</v>
      </c>
      <c r="P1682">
        <f>Tabell1[[#This Row],[TP]]/(Tabell1[[#This Row],[TP]]+Tabell1[[#This Row],[FN]])</f>
        <v>0.99844479004665632</v>
      </c>
      <c r="Q1682">
        <f>2*(Tabell1[[#This Row],[Recall]] * Tabell1[[#This Row],[Precision]]) / (Tabell1[[#This Row],[Recall]] + Tabell1[[#This Row],[Precision]])</f>
        <v>0.93850501900399574</v>
      </c>
      <c r="R1682">
        <v>9630</v>
      </c>
      <c r="S1682">
        <v>155</v>
      </c>
      <c r="T1682">
        <v>1247</v>
      </c>
      <c r="U1682">
        <v>15</v>
      </c>
    </row>
    <row r="1683" spans="1:21" hidden="1" x14ac:dyDescent="0.3">
      <c r="A1683" s="23" t="s">
        <v>48</v>
      </c>
      <c r="B1683" s="21" t="s">
        <v>32</v>
      </c>
      <c r="C1683" s="21" t="s">
        <v>34</v>
      </c>
      <c r="D1683" s="20" t="s">
        <v>23</v>
      </c>
      <c r="E1683" t="s">
        <v>24</v>
      </c>
      <c r="F1683" s="25" t="s">
        <v>30</v>
      </c>
      <c r="G1683" s="25" t="s">
        <v>26</v>
      </c>
      <c r="H1683" s="25" t="s">
        <v>26</v>
      </c>
      <c r="I1683" s="25" t="s">
        <v>25</v>
      </c>
      <c r="J1683" s="25" t="s">
        <v>26</v>
      </c>
      <c r="K1683" s="26">
        <v>0.30802202224731401</v>
      </c>
      <c r="L1683" s="26">
        <v>0.324132680892944</v>
      </c>
      <c r="N1683">
        <f>(Tabell1[[#This Row],[TP]]+Tabell1[[#This Row],[TN]])/(Tabell1[[#This Row],[TP]]+Tabell1[[#This Row],[TN]]+Tabell1[[#This Row],[FP]]+Tabell1[[#This Row],[FN]])</f>
        <v>0.88576084004707156</v>
      </c>
      <c r="O1683">
        <f>Tabell1[[#This Row],[TP]]/(Tabell1[[#This Row],[TP]]+Tabell1[[#This Row],[FP]])</f>
        <v>0.88535441757837641</v>
      </c>
      <c r="P1683">
        <f>Tabell1[[#This Row],[TP]]/(Tabell1[[#This Row],[TP]]+Tabell1[[#This Row],[FN]])</f>
        <v>0.99844479004665632</v>
      </c>
      <c r="Q1683">
        <f>2*(Tabell1[[#This Row],[Recall]] * Tabell1[[#This Row],[Precision]]) / (Tabell1[[#This Row],[Recall]] + Tabell1[[#This Row],[Precision]])</f>
        <v>0.93850501900399574</v>
      </c>
      <c r="R1683">
        <v>9630</v>
      </c>
      <c r="S1683">
        <v>155</v>
      </c>
      <c r="T1683">
        <v>1247</v>
      </c>
      <c r="U1683">
        <v>15</v>
      </c>
    </row>
    <row r="1684" spans="1:21" hidden="1" x14ac:dyDescent="0.3">
      <c r="A1684" s="21" t="s">
        <v>31</v>
      </c>
      <c r="B1684" s="21" t="s">
        <v>32</v>
      </c>
      <c r="C1684" s="25" t="s">
        <v>36</v>
      </c>
      <c r="D1684" s="20" t="s">
        <v>23</v>
      </c>
      <c r="E1684" t="s">
        <v>24</v>
      </c>
      <c r="F1684" s="25" t="s">
        <v>30</v>
      </c>
      <c r="G1684" s="21" t="s">
        <v>29</v>
      </c>
      <c r="H1684" s="25" t="s">
        <v>26</v>
      </c>
      <c r="I1684" s="21"/>
      <c r="J1684" s="25" t="s">
        <v>26</v>
      </c>
      <c r="K1684" s="26">
        <v>6.5053119659423801</v>
      </c>
      <c r="L1684" s="26">
        <v>0.88308572769164995</v>
      </c>
      <c r="N1684">
        <f>(Tabell1[[#This Row],[TP]]+Tabell1[[#This Row],[TN]])/(Tabell1[[#This Row],[TP]]+Tabell1[[#This Row],[TN]]+Tabell1[[#This Row],[FP]]+Tabell1[[#This Row],[FN]])</f>
        <v>0.88576084004707156</v>
      </c>
      <c r="O1684">
        <f>Tabell1[[#This Row],[TP]]/(Tabell1[[#This Row],[TP]]+Tabell1[[#This Row],[FP]])</f>
        <v>0.88599318537618565</v>
      </c>
      <c r="P1684">
        <f>Tabell1[[#This Row],[TP]]/(Tabell1[[#This Row],[TP]]+Tabell1[[#This Row],[FN]])</f>
        <v>0.99751166407465008</v>
      </c>
      <c r="Q1684">
        <f>2*(Tabell1[[#This Row],[Recall]] * Tabell1[[#This Row],[Precision]]) / (Tabell1[[#This Row],[Recall]] + Tabell1[[#This Row],[Precision]])</f>
        <v>0.93845103394459617</v>
      </c>
      <c r="R1684">
        <v>9621</v>
      </c>
      <c r="S1684">
        <v>164</v>
      </c>
      <c r="T1684">
        <v>1238</v>
      </c>
      <c r="U1684">
        <v>24</v>
      </c>
    </row>
    <row r="1685" spans="1:21" hidden="1" x14ac:dyDescent="0.3">
      <c r="A1685" s="21" t="s">
        <v>31</v>
      </c>
      <c r="B1685" s="23" t="s">
        <v>33</v>
      </c>
      <c r="C1685" s="21" t="s">
        <v>34</v>
      </c>
      <c r="D1685" s="20" t="s">
        <v>23</v>
      </c>
      <c r="E1685" t="s">
        <v>24</v>
      </c>
      <c r="F1685" s="19" t="s">
        <v>21</v>
      </c>
      <c r="G1685" s="25" t="s">
        <v>26</v>
      </c>
      <c r="H1685" s="21" t="s">
        <v>29</v>
      </c>
      <c r="I1685" s="21"/>
      <c r="J1685" s="21" t="s">
        <v>29</v>
      </c>
      <c r="K1685" s="26">
        <v>57.767399549484203</v>
      </c>
      <c r="L1685" s="26">
        <v>0.62274551391601496</v>
      </c>
      <c r="N1685">
        <f>(Tabell1[[#This Row],[TP]]+Tabell1[[#This Row],[TN]])/(Tabell1[[#This Row],[TP]]+Tabell1[[#This Row],[TN]]+Tabell1[[#This Row],[FP]]+Tabell1[[#This Row],[FN]])</f>
        <v>0.8854892731058206</v>
      </c>
      <c r="O1685">
        <f>Tabell1[[#This Row],[TP]]/(Tabell1[[#This Row],[TP]]+Tabell1[[#This Row],[FP]])</f>
        <v>0.88419218778653952</v>
      </c>
      <c r="P1685">
        <f>Tabell1[[#This Row],[TP]]/(Tabell1[[#This Row],[TP]]+Tabell1[[#This Row],[FN]])</f>
        <v>0.99979263867288748</v>
      </c>
      <c r="Q1685">
        <f>2*(Tabell1[[#This Row],[Recall]] * Tabell1[[#This Row],[Precision]]) / (Tabell1[[#This Row],[Recall]] + Tabell1[[#This Row],[Precision]])</f>
        <v>0.93844581772176527</v>
      </c>
      <c r="R1685">
        <v>9643</v>
      </c>
      <c r="S1685">
        <v>139</v>
      </c>
      <c r="T1685">
        <v>1263</v>
      </c>
      <c r="U1685">
        <v>2</v>
      </c>
    </row>
    <row r="1686" spans="1:21" hidden="1" x14ac:dyDescent="0.3">
      <c r="A1686" s="25" t="s">
        <v>20</v>
      </c>
      <c r="B1686" s="23" t="s">
        <v>33</v>
      </c>
      <c r="C1686" s="24" t="s">
        <v>38</v>
      </c>
      <c r="D1686" s="20" t="s">
        <v>23</v>
      </c>
      <c r="E1686" t="s">
        <v>24</v>
      </c>
      <c r="F1686" s="19" t="s">
        <v>21</v>
      </c>
      <c r="G1686" s="25" t="s">
        <v>26</v>
      </c>
      <c r="H1686" s="21" t="s">
        <v>29</v>
      </c>
      <c r="I1686" s="25" t="s">
        <v>25</v>
      </c>
      <c r="J1686" s="25" t="s">
        <v>26</v>
      </c>
      <c r="K1686" s="26">
        <v>1.19375324249267</v>
      </c>
      <c r="L1686" s="26">
        <v>3.3317286968231201</v>
      </c>
      <c r="N1686">
        <f>(Tabell1[[#This Row],[TP]]+Tabell1[[#This Row],[TN]])/(Tabell1[[#This Row],[TP]]+Tabell1[[#This Row],[TN]]+Tabell1[[#This Row],[FP]]+Tabell1[[#This Row],[FN]])</f>
        <v>0.89644247306961167</v>
      </c>
      <c r="O1686">
        <f>Tabell1[[#This Row],[TP]]/(Tabell1[[#This Row],[TP]]+Tabell1[[#This Row],[FP]])</f>
        <v>0.97560702696654356</v>
      </c>
      <c r="P1686">
        <f>Tabell1[[#This Row],[TP]]/(Tabell1[[#This Row],[TP]]+Tabell1[[#This Row],[FN]])</f>
        <v>0.90399170554691555</v>
      </c>
      <c r="Q1686">
        <f>2*(Tabell1[[#This Row],[Recall]] * Tabell1[[#This Row],[Precision]]) / (Tabell1[[#This Row],[Recall]] + Tabell1[[#This Row],[Precision]])</f>
        <v>0.93843504466688199</v>
      </c>
      <c r="R1686">
        <v>8719</v>
      </c>
      <c r="S1686">
        <v>1184</v>
      </c>
      <c r="T1686">
        <v>218</v>
      </c>
      <c r="U1686">
        <v>926</v>
      </c>
    </row>
    <row r="1687" spans="1:21" hidden="1" x14ac:dyDescent="0.3">
      <c r="A1687" s="25" t="s">
        <v>20</v>
      </c>
      <c r="B1687" s="23" t="s">
        <v>33</v>
      </c>
      <c r="C1687" s="24" t="s">
        <v>38</v>
      </c>
      <c r="D1687" s="20" t="s">
        <v>23</v>
      </c>
      <c r="E1687" t="s">
        <v>24</v>
      </c>
      <c r="F1687" s="19" t="s">
        <v>21</v>
      </c>
      <c r="G1687" s="21" t="s">
        <v>29</v>
      </c>
      <c r="H1687" s="21" t="s">
        <v>29</v>
      </c>
      <c r="I1687" s="25" t="s">
        <v>25</v>
      </c>
      <c r="J1687" s="25" t="s">
        <v>26</v>
      </c>
      <c r="K1687" s="26">
        <v>1.18683385848999</v>
      </c>
      <c r="L1687" s="26">
        <v>3.3708529472350999</v>
      </c>
      <c r="N1687">
        <f>(Tabell1[[#This Row],[TP]]+Tabell1[[#This Row],[TN]])/(Tabell1[[#This Row],[TP]]+Tabell1[[#This Row],[TN]]+Tabell1[[#This Row],[FP]]+Tabell1[[#This Row],[FN]])</f>
        <v>0.89644247306961167</v>
      </c>
      <c r="O1687">
        <f>Tabell1[[#This Row],[TP]]/(Tabell1[[#This Row],[TP]]+Tabell1[[#This Row],[FP]])</f>
        <v>0.97560702696654356</v>
      </c>
      <c r="P1687">
        <f>Tabell1[[#This Row],[TP]]/(Tabell1[[#This Row],[TP]]+Tabell1[[#This Row],[FN]])</f>
        <v>0.90399170554691555</v>
      </c>
      <c r="Q1687">
        <f>2*(Tabell1[[#This Row],[Recall]] * Tabell1[[#This Row],[Precision]]) / (Tabell1[[#This Row],[Recall]] + Tabell1[[#This Row],[Precision]])</f>
        <v>0.93843504466688199</v>
      </c>
      <c r="R1687">
        <v>8719</v>
      </c>
      <c r="S1687">
        <v>1184</v>
      </c>
      <c r="T1687">
        <v>218</v>
      </c>
      <c r="U1687">
        <v>926</v>
      </c>
    </row>
    <row r="1688" spans="1:21" hidden="1" x14ac:dyDescent="0.3">
      <c r="A1688" s="25" t="s">
        <v>20</v>
      </c>
      <c r="B1688" s="23" t="s">
        <v>33</v>
      </c>
      <c r="C1688" s="21" t="s">
        <v>34</v>
      </c>
      <c r="D1688" s="21" t="s">
        <v>34</v>
      </c>
      <c r="E1688" t="s">
        <v>43</v>
      </c>
      <c r="F1688" s="19" t="s">
        <v>21</v>
      </c>
      <c r="G1688" s="25" t="s">
        <v>26</v>
      </c>
      <c r="H1688" s="21" t="s">
        <v>29</v>
      </c>
      <c r="I1688" s="21"/>
      <c r="J1688" s="25" t="s">
        <v>26</v>
      </c>
      <c r="K1688" s="26">
        <v>1.73497891426086</v>
      </c>
      <c r="L1688" s="26">
        <v>4.6444678306579501</v>
      </c>
      <c r="N1688">
        <f>(Tabell1[[#This Row],[TP]]+Tabell1[[#This Row],[TN]])/(Tabell1[[#This Row],[TP]]+Tabell1[[#This Row],[TN]]+Tabell1[[#This Row],[FP]]+Tabell1[[#This Row],[FN]])</f>
        <v>0.89688292859731789</v>
      </c>
      <c r="O1688">
        <f>Tabell1[[#This Row],[TP]]/(Tabell1[[#This Row],[TP]]+Tabell1[[#This Row],[FP]])</f>
        <v>0.89679420889348505</v>
      </c>
      <c r="P1688">
        <f>Tabell1[[#This Row],[TP]]/(Tabell1[[#This Row],[TP]]+Tabell1[[#This Row],[FN]])</f>
        <v>0.98411257376305039</v>
      </c>
      <c r="Q1688">
        <f>2*(Tabell1[[#This Row],[Recall]] * Tabell1[[#This Row],[Precision]]) / (Tabell1[[#This Row],[Recall]] + Tabell1[[#This Row],[Precision]])</f>
        <v>0.93842657721025868</v>
      </c>
      <c r="R1688">
        <v>8672</v>
      </c>
      <c r="S1688">
        <v>1226</v>
      </c>
      <c r="T1688">
        <v>998</v>
      </c>
      <c r="U1688">
        <v>140</v>
      </c>
    </row>
    <row r="1689" spans="1:21" hidden="1" x14ac:dyDescent="0.3">
      <c r="A1689" s="21" t="s">
        <v>31</v>
      </c>
      <c r="B1689" s="25" t="s">
        <v>22</v>
      </c>
      <c r="C1689" s="25" t="s">
        <v>36</v>
      </c>
      <c r="D1689" s="20" t="s">
        <v>23</v>
      </c>
      <c r="E1689" t="s">
        <v>24</v>
      </c>
      <c r="F1689" s="19" t="s">
        <v>21</v>
      </c>
      <c r="G1689" s="21" t="s">
        <v>29</v>
      </c>
      <c r="H1689" s="25" t="s">
        <v>26</v>
      </c>
      <c r="I1689" s="25" t="s">
        <v>25</v>
      </c>
      <c r="J1689" s="21" t="s">
        <v>29</v>
      </c>
      <c r="K1689" s="26">
        <v>0.60649490356445301</v>
      </c>
      <c r="L1689" s="26">
        <v>0.32878136634826599</v>
      </c>
      <c r="N1689">
        <f>(Tabell1[[#This Row],[TP]]+Tabell1[[#This Row],[TN]])/(Tabell1[[#This Row],[TP]]+Tabell1[[#This Row],[TN]]+Tabell1[[#This Row],[FP]]+Tabell1[[#This Row],[FN]])</f>
        <v>0.8921879243233457</v>
      </c>
      <c r="O1689">
        <f>Tabell1[[#This Row],[TP]]/(Tabell1[[#This Row],[TP]]+Tabell1[[#This Row],[FP]])</f>
        <v>0.93595297029702973</v>
      </c>
      <c r="P1689">
        <f>Tabell1[[#This Row],[TP]]/(Tabell1[[#This Row],[TP]]+Tabell1[[#This Row],[FN]])</f>
        <v>0.94090202177293936</v>
      </c>
      <c r="Q1689">
        <f>2*(Tabell1[[#This Row],[Recall]] * Tabell1[[#This Row],[Precision]]) / (Tabell1[[#This Row],[Recall]] + Tabell1[[#This Row],[Precision]])</f>
        <v>0.93842097099426092</v>
      </c>
      <c r="R1689">
        <v>9075</v>
      </c>
      <c r="S1689">
        <v>781</v>
      </c>
      <c r="T1689">
        <v>621</v>
      </c>
      <c r="U1689">
        <v>570</v>
      </c>
    </row>
    <row r="1690" spans="1:21" hidden="1" x14ac:dyDescent="0.3">
      <c r="A1690" s="21" t="s">
        <v>31</v>
      </c>
      <c r="B1690" s="21" t="s">
        <v>32</v>
      </c>
      <c r="C1690" s="20" t="s">
        <v>23</v>
      </c>
      <c r="D1690" s="20" t="s">
        <v>23</v>
      </c>
      <c r="E1690" t="s">
        <v>42</v>
      </c>
      <c r="F1690" s="25" t="s">
        <v>30</v>
      </c>
      <c r="G1690" s="21" t="s">
        <v>29</v>
      </c>
      <c r="H1690" s="25" t="s">
        <v>26</v>
      </c>
      <c r="I1690" s="25" t="s">
        <v>25</v>
      </c>
      <c r="J1690" s="21" t="s">
        <v>29</v>
      </c>
      <c r="K1690" s="26">
        <v>0.95730447769164995</v>
      </c>
      <c r="L1690" s="26">
        <v>0.56050157546997004</v>
      </c>
      <c r="N1690">
        <f>(Tabell1[[#This Row],[TP]]+Tabell1[[#This Row],[TN]])/(Tabell1[[#This Row],[TP]]+Tabell1[[#This Row],[TN]]+Tabell1[[#This Row],[FP]]+Tabell1[[#This Row],[FN]])</f>
        <v>0.88592846820809246</v>
      </c>
      <c r="O1690">
        <f>Tabell1[[#This Row],[TP]]/(Tabell1[[#This Row],[TP]]+Tabell1[[#This Row],[FP]])</f>
        <v>0.88494435758300372</v>
      </c>
      <c r="P1690">
        <f>Tabell1[[#This Row],[TP]]/(Tabell1[[#This Row],[TP]]+Tabell1[[#This Row],[FN]])</f>
        <v>0.99875441145941457</v>
      </c>
      <c r="Q1690">
        <f>2*(Tabell1[[#This Row],[Recall]] * Tabell1[[#This Row],[Precision]]) / (Tabell1[[#This Row],[Recall]] + Tabell1[[#This Row],[Precision]])</f>
        <v>0.9384112741990539</v>
      </c>
      <c r="R1690">
        <v>9622</v>
      </c>
      <c r="S1690">
        <v>187</v>
      </c>
      <c r="T1690">
        <v>1251</v>
      </c>
      <c r="U1690">
        <v>12</v>
      </c>
    </row>
    <row r="1691" spans="1:21" hidden="1" x14ac:dyDescent="0.3">
      <c r="A1691" s="25" t="s">
        <v>20</v>
      </c>
      <c r="B1691" s="21" t="s">
        <v>32</v>
      </c>
      <c r="C1691" s="24" t="s">
        <v>38</v>
      </c>
      <c r="D1691" s="20" t="s">
        <v>23</v>
      </c>
      <c r="E1691" t="s">
        <v>24</v>
      </c>
      <c r="F1691" s="25" t="s">
        <v>30</v>
      </c>
      <c r="G1691" s="21" t="s">
        <v>29</v>
      </c>
      <c r="H1691" s="21" t="s">
        <v>29</v>
      </c>
      <c r="I1691" s="21"/>
      <c r="J1691" s="21" t="s">
        <v>29</v>
      </c>
      <c r="K1691" s="26">
        <v>3.2896423339843701</v>
      </c>
      <c r="L1691" s="26">
        <v>8.1061315536499006</v>
      </c>
      <c r="N1691">
        <f>(Tabell1[[#This Row],[TP]]+Tabell1[[#This Row],[TN]])/(Tabell1[[#This Row],[TP]]+Tabell1[[#This Row],[TN]]+Tabell1[[#This Row],[FP]]+Tabell1[[#This Row],[FN]])</f>
        <v>0.89535620530460758</v>
      </c>
      <c r="O1691">
        <f>Tabell1[[#This Row],[TP]]/(Tabell1[[#This Row],[TP]]+Tabell1[[#This Row],[FP]])</f>
        <v>0.96535467602236602</v>
      </c>
      <c r="P1691">
        <f>Tabell1[[#This Row],[TP]]/(Tabell1[[#This Row],[TP]]+Tabell1[[#This Row],[FN]])</f>
        <v>0.91290824261275272</v>
      </c>
      <c r="Q1691">
        <f>2*(Tabell1[[#This Row],[Recall]] * Tabell1[[#This Row],[Precision]]) / (Tabell1[[#This Row],[Recall]] + Tabell1[[#This Row],[Precision]])</f>
        <v>0.9383992326548013</v>
      </c>
      <c r="R1691">
        <v>8805</v>
      </c>
      <c r="S1691">
        <v>1086</v>
      </c>
      <c r="T1691">
        <v>316</v>
      </c>
      <c r="U1691">
        <v>840</v>
      </c>
    </row>
    <row r="1692" spans="1:21" hidden="1" x14ac:dyDescent="0.3">
      <c r="A1692" s="21" t="s">
        <v>31</v>
      </c>
      <c r="B1692" s="21" t="s">
        <v>32</v>
      </c>
      <c r="C1692" s="21" t="s">
        <v>34</v>
      </c>
      <c r="D1692" s="20" t="s">
        <v>23</v>
      </c>
      <c r="E1692" t="s">
        <v>24</v>
      </c>
      <c r="F1692" s="25" t="s">
        <v>30</v>
      </c>
      <c r="G1692" s="25" t="s">
        <v>26</v>
      </c>
      <c r="H1692" s="25" t="s">
        <v>26</v>
      </c>
      <c r="I1692" s="25" t="s">
        <v>25</v>
      </c>
      <c r="J1692" s="21" t="s">
        <v>29</v>
      </c>
      <c r="K1692" s="26">
        <v>1.17186450958251</v>
      </c>
      <c r="L1692" s="26">
        <v>0.52998256683349598</v>
      </c>
      <c r="N1692">
        <f>(Tabell1[[#This Row],[TP]]+Tabell1[[#This Row],[TN]])/(Tabell1[[#This Row],[TP]]+Tabell1[[#This Row],[TN]]+Tabell1[[#This Row],[FP]]+Tabell1[[#This Row],[FN]])</f>
        <v>0.88567031773332128</v>
      </c>
      <c r="O1692">
        <f>Tabell1[[#This Row],[TP]]/(Tabell1[[#This Row],[TP]]+Tabell1[[#This Row],[FP]])</f>
        <v>0.88605379513633009</v>
      </c>
      <c r="P1692">
        <f>Tabell1[[#This Row],[TP]]/(Tabell1[[#This Row],[TP]]+Tabell1[[#This Row],[FN]])</f>
        <v>0.99730430274753756</v>
      </c>
      <c r="Q1692">
        <f>2*(Tabell1[[#This Row],[Recall]] * Tabell1[[#This Row],[Precision]]) / (Tabell1[[#This Row],[Recall]] + Tabell1[[#This Row],[Precision]])</f>
        <v>0.93839324910979949</v>
      </c>
      <c r="R1692">
        <v>9619</v>
      </c>
      <c r="S1692">
        <v>165</v>
      </c>
      <c r="T1692">
        <v>1237</v>
      </c>
      <c r="U1692">
        <v>26</v>
      </c>
    </row>
    <row r="1693" spans="1:21" hidden="1" x14ac:dyDescent="0.3">
      <c r="A1693" s="21" t="s">
        <v>31</v>
      </c>
      <c r="B1693" s="23" t="s">
        <v>33</v>
      </c>
      <c r="C1693" s="21" t="s">
        <v>34</v>
      </c>
      <c r="D1693" s="20" t="s">
        <v>23</v>
      </c>
      <c r="E1693" t="s">
        <v>24</v>
      </c>
      <c r="F1693" s="19" t="s">
        <v>21</v>
      </c>
      <c r="G1693" s="21" t="s">
        <v>29</v>
      </c>
      <c r="H1693" s="21" t="s">
        <v>29</v>
      </c>
      <c r="I1693" s="25" t="s">
        <v>25</v>
      </c>
      <c r="J1693" s="21" t="s">
        <v>29</v>
      </c>
      <c r="K1693" s="26">
        <v>63.664579629898</v>
      </c>
      <c r="L1693" s="26">
        <v>0.64061641693115201</v>
      </c>
      <c r="N1693">
        <f>(Tabell1[[#This Row],[TP]]+Tabell1[[#This Row],[TN]])/(Tabell1[[#This Row],[TP]]+Tabell1[[#This Row],[TN]]+Tabell1[[#This Row],[FP]]+Tabell1[[#This Row],[FN]])</f>
        <v>0.8853987507920702</v>
      </c>
      <c r="O1693">
        <f>Tabell1[[#This Row],[TP]]/(Tabell1[[#This Row],[TP]]+Tabell1[[#This Row],[FP]])</f>
        <v>0.88425204072273689</v>
      </c>
      <c r="P1693">
        <f>Tabell1[[#This Row],[TP]]/(Tabell1[[#This Row],[TP]]+Tabell1[[#This Row],[FN]])</f>
        <v>0.99958527734577496</v>
      </c>
      <c r="Q1693">
        <f>2*(Tabell1[[#This Row],[Recall]] * Tabell1[[#This Row],[Precision]]) / (Tabell1[[#This Row],[Recall]] + Tabell1[[#This Row],[Precision]])</f>
        <v>0.93838816429822858</v>
      </c>
      <c r="R1693">
        <v>9641</v>
      </c>
      <c r="S1693">
        <v>140</v>
      </c>
      <c r="T1693">
        <v>1262</v>
      </c>
      <c r="U1693">
        <v>4</v>
      </c>
    </row>
    <row r="1694" spans="1:21" hidden="1" x14ac:dyDescent="0.3">
      <c r="A1694" s="21" t="s">
        <v>31</v>
      </c>
      <c r="B1694" s="23" t="s">
        <v>33</v>
      </c>
      <c r="C1694" s="21" t="s">
        <v>34</v>
      </c>
      <c r="D1694" s="20" t="s">
        <v>23</v>
      </c>
      <c r="E1694" t="s">
        <v>24</v>
      </c>
      <c r="F1694" s="25" t="s">
        <v>30</v>
      </c>
      <c r="G1694" s="25" t="s">
        <v>26</v>
      </c>
      <c r="H1694" s="21" t="s">
        <v>29</v>
      </c>
      <c r="I1694" s="21"/>
      <c r="J1694" s="21" t="s">
        <v>29</v>
      </c>
      <c r="K1694" s="26">
        <v>35.5087504386901</v>
      </c>
      <c r="L1694" s="26">
        <v>1.4475040435791</v>
      </c>
      <c r="N1694">
        <f>(Tabell1[[#This Row],[TP]]+Tabell1[[#This Row],[TN]])/(Tabell1[[#This Row],[TP]]+Tabell1[[#This Row],[TN]]+Tabell1[[#This Row],[FP]]+Tabell1[[#This Row],[FN]])</f>
        <v>0.88530822847831991</v>
      </c>
      <c r="O1694">
        <f>Tabell1[[#This Row],[TP]]/(Tabell1[[#This Row],[TP]]+Tabell1[[#This Row],[FP]])</f>
        <v>0.88403006967363407</v>
      </c>
      <c r="P1694">
        <f>Tabell1[[#This Row],[TP]]/(Tabell1[[#This Row],[TP]]+Tabell1[[#This Row],[FN]])</f>
        <v>0.99979263867288748</v>
      </c>
      <c r="Q1694">
        <f>2*(Tabell1[[#This Row],[Recall]] * Tabell1[[#This Row],[Precision]]) / (Tabell1[[#This Row],[Recall]] + Tabell1[[#This Row],[Precision]])</f>
        <v>0.93835449812679417</v>
      </c>
      <c r="R1694">
        <v>9643</v>
      </c>
      <c r="S1694">
        <v>137</v>
      </c>
      <c r="T1694">
        <v>1265</v>
      </c>
      <c r="U1694">
        <v>2</v>
      </c>
    </row>
    <row r="1695" spans="1:21" hidden="1" x14ac:dyDescent="0.3">
      <c r="A1695" s="21" t="s">
        <v>31</v>
      </c>
      <c r="B1695" s="23" t="s">
        <v>33</v>
      </c>
      <c r="C1695" s="21" t="s">
        <v>34</v>
      </c>
      <c r="D1695" s="20" t="s">
        <v>23</v>
      </c>
      <c r="E1695" t="s">
        <v>24</v>
      </c>
      <c r="F1695" s="25" t="s">
        <v>30</v>
      </c>
      <c r="G1695" s="25" t="s">
        <v>26</v>
      </c>
      <c r="H1695" s="25" t="s">
        <v>26</v>
      </c>
      <c r="I1695" s="25" t="s">
        <v>25</v>
      </c>
      <c r="J1695" s="21" t="s">
        <v>29</v>
      </c>
      <c r="K1695" s="26">
        <v>40.947764396667402</v>
      </c>
      <c r="L1695" s="26">
        <v>1.3340153694152801</v>
      </c>
      <c r="N1695">
        <f>(Tabell1[[#This Row],[TP]]+Tabell1[[#This Row],[TN]])/(Tabell1[[#This Row],[TP]]+Tabell1[[#This Row],[TN]]+Tabell1[[#This Row],[FP]]+Tabell1[[#This Row],[FN]])</f>
        <v>0.88530822847831991</v>
      </c>
      <c r="O1695">
        <f>Tabell1[[#This Row],[TP]]/(Tabell1[[#This Row],[TP]]+Tabell1[[#This Row],[FP]])</f>
        <v>0.88410049514028977</v>
      </c>
      <c r="P1695">
        <f>Tabell1[[#This Row],[TP]]/(Tabell1[[#This Row],[TP]]+Tabell1[[#This Row],[FN]])</f>
        <v>0.99968895800933122</v>
      </c>
      <c r="Q1695">
        <f>2*(Tabell1[[#This Row],[Recall]] * Tabell1[[#This Row],[Precision]]) / (Tabell1[[#This Row],[Recall]] + Tabell1[[#This Row],[Precision]])</f>
        <v>0.93834849885650329</v>
      </c>
      <c r="R1695">
        <v>9642</v>
      </c>
      <c r="S1695">
        <v>138</v>
      </c>
      <c r="T1695">
        <v>1264</v>
      </c>
      <c r="U1695">
        <v>3</v>
      </c>
    </row>
    <row r="1696" spans="1:21" hidden="1" x14ac:dyDescent="0.3">
      <c r="A1696" s="25" t="s">
        <v>20</v>
      </c>
      <c r="B1696" s="21" t="s">
        <v>32</v>
      </c>
      <c r="C1696" s="24" t="s">
        <v>38</v>
      </c>
      <c r="D1696" s="20" t="s">
        <v>23</v>
      </c>
      <c r="E1696" t="s">
        <v>24</v>
      </c>
      <c r="F1696" s="25" t="s">
        <v>30</v>
      </c>
      <c r="G1696" s="25" t="s">
        <v>26</v>
      </c>
      <c r="H1696" s="21" t="s">
        <v>29</v>
      </c>
      <c r="I1696" s="21"/>
      <c r="J1696" s="21" t="s">
        <v>29</v>
      </c>
      <c r="K1696" s="26">
        <v>3.2819120883941602</v>
      </c>
      <c r="L1696" s="26">
        <v>8.1261188983917201</v>
      </c>
      <c r="N1696">
        <f>(Tabell1[[#This Row],[TP]]+Tabell1[[#This Row],[TN]])/(Tabell1[[#This Row],[TP]]+Tabell1[[#This Row],[TN]]+Tabell1[[#This Row],[FP]]+Tabell1[[#This Row],[FN]])</f>
        <v>0.89526568299085729</v>
      </c>
      <c r="O1696">
        <f>Tabell1[[#This Row],[TP]]/(Tabell1[[#This Row],[TP]]+Tabell1[[#This Row],[FP]])</f>
        <v>0.9653508771929824</v>
      </c>
      <c r="P1696">
        <f>Tabell1[[#This Row],[TP]]/(Tabell1[[#This Row],[TP]]+Tabell1[[#This Row],[FN]])</f>
        <v>0.91280456194919646</v>
      </c>
      <c r="Q1696">
        <f>2*(Tabell1[[#This Row],[Recall]] * Tabell1[[#This Row],[Precision]]) / (Tabell1[[#This Row],[Recall]] + Tabell1[[#This Row],[Precision]])</f>
        <v>0.93834265920596849</v>
      </c>
      <c r="R1696">
        <v>8804</v>
      </c>
      <c r="S1696">
        <v>1086</v>
      </c>
      <c r="T1696">
        <v>316</v>
      </c>
      <c r="U1696">
        <v>841</v>
      </c>
    </row>
    <row r="1697" spans="1:21" hidden="1" x14ac:dyDescent="0.3">
      <c r="A1697" s="25" t="s">
        <v>20</v>
      </c>
      <c r="B1697" s="25" t="s">
        <v>22</v>
      </c>
      <c r="C1697" s="20" t="s">
        <v>23</v>
      </c>
      <c r="D1697" s="20" t="s">
        <v>23</v>
      </c>
      <c r="E1697" t="s">
        <v>24</v>
      </c>
      <c r="F1697" s="19" t="s">
        <v>21</v>
      </c>
      <c r="G1697" s="25" t="s">
        <v>26</v>
      </c>
      <c r="H1697" s="25" t="s">
        <v>26</v>
      </c>
      <c r="I1697" s="21"/>
      <c r="J1697" s="21" t="s">
        <v>29</v>
      </c>
      <c r="K1697" s="26">
        <v>2.1961266994476301</v>
      </c>
      <c r="L1697" s="26">
        <v>4.0775258541107098</v>
      </c>
      <c r="N1697">
        <f>(Tabell1[[#This Row],[TP]]+Tabell1[[#This Row],[TN]])/(Tabell1[[#This Row],[TP]]+Tabell1[[#This Row],[TN]]+Tabell1[[#This Row],[FP]]+Tabell1[[#This Row],[FN]])</f>
        <v>0.88530822847831991</v>
      </c>
      <c r="O1697">
        <f>Tabell1[[#This Row],[TP]]/(Tabell1[[#This Row],[TP]]+Tabell1[[#This Row],[FP]])</f>
        <v>0.88438245549642136</v>
      </c>
      <c r="P1697">
        <f>Tabell1[[#This Row],[TP]]/(Tabell1[[#This Row],[TP]]+Tabell1[[#This Row],[FN]])</f>
        <v>0.99927423535510629</v>
      </c>
      <c r="Q1697">
        <f>2*(Tabell1[[#This Row],[Recall]] * Tabell1[[#This Row],[Precision]]) / (Tabell1[[#This Row],[Recall]] + Tabell1[[#This Row],[Precision]])</f>
        <v>0.93832449009394925</v>
      </c>
      <c r="R1697">
        <v>9638</v>
      </c>
      <c r="S1697">
        <v>142</v>
      </c>
      <c r="T1697">
        <v>1260</v>
      </c>
      <c r="U1697">
        <v>7</v>
      </c>
    </row>
    <row r="1698" spans="1:21" hidden="1" x14ac:dyDescent="0.3">
      <c r="A1698" s="25" t="s">
        <v>20</v>
      </c>
      <c r="B1698" s="23" t="s">
        <v>33</v>
      </c>
      <c r="C1698" s="21" t="s">
        <v>34</v>
      </c>
      <c r="D1698" s="20" t="s">
        <v>23</v>
      </c>
      <c r="E1698" t="s">
        <v>24</v>
      </c>
      <c r="F1698" s="25" t="s">
        <v>30</v>
      </c>
      <c r="G1698" s="25" t="s">
        <v>26</v>
      </c>
      <c r="H1698" s="21" t="s">
        <v>29</v>
      </c>
      <c r="I1698" s="25" t="s">
        <v>25</v>
      </c>
      <c r="J1698" s="21" t="s">
        <v>29</v>
      </c>
      <c r="K1698" s="26">
        <v>3.3538067340850799</v>
      </c>
      <c r="L1698" s="26">
        <v>8.4268028736114502</v>
      </c>
      <c r="N1698">
        <f>(Tabell1[[#This Row],[TP]]+Tabell1[[#This Row],[TN]])/(Tabell1[[#This Row],[TP]]+Tabell1[[#This Row],[TN]]+Tabell1[[#This Row],[FP]]+Tabell1[[#This Row],[FN]])</f>
        <v>0.88557979541957088</v>
      </c>
      <c r="O1698">
        <f>Tabell1[[#This Row],[TP]]/(Tabell1[[#This Row],[TP]]+Tabell1[[#This Row],[FP]])</f>
        <v>0.88625679786155409</v>
      </c>
      <c r="P1698">
        <f>Tabell1[[#This Row],[TP]]/(Tabell1[[#This Row],[TP]]+Tabell1[[#This Row],[FN]])</f>
        <v>0.99688958009331263</v>
      </c>
      <c r="Q1698">
        <f>2*(Tabell1[[#This Row],[Recall]] * Tabell1[[#This Row],[Precision]]) / (Tabell1[[#This Row],[Recall]] + Tabell1[[#This Row],[Precision]])</f>
        <v>0.93832341173026257</v>
      </c>
      <c r="R1698">
        <v>9615</v>
      </c>
      <c r="S1698">
        <v>168</v>
      </c>
      <c r="T1698">
        <v>1234</v>
      </c>
      <c r="U1698">
        <v>30</v>
      </c>
    </row>
    <row r="1699" spans="1:21" hidden="1" x14ac:dyDescent="0.3">
      <c r="A1699" s="21" t="s">
        <v>31</v>
      </c>
      <c r="B1699" s="23" t="s">
        <v>33</v>
      </c>
      <c r="C1699" s="23" t="s">
        <v>40</v>
      </c>
      <c r="D1699" s="20" t="s">
        <v>23</v>
      </c>
      <c r="E1699" t="s">
        <v>24</v>
      </c>
      <c r="F1699" s="25" t="s">
        <v>30</v>
      </c>
      <c r="G1699" s="25" t="s">
        <v>26</v>
      </c>
      <c r="H1699" s="25" t="s">
        <v>26</v>
      </c>
      <c r="I1699" s="25" t="s">
        <v>25</v>
      </c>
      <c r="J1699" s="21" t="s">
        <v>29</v>
      </c>
      <c r="K1699" s="26">
        <v>47.583395004272397</v>
      </c>
      <c r="L1699" s="26">
        <v>1.3805191516876201</v>
      </c>
      <c r="N1699">
        <f>(Tabell1[[#This Row],[TP]]+Tabell1[[#This Row],[TN]])/(Tabell1[[#This Row],[TP]]+Tabell1[[#This Row],[TN]]+Tabell1[[#This Row],[FP]]+Tabell1[[#This Row],[FN]])</f>
        <v>0.89598986150085991</v>
      </c>
      <c r="O1699">
        <f>Tabell1[[#This Row],[TP]]/(Tabell1[[#This Row],[TP]]+Tabell1[[#This Row],[FP]])</f>
        <v>0.97294589178356716</v>
      </c>
      <c r="P1699">
        <f>Tabell1[[#This Row],[TP]]/(Tabell1[[#This Row],[TP]]+Tabell1[[#This Row],[FN]])</f>
        <v>0.90606531881804042</v>
      </c>
      <c r="Q1699">
        <f>2*(Tabell1[[#This Row],[Recall]] * Tabell1[[#This Row],[Precision]]) / (Tabell1[[#This Row],[Recall]] + Tabell1[[#This Row],[Precision]])</f>
        <v>0.93831534868738942</v>
      </c>
      <c r="R1699">
        <v>8739</v>
      </c>
      <c r="S1699">
        <v>1159</v>
      </c>
      <c r="T1699">
        <v>243</v>
      </c>
      <c r="U1699">
        <v>906</v>
      </c>
    </row>
    <row r="1700" spans="1:21" hidden="1" x14ac:dyDescent="0.3">
      <c r="A1700" s="21" t="s">
        <v>31</v>
      </c>
      <c r="B1700" s="23" t="s">
        <v>33</v>
      </c>
      <c r="C1700" s="21" t="s">
        <v>34</v>
      </c>
      <c r="D1700" s="20" t="s">
        <v>23</v>
      </c>
      <c r="E1700" t="s">
        <v>24</v>
      </c>
      <c r="F1700" s="19" t="s">
        <v>21</v>
      </c>
      <c r="G1700" s="21" t="s">
        <v>29</v>
      </c>
      <c r="H1700" s="25" t="s">
        <v>26</v>
      </c>
      <c r="I1700" s="25" t="s">
        <v>25</v>
      </c>
      <c r="J1700" s="25" t="s">
        <v>26</v>
      </c>
      <c r="K1700" s="26">
        <v>299.63049936294499</v>
      </c>
      <c r="L1700" s="26">
        <v>2.1227881908416699</v>
      </c>
      <c r="N1700">
        <f>(Tabell1[[#This Row],[TP]]+Tabell1[[#This Row],[TN]])/(Tabell1[[#This Row],[TP]]+Tabell1[[#This Row],[TN]]+Tabell1[[#This Row],[FP]]+Tabell1[[#This Row],[FN]])</f>
        <v>0.88521770616456952</v>
      </c>
      <c r="O1700">
        <f>Tabell1[[#This Row],[TP]]/(Tabell1[[#This Row],[TP]]+Tabell1[[#This Row],[FP]])</f>
        <v>0.88416032284692292</v>
      </c>
      <c r="P1700">
        <f>Tabell1[[#This Row],[TP]]/(Tabell1[[#This Row],[TP]]+Tabell1[[#This Row],[FN]])</f>
        <v>0.99948159668221881</v>
      </c>
      <c r="Q1700">
        <f>2*(Tabell1[[#This Row],[Recall]] * Tabell1[[#This Row],[Precision]]) / (Tabell1[[#This Row],[Recall]] + Tabell1[[#This Row],[Precision]])</f>
        <v>0.93829083122445012</v>
      </c>
      <c r="R1700">
        <v>9640</v>
      </c>
      <c r="S1700">
        <v>139</v>
      </c>
      <c r="T1700">
        <v>1263</v>
      </c>
      <c r="U1700">
        <v>5</v>
      </c>
    </row>
    <row r="1701" spans="1:21" hidden="1" x14ac:dyDescent="0.3">
      <c r="A1701" s="21" t="s">
        <v>31</v>
      </c>
      <c r="B1701" s="23" t="s">
        <v>33</v>
      </c>
      <c r="C1701" s="21" t="s">
        <v>34</v>
      </c>
      <c r="D1701" s="20" t="s">
        <v>23</v>
      </c>
      <c r="E1701" t="s">
        <v>24</v>
      </c>
      <c r="F1701" s="19" t="s">
        <v>21</v>
      </c>
      <c r="G1701" s="25" t="s">
        <v>26</v>
      </c>
      <c r="H1701" s="21" t="s">
        <v>29</v>
      </c>
      <c r="I1701" s="25" t="s">
        <v>25</v>
      </c>
      <c r="J1701" s="25" t="s">
        <v>26</v>
      </c>
      <c r="K1701" s="26">
        <v>299.44324088096602</v>
      </c>
      <c r="L1701" s="26">
        <v>2.4265096187591499</v>
      </c>
      <c r="N1701">
        <f>(Tabell1[[#This Row],[TP]]+Tabell1[[#This Row],[TN]])/(Tabell1[[#This Row],[TP]]+Tabell1[[#This Row],[TN]]+Tabell1[[#This Row],[FP]]+Tabell1[[#This Row],[FN]])</f>
        <v>0.88512718385081923</v>
      </c>
      <c r="O1701">
        <f>Tabell1[[#This Row],[TP]]/(Tabell1[[#This Row],[TP]]+Tabell1[[#This Row],[FP]])</f>
        <v>0.88393839383938388</v>
      </c>
      <c r="P1701">
        <f>Tabell1[[#This Row],[TP]]/(Tabell1[[#This Row],[TP]]+Tabell1[[#This Row],[FN]])</f>
        <v>0.99968895800933122</v>
      </c>
      <c r="Q1701">
        <f>2*(Tabell1[[#This Row],[Recall]] * Tabell1[[#This Row],[Precision]]) / (Tabell1[[#This Row],[Recall]] + Tabell1[[#This Row],[Precision]])</f>
        <v>0.93825718873157193</v>
      </c>
      <c r="R1701">
        <v>9642</v>
      </c>
      <c r="S1701">
        <v>136</v>
      </c>
      <c r="T1701">
        <v>1266</v>
      </c>
      <c r="U1701">
        <v>3</v>
      </c>
    </row>
    <row r="1702" spans="1:21" hidden="1" x14ac:dyDescent="0.3">
      <c r="A1702" s="25" t="s">
        <v>20</v>
      </c>
      <c r="B1702" s="21" t="s">
        <v>32</v>
      </c>
      <c r="C1702" s="24" t="s">
        <v>38</v>
      </c>
      <c r="D1702" s="20" t="s">
        <v>23</v>
      </c>
      <c r="E1702" t="s">
        <v>24</v>
      </c>
      <c r="F1702" s="25" t="s">
        <v>30</v>
      </c>
      <c r="G1702" s="25" t="s">
        <v>26</v>
      </c>
      <c r="H1702" s="21" t="s">
        <v>29</v>
      </c>
      <c r="I1702" s="21"/>
      <c r="J1702" s="25" t="s">
        <v>26</v>
      </c>
      <c r="K1702" s="26">
        <v>3.8165025711059499</v>
      </c>
      <c r="L1702" s="26">
        <v>5.1624653339385898</v>
      </c>
      <c r="N1702">
        <f>(Tabell1[[#This Row],[TP]]+Tabell1[[#This Row],[TN]])/(Tabell1[[#This Row],[TP]]+Tabell1[[#This Row],[TN]]+Tabell1[[#This Row],[FP]]+Tabell1[[#This Row],[FN]])</f>
        <v>0.89598986150085991</v>
      </c>
      <c r="O1702">
        <f>Tabell1[[#This Row],[TP]]/(Tabell1[[#This Row],[TP]]+Tabell1[[#This Row],[FP]])</f>
        <v>0.97389558232931728</v>
      </c>
      <c r="P1702">
        <f>Tabell1[[#This Row],[TP]]/(Tabell1[[#This Row],[TP]]+Tabell1[[#This Row],[FN]])</f>
        <v>0.90513219284603419</v>
      </c>
      <c r="Q1702">
        <f>2*(Tabell1[[#This Row],[Recall]] * Tabell1[[#This Row],[Precision]]) / (Tabell1[[#This Row],[Recall]] + Tabell1[[#This Row],[Precision]])</f>
        <v>0.93825568273416093</v>
      </c>
      <c r="R1702">
        <v>8730</v>
      </c>
      <c r="S1702">
        <v>1168</v>
      </c>
      <c r="T1702">
        <v>234</v>
      </c>
      <c r="U1702">
        <v>915</v>
      </c>
    </row>
    <row r="1703" spans="1:21" hidden="1" x14ac:dyDescent="0.3">
      <c r="A1703" s="25" t="s">
        <v>20</v>
      </c>
      <c r="B1703" s="21" t="s">
        <v>32</v>
      </c>
      <c r="C1703" s="24" t="s">
        <v>38</v>
      </c>
      <c r="D1703" s="20" t="s">
        <v>23</v>
      </c>
      <c r="E1703" t="s">
        <v>24</v>
      </c>
      <c r="F1703" s="25" t="s">
        <v>30</v>
      </c>
      <c r="G1703" s="21" t="s">
        <v>29</v>
      </c>
      <c r="H1703" s="21" t="s">
        <v>29</v>
      </c>
      <c r="I1703" s="21"/>
      <c r="J1703" s="25" t="s">
        <v>26</v>
      </c>
      <c r="K1703" s="26">
        <v>3.7497284412384002</v>
      </c>
      <c r="L1703" s="26">
        <v>5.1479899883270201</v>
      </c>
      <c r="N1703">
        <f>(Tabell1[[#This Row],[TP]]+Tabell1[[#This Row],[TN]])/(Tabell1[[#This Row],[TP]]+Tabell1[[#This Row],[TN]]+Tabell1[[#This Row],[FP]]+Tabell1[[#This Row],[FN]])</f>
        <v>0.89598986150085991</v>
      </c>
      <c r="O1703">
        <f>Tabell1[[#This Row],[TP]]/(Tabell1[[#This Row],[TP]]+Tabell1[[#This Row],[FP]])</f>
        <v>0.97389558232931728</v>
      </c>
      <c r="P1703">
        <f>Tabell1[[#This Row],[TP]]/(Tabell1[[#This Row],[TP]]+Tabell1[[#This Row],[FN]])</f>
        <v>0.90513219284603419</v>
      </c>
      <c r="Q1703">
        <f>2*(Tabell1[[#This Row],[Recall]] * Tabell1[[#This Row],[Precision]]) / (Tabell1[[#This Row],[Recall]] + Tabell1[[#This Row],[Precision]])</f>
        <v>0.93825568273416093</v>
      </c>
      <c r="R1703">
        <v>8730</v>
      </c>
      <c r="S1703">
        <v>1168</v>
      </c>
      <c r="T1703">
        <v>234</v>
      </c>
      <c r="U1703">
        <v>915</v>
      </c>
    </row>
    <row r="1704" spans="1:21" hidden="1" x14ac:dyDescent="0.3">
      <c r="A1704" s="21" t="s">
        <v>31</v>
      </c>
      <c r="B1704" s="21" t="s">
        <v>32</v>
      </c>
      <c r="C1704" s="24" t="s">
        <v>38</v>
      </c>
      <c r="D1704" s="20" t="s">
        <v>23</v>
      </c>
      <c r="E1704" t="s">
        <v>24</v>
      </c>
      <c r="F1704" s="25" t="s">
        <v>30</v>
      </c>
      <c r="G1704" s="25" t="s">
        <v>26</v>
      </c>
      <c r="H1704" s="25" t="s">
        <v>26</v>
      </c>
      <c r="I1704" s="25" t="s">
        <v>25</v>
      </c>
      <c r="J1704" s="21" t="s">
        <v>29</v>
      </c>
      <c r="K1704" s="26">
        <v>1.80119752883911</v>
      </c>
      <c r="L1704" s="26">
        <v>0.47822809219360302</v>
      </c>
      <c r="N1704">
        <f>(Tabell1[[#This Row],[TP]]+Tabell1[[#This Row],[TN]])/(Tabell1[[#This Row],[TP]]+Tabell1[[#This Row],[TN]]+Tabell1[[#This Row],[FP]]+Tabell1[[#This Row],[FN]])</f>
        <v>0.89110165655834161</v>
      </c>
      <c r="O1704">
        <f>Tabell1[[#This Row],[TP]]/(Tabell1[[#This Row],[TP]]+Tabell1[[#This Row],[FP]])</f>
        <v>0.9291378609190728</v>
      </c>
      <c r="P1704">
        <f>Tabell1[[#This Row],[TP]]/(Tabell1[[#This Row],[TP]]+Tabell1[[#This Row],[FN]])</f>
        <v>0.94753758424053913</v>
      </c>
      <c r="Q1704">
        <f>2*(Tabell1[[#This Row],[Recall]] * Tabell1[[#This Row],[Precision]]) / (Tabell1[[#This Row],[Recall]] + Tabell1[[#This Row],[Precision]])</f>
        <v>0.93824752322776039</v>
      </c>
      <c r="R1704">
        <v>9139</v>
      </c>
      <c r="S1704">
        <v>705</v>
      </c>
      <c r="T1704">
        <v>697</v>
      </c>
      <c r="U1704">
        <v>506</v>
      </c>
    </row>
    <row r="1705" spans="1:21" hidden="1" x14ac:dyDescent="0.3">
      <c r="A1705" s="21" t="s">
        <v>31</v>
      </c>
      <c r="B1705" s="23" t="s">
        <v>33</v>
      </c>
      <c r="C1705" s="21" t="s">
        <v>34</v>
      </c>
      <c r="D1705" s="20" t="s">
        <v>23</v>
      </c>
      <c r="E1705" t="s">
        <v>24</v>
      </c>
      <c r="F1705" s="19" t="s">
        <v>21</v>
      </c>
      <c r="G1705" s="25" t="s">
        <v>26</v>
      </c>
      <c r="H1705" s="25" t="s">
        <v>26</v>
      </c>
      <c r="I1705" s="25" t="s">
        <v>25</v>
      </c>
      <c r="J1705" s="25" t="s">
        <v>26</v>
      </c>
      <c r="K1705" s="26">
        <v>284.492863893508</v>
      </c>
      <c r="L1705" s="26">
        <v>2.1240942478179901</v>
      </c>
      <c r="N1705">
        <f>(Tabell1[[#This Row],[TP]]+Tabell1[[#This Row],[TN]])/(Tabell1[[#This Row],[TP]]+Tabell1[[#This Row],[TN]]+Tabell1[[#This Row],[FP]]+Tabell1[[#This Row],[FN]])</f>
        <v>0.88512718385081923</v>
      </c>
      <c r="O1705">
        <f>Tabell1[[#This Row],[TP]]/(Tabell1[[#This Row],[TP]]+Tabell1[[#This Row],[FP]])</f>
        <v>0.8840792369772561</v>
      </c>
      <c r="P1705">
        <f>Tabell1[[#This Row],[TP]]/(Tabell1[[#This Row],[TP]]+Tabell1[[#This Row],[FN]])</f>
        <v>0.99948159668221881</v>
      </c>
      <c r="Q1705">
        <f>2*(Tabell1[[#This Row],[Recall]] * Tabell1[[#This Row],[Precision]]) / (Tabell1[[#This Row],[Recall]] + Tabell1[[#This Row],[Precision]])</f>
        <v>0.93824517008126929</v>
      </c>
      <c r="R1705">
        <v>9640</v>
      </c>
      <c r="S1705">
        <v>138</v>
      </c>
      <c r="T1705">
        <v>1264</v>
      </c>
      <c r="U1705">
        <v>5</v>
      </c>
    </row>
    <row r="1706" spans="1:21" hidden="1" x14ac:dyDescent="0.3">
      <c r="A1706" s="25" t="s">
        <v>20</v>
      </c>
      <c r="B1706" s="25" t="s">
        <v>22</v>
      </c>
      <c r="C1706" s="20" t="s">
        <v>23</v>
      </c>
      <c r="D1706" s="20" t="s">
        <v>23</v>
      </c>
      <c r="E1706" t="s">
        <v>24</v>
      </c>
      <c r="F1706" s="19" t="s">
        <v>21</v>
      </c>
      <c r="G1706" s="25" t="s">
        <v>26</v>
      </c>
      <c r="H1706" s="21" t="s">
        <v>29</v>
      </c>
      <c r="I1706" s="25" t="s">
        <v>25</v>
      </c>
      <c r="J1706" s="21" t="s">
        <v>29</v>
      </c>
      <c r="K1706" s="26">
        <v>1.4219338893890301</v>
      </c>
      <c r="L1706" s="26">
        <v>3.1997683048248202</v>
      </c>
      <c r="N1706">
        <f>(Tabell1[[#This Row],[TP]]+Tabell1[[#This Row],[TN]])/(Tabell1[[#This Row],[TP]]+Tabell1[[#This Row],[TN]]+Tabell1[[#This Row],[FP]]+Tabell1[[#This Row],[FN]])</f>
        <v>0.88512718385081923</v>
      </c>
      <c r="O1706">
        <f>Tabell1[[#This Row],[TP]]/(Tabell1[[#This Row],[TP]]+Tabell1[[#This Row],[FP]])</f>
        <v>0.88414969730324711</v>
      </c>
      <c r="P1706">
        <f>Tabell1[[#This Row],[TP]]/(Tabell1[[#This Row],[TP]]+Tabell1[[#This Row],[FN]])</f>
        <v>0.99937791601866255</v>
      </c>
      <c r="Q1706">
        <f>2*(Tabell1[[#This Row],[Recall]] * Tabell1[[#This Row],[Precision]]) / (Tabell1[[#This Row],[Recall]] + Tabell1[[#This Row],[Precision]])</f>
        <v>0.93823915900131405</v>
      </c>
      <c r="R1706">
        <v>9639</v>
      </c>
      <c r="S1706">
        <v>139</v>
      </c>
      <c r="T1706">
        <v>1263</v>
      </c>
      <c r="U1706">
        <v>6</v>
      </c>
    </row>
    <row r="1707" spans="1:21" hidden="1" x14ac:dyDescent="0.3">
      <c r="A1707" s="25" t="s">
        <v>20</v>
      </c>
      <c r="B1707" s="23" t="s">
        <v>33</v>
      </c>
      <c r="C1707" s="25" t="s">
        <v>36</v>
      </c>
      <c r="D1707" s="20" t="s">
        <v>23</v>
      </c>
      <c r="E1707" t="s">
        <v>24</v>
      </c>
      <c r="F1707" s="19" t="s">
        <v>21</v>
      </c>
      <c r="G1707" s="25" t="s">
        <v>26</v>
      </c>
      <c r="H1707" s="21" t="s">
        <v>29</v>
      </c>
      <c r="I1707" s="21"/>
      <c r="J1707" s="25" t="s">
        <v>26</v>
      </c>
      <c r="K1707" s="26">
        <v>2.1942820549011199</v>
      </c>
      <c r="L1707" s="26">
        <v>4.6929509639739901</v>
      </c>
      <c r="N1707">
        <f>(Tabell1[[#This Row],[TP]]+Tabell1[[#This Row],[TN]])/(Tabell1[[#This Row],[TP]]+Tabell1[[#This Row],[TN]]+Tabell1[[#This Row],[FP]]+Tabell1[[#This Row],[FN]])</f>
        <v>0.89137322349959269</v>
      </c>
      <c r="O1707">
        <f>Tabell1[[#This Row],[TP]]/(Tabell1[[#This Row],[TP]]+Tabell1[[#This Row],[FP]])</f>
        <v>0.93188094507517638</v>
      </c>
      <c r="P1707">
        <f>Tabell1[[#This Row],[TP]]/(Tabell1[[#This Row],[TP]]+Tabell1[[#This Row],[FN]])</f>
        <v>0.94463452566096417</v>
      </c>
      <c r="Q1707">
        <f>2*(Tabell1[[#This Row],[Recall]] * Tabell1[[#This Row],[Precision]]) / (Tabell1[[#This Row],[Recall]] + Tabell1[[#This Row],[Precision]])</f>
        <v>0.93821439604572121</v>
      </c>
      <c r="R1707">
        <v>9111</v>
      </c>
      <c r="S1707">
        <v>736</v>
      </c>
      <c r="T1707">
        <v>666</v>
      </c>
      <c r="U1707">
        <v>534</v>
      </c>
    </row>
    <row r="1708" spans="1:21" hidden="1" x14ac:dyDescent="0.3">
      <c r="A1708" s="21" t="s">
        <v>31</v>
      </c>
      <c r="B1708" s="23" t="s">
        <v>33</v>
      </c>
      <c r="C1708" s="21" t="s">
        <v>34</v>
      </c>
      <c r="D1708" s="20" t="s">
        <v>23</v>
      </c>
      <c r="E1708" t="s">
        <v>24</v>
      </c>
      <c r="F1708" s="19" t="s">
        <v>21</v>
      </c>
      <c r="G1708" s="25" t="s">
        <v>26</v>
      </c>
      <c r="H1708" s="25" t="s">
        <v>26</v>
      </c>
      <c r="I1708" s="25" t="s">
        <v>25</v>
      </c>
      <c r="J1708" s="21" t="s">
        <v>29</v>
      </c>
      <c r="K1708" s="26">
        <v>60.798810958862298</v>
      </c>
      <c r="L1708" s="26">
        <v>0.54936790466308505</v>
      </c>
      <c r="N1708">
        <f>(Tabell1[[#This Row],[TP]]+Tabell1[[#This Row],[TN]])/(Tabell1[[#This Row],[TP]]+Tabell1[[#This Row],[TN]]+Tabell1[[#This Row],[FP]]+Tabell1[[#This Row],[FN]])</f>
        <v>0.88503666153706884</v>
      </c>
      <c r="O1708">
        <f>Tabell1[[#This Row],[TP]]/(Tabell1[[#This Row],[TP]]+Tabell1[[#This Row],[FP]])</f>
        <v>0.88406860497110884</v>
      </c>
      <c r="P1708">
        <f>Tabell1[[#This Row],[TP]]/(Tabell1[[#This Row],[TP]]+Tabell1[[#This Row],[FN]])</f>
        <v>0.99937791601866255</v>
      </c>
      <c r="Q1708">
        <f>2*(Tabell1[[#This Row],[Recall]] * Tabell1[[#This Row],[Precision]]) / (Tabell1[[#This Row],[Recall]] + Tabell1[[#This Row],[Precision]])</f>
        <v>0.93819349815067155</v>
      </c>
      <c r="R1708">
        <v>9639</v>
      </c>
      <c r="S1708">
        <v>138</v>
      </c>
      <c r="T1708">
        <v>1264</v>
      </c>
      <c r="U1708">
        <v>6</v>
      </c>
    </row>
    <row r="1709" spans="1:21" hidden="1" x14ac:dyDescent="0.3">
      <c r="A1709" s="25" t="s">
        <v>20</v>
      </c>
      <c r="B1709" s="21" t="s">
        <v>32</v>
      </c>
      <c r="C1709" s="20" t="s">
        <v>23</v>
      </c>
      <c r="D1709" s="20" t="s">
        <v>23</v>
      </c>
      <c r="E1709" t="s">
        <v>42</v>
      </c>
      <c r="F1709" s="19" t="s">
        <v>21</v>
      </c>
      <c r="G1709" s="21" t="s">
        <v>29</v>
      </c>
      <c r="H1709" s="21" t="s">
        <v>29</v>
      </c>
      <c r="I1709" s="21"/>
      <c r="J1709" s="21" t="s">
        <v>29</v>
      </c>
      <c r="K1709" s="26">
        <v>1.74739861488342</v>
      </c>
      <c r="L1709" s="26">
        <v>4.76147389411926</v>
      </c>
      <c r="N1709">
        <f>(Tabell1[[#This Row],[TP]]+Tabell1[[#This Row],[TN]])/(Tabell1[[#This Row],[TP]]+Tabell1[[#This Row],[TN]]+Tabell1[[#This Row],[FP]]+Tabell1[[#This Row],[FN]])</f>
        <v>0.88538656069364163</v>
      </c>
      <c r="O1709">
        <f>Tabell1[[#This Row],[TP]]/(Tabell1[[#This Row],[TP]]+Tabell1[[#This Row],[FP]])</f>
        <v>0.88403268754017084</v>
      </c>
      <c r="P1709">
        <f>Tabell1[[#This Row],[TP]]/(Tabell1[[#This Row],[TP]]+Tabell1[[#This Row],[FN]])</f>
        <v>0.99937720572970734</v>
      </c>
      <c r="Q1709">
        <f>2*(Tabell1[[#This Row],[Recall]] * Tabell1[[#This Row],[Precision]]) / (Tabell1[[#This Row],[Recall]] + Tabell1[[#This Row],[Precision]])</f>
        <v>0.93817295980511572</v>
      </c>
      <c r="R1709">
        <v>9628</v>
      </c>
      <c r="S1709">
        <v>175</v>
      </c>
      <c r="T1709">
        <v>1263</v>
      </c>
      <c r="U1709">
        <v>6</v>
      </c>
    </row>
    <row r="1710" spans="1:21" hidden="1" x14ac:dyDescent="0.3">
      <c r="A1710" s="25" t="s">
        <v>20</v>
      </c>
      <c r="B1710" s="21" t="s">
        <v>32</v>
      </c>
      <c r="C1710" s="20" t="s">
        <v>23</v>
      </c>
      <c r="D1710" s="20" t="s">
        <v>23</v>
      </c>
      <c r="E1710" t="s">
        <v>42</v>
      </c>
      <c r="F1710" s="19" t="s">
        <v>21</v>
      </c>
      <c r="G1710" s="25" t="s">
        <v>26</v>
      </c>
      <c r="H1710" s="21" t="s">
        <v>29</v>
      </c>
      <c r="I1710" s="21"/>
      <c r="J1710" s="21" t="s">
        <v>29</v>
      </c>
      <c r="K1710" s="26">
        <v>1.74999403953552</v>
      </c>
      <c r="L1710" s="26">
        <v>4.77278280258178</v>
      </c>
      <c r="N1710">
        <f>(Tabell1[[#This Row],[TP]]+Tabell1[[#This Row],[TN]])/(Tabell1[[#This Row],[TP]]+Tabell1[[#This Row],[TN]]+Tabell1[[#This Row],[FP]]+Tabell1[[#This Row],[FN]])</f>
        <v>0.88538656069364163</v>
      </c>
      <c r="O1710">
        <f>Tabell1[[#This Row],[TP]]/(Tabell1[[#This Row],[TP]]+Tabell1[[#This Row],[FP]])</f>
        <v>0.8841032234364955</v>
      </c>
      <c r="P1710">
        <f>Tabell1[[#This Row],[TP]]/(Tabell1[[#This Row],[TP]]+Tabell1[[#This Row],[FN]])</f>
        <v>0.99927340668465847</v>
      </c>
      <c r="Q1710">
        <f>2*(Tabell1[[#This Row],[Recall]] * Tabell1[[#This Row],[Precision]]) / (Tabell1[[#This Row],[Recall]] + Tabell1[[#This Row],[Precision]])</f>
        <v>0.93816693465867551</v>
      </c>
      <c r="R1710">
        <v>9627</v>
      </c>
      <c r="S1710">
        <v>176</v>
      </c>
      <c r="T1710">
        <v>1262</v>
      </c>
      <c r="U1710">
        <v>7</v>
      </c>
    </row>
    <row r="1711" spans="1:21" hidden="1" x14ac:dyDescent="0.3">
      <c r="A1711" s="21" t="s">
        <v>31</v>
      </c>
      <c r="B1711" s="21" t="s">
        <v>32</v>
      </c>
      <c r="C1711" s="20" t="s">
        <v>23</v>
      </c>
      <c r="D1711" s="20" t="s">
        <v>23</v>
      </c>
      <c r="E1711" t="s">
        <v>42</v>
      </c>
      <c r="F1711" s="25" t="s">
        <v>30</v>
      </c>
      <c r="G1711" s="25" t="s">
        <v>26</v>
      </c>
      <c r="H1711" s="25" t="s">
        <v>26</v>
      </c>
      <c r="I1711" s="25" t="s">
        <v>25</v>
      </c>
      <c r="J1711" s="21" t="s">
        <v>29</v>
      </c>
      <c r="K1711" s="26">
        <v>0.91995024681091297</v>
      </c>
      <c r="L1711" s="26">
        <v>0.63131189346313399</v>
      </c>
      <c r="N1711">
        <f>(Tabell1[[#This Row],[TP]]+Tabell1[[#This Row],[TN]])/(Tabell1[[#This Row],[TP]]+Tabell1[[#This Row],[TN]]+Tabell1[[#This Row],[FP]]+Tabell1[[#This Row],[FN]])</f>
        <v>0.88547687861271673</v>
      </c>
      <c r="O1711">
        <f>Tabell1[[#This Row],[TP]]/(Tabell1[[#This Row],[TP]]+Tabell1[[#This Row],[FP]])</f>
        <v>0.88482060717571298</v>
      </c>
      <c r="P1711">
        <f>Tabell1[[#This Row],[TP]]/(Tabell1[[#This Row],[TP]]+Tabell1[[#This Row],[FN]])</f>
        <v>0.99833921527921943</v>
      </c>
      <c r="Q1711">
        <f>2*(Tabell1[[#This Row],[Recall]] * Tabell1[[#This Row],[Precision]]) / (Tabell1[[#This Row],[Recall]] + Tabell1[[#This Row],[Precision]])</f>
        <v>0.93815840811548956</v>
      </c>
      <c r="R1711">
        <v>9618</v>
      </c>
      <c r="S1711">
        <v>186</v>
      </c>
      <c r="T1711">
        <v>1252</v>
      </c>
      <c r="U1711">
        <v>16</v>
      </c>
    </row>
    <row r="1712" spans="1:21" hidden="1" x14ac:dyDescent="0.3">
      <c r="A1712" s="21" t="s">
        <v>31</v>
      </c>
      <c r="B1712" s="25" t="s">
        <v>22</v>
      </c>
      <c r="C1712" s="24" t="s">
        <v>38</v>
      </c>
      <c r="D1712" s="20" t="s">
        <v>23</v>
      </c>
      <c r="E1712" t="s">
        <v>24</v>
      </c>
      <c r="F1712" s="25" t="s">
        <v>30</v>
      </c>
      <c r="G1712" s="25" t="s">
        <v>26</v>
      </c>
      <c r="H1712" s="21" t="s">
        <v>29</v>
      </c>
      <c r="I1712" s="25" t="s">
        <v>25</v>
      </c>
      <c r="J1712" s="25" t="s">
        <v>26</v>
      </c>
      <c r="K1712" s="26">
        <v>6.47525787353515</v>
      </c>
      <c r="L1712" s="26">
        <v>1.2711105346679601</v>
      </c>
      <c r="N1712">
        <f>(Tabell1[[#This Row],[TP]]+Tabell1[[#This Row],[TN]])/(Tabell1[[#This Row],[TP]]+Tabell1[[#This Row],[TN]]+Tabell1[[#This Row],[FP]]+Tabell1[[#This Row],[FN]])</f>
        <v>0.89164479044084366</v>
      </c>
      <c r="O1712">
        <f>Tabell1[[#This Row],[TP]]/(Tabell1[[#This Row],[TP]]+Tabell1[[#This Row],[FP]])</f>
        <v>0.93519472491242528</v>
      </c>
      <c r="P1712">
        <f>Tabell1[[#This Row],[TP]]/(Tabell1[[#This Row],[TP]]+Tabell1[[#This Row],[FN]])</f>
        <v>0.94110938310005188</v>
      </c>
      <c r="Q1712">
        <f>2*(Tabell1[[#This Row],[Recall]] * Tabell1[[#This Row],[Precision]]) / (Tabell1[[#This Row],[Recall]] + Tabell1[[#This Row],[Precision]])</f>
        <v>0.93814273164177564</v>
      </c>
      <c r="R1712">
        <v>9077</v>
      </c>
      <c r="S1712">
        <v>773</v>
      </c>
      <c r="T1712">
        <v>629</v>
      </c>
      <c r="U1712">
        <v>568</v>
      </c>
    </row>
    <row r="1713" spans="1:21" hidden="1" x14ac:dyDescent="0.3">
      <c r="A1713" s="21" t="s">
        <v>31</v>
      </c>
      <c r="B1713" s="21" t="s">
        <v>32</v>
      </c>
      <c r="C1713" s="20" t="s">
        <v>23</v>
      </c>
      <c r="D1713" s="20" t="s">
        <v>23</v>
      </c>
      <c r="E1713" t="s">
        <v>42</v>
      </c>
      <c r="F1713" s="25" t="s">
        <v>30</v>
      </c>
      <c r="G1713" s="25" t="s">
        <v>26</v>
      </c>
      <c r="H1713" s="21" t="s">
        <v>29</v>
      </c>
      <c r="I1713" s="21"/>
      <c r="J1713" s="21" t="s">
        <v>29</v>
      </c>
      <c r="K1713" s="26">
        <v>1.0568537712097099</v>
      </c>
      <c r="L1713" s="26">
        <v>0.81944990158080999</v>
      </c>
      <c r="N1713">
        <f>(Tabell1[[#This Row],[TP]]+Tabell1[[#This Row],[TN]])/(Tabell1[[#This Row],[TP]]+Tabell1[[#This Row],[TN]]+Tabell1[[#This Row],[FP]]+Tabell1[[#This Row],[FN]])</f>
        <v>0.88529624277456642</v>
      </c>
      <c r="O1713">
        <f>Tabell1[[#This Row],[TP]]/(Tabell1[[#This Row],[TP]]+Tabell1[[#This Row],[FP]])</f>
        <v>0.88388103543234808</v>
      </c>
      <c r="P1713">
        <f>Tabell1[[#This Row],[TP]]/(Tabell1[[#This Row],[TP]]+Tabell1[[#This Row],[FN]])</f>
        <v>0.9994810047747561</v>
      </c>
      <c r="Q1713">
        <f>2*(Tabell1[[#This Row],[Recall]] * Tabell1[[#This Row],[Precision]]) / (Tabell1[[#This Row],[Recall]] + Tabell1[[#This Row],[Precision]])</f>
        <v>0.93813328137178487</v>
      </c>
      <c r="R1713">
        <v>9629</v>
      </c>
      <c r="S1713">
        <v>173</v>
      </c>
      <c r="T1713">
        <v>1265</v>
      </c>
      <c r="U1713">
        <v>5</v>
      </c>
    </row>
    <row r="1714" spans="1:21" hidden="1" x14ac:dyDescent="0.3">
      <c r="A1714" s="25" t="s">
        <v>20</v>
      </c>
      <c r="B1714" s="25" t="s">
        <v>22</v>
      </c>
      <c r="C1714" s="20" t="s">
        <v>23</v>
      </c>
      <c r="D1714" s="20" t="s">
        <v>23</v>
      </c>
      <c r="E1714" t="s">
        <v>24</v>
      </c>
      <c r="F1714" s="19" t="s">
        <v>21</v>
      </c>
      <c r="G1714" s="25" t="s">
        <v>26</v>
      </c>
      <c r="H1714" s="21" t="s">
        <v>29</v>
      </c>
      <c r="I1714" s="21"/>
      <c r="J1714" s="21" t="s">
        <v>29</v>
      </c>
      <c r="K1714" s="26">
        <v>2.03424739837646</v>
      </c>
      <c r="L1714" s="26">
        <v>3.8388807773589999</v>
      </c>
      <c r="N1714">
        <f>(Tabell1[[#This Row],[TP]]+Tabell1[[#This Row],[TN]])/(Tabell1[[#This Row],[TP]]+Tabell1[[#This Row],[TN]]+Tabell1[[#This Row],[FP]]+Tabell1[[#This Row],[FN]])</f>
        <v>0.88485561690956815</v>
      </c>
      <c r="O1714">
        <f>Tabell1[[#This Row],[TP]]/(Tabell1[[#This Row],[TP]]+Tabell1[[#This Row],[FP]])</f>
        <v>0.88376569804748373</v>
      </c>
      <c r="P1714">
        <f>Tabell1[[#This Row],[TP]]/(Tabell1[[#This Row],[TP]]+Tabell1[[#This Row],[FN]])</f>
        <v>0.99958527734577496</v>
      </c>
      <c r="Q1714">
        <f>2*(Tabell1[[#This Row],[Recall]] * Tabell1[[#This Row],[Precision]]) / (Tabell1[[#This Row],[Recall]] + Tabell1[[#This Row],[Precision]])</f>
        <v>0.93811423567188867</v>
      </c>
      <c r="R1714">
        <v>9641</v>
      </c>
      <c r="S1714">
        <v>134</v>
      </c>
      <c r="T1714">
        <v>1268</v>
      </c>
      <c r="U1714">
        <v>4</v>
      </c>
    </row>
    <row r="1715" spans="1:21" hidden="1" x14ac:dyDescent="0.3">
      <c r="A1715" s="21" t="s">
        <v>31</v>
      </c>
      <c r="B1715" s="23" t="s">
        <v>33</v>
      </c>
      <c r="C1715" s="21" t="s">
        <v>34</v>
      </c>
      <c r="D1715" s="20" t="s">
        <v>23</v>
      </c>
      <c r="E1715" t="s">
        <v>24</v>
      </c>
      <c r="F1715" s="25" t="s">
        <v>30</v>
      </c>
      <c r="G1715" s="25" t="s">
        <v>26</v>
      </c>
      <c r="H1715" s="21" t="s">
        <v>29</v>
      </c>
      <c r="I1715" s="25" t="s">
        <v>25</v>
      </c>
      <c r="J1715" s="25" t="s">
        <v>26</v>
      </c>
      <c r="K1715" s="26">
        <v>193.48771739006</v>
      </c>
      <c r="L1715" s="26">
        <v>5.5678019523620597</v>
      </c>
      <c r="N1715">
        <f>(Tabell1[[#This Row],[TP]]+Tabell1[[#This Row],[TN]])/(Tabell1[[#This Row],[TP]]+Tabell1[[#This Row],[TN]]+Tabell1[[#This Row],[FP]]+Tabell1[[#This Row],[FN]])</f>
        <v>0.88476509459581787</v>
      </c>
      <c r="O1715">
        <f>Tabell1[[#This Row],[TP]]/(Tabell1[[#This Row],[TP]]+Tabell1[[#This Row],[FP]])</f>
        <v>0.88347379992671304</v>
      </c>
      <c r="P1715">
        <f>Tabell1[[#This Row],[TP]]/(Tabell1[[#This Row],[TP]]+Tabell1[[#This Row],[FN]])</f>
        <v>0.99989631933644374</v>
      </c>
      <c r="Q1715">
        <f>2*(Tabell1[[#This Row],[Recall]] * Tabell1[[#This Row],[Precision]]) / (Tabell1[[#This Row],[Recall]] + Tabell1[[#This Row],[Precision]])</f>
        <v>0.93808666893633574</v>
      </c>
      <c r="R1715">
        <v>9644</v>
      </c>
      <c r="S1715">
        <v>130</v>
      </c>
      <c r="T1715">
        <v>1272</v>
      </c>
      <c r="U1715">
        <v>1</v>
      </c>
    </row>
    <row r="1716" spans="1:21" hidden="1" x14ac:dyDescent="0.3">
      <c r="A1716" s="21" t="s">
        <v>31</v>
      </c>
      <c r="B1716" s="25" t="s">
        <v>22</v>
      </c>
      <c r="C1716" s="25" t="s">
        <v>36</v>
      </c>
      <c r="D1716" s="20" t="s">
        <v>23</v>
      </c>
      <c r="E1716" t="s">
        <v>24</v>
      </c>
      <c r="F1716" s="19" t="s">
        <v>21</v>
      </c>
      <c r="G1716" s="21" t="s">
        <v>29</v>
      </c>
      <c r="H1716" s="21" t="s">
        <v>29</v>
      </c>
      <c r="I1716" s="25" t="s">
        <v>25</v>
      </c>
      <c r="J1716" s="25" t="s">
        <v>26</v>
      </c>
      <c r="K1716" s="26">
        <v>2.7935791015625</v>
      </c>
      <c r="L1716" s="26">
        <v>0.58042931556701605</v>
      </c>
      <c r="N1716">
        <f>(Tabell1[[#This Row],[TP]]+Tabell1[[#This Row],[TN]])/(Tabell1[[#This Row],[TP]]+Tabell1[[#This Row],[TN]]+Tabell1[[#This Row],[FP]]+Tabell1[[#This Row],[FN]])</f>
        <v>0.89146374581334298</v>
      </c>
      <c r="O1716">
        <f>Tabell1[[#This Row],[TP]]/(Tabell1[[#This Row],[TP]]+Tabell1[[#This Row],[FP]])</f>
        <v>0.9349124613800206</v>
      </c>
      <c r="P1716">
        <f>Tabell1[[#This Row],[TP]]/(Tabell1[[#This Row],[TP]]+Tabell1[[#This Row],[FN]])</f>
        <v>0.94121306376360814</v>
      </c>
      <c r="Q1716">
        <f>2*(Tabell1[[#This Row],[Recall]] * Tabell1[[#This Row],[Precision]]) / (Tabell1[[#This Row],[Recall]] + Tabell1[[#This Row],[Precision]])</f>
        <v>0.93805218289847592</v>
      </c>
      <c r="R1716">
        <v>9078</v>
      </c>
      <c r="S1716">
        <v>770</v>
      </c>
      <c r="T1716">
        <v>632</v>
      </c>
      <c r="U1716">
        <v>567</v>
      </c>
    </row>
    <row r="1717" spans="1:21" hidden="1" x14ac:dyDescent="0.3">
      <c r="A1717" s="25" t="s">
        <v>20</v>
      </c>
      <c r="B1717" s="23" t="s">
        <v>33</v>
      </c>
      <c r="C1717" s="20" t="s">
        <v>23</v>
      </c>
      <c r="D1717" s="20" t="s">
        <v>23</v>
      </c>
      <c r="E1717" t="s">
        <v>42</v>
      </c>
      <c r="F1717" s="25" t="s">
        <v>30</v>
      </c>
      <c r="G1717" s="25" t="s">
        <v>26</v>
      </c>
      <c r="H1717" s="25" t="s">
        <v>26</v>
      </c>
      <c r="I1717" s="21"/>
      <c r="J1717" s="21" t="s">
        <v>29</v>
      </c>
      <c r="K1717" s="26">
        <v>4.5690984725952104</v>
      </c>
      <c r="L1717" s="26">
        <v>13.209423065185501</v>
      </c>
      <c r="N1717">
        <f>(Tabell1[[#This Row],[TP]]+Tabell1[[#This Row],[TN]])/(Tabell1[[#This Row],[TP]]+Tabell1[[#This Row],[TN]]+Tabell1[[#This Row],[FP]]+Tabell1[[#This Row],[FN]])</f>
        <v>0.88502528901734101</v>
      </c>
      <c r="O1717">
        <f>Tabell1[[#This Row],[TP]]/(Tabell1[[#This Row],[TP]]+Tabell1[[#This Row],[FP]])</f>
        <v>0.88335625859697386</v>
      </c>
      <c r="P1717">
        <f>Tabell1[[#This Row],[TP]]/(Tabell1[[#This Row],[TP]]+Tabell1[[#This Row],[FN]])</f>
        <v>0.99989620095495124</v>
      </c>
      <c r="Q1717">
        <f>2*(Tabell1[[#This Row],[Recall]] * Tabell1[[#This Row],[Precision]]) / (Tabell1[[#This Row],[Recall]] + Tabell1[[#This Row],[Precision]])</f>
        <v>0.93802035152636443</v>
      </c>
      <c r="R1717">
        <v>9633</v>
      </c>
      <c r="S1717">
        <v>166</v>
      </c>
      <c r="T1717">
        <v>1272</v>
      </c>
      <c r="U1717">
        <v>1</v>
      </c>
    </row>
    <row r="1718" spans="1:21" hidden="1" x14ac:dyDescent="0.3">
      <c r="A1718" s="21" t="s">
        <v>31</v>
      </c>
      <c r="B1718" s="25" t="s">
        <v>22</v>
      </c>
      <c r="C1718" s="20" t="s">
        <v>23</v>
      </c>
      <c r="D1718" s="20" t="s">
        <v>23</v>
      </c>
      <c r="E1718" t="s">
        <v>42</v>
      </c>
      <c r="F1718" s="25" t="s">
        <v>30</v>
      </c>
      <c r="G1718" s="25" t="s">
        <v>26</v>
      </c>
      <c r="H1718" s="21" t="s">
        <v>29</v>
      </c>
      <c r="I1718" s="21"/>
      <c r="J1718" s="21" t="s">
        <v>29</v>
      </c>
      <c r="K1718" s="26">
        <v>1.04721307754516</v>
      </c>
      <c r="L1718" s="26">
        <v>1.15396928787231</v>
      </c>
      <c r="N1718">
        <f>(Tabell1[[#This Row],[TP]]+Tabell1[[#This Row],[TN]])/(Tabell1[[#This Row],[TP]]+Tabell1[[#This Row],[TN]]+Tabell1[[#This Row],[FP]]+Tabell1[[#This Row],[FN]])</f>
        <v>0.88502528901734101</v>
      </c>
      <c r="O1718">
        <f>Tabell1[[#This Row],[TP]]/(Tabell1[[#This Row],[TP]]+Tabell1[[#This Row],[FP]])</f>
        <v>0.88349692688744152</v>
      </c>
      <c r="P1718">
        <f>Tabell1[[#This Row],[TP]]/(Tabell1[[#This Row],[TP]]+Tabell1[[#This Row],[FN]])</f>
        <v>0.99968860286485361</v>
      </c>
      <c r="Q1718">
        <f>2*(Tabell1[[#This Row],[Recall]] * Tabell1[[#This Row],[Precision]]) / (Tabell1[[#This Row],[Recall]] + Tabell1[[#This Row],[Precision]])</f>
        <v>0.93800827854881919</v>
      </c>
      <c r="R1718">
        <v>9631</v>
      </c>
      <c r="S1718">
        <v>168</v>
      </c>
      <c r="T1718">
        <v>1270</v>
      </c>
      <c r="U1718">
        <v>3</v>
      </c>
    </row>
    <row r="1719" spans="1:21" hidden="1" x14ac:dyDescent="0.3">
      <c r="A1719" s="23" t="s">
        <v>48</v>
      </c>
      <c r="B1719" s="25" t="s">
        <v>22</v>
      </c>
      <c r="C1719" s="25" t="s">
        <v>36</v>
      </c>
      <c r="D1719" s="20" t="s">
        <v>23</v>
      </c>
      <c r="E1719" t="s">
        <v>24</v>
      </c>
      <c r="F1719" s="25" t="s">
        <v>30</v>
      </c>
      <c r="G1719" s="25" t="s">
        <v>26</v>
      </c>
      <c r="H1719" s="21" t="s">
        <v>29</v>
      </c>
      <c r="I1719" s="25" t="s">
        <v>25</v>
      </c>
      <c r="J1719" s="21" t="s">
        <v>29</v>
      </c>
      <c r="K1719" s="26">
        <v>0.27127289772033603</v>
      </c>
      <c r="L1719" s="26">
        <v>0.35406446456909102</v>
      </c>
      <c r="N1719">
        <f>(Tabell1[[#This Row],[TP]]+Tabell1[[#This Row],[TN]])/(Tabell1[[#This Row],[TP]]+Tabell1[[#This Row],[TN]]+Tabell1[[#This Row],[FP]]+Tabell1[[#This Row],[FN]])</f>
        <v>0.88458404996831719</v>
      </c>
      <c r="O1719">
        <f>Tabell1[[#This Row],[TP]]/(Tabell1[[#This Row],[TP]]+Tabell1[[#This Row],[FP]])</f>
        <v>0.88338219127885675</v>
      </c>
      <c r="P1719">
        <f>Tabell1[[#This Row],[TP]]/(Tabell1[[#This Row],[TP]]+Tabell1[[#This Row],[FN]])</f>
        <v>0.99979263867288748</v>
      </c>
      <c r="Q1719">
        <f>2*(Tabell1[[#This Row],[Recall]] * Tabell1[[#This Row],[Precision]]) / (Tabell1[[#This Row],[Recall]] + Tabell1[[#This Row],[Precision]])</f>
        <v>0.93798939740285003</v>
      </c>
      <c r="R1719">
        <v>9643</v>
      </c>
      <c r="S1719">
        <v>129</v>
      </c>
      <c r="T1719">
        <v>1273</v>
      </c>
      <c r="U1719">
        <v>2</v>
      </c>
    </row>
    <row r="1720" spans="1:21" hidden="1" x14ac:dyDescent="0.3">
      <c r="A1720" s="23" t="s">
        <v>48</v>
      </c>
      <c r="B1720" s="25" t="s">
        <v>22</v>
      </c>
      <c r="C1720" s="25" t="s">
        <v>36</v>
      </c>
      <c r="D1720" s="20" t="s">
        <v>23</v>
      </c>
      <c r="E1720" t="s">
        <v>24</v>
      </c>
      <c r="F1720" s="25" t="s">
        <v>30</v>
      </c>
      <c r="G1720" s="21" t="s">
        <v>29</v>
      </c>
      <c r="H1720" s="21" t="s">
        <v>29</v>
      </c>
      <c r="I1720" s="25" t="s">
        <v>25</v>
      </c>
      <c r="J1720" s="21" t="s">
        <v>29</v>
      </c>
      <c r="K1720" s="26">
        <v>0.26030826568603499</v>
      </c>
      <c r="L1720" s="26">
        <v>0.34409475326538003</v>
      </c>
      <c r="N1720">
        <f>(Tabell1[[#This Row],[TP]]+Tabell1[[#This Row],[TN]])/(Tabell1[[#This Row],[TP]]+Tabell1[[#This Row],[TN]]+Tabell1[[#This Row],[FP]]+Tabell1[[#This Row],[FN]])</f>
        <v>0.88458404996831719</v>
      </c>
      <c r="O1720">
        <f>Tabell1[[#This Row],[TP]]/(Tabell1[[#This Row],[TP]]+Tabell1[[#This Row],[FP]])</f>
        <v>0.88338219127885675</v>
      </c>
      <c r="P1720">
        <f>Tabell1[[#This Row],[TP]]/(Tabell1[[#This Row],[TP]]+Tabell1[[#This Row],[FN]])</f>
        <v>0.99979263867288748</v>
      </c>
      <c r="Q1720">
        <f>2*(Tabell1[[#This Row],[Recall]] * Tabell1[[#This Row],[Precision]]) / (Tabell1[[#This Row],[Recall]] + Tabell1[[#This Row],[Precision]])</f>
        <v>0.93798939740285003</v>
      </c>
      <c r="R1720">
        <v>9643</v>
      </c>
      <c r="S1720">
        <v>129</v>
      </c>
      <c r="T1720">
        <v>1273</v>
      </c>
      <c r="U1720">
        <v>2</v>
      </c>
    </row>
    <row r="1721" spans="1:21" hidden="1" x14ac:dyDescent="0.3">
      <c r="A1721" s="21" t="s">
        <v>31</v>
      </c>
      <c r="B1721" s="23" t="s">
        <v>33</v>
      </c>
      <c r="C1721" s="21" t="s">
        <v>34</v>
      </c>
      <c r="D1721" s="20" t="s">
        <v>23</v>
      </c>
      <c r="E1721" t="s">
        <v>24</v>
      </c>
      <c r="F1721" s="19" t="s">
        <v>21</v>
      </c>
      <c r="G1721" s="21" t="s">
        <v>29</v>
      </c>
      <c r="H1721" s="25" t="s">
        <v>26</v>
      </c>
      <c r="I1721" s="21"/>
      <c r="J1721" s="21" t="s">
        <v>29</v>
      </c>
      <c r="K1721" s="26">
        <v>59.038217782974201</v>
      </c>
      <c r="L1721" s="26">
        <v>0.56770586967468195</v>
      </c>
      <c r="N1721">
        <f>(Tabell1[[#This Row],[TP]]+Tabell1[[#This Row],[TN]])/(Tabell1[[#This Row],[TP]]+Tabell1[[#This Row],[TN]]+Tabell1[[#This Row],[FP]]+Tabell1[[#This Row],[FN]])</f>
        <v>0.88458404996831719</v>
      </c>
      <c r="O1721">
        <f>Tabell1[[#This Row],[TP]]/(Tabell1[[#This Row],[TP]]+Tabell1[[#This Row],[FP]])</f>
        <v>0.88345244639912035</v>
      </c>
      <c r="P1721">
        <f>Tabell1[[#This Row],[TP]]/(Tabell1[[#This Row],[TP]]+Tabell1[[#This Row],[FN]])</f>
        <v>0.99968895800933122</v>
      </c>
      <c r="Q1721">
        <f>2*(Tabell1[[#This Row],[Recall]] * Tabell1[[#This Row],[Precision]]) / (Tabell1[[#This Row],[Recall]] + Tabell1[[#This Row],[Precision]])</f>
        <v>0.93798336494965706</v>
      </c>
      <c r="R1721">
        <v>9642</v>
      </c>
      <c r="S1721">
        <v>130</v>
      </c>
      <c r="T1721">
        <v>1272</v>
      </c>
      <c r="U1721">
        <v>3</v>
      </c>
    </row>
    <row r="1722" spans="1:21" hidden="1" x14ac:dyDescent="0.3">
      <c r="A1722" s="21" t="s">
        <v>31</v>
      </c>
      <c r="B1722" s="21" t="s">
        <v>32</v>
      </c>
      <c r="C1722" s="20" t="s">
        <v>23</v>
      </c>
      <c r="D1722" s="20" t="s">
        <v>23</v>
      </c>
      <c r="E1722" t="s">
        <v>42</v>
      </c>
      <c r="F1722" s="25" t="s">
        <v>30</v>
      </c>
      <c r="G1722" s="25" t="s">
        <v>26</v>
      </c>
      <c r="H1722" s="25" t="s">
        <v>26</v>
      </c>
      <c r="I1722" s="25" t="s">
        <v>25</v>
      </c>
      <c r="J1722" s="25" t="s">
        <v>26</v>
      </c>
      <c r="K1722" s="26">
        <v>3.72963070869445</v>
      </c>
      <c r="L1722" s="26">
        <v>1.0152852535247801</v>
      </c>
      <c r="N1722">
        <f>(Tabell1[[#This Row],[TP]]+Tabell1[[#This Row],[TN]])/(Tabell1[[#This Row],[TP]]+Tabell1[[#This Row],[TN]]+Tabell1[[#This Row],[FP]]+Tabell1[[#This Row],[FN]])</f>
        <v>0.88493497109826591</v>
      </c>
      <c r="O1722">
        <f>Tabell1[[#This Row],[TP]]/(Tabell1[[#This Row],[TP]]+Tabell1[[#This Row],[FP]])</f>
        <v>0.88362701908957419</v>
      </c>
      <c r="P1722">
        <f>Tabell1[[#This Row],[TP]]/(Tabell1[[#This Row],[TP]]+Tabell1[[#This Row],[FN]])</f>
        <v>0.99937720572970734</v>
      </c>
      <c r="Q1722">
        <f>2*(Tabell1[[#This Row],[Recall]] * Tabell1[[#This Row],[Precision]]) / (Tabell1[[#This Row],[Recall]] + Tabell1[[#This Row],[Precision]])</f>
        <v>0.93794447150511462</v>
      </c>
      <c r="R1722">
        <v>9628</v>
      </c>
      <c r="S1722">
        <v>170</v>
      </c>
      <c r="T1722">
        <v>1268</v>
      </c>
      <c r="U1722">
        <v>6</v>
      </c>
    </row>
    <row r="1723" spans="1:21" hidden="1" x14ac:dyDescent="0.3">
      <c r="A1723" s="23" t="s">
        <v>48</v>
      </c>
      <c r="B1723" s="25" t="s">
        <v>22</v>
      </c>
      <c r="C1723" s="25" t="s">
        <v>36</v>
      </c>
      <c r="D1723" s="20" t="s">
        <v>23</v>
      </c>
      <c r="E1723" t="s">
        <v>24</v>
      </c>
      <c r="F1723" s="25" t="s">
        <v>30</v>
      </c>
      <c r="G1723" s="25" t="s">
        <v>26</v>
      </c>
      <c r="H1723" s="25" t="s">
        <v>26</v>
      </c>
      <c r="I1723" s="25" t="s">
        <v>25</v>
      </c>
      <c r="J1723" s="21" t="s">
        <v>29</v>
      </c>
      <c r="K1723" s="26">
        <v>0.27028369903564398</v>
      </c>
      <c r="L1723" s="26">
        <v>0.367607831954956</v>
      </c>
      <c r="N1723">
        <f>(Tabell1[[#This Row],[TP]]+Tabell1[[#This Row],[TN]])/(Tabell1[[#This Row],[TP]]+Tabell1[[#This Row],[TN]]+Tabell1[[#This Row],[FP]]+Tabell1[[#This Row],[FN]])</f>
        <v>0.8844935276545669</v>
      </c>
      <c r="O1723">
        <f>Tabell1[[#This Row],[TP]]/(Tabell1[[#This Row],[TP]]+Tabell1[[#This Row],[FP]])</f>
        <v>0.88330127324356511</v>
      </c>
      <c r="P1723">
        <f>Tabell1[[#This Row],[TP]]/(Tabell1[[#This Row],[TP]]+Tabell1[[#This Row],[FN]])</f>
        <v>0.99979263867288748</v>
      </c>
      <c r="Q1723">
        <f>2*(Tabell1[[#This Row],[Recall]] * Tabell1[[#This Row],[Precision]]) / (Tabell1[[#This Row],[Recall]] + Tabell1[[#This Row],[Precision]])</f>
        <v>0.93794377978795829</v>
      </c>
      <c r="R1723">
        <v>9643</v>
      </c>
      <c r="S1723">
        <v>128</v>
      </c>
      <c r="T1723">
        <v>1274</v>
      </c>
      <c r="U1723">
        <v>2</v>
      </c>
    </row>
    <row r="1724" spans="1:21" hidden="1" x14ac:dyDescent="0.3">
      <c r="A1724" s="23" t="s">
        <v>48</v>
      </c>
      <c r="B1724" s="25" t="s">
        <v>22</v>
      </c>
      <c r="C1724" s="25" t="s">
        <v>36</v>
      </c>
      <c r="D1724" s="20" t="s">
        <v>23</v>
      </c>
      <c r="E1724" t="s">
        <v>24</v>
      </c>
      <c r="F1724" s="25" t="s">
        <v>30</v>
      </c>
      <c r="G1724" s="21" t="s">
        <v>29</v>
      </c>
      <c r="H1724" s="25" t="s">
        <v>26</v>
      </c>
      <c r="I1724" s="25" t="s">
        <v>25</v>
      </c>
      <c r="J1724" s="21" t="s">
        <v>29</v>
      </c>
      <c r="K1724" s="26">
        <v>0.265294790267944</v>
      </c>
      <c r="L1724" s="26">
        <v>0.34109830856323198</v>
      </c>
      <c r="N1724">
        <f>(Tabell1[[#This Row],[TP]]+Tabell1[[#This Row],[TN]])/(Tabell1[[#This Row],[TP]]+Tabell1[[#This Row],[TN]]+Tabell1[[#This Row],[FP]]+Tabell1[[#This Row],[FN]])</f>
        <v>0.8844935276545669</v>
      </c>
      <c r="O1724">
        <f>Tabell1[[#This Row],[TP]]/(Tabell1[[#This Row],[TP]]+Tabell1[[#This Row],[FP]])</f>
        <v>0.88330127324356511</v>
      </c>
      <c r="P1724">
        <f>Tabell1[[#This Row],[TP]]/(Tabell1[[#This Row],[TP]]+Tabell1[[#This Row],[FN]])</f>
        <v>0.99979263867288748</v>
      </c>
      <c r="Q1724">
        <f>2*(Tabell1[[#This Row],[Recall]] * Tabell1[[#This Row],[Precision]]) / (Tabell1[[#This Row],[Recall]] + Tabell1[[#This Row],[Precision]])</f>
        <v>0.93794377978795829</v>
      </c>
      <c r="R1724">
        <v>9643</v>
      </c>
      <c r="S1724">
        <v>128</v>
      </c>
      <c r="T1724">
        <v>1274</v>
      </c>
      <c r="U1724">
        <v>2</v>
      </c>
    </row>
    <row r="1725" spans="1:21" hidden="1" x14ac:dyDescent="0.3">
      <c r="A1725" s="25" t="s">
        <v>20</v>
      </c>
      <c r="B1725" s="25" t="s">
        <v>22</v>
      </c>
      <c r="C1725" s="20" t="s">
        <v>23</v>
      </c>
      <c r="D1725" s="20" t="s">
        <v>23</v>
      </c>
      <c r="E1725" t="s">
        <v>24</v>
      </c>
      <c r="F1725" s="19" t="s">
        <v>21</v>
      </c>
      <c r="G1725" s="21" t="s">
        <v>29</v>
      </c>
      <c r="H1725" s="21" t="s">
        <v>29</v>
      </c>
      <c r="I1725" s="25" t="s">
        <v>25</v>
      </c>
      <c r="J1725" s="21" t="s">
        <v>29</v>
      </c>
      <c r="K1725" s="26">
        <v>1.6874871253967201</v>
      </c>
      <c r="L1725" s="26">
        <v>3.4014906883239702</v>
      </c>
      <c r="N1725">
        <f>(Tabell1[[#This Row],[TP]]+Tabell1[[#This Row],[TN]])/(Tabell1[[#This Row],[TP]]+Tabell1[[#This Row],[TN]]+Tabell1[[#This Row],[FP]]+Tabell1[[#This Row],[FN]])</f>
        <v>0.8844935276545669</v>
      </c>
      <c r="O1725">
        <f>Tabell1[[#This Row],[TP]]/(Tabell1[[#This Row],[TP]]+Tabell1[[#This Row],[FP]])</f>
        <v>0.88351205205755656</v>
      </c>
      <c r="P1725">
        <f>Tabell1[[#This Row],[TP]]/(Tabell1[[#This Row],[TP]]+Tabell1[[#This Row],[FN]])</f>
        <v>0.99948159668221881</v>
      </c>
      <c r="Q1725">
        <f>2*(Tabell1[[#This Row],[Recall]] * Tabell1[[#This Row],[Precision]]) / (Tabell1[[#This Row],[Recall]] + Tabell1[[#This Row],[Precision]])</f>
        <v>0.93792566647207631</v>
      </c>
      <c r="R1725">
        <v>9640</v>
      </c>
      <c r="S1725">
        <v>131</v>
      </c>
      <c r="T1725">
        <v>1271</v>
      </c>
      <c r="U1725">
        <v>5</v>
      </c>
    </row>
    <row r="1726" spans="1:21" hidden="1" x14ac:dyDescent="0.3">
      <c r="A1726" s="25" t="s">
        <v>20</v>
      </c>
      <c r="B1726" s="25" t="s">
        <v>22</v>
      </c>
      <c r="C1726" s="25" t="s">
        <v>36</v>
      </c>
      <c r="D1726" s="20" t="s">
        <v>23</v>
      </c>
      <c r="E1726" t="s">
        <v>24</v>
      </c>
      <c r="F1726" s="19" t="s">
        <v>21</v>
      </c>
      <c r="G1726" s="21" t="s">
        <v>29</v>
      </c>
      <c r="H1726" s="21" t="s">
        <v>29</v>
      </c>
      <c r="I1726" s="21"/>
      <c r="J1726" s="25" t="s">
        <v>26</v>
      </c>
      <c r="K1726" s="26">
        <v>2.8338451385497998</v>
      </c>
      <c r="L1726" s="26">
        <v>4.9533934593200604</v>
      </c>
      <c r="N1726">
        <f>(Tabell1[[#This Row],[TP]]+Tabell1[[#This Row],[TN]])/(Tabell1[[#This Row],[TP]]+Tabell1[[#This Row],[TN]]+Tabell1[[#This Row],[FP]]+Tabell1[[#This Row],[FN]])</f>
        <v>0.89182583506834434</v>
      </c>
      <c r="O1726">
        <f>Tabell1[[#This Row],[TP]]/(Tabell1[[#This Row],[TP]]+Tabell1[[#This Row],[FP]])</f>
        <v>0.93992086630570593</v>
      </c>
      <c r="P1726">
        <f>Tabell1[[#This Row],[TP]]/(Tabell1[[#This Row],[TP]]+Tabell1[[#This Row],[FN]])</f>
        <v>0.93592534992223952</v>
      </c>
      <c r="Q1726">
        <f>2*(Tabell1[[#This Row],[Recall]] * Tabell1[[#This Row],[Precision]]) / (Tabell1[[#This Row],[Recall]] + Tabell1[[#This Row],[Precision]])</f>
        <v>0.93791885292742472</v>
      </c>
      <c r="R1726">
        <v>9027</v>
      </c>
      <c r="S1726">
        <v>825</v>
      </c>
      <c r="T1726">
        <v>577</v>
      </c>
      <c r="U1726">
        <v>618</v>
      </c>
    </row>
    <row r="1727" spans="1:21" hidden="1" x14ac:dyDescent="0.3">
      <c r="A1727" s="23" t="s">
        <v>48</v>
      </c>
      <c r="B1727" s="25" t="s">
        <v>22</v>
      </c>
      <c r="C1727" s="25" t="s">
        <v>36</v>
      </c>
      <c r="D1727" s="20" t="s">
        <v>23</v>
      </c>
      <c r="E1727" t="s">
        <v>24</v>
      </c>
      <c r="F1727" s="25" t="s">
        <v>30</v>
      </c>
      <c r="G1727" s="21" t="s">
        <v>29</v>
      </c>
      <c r="H1727" s="25" t="s">
        <v>26</v>
      </c>
      <c r="I1727" s="25" t="s">
        <v>25</v>
      </c>
      <c r="J1727" s="21" t="s">
        <v>29</v>
      </c>
      <c r="K1727" s="26">
        <v>0.85564231872558505</v>
      </c>
      <c r="L1727" s="26">
        <v>1.14519619941711</v>
      </c>
      <c r="N1727">
        <f>(Tabell1[[#This Row],[TP]]+Tabell1[[#This Row],[TN]])/(Tabell1[[#This Row],[TP]]+Tabell1[[#This Row],[TN]]+Tabell1[[#This Row],[FP]]+Tabell1[[#This Row],[FN]])</f>
        <v>0.88440300534081651</v>
      </c>
      <c r="O1727">
        <f>Tabell1[[#This Row],[TP]]/(Tabell1[[#This Row],[TP]]+Tabell1[[#This Row],[FP]])</f>
        <v>0.88364203190904089</v>
      </c>
      <c r="P1727">
        <f>Tabell1[[#This Row],[TP]]/(Tabell1[[#This Row],[TP]]+Tabell1[[#This Row],[FN]])</f>
        <v>0.99917055469155003</v>
      </c>
      <c r="Q1727">
        <f>2*(Tabell1[[#This Row],[Recall]] * Tabell1[[#This Row],[Precision]]) / (Tabell1[[#This Row],[Recall]] + Tabell1[[#This Row],[Precision]])</f>
        <v>0.93786190453019325</v>
      </c>
      <c r="R1727">
        <v>9637</v>
      </c>
      <c r="S1727">
        <v>133</v>
      </c>
      <c r="T1727">
        <v>1269</v>
      </c>
      <c r="U1727">
        <v>8</v>
      </c>
    </row>
    <row r="1728" spans="1:21" hidden="1" x14ac:dyDescent="0.3">
      <c r="A1728" s="23" t="s">
        <v>48</v>
      </c>
      <c r="B1728" s="25" t="s">
        <v>22</v>
      </c>
      <c r="C1728" s="25" t="s">
        <v>36</v>
      </c>
      <c r="D1728" s="20" t="s">
        <v>23</v>
      </c>
      <c r="E1728" t="s">
        <v>24</v>
      </c>
      <c r="F1728" s="25" t="s">
        <v>30</v>
      </c>
      <c r="G1728" s="25" t="s">
        <v>26</v>
      </c>
      <c r="H1728" s="25" t="s">
        <v>26</v>
      </c>
      <c r="I1728" s="25" t="s">
        <v>25</v>
      </c>
      <c r="J1728" s="25" t="s">
        <v>26</v>
      </c>
      <c r="K1728" s="26">
        <v>0.27626991271972601</v>
      </c>
      <c r="L1728" s="26">
        <v>0.35904860496520902</v>
      </c>
      <c r="N1728">
        <f>(Tabell1[[#This Row],[TP]]+Tabell1[[#This Row],[TN]])/(Tabell1[[#This Row],[TP]]+Tabell1[[#This Row],[TN]]+Tabell1[[#This Row],[FP]]+Tabell1[[#This Row],[FN]])</f>
        <v>0.88431248302706622</v>
      </c>
      <c r="O1728">
        <f>Tabell1[[#This Row],[TP]]/(Tabell1[[#This Row],[TP]]+Tabell1[[#This Row],[FP]])</f>
        <v>0.88313948163751255</v>
      </c>
      <c r="P1728">
        <f>Tabell1[[#This Row],[TP]]/(Tabell1[[#This Row],[TP]]+Tabell1[[#This Row],[FN]])</f>
        <v>0.99979263867288748</v>
      </c>
      <c r="Q1728">
        <f>2*(Tabell1[[#This Row],[Recall]] * Tabell1[[#This Row],[Precision]]) / (Tabell1[[#This Row],[Recall]] + Tabell1[[#This Row],[Precision]])</f>
        <v>0.93785255786811905</v>
      </c>
      <c r="R1728">
        <v>9643</v>
      </c>
      <c r="S1728">
        <v>126</v>
      </c>
      <c r="T1728">
        <v>1276</v>
      </c>
      <c r="U1728">
        <v>2</v>
      </c>
    </row>
    <row r="1729" spans="1:21" hidden="1" x14ac:dyDescent="0.3">
      <c r="A1729" s="23" t="s">
        <v>48</v>
      </c>
      <c r="B1729" s="25" t="s">
        <v>22</v>
      </c>
      <c r="C1729" s="25" t="s">
        <v>36</v>
      </c>
      <c r="D1729" s="20" t="s">
        <v>23</v>
      </c>
      <c r="E1729" t="s">
        <v>24</v>
      </c>
      <c r="F1729" s="25" t="s">
        <v>30</v>
      </c>
      <c r="G1729" s="21" t="s">
        <v>29</v>
      </c>
      <c r="H1729" s="25" t="s">
        <v>26</v>
      </c>
      <c r="I1729" s="25" t="s">
        <v>25</v>
      </c>
      <c r="J1729" s="25" t="s">
        <v>26</v>
      </c>
      <c r="K1729" s="26">
        <v>0.261303901672363</v>
      </c>
      <c r="L1729" s="26">
        <v>0.34666943550109802</v>
      </c>
      <c r="N1729">
        <f>(Tabell1[[#This Row],[TP]]+Tabell1[[#This Row],[TN]])/(Tabell1[[#This Row],[TP]]+Tabell1[[#This Row],[TN]]+Tabell1[[#This Row],[FP]]+Tabell1[[#This Row],[FN]])</f>
        <v>0.88431248302706622</v>
      </c>
      <c r="O1729">
        <f>Tabell1[[#This Row],[TP]]/(Tabell1[[#This Row],[TP]]+Tabell1[[#This Row],[FP]])</f>
        <v>0.88313948163751255</v>
      </c>
      <c r="P1729">
        <f>Tabell1[[#This Row],[TP]]/(Tabell1[[#This Row],[TP]]+Tabell1[[#This Row],[FN]])</f>
        <v>0.99979263867288748</v>
      </c>
      <c r="Q1729">
        <f>2*(Tabell1[[#This Row],[Recall]] * Tabell1[[#This Row],[Precision]]) / (Tabell1[[#This Row],[Recall]] + Tabell1[[#This Row],[Precision]])</f>
        <v>0.93785255786811905</v>
      </c>
      <c r="R1729">
        <v>9643</v>
      </c>
      <c r="S1729">
        <v>126</v>
      </c>
      <c r="T1729">
        <v>1276</v>
      </c>
      <c r="U1729">
        <v>2</v>
      </c>
    </row>
    <row r="1730" spans="1:21" hidden="1" x14ac:dyDescent="0.3">
      <c r="A1730" s="25" t="s">
        <v>20</v>
      </c>
      <c r="B1730" s="23" t="s">
        <v>33</v>
      </c>
      <c r="C1730" s="21" t="s">
        <v>34</v>
      </c>
      <c r="D1730" s="21" t="s">
        <v>34</v>
      </c>
      <c r="E1730" t="s">
        <v>35</v>
      </c>
      <c r="F1730" s="25" t="s">
        <v>30</v>
      </c>
      <c r="G1730" s="25" t="s">
        <v>26</v>
      </c>
      <c r="H1730" s="25" t="s">
        <v>26</v>
      </c>
      <c r="I1730" s="25" t="s">
        <v>25</v>
      </c>
      <c r="J1730" s="25" t="s">
        <v>26</v>
      </c>
      <c r="K1730" s="26">
        <v>2.31025862693786</v>
      </c>
      <c r="L1730" s="26">
        <v>6.6170108318328804</v>
      </c>
      <c r="N1730">
        <f>(Tabell1[[#This Row],[TP]]+Tabell1[[#This Row],[TN]])/(Tabell1[[#This Row],[TP]]+Tabell1[[#This Row],[TN]]+Tabell1[[#This Row],[FP]]+Tabell1[[#This Row],[FN]])</f>
        <v>0.894717635252258</v>
      </c>
      <c r="O1730">
        <f>Tabell1[[#This Row],[TP]]/(Tabell1[[#This Row],[TP]]+Tabell1[[#This Row],[FP]])</f>
        <v>0.88946776994585763</v>
      </c>
      <c r="P1730">
        <f>Tabell1[[#This Row],[TP]]/(Tabell1[[#This Row],[TP]]+Tabell1[[#This Row],[FN]])</f>
        <v>0.99179861032008199</v>
      </c>
      <c r="Q1730">
        <f>2*(Tabell1[[#This Row],[Recall]] * Tabell1[[#This Row],[Precision]]) / (Tabell1[[#This Row],[Recall]] + Tabell1[[#This Row],[Precision]])</f>
        <v>0.93785006462731579</v>
      </c>
      <c r="R1730">
        <v>8707</v>
      </c>
      <c r="S1730">
        <v>1100</v>
      </c>
      <c r="T1730">
        <v>1082</v>
      </c>
      <c r="U1730">
        <v>72</v>
      </c>
    </row>
    <row r="1731" spans="1:21" hidden="1" x14ac:dyDescent="0.3">
      <c r="A1731" s="25" t="s">
        <v>20</v>
      </c>
      <c r="B1731" s="23" t="s">
        <v>33</v>
      </c>
      <c r="C1731" s="21" t="s">
        <v>34</v>
      </c>
      <c r="D1731" s="21" t="s">
        <v>34</v>
      </c>
      <c r="E1731" t="s">
        <v>35</v>
      </c>
      <c r="F1731" s="25" t="s">
        <v>30</v>
      </c>
      <c r="G1731" s="21" t="s">
        <v>29</v>
      </c>
      <c r="H1731" s="25" t="s">
        <v>26</v>
      </c>
      <c r="I1731" s="25" t="s">
        <v>25</v>
      </c>
      <c r="J1731" s="25" t="s">
        <v>26</v>
      </c>
      <c r="K1731" s="26">
        <v>2.3040249347686701</v>
      </c>
      <c r="L1731" s="26">
        <v>6.69280552864074</v>
      </c>
      <c r="N1731">
        <f>(Tabell1[[#This Row],[TP]]+Tabell1[[#This Row],[TN]])/(Tabell1[[#This Row],[TP]]+Tabell1[[#This Row],[TN]]+Tabell1[[#This Row],[FP]]+Tabell1[[#This Row],[FN]])</f>
        <v>0.894717635252258</v>
      </c>
      <c r="O1731">
        <f>Tabell1[[#This Row],[TP]]/(Tabell1[[#This Row],[TP]]+Tabell1[[#This Row],[FP]])</f>
        <v>0.88946776994585763</v>
      </c>
      <c r="P1731">
        <f>Tabell1[[#This Row],[TP]]/(Tabell1[[#This Row],[TP]]+Tabell1[[#This Row],[FN]])</f>
        <v>0.99179861032008199</v>
      </c>
      <c r="Q1731">
        <f>2*(Tabell1[[#This Row],[Recall]] * Tabell1[[#This Row],[Precision]]) / (Tabell1[[#This Row],[Recall]] + Tabell1[[#This Row],[Precision]])</f>
        <v>0.93785006462731579</v>
      </c>
      <c r="R1731">
        <v>8707</v>
      </c>
      <c r="S1731">
        <v>1100</v>
      </c>
      <c r="T1731">
        <v>1082</v>
      </c>
      <c r="U1731">
        <v>72</v>
      </c>
    </row>
    <row r="1732" spans="1:21" hidden="1" x14ac:dyDescent="0.3">
      <c r="A1732" s="21" t="s">
        <v>31</v>
      </c>
      <c r="B1732" s="21" t="s">
        <v>32</v>
      </c>
      <c r="C1732" s="25" t="s">
        <v>36</v>
      </c>
      <c r="D1732" s="20" t="s">
        <v>23</v>
      </c>
      <c r="E1732" t="s">
        <v>24</v>
      </c>
      <c r="F1732" s="25" t="s">
        <v>30</v>
      </c>
      <c r="G1732" s="25" t="s">
        <v>26</v>
      </c>
      <c r="H1732" s="21" t="s">
        <v>29</v>
      </c>
      <c r="I1732" s="21"/>
      <c r="J1732" s="21" t="s">
        <v>29</v>
      </c>
      <c r="K1732" s="26">
        <v>1.8409068584442101</v>
      </c>
      <c r="L1732" s="26">
        <v>0.55335474014282204</v>
      </c>
      <c r="N1732">
        <f>(Tabell1[[#This Row],[TP]]+Tabell1[[#This Row],[TN]])/(Tabell1[[#This Row],[TP]]+Tabell1[[#This Row],[TN]]+Tabell1[[#This Row],[FP]]+Tabell1[[#This Row],[FN]])</f>
        <v>0.8853987507920702</v>
      </c>
      <c r="O1732">
        <f>Tabell1[[#This Row],[TP]]/(Tabell1[[#This Row],[TP]]+Tabell1[[#This Row],[FP]])</f>
        <v>0.89062937062937064</v>
      </c>
      <c r="P1732">
        <f>Tabell1[[#This Row],[TP]]/(Tabell1[[#This Row],[TP]]+Tabell1[[#This Row],[FN]])</f>
        <v>0.99035769828926901</v>
      </c>
      <c r="Q1732">
        <f>2*(Tabell1[[#This Row],[Recall]] * Tabell1[[#This Row],[Precision]]) / (Tabell1[[#This Row],[Recall]] + Tabell1[[#This Row],[Precision]])</f>
        <v>0.93784977908689249</v>
      </c>
      <c r="R1732">
        <v>9552</v>
      </c>
      <c r="S1732">
        <v>229</v>
      </c>
      <c r="T1732">
        <v>1173</v>
      </c>
      <c r="U1732">
        <v>93</v>
      </c>
    </row>
    <row r="1733" spans="1:21" hidden="1" x14ac:dyDescent="0.3">
      <c r="A1733" s="21" t="s">
        <v>31</v>
      </c>
      <c r="B1733" s="23" t="s">
        <v>33</v>
      </c>
      <c r="C1733" s="21" t="s">
        <v>34</v>
      </c>
      <c r="D1733" s="20" t="s">
        <v>23</v>
      </c>
      <c r="E1733" t="s">
        <v>24</v>
      </c>
      <c r="F1733" s="19" t="s">
        <v>21</v>
      </c>
      <c r="G1733" s="25" t="s">
        <v>26</v>
      </c>
      <c r="H1733" s="25" t="s">
        <v>26</v>
      </c>
      <c r="I1733" s="21"/>
      <c r="J1733" s="21" t="s">
        <v>29</v>
      </c>
      <c r="K1733" s="26">
        <v>54.582581281661902</v>
      </c>
      <c r="L1733" s="26">
        <v>0.55005455017089799</v>
      </c>
      <c r="N1733">
        <f>(Tabell1[[#This Row],[TP]]+Tabell1[[#This Row],[TN]])/(Tabell1[[#This Row],[TP]]+Tabell1[[#This Row],[TN]]+Tabell1[[#This Row],[FP]]+Tabell1[[#This Row],[FN]])</f>
        <v>0.88431248302706622</v>
      </c>
      <c r="O1733">
        <f>Tabell1[[#This Row],[TP]]/(Tabell1[[#This Row],[TP]]+Tabell1[[#This Row],[FP]])</f>
        <v>0.88320967298708442</v>
      </c>
      <c r="P1733">
        <f>Tabell1[[#This Row],[TP]]/(Tabell1[[#This Row],[TP]]+Tabell1[[#This Row],[FN]])</f>
        <v>0.99968895800933122</v>
      </c>
      <c r="Q1733">
        <f>2*(Tabell1[[#This Row],[Recall]] * Tabell1[[#This Row],[Precision]]) / (Tabell1[[#This Row],[Recall]] + Tabell1[[#This Row],[Precision]])</f>
        <v>0.93784651298511834</v>
      </c>
      <c r="R1733">
        <v>9642</v>
      </c>
      <c r="S1733">
        <v>127</v>
      </c>
      <c r="T1733">
        <v>1275</v>
      </c>
      <c r="U1733">
        <v>3</v>
      </c>
    </row>
    <row r="1734" spans="1:21" hidden="1" x14ac:dyDescent="0.3">
      <c r="A1734" s="25" t="s">
        <v>20</v>
      </c>
      <c r="B1734" s="23" t="s">
        <v>33</v>
      </c>
      <c r="C1734" s="24" t="s">
        <v>38</v>
      </c>
      <c r="D1734" s="20" t="s">
        <v>23</v>
      </c>
      <c r="E1734" t="s">
        <v>24</v>
      </c>
      <c r="F1734" s="25" t="s">
        <v>30</v>
      </c>
      <c r="G1734" s="25" t="s">
        <v>26</v>
      </c>
      <c r="H1734" s="25" t="s">
        <v>26</v>
      </c>
      <c r="I1734" s="21"/>
      <c r="J1734" s="21" t="s">
        <v>29</v>
      </c>
      <c r="K1734" s="26">
        <v>7.3684821128845197</v>
      </c>
      <c r="L1734" s="26">
        <v>13.757613658905001</v>
      </c>
      <c r="N1734">
        <f>(Tabell1[[#This Row],[TP]]+Tabell1[[#This Row],[TN]])/(Tabell1[[#This Row],[TP]]+Tabell1[[#This Row],[TN]]+Tabell1[[#This Row],[FP]]+Tabell1[[#This Row],[FN]])</f>
        <v>0.89155426812709337</v>
      </c>
      <c r="O1734">
        <f>Tabell1[[#This Row],[TP]]/(Tabell1[[#This Row],[TP]]+Tabell1[[#This Row],[FP]])</f>
        <v>0.93862290995949738</v>
      </c>
      <c r="P1734">
        <f>Tabell1[[#This Row],[TP]]/(Tabell1[[#This Row],[TP]]+Tabell1[[#This Row],[FN]])</f>
        <v>0.93706583722135817</v>
      </c>
      <c r="Q1734">
        <f>2*(Tabell1[[#This Row],[Recall]] * Tabell1[[#This Row],[Precision]]) / (Tabell1[[#This Row],[Recall]] + Tabell1[[#This Row],[Precision]])</f>
        <v>0.93784372730102727</v>
      </c>
      <c r="R1734">
        <v>9038</v>
      </c>
      <c r="S1734">
        <v>811</v>
      </c>
      <c r="T1734">
        <v>591</v>
      </c>
      <c r="U1734">
        <v>607</v>
      </c>
    </row>
    <row r="1735" spans="1:21" hidden="1" x14ac:dyDescent="0.3">
      <c r="A1735" s="21" t="s">
        <v>31</v>
      </c>
      <c r="B1735" s="25" t="s">
        <v>22</v>
      </c>
      <c r="C1735" s="21" t="s">
        <v>34</v>
      </c>
      <c r="D1735" s="20" t="s">
        <v>23</v>
      </c>
      <c r="E1735" t="s">
        <v>24</v>
      </c>
      <c r="F1735" s="19" t="s">
        <v>21</v>
      </c>
      <c r="G1735" s="25" t="s">
        <v>26</v>
      </c>
      <c r="H1735" s="25" t="s">
        <v>26</v>
      </c>
      <c r="I1735" s="21"/>
      <c r="J1735" s="21" t="s">
        <v>29</v>
      </c>
      <c r="K1735" s="26">
        <v>0.54714107513427701</v>
      </c>
      <c r="L1735" s="26">
        <v>0.30353403091430597</v>
      </c>
      <c r="N1735">
        <f>(Tabell1[[#This Row],[TP]]+Tabell1[[#This Row],[TN]])/(Tabell1[[#This Row],[TP]]+Tabell1[[#This Row],[TN]]+Tabell1[[#This Row],[FP]]+Tabell1[[#This Row],[FN]])</f>
        <v>0.8844935276545669</v>
      </c>
      <c r="O1735">
        <f>Tabell1[[#This Row],[TP]]/(Tabell1[[#This Row],[TP]]+Tabell1[[#This Row],[FP]])</f>
        <v>0.88464013236510708</v>
      </c>
      <c r="P1735">
        <f>Tabell1[[#This Row],[TP]]/(Tabell1[[#This Row],[TP]]+Tabell1[[#This Row],[FN]])</f>
        <v>0.99782270606531887</v>
      </c>
      <c r="Q1735">
        <f>2*(Tabell1[[#This Row],[Recall]] * Tabell1[[#This Row],[Precision]]) / (Tabell1[[#This Row],[Recall]] + Tabell1[[#This Row],[Precision]])</f>
        <v>0.93782888325862412</v>
      </c>
      <c r="R1735">
        <v>9624</v>
      </c>
      <c r="S1735">
        <v>147</v>
      </c>
      <c r="T1735">
        <v>1255</v>
      </c>
      <c r="U1735">
        <v>21</v>
      </c>
    </row>
    <row r="1736" spans="1:21" hidden="1" x14ac:dyDescent="0.3">
      <c r="A1736" s="21" t="s">
        <v>31</v>
      </c>
      <c r="B1736" s="23" t="s">
        <v>33</v>
      </c>
      <c r="C1736" s="21" t="s">
        <v>34</v>
      </c>
      <c r="D1736" s="20" t="s">
        <v>23</v>
      </c>
      <c r="E1736" t="s">
        <v>24</v>
      </c>
      <c r="F1736" s="19" t="s">
        <v>21</v>
      </c>
      <c r="G1736" s="21" t="s">
        <v>29</v>
      </c>
      <c r="H1736" s="21" t="s">
        <v>29</v>
      </c>
      <c r="I1736" s="25" t="s">
        <v>25</v>
      </c>
      <c r="J1736" s="25" t="s">
        <v>26</v>
      </c>
      <c r="K1736" s="26">
        <v>297.65606570243801</v>
      </c>
      <c r="L1736" s="26">
        <v>2.40811896324157</v>
      </c>
      <c r="N1736">
        <f>(Tabell1[[#This Row],[TP]]+Tabell1[[#This Row],[TN]])/(Tabell1[[#This Row],[TP]]+Tabell1[[#This Row],[TN]]+Tabell1[[#This Row],[FP]]+Tabell1[[#This Row],[FN]])</f>
        <v>0.88431248302706622</v>
      </c>
      <c r="O1736">
        <f>Tabell1[[#This Row],[TP]]/(Tabell1[[#This Row],[TP]]+Tabell1[[#This Row],[FP]])</f>
        <v>0.88342040142974976</v>
      </c>
      <c r="P1736">
        <f>Tabell1[[#This Row],[TP]]/(Tabell1[[#This Row],[TP]]+Tabell1[[#This Row],[FN]])</f>
        <v>0.99937791601866255</v>
      </c>
      <c r="Q1736">
        <f>2*(Tabell1[[#This Row],[Recall]] * Tabell1[[#This Row],[Precision]]) / (Tabell1[[#This Row],[Recall]] + Tabell1[[#This Row],[Precision]])</f>
        <v>0.93782837127845897</v>
      </c>
      <c r="R1736">
        <v>9639</v>
      </c>
      <c r="S1736">
        <v>130</v>
      </c>
      <c r="T1736">
        <v>1272</v>
      </c>
      <c r="U1736">
        <v>6</v>
      </c>
    </row>
    <row r="1737" spans="1:21" hidden="1" x14ac:dyDescent="0.3">
      <c r="A1737" s="25" t="s">
        <v>20</v>
      </c>
      <c r="B1737" s="21" t="s">
        <v>32</v>
      </c>
      <c r="C1737" s="24" t="s">
        <v>38</v>
      </c>
      <c r="D1737" s="20" t="s">
        <v>23</v>
      </c>
      <c r="E1737" t="s">
        <v>24</v>
      </c>
      <c r="F1737" s="19" t="s">
        <v>21</v>
      </c>
      <c r="G1737" s="21" t="s">
        <v>29</v>
      </c>
      <c r="H1737" s="25" t="s">
        <v>26</v>
      </c>
      <c r="I1737" s="21"/>
      <c r="J1737" s="21" t="s">
        <v>29</v>
      </c>
      <c r="K1737" s="26">
        <v>3.2226152420043901</v>
      </c>
      <c r="L1737" s="26">
        <v>5.7904272079467702</v>
      </c>
      <c r="N1737">
        <f>(Tabell1[[#This Row],[TP]]+Tabell1[[#This Row],[TN]])/(Tabell1[[#This Row],[TP]]+Tabell1[[#This Row],[TN]]+Tabell1[[#This Row],[FP]]+Tabell1[[#This Row],[FN]])</f>
        <v>0.89155426812709337</v>
      </c>
      <c r="O1737">
        <f>Tabell1[[#This Row],[TP]]/(Tabell1[[#This Row],[TP]]+Tabell1[[#This Row],[FP]])</f>
        <v>0.93889639405590775</v>
      </c>
      <c r="P1737">
        <f>Tabell1[[#This Row],[TP]]/(Tabell1[[#This Row],[TP]]+Tabell1[[#This Row],[FN]])</f>
        <v>0.9367547952306895</v>
      </c>
      <c r="Q1737">
        <f>2*(Tabell1[[#This Row],[Recall]] * Tabell1[[#This Row],[Precision]]) / (Tabell1[[#This Row],[Recall]] + Tabell1[[#This Row],[Precision]])</f>
        <v>0.93782437201577751</v>
      </c>
      <c r="R1737">
        <v>9035</v>
      </c>
      <c r="S1737">
        <v>814</v>
      </c>
      <c r="T1737">
        <v>588</v>
      </c>
      <c r="U1737">
        <v>610</v>
      </c>
    </row>
    <row r="1738" spans="1:21" hidden="1" x14ac:dyDescent="0.3">
      <c r="A1738" s="25" t="s">
        <v>20</v>
      </c>
      <c r="B1738" s="23" t="s">
        <v>33</v>
      </c>
      <c r="C1738" s="21" t="s">
        <v>34</v>
      </c>
      <c r="D1738" s="21" t="s">
        <v>34</v>
      </c>
      <c r="E1738" t="s">
        <v>43</v>
      </c>
      <c r="F1738" s="19" t="s">
        <v>21</v>
      </c>
      <c r="G1738" s="21" t="s">
        <v>29</v>
      </c>
      <c r="H1738" s="21" t="s">
        <v>29</v>
      </c>
      <c r="I1738" s="21"/>
      <c r="J1738" s="25" t="s">
        <v>26</v>
      </c>
      <c r="K1738" s="26">
        <v>1.6764166355132999</v>
      </c>
      <c r="L1738" s="26">
        <v>4.7103810310363698</v>
      </c>
      <c r="N1738">
        <f>(Tabell1[[#This Row],[TP]]+Tabell1[[#This Row],[TN]])/(Tabell1[[#This Row],[TP]]+Tabell1[[#This Row],[TN]]+Tabell1[[#This Row],[FP]]+Tabell1[[#This Row],[FN]])</f>
        <v>0.89561435302645886</v>
      </c>
      <c r="O1738">
        <f>Tabell1[[#This Row],[TP]]/(Tabell1[[#This Row],[TP]]+Tabell1[[#This Row],[FP]])</f>
        <v>0.89419514203375872</v>
      </c>
      <c r="P1738">
        <f>Tabell1[[#This Row],[TP]]/(Tabell1[[#This Row],[TP]]+Tabell1[[#This Row],[FN]])</f>
        <v>0.98592827961870178</v>
      </c>
      <c r="Q1738">
        <f>2*(Tabell1[[#This Row],[Recall]] * Tabell1[[#This Row],[Precision]]) / (Tabell1[[#This Row],[Recall]] + Tabell1[[#This Row],[Precision]])</f>
        <v>0.93782383419689119</v>
      </c>
      <c r="R1738">
        <v>8688</v>
      </c>
      <c r="S1738">
        <v>1196</v>
      </c>
      <c r="T1738">
        <v>1028</v>
      </c>
      <c r="U1738">
        <v>124</v>
      </c>
    </row>
    <row r="1739" spans="1:21" hidden="1" x14ac:dyDescent="0.3">
      <c r="A1739" s="23" t="s">
        <v>48</v>
      </c>
      <c r="B1739" s="25" t="s">
        <v>22</v>
      </c>
      <c r="C1739" s="25" t="s">
        <v>36</v>
      </c>
      <c r="D1739" s="20" t="s">
        <v>23</v>
      </c>
      <c r="E1739" t="s">
        <v>24</v>
      </c>
      <c r="F1739" s="25" t="s">
        <v>30</v>
      </c>
      <c r="G1739" s="25" t="s">
        <v>26</v>
      </c>
      <c r="H1739" s="25" t="s">
        <v>26</v>
      </c>
      <c r="I1739" s="25" t="s">
        <v>25</v>
      </c>
      <c r="J1739" s="21" t="s">
        <v>29</v>
      </c>
      <c r="K1739" s="26">
        <v>0.86564660072326605</v>
      </c>
      <c r="L1739" s="26">
        <v>1.1399776935577299</v>
      </c>
      <c r="N1739">
        <f>(Tabell1[[#This Row],[TP]]+Tabell1[[#This Row],[TN]])/(Tabell1[[#This Row],[TP]]+Tabell1[[#This Row],[TN]]+Tabell1[[#This Row],[FP]]+Tabell1[[#This Row],[FN]])</f>
        <v>0.88431248302706622</v>
      </c>
      <c r="O1739">
        <f>Tabell1[[#This Row],[TP]]/(Tabell1[[#This Row],[TP]]+Tabell1[[#This Row],[FP]])</f>
        <v>0.88356101586137348</v>
      </c>
      <c r="P1739">
        <f>Tabell1[[#This Row],[TP]]/(Tabell1[[#This Row],[TP]]+Tabell1[[#This Row],[FN]])</f>
        <v>0.99917055469155003</v>
      </c>
      <c r="Q1739">
        <f>2*(Tabell1[[#This Row],[Recall]] * Tabell1[[#This Row],[Precision]]) / (Tabell1[[#This Row],[Recall]] + Tabell1[[#This Row],[Precision]])</f>
        <v>0.93781627092253794</v>
      </c>
      <c r="R1739">
        <v>9637</v>
      </c>
      <c r="S1739">
        <v>132</v>
      </c>
      <c r="T1739">
        <v>1270</v>
      </c>
      <c r="U1739">
        <v>8</v>
      </c>
    </row>
    <row r="1740" spans="1:21" hidden="1" x14ac:dyDescent="0.3">
      <c r="A1740" s="25" t="s">
        <v>20</v>
      </c>
      <c r="B1740" s="21" t="s">
        <v>32</v>
      </c>
      <c r="C1740" s="25" t="s">
        <v>36</v>
      </c>
      <c r="D1740" s="20" t="s">
        <v>23</v>
      </c>
      <c r="E1740" t="s">
        <v>24</v>
      </c>
      <c r="F1740" s="25" t="s">
        <v>30</v>
      </c>
      <c r="G1740" s="25" t="s">
        <v>26</v>
      </c>
      <c r="H1740" s="21" t="s">
        <v>29</v>
      </c>
      <c r="I1740" s="25" t="s">
        <v>25</v>
      </c>
      <c r="J1740" s="21" t="s">
        <v>29</v>
      </c>
      <c r="K1740" s="26">
        <v>2.82030129432678</v>
      </c>
      <c r="L1740" s="26">
        <v>5.3869004249572701</v>
      </c>
      <c r="N1740">
        <f>(Tabell1[[#This Row],[TP]]+Tabell1[[#This Row],[TN]])/(Tabell1[[#This Row],[TP]]+Tabell1[[#This Row],[TN]]+Tabell1[[#This Row],[FP]]+Tabell1[[#This Row],[FN]])</f>
        <v>0.88947225491083548</v>
      </c>
      <c r="O1740">
        <f>Tabell1[[#This Row],[TP]]/(Tabell1[[#This Row],[TP]]+Tabell1[[#This Row],[FP]])</f>
        <v>0.92162162162162165</v>
      </c>
      <c r="P1740">
        <f>Tabell1[[#This Row],[TP]]/(Tabell1[[#This Row],[TP]]+Tabell1[[#This Row],[FN]])</f>
        <v>0.95458786936236395</v>
      </c>
      <c r="Q1740">
        <f>2*(Tabell1[[#This Row],[Recall]] * Tabell1[[#This Row],[Precision]]) / (Tabell1[[#This Row],[Recall]] + Tabell1[[#This Row],[Precision]])</f>
        <v>0.93781512605042017</v>
      </c>
      <c r="R1740">
        <v>9207</v>
      </c>
      <c r="S1740">
        <v>619</v>
      </c>
      <c r="T1740">
        <v>783</v>
      </c>
      <c r="U1740">
        <v>438</v>
      </c>
    </row>
    <row r="1741" spans="1:21" hidden="1" x14ac:dyDescent="0.3">
      <c r="A1741" s="21" t="s">
        <v>31</v>
      </c>
      <c r="B1741" s="25" t="s">
        <v>22</v>
      </c>
      <c r="C1741" s="20" t="s">
        <v>23</v>
      </c>
      <c r="D1741" s="20" t="s">
        <v>23</v>
      </c>
      <c r="E1741" t="s">
        <v>42</v>
      </c>
      <c r="F1741" s="25" t="s">
        <v>30</v>
      </c>
      <c r="G1741" s="21" t="s">
        <v>29</v>
      </c>
      <c r="H1741" s="21" t="s">
        <v>29</v>
      </c>
      <c r="I1741" s="21"/>
      <c r="J1741" s="21" t="s">
        <v>29</v>
      </c>
      <c r="K1741" s="26">
        <v>1.04360771179199</v>
      </c>
      <c r="L1741" s="26">
        <v>0.83075213432312001</v>
      </c>
      <c r="N1741">
        <f>(Tabell1[[#This Row],[TP]]+Tabell1[[#This Row],[TN]])/(Tabell1[[#This Row],[TP]]+Tabell1[[#This Row],[TN]]+Tabell1[[#This Row],[FP]]+Tabell1[[#This Row],[FN]])</f>
        <v>0.8846640173410405</v>
      </c>
      <c r="O1741">
        <f>Tabell1[[#This Row],[TP]]/(Tabell1[[#This Row],[TP]]+Tabell1[[#This Row],[FP]])</f>
        <v>0.88331345748096501</v>
      </c>
      <c r="P1741">
        <f>Tabell1[[#This Row],[TP]]/(Tabell1[[#This Row],[TP]]+Tabell1[[#This Row],[FN]])</f>
        <v>0.9994810047747561</v>
      </c>
      <c r="Q1741">
        <f>2*(Tabell1[[#This Row],[Recall]] * Tabell1[[#This Row],[Precision]]) / (Tabell1[[#This Row],[Recall]] + Tabell1[[#This Row],[Precision]])</f>
        <v>0.93781348916484042</v>
      </c>
      <c r="R1741">
        <v>9629</v>
      </c>
      <c r="S1741">
        <v>166</v>
      </c>
      <c r="T1741">
        <v>1272</v>
      </c>
      <c r="U1741">
        <v>5</v>
      </c>
    </row>
    <row r="1742" spans="1:21" hidden="1" x14ac:dyDescent="0.3">
      <c r="A1742" s="25" t="s">
        <v>20</v>
      </c>
      <c r="B1742" s="23" t="s">
        <v>33</v>
      </c>
      <c r="C1742" s="21" t="s">
        <v>34</v>
      </c>
      <c r="D1742" s="20" t="s">
        <v>23</v>
      </c>
      <c r="E1742" t="s">
        <v>24</v>
      </c>
      <c r="F1742" s="25" t="s">
        <v>30</v>
      </c>
      <c r="G1742" s="21" t="s">
        <v>29</v>
      </c>
      <c r="H1742" s="25" t="s">
        <v>26</v>
      </c>
      <c r="I1742" s="25" t="s">
        <v>25</v>
      </c>
      <c r="J1742" s="21" t="s">
        <v>29</v>
      </c>
      <c r="K1742" s="26">
        <v>3.4635496139526301</v>
      </c>
      <c r="L1742" s="26">
        <v>8.8499808311462402</v>
      </c>
      <c r="N1742">
        <f>(Tabell1[[#This Row],[TP]]+Tabell1[[#This Row],[TN]])/(Tabell1[[#This Row],[TP]]+Tabell1[[#This Row],[TN]]+Tabell1[[#This Row],[FP]]+Tabell1[[#This Row],[FN]])</f>
        <v>0.88440300534081651</v>
      </c>
      <c r="O1742">
        <f>Tabell1[[#This Row],[TP]]/(Tabell1[[#This Row],[TP]]+Tabell1[[#This Row],[FP]])</f>
        <v>0.8844881455614777</v>
      </c>
      <c r="P1742">
        <f>Tabell1[[#This Row],[TP]]/(Tabell1[[#This Row],[TP]]+Tabell1[[#This Row],[FN]])</f>
        <v>0.99792638672887501</v>
      </c>
      <c r="Q1742">
        <f>2*(Tabell1[[#This Row],[Recall]] * Tabell1[[#This Row],[Precision]]) / (Tabell1[[#This Row],[Recall]] + Tabell1[[#This Row],[Precision]])</f>
        <v>0.93778925317874018</v>
      </c>
      <c r="R1742">
        <v>9625</v>
      </c>
      <c r="S1742">
        <v>145</v>
      </c>
      <c r="T1742">
        <v>1257</v>
      </c>
      <c r="U1742">
        <v>20</v>
      </c>
    </row>
    <row r="1743" spans="1:21" hidden="1" x14ac:dyDescent="0.3">
      <c r="A1743" s="21" t="s">
        <v>31</v>
      </c>
      <c r="B1743" s="21" t="s">
        <v>32</v>
      </c>
      <c r="C1743" s="25" t="s">
        <v>36</v>
      </c>
      <c r="D1743" s="20" t="s">
        <v>23</v>
      </c>
      <c r="E1743" t="s">
        <v>24</v>
      </c>
      <c r="F1743" s="25" t="s">
        <v>30</v>
      </c>
      <c r="G1743" s="25" t="s">
        <v>26</v>
      </c>
      <c r="H1743" s="25" t="s">
        <v>26</v>
      </c>
      <c r="I1743" s="21"/>
      <c r="J1743" s="21" t="s">
        <v>29</v>
      </c>
      <c r="K1743" s="26">
        <v>1.84114098548889</v>
      </c>
      <c r="L1743" s="26">
        <v>0.46250057220458901</v>
      </c>
      <c r="N1743">
        <f>(Tabell1[[#This Row],[TP]]+Tabell1[[#This Row],[TN]])/(Tabell1[[#This Row],[TP]]+Tabell1[[#This Row],[TN]]+Tabell1[[#This Row],[FP]]+Tabell1[[#This Row],[FN]])</f>
        <v>0.88512718385081923</v>
      </c>
      <c r="O1743">
        <f>Tabell1[[#This Row],[TP]]/(Tabell1[[#This Row],[TP]]+Tabell1[[#This Row],[FP]])</f>
        <v>0.88958139534883718</v>
      </c>
      <c r="P1743">
        <f>Tabell1[[#This Row],[TP]]/(Tabell1[[#This Row],[TP]]+Tabell1[[#This Row],[FN]])</f>
        <v>0.99149818558838776</v>
      </c>
      <c r="Q1743">
        <f>2*(Tabell1[[#This Row],[Recall]] * Tabell1[[#This Row],[Precision]]) / (Tabell1[[#This Row],[Recall]] + Tabell1[[#This Row],[Precision]])</f>
        <v>0.93777886736945326</v>
      </c>
      <c r="R1743">
        <v>9563</v>
      </c>
      <c r="S1743">
        <v>215</v>
      </c>
      <c r="T1743">
        <v>1187</v>
      </c>
      <c r="U1743">
        <v>82</v>
      </c>
    </row>
    <row r="1744" spans="1:21" hidden="1" x14ac:dyDescent="0.3">
      <c r="A1744" s="23" t="s">
        <v>48</v>
      </c>
      <c r="B1744" s="25" t="s">
        <v>22</v>
      </c>
      <c r="C1744" s="25" t="s">
        <v>36</v>
      </c>
      <c r="D1744" s="20" t="s">
        <v>23</v>
      </c>
      <c r="E1744" t="s">
        <v>24</v>
      </c>
      <c r="F1744" s="25" t="s">
        <v>30</v>
      </c>
      <c r="G1744" s="21" t="s">
        <v>29</v>
      </c>
      <c r="H1744" s="25" t="s">
        <v>26</v>
      </c>
      <c r="I1744" s="25" t="s">
        <v>25</v>
      </c>
      <c r="J1744" s="25" t="s">
        <v>26</v>
      </c>
      <c r="K1744" s="26">
        <v>0.91345834732055597</v>
      </c>
      <c r="L1744" s="26">
        <v>1.1470992565155</v>
      </c>
      <c r="N1744">
        <f>(Tabell1[[#This Row],[TP]]+Tabell1[[#This Row],[TN]])/(Tabell1[[#This Row],[TP]]+Tabell1[[#This Row],[TN]]+Tabell1[[#This Row],[FP]]+Tabell1[[#This Row],[FN]])</f>
        <v>0.88422196071331582</v>
      </c>
      <c r="O1744">
        <f>Tabell1[[#This Row],[TP]]/(Tabell1[[#This Row],[TP]]+Tabell1[[#This Row],[FP]])</f>
        <v>0.88340971585701189</v>
      </c>
      <c r="P1744">
        <f>Tabell1[[#This Row],[TP]]/(Tabell1[[#This Row],[TP]]+Tabell1[[#This Row],[FN]])</f>
        <v>0.99927423535510629</v>
      </c>
      <c r="Q1744">
        <f>2*(Tabell1[[#This Row],[Recall]] * Tabell1[[#This Row],[Precision]]) / (Tabell1[[#This Row],[Recall]] + Tabell1[[#This Row],[Precision]])</f>
        <v>0.93777669666747765</v>
      </c>
      <c r="R1744">
        <v>9638</v>
      </c>
      <c r="S1744">
        <v>130</v>
      </c>
      <c r="T1744">
        <v>1272</v>
      </c>
      <c r="U1744">
        <v>7</v>
      </c>
    </row>
    <row r="1745" spans="1:21" hidden="1" x14ac:dyDescent="0.3">
      <c r="A1745" s="23" t="s">
        <v>48</v>
      </c>
      <c r="B1745" s="25" t="s">
        <v>22</v>
      </c>
      <c r="C1745" s="25" t="s">
        <v>36</v>
      </c>
      <c r="D1745" s="20" t="s">
        <v>23</v>
      </c>
      <c r="E1745" t="s">
        <v>24</v>
      </c>
      <c r="F1745" s="25" t="s">
        <v>30</v>
      </c>
      <c r="G1745" s="25" t="s">
        <v>26</v>
      </c>
      <c r="H1745" s="21" t="s">
        <v>29</v>
      </c>
      <c r="I1745" s="25" t="s">
        <v>25</v>
      </c>
      <c r="J1745" s="25" t="s">
        <v>26</v>
      </c>
      <c r="K1745" s="26">
        <v>0.27127861976623502</v>
      </c>
      <c r="L1745" s="26">
        <v>0.35605859756469699</v>
      </c>
      <c r="N1745">
        <f>(Tabell1[[#This Row],[TP]]+Tabell1[[#This Row],[TN]])/(Tabell1[[#This Row],[TP]]+Tabell1[[#This Row],[TN]]+Tabell1[[#This Row],[FP]]+Tabell1[[#This Row],[FN]])</f>
        <v>0.88413143839956554</v>
      </c>
      <c r="O1745">
        <f>Tabell1[[#This Row],[TP]]/(Tabell1[[#This Row],[TP]]+Tabell1[[#This Row],[FP]])</f>
        <v>0.88297774929035799</v>
      </c>
      <c r="P1745">
        <f>Tabell1[[#This Row],[TP]]/(Tabell1[[#This Row],[TP]]+Tabell1[[#This Row],[FN]])</f>
        <v>0.99979263867288748</v>
      </c>
      <c r="Q1745">
        <f>2*(Tabell1[[#This Row],[Recall]] * Tabell1[[#This Row],[Precision]]) / (Tabell1[[#This Row],[Recall]] + Tabell1[[#This Row],[Precision]])</f>
        <v>0.93776135369055735</v>
      </c>
      <c r="R1745">
        <v>9643</v>
      </c>
      <c r="S1745">
        <v>124</v>
      </c>
      <c r="T1745">
        <v>1278</v>
      </c>
      <c r="U1745">
        <v>2</v>
      </c>
    </row>
    <row r="1746" spans="1:21" hidden="1" x14ac:dyDescent="0.3">
      <c r="A1746" s="23" t="s">
        <v>48</v>
      </c>
      <c r="B1746" s="25" t="s">
        <v>22</v>
      </c>
      <c r="C1746" s="25" t="s">
        <v>36</v>
      </c>
      <c r="D1746" s="20" t="s">
        <v>23</v>
      </c>
      <c r="E1746" t="s">
        <v>24</v>
      </c>
      <c r="F1746" s="25" t="s">
        <v>30</v>
      </c>
      <c r="G1746" s="21" t="s">
        <v>29</v>
      </c>
      <c r="H1746" s="21" t="s">
        <v>29</v>
      </c>
      <c r="I1746" s="25" t="s">
        <v>25</v>
      </c>
      <c r="J1746" s="25" t="s">
        <v>26</v>
      </c>
      <c r="K1746" s="26">
        <v>0.262302637100219</v>
      </c>
      <c r="L1746" s="26">
        <v>0.34209775924682601</v>
      </c>
      <c r="N1746">
        <f>(Tabell1[[#This Row],[TP]]+Tabell1[[#This Row],[TN]])/(Tabell1[[#This Row],[TP]]+Tabell1[[#This Row],[TN]]+Tabell1[[#This Row],[FP]]+Tabell1[[#This Row],[FN]])</f>
        <v>0.88413143839956554</v>
      </c>
      <c r="O1746">
        <f>Tabell1[[#This Row],[TP]]/(Tabell1[[#This Row],[TP]]+Tabell1[[#This Row],[FP]])</f>
        <v>0.88297774929035799</v>
      </c>
      <c r="P1746">
        <f>Tabell1[[#This Row],[TP]]/(Tabell1[[#This Row],[TP]]+Tabell1[[#This Row],[FN]])</f>
        <v>0.99979263867288748</v>
      </c>
      <c r="Q1746">
        <f>2*(Tabell1[[#This Row],[Recall]] * Tabell1[[#This Row],[Precision]]) / (Tabell1[[#This Row],[Recall]] + Tabell1[[#This Row],[Precision]])</f>
        <v>0.93776135369055735</v>
      </c>
      <c r="R1746">
        <v>9643</v>
      </c>
      <c r="S1746">
        <v>124</v>
      </c>
      <c r="T1746">
        <v>1278</v>
      </c>
      <c r="U1746">
        <v>2</v>
      </c>
    </row>
    <row r="1747" spans="1:21" hidden="1" x14ac:dyDescent="0.3">
      <c r="A1747" s="25" t="s">
        <v>20</v>
      </c>
      <c r="B1747" s="21" t="s">
        <v>32</v>
      </c>
      <c r="C1747" s="21" t="s">
        <v>34</v>
      </c>
      <c r="D1747" s="21" t="s">
        <v>34</v>
      </c>
      <c r="E1747" t="s">
        <v>35</v>
      </c>
      <c r="F1747" s="25" t="s">
        <v>30</v>
      </c>
      <c r="G1747" s="21" t="s">
        <v>29</v>
      </c>
      <c r="H1747" s="25" t="s">
        <v>26</v>
      </c>
      <c r="I1747" s="25" t="s">
        <v>25</v>
      </c>
      <c r="J1747" s="25" t="s">
        <v>26</v>
      </c>
      <c r="K1747" s="26">
        <v>1.5991075038909901</v>
      </c>
      <c r="L1747" s="26">
        <v>3.6289522647857599</v>
      </c>
      <c r="N1747">
        <f>(Tabell1[[#This Row],[TP]]+Tabell1[[#This Row],[TN]])/(Tabell1[[#This Row],[TP]]+Tabell1[[#This Row],[TN]]+Tabell1[[#This Row],[FP]]+Tabell1[[#This Row],[FN]])</f>
        <v>0.89781954201259007</v>
      </c>
      <c r="O1747">
        <f>Tabell1[[#This Row],[TP]]/(Tabell1[[#This Row],[TP]]+Tabell1[[#This Row],[FP]])</f>
        <v>0.91557243624525231</v>
      </c>
      <c r="P1747">
        <f>Tabell1[[#This Row],[TP]]/(Tabell1[[#This Row],[TP]]+Tabell1[[#This Row],[FN]])</f>
        <v>0.9610433990203896</v>
      </c>
      <c r="Q1747">
        <f>2*(Tabell1[[#This Row],[Recall]] * Tabell1[[#This Row],[Precision]]) / (Tabell1[[#This Row],[Recall]] + Tabell1[[#This Row],[Precision]])</f>
        <v>0.93775703012115152</v>
      </c>
      <c r="R1747">
        <v>8437</v>
      </c>
      <c r="S1747">
        <v>1404</v>
      </c>
      <c r="T1747">
        <v>778</v>
      </c>
      <c r="U1747">
        <v>342</v>
      </c>
    </row>
    <row r="1748" spans="1:21" hidden="1" x14ac:dyDescent="0.3">
      <c r="A1748" s="25" t="s">
        <v>20</v>
      </c>
      <c r="B1748" s="21" t="s">
        <v>32</v>
      </c>
      <c r="C1748" s="21" t="s">
        <v>34</v>
      </c>
      <c r="D1748" s="21" t="s">
        <v>34</v>
      </c>
      <c r="E1748" t="s">
        <v>35</v>
      </c>
      <c r="F1748" s="25" t="s">
        <v>30</v>
      </c>
      <c r="G1748" s="25" t="s">
        <v>26</v>
      </c>
      <c r="H1748" s="25" t="s">
        <v>26</v>
      </c>
      <c r="I1748" s="25" t="s">
        <v>25</v>
      </c>
      <c r="J1748" s="25" t="s">
        <v>26</v>
      </c>
      <c r="K1748" s="26">
        <v>1.58476114273071</v>
      </c>
      <c r="L1748" s="26">
        <v>3.61089634895324</v>
      </c>
      <c r="N1748">
        <f>(Tabell1[[#This Row],[TP]]+Tabell1[[#This Row],[TN]])/(Tabell1[[#This Row],[TP]]+Tabell1[[#This Row],[TN]]+Tabell1[[#This Row],[FP]]+Tabell1[[#This Row],[FN]])</f>
        <v>0.89781954201259007</v>
      </c>
      <c r="O1748">
        <f>Tabell1[[#This Row],[TP]]/(Tabell1[[#This Row],[TP]]+Tabell1[[#This Row],[FP]])</f>
        <v>0.91557243624525231</v>
      </c>
      <c r="P1748">
        <f>Tabell1[[#This Row],[TP]]/(Tabell1[[#This Row],[TP]]+Tabell1[[#This Row],[FN]])</f>
        <v>0.9610433990203896</v>
      </c>
      <c r="Q1748">
        <f>2*(Tabell1[[#This Row],[Recall]] * Tabell1[[#This Row],[Precision]]) / (Tabell1[[#This Row],[Recall]] + Tabell1[[#This Row],[Precision]])</f>
        <v>0.93775703012115152</v>
      </c>
      <c r="R1748">
        <v>8437</v>
      </c>
      <c r="S1748">
        <v>1404</v>
      </c>
      <c r="T1748">
        <v>778</v>
      </c>
      <c r="U1748">
        <v>342</v>
      </c>
    </row>
    <row r="1749" spans="1:21" hidden="1" x14ac:dyDescent="0.3">
      <c r="A1749" s="23" t="s">
        <v>48</v>
      </c>
      <c r="B1749" s="25" t="s">
        <v>22</v>
      </c>
      <c r="C1749" s="25" t="s">
        <v>36</v>
      </c>
      <c r="D1749" s="20" t="s">
        <v>23</v>
      </c>
      <c r="E1749" t="s">
        <v>24</v>
      </c>
      <c r="F1749" s="25" t="s">
        <v>30</v>
      </c>
      <c r="G1749" s="25" t="s">
        <v>26</v>
      </c>
      <c r="H1749" s="25" t="s">
        <v>26</v>
      </c>
      <c r="I1749" s="25" t="s">
        <v>25</v>
      </c>
      <c r="J1749" s="25" t="s">
        <v>26</v>
      </c>
      <c r="K1749" s="26">
        <v>0.85673189163207997</v>
      </c>
      <c r="L1749" s="26">
        <v>1.18884253501892</v>
      </c>
      <c r="N1749">
        <f>(Tabell1[[#This Row],[TP]]+Tabell1[[#This Row],[TN]])/(Tabell1[[#This Row],[TP]]+Tabell1[[#This Row],[TN]]+Tabell1[[#This Row],[FP]]+Tabell1[[#This Row],[FN]])</f>
        <v>0.88413143839956554</v>
      </c>
      <c r="O1749">
        <f>Tabell1[[#This Row],[TP]]/(Tabell1[[#This Row],[TP]]+Tabell1[[#This Row],[FP]])</f>
        <v>0.88332875080194295</v>
      </c>
      <c r="P1749">
        <f>Tabell1[[#This Row],[TP]]/(Tabell1[[#This Row],[TP]]+Tabell1[[#This Row],[FN]])</f>
        <v>0.99927423535510629</v>
      </c>
      <c r="Q1749">
        <f>2*(Tabell1[[#This Row],[Recall]] * Tabell1[[#This Row],[Precision]]) / (Tabell1[[#This Row],[Recall]] + Tabell1[[#This Row],[Precision]])</f>
        <v>0.93773107608484141</v>
      </c>
      <c r="R1749">
        <v>9638</v>
      </c>
      <c r="S1749">
        <v>129</v>
      </c>
      <c r="T1749">
        <v>1273</v>
      </c>
      <c r="U1749">
        <v>7</v>
      </c>
    </row>
    <row r="1750" spans="1:21" hidden="1" x14ac:dyDescent="0.3">
      <c r="A1750" s="21" t="s">
        <v>31</v>
      </c>
      <c r="B1750" s="25" t="s">
        <v>22</v>
      </c>
      <c r="C1750" s="24" t="s">
        <v>38</v>
      </c>
      <c r="D1750" s="20" t="s">
        <v>23</v>
      </c>
      <c r="E1750" t="s">
        <v>24</v>
      </c>
      <c r="F1750" s="25" t="s">
        <v>30</v>
      </c>
      <c r="G1750" s="21" t="s">
        <v>29</v>
      </c>
      <c r="H1750" s="21" t="s">
        <v>29</v>
      </c>
      <c r="I1750" s="25" t="s">
        <v>25</v>
      </c>
      <c r="J1750" s="25" t="s">
        <v>26</v>
      </c>
      <c r="K1750" s="26">
        <v>6.4493830204010001</v>
      </c>
      <c r="L1750" s="26">
        <v>0.94548869132995605</v>
      </c>
      <c r="N1750">
        <f>(Tabell1[[#This Row],[TP]]+Tabell1[[#This Row],[TN]])/(Tabell1[[#This Row],[TP]]+Tabell1[[#This Row],[TN]]+Tabell1[[#This Row],[FP]]+Tabell1[[#This Row],[FN]])</f>
        <v>0.89092061193084093</v>
      </c>
      <c r="O1750">
        <f>Tabell1[[#This Row],[TP]]/(Tabell1[[#This Row],[TP]]+Tabell1[[#This Row],[FP]])</f>
        <v>0.9348722176422094</v>
      </c>
      <c r="P1750">
        <f>Tabell1[[#This Row],[TP]]/(Tabell1[[#This Row],[TP]]+Tabell1[[#This Row],[FN]])</f>
        <v>0.94059097978227058</v>
      </c>
      <c r="Q1750">
        <f>2*(Tabell1[[#This Row],[Recall]] * Tabell1[[#This Row],[Precision]]) / (Tabell1[[#This Row],[Recall]] + Tabell1[[#This Row],[Precision]])</f>
        <v>0.93772287973538682</v>
      </c>
      <c r="R1750">
        <v>9072</v>
      </c>
      <c r="S1750">
        <v>770</v>
      </c>
      <c r="T1750">
        <v>632</v>
      </c>
      <c r="U1750">
        <v>573</v>
      </c>
    </row>
    <row r="1751" spans="1:21" hidden="1" x14ac:dyDescent="0.3">
      <c r="A1751" s="21" t="s">
        <v>31</v>
      </c>
      <c r="B1751" s="23" t="s">
        <v>33</v>
      </c>
      <c r="C1751" s="21" t="s">
        <v>34</v>
      </c>
      <c r="D1751" s="20" t="s">
        <v>23</v>
      </c>
      <c r="E1751" t="s">
        <v>24</v>
      </c>
      <c r="F1751" s="19" t="s">
        <v>21</v>
      </c>
      <c r="G1751" s="25" t="s">
        <v>26</v>
      </c>
      <c r="H1751" s="21" t="s">
        <v>29</v>
      </c>
      <c r="I1751" s="21"/>
      <c r="J1751" s="25" t="s">
        <v>26</v>
      </c>
      <c r="K1751" s="26">
        <v>267.79436016082701</v>
      </c>
      <c r="L1751" s="26">
        <v>2.3724095821380602</v>
      </c>
      <c r="N1751">
        <f>(Tabell1[[#This Row],[TP]]+Tabell1[[#This Row],[TN]])/(Tabell1[[#This Row],[TP]]+Tabell1[[#This Row],[TN]]+Tabell1[[#This Row],[FP]]+Tabell1[[#This Row],[FN]])</f>
        <v>0.88404091608581514</v>
      </c>
      <c r="O1751">
        <f>Tabell1[[#This Row],[TP]]/(Tabell1[[#This Row],[TP]]+Tabell1[[#This Row],[FP]])</f>
        <v>0.88296703296703294</v>
      </c>
      <c r="P1751">
        <f>Tabell1[[#This Row],[TP]]/(Tabell1[[#This Row],[TP]]+Tabell1[[#This Row],[FN]])</f>
        <v>0.99968895800933122</v>
      </c>
      <c r="Q1751">
        <f>2*(Tabell1[[#This Row],[Recall]] * Tabell1[[#This Row],[Precision]]) / (Tabell1[[#This Row],[Recall]] + Tabell1[[#This Row],[Precision]])</f>
        <v>0.93770970094821293</v>
      </c>
      <c r="R1751">
        <v>9642</v>
      </c>
      <c r="S1751">
        <v>124</v>
      </c>
      <c r="T1751">
        <v>1278</v>
      </c>
      <c r="U1751">
        <v>3</v>
      </c>
    </row>
    <row r="1752" spans="1:21" hidden="1" x14ac:dyDescent="0.3">
      <c r="A1752" s="21" t="s">
        <v>31</v>
      </c>
      <c r="B1752" s="25" t="s">
        <v>22</v>
      </c>
      <c r="C1752" s="21" t="s">
        <v>34</v>
      </c>
      <c r="D1752" s="20" t="s">
        <v>23</v>
      </c>
      <c r="E1752" t="s">
        <v>24</v>
      </c>
      <c r="F1752" s="19" t="s">
        <v>21</v>
      </c>
      <c r="G1752" s="25" t="s">
        <v>26</v>
      </c>
      <c r="H1752" s="21" t="s">
        <v>29</v>
      </c>
      <c r="I1752" s="21"/>
      <c r="J1752" s="21" t="s">
        <v>29</v>
      </c>
      <c r="K1752" s="26">
        <v>0.90704989433288497</v>
      </c>
      <c r="L1752" s="26">
        <v>0.34507703781127902</v>
      </c>
      <c r="N1752">
        <f>(Tabell1[[#This Row],[TP]]+Tabell1[[#This Row],[TN]])/(Tabell1[[#This Row],[TP]]+Tabell1[[#This Row],[TN]]+Tabell1[[#This Row],[FP]]+Tabell1[[#This Row],[FN]])</f>
        <v>0.88431248302706622</v>
      </c>
      <c r="O1752">
        <f>Tabell1[[#This Row],[TP]]/(Tabell1[[#This Row],[TP]]+Tabell1[[#This Row],[FP]])</f>
        <v>0.88483120228129886</v>
      </c>
      <c r="P1752">
        <f>Tabell1[[#This Row],[TP]]/(Tabell1[[#This Row],[TP]]+Tabell1[[#This Row],[FN]])</f>
        <v>0.99730430274753756</v>
      </c>
      <c r="Q1752">
        <f>2*(Tabell1[[#This Row],[Recall]] * Tabell1[[#This Row],[Precision]]) / (Tabell1[[#This Row],[Recall]] + Tabell1[[#This Row],[Precision]])</f>
        <v>0.93770715539091432</v>
      </c>
      <c r="R1752">
        <v>9619</v>
      </c>
      <c r="S1752">
        <v>150</v>
      </c>
      <c r="T1752">
        <v>1252</v>
      </c>
      <c r="U1752">
        <v>26</v>
      </c>
    </row>
    <row r="1753" spans="1:21" hidden="1" x14ac:dyDescent="0.3">
      <c r="A1753" s="21" t="s">
        <v>31</v>
      </c>
      <c r="B1753" s="23" t="s">
        <v>33</v>
      </c>
      <c r="C1753" s="24" t="s">
        <v>38</v>
      </c>
      <c r="D1753" s="20" t="s">
        <v>23</v>
      </c>
      <c r="E1753" t="s">
        <v>24</v>
      </c>
      <c r="F1753" s="25" t="s">
        <v>30</v>
      </c>
      <c r="G1753" s="21" t="s">
        <v>29</v>
      </c>
      <c r="H1753" s="21" t="s">
        <v>29</v>
      </c>
      <c r="I1753" s="21"/>
      <c r="J1753" s="21" t="s">
        <v>29</v>
      </c>
      <c r="K1753" s="26">
        <v>33.297886371612499</v>
      </c>
      <c r="L1753" s="26">
        <v>1.50006604194641</v>
      </c>
      <c r="N1753">
        <f>(Tabell1[[#This Row],[TP]]+Tabell1[[#This Row],[TN]])/(Tabell1[[#This Row],[TP]]+Tabell1[[#This Row],[TN]]+Tabell1[[#This Row],[FP]]+Tabell1[[#This Row],[FN]])</f>
        <v>0.88413143839956554</v>
      </c>
      <c r="O1753">
        <f>Tabell1[[#This Row],[TP]]/(Tabell1[[#This Row],[TP]]+Tabell1[[#This Row],[FP]])</f>
        <v>0.88361001559203889</v>
      </c>
      <c r="P1753">
        <f>Tabell1[[#This Row],[TP]]/(Tabell1[[#This Row],[TP]]+Tabell1[[#This Row],[FN]])</f>
        <v>0.99885951270088125</v>
      </c>
      <c r="Q1753">
        <f>2*(Tabell1[[#This Row],[Recall]] * Tabell1[[#This Row],[Precision]]) / (Tabell1[[#This Row],[Recall]] + Tabell1[[#This Row],[Precision]])</f>
        <v>0.93770683278177924</v>
      </c>
      <c r="R1753">
        <v>9634</v>
      </c>
      <c r="S1753">
        <v>133</v>
      </c>
      <c r="T1753">
        <v>1269</v>
      </c>
      <c r="U1753">
        <v>11</v>
      </c>
    </row>
    <row r="1754" spans="1:21" hidden="1" x14ac:dyDescent="0.3">
      <c r="A1754" s="25" t="s">
        <v>20</v>
      </c>
      <c r="B1754" s="23" t="s">
        <v>33</v>
      </c>
      <c r="C1754" s="21" t="s">
        <v>34</v>
      </c>
      <c r="D1754" s="20" t="s">
        <v>23</v>
      </c>
      <c r="E1754" t="s">
        <v>24</v>
      </c>
      <c r="F1754" s="19" t="s">
        <v>21</v>
      </c>
      <c r="G1754" s="21" t="s">
        <v>29</v>
      </c>
      <c r="H1754" s="21" t="s">
        <v>29</v>
      </c>
      <c r="I1754" s="21"/>
      <c r="J1754" s="21" t="s">
        <v>29</v>
      </c>
      <c r="K1754" s="26">
        <v>2.0930330753326398</v>
      </c>
      <c r="L1754" s="26">
        <v>4.5057613849639804</v>
      </c>
      <c r="N1754">
        <f>(Tabell1[[#This Row],[TP]]+Tabell1[[#This Row],[TN]])/(Tabell1[[#This Row],[TP]]+Tabell1[[#This Row],[TN]]+Tabell1[[#This Row],[FP]]+Tabell1[[#This Row],[FN]])</f>
        <v>0.88422196071331582</v>
      </c>
      <c r="O1754">
        <f>Tabell1[[#This Row],[TP]]/(Tabell1[[#This Row],[TP]]+Tabell1[[#This Row],[FP]])</f>
        <v>0.88432561558250644</v>
      </c>
      <c r="P1754">
        <f>Tabell1[[#This Row],[TP]]/(Tabell1[[#This Row],[TP]]+Tabell1[[#This Row],[FN]])</f>
        <v>0.99792638672887501</v>
      </c>
      <c r="Q1754">
        <f>2*(Tabell1[[#This Row],[Recall]] * Tabell1[[#This Row],[Precision]]) / (Tabell1[[#This Row],[Recall]] + Tabell1[[#This Row],[Precision]])</f>
        <v>0.93769789078864041</v>
      </c>
      <c r="R1754">
        <v>9625</v>
      </c>
      <c r="S1754">
        <v>143</v>
      </c>
      <c r="T1754">
        <v>1259</v>
      </c>
      <c r="U1754">
        <v>20</v>
      </c>
    </row>
    <row r="1755" spans="1:21" hidden="1" x14ac:dyDescent="0.3">
      <c r="A1755" s="21" t="s">
        <v>31</v>
      </c>
      <c r="B1755" s="21" t="s">
        <v>32</v>
      </c>
      <c r="C1755" s="20" t="s">
        <v>23</v>
      </c>
      <c r="D1755" s="20" t="s">
        <v>23</v>
      </c>
      <c r="E1755" t="s">
        <v>42</v>
      </c>
      <c r="F1755" s="25" t="s">
        <v>30</v>
      </c>
      <c r="G1755" s="21" t="s">
        <v>29</v>
      </c>
      <c r="H1755" s="25" t="s">
        <v>26</v>
      </c>
      <c r="I1755" s="21"/>
      <c r="J1755" s="21" t="s">
        <v>29</v>
      </c>
      <c r="K1755" s="26">
        <v>1.07140445709228</v>
      </c>
      <c r="L1755" s="26">
        <v>0.82099056243896396</v>
      </c>
      <c r="N1755">
        <f>(Tabell1[[#This Row],[TP]]+Tabell1[[#This Row],[TN]])/(Tabell1[[#This Row],[TP]]+Tabell1[[#This Row],[TN]]+Tabell1[[#This Row],[FP]]+Tabell1[[#This Row],[FN]])</f>
        <v>0.88439306358381498</v>
      </c>
      <c r="O1755">
        <f>Tabell1[[#This Row],[TP]]/(Tabell1[[#This Row],[TP]]+Tabell1[[#This Row],[FP]])</f>
        <v>0.88307043286867204</v>
      </c>
      <c r="P1755">
        <f>Tabell1[[#This Row],[TP]]/(Tabell1[[#This Row],[TP]]+Tabell1[[#This Row],[FN]])</f>
        <v>0.9994810047747561</v>
      </c>
      <c r="Q1755">
        <f>2*(Tabell1[[#This Row],[Recall]] * Tabell1[[#This Row],[Precision]]) / (Tabell1[[#This Row],[Recall]] + Tabell1[[#This Row],[Precision]])</f>
        <v>0.93767650209368003</v>
      </c>
      <c r="R1755">
        <v>9629</v>
      </c>
      <c r="S1755">
        <v>163</v>
      </c>
      <c r="T1755">
        <v>1275</v>
      </c>
      <c r="U1755">
        <v>5</v>
      </c>
    </row>
    <row r="1756" spans="1:21" hidden="1" x14ac:dyDescent="0.3">
      <c r="A1756" s="21" t="s">
        <v>31</v>
      </c>
      <c r="B1756" s="23" t="s">
        <v>33</v>
      </c>
      <c r="C1756" s="21" t="s">
        <v>34</v>
      </c>
      <c r="D1756" s="20" t="s">
        <v>23</v>
      </c>
      <c r="E1756" t="s">
        <v>24</v>
      </c>
      <c r="F1756" s="25" t="s">
        <v>30</v>
      </c>
      <c r="G1756" s="21" t="s">
        <v>29</v>
      </c>
      <c r="H1756" s="21" t="s">
        <v>29</v>
      </c>
      <c r="I1756" s="25" t="s">
        <v>25</v>
      </c>
      <c r="J1756" s="25" t="s">
        <v>26</v>
      </c>
      <c r="K1756" s="26">
        <v>193.39161777496301</v>
      </c>
      <c r="L1756" s="26">
        <v>5.5852065086364702</v>
      </c>
      <c r="N1756">
        <f>(Tabell1[[#This Row],[TP]]+Tabell1[[#This Row],[TN]])/(Tabell1[[#This Row],[TP]]+Tabell1[[#This Row],[TN]]+Tabell1[[#This Row],[FP]]+Tabell1[[#This Row],[FN]])</f>
        <v>0.88395039377206486</v>
      </c>
      <c r="O1756">
        <f>Tabell1[[#This Row],[TP]]/(Tabell1[[#This Row],[TP]]+Tabell1[[#This Row],[FP]])</f>
        <v>0.88281607616955049</v>
      </c>
      <c r="P1756">
        <f>Tabell1[[#This Row],[TP]]/(Tabell1[[#This Row],[TP]]+Tabell1[[#This Row],[FN]])</f>
        <v>0.99979263867288748</v>
      </c>
      <c r="Q1756">
        <f>2*(Tabell1[[#This Row],[Recall]] * Tabell1[[#This Row],[Precision]]) / (Tabell1[[#This Row],[Recall]] + Tabell1[[#This Row],[Precision]])</f>
        <v>0.93767016725009722</v>
      </c>
      <c r="R1756">
        <v>9643</v>
      </c>
      <c r="S1756">
        <v>122</v>
      </c>
      <c r="T1756">
        <v>1280</v>
      </c>
      <c r="U1756">
        <v>2</v>
      </c>
    </row>
    <row r="1757" spans="1:21" hidden="1" x14ac:dyDescent="0.3">
      <c r="A1757" s="25" t="s">
        <v>20</v>
      </c>
      <c r="B1757" s="23" t="s">
        <v>33</v>
      </c>
      <c r="C1757" s="21" t="s">
        <v>34</v>
      </c>
      <c r="D1757" s="20" t="s">
        <v>23</v>
      </c>
      <c r="E1757" t="s">
        <v>24</v>
      </c>
      <c r="F1757" s="25" t="s">
        <v>30</v>
      </c>
      <c r="G1757" s="25" t="s">
        <v>26</v>
      </c>
      <c r="H1757" s="25" t="s">
        <v>26</v>
      </c>
      <c r="I1757" s="25" t="s">
        <v>25</v>
      </c>
      <c r="J1757" s="21" t="s">
        <v>29</v>
      </c>
      <c r="K1757" s="26">
        <v>3.3985133171081499</v>
      </c>
      <c r="L1757" s="26">
        <v>8.4684154987335205</v>
      </c>
      <c r="N1757">
        <f>(Tabell1[[#This Row],[TP]]+Tabell1[[#This Row],[TN]])/(Tabell1[[#This Row],[TP]]+Tabell1[[#This Row],[TN]]+Tabell1[[#This Row],[FP]]+Tabell1[[#This Row],[FN]])</f>
        <v>0.88413143839956554</v>
      </c>
      <c r="O1757">
        <f>Tabell1[[#This Row],[TP]]/(Tabell1[[#This Row],[TP]]+Tabell1[[#This Row],[FP]])</f>
        <v>0.88424437299035374</v>
      </c>
      <c r="P1757">
        <f>Tabell1[[#This Row],[TP]]/(Tabell1[[#This Row],[TP]]+Tabell1[[#This Row],[FN]])</f>
        <v>0.99792638672887501</v>
      </c>
      <c r="Q1757">
        <f>2*(Tabell1[[#This Row],[Recall]] * Tabell1[[#This Row],[Precision]]) / (Tabell1[[#This Row],[Recall]] + Tabell1[[#This Row],[Precision]])</f>
        <v>0.93765221626887485</v>
      </c>
      <c r="R1757">
        <v>9625</v>
      </c>
      <c r="S1757">
        <v>142</v>
      </c>
      <c r="T1757">
        <v>1260</v>
      </c>
      <c r="U1757">
        <v>20</v>
      </c>
    </row>
    <row r="1758" spans="1:21" hidden="1" x14ac:dyDescent="0.3">
      <c r="A1758" s="21" t="s">
        <v>31</v>
      </c>
      <c r="B1758" s="21" t="s">
        <v>32</v>
      </c>
      <c r="C1758" s="20" t="s">
        <v>23</v>
      </c>
      <c r="D1758" s="20" t="s">
        <v>23</v>
      </c>
      <c r="E1758" t="s">
        <v>42</v>
      </c>
      <c r="F1758" s="25" t="s">
        <v>30</v>
      </c>
      <c r="G1758" s="21" t="s">
        <v>29</v>
      </c>
      <c r="H1758" s="25" t="s">
        <v>26</v>
      </c>
      <c r="I1758" s="25" t="s">
        <v>25</v>
      </c>
      <c r="J1758" s="25" t="s">
        <v>26</v>
      </c>
      <c r="K1758" s="26">
        <v>3.9219775199890101</v>
      </c>
      <c r="L1758" s="26">
        <v>1.0690279006957999</v>
      </c>
      <c r="N1758">
        <f>(Tabell1[[#This Row],[TP]]+Tabell1[[#This Row],[TN]])/(Tabell1[[#This Row],[TP]]+Tabell1[[#This Row],[TN]]+Tabell1[[#This Row],[FP]]+Tabell1[[#This Row],[FN]])</f>
        <v>0.88430274566473988</v>
      </c>
      <c r="O1758">
        <f>Tabell1[[#This Row],[TP]]/(Tabell1[[#This Row],[TP]]+Tabell1[[#This Row],[FP]])</f>
        <v>0.88305970833715486</v>
      </c>
      <c r="P1758">
        <f>Tabell1[[#This Row],[TP]]/(Tabell1[[#This Row],[TP]]+Tabell1[[#This Row],[FN]])</f>
        <v>0.99937720572970734</v>
      </c>
      <c r="Q1758">
        <f>2*(Tabell1[[#This Row],[Recall]] * Tabell1[[#This Row],[Precision]]) / (Tabell1[[#This Row],[Recall]] + Tabell1[[#This Row],[Precision]])</f>
        <v>0.93762477479670836</v>
      </c>
      <c r="R1758">
        <v>9628</v>
      </c>
      <c r="S1758">
        <v>163</v>
      </c>
      <c r="T1758">
        <v>1275</v>
      </c>
      <c r="U1758">
        <v>6</v>
      </c>
    </row>
    <row r="1759" spans="1:21" hidden="1" x14ac:dyDescent="0.3">
      <c r="A1759" s="21" t="s">
        <v>31</v>
      </c>
      <c r="B1759" s="23" t="s">
        <v>33</v>
      </c>
      <c r="C1759" s="23" t="s">
        <v>40</v>
      </c>
      <c r="D1759" s="20" t="s">
        <v>23</v>
      </c>
      <c r="E1759" t="s">
        <v>24</v>
      </c>
      <c r="F1759" s="25" t="s">
        <v>30</v>
      </c>
      <c r="G1759" s="21" t="s">
        <v>29</v>
      </c>
      <c r="H1759" s="25" t="s">
        <v>26</v>
      </c>
      <c r="I1759" s="25" t="s">
        <v>25</v>
      </c>
      <c r="J1759" s="25" t="s">
        <v>26</v>
      </c>
      <c r="K1759" s="26">
        <v>230.10781168937601</v>
      </c>
      <c r="L1759" s="26">
        <v>5.2408289909362704</v>
      </c>
      <c r="N1759">
        <f>(Tabell1[[#This Row],[TP]]+Tabell1[[#This Row],[TN]])/(Tabell1[[#This Row],[TP]]+Tabell1[[#This Row],[TN]]+Tabell1[[#This Row],[FP]]+Tabell1[[#This Row],[FN]])</f>
        <v>0.89535620530460758</v>
      </c>
      <c r="O1759">
        <f>Tabell1[[#This Row],[TP]]/(Tabell1[[#This Row],[TP]]+Tabell1[[#This Row],[FP]])</f>
        <v>0.97760774164509956</v>
      </c>
      <c r="P1759">
        <f>Tabell1[[#This Row],[TP]]/(Tabell1[[#This Row],[TP]]+Tabell1[[#This Row],[FN]])</f>
        <v>0.90077760497667181</v>
      </c>
      <c r="Q1759">
        <f>2*(Tabell1[[#This Row],[Recall]] * Tabell1[[#This Row],[Precision]]) / (Tabell1[[#This Row],[Recall]] + Tabell1[[#This Row],[Precision]])</f>
        <v>0.93762141161234613</v>
      </c>
      <c r="R1759">
        <v>8688</v>
      </c>
      <c r="S1759">
        <v>1203</v>
      </c>
      <c r="T1759">
        <v>199</v>
      </c>
      <c r="U1759">
        <v>957</v>
      </c>
    </row>
    <row r="1760" spans="1:21" hidden="1" x14ac:dyDescent="0.3">
      <c r="A1760" s="21" t="s">
        <v>31</v>
      </c>
      <c r="B1760" s="23" t="s">
        <v>33</v>
      </c>
      <c r="C1760" s="23" t="s">
        <v>40</v>
      </c>
      <c r="D1760" s="20" t="s">
        <v>23</v>
      </c>
      <c r="E1760" t="s">
        <v>24</v>
      </c>
      <c r="F1760" s="25" t="s">
        <v>30</v>
      </c>
      <c r="G1760" s="21" t="s">
        <v>29</v>
      </c>
      <c r="H1760" s="21" t="s">
        <v>29</v>
      </c>
      <c r="I1760" s="21"/>
      <c r="J1760" s="21" t="s">
        <v>29</v>
      </c>
      <c r="K1760" s="26">
        <v>36.768446683883603</v>
      </c>
      <c r="L1760" s="26">
        <v>1.5907182693481401</v>
      </c>
      <c r="N1760">
        <f>(Tabell1[[#This Row],[TP]]+Tabell1[[#This Row],[TN]])/(Tabell1[[#This Row],[TP]]+Tabell1[[#This Row],[TN]]+Tabell1[[#This Row],[FP]]+Tabell1[[#This Row],[FN]])</f>
        <v>0.88901964334208383</v>
      </c>
      <c r="O1760">
        <f>Tabell1[[#This Row],[TP]]/(Tabell1[[#This Row],[TP]]+Tabell1[[#This Row],[FP]])</f>
        <v>0.92057148566290337</v>
      </c>
      <c r="P1760">
        <f>Tabell1[[#This Row],[TP]]/(Tabell1[[#This Row],[TP]]+Tabell1[[#This Row],[FN]])</f>
        <v>0.95531363400725766</v>
      </c>
      <c r="Q1760">
        <f>2*(Tabell1[[#This Row],[Recall]] * Tabell1[[#This Row],[Precision]]) / (Tabell1[[#This Row],[Recall]] + Tabell1[[#This Row],[Precision]])</f>
        <v>0.93762084054136552</v>
      </c>
      <c r="R1760">
        <v>9214</v>
      </c>
      <c r="S1760">
        <v>607</v>
      </c>
      <c r="T1760">
        <v>795</v>
      </c>
      <c r="U1760">
        <v>431</v>
      </c>
    </row>
    <row r="1761" spans="1:21" hidden="1" x14ac:dyDescent="0.3">
      <c r="A1761" s="25" t="s">
        <v>20</v>
      </c>
      <c r="B1761" s="25" t="s">
        <v>22</v>
      </c>
      <c r="C1761" s="20" t="s">
        <v>23</v>
      </c>
      <c r="D1761" s="20" t="s">
        <v>23</v>
      </c>
      <c r="E1761" t="s">
        <v>24</v>
      </c>
      <c r="F1761" s="19" t="s">
        <v>21</v>
      </c>
      <c r="G1761" s="21" t="s">
        <v>29</v>
      </c>
      <c r="H1761" s="25" t="s">
        <v>26</v>
      </c>
      <c r="I1761" s="21"/>
      <c r="J1761" s="21" t="s">
        <v>29</v>
      </c>
      <c r="K1761" s="26">
        <v>2.3709969520568799</v>
      </c>
      <c r="L1761" s="26">
        <v>4.4857013225555402</v>
      </c>
      <c r="N1761">
        <f>(Tabell1[[#This Row],[TP]]+Tabell1[[#This Row],[TN]])/(Tabell1[[#This Row],[TP]]+Tabell1[[#This Row],[TN]]+Tabell1[[#This Row],[FP]]+Tabell1[[#This Row],[FN]])</f>
        <v>0.88376934914456418</v>
      </c>
      <c r="O1761">
        <f>Tabell1[[#This Row],[TP]]/(Tabell1[[#This Row],[TP]]+Tabell1[[#This Row],[FP]])</f>
        <v>0.88293487221764222</v>
      </c>
      <c r="P1761">
        <f>Tabell1[[#This Row],[TP]]/(Tabell1[[#This Row],[TP]]+Tabell1[[#This Row],[FN]])</f>
        <v>0.99937791601866255</v>
      </c>
      <c r="Q1761">
        <f>2*(Tabell1[[#This Row],[Recall]] * Tabell1[[#This Row],[Precision]]) / (Tabell1[[#This Row],[Recall]] + Tabell1[[#This Row],[Precision]])</f>
        <v>0.9375547125765975</v>
      </c>
      <c r="R1761">
        <v>9639</v>
      </c>
      <c r="S1761">
        <v>124</v>
      </c>
      <c r="T1761">
        <v>1278</v>
      </c>
      <c r="U1761">
        <v>6</v>
      </c>
    </row>
    <row r="1762" spans="1:21" hidden="1" x14ac:dyDescent="0.3">
      <c r="A1762" s="21" t="s">
        <v>31</v>
      </c>
      <c r="B1762" s="21" t="s">
        <v>32</v>
      </c>
      <c r="C1762" s="25" t="s">
        <v>36</v>
      </c>
      <c r="D1762" s="20" t="s">
        <v>23</v>
      </c>
      <c r="E1762" t="s">
        <v>24</v>
      </c>
      <c r="F1762" s="25" t="s">
        <v>30</v>
      </c>
      <c r="G1762" s="21" t="s">
        <v>29</v>
      </c>
      <c r="H1762" s="25" t="s">
        <v>26</v>
      </c>
      <c r="I1762" s="21"/>
      <c r="J1762" s="21" t="s">
        <v>29</v>
      </c>
      <c r="K1762" s="26">
        <v>1.64784884452819</v>
      </c>
      <c r="L1762" s="26">
        <v>0.44219160079955999</v>
      </c>
      <c r="N1762">
        <f>(Tabell1[[#This Row],[TP]]+Tabell1[[#This Row],[TN]])/(Tabell1[[#This Row],[TP]]+Tabell1[[#This Row],[TN]]+Tabell1[[#This Row],[FP]]+Tabell1[[#This Row],[FN]])</f>
        <v>0.88422196071331582</v>
      </c>
      <c r="O1762">
        <f>Tabell1[[#This Row],[TP]]/(Tabell1[[#This Row],[TP]]+Tabell1[[#This Row],[FP]])</f>
        <v>0.8860993169651098</v>
      </c>
      <c r="P1762">
        <f>Tabell1[[#This Row],[TP]]/(Tabell1[[#This Row],[TP]]+Tabell1[[#This Row],[FN]])</f>
        <v>0.99533437013996895</v>
      </c>
      <c r="Q1762">
        <f>2*(Tabell1[[#This Row],[Recall]] * Tabell1[[#This Row],[Precision]]) / (Tabell1[[#This Row],[Recall]] + Tabell1[[#This Row],[Precision]])</f>
        <v>0.9375457786024709</v>
      </c>
      <c r="R1762">
        <v>9600</v>
      </c>
      <c r="S1762">
        <v>168</v>
      </c>
      <c r="T1762">
        <v>1234</v>
      </c>
      <c r="U1762">
        <v>45</v>
      </c>
    </row>
    <row r="1763" spans="1:21" hidden="1" x14ac:dyDescent="0.3">
      <c r="A1763" s="21" t="s">
        <v>31</v>
      </c>
      <c r="B1763" s="25" t="s">
        <v>22</v>
      </c>
      <c r="C1763" s="20" t="s">
        <v>23</v>
      </c>
      <c r="D1763" s="20" t="s">
        <v>23</v>
      </c>
      <c r="E1763" t="s">
        <v>42</v>
      </c>
      <c r="F1763" s="25" t="s">
        <v>30</v>
      </c>
      <c r="G1763" s="25" t="s">
        <v>26</v>
      </c>
      <c r="H1763" s="21" t="s">
        <v>29</v>
      </c>
      <c r="I1763" s="25" t="s">
        <v>25</v>
      </c>
      <c r="J1763" s="25" t="s">
        <v>26</v>
      </c>
      <c r="K1763" s="26">
        <v>3.7811355590820299</v>
      </c>
      <c r="L1763" s="26">
        <v>0.98919248580932595</v>
      </c>
      <c r="N1763">
        <f>(Tabell1[[#This Row],[TP]]+Tabell1[[#This Row],[TN]])/(Tabell1[[#This Row],[TP]]+Tabell1[[#This Row],[TN]]+Tabell1[[#This Row],[FP]]+Tabell1[[#This Row],[FN]])</f>
        <v>0.88412210982658956</v>
      </c>
      <c r="O1763">
        <f>Tabell1[[#This Row],[TP]]/(Tabell1[[#This Row],[TP]]+Tabell1[[#This Row],[FP]])</f>
        <v>0.88275735631130259</v>
      </c>
      <c r="P1763">
        <f>Tabell1[[#This Row],[TP]]/(Tabell1[[#This Row],[TP]]+Tabell1[[#This Row],[FN]])</f>
        <v>0.99958480381980486</v>
      </c>
      <c r="Q1763">
        <f>2*(Tabell1[[#This Row],[Recall]] * Tabell1[[#This Row],[Precision]]) / (Tabell1[[#This Row],[Recall]] + Tabell1[[#This Row],[Precision]])</f>
        <v>0.93754563598305996</v>
      </c>
      <c r="R1763">
        <v>9630</v>
      </c>
      <c r="S1763">
        <v>159</v>
      </c>
      <c r="T1763">
        <v>1279</v>
      </c>
      <c r="U1763">
        <v>4</v>
      </c>
    </row>
    <row r="1764" spans="1:21" hidden="1" x14ac:dyDescent="0.3">
      <c r="A1764" s="23" t="s">
        <v>48</v>
      </c>
      <c r="B1764" s="25" t="s">
        <v>22</v>
      </c>
      <c r="C1764" s="25" t="s">
        <v>36</v>
      </c>
      <c r="D1764" s="20" t="s">
        <v>23</v>
      </c>
      <c r="E1764" t="s">
        <v>24</v>
      </c>
      <c r="F1764" s="25" t="s">
        <v>30</v>
      </c>
      <c r="G1764" s="21" t="s">
        <v>29</v>
      </c>
      <c r="H1764" s="21" t="s">
        <v>29</v>
      </c>
      <c r="I1764" s="25" t="s">
        <v>25</v>
      </c>
      <c r="J1764" s="21" t="s">
        <v>29</v>
      </c>
      <c r="K1764" s="26">
        <v>0.89459419250488204</v>
      </c>
      <c r="L1764" s="26">
        <v>1.1528046131134</v>
      </c>
      <c r="N1764">
        <f>(Tabell1[[#This Row],[TP]]+Tabell1[[#This Row],[TN]])/(Tabell1[[#This Row],[TP]]+Tabell1[[#This Row],[TN]]+Tabell1[[#This Row],[FP]]+Tabell1[[#This Row],[FN]])</f>
        <v>0.88376934914456418</v>
      </c>
      <c r="O1764">
        <f>Tabell1[[#This Row],[TP]]/(Tabell1[[#This Row],[TP]]+Tabell1[[#This Row],[FP]])</f>
        <v>0.88307523137542376</v>
      </c>
      <c r="P1764">
        <f>Tabell1[[#This Row],[TP]]/(Tabell1[[#This Row],[TP]]+Tabell1[[#This Row],[FN]])</f>
        <v>0.99917055469155003</v>
      </c>
      <c r="Q1764">
        <f>2*(Tabell1[[#This Row],[Recall]] * Tabell1[[#This Row],[Precision]]) / (Tabell1[[#This Row],[Recall]] + Tabell1[[#This Row],[Precision]])</f>
        <v>0.93754256250608037</v>
      </c>
      <c r="R1764">
        <v>9637</v>
      </c>
      <c r="S1764">
        <v>126</v>
      </c>
      <c r="T1764">
        <v>1276</v>
      </c>
      <c r="U1764">
        <v>8</v>
      </c>
    </row>
    <row r="1765" spans="1:21" hidden="1" x14ac:dyDescent="0.3">
      <c r="A1765" s="23" t="s">
        <v>48</v>
      </c>
      <c r="B1765" s="25" t="s">
        <v>22</v>
      </c>
      <c r="C1765" s="25" t="s">
        <v>36</v>
      </c>
      <c r="D1765" s="20" t="s">
        <v>23</v>
      </c>
      <c r="E1765" t="s">
        <v>24</v>
      </c>
      <c r="F1765" s="25" t="s">
        <v>30</v>
      </c>
      <c r="G1765" s="25" t="s">
        <v>26</v>
      </c>
      <c r="H1765" s="21" t="s">
        <v>29</v>
      </c>
      <c r="I1765" s="25" t="s">
        <v>25</v>
      </c>
      <c r="J1765" s="21" t="s">
        <v>29</v>
      </c>
      <c r="K1765" s="26">
        <v>0.86541652679443304</v>
      </c>
      <c r="L1765" s="26">
        <v>1.17670726776123</v>
      </c>
      <c r="N1765">
        <f>(Tabell1[[#This Row],[TP]]+Tabell1[[#This Row],[TN]])/(Tabell1[[#This Row],[TP]]+Tabell1[[#This Row],[TN]]+Tabell1[[#This Row],[FP]]+Tabell1[[#This Row],[FN]])</f>
        <v>0.88376934914456418</v>
      </c>
      <c r="O1765">
        <f>Tabell1[[#This Row],[TP]]/(Tabell1[[#This Row],[TP]]+Tabell1[[#This Row],[FP]])</f>
        <v>0.88307523137542376</v>
      </c>
      <c r="P1765">
        <f>Tabell1[[#This Row],[TP]]/(Tabell1[[#This Row],[TP]]+Tabell1[[#This Row],[FN]])</f>
        <v>0.99917055469155003</v>
      </c>
      <c r="Q1765">
        <f>2*(Tabell1[[#This Row],[Recall]] * Tabell1[[#This Row],[Precision]]) / (Tabell1[[#This Row],[Recall]] + Tabell1[[#This Row],[Precision]])</f>
        <v>0.93754256250608037</v>
      </c>
      <c r="R1765">
        <v>9637</v>
      </c>
      <c r="S1765">
        <v>126</v>
      </c>
      <c r="T1765">
        <v>1276</v>
      </c>
      <c r="U1765">
        <v>8</v>
      </c>
    </row>
    <row r="1766" spans="1:21" hidden="1" x14ac:dyDescent="0.3">
      <c r="A1766" s="23" t="s">
        <v>48</v>
      </c>
      <c r="B1766" s="25" t="s">
        <v>22</v>
      </c>
      <c r="C1766" s="25" t="s">
        <v>36</v>
      </c>
      <c r="D1766" s="20" t="s">
        <v>23</v>
      </c>
      <c r="E1766" t="s">
        <v>24</v>
      </c>
      <c r="F1766" s="25" t="s">
        <v>30</v>
      </c>
      <c r="G1766" s="21" t="s">
        <v>29</v>
      </c>
      <c r="H1766" s="21" t="s">
        <v>29</v>
      </c>
      <c r="I1766" s="25" t="s">
        <v>25</v>
      </c>
      <c r="J1766" s="25" t="s">
        <v>26</v>
      </c>
      <c r="K1766" s="26">
        <v>0.84939956665038996</v>
      </c>
      <c r="L1766" s="26">
        <v>1.1478865146636901</v>
      </c>
      <c r="N1766">
        <f>(Tabell1[[#This Row],[TP]]+Tabell1[[#This Row],[TN]])/(Tabell1[[#This Row],[TP]]+Tabell1[[#This Row],[TN]]+Tabell1[[#This Row],[FP]]+Tabell1[[#This Row],[FN]])</f>
        <v>0.88376934914456418</v>
      </c>
      <c r="O1766">
        <f>Tabell1[[#This Row],[TP]]/(Tabell1[[#This Row],[TP]]+Tabell1[[#This Row],[FP]])</f>
        <v>0.88307523137542376</v>
      </c>
      <c r="P1766">
        <f>Tabell1[[#This Row],[TP]]/(Tabell1[[#This Row],[TP]]+Tabell1[[#This Row],[FN]])</f>
        <v>0.99917055469155003</v>
      </c>
      <c r="Q1766">
        <f>2*(Tabell1[[#This Row],[Recall]] * Tabell1[[#This Row],[Precision]]) / (Tabell1[[#This Row],[Recall]] + Tabell1[[#This Row],[Precision]])</f>
        <v>0.93754256250608037</v>
      </c>
      <c r="R1766">
        <v>9637</v>
      </c>
      <c r="S1766">
        <v>126</v>
      </c>
      <c r="T1766">
        <v>1276</v>
      </c>
      <c r="U1766">
        <v>8</v>
      </c>
    </row>
    <row r="1767" spans="1:21" hidden="1" x14ac:dyDescent="0.3">
      <c r="A1767" s="25" t="s">
        <v>20</v>
      </c>
      <c r="B1767" s="21" t="s">
        <v>32</v>
      </c>
      <c r="C1767" s="25" t="s">
        <v>36</v>
      </c>
      <c r="D1767" s="20" t="s">
        <v>23</v>
      </c>
      <c r="E1767" t="s">
        <v>24</v>
      </c>
      <c r="F1767" s="25" t="s">
        <v>30</v>
      </c>
      <c r="G1767" s="21" t="s">
        <v>29</v>
      </c>
      <c r="H1767" s="21" t="s">
        <v>29</v>
      </c>
      <c r="I1767" s="25" t="s">
        <v>25</v>
      </c>
      <c r="J1767" s="21" t="s">
        <v>29</v>
      </c>
      <c r="K1767" s="26">
        <v>2.7247824668884202</v>
      </c>
      <c r="L1767" s="26">
        <v>5.4098744392395002</v>
      </c>
      <c r="N1767">
        <f>(Tabell1[[#This Row],[TP]]+Tabell1[[#This Row],[TN]])/(Tabell1[[#This Row],[TP]]+Tabell1[[#This Row],[TN]]+Tabell1[[#This Row],[FP]]+Tabell1[[#This Row],[FN]])</f>
        <v>0.88911016565583412</v>
      </c>
      <c r="O1767">
        <f>Tabell1[[#This Row],[TP]]/(Tabell1[[#This Row],[TP]]+Tabell1[[#This Row],[FP]])</f>
        <v>0.92243628336343564</v>
      </c>
      <c r="P1767">
        <f>Tabell1[[#This Row],[TP]]/(Tabell1[[#This Row],[TP]]+Tabell1[[#This Row],[FN]])</f>
        <v>0.95313634007257642</v>
      </c>
      <c r="Q1767">
        <f>2*(Tabell1[[#This Row],[Recall]] * Tabell1[[#This Row],[Precision]]) / (Tabell1[[#This Row],[Recall]] + Tabell1[[#This Row],[Precision]])</f>
        <v>0.93753505685584604</v>
      </c>
      <c r="R1767">
        <v>9193</v>
      </c>
      <c r="S1767">
        <v>629</v>
      </c>
      <c r="T1767">
        <v>773</v>
      </c>
      <c r="U1767">
        <v>452</v>
      </c>
    </row>
    <row r="1768" spans="1:21" hidden="1" x14ac:dyDescent="0.3">
      <c r="A1768" s="21" t="s">
        <v>31</v>
      </c>
      <c r="B1768" s="21" t="s">
        <v>32</v>
      </c>
      <c r="C1768" s="25" t="s">
        <v>36</v>
      </c>
      <c r="D1768" s="20" t="s">
        <v>23</v>
      </c>
      <c r="E1768" t="s">
        <v>24</v>
      </c>
      <c r="F1768" s="25" t="s">
        <v>30</v>
      </c>
      <c r="G1768" s="21" t="s">
        <v>29</v>
      </c>
      <c r="H1768" s="21" t="s">
        <v>29</v>
      </c>
      <c r="I1768" s="21"/>
      <c r="J1768" s="21" t="s">
        <v>29</v>
      </c>
      <c r="K1768" s="26">
        <v>1.59327912330627</v>
      </c>
      <c r="L1768" s="26">
        <v>1.2758581638336099</v>
      </c>
      <c r="N1768">
        <f>(Tabell1[[#This Row],[TP]]+Tabell1[[#This Row],[TN]])/(Tabell1[[#This Row],[TP]]+Tabell1[[#This Row],[TN]]+Tabell1[[#This Row],[FP]]+Tabell1[[#This Row],[FN]])</f>
        <v>0.88440300534081651</v>
      </c>
      <c r="O1768">
        <f>Tabell1[[#This Row],[TP]]/(Tabell1[[#This Row],[TP]]+Tabell1[[#This Row],[FP]])</f>
        <v>0.88755094479436825</v>
      </c>
      <c r="P1768">
        <f>Tabell1[[#This Row],[TP]]/(Tabell1[[#This Row],[TP]]+Tabell1[[#This Row],[FN]])</f>
        <v>0.99346811819595648</v>
      </c>
      <c r="Q1768">
        <f>2*(Tabell1[[#This Row],[Recall]] * Tabell1[[#This Row],[Precision]]) / (Tabell1[[#This Row],[Recall]] + Tabell1[[#This Row],[Precision]])</f>
        <v>0.93752751822317892</v>
      </c>
      <c r="R1768">
        <v>9582</v>
      </c>
      <c r="S1768">
        <v>188</v>
      </c>
      <c r="T1768">
        <v>1214</v>
      </c>
      <c r="U1768">
        <v>63</v>
      </c>
    </row>
    <row r="1769" spans="1:21" hidden="1" x14ac:dyDescent="0.3">
      <c r="A1769" s="23" t="s">
        <v>48</v>
      </c>
      <c r="B1769" s="23" t="s">
        <v>33</v>
      </c>
      <c r="C1769" s="24" t="s">
        <v>38</v>
      </c>
      <c r="D1769" s="20" t="s">
        <v>23</v>
      </c>
      <c r="E1769" t="s">
        <v>24</v>
      </c>
      <c r="F1769" s="25" t="s">
        <v>30</v>
      </c>
      <c r="G1769" s="25" t="s">
        <v>26</v>
      </c>
      <c r="H1769" s="25" t="s">
        <v>26</v>
      </c>
      <c r="I1769" s="21"/>
      <c r="J1769" s="21" t="s">
        <v>29</v>
      </c>
      <c r="K1769" s="26">
        <v>0.272779941558837</v>
      </c>
      <c r="L1769" s="26">
        <v>0.37912201881408603</v>
      </c>
      <c r="N1769">
        <f>(Tabell1[[#This Row],[TP]]+Tabell1[[#This Row],[TN]])/(Tabell1[[#This Row],[TP]]+Tabell1[[#This Row],[TN]]+Tabell1[[#This Row],[FP]]+Tabell1[[#This Row],[FN]])</f>
        <v>0.88385987145831446</v>
      </c>
      <c r="O1769">
        <f>Tabell1[[#This Row],[TP]]/(Tabell1[[#This Row],[TP]]+Tabell1[[#This Row],[FP]])</f>
        <v>0.88385971355123027</v>
      </c>
      <c r="P1769">
        <f>Tabell1[[#This Row],[TP]]/(Tabell1[[#This Row],[TP]]+Tabell1[[#This Row],[FN]])</f>
        <v>0.99813374805598754</v>
      </c>
      <c r="Q1769">
        <f>2*(Tabell1[[#This Row],[Recall]] * Tabell1[[#This Row],[Precision]]) / (Tabell1[[#This Row],[Recall]] + Tabell1[[#This Row],[Precision]])</f>
        <v>0.93752738958952142</v>
      </c>
      <c r="R1769">
        <v>9627</v>
      </c>
      <c r="S1769">
        <v>137</v>
      </c>
      <c r="T1769">
        <v>1265</v>
      </c>
      <c r="U1769">
        <v>18</v>
      </c>
    </row>
    <row r="1770" spans="1:21" hidden="1" x14ac:dyDescent="0.3">
      <c r="A1770" s="23" t="s">
        <v>48</v>
      </c>
      <c r="B1770" s="23" t="s">
        <v>33</v>
      </c>
      <c r="C1770" s="24" t="s">
        <v>38</v>
      </c>
      <c r="D1770" s="20" t="s">
        <v>23</v>
      </c>
      <c r="E1770" t="s">
        <v>24</v>
      </c>
      <c r="F1770" s="25" t="s">
        <v>30</v>
      </c>
      <c r="G1770" s="21" t="s">
        <v>29</v>
      </c>
      <c r="H1770" s="25" t="s">
        <v>26</v>
      </c>
      <c r="I1770" s="21"/>
      <c r="J1770" s="21" t="s">
        <v>29</v>
      </c>
      <c r="K1770" s="26">
        <v>0.24334955215454099</v>
      </c>
      <c r="L1770" s="26">
        <v>0.37522530555725098</v>
      </c>
      <c r="N1770">
        <f>(Tabell1[[#This Row],[TP]]+Tabell1[[#This Row],[TN]])/(Tabell1[[#This Row],[TP]]+Tabell1[[#This Row],[TN]]+Tabell1[[#This Row],[FP]]+Tabell1[[#This Row],[FN]])</f>
        <v>0.88385987145831446</v>
      </c>
      <c r="O1770">
        <f>Tabell1[[#This Row],[TP]]/(Tabell1[[#This Row],[TP]]+Tabell1[[#This Row],[FP]])</f>
        <v>0.88385971355123027</v>
      </c>
      <c r="P1770">
        <f>Tabell1[[#This Row],[TP]]/(Tabell1[[#This Row],[TP]]+Tabell1[[#This Row],[FN]])</f>
        <v>0.99813374805598754</v>
      </c>
      <c r="Q1770">
        <f>2*(Tabell1[[#This Row],[Recall]] * Tabell1[[#This Row],[Precision]]) / (Tabell1[[#This Row],[Recall]] + Tabell1[[#This Row],[Precision]])</f>
        <v>0.93752738958952142</v>
      </c>
      <c r="R1770">
        <v>9627</v>
      </c>
      <c r="S1770">
        <v>137</v>
      </c>
      <c r="T1770">
        <v>1265</v>
      </c>
      <c r="U1770">
        <v>18</v>
      </c>
    </row>
    <row r="1771" spans="1:21" hidden="1" x14ac:dyDescent="0.3">
      <c r="A1771" s="23" t="s">
        <v>48</v>
      </c>
      <c r="B1771" s="23" t="s">
        <v>33</v>
      </c>
      <c r="C1771" s="24" t="s">
        <v>38</v>
      </c>
      <c r="D1771" s="20" t="s">
        <v>23</v>
      </c>
      <c r="E1771" t="s">
        <v>24</v>
      </c>
      <c r="F1771" s="25" t="s">
        <v>30</v>
      </c>
      <c r="G1771" s="25" t="s">
        <v>26</v>
      </c>
      <c r="H1771" s="25" t="s">
        <v>26</v>
      </c>
      <c r="I1771" s="21"/>
      <c r="J1771" s="25" t="s">
        <v>26</v>
      </c>
      <c r="K1771" s="26">
        <v>0.238258361816406</v>
      </c>
      <c r="L1771" s="26">
        <v>0.44581413269042902</v>
      </c>
      <c r="N1771">
        <f>(Tabell1[[#This Row],[TP]]+Tabell1[[#This Row],[TN]])/(Tabell1[[#This Row],[TP]]+Tabell1[[#This Row],[TN]]+Tabell1[[#This Row],[FP]]+Tabell1[[#This Row],[FN]])</f>
        <v>0.88385987145831446</v>
      </c>
      <c r="O1771">
        <f>Tabell1[[#This Row],[TP]]/(Tabell1[[#This Row],[TP]]+Tabell1[[#This Row],[FP]])</f>
        <v>0.88385971355123027</v>
      </c>
      <c r="P1771">
        <f>Tabell1[[#This Row],[TP]]/(Tabell1[[#This Row],[TP]]+Tabell1[[#This Row],[FN]])</f>
        <v>0.99813374805598754</v>
      </c>
      <c r="Q1771">
        <f>2*(Tabell1[[#This Row],[Recall]] * Tabell1[[#This Row],[Precision]]) / (Tabell1[[#This Row],[Recall]] + Tabell1[[#This Row],[Precision]])</f>
        <v>0.93752738958952142</v>
      </c>
      <c r="R1771">
        <v>9627</v>
      </c>
      <c r="S1771">
        <v>137</v>
      </c>
      <c r="T1771">
        <v>1265</v>
      </c>
      <c r="U1771">
        <v>18</v>
      </c>
    </row>
    <row r="1772" spans="1:21" hidden="1" x14ac:dyDescent="0.3">
      <c r="A1772" s="23" t="s">
        <v>48</v>
      </c>
      <c r="B1772" s="23" t="s">
        <v>33</v>
      </c>
      <c r="C1772" s="24" t="s">
        <v>38</v>
      </c>
      <c r="D1772" s="20" t="s">
        <v>23</v>
      </c>
      <c r="E1772" t="s">
        <v>24</v>
      </c>
      <c r="F1772" s="25" t="s">
        <v>30</v>
      </c>
      <c r="G1772" s="21" t="s">
        <v>29</v>
      </c>
      <c r="H1772" s="25" t="s">
        <v>26</v>
      </c>
      <c r="I1772" s="21"/>
      <c r="J1772" s="25" t="s">
        <v>26</v>
      </c>
      <c r="K1772" s="26">
        <v>0.22890925407409601</v>
      </c>
      <c r="L1772" s="26">
        <v>0.37300610542297302</v>
      </c>
      <c r="N1772">
        <f>(Tabell1[[#This Row],[TP]]+Tabell1[[#This Row],[TN]])/(Tabell1[[#This Row],[TP]]+Tabell1[[#This Row],[TN]]+Tabell1[[#This Row],[FP]]+Tabell1[[#This Row],[FN]])</f>
        <v>0.88385987145831446</v>
      </c>
      <c r="O1772">
        <f>Tabell1[[#This Row],[TP]]/(Tabell1[[#This Row],[TP]]+Tabell1[[#This Row],[FP]])</f>
        <v>0.88385971355123027</v>
      </c>
      <c r="P1772">
        <f>Tabell1[[#This Row],[TP]]/(Tabell1[[#This Row],[TP]]+Tabell1[[#This Row],[FN]])</f>
        <v>0.99813374805598754</v>
      </c>
      <c r="Q1772">
        <f>2*(Tabell1[[#This Row],[Recall]] * Tabell1[[#This Row],[Precision]]) / (Tabell1[[#This Row],[Recall]] + Tabell1[[#This Row],[Precision]])</f>
        <v>0.93752738958952142</v>
      </c>
      <c r="R1772">
        <v>9627</v>
      </c>
      <c r="S1772">
        <v>137</v>
      </c>
      <c r="T1772">
        <v>1265</v>
      </c>
      <c r="U1772">
        <v>18</v>
      </c>
    </row>
    <row r="1773" spans="1:21" hidden="1" x14ac:dyDescent="0.3">
      <c r="A1773" s="21" t="s">
        <v>31</v>
      </c>
      <c r="B1773" s="21" t="s">
        <v>32</v>
      </c>
      <c r="C1773" s="20" t="s">
        <v>23</v>
      </c>
      <c r="D1773" s="20" t="s">
        <v>23</v>
      </c>
      <c r="E1773" t="s">
        <v>24</v>
      </c>
      <c r="F1773" s="19" t="s">
        <v>21</v>
      </c>
      <c r="G1773" s="21" t="s">
        <v>29</v>
      </c>
      <c r="H1773" s="21" t="s">
        <v>29</v>
      </c>
      <c r="I1773" s="21"/>
      <c r="J1773" s="21" t="s">
        <v>29</v>
      </c>
      <c r="K1773" s="26">
        <v>0.90101289749145497</v>
      </c>
      <c r="L1773" s="26">
        <v>0.26889848709106401</v>
      </c>
      <c r="N1773">
        <f>(Tabell1[[#This Row],[TP]]+Tabell1[[#This Row],[TN]])/(Tabell1[[#This Row],[TP]]+Tabell1[[#This Row],[TN]]+Tabell1[[#This Row],[FP]]+Tabell1[[#This Row],[FN]])</f>
        <v>0.88385987145831446</v>
      </c>
      <c r="O1773">
        <f>Tabell1[[#This Row],[TP]]/(Tabell1[[#This Row],[TP]]+Tabell1[[#This Row],[FP]])</f>
        <v>0.88393021120293847</v>
      </c>
      <c r="P1773">
        <f>Tabell1[[#This Row],[TP]]/(Tabell1[[#This Row],[TP]]+Tabell1[[#This Row],[FN]])</f>
        <v>0.99803006739243127</v>
      </c>
      <c r="Q1773">
        <f>2*(Tabell1[[#This Row],[Recall]] * Tabell1[[#This Row],[Precision]]) / (Tabell1[[#This Row],[Recall]] + Tabell1[[#This Row],[Precision]])</f>
        <v>0.93752130508887266</v>
      </c>
      <c r="R1773">
        <v>9626</v>
      </c>
      <c r="S1773">
        <v>138</v>
      </c>
      <c r="T1773">
        <v>1264</v>
      </c>
      <c r="U1773">
        <v>19</v>
      </c>
    </row>
    <row r="1774" spans="1:21" hidden="1" x14ac:dyDescent="0.3">
      <c r="A1774" s="23" t="s">
        <v>48</v>
      </c>
      <c r="B1774" s="25" t="s">
        <v>22</v>
      </c>
      <c r="C1774" s="25" t="s">
        <v>36</v>
      </c>
      <c r="D1774" s="20" t="s">
        <v>23</v>
      </c>
      <c r="E1774" t="s">
        <v>24</v>
      </c>
      <c r="F1774" s="25" t="s">
        <v>30</v>
      </c>
      <c r="G1774" s="25" t="s">
        <v>26</v>
      </c>
      <c r="H1774" s="21" t="s">
        <v>29</v>
      </c>
      <c r="I1774" s="25" t="s">
        <v>25</v>
      </c>
      <c r="J1774" s="25" t="s">
        <v>26</v>
      </c>
      <c r="K1774" s="26">
        <v>0.87529492378234797</v>
      </c>
      <c r="L1774" s="26">
        <v>1.1562590599060001</v>
      </c>
      <c r="N1774">
        <f>(Tabell1[[#This Row],[TP]]+Tabell1[[#This Row],[TN]])/(Tabell1[[#This Row],[TP]]+Tabell1[[#This Row],[TN]]+Tabell1[[#This Row],[FP]]+Tabell1[[#This Row],[FN]])</f>
        <v>0.88367882683081378</v>
      </c>
      <c r="O1774">
        <f>Tabell1[[#This Row],[TP]]/(Tabell1[[#This Row],[TP]]+Tabell1[[#This Row],[FP]])</f>
        <v>0.8829943192230163</v>
      </c>
      <c r="P1774">
        <f>Tabell1[[#This Row],[TP]]/(Tabell1[[#This Row],[TP]]+Tabell1[[#This Row],[FN]])</f>
        <v>0.99917055469155003</v>
      </c>
      <c r="Q1774">
        <f>2*(Tabell1[[#This Row],[Recall]] * Tabell1[[#This Row],[Precision]]) / (Tabell1[[#This Row],[Recall]] + Tabell1[[#This Row],[Precision]])</f>
        <v>0.93749695996886995</v>
      </c>
      <c r="R1774">
        <v>9637</v>
      </c>
      <c r="S1774">
        <v>125</v>
      </c>
      <c r="T1774">
        <v>1277</v>
      </c>
      <c r="U1774">
        <v>8</v>
      </c>
    </row>
    <row r="1775" spans="1:21" hidden="1" x14ac:dyDescent="0.3">
      <c r="A1775" s="21" t="s">
        <v>31</v>
      </c>
      <c r="B1775" s="21" t="s">
        <v>32</v>
      </c>
      <c r="C1775" s="20" t="s">
        <v>23</v>
      </c>
      <c r="D1775" s="20" t="s">
        <v>23</v>
      </c>
      <c r="E1775" t="s">
        <v>42</v>
      </c>
      <c r="F1775" s="25" t="s">
        <v>30</v>
      </c>
      <c r="G1775" s="25" t="s">
        <v>26</v>
      </c>
      <c r="H1775" s="21" t="s">
        <v>29</v>
      </c>
      <c r="I1775" s="25" t="s">
        <v>25</v>
      </c>
      <c r="J1775" s="25" t="s">
        <v>26</v>
      </c>
      <c r="K1775" s="26">
        <v>4.20456838607788</v>
      </c>
      <c r="L1775" s="26">
        <v>1.0757868289947501</v>
      </c>
      <c r="N1775">
        <f>(Tabell1[[#This Row],[TP]]+Tabell1[[#This Row],[TN]])/(Tabell1[[#This Row],[TP]]+Tabell1[[#This Row],[TN]]+Tabell1[[#This Row],[FP]]+Tabell1[[#This Row],[FN]])</f>
        <v>0.88403179190751446</v>
      </c>
      <c r="O1775">
        <f>Tabell1[[#This Row],[TP]]/(Tabell1[[#This Row],[TP]]+Tabell1[[#This Row],[FP]])</f>
        <v>0.88281679809279301</v>
      </c>
      <c r="P1775">
        <f>Tabell1[[#This Row],[TP]]/(Tabell1[[#This Row],[TP]]+Tabell1[[#This Row],[FN]])</f>
        <v>0.99937720572970734</v>
      </c>
      <c r="Q1775">
        <f>2*(Tabell1[[#This Row],[Recall]] * Tabell1[[#This Row],[Precision]]) / (Tabell1[[#This Row],[Recall]] + Tabell1[[#This Row],[Precision]])</f>
        <v>0.93748782862706925</v>
      </c>
      <c r="R1775">
        <v>9628</v>
      </c>
      <c r="S1775">
        <v>160</v>
      </c>
      <c r="T1775">
        <v>1278</v>
      </c>
      <c r="U1775">
        <v>6</v>
      </c>
    </row>
    <row r="1776" spans="1:21" hidden="1" x14ac:dyDescent="0.3">
      <c r="A1776" s="25" t="s">
        <v>20</v>
      </c>
      <c r="B1776" s="25" t="s">
        <v>22</v>
      </c>
      <c r="C1776" s="25" t="s">
        <v>36</v>
      </c>
      <c r="D1776" s="20" t="s">
        <v>23</v>
      </c>
      <c r="E1776" t="s">
        <v>24</v>
      </c>
      <c r="F1776" s="19" t="s">
        <v>21</v>
      </c>
      <c r="G1776" s="25" t="s">
        <v>26</v>
      </c>
      <c r="H1776" s="21" t="s">
        <v>29</v>
      </c>
      <c r="I1776" s="21"/>
      <c r="J1776" s="25" t="s">
        <v>26</v>
      </c>
      <c r="K1776" s="26">
        <v>2.9210042953491202</v>
      </c>
      <c r="L1776" s="26">
        <v>4.9293041229248002</v>
      </c>
      <c r="N1776">
        <f>(Tabell1[[#This Row],[TP]]+Tabell1[[#This Row],[TN]])/(Tabell1[[#This Row],[TP]]+Tabell1[[#This Row],[TN]]+Tabell1[[#This Row],[FP]]+Tabell1[[#This Row],[FN]])</f>
        <v>0.89110165655834161</v>
      </c>
      <c r="O1776">
        <f>Tabell1[[#This Row],[TP]]/(Tabell1[[#This Row],[TP]]+Tabell1[[#This Row],[FP]])</f>
        <v>0.93977912065013547</v>
      </c>
      <c r="P1776">
        <f>Tabell1[[#This Row],[TP]]/(Tabell1[[#This Row],[TP]]+Tabell1[[#This Row],[FN]])</f>
        <v>0.93519958527734581</v>
      </c>
      <c r="Q1776">
        <f>2*(Tabell1[[#This Row],[Recall]] * Tabell1[[#This Row],[Precision]]) / (Tabell1[[#This Row],[Recall]] + Tabell1[[#This Row],[Precision]])</f>
        <v>0.93748376032843106</v>
      </c>
      <c r="R1776">
        <v>9020</v>
      </c>
      <c r="S1776">
        <v>824</v>
      </c>
      <c r="T1776">
        <v>578</v>
      </c>
      <c r="U1776">
        <v>625</v>
      </c>
    </row>
    <row r="1777" spans="1:21" hidden="1" x14ac:dyDescent="0.3">
      <c r="A1777" s="21" t="s">
        <v>31</v>
      </c>
      <c r="B1777" s="25" t="s">
        <v>22</v>
      </c>
      <c r="C1777" s="20" t="s">
        <v>23</v>
      </c>
      <c r="D1777" s="20" t="s">
        <v>23</v>
      </c>
      <c r="E1777" t="s">
        <v>42</v>
      </c>
      <c r="F1777" s="25" t="s">
        <v>30</v>
      </c>
      <c r="G1777" s="21" t="s">
        <v>29</v>
      </c>
      <c r="H1777" s="25" t="s">
        <v>26</v>
      </c>
      <c r="I1777" s="21"/>
      <c r="J1777" s="21" t="s">
        <v>29</v>
      </c>
      <c r="K1777" s="26">
        <v>1.03563356399536</v>
      </c>
      <c r="L1777" s="26">
        <v>0.85187244415283203</v>
      </c>
      <c r="N1777">
        <f>(Tabell1[[#This Row],[TP]]+Tabell1[[#This Row],[TN]])/(Tabell1[[#This Row],[TP]]+Tabell1[[#This Row],[TN]]+Tabell1[[#This Row],[FP]]+Tabell1[[#This Row],[FN]])</f>
        <v>0.88394147398843925</v>
      </c>
      <c r="O1777">
        <f>Tabell1[[#This Row],[TP]]/(Tabell1[[#This Row],[TP]]+Tabell1[[#This Row],[FP]])</f>
        <v>0.88238527067875794</v>
      </c>
      <c r="P1777">
        <f>Tabell1[[#This Row],[TP]]/(Tabell1[[#This Row],[TP]]+Tabell1[[#This Row],[FN]])</f>
        <v>0.99989620095495124</v>
      </c>
      <c r="Q1777">
        <f>2*(Tabell1[[#This Row],[Recall]] * Tabell1[[#This Row],[Precision]]) / (Tabell1[[#This Row],[Recall]] + Tabell1[[#This Row],[Precision]])</f>
        <v>0.93747262906914508</v>
      </c>
      <c r="R1777">
        <v>9633</v>
      </c>
      <c r="S1777">
        <v>154</v>
      </c>
      <c r="T1777">
        <v>1284</v>
      </c>
      <c r="U1777">
        <v>1</v>
      </c>
    </row>
    <row r="1778" spans="1:21" hidden="1" x14ac:dyDescent="0.3">
      <c r="A1778" s="21" t="s">
        <v>31</v>
      </c>
      <c r="B1778" s="25" t="s">
        <v>22</v>
      </c>
      <c r="C1778" s="20" t="s">
        <v>23</v>
      </c>
      <c r="D1778" s="20" t="s">
        <v>23</v>
      </c>
      <c r="E1778" t="s">
        <v>42</v>
      </c>
      <c r="F1778" s="25" t="s">
        <v>30</v>
      </c>
      <c r="G1778" s="21" t="s">
        <v>29</v>
      </c>
      <c r="H1778" s="25" t="s">
        <v>26</v>
      </c>
      <c r="I1778" s="25" t="s">
        <v>25</v>
      </c>
      <c r="J1778" s="25" t="s">
        <v>26</v>
      </c>
      <c r="K1778" s="26">
        <v>4.5051124095916704</v>
      </c>
      <c r="L1778" s="26">
        <v>0.97502040863037098</v>
      </c>
      <c r="N1778">
        <f>(Tabell1[[#This Row],[TP]]+Tabell1[[#This Row],[TN]])/(Tabell1[[#This Row],[TP]]+Tabell1[[#This Row],[TN]]+Tabell1[[#This Row],[FP]]+Tabell1[[#This Row],[FN]])</f>
        <v>0.88394147398843925</v>
      </c>
      <c r="O1778">
        <f>Tabell1[[#This Row],[TP]]/(Tabell1[[#This Row],[TP]]+Tabell1[[#This Row],[FP]])</f>
        <v>0.88252542838816095</v>
      </c>
      <c r="P1778">
        <f>Tabell1[[#This Row],[TP]]/(Tabell1[[#This Row],[TP]]+Tabell1[[#This Row],[FN]])</f>
        <v>0.99968860286485361</v>
      </c>
      <c r="Q1778">
        <f>2*(Tabell1[[#This Row],[Recall]] * Tabell1[[#This Row],[Precision]]) / (Tabell1[[#This Row],[Recall]] + Tabell1[[#This Row],[Precision]])</f>
        <v>0.93746045651433296</v>
      </c>
      <c r="R1778">
        <v>9631</v>
      </c>
      <c r="S1778">
        <v>156</v>
      </c>
      <c r="T1778">
        <v>1282</v>
      </c>
      <c r="U1778">
        <v>3</v>
      </c>
    </row>
    <row r="1779" spans="1:21" hidden="1" x14ac:dyDescent="0.3">
      <c r="A1779" s="21" t="s">
        <v>31</v>
      </c>
      <c r="B1779" s="25" t="s">
        <v>22</v>
      </c>
      <c r="C1779" s="20" t="s">
        <v>23</v>
      </c>
      <c r="D1779" s="20" t="s">
        <v>23</v>
      </c>
      <c r="E1779" t="s">
        <v>42</v>
      </c>
      <c r="F1779" s="25" t="s">
        <v>30</v>
      </c>
      <c r="G1779" s="25" t="s">
        <v>26</v>
      </c>
      <c r="H1779" s="25" t="s">
        <v>26</v>
      </c>
      <c r="I1779" s="25" t="s">
        <v>25</v>
      </c>
      <c r="J1779" s="25" t="s">
        <v>26</v>
      </c>
      <c r="K1779" s="26">
        <v>3.63000035285949</v>
      </c>
      <c r="L1779" s="26">
        <v>1.0809679031371999</v>
      </c>
      <c r="N1779">
        <f>(Tabell1[[#This Row],[TP]]+Tabell1[[#This Row],[TN]])/(Tabell1[[#This Row],[TP]]+Tabell1[[#This Row],[TN]]+Tabell1[[#This Row],[FP]]+Tabell1[[#This Row],[FN]])</f>
        <v>0.88394147398843925</v>
      </c>
      <c r="O1779">
        <f>Tabell1[[#This Row],[TP]]/(Tabell1[[#This Row],[TP]]+Tabell1[[#This Row],[FP]])</f>
        <v>0.88259554577948862</v>
      </c>
      <c r="P1779">
        <f>Tabell1[[#This Row],[TP]]/(Tabell1[[#This Row],[TP]]+Tabell1[[#This Row],[FN]])</f>
        <v>0.99958480381980486</v>
      </c>
      <c r="Q1779">
        <f>2*(Tabell1[[#This Row],[Recall]] * Tabell1[[#This Row],[Precision]]) / (Tabell1[[#This Row],[Recall]] + Tabell1[[#This Row],[Precision]])</f>
        <v>0.93745436845947927</v>
      </c>
      <c r="R1779">
        <v>9630</v>
      </c>
      <c r="S1779">
        <v>157</v>
      </c>
      <c r="T1779">
        <v>1281</v>
      </c>
      <c r="U1779">
        <v>4</v>
      </c>
    </row>
    <row r="1780" spans="1:21" hidden="1" x14ac:dyDescent="0.3">
      <c r="A1780" s="21" t="s">
        <v>31</v>
      </c>
      <c r="B1780" s="23" t="s">
        <v>33</v>
      </c>
      <c r="C1780" s="21" t="s">
        <v>34</v>
      </c>
      <c r="D1780" s="20" t="s">
        <v>23</v>
      </c>
      <c r="E1780" t="s">
        <v>24</v>
      </c>
      <c r="F1780" s="25" t="s">
        <v>30</v>
      </c>
      <c r="G1780" s="21" t="s">
        <v>29</v>
      </c>
      <c r="H1780" s="25" t="s">
        <v>26</v>
      </c>
      <c r="I1780" s="25" t="s">
        <v>25</v>
      </c>
      <c r="J1780" s="25" t="s">
        <v>26</v>
      </c>
      <c r="K1780" s="26">
        <v>192.403487205505</v>
      </c>
      <c r="L1780" s="26">
        <v>5.5007789134979204</v>
      </c>
      <c r="N1780">
        <f>(Tabell1[[#This Row],[TP]]+Tabell1[[#This Row],[TN]])/(Tabell1[[#This Row],[TP]]+Tabell1[[#This Row],[TN]]+Tabell1[[#This Row],[FP]]+Tabell1[[#This Row],[FN]])</f>
        <v>0.8834977822033131</v>
      </c>
      <c r="O1780">
        <f>Tabell1[[#This Row],[TP]]/(Tabell1[[#This Row],[TP]]+Tabell1[[#This Row],[FP]])</f>
        <v>0.88234217749313815</v>
      </c>
      <c r="P1780">
        <f>Tabell1[[#This Row],[TP]]/(Tabell1[[#This Row],[TP]]+Tabell1[[#This Row],[FN]])</f>
        <v>0.99989631933644374</v>
      </c>
      <c r="Q1780">
        <f>2*(Tabell1[[#This Row],[Recall]] * Tabell1[[#This Row],[Precision]]) / (Tabell1[[#This Row],[Recall]] + Tabell1[[#This Row],[Precision]])</f>
        <v>0.93744835965978124</v>
      </c>
      <c r="R1780">
        <v>9644</v>
      </c>
      <c r="S1780">
        <v>116</v>
      </c>
      <c r="T1780">
        <v>1286</v>
      </c>
      <c r="U1780">
        <v>1</v>
      </c>
    </row>
    <row r="1781" spans="1:21" hidden="1" x14ac:dyDescent="0.3">
      <c r="A1781" s="23" t="s">
        <v>48</v>
      </c>
      <c r="B1781" s="21" t="s">
        <v>32</v>
      </c>
      <c r="C1781" s="21" t="s">
        <v>34</v>
      </c>
      <c r="D1781" s="21" t="s">
        <v>34</v>
      </c>
      <c r="E1781" t="s">
        <v>43</v>
      </c>
      <c r="F1781" s="19" t="s">
        <v>21</v>
      </c>
      <c r="G1781" s="25" t="s">
        <v>26</v>
      </c>
      <c r="H1781" s="21" t="s">
        <v>29</v>
      </c>
      <c r="I1781" s="25" t="s">
        <v>25</v>
      </c>
      <c r="J1781" s="25" t="s">
        <v>26</v>
      </c>
      <c r="K1781" s="26">
        <v>0.114693164825439</v>
      </c>
      <c r="L1781" s="26">
        <v>0.35006666183471602</v>
      </c>
      <c r="N1781">
        <f>(Tabell1[[#This Row],[TP]]+Tabell1[[#This Row],[TN]])/(Tabell1[[#This Row],[TP]]+Tabell1[[#This Row],[TN]]+Tabell1[[#This Row],[FP]]+Tabell1[[#This Row],[FN]])</f>
        <v>0.89516129032258063</v>
      </c>
      <c r="O1781">
        <f>Tabell1[[#This Row],[TP]]/(Tabell1[[#This Row],[TP]]+Tabell1[[#This Row],[FP]])</f>
        <v>0.89528038830940826</v>
      </c>
      <c r="P1781">
        <f>Tabell1[[#This Row],[TP]]/(Tabell1[[#This Row],[TP]]+Tabell1[[#This Row],[FN]])</f>
        <v>0.98377212891511578</v>
      </c>
      <c r="Q1781">
        <f>2*(Tabell1[[#This Row],[Recall]] * Tabell1[[#This Row],[Precision]]) / (Tabell1[[#This Row],[Recall]] + Tabell1[[#This Row],[Precision]])</f>
        <v>0.93744255204109228</v>
      </c>
      <c r="R1781">
        <v>8669</v>
      </c>
      <c r="S1781">
        <v>1210</v>
      </c>
      <c r="T1781">
        <v>1014</v>
      </c>
      <c r="U1781">
        <v>143</v>
      </c>
    </row>
    <row r="1782" spans="1:21" hidden="1" x14ac:dyDescent="0.3">
      <c r="A1782" s="23" t="s">
        <v>48</v>
      </c>
      <c r="B1782" s="21" t="s">
        <v>32</v>
      </c>
      <c r="C1782" s="21" t="s">
        <v>34</v>
      </c>
      <c r="D1782" s="21" t="s">
        <v>34</v>
      </c>
      <c r="E1782" t="s">
        <v>43</v>
      </c>
      <c r="F1782" s="19" t="s">
        <v>21</v>
      </c>
      <c r="G1782" s="25" t="s">
        <v>26</v>
      </c>
      <c r="H1782" s="21" t="s">
        <v>29</v>
      </c>
      <c r="I1782" s="25" t="s">
        <v>25</v>
      </c>
      <c r="J1782" s="21" t="s">
        <v>29</v>
      </c>
      <c r="K1782" s="26">
        <v>0.11362600326538</v>
      </c>
      <c r="L1782" s="26">
        <v>0.285268545150756</v>
      </c>
      <c r="N1782">
        <f>(Tabell1[[#This Row],[TP]]+Tabell1[[#This Row],[TN]])/(Tabell1[[#This Row],[TP]]+Tabell1[[#This Row],[TN]]+Tabell1[[#This Row],[FP]]+Tabell1[[#This Row],[FN]])</f>
        <v>0.89516129032258063</v>
      </c>
      <c r="O1782">
        <f>Tabell1[[#This Row],[TP]]/(Tabell1[[#This Row],[TP]]+Tabell1[[#This Row],[FP]])</f>
        <v>0.89528038830940826</v>
      </c>
      <c r="P1782">
        <f>Tabell1[[#This Row],[TP]]/(Tabell1[[#This Row],[TP]]+Tabell1[[#This Row],[FN]])</f>
        <v>0.98377212891511578</v>
      </c>
      <c r="Q1782">
        <f>2*(Tabell1[[#This Row],[Recall]] * Tabell1[[#This Row],[Precision]]) / (Tabell1[[#This Row],[Recall]] + Tabell1[[#This Row],[Precision]])</f>
        <v>0.93744255204109228</v>
      </c>
      <c r="R1782">
        <v>8669</v>
      </c>
      <c r="S1782">
        <v>1210</v>
      </c>
      <c r="T1782">
        <v>1014</v>
      </c>
      <c r="U1782">
        <v>143</v>
      </c>
    </row>
    <row r="1783" spans="1:21" hidden="1" x14ac:dyDescent="0.3">
      <c r="A1783" s="21" t="s">
        <v>31</v>
      </c>
      <c r="B1783" s="21" t="s">
        <v>32</v>
      </c>
      <c r="C1783" s="20" t="s">
        <v>23</v>
      </c>
      <c r="D1783" s="20" t="s">
        <v>23</v>
      </c>
      <c r="E1783" t="s">
        <v>42</v>
      </c>
      <c r="F1783" s="25" t="s">
        <v>30</v>
      </c>
      <c r="G1783" s="21" t="s">
        <v>29</v>
      </c>
      <c r="H1783" s="21" t="s">
        <v>29</v>
      </c>
      <c r="I1783" s="25" t="s">
        <v>25</v>
      </c>
      <c r="J1783" s="25" t="s">
        <v>26</v>
      </c>
      <c r="K1783" s="26">
        <v>3.8008236885070801</v>
      </c>
      <c r="L1783" s="26">
        <v>1.0812959671020499</v>
      </c>
      <c r="N1783">
        <f>(Tabell1[[#This Row],[TP]]+Tabell1[[#This Row],[TN]])/(Tabell1[[#This Row],[TP]]+Tabell1[[#This Row],[TN]]+Tabell1[[#This Row],[FP]]+Tabell1[[#This Row],[FN]])</f>
        <v>0.88394147398843925</v>
      </c>
      <c r="O1783">
        <f>Tabell1[[#This Row],[TP]]/(Tabell1[[#This Row],[TP]]+Tabell1[[#This Row],[FP]])</f>
        <v>0.88280605226960107</v>
      </c>
      <c r="P1783">
        <f>Tabell1[[#This Row],[TP]]/(Tabell1[[#This Row],[TP]]+Tabell1[[#This Row],[FN]])</f>
        <v>0.99927340668465847</v>
      </c>
      <c r="Q1783">
        <f>2*(Tabell1[[#This Row],[Recall]] * Tabell1[[#This Row],[Precision]]) / (Tabell1[[#This Row],[Recall]] + Tabell1[[#This Row],[Precision]])</f>
        <v>0.93743609718097276</v>
      </c>
      <c r="R1783">
        <v>9627</v>
      </c>
      <c r="S1783">
        <v>160</v>
      </c>
      <c r="T1783">
        <v>1278</v>
      </c>
      <c r="U1783">
        <v>7</v>
      </c>
    </row>
    <row r="1784" spans="1:21" hidden="1" x14ac:dyDescent="0.3">
      <c r="A1784" s="25" t="s">
        <v>20</v>
      </c>
      <c r="B1784" s="23" t="s">
        <v>33</v>
      </c>
      <c r="C1784" s="20" t="s">
        <v>23</v>
      </c>
      <c r="D1784" s="20" t="s">
        <v>23</v>
      </c>
      <c r="E1784" t="s">
        <v>42</v>
      </c>
      <c r="F1784" s="25" t="s">
        <v>30</v>
      </c>
      <c r="G1784" s="21" t="s">
        <v>29</v>
      </c>
      <c r="H1784" s="25" t="s">
        <v>26</v>
      </c>
      <c r="I1784" s="21"/>
      <c r="J1784" s="21" t="s">
        <v>29</v>
      </c>
      <c r="K1784" s="26">
        <v>4.9422569274902299</v>
      </c>
      <c r="L1784" s="26">
        <v>14.042700052261299</v>
      </c>
      <c r="N1784">
        <f>(Tabell1[[#This Row],[TP]]+Tabell1[[#This Row],[TN]])/(Tabell1[[#This Row],[TP]]+Tabell1[[#This Row],[TN]]+Tabell1[[#This Row],[FP]]+Tabell1[[#This Row],[FN]])</f>
        <v>0.88385115606936415</v>
      </c>
      <c r="O1784">
        <f>Tabell1[[#This Row],[TP]]/(Tabell1[[#This Row],[TP]]+Tabell1[[#This Row],[FP]])</f>
        <v>0.88237449615243679</v>
      </c>
      <c r="P1784">
        <f>Tabell1[[#This Row],[TP]]/(Tabell1[[#This Row],[TP]]+Tabell1[[#This Row],[FN]])</f>
        <v>0.99979240190990248</v>
      </c>
      <c r="Q1784">
        <f>2*(Tabell1[[#This Row],[Recall]] * Tabell1[[#This Row],[Precision]]) / (Tabell1[[#This Row],[Recall]] + Tabell1[[#This Row],[Precision]])</f>
        <v>0.93742092457420922</v>
      </c>
      <c r="R1784">
        <v>9632</v>
      </c>
      <c r="S1784">
        <v>154</v>
      </c>
      <c r="T1784">
        <v>1284</v>
      </c>
      <c r="U1784">
        <v>2</v>
      </c>
    </row>
    <row r="1785" spans="1:21" hidden="1" x14ac:dyDescent="0.3">
      <c r="A1785" s="21" t="s">
        <v>31</v>
      </c>
      <c r="B1785" s="23" t="s">
        <v>33</v>
      </c>
      <c r="C1785" s="21" t="s">
        <v>34</v>
      </c>
      <c r="D1785" s="20" t="s">
        <v>23</v>
      </c>
      <c r="E1785" t="s">
        <v>24</v>
      </c>
      <c r="F1785" s="19" t="s">
        <v>21</v>
      </c>
      <c r="G1785" s="21" t="s">
        <v>29</v>
      </c>
      <c r="H1785" s="21" t="s">
        <v>29</v>
      </c>
      <c r="I1785" s="21"/>
      <c r="J1785" s="21" t="s">
        <v>29</v>
      </c>
      <c r="K1785" s="26">
        <v>57.3304572105407</v>
      </c>
      <c r="L1785" s="26">
        <v>0.63308691978454501</v>
      </c>
      <c r="N1785">
        <f>(Tabell1[[#This Row],[TP]]+Tabell1[[#This Row],[TN]])/(Tabell1[[#This Row],[TP]]+Tabell1[[#This Row],[TN]]+Tabell1[[#This Row],[FP]]+Tabell1[[#This Row],[FN]])</f>
        <v>0.8834977822033131</v>
      </c>
      <c r="O1785">
        <f>Tabell1[[#This Row],[TP]]/(Tabell1[[#This Row],[TP]]+Tabell1[[#This Row],[FP]])</f>
        <v>0.88269230769230766</v>
      </c>
      <c r="P1785">
        <f>Tabell1[[#This Row],[TP]]/(Tabell1[[#This Row],[TP]]+Tabell1[[#This Row],[FN]])</f>
        <v>0.99937791601866255</v>
      </c>
      <c r="Q1785">
        <f>2*(Tabell1[[#This Row],[Recall]] * Tabell1[[#This Row],[Precision]]) / (Tabell1[[#This Row],[Recall]] + Tabell1[[#This Row],[Precision]])</f>
        <v>0.93741794310722093</v>
      </c>
      <c r="R1785">
        <v>9639</v>
      </c>
      <c r="S1785">
        <v>121</v>
      </c>
      <c r="T1785">
        <v>1281</v>
      </c>
      <c r="U1785">
        <v>6</v>
      </c>
    </row>
    <row r="1786" spans="1:21" hidden="1" x14ac:dyDescent="0.3">
      <c r="A1786" s="21" t="s">
        <v>31</v>
      </c>
      <c r="B1786" s="23" t="s">
        <v>33</v>
      </c>
      <c r="C1786" s="21" t="s">
        <v>34</v>
      </c>
      <c r="D1786" s="20" t="s">
        <v>23</v>
      </c>
      <c r="E1786" t="s">
        <v>24</v>
      </c>
      <c r="F1786" s="25" t="s">
        <v>30</v>
      </c>
      <c r="G1786" s="25" t="s">
        <v>26</v>
      </c>
      <c r="H1786" s="25" t="s">
        <v>26</v>
      </c>
      <c r="I1786" s="21"/>
      <c r="J1786" s="21" t="s">
        <v>29</v>
      </c>
      <c r="K1786" s="26">
        <v>36.306775808334301</v>
      </c>
      <c r="L1786" s="26">
        <v>1.4324827194213801</v>
      </c>
      <c r="N1786">
        <f>(Tabell1[[#This Row],[TP]]+Tabell1[[#This Row],[TN]])/(Tabell1[[#This Row],[TP]]+Tabell1[[#This Row],[TN]]+Tabell1[[#This Row],[FP]]+Tabell1[[#This Row],[FN]])</f>
        <v>0.88340725988956281</v>
      </c>
      <c r="O1786">
        <f>Tabell1[[#This Row],[TP]]/(Tabell1[[#This Row],[TP]]+Tabell1[[#This Row],[FP]])</f>
        <v>0.88226145823803859</v>
      </c>
      <c r="P1786">
        <f>Tabell1[[#This Row],[TP]]/(Tabell1[[#This Row],[TP]]+Tabell1[[#This Row],[FN]])</f>
        <v>0.99989631933644374</v>
      </c>
      <c r="Q1786">
        <f>2*(Tabell1[[#This Row],[Recall]] * Tabell1[[#This Row],[Precision]]) / (Tabell1[[#This Row],[Recall]] + Tabell1[[#This Row],[Precision]])</f>
        <v>0.93740279937791593</v>
      </c>
      <c r="R1786">
        <v>9644</v>
      </c>
      <c r="S1786">
        <v>115</v>
      </c>
      <c r="T1786">
        <v>1287</v>
      </c>
      <c r="U1786">
        <v>1</v>
      </c>
    </row>
    <row r="1787" spans="1:21" hidden="1" x14ac:dyDescent="0.3">
      <c r="A1787" s="21" t="s">
        <v>31</v>
      </c>
      <c r="B1787" s="23" t="s">
        <v>33</v>
      </c>
      <c r="C1787" s="21" t="s">
        <v>34</v>
      </c>
      <c r="D1787" s="20" t="s">
        <v>23</v>
      </c>
      <c r="E1787" t="s">
        <v>24</v>
      </c>
      <c r="F1787" s="25" t="s">
        <v>30</v>
      </c>
      <c r="G1787" s="21" t="s">
        <v>29</v>
      </c>
      <c r="H1787" s="25" t="s">
        <v>26</v>
      </c>
      <c r="I1787" s="25" t="s">
        <v>25</v>
      </c>
      <c r="J1787" s="21" t="s">
        <v>29</v>
      </c>
      <c r="K1787" s="26">
        <v>40.884599685668903</v>
      </c>
      <c r="L1787" s="26">
        <v>1.3178684711456199</v>
      </c>
      <c r="N1787">
        <f>(Tabell1[[#This Row],[TP]]+Tabell1[[#This Row],[TN]])/(Tabell1[[#This Row],[TP]]+Tabell1[[#This Row],[TN]]+Tabell1[[#This Row],[FP]]+Tabell1[[#This Row],[FN]])</f>
        <v>0.88340725988956281</v>
      </c>
      <c r="O1787">
        <f>Tabell1[[#This Row],[TP]]/(Tabell1[[#This Row],[TP]]+Tabell1[[#This Row],[FP]])</f>
        <v>0.88233141184005859</v>
      </c>
      <c r="P1787">
        <f>Tabell1[[#This Row],[TP]]/(Tabell1[[#This Row],[TP]]+Tabell1[[#This Row],[FN]])</f>
        <v>0.99979263867288748</v>
      </c>
      <c r="Q1787">
        <f>2*(Tabell1[[#This Row],[Recall]] * Tabell1[[#This Row],[Precision]]) / (Tabell1[[#This Row],[Recall]] + Tabell1[[#This Row],[Precision]])</f>
        <v>0.93739671429960159</v>
      </c>
      <c r="R1787">
        <v>9643</v>
      </c>
      <c r="S1787">
        <v>116</v>
      </c>
      <c r="T1787">
        <v>1286</v>
      </c>
      <c r="U1787">
        <v>2</v>
      </c>
    </row>
    <row r="1788" spans="1:21" hidden="1" x14ac:dyDescent="0.3">
      <c r="A1788" s="21" t="s">
        <v>31</v>
      </c>
      <c r="B1788" s="25" t="s">
        <v>22</v>
      </c>
      <c r="C1788" s="25" t="s">
        <v>36</v>
      </c>
      <c r="D1788" s="20" t="s">
        <v>23</v>
      </c>
      <c r="E1788" t="s">
        <v>24</v>
      </c>
      <c r="F1788" s="19" t="s">
        <v>21</v>
      </c>
      <c r="G1788" s="21" t="s">
        <v>29</v>
      </c>
      <c r="H1788" s="25" t="s">
        <v>26</v>
      </c>
      <c r="I1788" s="25" t="s">
        <v>25</v>
      </c>
      <c r="J1788" s="25" t="s">
        <v>26</v>
      </c>
      <c r="K1788" s="26">
        <v>2.7717094421386701</v>
      </c>
      <c r="L1788" s="26">
        <v>1.35871505737304</v>
      </c>
      <c r="N1788">
        <f>(Tabell1[[#This Row],[TP]]+Tabell1[[#This Row],[TN]])/(Tabell1[[#This Row],[TP]]+Tabell1[[#This Row],[TN]]+Tabell1[[#This Row],[FP]]+Tabell1[[#This Row],[FN]])</f>
        <v>0.89055852267583957</v>
      </c>
      <c r="O1788">
        <f>Tabell1[[#This Row],[TP]]/(Tabell1[[#This Row],[TP]]+Tabell1[[#This Row],[FP]])</f>
        <v>0.9364652317880795</v>
      </c>
      <c r="P1788">
        <f>Tabell1[[#This Row],[TP]]/(Tabell1[[#This Row],[TP]]+Tabell1[[#This Row],[FN]])</f>
        <v>0.93831000518403318</v>
      </c>
      <c r="Q1788">
        <f>2*(Tabell1[[#This Row],[Recall]] * Tabell1[[#This Row],[Precision]]) / (Tabell1[[#This Row],[Recall]] + Tabell1[[#This Row],[Precision]])</f>
        <v>0.93738671086022063</v>
      </c>
      <c r="R1788">
        <v>9050</v>
      </c>
      <c r="S1788">
        <v>788</v>
      </c>
      <c r="T1788">
        <v>614</v>
      </c>
      <c r="U1788">
        <v>595</v>
      </c>
    </row>
    <row r="1789" spans="1:21" hidden="1" x14ac:dyDescent="0.3">
      <c r="A1789" s="21" t="s">
        <v>31</v>
      </c>
      <c r="B1789" s="21" t="s">
        <v>32</v>
      </c>
      <c r="C1789" s="24" t="s">
        <v>38</v>
      </c>
      <c r="D1789" s="20" t="s">
        <v>23</v>
      </c>
      <c r="E1789" t="s">
        <v>24</v>
      </c>
      <c r="F1789" s="25" t="s">
        <v>30</v>
      </c>
      <c r="G1789" s="21" t="s">
        <v>29</v>
      </c>
      <c r="H1789" s="25" t="s">
        <v>26</v>
      </c>
      <c r="I1789" s="25" t="s">
        <v>25</v>
      </c>
      <c r="J1789" s="21" t="s">
        <v>29</v>
      </c>
      <c r="K1789" s="26">
        <v>1.5716691017150799</v>
      </c>
      <c r="L1789" s="26">
        <v>0.68822169303893999</v>
      </c>
      <c r="N1789">
        <f>(Tabell1[[#This Row],[TP]]+Tabell1[[#This Row],[TN]])/(Tabell1[[#This Row],[TP]]+Tabell1[[#This Row],[TN]]+Tabell1[[#This Row],[FP]]+Tabell1[[#This Row],[FN]])</f>
        <v>0.88965329953833616</v>
      </c>
      <c r="O1789">
        <f>Tabell1[[#This Row],[TP]]/(Tabell1[[#This Row],[TP]]+Tabell1[[#This Row],[FP]])</f>
        <v>0.92893504377927105</v>
      </c>
      <c r="P1789">
        <f>Tabell1[[#This Row],[TP]]/(Tabell1[[#This Row],[TP]]+Tabell1[[#This Row],[FN]])</f>
        <v>0.94598237428719545</v>
      </c>
      <c r="Q1789">
        <f>2*(Tabell1[[#This Row],[Recall]] * Tabell1[[#This Row],[Precision]]) / (Tabell1[[#This Row],[Recall]] + Tabell1[[#This Row],[Precision]])</f>
        <v>0.93738120922586943</v>
      </c>
      <c r="R1789">
        <v>9124</v>
      </c>
      <c r="S1789">
        <v>704</v>
      </c>
      <c r="T1789">
        <v>698</v>
      </c>
      <c r="U1789">
        <v>521</v>
      </c>
    </row>
    <row r="1790" spans="1:21" hidden="1" x14ac:dyDescent="0.3">
      <c r="A1790" s="25" t="s">
        <v>20</v>
      </c>
      <c r="B1790" s="25" t="s">
        <v>22</v>
      </c>
      <c r="C1790" s="20" t="s">
        <v>23</v>
      </c>
      <c r="D1790" s="20" t="s">
        <v>23</v>
      </c>
      <c r="E1790" t="s">
        <v>24</v>
      </c>
      <c r="F1790" s="25" t="s">
        <v>30</v>
      </c>
      <c r="G1790" s="25" t="s">
        <v>26</v>
      </c>
      <c r="H1790" s="21" t="s">
        <v>29</v>
      </c>
      <c r="I1790" s="21"/>
      <c r="J1790" s="25" t="s">
        <v>26</v>
      </c>
      <c r="K1790" s="26">
        <v>3.7874641418457</v>
      </c>
      <c r="L1790" s="26">
        <v>5.8432064056396396</v>
      </c>
      <c r="N1790">
        <f>(Tabell1[[#This Row],[TP]]+Tabell1[[#This Row],[TN]])/(Tabell1[[#This Row],[TP]]+Tabell1[[#This Row],[TN]]+Tabell1[[#This Row],[FP]]+Tabell1[[#This Row],[FN]])</f>
        <v>0.8834977822033131</v>
      </c>
      <c r="O1790">
        <f>Tabell1[[#This Row],[TP]]/(Tabell1[[#This Row],[TP]]+Tabell1[[#This Row],[FP]])</f>
        <v>0.88325385179750548</v>
      </c>
      <c r="P1790">
        <f>Tabell1[[#This Row],[TP]]/(Tabell1[[#This Row],[TP]]+Tabell1[[#This Row],[FN]])</f>
        <v>0.99854847071021258</v>
      </c>
      <c r="Q1790">
        <f>2*(Tabell1[[#This Row],[Recall]] * Tabell1[[#This Row],[Precision]]) / (Tabell1[[#This Row],[Recall]] + Tabell1[[#This Row],[Precision]])</f>
        <v>0.93736921504696091</v>
      </c>
      <c r="R1790">
        <v>9631</v>
      </c>
      <c r="S1790">
        <v>129</v>
      </c>
      <c r="T1790">
        <v>1273</v>
      </c>
      <c r="U1790">
        <v>14</v>
      </c>
    </row>
    <row r="1791" spans="1:21" hidden="1" x14ac:dyDescent="0.3">
      <c r="A1791" s="25" t="s">
        <v>20</v>
      </c>
      <c r="B1791" s="25" t="s">
        <v>22</v>
      </c>
      <c r="C1791" s="20" t="s">
        <v>23</v>
      </c>
      <c r="D1791" s="20" t="s">
        <v>23</v>
      </c>
      <c r="E1791" t="s">
        <v>24</v>
      </c>
      <c r="F1791" s="25" t="s">
        <v>30</v>
      </c>
      <c r="G1791" s="21" t="s">
        <v>29</v>
      </c>
      <c r="H1791" s="21" t="s">
        <v>29</v>
      </c>
      <c r="I1791" s="21"/>
      <c r="J1791" s="25" t="s">
        <v>26</v>
      </c>
      <c r="K1791" s="26">
        <v>3.7111563682556099</v>
      </c>
      <c r="L1791" s="26">
        <v>5.8504722118377597</v>
      </c>
      <c r="N1791">
        <f>(Tabell1[[#This Row],[TP]]+Tabell1[[#This Row],[TN]])/(Tabell1[[#This Row],[TP]]+Tabell1[[#This Row],[TN]]+Tabell1[[#This Row],[FP]]+Tabell1[[#This Row],[FN]])</f>
        <v>0.8834977822033131</v>
      </c>
      <c r="O1791">
        <f>Tabell1[[#This Row],[TP]]/(Tabell1[[#This Row],[TP]]+Tabell1[[#This Row],[FP]])</f>
        <v>0.88325385179750548</v>
      </c>
      <c r="P1791">
        <f>Tabell1[[#This Row],[TP]]/(Tabell1[[#This Row],[TP]]+Tabell1[[#This Row],[FN]])</f>
        <v>0.99854847071021258</v>
      </c>
      <c r="Q1791">
        <f>2*(Tabell1[[#This Row],[Recall]] * Tabell1[[#This Row],[Precision]]) / (Tabell1[[#This Row],[Recall]] + Tabell1[[#This Row],[Precision]])</f>
        <v>0.93736921504696091</v>
      </c>
      <c r="R1791">
        <v>9631</v>
      </c>
      <c r="S1791">
        <v>129</v>
      </c>
      <c r="T1791">
        <v>1273</v>
      </c>
      <c r="U1791">
        <v>14</v>
      </c>
    </row>
    <row r="1792" spans="1:21" hidden="1" x14ac:dyDescent="0.3">
      <c r="A1792" s="25" t="s">
        <v>20</v>
      </c>
      <c r="B1792" s="21" t="s">
        <v>32</v>
      </c>
      <c r="C1792" s="24" t="s">
        <v>38</v>
      </c>
      <c r="D1792" s="20" t="s">
        <v>23</v>
      </c>
      <c r="E1792" t="s">
        <v>24</v>
      </c>
      <c r="F1792" s="25" t="s">
        <v>30</v>
      </c>
      <c r="G1792" s="25" t="s">
        <v>26</v>
      </c>
      <c r="H1792" s="21" t="s">
        <v>29</v>
      </c>
      <c r="I1792" s="25" t="s">
        <v>25</v>
      </c>
      <c r="J1792" s="21" t="s">
        <v>29</v>
      </c>
      <c r="K1792" s="26">
        <v>2.9778912067413299</v>
      </c>
      <c r="L1792" s="26">
        <v>7.3440380096435502</v>
      </c>
      <c r="N1792">
        <f>(Tabell1[[#This Row],[TP]]+Tabell1[[#This Row],[TN]])/(Tabell1[[#This Row],[TP]]+Tabell1[[#This Row],[TN]]+Tabell1[[#This Row],[FP]]+Tabell1[[#This Row],[FN]])</f>
        <v>0.89363628134335116</v>
      </c>
      <c r="O1792">
        <f>Tabell1[[#This Row],[TP]]/(Tabell1[[#This Row],[TP]]+Tabell1[[#This Row],[FP]])</f>
        <v>0.96466973886328722</v>
      </c>
      <c r="P1792">
        <f>Tabell1[[#This Row],[TP]]/(Tabell1[[#This Row],[TP]]+Tabell1[[#This Row],[FN]])</f>
        <v>0.91156039398652156</v>
      </c>
      <c r="Q1792">
        <f>2*(Tabell1[[#This Row],[Recall]] * Tabell1[[#This Row],[Precision]]) / (Tabell1[[#This Row],[Recall]] + Tabell1[[#This Row],[Precision]])</f>
        <v>0.93736339890186049</v>
      </c>
      <c r="R1792">
        <v>8792</v>
      </c>
      <c r="S1792">
        <v>1080</v>
      </c>
      <c r="T1792">
        <v>322</v>
      </c>
      <c r="U1792">
        <v>853</v>
      </c>
    </row>
    <row r="1793" spans="1:21" hidden="1" x14ac:dyDescent="0.3">
      <c r="A1793" s="25" t="s">
        <v>20</v>
      </c>
      <c r="B1793" s="21" t="s">
        <v>32</v>
      </c>
      <c r="C1793" s="24" t="s">
        <v>38</v>
      </c>
      <c r="D1793" s="20" t="s">
        <v>23</v>
      </c>
      <c r="E1793" t="s">
        <v>24</v>
      </c>
      <c r="F1793" s="25" t="s">
        <v>30</v>
      </c>
      <c r="G1793" s="21" t="s">
        <v>29</v>
      </c>
      <c r="H1793" s="21" t="s">
        <v>29</v>
      </c>
      <c r="I1793" s="25" t="s">
        <v>25</v>
      </c>
      <c r="J1793" s="21" t="s">
        <v>29</v>
      </c>
      <c r="K1793" s="26">
        <v>2.97188997268676</v>
      </c>
      <c r="L1793" s="26">
        <v>7.2996973991393999</v>
      </c>
      <c r="N1793">
        <f>(Tabell1[[#This Row],[TP]]+Tabell1[[#This Row],[TN]])/(Tabell1[[#This Row],[TP]]+Tabell1[[#This Row],[TN]]+Tabell1[[#This Row],[FP]]+Tabell1[[#This Row],[FN]])</f>
        <v>0.89363628134335116</v>
      </c>
      <c r="O1793">
        <f>Tabell1[[#This Row],[TP]]/(Tabell1[[#This Row],[TP]]+Tabell1[[#This Row],[FP]])</f>
        <v>0.96466973886328722</v>
      </c>
      <c r="P1793">
        <f>Tabell1[[#This Row],[TP]]/(Tabell1[[#This Row],[TP]]+Tabell1[[#This Row],[FN]])</f>
        <v>0.91156039398652156</v>
      </c>
      <c r="Q1793">
        <f>2*(Tabell1[[#This Row],[Recall]] * Tabell1[[#This Row],[Precision]]) / (Tabell1[[#This Row],[Recall]] + Tabell1[[#This Row],[Precision]])</f>
        <v>0.93736339890186049</v>
      </c>
      <c r="R1793">
        <v>8792</v>
      </c>
      <c r="S1793">
        <v>1080</v>
      </c>
      <c r="T1793">
        <v>322</v>
      </c>
      <c r="U1793">
        <v>853</v>
      </c>
    </row>
    <row r="1794" spans="1:21" hidden="1" x14ac:dyDescent="0.3">
      <c r="A1794" s="25" t="s">
        <v>20</v>
      </c>
      <c r="B1794" s="23" t="s">
        <v>33</v>
      </c>
      <c r="C1794" s="21" t="s">
        <v>34</v>
      </c>
      <c r="D1794" s="21" t="s">
        <v>34</v>
      </c>
      <c r="E1794" t="s">
        <v>35</v>
      </c>
      <c r="F1794" s="19" t="s">
        <v>21</v>
      </c>
      <c r="G1794" s="21" t="s">
        <v>29</v>
      </c>
      <c r="H1794" s="21" t="s">
        <v>29</v>
      </c>
      <c r="I1794" s="21"/>
      <c r="J1794" s="21" t="s">
        <v>29</v>
      </c>
      <c r="K1794" s="26">
        <v>1.4819817543029701</v>
      </c>
      <c r="L1794" s="26">
        <v>4.0085024833679199</v>
      </c>
      <c r="N1794">
        <f>(Tabell1[[#This Row],[TP]]+Tabell1[[#This Row],[TN]])/(Tabell1[[#This Row],[TP]]+Tabell1[[#This Row],[TN]]+Tabell1[[#This Row],[FP]]+Tabell1[[#This Row],[FN]])</f>
        <v>0.89426147249338561</v>
      </c>
      <c r="O1794">
        <f>Tabell1[[#This Row],[TP]]/(Tabell1[[#This Row],[TP]]+Tabell1[[#This Row],[FP]])</f>
        <v>0.89181406828465648</v>
      </c>
      <c r="P1794">
        <f>Tabell1[[#This Row],[TP]]/(Tabell1[[#This Row],[TP]]+Tabell1[[#This Row],[FN]])</f>
        <v>0.98781182367012188</v>
      </c>
      <c r="Q1794">
        <f>2*(Tabell1[[#This Row],[Recall]] * Tabell1[[#This Row],[Precision]]) / (Tabell1[[#This Row],[Recall]] + Tabell1[[#This Row],[Precision]])</f>
        <v>0.93736150894449544</v>
      </c>
      <c r="R1794">
        <v>8672</v>
      </c>
      <c r="S1794">
        <v>1130</v>
      </c>
      <c r="T1794">
        <v>1052</v>
      </c>
      <c r="U1794">
        <v>107</v>
      </c>
    </row>
    <row r="1795" spans="1:21" hidden="1" x14ac:dyDescent="0.3">
      <c r="A1795" s="25" t="s">
        <v>20</v>
      </c>
      <c r="B1795" s="23" t="s">
        <v>33</v>
      </c>
      <c r="C1795" s="21" t="s">
        <v>34</v>
      </c>
      <c r="D1795" s="21" t="s">
        <v>34</v>
      </c>
      <c r="E1795" t="s">
        <v>35</v>
      </c>
      <c r="F1795" s="19" t="s">
        <v>21</v>
      </c>
      <c r="G1795" s="25" t="s">
        <v>26</v>
      </c>
      <c r="H1795" s="21" t="s">
        <v>29</v>
      </c>
      <c r="I1795" s="21"/>
      <c r="J1795" s="21" t="s">
        <v>29</v>
      </c>
      <c r="K1795" s="26">
        <v>1.47451043128967</v>
      </c>
      <c r="L1795" s="26">
        <v>3.9758725166320801</v>
      </c>
      <c r="N1795">
        <f>(Tabell1[[#This Row],[TP]]+Tabell1[[#This Row],[TN]])/(Tabell1[[#This Row],[TP]]+Tabell1[[#This Row],[TN]]+Tabell1[[#This Row],[FP]]+Tabell1[[#This Row],[FN]])</f>
        <v>0.89426147249338561</v>
      </c>
      <c r="O1795">
        <f>Tabell1[[#This Row],[TP]]/(Tabell1[[#This Row],[TP]]+Tabell1[[#This Row],[FP]])</f>
        <v>0.89181406828465648</v>
      </c>
      <c r="P1795">
        <f>Tabell1[[#This Row],[TP]]/(Tabell1[[#This Row],[TP]]+Tabell1[[#This Row],[FN]])</f>
        <v>0.98781182367012188</v>
      </c>
      <c r="Q1795">
        <f>2*(Tabell1[[#This Row],[Recall]] * Tabell1[[#This Row],[Precision]]) / (Tabell1[[#This Row],[Recall]] + Tabell1[[#This Row],[Precision]])</f>
        <v>0.93736150894449544</v>
      </c>
      <c r="R1795">
        <v>8672</v>
      </c>
      <c r="S1795">
        <v>1130</v>
      </c>
      <c r="T1795">
        <v>1052</v>
      </c>
      <c r="U1795">
        <v>107</v>
      </c>
    </row>
    <row r="1796" spans="1:21" hidden="1" x14ac:dyDescent="0.3">
      <c r="A1796" s="21" t="s">
        <v>31</v>
      </c>
      <c r="B1796" s="23" t="s">
        <v>33</v>
      </c>
      <c r="C1796" s="21" t="s">
        <v>34</v>
      </c>
      <c r="D1796" s="20" t="s">
        <v>23</v>
      </c>
      <c r="E1796" t="s">
        <v>24</v>
      </c>
      <c r="F1796" s="19" t="s">
        <v>21</v>
      </c>
      <c r="G1796" s="21" t="s">
        <v>29</v>
      </c>
      <c r="H1796" s="21" t="s">
        <v>29</v>
      </c>
      <c r="I1796" s="21"/>
      <c r="J1796" s="25" t="s">
        <v>26</v>
      </c>
      <c r="K1796" s="26">
        <v>268.31084942817603</v>
      </c>
      <c r="L1796" s="26">
        <v>2.3668563365936199</v>
      </c>
      <c r="N1796">
        <f>(Tabell1[[#This Row],[TP]]+Tabell1[[#This Row],[TN]])/(Tabell1[[#This Row],[TP]]+Tabell1[[#This Row],[TN]]+Tabell1[[#This Row],[FP]]+Tabell1[[#This Row],[FN]])</f>
        <v>0.88331673757581242</v>
      </c>
      <c r="O1796">
        <f>Tabell1[[#This Row],[TP]]/(Tabell1[[#This Row],[TP]]+Tabell1[[#This Row],[FP]])</f>
        <v>0.8823206442166911</v>
      </c>
      <c r="P1796">
        <f>Tabell1[[#This Row],[TP]]/(Tabell1[[#This Row],[TP]]+Tabell1[[#This Row],[FN]])</f>
        <v>0.99968895800933122</v>
      </c>
      <c r="Q1796">
        <f>2*(Tabell1[[#This Row],[Recall]] * Tabell1[[#This Row],[Precision]]) / (Tabell1[[#This Row],[Recall]] + Tabell1[[#This Row],[Precision]])</f>
        <v>0.93734506391872841</v>
      </c>
      <c r="R1796">
        <v>9642</v>
      </c>
      <c r="S1796">
        <v>116</v>
      </c>
      <c r="T1796">
        <v>1286</v>
      </c>
      <c r="U1796">
        <v>3</v>
      </c>
    </row>
    <row r="1797" spans="1:21" hidden="1" x14ac:dyDescent="0.3">
      <c r="A1797" s="25" t="s">
        <v>20</v>
      </c>
      <c r="B1797" s="25" t="s">
        <v>22</v>
      </c>
      <c r="C1797" s="21" t="s">
        <v>34</v>
      </c>
      <c r="D1797" s="21" t="s">
        <v>34</v>
      </c>
      <c r="E1797" t="s">
        <v>43</v>
      </c>
      <c r="F1797" s="19" t="s">
        <v>21</v>
      </c>
      <c r="G1797" s="21" t="s">
        <v>29</v>
      </c>
      <c r="H1797" s="21" t="s">
        <v>29</v>
      </c>
      <c r="I1797" s="21"/>
      <c r="J1797" s="21" t="s">
        <v>29</v>
      </c>
      <c r="K1797" s="26">
        <v>2.5372998714446999</v>
      </c>
      <c r="L1797" s="26">
        <v>6.8619577884674001</v>
      </c>
      <c r="N1797">
        <f>(Tabell1[[#This Row],[TP]]+Tabell1[[#This Row],[TN]])/(Tabell1[[#This Row],[TP]]+Tabell1[[#This Row],[TN]]+Tabell1[[#This Row],[FP]]+Tabell1[[#This Row],[FN]])</f>
        <v>0.8939833272924973</v>
      </c>
      <c r="O1797">
        <f>Tabell1[[#This Row],[TP]]/(Tabell1[[#This Row],[TP]]+Tabell1[[#This Row],[FP]])</f>
        <v>0.88752535496957408</v>
      </c>
      <c r="P1797">
        <f>Tabell1[[#This Row],[TP]]/(Tabell1[[#This Row],[TP]]+Tabell1[[#This Row],[FN]])</f>
        <v>0.99307762142532907</v>
      </c>
      <c r="Q1797">
        <f>2*(Tabell1[[#This Row],[Recall]] * Tabell1[[#This Row],[Precision]]) / (Tabell1[[#This Row],[Recall]] + Tabell1[[#This Row],[Precision]])</f>
        <v>0.93733933161953731</v>
      </c>
      <c r="R1797">
        <v>8751</v>
      </c>
      <c r="S1797">
        <v>1115</v>
      </c>
      <c r="T1797">
        <v>1109</v>
      </c>
      <c r="U1797">
        <v>61</v>
      </c>
    </row>
    <row r="1798" spans="1:21" hidden="1" x14ac:dyDescent="0.3">
      <c r="A1798" s="21" t="s">
        <v>31</v>
      </c>
      <c r="B1798" s="25" t="s">
        <v>22</v>
      </c>
      <c r="C1798" s="20" t="s">
        <v>23</v>
      </c>
      <c r="D1798" s="20" t="s">
        <v>23</v>
      </c>
      <c r="E1798" t="s">
        <v>42</v>
      </c>
      <c r="F1798" s="25" t="s">
        <v>30</v>
      </c>
      <c r="G1798" s="21" t="s">
        <v>29</v>
      </c>
      <c r="H1798" s="21" t="s">
        <v>29</v>
      </c>
      <c r="I1798" s="25" t="s">
        <v>25</v>
      </c>
      <c r="J1798" s="25" t="s">
        <v>26</v>
      </c>
      <c r="K1798" s="26">
        <v>3.8445138931274401</v>
      </c>
      <c r="L1798" s="26">
        <v>1.4062142372131301</v>
      </c>
      <c r="N1798">
        <f>(Tabell1[[#This Row],[TP]]+Tabell1[[#This Row],[TN]])/(Tabell1[[#This Row],[TP]]+Tabell1[[#This Row],[TN]]+Tabell1[[#This Row],[FP]]+Tabell1[[#This Row],[FN]])</f>
        <v>0.88367052023121384</v>
      </c>
      <c r="O1798">
        <f>Tabell1[[#This Row],[TP]]/(Tabell1[[#This Row],[TP]]+Tabell1[[#This Row],[FP]])</f>
        <v>0.8822128594980766</v>
      </c>
      <c r="P1798">
        <f>Tabell1[[#This Row],[TP]]/(Tabell1[[#This Row],[TP]]+Tabell1[[#This Row],[FN]])</f>
        <v>0.99979240190990248</v>
      </c>
      <c r="Q1798">
        <f>2*(Tabell1[[#This Row],[Recall]] * Tabell1[[#This Row],[Precision]]) / (Tabell1[[#This Row],[Recall]] + Tabell1[[#This Row],[Precision]])</f>
        <v>0.93732970027247953</v>
      </c>
      <c r="R1798">
        <v>9632</v>
      </c>
      <c r="S1798">
        <v>152</v>
      </c>
      <c r="T1798">
        <v>1286</v>
      </c>
      <c r="U1798">
        <v>2</v>
      </c>
    </row>
    <row r="1799" spans="1:21" hidden="1" x14ac:dyDescent="0.3">
      <c r="A1799" s="25" t="s">
        <v>20</v>
      </c>
      <c r="B1799" s="23" t="s">
        <v>33</v>
      </c>
      <c r="C1799" s="21" t="s">
        <v>34</v>
      </c>
      <c r="D1799" s="21" t="s">
        <v>34</v>
      </c>
      <c r="E1799" t="s">
        <v>43</v>
      </c>
      <c r="F1799" s="25" t="s">
        <v>30</v>
      </c>
      <c r="G1799" s="21" t="s">
        <v>29</v>
      </c>
      <c r="H1799" s="21" t="s">
        <v>29</v>
      </c>
      <c r="I1799" s="21"/>
      <c r="J1799" s="25" t="s">
        <v>26</v>
      </c>
      <c r="K1799" s="26">
        <v>3.9718563556671098</v>
      </c>
      <c r="L1799" s="26">
        <v>11.6481883525848</v>
      </c>
      <c r="N1799">
        <f>(Tabell1[[#This Row],[TP]]+Tabell1[[#This Row],[TN]])/(Tabell1[[#This Row],[TP]]+Tabell1[[#This Row],[TN]]+Tabell1[[#This Row],[FP]]+Tabell1[[#This Row],[FN]])</f>
        <v>0.89407393983327288</v>
      </c>
      <c r="O1799">
        <f>Tabell1[[#This Row],[TP]]/(Tabell1[[#This Row],[TP]]+Tabell1[[#This Row],[FP]])</f>
        <v>0.88895674300254457</v>
      </c>
      <c r="P1799">
        <f>Tabell1[[#This Row],[TP]]/(Tabell1[[#This Row],[TP]]+Tabell1[[#This Row],[FN]])</f>
        <v>0.99114843395369945</v>
      </c>
      <c r="Q1799">
        <f>2*(Tabell1[[#This Row],[Recall]] * Tabell1[[#This Row],[Precision]]) / (Tabell1[[#This Row],[Recall]] + Tabell1[[#This Row],[Precision]])</f>
        <v>0.93727531255030305</v>
      </c>
      <c r="R1799">
        <v>8734</v>
      </c>
      <c r="S1799">
        <v>1133</v>
      </c>
      <c r="T1799">
        <v>1091</v>
      </c>
      <c r="U1799">
        <v>78</v>
      </c>
    </row>
    <row r="1800" spans="1:21" hidden="1" x14ac:dyDescent="0.3">
      <c r="A1800" s="21" t="s">
        <v>31</v>
      </c>
      <c r="B1800" s="23" t="s">
        <v>33</v>
      </c>
      <c r="C1800" s="21" t="s">
        <v>34</v>
      </c>
      <c r="D1800" s="20" t="s">
        <v>23</v>
      </c>
      <c r="E1800" t="s">
        <v>24</v>
      </c>
      <c r="F1800" s="25" t="s">
        <v>30</v>
      </c>
      <c r="G1800" s="21" t="s">
        <v>29</v>
      </c>
      <c r="H1800" s="21" t="s">
        <v>29</v>
      </c>
      <c r="I1800" s="21"/>
      <c r="J1800" s="21" t="s">
        <v>29</v>
      </c>
      <c r="K1800" s="26">
        <v>34.3779938220977</v>
      </c>
      <c r="L1800" s="26">
        <v>1.3848280906677199</v>
      </c>
      <c r="N1800">
        <f>(Tabell1[[#This Row],[TP]]+Tabell1[[#This Row],[TN]])/(Tabell1[[#This Row],[TP]]+Tabell1[[#This Row],[TN]]+Tabell1[[#This Row],[FP]]+Tabell1[[#This Row],[FN]])</f>
        <v>0.88313569294831173</v>
      </c>
      <c r="O1800">
        <f>Tabell1[[#This Row],[TP]]/(Tabell1[[#This Row],[TP]]+Tabell1[[#This Row],[FP]])</f>
        <v>0.88201938906164257</v>
      </c>
      <c r="P1800">
        <f>Tabell1[[#This Row],[TP]]/(Tabell1[[#This Row],[TP]]+Tabell1[[#This Row],[FN]])</f>
        <v>0.99989631933644374</v>
      </c>
      <c r="Q1800">
        <f>2*(Tabell1[[#This Row],[Recall]] * Tabell1[[#This Row],[Precision]]) / (Tabell1[[#This Row],[Recall]] + Tabell1[[#This Row],[Precision]])</f>
        <v>0.93726614509937312</v>
      </c>
      <c r="R1800">
        <v>9644</v>
      </c>
      <c r="S1800">
        <v>112</v>
      </c>
      <c r="T1800">
        <v>1290</v>
      </c>
      <c r="U1800">
        <v>1</v>
      </c>
    </row>
    <row r="1801" spans="1:21" hidden="1" x14ac:dyDescent="0.3">
      <c r="A1801" s="21" t="s">
        <v>31</v>
      </c>
      <c r="B1801" s="21" t="s">
        <v>32</v>
      </c>
      <c r="C1801" s="20" t="s">
        <v>23</v>
      </c>
      <c r="D1801" s="20" t="s">
        <v>23</v>
      </c>
      <c r="E1801" t="s">
        <v>42</v>
      </c>
      <c r="F1801" s="19" t="s">
        <v>21</v>
      </c>
      <c r="G1801" s="25" t="s">
        <v>26</v>
      </c>
      <c r="H1801" s="25" t="s">
        <v>26</v>
      </c>
      <c r="I1801" s="21"/>
      <c r="J1801" s="21" t="s">
        <v>29</v>
      </c>
      <c r="K1801" s="26">
        <v>0.47985315322875899</v>
      </c>
      <c r="L1801" s="26">
        <v>0.64792919158935502</v>
      </c>
      <c r="N1801">
        <f>(Tabell1[[#This Row],[TP]]+Tabell1[[#This Row],[TN]])/(Tabell1[[#This Row],[TP]]+Tabell1[[#This Row],[TN]]+Tabell1[[#This Row],[FP]]+Tabell1[[#This Row],[FN]])</f>
        <v>0.88358020231213874</v>
      </c>
      <c r="O1801">
        <f>Tabell1[[#This Row],[TP]]/(Tabell1[[#This Row],[TP]]+Tabell1[[#This Row],[FP]])</f>
        <v>0.88248235401961683</v>
      </c>
      <c r="P1801">
        <f>Tabell1[[#This Row],[TP]]/(Tabell1[[#This Row],[TP]]+Tabell1[[#This Row],[FN]])</f>
        <v>0.99927340668465847</v>
      </c>
      <c r="Q1801">
        <f>2*(Tabell1[[#This Row],[Recall]] * Tabell1[[#This Row],[Precision]]) / (Tabell1[[#This Row],[Recall]] + Tabell1[[#This Row],[Precision]])</f>
        <v>0.93725356569147655</v>
      </c>
      <c r="R1801">
        <v>9627</v>
      </c>
      <c r="S1801">
        <v>156</v>
      </c>
      <c r="T1801">
        <v>1282</v>
      </c>
      <c r="U1801">
        <v>7</v>
      </c>
    </row>
    <row r="1802" spans="1:21" hidden="1" x14ac:dyDescent="0.3">
      <c r="A1802" s="21" t="s">
        <v>31</v>
      </c>
      <c r="B1802" s="25" t="s">
        <v>22</v>
      </c>
      <c r="C1802" s="20" t="s">
        <v>23</v>
      </c>
      <c r="D1802" s="20" t="s">
        <v>23</v>
      </c>
      <c r="E1802" t="s">
        <v>42</v>
      </c>
      <c r="F1802" s="19" t="s">
        <v>21</v>
      </c>
      <c r="G1802" s="25" t="s">
        <v>26</v>
      </c>
      <c r="H1802" s="25" t="s">
        <v>26</v>
      </c>
      <c r="I1802" s="21"/>
      <c r="J1802" s="21" t="s">
        <v>29</v>
      </c>
      <c r="K1802" s="26">
        <v>0.71184921264648404</v>
      </c>
      <c r="L1802" s="26">
        <v>0.45777964591979903</v>
      </c>
      <c r="N1802">
        <f>(Tabell1[[#This Row],[TP]]+Tabell1[[#This Row],[TN]])/(Tabell1[[#This Row],[TP]]+Tabell1[[#This Row],[TN]]+Tabell1[[#This Row],[FP]]+Tabell1[[#This Row],[FN]])</f>
        <v>0.88358020231213874</v>
      </c>
      <c r="O1802">
        <f>Tabell1[[#This Row],[TP]]/(Tabell1[[#This Row],[TP]]+Tabell1[[#This Row],[FP]])</f>
        <v>0.88276304926153559</v>
      </c>
      <c r="P1802">
        <f>Tabell1[[#This Row],[TP]]/(Tabell1[[#This Row],[TP]]+Tabell1[[#This Row],[FN]])</f>
        <v>0.99885821050446333</v>
      </c>
      <c r="Q1802">
        <f>2*(Tabell1[[#This Row],[Recall]] * Tabell1[[#This Row],[Precision]]) / (Tabell1[[#This Row],[Recall]] + Tabell1[[#This Row],[Precision]])</f>
        <v>0.93722912101290479</v>
      </c>
      <c r="R1802">
        <v>9623</v>
      </c>
      <c r="S1802">
        <v>160</v>
      </c>
      <c r="T1802">
        <v>1278</v>
      </c>
      <c r="U1802">
        <v>11</v>
      </c>
    </row>
    <row r="1803" spans="1:21" hidden="1" x14ac:dyDescent="0.3">
      <c r="A1803" s="25" t="s">
        <v>20</v>
      </c>
      <c r="B1803" s="21" t="s">
        <v>32</v>
      </c>
      <c r="C1803" s="24" t="s">
        <v>38</v>
      </c>
      <c r="D1803" s="20" t="s">
        <v>23</v>
      </c>
      <c r="E1803" t="s">
        <v>24</v>
      </c>
      <c r="F1803" s="19" t="s">
        <v>21</v>
      </c>
      <c r="G1803" s="25" t="s">
        <v>26</v>
      </c>
      <c r="H1803" s="25" t="s">
        <v>26</v>
      </c>
      <c r="I1803" s="21"/>
      <c r="J1803" s="21" t="s">
        <v>29</v>
      </c>
      <c r="K1803" s="26">
        <v>3.2700939178466699</v>
      </c>
      <c r="L1803" s="26">
        <v>5.7643368244171098</v>
      </c>
      <c r="N1803">
        <f>(Tabell1[[#This Row],[TP]]+Tabell1[[#This Row],[TN]])/(Tabell1[[#This Row],[TP]]+Tabell1[[#This Row],[TN]]+Tabell1[[#This Row],[FP]]+Tabell1[[#This Row],[FN]])</f>
        <v>0.89055852267583957</v>
      </c>
      <c r="O1803">
        <f>Tabell1[[#This Row],[TP]]/(Tabell1[[#This Row],[TP]]+Tabell1[[#This Row],[FP]])</f>
        <v>0.93891779396462016</v>
      </c>
      <c r="P1803">
        <f>Tabell1[[#This Row],[TP]]/(Tabell1[[#This Row],[TP]]+Tabell1[[#This Row],[FN]])</f>
        <v>0.93551062726801448</v>
      </c>
      <c r="Q1803">
        <f>2*(Tabell1[[#This Row],[Recall]] * Tabell1[[#This Row],[Precision]]) / (Tabell1[[#This Row],[Recall]] + Tabell1[[#This Row],[Precision]])</f>
        <v>0.93721111399636459</v>
      </c>
      <c r="R1803">
        <v>9023</v>
      </c>
      <c r="S1803">
        <v>815</v>
      </c>
      <c r="T1803">
        <v>587</v>
      </c>
      <c r="U1803">
        <v>622</v>
      </c>
    </row>
    <row r="1804" spans="1:21" hidden="1" x14ac:dyDescent="0.3">
      <c r="A1804" s="21" t="s">
        <v>31</v>
      </c>
      <c r="B1804" s="25" t="s">
        <v>22</v>
      </c>
      <c r="C1804" s="20" t="s">
        <v>23</v>
      </c>
      <c r="D1804" s="20" t="s">
        <v>23</v>
      </c>
      <c r="E1804" t="s">
        <v>42</v>
      </c>
      <c r="F1804" s="19" t="s">
        <v>21</v>
      </c>
      <c r="G1804" s="21" t="s">
        <v>29</v>
      </c>
      <c r="H1804" s="21" t="s">
        <v>29</v>
      </c>
      <c r="I1804" s="21"/>
      <c r="J1804" s="21" t="s">
        <v>29</v>
      </c>
      <c r="K1804" s="26">
        <v>0.46836614608764598</v>
      </c>
      <c r="L1804" s="26">
        <v>0.67647504806518499</v>
      </c>
      <c r="N1804">
        <f>(Tabell1[[#This Row],[TP]]+Tabell1[[#This Row],[TN]])/(Tabell1[[#This Row],[TP]]+Tabell1[[#This Row],[TN]]+Tabell1[[#This Row],[FP]]+Tabell1[[#This Row],[FN]])</f>
        <v>0.88348988439306353</v>
      </c>
      <c r="O1804">
        <f>Tabell1[[#This Row],[TP]]/(Tabell1[[#This Row],[TP]]+Tabell1[[#This Row],[FP]])</f>
        <v>0.88247158049138252</v>
      </c>
      <c r="P1804">
        <f>Tabell1[[#This Row],[TP]]/(Tabell1[[#This Row],[TP]]+Tabell1[[#This Row],[FN]])</f>
        <v>0.99916960763960971</v>
      </c>
      <c r="Q1804">
        <f>2*(Tabell1[[#This Row],[Recall]] * Tabell1[[#This Row],[Precision]]) / (Tabell1[[#This Row],[Recall]] + Tabell1[[#This Row],[Precision]])</f>
        <v>0.93720183039626137</v>
      </c>
      <c r="R1804">
        <v>9626</v>
      </c>
      <c r="S1804">
        <v>156</v>
      </c>
      <c r="T1804">
        <v>1282</v>
      </c>
      <c r="U1804">
        <v>8</v>
      </c>
    </row>
    <row r="1805" spans="1:21" hidden="1" x14ac:dyDescent="0.3">
      <c r="A1805" s="21" t="s">
        <v>31</v>
      </c>
      <c r="B1805" s="25" t="s">
        <v>22</v>
      </c>
      <c r="C1805" s="25" t="s">
        <v>36</v>
      </c>
      <c r="D1805" s="20" t="s">
        <v>23</v>
      </c>
      <c r="E1805" t="s">
        <v>24</v>
      </c>
      <c r="F1805" s="25" t="s">
        <v>30</v>
      </c>
      <c r="G1805" s="21" t="s">
        <v>29</v>
      </c>
      <c r="H1805" s="25" t="s">
        <v>26</v>
      </c>
      <c r="I1805" s="25" t="s">
        <v>25</v>
      </c>
      <c r="J1805" s="21" t="s">
        <v>29</v>
      </c>
      <c r="K1805" s="26">
        <v>1.98698377609252</v>
      </c>
      <c r="L1805" s="26">
        <v>0.44983005523681602</v>
      </c>
      <c r="N1805">
        <f>(Tabell1[[#This Row],[TP]]+Tabell1[[#This Row],[TN]])/(Tabell1[[#This Row],[TP]]+Tabell1[[#This Row],[TN]]+Tabell1[[#This Row],[FP]]+Tabell1[[#This Row],[FN]])</f>
        <v>0.88947225491083548</v>
      </c>
      <c r="O1805">
        <f>Tabell1[[#This Row],[TP]]/(Tabell1[[#This Row],[TP]]+Tabell1[[#This Row],[FP]])</f>
        <v>0.93014705882352944</v>
      </c>
      <c r="P1805">
        <f>Tabell1[[#This Row],[TP]]/(Tabell1[[#This Row],[TP]]+Tabell1[[#This Row],[FN]])</f>
        <v>0.9443234836702955</v>
      </c>
      <c r="Q1805">
        <f>2*(Tabell1[[#This Row],[Recall]] * Tabell1[[#This Row],[Precision]]) / (Tabell1[[#This Row],[Recall]] + Tabell1[[#This Row],[Precision]])</f>
        <v>0.93718166383701185</v>
      </c>
      <c r="R1805">
        <v>9108</v>
      </c>
      <c r="S1805">
        <v>718</v>
      </c>
      <c r="T1805">
        <v>684</v>
      </c>
      <c r="U1805">
        <v>537</v>
      </c>
    </row>
    <row r="1806" spans="1:21" hidden="1" x14ac:dyDescent="0.3">
      <c r="A1806" s="21" t="s">
        <v>31</v>
      </c>
      <c r="B1806" s="23" t="s">
        <v>33</v>
      </c>
      <c r="C1806" s="23" t="s">
        <v>40</v>
      </c>
      <c r="D1806" s="20" t="s">
        <v>23</v>
      </c>
      <c r="E1806" t="s">
        <v>24</v>
      </c>
      <c r="F1806" s="25" t="s">
        <v>30</v>
      </c>
      <c r="G1806" s="21" t="s">
        <v>29</v>
      </c>
      <c r="H1806" s="25" t="s">
        <v>26</v>
      </c>
      <c r="I1806" s="25" t="s">
        <v>25</v>
      </c>
      <c r="J1806" s="21" t="s">
        <v>29</v>
      </c>
      <c r="K1806" s="26">
        <v>47.375099182128899</v>
      </c>
      <c r="L1806" s="26">
        <v>1.23997926712036</v>
      </c>
      <c r="N1806">
        <f>(Tabell1[[#This Row],[TP]]+Tabell1[[#This Row],[TN]])/(Tabell1[[#This Row],[TP]]+Tabell1[[#This Row],[TN]]+Tabell1[[#This Row],[FP]]+Tabell1[[#This Row],[FN]])</f>
        <v>0.89390784828460212</v>
      </c>
      <c r="O1806">
        <f>Tabell1[[#This Row],[TP]]/(Tabell1[[#This Row],[TP]]+Tabell1[[#This Row],[FP]])</f>
        <v>0.9702519702519703</v>
      </c>
      <c r="P1806">
        <f>Tabell1[[#This Row],[TP]]/(Tabell1[[#This Row],[TP]]+Tabell1[[#This Row],[FN]])</f>
        <v>0.90627268014515294</v>
      </c>
      <c r="Q1806">
        <f>2*(Tabell1[[#This Row],[Recall]] * Tabell1[[#This Row],[Precision]]) / (Tabell1[[#This Row],[Recall]] + Tabell1[[#This Row],[Precision]])</f>
        <v>0.93717165219255938</v>
      </c>
      <c r="R1806">
        <v>8741</v>
      </c>
      <c r="S1806">
        <v>1134</v>
      </c>
      <c r="T1806">
        <v>268</v>
      </c>
      <c r="U1806">
        <v>904</v>
      </c>
    </row>
    <row r="1807" spans="1:21" hidden="1" x14ac:dyDescent="0.3">
      <c r="A1807" s="21" t="s">
        <v>31</v>
      </c>
      <c r="B1807" s="23" t="s">
        <v>33</v>
      </c>
      <c r="C1807" s="23" t="s">
        <v>40</v>
      </c>
      <c r="D1807" s="20" t="s">
        <v>23</v>
      </c>
      <c r="E1807" t="s">
        <v>24</v>
      </c>
      <c r="F1807" s="25" t="s">
        <v>30</v>
      </c>
      <c r="G1807" s="25" t="s">
        <v>26</v>
      </c>
      <c r="H1807" s="21" t="s">
        <v>29</v>
      </c>
      <c r="I1807" s="21"/>
      <c r="J1807" s="21" t="s">
        <v>29</v>
      </c>
      <c r="K1807" s="26">
        <v>38.797454118728602</v>
      </c>
      <c r="L1807" s="26">
        <v>1.7381052970886199</v>
      </c>
      <c r="N1807">
        <f>(Tabell1[[#This Row],[TP]]+Tabell1[[#This Row],[TN]])/(Tabell1[[#This Row],[TP]]+Tabell1[[#This Row],[TN]]+Tabell1[[#This Row],[FP]]+Tabell1[[#This Row],[FN]])</f>
        <v>0.88820494251833082</v>
      </c>
      <c r="O1807">
        <f>Tabell1[[#This Row],[TP]]/(Tabell1[[#This Row],[TP]]+Tabell1[[#This Row],[FP]])</f>
        <v>0.9204159168166367</v>
      </c>
      <c r="P1807">
        <f>Tabell1[[#This Row],[TP]]/(Tabell1[[#This Row],[TP]]+Tabell1[[#This Row],[FN]])</f>
        <v>0.95448418869880769</v>
      </c>
      <c r="Q1807">
        <f>2*(Tabell1[[#This Row],[Recall]] * Tabell1[[#This Row],[Precision]]) / (Tabell1[[#This Row],[Recall]] + Tabell1[[#This Row],[Precision]])</f>
        <v>0.93714053036086942</v>
      </c>
      <c r="R1807">
        <v>9206</v>
      </c>
      <c r="S1807">
        <v>606</v>
      </c>
      <c r="T1807">
        <v>796</v>
      </c>
      <c r="U1807">
        <v>439</v>
      </c>
    </row>
    <row r="1808" spans="1:21" hidden="1" x14ac:dyDescent="0.3">
      <c r="A1808" s="21" t="s">
        <v>31</v>
      </c>
      <c r="B1808" s="23" t="s">
        <v>33</v>
      </c>
      <c r="C1808" s="21" t="s">
        <v>34</v>
      </c>
      <c r="D1808" s="20" t="s">
        <v>23</v>
      </c>
      <c r="E1808" t="s">
        <v>24</v>
      </c>
      <c r="F1808" s="25" t="s">
        <v>30</v>
      </c>
      <c r="G1808" s="25" t="s">
        <v>26</v>
      </c>
      <c r="H1808" s="25" t="s">
        <v>26</v>
      </c>
      <c r="I1808" s="25" t="s">
        <v>25</v>
      </c>
      <c r="J1808" s="25" t="s">
        <v>26</v>
      </c>
      <c r="K1808" s="26">
        <v>192.88319969177201</v>
      </c>
      <c r="L1808" s="26">
        <v>5.4606597423553396</v>
      </c>
      <c r="N1808">
        <f>(Tabell1[[#This Row],[TP]]+Tabell1[[#This Row],[TN]])/(Tabell1[[#This Row],[TP]]+Tabell1[[#This Row],[TN]]+Tabell1[[#This Row],[FP]]+Tabell1[[#This Row],[FN]])</f>
        <v>0.88286412600706077</v>
      </c>
      <c r="O1808">
        <f>Tabell1[[#This Row],[TP]]/(Tabell1[[#This Row],[TP]]+Tabell1[[#This Row],[FP]])</f>
        <v>0.88177745268355123</v>
      </c>
      <c r="P1808">
        <f>Tabell1[[#This Row],[TP]]/(Tabell1[[#This Row],[TP]]+Tabell1[[#This Row],[FN]])</f>
        <v>0.99989631933644374</v>
      </c>
      <c r="Q1808">
        <f>2*(Tabell1[[#This Row],[Recall]] * Tabell1[[#This Row],[Precision]]) / (Tabell1[[#This Row],[Recall]] + Tabell1[[#This Row],[Precision]])</f>
        <v>0.93712953065785631</v>
      </c>
      <c r="R1808">
        <v>9644</v>
      </c>
      <c r="S1808">
        <v>109</v>
      </c>
      <c r="T1808">
        <v>1293</v>
      </c>
      <c r="U1808">
        <v>1</v>
      </c>
    </row>
    <row r="1809" spans="1:21" hidden="1" x14ac:dyDescent="0.3">
      <c r="A1809" s="21" t="s">
        <v>31</v>
      </c>
      <c r="B1809" s="25" t="s">
        <v>22</v>
      </c>
      <c r="C1809" s="24" t="s">
        <v>38</v>
      </c>
      <c r="D1809" s="20" t="s">
        <v>23</v>
      </c>
      <c r="E1809" t="s">
        <v>24</v>
      </c>
      <c r="F1809" s="25" t="s">
        <v>30</v>
      </c>
      <c r="G1809" s="21" t="s">
        <v>29</v>
      </c>
      <c r="H1809" s="21" t="s">
        <v>29</v>
      </c>
      <c r="I1809" s="25" t="s">
        <v>25</v>
      </c>
      <c r="J1809" s="21" t="s">
        <v>29</v>
      </c>
      <c r="K1809" s="26">
        <v>2.0770399570464999</v>
      </c>
      <c r="L1809" s="26">
        <v>0.46618556976318298</v>
      </c>
      <c r="N1809">
        <f>(Tabell1[[#This Row],[TP]]+Tabell1[[#This Row],[TN]])/(Tabell1[[#This Row],[TP]]+Tabell1[[#This Row],[TN]]+Tabell1[[#This Row],[FP]]+Tabell1[[#This Row],[FN]])</f>
        <v>0.88947225491083548</v>
      </c>
      <c r="O1809">
        <f>Tabell1[[#This Row],[TP]]/(Tabell1[[#This Row],[TP]]+Tabell1[[#This Row],[FP]])</f>
        <v>0.93138058172879967</v>
      </c>
      <c r="P1809">
        <f>Tabell1[[#This Row],[TP]]/(Tabell1[[#This Row],[TP]]+Tabell1[[#This Row],[FN]])</f>
        <v>0.94287195438050808</v>
      </c>
      <c r="Q1809">
        <f>2*(Tabell1[[#This Row],[Recall]] * Tabell1[[#This Row],[Precision]]) / (Tabell1[[#This Row],[Recall]] + Tabell1[[#This Row],[Precision]])</f>
        <v>0.93709104023906431</v>
      </c>
      <c r="R1809">
        <v>9094</v>
      </c>
      <c r="S1809">
        <v>732</v>
      </c>
      <c r="T1809">
        <v>670</v>
      </c>
      <c r="U1809">
        <v>551</v>
      </c>
    </row>
    <row r="1810" spans="1:21" hidden="1" x14ac:dyDescent="0.3">
      <c r="A1810" s="21" t="s">
        <v>31</v>
      </c>
      <c r="B1810" s="23" t="s">
        <v>33</v>
      </c>
      <c r="C1810" s="23" t="s">
        <v>40</v>
      </c>
      <c r="D1810" s="20" t="s">
        <v>23</v>
      </c>
      <c r="E1810" t="s">
        <v>24</v>
      </c>
      <c r="F1810" s="25" t="s">
        <v>30</v>
      </c>
      <c r="G1810" s="25" t="s">
        <v>26</v>
      </c>
      <c r="H1810" s="21" t="s">
        <v>29</v>
      </c>
      <c r="I1810" s="21"/>
      <c r="J1810" s="25" t="s">
        <v>26</v>
      </c>
      <c r="K1810" s="26">
        <v>212.071004867553</v>
      </c>
      <c r="L1810" s="26">
        <v>5.8319604396819997</v>
      </c>
      <c r="N1810">
        <f>(Tabell1[[#This Row],[TP]]+Tabell1[[#This Row],[TN]])/(Tabell1[[#This Row],[TP]]+Tabell1[[#This Row],[TN]]+Tabell1[[#This Row],[FP]]+Tabell1[[#This Row],[FN]])</f>
        <v>0.89454150448085457</v>
      </c>
      <c r="O1810">
        <f>Tabell1[[#This Row],[TP]]/(Tabell1[[#This Row],[TP]]+Tabell1[[#This Row],[FP]])</f>
        <v>0.97812359043752817</v>
      </c>
      <c r="P1810">
        <f>Tabell1[[#This Row],[TP]]/(Tabell1[[#This Row],[TP]]+Tabell1[[#This Row],[FN]])</f>
        <v>0.89932607568688439</v>
      </c>
      <c r="Q1810">
        <f>2*(Tabell1[[#This Row],[Recall]] * Tabell1[[#This Row],[Precision]]) / (Tabell1[[#This Row],[Recall]] + Tabell1[[#This Row],[Precision]])</f>
        <v>0.93707124723167501</v>
      </c>
      <c r="R1810">
        <v>8674</v>
      </c>
      <c r="S1810">
        <v>1208</v>
      </c>
      <c r="T1810">
        <v>194</v>
      </c>
      <c r="U1810">
        <v>971</v>
      </c>
    </row>
    <row r="1811" spans="1:21" hidden="1" x14ac:dyDescent="0.3">
      <c r="A1811" s="23" t="s">
        <v>48</v>
      </c>
      <c r="B1811" s="21" t="s">
        <v>32</v>
      </c>
      <c r="C1811" s="21" t="s">
        <v>34</v>
      </c>
      <c r="D1811" s="21" t="s">
        <v>34</v>
      </c>
      <c r="E1811" t="s">
        <v>43</v>
      </c>
      <c r="F1811" s="19" t="s">
        <v>21</v>
      </c>
      <c r="G1811" s="21" t="s">
        <v>29</v>
      </c>
      <c r="H1811" s="21" t="s">
        <v>29</v>
      </c>
      <c r="I1811" s="25" t="s">
        <v>25</v>
      </c>
      <c r="J1811" s="25" t="s">
        <v>26</v>
      </c>
      <c r="K1811" s="26">
        <v>0.111700296401977</v>
      </c>
      <c r="L1811" s="26">
        <v>0.320175170898437</v>
      </c>
      <c r="N1811">
        <f>(Tabell1[[#This Row],[TP]]+Tabell1[[#This Row],[TN]])/(Tabell1[[#This Row],[TP]]+Tabell1[[#This Row],[TN]]+Tabell1[[#This Row],[FP]]+Tabell1[[#This Row],[FN]])</f>
        <v>0.89443638999637554</v>
      </c>
      <c r="O1811">
        <f>Tabell1[[#This Row],[TP]]/(Tabell1[[#This Row],[TP]]+Tabell1[[#This Row],[FP]])</f>
        <v>0.89413462529636123</v>
      </c>
      <c r="P1811">
        <f>Tabell1[[#This Row],[TP]]/(Tabell1[[#This Row],[TP]]+Tabell1[[#This Row],[FN]])</f>
        <v>0.98433953699500676</v>
      </c>
      <c r="Q1811">
        <f>2*(Tabell1[[#This Row],[Recall]] * Tabell1[[#This Row],[Precision]]) / (Tabell1[[#This Row],[Recall]] + Tabell1[[#This Row],[Precision]])</f>
        <v>0.9370712472316749</v>
      </c>
      <c r="R1811">
        <v>8674</v>
      </c>
      <c r="S1811">
        <v>1197</v>
      </c>
      <c r="T1811">
        <v>1027</v>
      </c>
      <c r="U1811">
        <v>138</v>
      </c>
    </row>
    <row r="1812" spans="1:21" hidden="1" x14ac:dyDescent="0.3">
      <c r="A1812" s="23" t="s">
        <v>48</v>
      </c>
      <c r="B1812" s="21" t="s">
        <v>32</v>
      </c>
      <c r="C1812" s="21" t="s">
        <v>34</v>
      </c>
      <c r="D1812" s="21" t="s">
        <v>34</v>
      </c>
      <c r="E1812" t="s">
        <v>43</v>
      </c>
      <c r="F1812" s="19" t="s">
        <v>21</v>
      </c>
      <c r="G1812" s="21" t="s">
        <v>29</v>
      </c>
      <c r="H1812" s="21" t="s">
        <v>29</v>
      </c>
      <c r="I1812" s="25" t="s">
        <v>25</v>
      </c>
      <c r="J1812" s="21" t="s">
        <v>29</v>
      </c>
      <c r="K1812" s="26">
        <v>0.10874438285827601</v>
      </c>
      <c r="L1812" s="26">
        <v>0.30518198013305597</v>
      </c>
      <c r="N1812">
        <f>(Tabell1[[#This Row],[TP]]+Tabell1[[#This Row],[TN]])/(Tabell1[[#This Row],[TP]]+Tabell1[[#This Row],[TN]]+Tabell1[[#This Row],[FP]]+Tabell1[[#This Row],[FN]])</f>
        <v>0.89443638999637554</v>
      </c>
      <c r="O1812">
        <f>Tabell1[[#This Row],[TP]]/(Tabell1[[#This Row],[TP]]+Tabell1[[#This Row],[FP]])</f>
        <v>0.89413462529636123</v>
      </c>
      <c r="P1812">
        <f>Tabell1[[#This Row],[TP]]/(Tabell1[[#This Row],[TP]]+Tabell1[[#This Row],[FN]])</f>
        <v>0.98433953699500676</v>
      </c>
      <c r="Q1812">
        <f>2*(Tabell1[[#This Row],[Recall]] * Tabell1[[#This Row],[Precision]]) / (Tabell1[[#This Row],[Recall]] + Tabell1[[#This Row],[Precision]])</f>
        <v>0.9370712472316749</v>
      </c>
      <c r="R1812">
        <v>8674</v>
      </c>
      <c r="S1812">
        <v>1197</v>
      </c>
      <c r="T1812">
        <v>1027</v>
      </c>
      <c r="U1812">
        <v>138</v>
      </c>
    </row>
    <row r="1813" spans="1:21" hidden="1" x14ac:dyDescent="0.3">
      <c r="A1813" s="21" t="s">
        <v>31</v>
      </c>
      <c r="B1813" s="23" t="s">
        <v>33</v>
      </c>
      <c r="C1813" s="24" t="s">
        <v>38</v>
      </c>
      <c r="D1813" s="20" t="s">
        <v>23</v>
      </c>
      <c r="E1813" t="s">
        <v>24</v>
      </c>
      <c r="F1813" s="25" t="s">
        <v>30</v>
      </c>
      <c r="G1813" s="25" t="s">
        <v>26</v>
      </c>
      <c r="H1813" s="21" t="s">
        <v>29</v>
      </c>
      <c r="I1813" s="21"/>
      <c r="J1813" s="25" t="s">
        <v>26</v>
      </c>
      <c r="K1813" s="26">
        <v>170.99833655357301</v>
      </c>
      <c r="L1813" s="26">
        <v>6.1452176570892298</v>
      </c>
      <c r="N1813">
        <f>(Tabell1[[#This Row],[TP]]+Tabell1[[#This Row],[TN]])/(Tabell1[[#This Row],[TP]]+Tabell1[[#This Row],[TN]]+Tabell1[[#This Row],[FP]]+Tabell1[[#This Row],[FN]])</f>
        <v>0.88277360369331037</v>
      </c>
      <c r="O1813">
        <f>Tabell1[[#This Row],[TP]]/(Tabell1[[#This Row],[TP]]+Tabell1[[#This Row],[FP]])</f>
        <v>0.88211605345048505</v>
      </c>
      <c r="P1813">
        <f>Tabell1[[#This Row],[TP]]/(Tabell1[[#This Row],[TP]]+Tabell1[[#This Row],[FN]])</f>
        <v>0.99927423535510629</v>
      </c>
      <c r="Q1813">
        <f>2*(Tabell1[[#This Row],[Recall]] * Tabell1[[#This Row],[Precision]]) / (Tabell1[[#This Row],[Recall]] + Tabell1[[#This Row],[Precision]])</f>
        <v>0.93704729959651945</v>
      </c>
      <c r="R1813">
        <v>9638</v>
      </c>
      <c r="S1813">
        <v>114</v>
      </c>
      <c r="T1813">
        <v>1288</v>
      </c>
      <c r="U1813">
        <v>7</v>
      </c>
    </row>
    <row r="1814" spans="1:21" hidden="1" x14ac:dyDescent="0.3">
      <c r="A1814" s="25" t="s">
        <v>20</v>
      </c>
      <c r="B1814" s="25" t="s">
        <v>22</v>
      </c>
      <c r="C1814" s="20" t="s">
        <v>23</v>
      </c>
      <c r="D1814" s="20" t="s">
        <v>23</v>
      </c>
      <c r="E1814" t="s">
        <v>24</v>
      </c>
      <c r="F1814" s="19" t="s">
        <v>21</v>
      </c>
      <c r="G1814" s="21" t="s">
        <v>29</v>
      </c>
      <c r="H1814" s="21" t="s">
        <v>29</v>
      </c>
      <c r="I1814" s="21"/>
      <c r="J1814" s="21" t="s">
        <v>29</v>
      </c>
      <c r="K1814" s="26">
        <v>2.2065765857696502</v>
      </c>
      <c r="L1814" s="26">
        <v>4.1235113143920898</v>
      </c>
      <c r="N1814">
        <f>(Tabell1[[#This Row],[TP]]+Tabell1[[#This Row],[TN]])/(Tabell1[[#This Row],[TP]]+Tabell1[[#This Row],[TN]]+Tabell1[[#This Row],[FP]]+Tabell1[[#This Row],[FN]])</f>
        <v>0.88268308137956009</v>
      </c>
      <c r="O1814">
        <f>Tabell1[[#This Row],[TP]]/(Tabell1[[#This Row],[TP]]+Tabell1[[#This Row],[FP]])</f>
        <v>0.88168601993233975</v>
      </c>
      <c r="P1814">
        <f>Tabell1[[#This Row],[TP]]/(Tabell1[[#This Row],[TP]]+Tabell1[[#This Row],[FN]])</f>
        <v>0.99979263867288748</v>
      </c>
      <c r="Q1814">
        <f>2*(Tabell1[[#This Row],[Recall]] * Tabell1[[#This Row],[Precision]]) / (Tabell1[[#This Row],[Recall]] + Tabell1[[#This Row],[Precision]])</f>
        <v>0.93703235837139243</v>
      </c>
      <c r="R1814">
        <v>9643</v>
      </c>
      <c r="S1814">
        <v>108</v>
      </c>
      <c r="T1814">
        <v>1294</v>
      </c>
      <c r="U1814">
        <v>2</v>
      </c>
    </row>
    <row r="1815" spans="1:21" hidden="1" x14ac:dyDescent="0.3">
      <c r="A1815" s="21" t="s">
        <v>31</v>
      </c>
      <c r="B1815" s="21" t="s">
        <v>32</v>
      </c>
      <c r="C1815" s="24" t="s">
        <v>38</v>
      </c>
      <c r="D1815" s="20" t="s">
        <v>23</v>
      </c>
      <c r="E1815" t="s">
        <v>24</v>
      </c>
      <c r="F1815" s="19" t="s">
        <v>21</v>
      </c>
      <c r="G1815" s="21" t="s">
        <v>29</v>
      </c>
      <c r="H1815" s="21" t="s">
        <v>29</v>
      </c>
      <c r="I1815" s="21"/>
      <c r="J1815" s="21" t="s">
        <v>29</v>
      </c>
      <c r="K1815" s="26">
        <v>1.1964023113250699</v>
      </c>
      <c r="L1815" s="26">
        <v>0.26713657379150302</v>
      </c>
      <c r="N1815">
        <f>(Tabell1[[#This Row],[TP]]+Tabell1[[#This Row],[TN]])/(Tabell1[[#This Row],[TP]]+Tabell1[[#This Row],[TN]]+Tabell1[[#This Row],[FP]]+Tabell1[[#This Row],[FN]])</f>
        <v>0.88829546483208111</v>
      </c>
      <c r="O1815">
        <f>Tabell1[[#This Row],[TP]]/(Tabell1[[#This Row],[TP]]+Tabell1[[#This Row],[FP]])</f>
        <v>0.92270579957784704</v>
      </c>
      <c r="P1815">
        <f>Tabell1[[#This Row],[TP]]/(Tabell1[[#This Row],[TP]]+Tabell1[[#This Row],[FN]])</f>
        <v>0.95178849144634525</v>
      </c>
      <c r="Q1815">
        <f>2*(Tabell1[[#This Row],[Recall]] * Tabell1[[#This Row],[Precision]]) / (Tabell1[[#This Row],[Recall]] + Tabell1[[#This Row],[Precision]])</f>
        <v>0.93702153720526693</v>
      </c>
      <c r="R1815">
        <v>9180</v>
      </c>
      <c r="S1815">
        <v>633</v>
      </c>
      <c r="T1815">
        <v>769</v>
      </c>
      <c r="U1815">
        <v>465</v>
      </c>
    </row>
    <row r="1816" spans="1:21" hidden="1" x14ac:dyDescent="0.3">
      <c r="A1816" s="23" t="s">
        <v>48</v>
      </c>
      <c r="B1816" s="25" t="s">
        <v>22</v>
      </c>
      <c r="C1816" s="25" t="s">
        <v>36</v>
      </c>
      <c r="D1816" s="20" t="s">
        <v>23</v>
      </c>
      <c r="E1816" t="s">
        <v>24</v>
      </c>
      <c r="F1816" s="25" t="s">
        <v>30</v>
      </c>
      <c r="G1816" s="25" t="s">
        <v>26</v>
      </c>
      <c r="H1816" s="25" t="s">
        <v>26</v>
      </c>
      <c r="I1816" s="21"/>
      <c r="J1816" s="21" t="s">
        <v>29</v>
      </c>
      <c r="K1816" s="26">
        <v>0.29720973968505798</v>
      </c>
      <c r="L1816" s="26">
        <v>0.362039804458618</v>
      </c>
      <c r="N1816">
        <f>(Tabell1[[#This Row],[TP]]+Tabell1[[#This Row],[TN]])/(Tabell1[[#This Row],[TP]]+Tabell1[[#This Row],[TN]]+Tabell1[[#This Row],[FP]]+Tabell1[[#This Row],[FN]])</f>
        <v>0.88259255906580969</v>
      </c>
      <c r="O1816">
        <f>Tabell1[[#This Row],[TP]]/(Tabell1[[#This Row],[TP]]+Tabell1[[#This Row],[FP]])</f>
        <v>0.88160541232400802</v>
      </c>
      <c r="P1816">
        <f>Tabell1[[#This Row],[TP]]/(Tabell1[[#This Row],[TP]]+Tabell1[[#This Row],[FN]])</f>
        <v>0.99979263867288748</v>
      </c>
      <c r="Q1816">
        <f>2*(Tabell1[[#This Row],[Recall]] * Tabell1[[#This Row],[Precision]]) / (Tabell1[[#This Row],[Recall]] + Tabell1[[#This Row],[Precision]])</f>
        <v>0.93698683379487924</v>
      </c>
      <c r="R1816">
        <v>9643</v>
      </c>
      <c r="S1816">
        <v>107</v>
      </c>
      <c r="T1816">
        <v>1295</v>
      </c>
      <c r="U1816">
        <v>2</v>
      </c>
    </row>
    <row r="1817" spans="1:21" hidden="1" x14ac:dyDescent="0.3">
      <c r="A1817" s="23" t="s">
        <v>48</v>
      </c>
      <c r="B1817" s="25" t="s">
        <v>22</v>
      </c>
      <c r="C1817" s="25" t="s">
        <v>36</v>
      </c>
      <c r="D1817" s="20" t="s">
        <v>23</v>
      </c>
      <c r="E1817" t="s">
        <v>24</v>
      </c>
      <c r="F1817" s="25" t="s">
        <v>30</v>
      </c>
      <c r="G1817" s="25" t="s">
        <v>26</v>
      </c>
      <c r="H1817" s="21" t="s">
        <v>29</v>
      </c>
      <c r="I1817" s="21"/>
      <c r="J1817" s="21" t="s">
        <v>29</v>
      </c>
      <c r="K1817" s="26">
        <v>0.29325962066650302</v>
      </c>
      <c r="L1817" s="26">
        <v>0.36599302291870101</v>
      </c>
      <c r="N1817">
        <f>(Tabell1[[#This Row],[TP]]+Tabell1[[#This Row],[TN]])/(Tabell1[[#This Row],[TP]]+Tabell1[[#This Row],[TN]]+Tabell1[[#This Row],[FP]]+Tabell1[[#This Row],[FN]])</f>
        <v>0.88259255906580969</v>
      </c>
      <c r="O1817">
        <f>Tabell1[[#This Row],[TP]]/(Tabell1[[#This Row],[TP]]+Tabell1[[#This Row],[FP]])</f>
        <v>0.88160541232400802</v>
      </c>
      <c r="P1817">
        <f>Tabell1[[#This Row],[TP]]/(Tabell1[[#This Row],[TP]]+Tabell1[[#This Row],[FN]])</f>
        <v>0.99979263867288748</v>
      </c>
      <c r="Q1817">
        <f>2*(Tabell1[[#This Row],[Recall]] * Tabell1[[#This Row],[Precision]]) / (Tabell1[[#This Row],[Recall]] + Tabell1[[#This Row],[Precision]])</f>
        <v>0.93698683379487924</v>
      </c>
      <c r="R1817">
        <v>9643</v>
      </c>
      <c r="S1817">
        <v>107</v>
      </c>
      <c r="T1817">
        <v>1295</v>
      </c>
      <c r="U1817">
        <v>2</v>
      </c>
    </row>
    <row r="1818" spans="1:21" hidden="1" x14ac:dyDescent="0.3">
      <c r="A1818" s="23" t="s">
        <v>48</v>
      </c>
      <c r="B1818" s="25" t="s">
        <v>22</v>
      </c>
      <c r="C1818" s="25" t="s">
        <v>36</v>
      </c>
      <c r="D1818" s="20" t="s">
        <v>23</v>
      </c>
      <c r="E1818" t="s">
        <v>24</v>
      </c>
      <c r="F1818" s="25" t="s">
        <v>30</v>
      </c>
      <c r="G1818" s="21" t="s">
        <v>29</v>
      </c>
      <c r="H1818" s="25" t="s">
        <v>26</v>
      </c>
      <c r="I1818" s="21"/>
      <c r="J1818" s="21" t="s">
        <v>29</v>
      </c>
      <c r="K1818" s="26">
        <v>0.28025436401367099</v>
      </c>
      <c r="L1818" s="26">
        <v>0.36291384696960399</v>
      </c>
      <c r="N1818">
        <f>(Tabell1[[#This Row],[TP]]+Tabell1[[#This Row],[TN]])/(Tabell1[[#This Row],[TP]]+Tabell1[[#This Row],[TN]]+Tabell1[[#This Row],[FP]]+Tabell1[[#This Row],[FN]])</f>
        <v>0.88259255906580969</v>
      </c>
      <c r="O1818">
        <f>Tabell1[[#This Row],[TP]]/(Tabell1[[#This Row],[TP]]+Tabell1[[#This Row],[FP]])</f>
        <v>0.88160541232400802</v>
      </c>
      <c r="P1818">
        <f>Tabell1[[#This Row],[TP]]/(Tabell1[[#This Row],[TP]]+Tabell1[[#This Row],[FN]])</f>
        <v>0.99979263867288748</v>
      </c>
      <c r="Q1818">
        <f>2*(Tabell1[[#This Row],[Recall]] * Tabell1[[#This Row],[Precision]]) / (Tabell1[[#This Row],[Recall]] + Tabell1[[#This Row],[Precision]])</f>
        <v>0.93698683379487924</v>
      </c>
      <c r="R1818">
        <v>9643</v>
      </c>
      <c r="S1818">
        <v>107</v>
      </c>
      <c r="T1818">
        <v>1295</v>
      </c>
      <c r="U1818">
        <v>2</v>
      </c>
    </row>
    <row r="1819" spans="1:21" hidden="1" x14ac:dyDescent="0.3">
      <c r="A1819" s="23" t="s">
        <v>48</v>
      </c>
      <c r="B1819" s="25" t="s">
        <v>22</v>
      </c>
      <c r="C1819" s="25" t="s">
        <v>36</v>
      </c>
      <c r="D1819" s="20" t="s">
        <v>23</v>
      </c>
      <c r="E1819" t="s">
        <v>24</v>
      </c>
      <c r="F1819" s="25" t="s">
        <v>30</v>
      </c>
      <c r="G1819" s="21" t="s">
        <v>29</v>
      </c>
      <c r="H1819" s="21" t="s">
        <v>29</v>
      </c>
      <c r="I1819" s="21"/>
      <c r="J1819" s="21" t="s">
        <v>29</v>
      </c>
      <c r="K1819" s="26">
        <v>0.27925920486450101</v>
      </c>
      <c r="L1819" s="26">
        <v>0.36503291130065901</v>
      </c>
      <c r="N1819">
        <f>(Tabell1[[#This Row],[TP]]+Tabell1[[#This Row],[TN]])/(Tabell1[[#This Row],[TP]]+Tabell1[[#This Row],[TN]]+Tabell1[[#This Row],[FP]]+Tabell1[[#This Row],[FN]])</f>
        <v>0.88259255906580969</v>
      </c>
      <c r="O1819">
        <f>Tabell1[[#This Row],[TP]]/(Tabell1[[#This Row],[TP]]+Tabell1[[#This Row],[FP]])</f>
        <v>0.88160541232400802</v>
      </c>
      <c r="P1819">
        <f>Tabell1[[#This Row],[TP]]/(Tabell1[[#This Row],[TP]]+Tabell1[[#This Row],[FN]])</f>
        <v>0.99979263867288748</v>
      </c>
      <c r="Q1819">
        <f>2*(Tabell1[[#This Row],[Recall]] * Tabell1[[#This Row],[Precision]]) / (Tabell1[[#This Row],[Recall]] + Tabell1[[#This Row],[Precision]])</f>
        <v>0.93698683379487924</v>
      </c>
      <c r="R1819">
        <v>9643</v>
      </c>
      <c r="S1819">
        <v>107</v>
      </c>
      <c r="T1819">
        <v>1295</v>
      </c>
      <c r="U1819">
        <v>2</v>
      </c>
    </row>
    <row r="1820" spans="1:21" hidden="1" x14ac:dyDescent="0.3">
      <c r="A1820" s="25" t="s">
        <v>20</v>
      </c>
      <c r="B1820" s="25" t="s">
        <v>22</v>
      </c>
      <c r="C1820" s="23" t="s">
        <v>40</v>
      </c>
      <c r="D1820" s="20" t="s">
        <v>23</v>
      </c>
      <c r="E1820" t="s">
        <v>24</v>
      </c>
      <c r="F1820" s="25" t="s">
        <v>30</v>
      </c>
      <c r="G1820" s="25" t="s">
        <v>26</v>
      </c>
      <c r="H1820" s="25" t="s">
        <v>26</v>
      </c>
      <c r="I1820" s="21"/>
      <c r="J1820" s="25" t="s">
        <v>26</v>
      </c>
      <c r="K1820" s="26">
        <v>3.1499142646789502</v>
      </c>
      <c r="L1820" s="26">
        <v>7.7605707645416198</v>
      </c>
      <c r="N1820">
        <f>(Tabell1[[#This Row],[TP]]+Tabell1[[#This Row],[TN]])/(Tabell1[[#This Row],[TP]]+Tabell1[[#This Row],[TN]]+Tabell1[[#This Row],[FP]]+Tabell1[[#This Row],[FN]])</f>
        <v>0.89490359373585593</v>
      </c>
      <c r="O1820">
        <f>Tabell1[[#This Row],[TP]]/(Tabell1[[#This Row],[TP]]+Tabell1[[#This Row],[FP]])</f>
        <v>0.98336371923427535</v>
      </c>
      <c r="P1820">
        <f>Tabell1[[#This Row],[TP]]/(Tabell1[[#This Row],[TP]]+Tabell1[[#This Row],[FN]])</f>
        <v>0.89476412649040948</v>
      </c>
      <c r="Q1820">
        <f>2*(Tabell1[[#This Row],[Recall]] * Tabell1[[#This Row],[Precision]]) / (Tabell1[[#This Row],[Recall]] + Tabell1[[#This Row],[Precision]])</f>
        <v>0.93697410564030192</v>
      </c>
      <c r="R1820">
        <v>8630</v>
      </c>
      <c r="S1820">
        <v>1256</v>
      </c>
      <c r="T1820">
        <v>146</v>
      </c>
      <c r="U1820">
        <v>1015</v>
      </c>
    </row>
    <row r="1821" spans="1:21" hidden="1" x14ac:dyDescent="0.3">
      <c r="A1821" s="25" t="s">
        <v>20</v>
      </c>
      <c r="B1821" s="25" t="s">
        <v>22</v>
      </c>
      <c r="C1821" s="23" t="s">
        <v>40</v>
      </c>
      <c r="D1821" s="20" t="s">
        <v>23</v>
      </c>
      <c r="E1821" t="s">
        <v>24</v>
      </c>
      <c r="F1821" s="25" t="s">
        <v>30</v>
      </c>
      <c r="G1821" s="21" t="s">
        <v>29</v>
      </c>
      <c r="H1821" s="25" t="s">
        <v>26</v>
      </c>
      <c r="I1821" s="21"/>
      <c r="J1821" s="25" t="s">
        <v>26</v>
      </c>
      <c r="K1821" s="26">
        <v>3.1430895328521702</v>
      </c>
      <c r="L1821" s="26">
        <v>7.7170898914337096</v>
      </c>
      <c r="N1821">
        <f>(Tabell1[[#This Row],[TP]]+Tabell1[[#This Row],[TN]])/(Tabell1[[#This Row],[TP]]+Tabell1[[#This Row],[TN]]+Tabell1[[#This Row],[FP]]+Tabell1[[#This Row],[FN]])</f>
        <v>0.89490359373585593</v>
      </c>
      <c r="O1821">
        <f>Tabell1[[#This Row],[TP]]/(Tabell1[[#This Row],[TP]]+Tabell1[[#This Row],[FP]])</f>
        <v>0.98336371923427535</v>
      </c>
      <c r="P1821">
        <f>Tabell1[[#This Row],[TP]]/(Tabell1[[#This Row],[TP]]+Tabell1[[#This Row],[FN]])</f>
        <v>0.89476412649040948</v>
      </c>
      <c r="Q1821">
        <f>2*(Tabell1[[#This Row],[Recall]] * Tabell1[[#This Row],[Precision]]) / (Tabell1[[#This Row],[Recall]] + Tabell1[[#This Row],[Precision]])</f>
        <v>0.93697410564030192</v>
      </c>
      <c r="R1821">
        <v>8630</v>
      </c>
      <c r="S1821">
        <v>1256</v>
      </c>
      <c r="T1821">
        <v>146</v>
      </c>
      <c r="U1821">
        <v>1015</v>
      </c>
    </row>
    <row r="1822" spans="1:21" hidden="1" x14ac:dyDescent="0.3">
      <c r="A1822" s="23" t="s">
        <v>48</v>
      </c>
      <c r="B1822" s="21" t="s">
        <v>32</v>
      </c>
      <c r="C1822" s="21" t="s">
        <v>34</v>
      </c>
      <c r="D1822" s="21" t="s">
        <v>34</v>
      </c>
      <c r="E1822" t="s">
        <v>35</v>
      </c>
      <c r="F1822" s="19" t="s">
        <v>21</v>
      </c>
      <c r="G1822" s="21" t="s">
        <v>29</v>
      </c>
      <c r="H1822" s="21" t="s">
        <v>29</v>
      </c>
      <c r="I1822" s="21"/>
      <c r="J1822" s="25" t="s">
        <v>26</v>
      </c>
      <c r="K1822" s="26">
        <v>7.5798511505126898E-2</v>
      </c>
      <c r="L1822" s="26">
        <v>0.17952227592468201</v>
      </c>
      <c r="N1822">
        <f>(Tabell1[[#This Row],[TP]]+Tabell1[[#This Row],[TN]])/(Tabell1[[#This Row],[TP]]+Tabell1[[#This Row],[TN]]+Tabell1[[#This Row],[FP]]+Tabell1[[#This Row],[FN]])</f>
        <v>0.89462640270048355</v>
      </c>
      <c r="O1822">
        <f>Tabell1[[#This Row],[TP]]/(Tabell1[[#This Row],[TP]]+Tabell1[[#This Row],[FP]])</f>
        <v>0.89941324392288347</v>
      </c>
      <c r="P1822">
        <f>Tabell1[[#This Row],[TP]]/(Tabell1[[#This Row],[TP]]+Tabell1[[#This Row],[FN]])</f>
        <v>0.97778790295022211</v>
      </c>
      <c r="Q1822">
        <f>2*(Tabell1[[#This Row],[Recall]] * Tabell1[[#This Row],[Precision]]) / (Tabell1[[#This Row],[Recall]] + Tabell1[[#This Row],[Precision]])</f>
        <v>0.93696447088358892</v>
      </c>
      <c r="R1822">
        <v>8584</v>
      </c>
      <c r="S1822">
        <v>1222</v>
      </c>
      <c r="T1822">
        <v>960</v>
      </c>
      <c r="U1822">
        <v>195</v>
      </c>
    </row>
    <row r="1823" spans="1:21" hidden="1" x14ac:dyDescent="0.3">
      <c r="A1823" s="23" t="s">
        <v>48</v>
      </c>
      <c r="B1823" s="21" t="s">
        <v>32</v>
      </c>
      <c r="C1823" s="21" t="s">
        <v>34</v>
      </c>
      <c r="D1823" s="21" t="s">
        <v>34</v>
      </c>
      <c r="E1823" t="s">
        <v>35</v>
      </c>
      <c r="F1823" s="19" t="s">
        <v>21</v>
      </c>
      <c r="G1823" s="21" t="s">
        <v>29</v>
      </c>
      <c r="H1823" s="21" t="s">
        <v>29</v>
      </c>
      <c r="I1823" s="21"/>
      <c r="J1823" s="21" t="s">
        <v>29</v>
      </c>
      <c r="K1823" s="26">
        <v>7.3802947998046806E-2</v>
      </c>
      <c r="L1823" s="26">
        <v>0.17852234840393</v>
      </c>
      <c r="N1823">
        <f>(Tabell1[[#This Row],[TP]]+Tabell1[[#This Row],[TN]])/(Tabell1[[#This Row],[TP]]+Tabell1[[#This Row],[TN]]+Tabell1[[#This Row],[FP]]+Tabell1[[#This Row],[FN]])</f>
        <v>0.89462640270048355</v>
      </c>
      <c r="O1823">
        <f>Tabell1[[#This Row],[TP]]/(Tabell1[[#This Row],[TP]]+Tabell1[[#This Row],[FP]])</f>
        <v>0.89941324392288347</v>
      </c>
      <c r="P1823">
        <f>Tabell1[[#This Row],[TP]]/(Tabell1[[#This Row],[TP]]+Tabell1[[#This Row],[FN]])</f>
        <v>0.97778790295022211</v>
      </c>
      <c r="Q1823">
        <f>2*(Tabell1[[#This Row],[Recall]] * Tabell1[[#This Row],[Precision]]) / (Tabell1[[#This Row],[Recall]] + Tabell1[[#This Row],[Precision]])</f>
        <v>0.93696447088358892</v>
      </c>
      <c r="R1823">
        <v>8584</v>
      </c>
      <c r="S1823">
        <v>1222</v>
      </c>
      <c r="T1823">
        <v>960</v>
      </c>
      <c r="U1823">
        <v>195</v>
      </c>
    </row>
    <row r="1824" spans="1:21" hidden="1" x14ac:dyDescent="0.3">
      <c r="A1824" s="25" t="s">
        <v>20</v>
      </c>
      <c r="B1824" s="25" t="s">
        <v>22</v>
      </c>
      <c r="C1824" s="23" t="s">
        <v>40</v>
      </c>
      <c r="D1824" s="20" t="s">
        <v>23</v>
      </c>
      <c r="E1824" t="s">
        <v>24</v>
      </c>
      <c r="F1824" s="25" t="s">
        <v>30</v>
      </c>
      <c r="G1824" s="25" t="s">
        <v>26</v>
      </c>
      <c r="H1824" s="25" t="s">
        <v>26</v>
      </c>
      <c r="I1824" s="25" t="s">
        <v>25</v>
      </c>
      <c r="J1824" s="25" t="s">
        <v>26</v>
      </c>
      <c r="K1824" s="26">
        <v>2.8171589374542201</v>
      </c>
      <c r="L1824" s="26">
        <v>6.8778915405273402</v>
      </c>
      <c r="N1824">
        <f>(Tabell1[[#This Row],[TP]]+Tabell1[[#This Row],[TN]])/(Tabell1[[#This Row],[TP]]+Tabell1[[#This Row],[TN]]+Tabell1[[#This Row],[FP]]+Tabell1[[#This Row],[FN]])</f>
        <v>0.89481307142210553</v>
      </c>
      <c r="O1824">
        <f>Tabell1[[#This Row],[TP]]/(Tabell1[[#This Row],[TP]]+Tabell1[[#This Row],[FP]])</f>
        <v>0.98270171844770682</v>
      </c>
      <c r="P1824">
        <f>Tabell1[[#This Row],[TP]]/(Tabell1[[#This Row],[TP]]+Tabell1[[#This Row],[FN]])</f>
        <v>0.89528252980819079</v>
      </c>
      <c r="Q1824">
        <f>2*(Tabell1[[#This Row],[Recall]] * Tabell1[[#This Row],[Precision]]) / (Tabell1[[#This Row],[Recall]] + Tabell1[[#This Row],[Precision]])</f>
        <v>0.93695746527777768</v>
      </c>
      <c r="R1824">
        <v>8635</v>
      </c>
      <c r="S1824">
        <v>1250</v>
      </c>
      <c r="T1824">
        <v>152</v>
      </c>
      <c r="U1824">
        <v>1010</v>
      </c>
    </row>
    <row r="1825" spans="1:21" hidden="1" x14ac:dyDescent="0.3">
      <c r="A1825" s="25" t="s">
        <v>20</v>
      </c>
      <c r="B1825" s="25" t="s">
        <v>22</v>
      </c>
      <c r="C1825" s="23" t="s">
        <v>40</v>
      </c>
      <c r="D1825" s="20" t="s">
        <v>23</v>
      </c>
      <c r="E1825" t="s">
        <v>24</v>
      </c>
      <c r="F1825" s="25" t="s">
        <v>30</v>
      </c>
      <c r="G1825" s="21" t="s">
        <v>29</v>
      </c>
      <c r="H1825" s="25" t="s">
        <v>26</v>
      </c>
      <c r="I1825" s="25" t="s">
        <v>25</v>
      </c>
      <c r="J1825" s="25" t="s">
        <v>26</v>
      </c>
      <c r="K1825" s="26">
        <v>2.8158476352691602</v>
      </c>
      <c r="L1825" s="26">
        <v>6.8614168167114196</v>
      </c>
      <c r="N1825">
        <f>(Tabell1[[#This Row],[TP]]+Tabell1[[#This Row],[TN]])/(Tabell1[[#This Row],[TP]]+Tabell1[[#This Row],[TN]]+Tabell1[[#This Row],[FP]]+Tabell1[[#This Row],[FN]])</f>
        <v>0.89481307142210553</v>
      </c>
      <c r="O1825">
        <f>Tabell1[[#This Row],[TP]]/(Tabell1[[#This Row],[TP]]+Tabell1[[#This Row],[FP]])</f>
        <v>0.98270171844770682</v>
      </c>
      <c r="P1825">
        <f>Tabell1[[#This Row],[TP]]/(Tabell1[[#This Row],[TP]]+Tabell1[[#This Row],[FN]])</f>
        <v>0.89528252980819079</v>
      </c>
      <c r="Q1825">
        <f>2*(Tabell1[[#This Row],[Recall]] * Tabell1[[#This Row],[Precision]]) / (Tabell1[[#This Row],[Recall]] + Tabell1[[#This Row],[Precision]])</f>
        <v>0.93695746527777768</v>
      </c>
      <c r="R1825">
        <v>8635</v>
      </c>
      <c r="S1825">
        <v>1250</v>
      </c>
      <c r="T1825">
        <v>152</v>
      </c>
      <c r="U1825">
        <v>1010</v>
      </c>
    </row>
    <row r="1826" spans="1:21" hidden="1" x14ac:dyDescent="0.3">
      <c r="A1826" s="25" t="s">
        <v>20</v>
      </c>
      <c r="B1826" s="23" t="s">
        <v>33</v>
      </c>
      <c r="C1826" s="21" t="s">
        <v>34</v>
      </c>
      <c r="D1826" s="21" t="s">
        <v>34</v>
      </c>
      <c r="E1826" t="s">
        <v>43</v>
      </c>
      <c r="F1826" s="25" t="s">
        <v>30</v>
      </c>
      <c r="G1826" s="25" t="s">
        <v>26</v>
      </c>
      <c r="H1826" s="21" t="s">
        <v>29</v>
      </c>
      <c r="I1826" s="21"/>
      <c r="J1826" s="25" t="s">
        <v>26</v>
      </c>
      <c r="K1826" s="26">
        <v>3.97981834411621</v>
      </c>
      <c r="L1826" s="26">
        <v>11.426711320877001</v>
      </c>
      <c r="N1826">
        <f>(Tabell1[[#This Row],[TP]]+Tabell1[[#This Row],[TN]])/(Tabell1[[#This Row],[TP]]+Tabell1[[#This Row],[TN]]+Tabell1[[#This Row],[FP]]+Tabell1[[#This Row],[FN]])</f>
        <v>0.89380210221094603</v>
      </c>
      <c r="O1826">
        <f>Tabell1[[#This Row],[TP]]/(Tabell1[[#This Row],[TP]]+Tabell1[[#This Row],[FP]])</f>
        <v>0.89067293925138069</v>
      </c>
      <c r="P1826">
        <f>Tabell1[[#This Row],[TP]]/(Tabell1[[#This Row],[TP]]+Tabell1[[#This Row],[FN]])</f>
        <v>0.98831139355424424</v>
      </c>
      <c r="Q1826">
        <f>2*(Tabell1[[#This Row],[Recall]] * Tabell1[[#This Row],[Precision]]) / (Tabell1[[#This Row],[Recall]] + Tabell1[[#This Row],[Precision]])</f>
        <v>0.93695535233996774</v>
      </c>
      <c r="R1826">
        <v>8709</v>
      </c>
      <c r="S1826">
        <v>1155</v>
      </c>
      <c r="T1826">
        <v>1069</v>
      </c>
      <c r="U1826">
        <v>103</v>
      </c>
    </row>
    <row r="1827" spans="1:21" hidden="1" x14ac:dyDescent="0.3">
      <c r="A1827" s="25" t="s">
        <v>20</v>
      </c>
      <c r="B1827" s="21" t="s">
        <v>32</v>
      </c>
      <c r="C1827" s="20" t="s">
        <v>23</v>
      </c>
      <c r="D1827" s="20" t="s">
        <v>23</v>
      </c>
      <c r="E1827" t="s">
        <v>24</v>
      </c>
      <c r="F1827" s="19" t="s">
        <v>21</v>
      </c>
      <c r="G1827" s="25" t="s">
        <v>26</v>
      </c>
      <c r="H1827" s="25" t="s">
        <v>26</v>
      </c>
      <c r="I1827" s="25" t="s">
        <v>25</v>
      </c>
      <c r="J1827" s="21" t="s">
        <v>29</v>
      </c>
      <c r="K1827" s="26">
        <v>1.30351567268371</v>
      </c>
      <c r="L1827" s="26">
        <v>3.0333969593047998</v>
      </c>
      <c r="N1827">
        <f>(Tabell1[[#This Row],[TP]]+Tabell1[[#This Row],[TN]])/(Tabell1[[#This Row],[TP]]+Tabell1[[#This Row],[TN]]+Tabell1[[#This Row],[FP]]+Tabell1[[#This Row],[FN]])</f>
        <v>0.88259255906580969</v>
      </c>
      <c r="O1827">
        <f>Tabell1[[#This Row],[TP]]/(Tabell1[[#This Row],[TP]]+Tabell1[[#This Row],[FP]])</f>
        <v>0.88202452864726344</v>
      </c>
      <c r="P1827">
        <f>Tabell1[[#This Row],[TP]]/(Tabell1[[#This Row],[TP]]+Tabell1[[#This Row],[FN]])</f>
        <v>0.99917055469155003</v>
      </c>
      <c r="Q1827">
        <f>2*(Tabell1[[#This Row],[Recall]] * Tabell1[[#This Row],[Precision]]) / (Tabell1[[#This Row],[Recall]] + Tabell1[[#This Row],[Precision]])</f>
        <v>0.93695007534879193</v>
      </c>
      <c r="R1827">
        <v>9637</v>
      </c>
      <c r="S1827">
        <v>113</v>
      </c>
      <c r="T1827">
        <v>1289</v>
      </c>
      <c r="U1827">
        <v>8</v>
      </c>
    </row>
    <row r="1828" spans="1:21" hidden="1" x14ac:dyDescent="0.3">
      <c r="A1828" s="25" t="s">
        <v>20</v>
      </c>
      <c r="B1828" s="25" t="s">
        <v>22</v>
      </c>
      <c r="C1828" s="21" t="s">
        <v>34</v>
      </c>
      <c r="D1828" s="20" t="s">
        <v>23</v>
      </c>
      <c r="E1828" t="s">
        <v>24</v>
      </c>
      <c r="F1828" s="25" t="s">
        <v>30</v>
      </c>
      <c r="G1828" s="25" t="s">
        <v>26</v>
      </c>
      <c r="H1828" s="21" t="s">
        <v>29</v>
      </c>
      <c r="I1828" s="25" t="s">
        <v>25</v>
      </c>
      <c r="J1828" s="21" t="s">
        <v>29</v>
      </c>
      <c r="K1828" s="26">
        <v>2.8534977436065598</v>
      </c>
      <c r="L1828" s="26">
        <v>5.8846695423126203</v>
      </c>
      <c r="N1828">
        <f>(Tabell1[[#This Row],[TP]]+Tabell1[[#This Row],[TN]])/(Tabell1[[#This Row],[TP]]+Tabell1[[#This Row],[TN]]+Tabell1[[#This Row],[FP]]+Tabell1[[#This Row],[FN]])</f>
        <v>0.88304517063456145</v>
      </c>
      <c r="O1828">
        <f>Tabell1[[#This Row],[TP]]/(Tabell1[[#This Row],[TP]]+Tabell1[[#This Row],[FP]])</f>
        <v>0.88532152412584186</v>
      </c>
      <c r="P1828">
        <f>Tabell1[[#This Row],[TP]]/(Tabell1[[#This Row],[TP]]+Tabell1[[#This Row],[FN]])</f>
        <v>0.99491964748574391</v>
      </c>
      <c r="Q1828">
        <f>2*(Tabell1[[#This Row],[Recall]] * Tabell1[[#This Row],[Precision]]) / (Tabell1[[#This Row],[Recall]] + Tabell1[[#This Row],[Precision]])</f>
        <v>0.93692638156610042</v>
      </c>
      <c r="R1828">
        <v>9596</v>
      </c>
      <c r="S1828">
        <v>159</v>
      </c>
      <c r="T1828">
        <v>1243</v>
      </c>
      <c r="U1828">
        <v>49</v>
      </c>
    </row>
    <row r="1829" spans="1:21" hidden="1" x14ac:dyDescent="0.3">
      <c r="A1829" s="23" t="s">
        <v>48</v>
      </c>
      <c r="B1829" s="21" t="s">
        <v>32</v>
      </c>
      <c r="C1829" s="21" t="s">
        <v>34</v>
      </c>
      <c r="D1829" s="21" t="s">
        <v>34</v>
      </c>
      <c r="E1829" t="s">
        <v>35</v>
      </c>
      <c r="F1829" s="19" t="s">
        <v>21</v>
      </c>
      <c r="G1829" s="25" t="s">
        <v>26</v>
      </c>
      <c r="H1829" s="21" t="s">
        <v>29</v>
      </c>
      <c r="I1829" s="21"/>
      <c r="J1829" s="21" t="s">
        <v>29</v>
      </c>
      <c r="K1829" s="26">
        <v>8.1779241561889607E-2</v>
      </c>
      <c r="L1829" s="26">
        <v>0.186501264572143</v>
      </c>
      <c r="N1829">
        <f>(Tabell1[[#This Row],[TP]]+Tabell1[[#This Row],[TN]])/(Tabell1[[#This Row],[TP]]+Tabell1[[#This Row],[TN]]+Tabell1[[#This Row],[FP]]+Tabell1[[#This Row],[FN]])</f>
        <v>0.89453517014870909</v>
      </c>
      <c r="O1829">
        <f>Tabell1[[#This Row],[TP]]/(Tabell1[[#This Row],[TP]]+Tabell1[[#This Row],[FP]])</f>
        <v>0.89931901519119961</v>
      </c>
      <c r="P1829">
        <f>Tabell1[[#This Row],[TP]]/(Tabell1[[#This Row],[TP]]+Tabell1[[#This Row],[FN]])</f>
        <v>0.97778790295022211</v>
      </c>
      <c r="Q1829">
        <f>2*(Tabell1[[#This Row],[Recall]] * Tabell1[[#This Row],[Precision]]) / (Tabell1[[#This Row],[Recall]] + Tabell1[[#This Row],[Precision]])</f>
        <v>0.93691333769919238</v>
      </c>
      <c r="R1829">
        <v>8584</v>
      </c>
      <c r="S1829">
        <v>1221</v>
      </c>
      <c r="T1829">
        <v>961</v>
      </c>
      <c r="U1829">
        <v>195</v>
      </c>
    </row>
    <row r="1830" spans="1:21" hidden="1" x14ac:dyDescent="0.3">
      <c r="A1830" s="23" t="s">
        <v>48</v>
      </c>
      <c r="B1830" s="21" t="s">
        <v>32</v>
      </c>
      <c r="C1830" s="21" t="s">
        <v>34</v>
      </c>
      <c r="D1830" s="21" t="s">
        <v>34</v>
      </c>
      <c r="E1830" t="s">
        <v>35</v>
      </c>
      <c r="F1830" s="19" t="s">
        <v>21</v>
      </c>
      <c r="G1830" s="25" t="s">
        <v>26</v>
      </c>
      <c r="H1830" s="21" t="s">
        <v>29</v>
      </c>
      <c r="I1830" s="21"/>
      <c r="J1830" s="25" t="s">
        <v>26</v>
      </c>
      <c r="K1830" s="26">
        <v>7.6825857162475503E-2</v>
      </c>
      <c r="L1830" s="26">
        <v>0.18451094627380299</v>
      </c>
      <c r="N1830">
        <f>(Tabell1[[#This Row],[TP]]+Tabell1[[#This Row],[TN]])/(Tabell1[[#This Row],[TP]]+Tabell1[[#This Row],[TN]]+Tabell1[[#This Row],[FP]]+Tabell1[[#This Row],[FN]])</f>
        <v>0.89453517014870909</v>
      </c>
      <c r="O1830">
        <f>Tabell1[[#This Row],[TP]]/(Tabell1[[#This Row],[TP]]+Tabell1[[#This Row],[FP]])</f>
        <v>0.89931901519119961</v>
      </c>
      <c r="P1830">
        <f>Tabell1[[#This Row],[TP]]/(Tabell1[[#This Row],[TP]]+Tabell1[[#This Row],[FN]])</f>
        <v>0.97778790295022211</v>
      </c>
      <c r="Q1830">
        <f>2*(Tabell1[[#This Row],[Recall]] * Tabell1[[#This Row],[Precision]]) / (Tabell1[[#This Row],[Recall]] + Tabell1[[#This Row],[Precision]])</f>
        <v>0.93691333769919238</v>
      </c>
      <c r="R1830">
        <v>8584</v>
      </c>
      <c r="S1830">
        <v>1221</v>
      </c>
      <c r="T1830">
        <v>961</v>
      </c>
      <c r="U1830">
        <v>195</v>
      </c>
    </row>
    <row r="1831" spans="1:21" hidden="1" x14ac:dyDescent="0.3">
      <c r="A1831" s="25" t="s">
        <v>20</v>
      </c>
      <c r="B1831" s="21" t="s">
        <v>32</v>
      </c>
      <c r="C1831" s="20" t="s">
        <v>23</v>
      </c>
      <c r="D1831" s="20" t="s">
        <v>23</v>
      </c>
      <c r="E1831" t="s">
        <v>24</v>
      </c>
      <c r="F1831" s="19" t="s">
        <v>21</v>
      </c>
      <c r="G1831" s="21" t="s">
        <v>29</v>
      </c>
      <c r="H1831" s="25" t="s">
        <v>26</v>
      </c>
      <c r="I1831" s="25" t="s">
        <v>25</v>
      </c>
      <c r="J1831" s="21" t="s">
        <v>29</v>
      </c>
      <c r="K1831" s="26">
        <v>1.296879529953</v>
      </c>
      <c r="L1831" s="26">
        <v>2.9774811267852699</v>
      </c>
      <c r="N1831">
        <f>(Tabell1[[#This Row],[TP]]+Tabell1[[#This Row],[TN]])/(Tabell1[[#This Row],[TP]]+Tabell1[[#This Row],[TN]]+Tabell1[[#This Row],[FP]]+Tabell1[[#This Row],[FN]])</f>
        <v>0.8825020367520594</v>
      </c>
      <c r="O1831">
        <f>Tabell1[[#This Row],[TP]]/(Tabell1[[#This Row],[TP]]+Tabell1[[#This Row],[FP]])</f>
        <v>0.88194380891370006</v>
      </c>
      <c r="P1831">
        <f>Tabell1[[#This Row],[TP]]/(Tabell1[[#This Row],[TP]]+Tabell1[[#This Row],[FN]])</f>
        <v>0.99917055469155003</v>
      </c>
      <c r="Q1831">
        <f>2*(Tabell1[[#This Row],[Recall]] * Tabell1[[#This Row],[Precision]]) / (Tabell1[[#This Row],[Recall]] + Tabell1[[#This Row],[Precision]])</f>
        <v>0.93690453042971034</v>
      </c>
      <c r="R1831">
        <v>9637</v>
      </c>
      <c r="S1831">
        <v>112</v>
      </c>
      <c r="T1831">
        <v>1290</v>
      </c>
      <c r="U1831">
        <v>8</v>
      </c>
    </row>
    <row r="1832" spans="1:21" hidden="1" x14ac:dyDescent="0.3">
      <c r="A1832" s="21" t="s">
        <v>31</v>
      </c>
      <c r="B1832" s="25" t="s">
        <v>22</v>
      </c>
      <c r="C1832" s="20" t="s">
        <v>23</v>
      </c>
      <c r="D1832" s="20" t="s">
        <v>23</v>
      </c>
      <c r="E1832" t="s">
        <v>24</v>
      </c>
      <c r="F1832" s="25" t="s">
        <v>30</v>
      </c>
      <c r="G1832" s="21" t="s">
        <v>29</v>
      </c>
      <c r="H1832" s="25" t="s">
        <v>26</v>
      </c>
      <c r="I1832" s="25" t="s">
        <v>25</v>
      </c>
      <c r="J1832" s="21" t="s">
        <v>29</v>
      </c>
      <c r="K1832" s="26">
        <v>0.90158796310424805</v>
      </c>
      <c r="L1832" s="26">
        <v>0.44584536552429199</v>
      </c>
      <c r="N1832">
        <f>(Tabell1[[#This Row],[TP]]+Tabell1[[#This Row],[TN]])/(Tabell1[[#This Row],[TP]]+Tabell1[[#This Row],[TN]]+Tabell1[[#This Row],[FP]]+Tabell1[[#This Row],[FN]])</f>
        <v>0.8825020367520594</v>
      </c>
      <c r="O1832">
        <f>Tabell1[[#This Row],[TP]]/(Tabell1[[#This Row],[TP]]+Tabell1[[#This Row],[FP]])</f>
        <v>0.88201372997711669</v>
      </c>
      <c r="P1832">
        <f>Tabell1[[#This Row],[TP]]/(Tabell1[[#This Row],[TP]]+Tabell1[[#This Row],[FN]])</f>
        <v>0.99906687402799377</v>
      </c>
      <c r="Q1832">
        <f>2*(Tabell1[[#This Row],[Recall]] * Tabell1[[#This Row],[Precision]]) / (Tabell1[[#This Row],[Recall]] + Tabell1[[#This Row],[Precision]])</f>
        <v>0.93689839572192513</v>
      </c>
      <c r="R1832">
        <v>9636</v>
      </c>
      <c r="S1832">
        <v>113</v>
      </c>
      <c r="T1832">
        <v>1289</v>
      </c>
      <c r="U1832">
        <v>9</v>
      </c>
    </row>
    <row r="1833" spans="1:21" hidden="1" x14ac:dyDescent="0.3">
      <c r="A1833" s="21" t="s">
        <v>31</v>
      </c>
      <c r="B1833" s="23" t="s">
        <v>33</v>
      </c>
      <c r="C1833" s="21" t="s">
        <v>34</v>
      </c>
      <c r="D1833" s="20" t="s">
        <v>23</v>
      </c>
      <c r="E1833" t="s">
        <v>24</v>
      </c>
      <c r="F1833" s="19" t="s">
        <v>21</v>
      </c>
      <c r="G1833" s="21" t="s">
        <v>29</v>
      </c>
      <c r="H1833" s="25" t="s">
        <v>26</v>
      </c>
      <c r="I1833" s="21"/>
      <c r="J1833" s="25" t="s">
        <v>26</v>
      </c>
      <c r="K1833" s="26">
        <v>269.57979464530899</v>
      </c>
      <c r="L1833" s="26">
        <v>2.1159796714782702</v>
      </c>
      <c r="N1833">
        <f>(Tabell1[[#This Row],[TP]]+Tabell1[[#This Row],[TN]])/(Tabell1[[#This Row],[TP]]+Tabell1[[#This Row],[TN]]+Tabell1[[#This Row],[FP]]+Tabell1[[#This Row],[FN]])</f>
        <v>0.88241151443830901</v>
      </c>
      <c r="O1833">
        <f>Tabell1[[#This Row],[TP]]/(Tabell1[[#This Row],[TP]]+Tabell1[[#This Row],[FP]])</f>
        <v>0.88165355770989573</v>
      </c>
      <c r="P1833">
        <f>Tabell1[[#This Row],[TP]]/(Tabell1[[#This Row],[TP]]+Tabell1[[#This Row],[FN]])</f>
        <v>0.99948159668221881</v>
      </c>
      <c r="Q1833">
        <f>2*(Tabell1[[#This Row],[Recall]] * Tabell1[[#This Row],[Precision]]) / (Tabell1[[#This Row],[Recall]] + Tabell1[[#This Row],[Precision]])</f>
        <v>0.93687739929053893</v>
      </c>
      <c r="R1833">
        <v>9640</v>
      </c>
      <c r="S1833">
        <v>108</v>
      </c>
      <c r="T1833">
        <v>1294</v>
      </c>
      <c r="U1833">
        <v>5</v>
      </c>
    </row>
    <row r="1834" spans="1:21" hidden="1" x14ac:dyDescent="0.3">
      <c r="A1834" s="21" t="s">
        <v>31</v>
      </c>
      <c r="B1834" s="23" t="s">
        <v>33</v>
      </c>
      <c r="C1834" s="21" t="s">
        <v>34</v>
      </c>
      <c r="D1834" s="20" t="s">
        <v>23</v>
      </c>
      <c r="E1834" t="s">
        <v>24</v>
      </c>
      <c r="F1834" s="25" t="s">
        <v>30</v>
      </c>
      <c r="G1834" s="25" t="s">
        <v>26</v>
      </c>
      <c r="H1834" s="21" t="s">
        <v>29</v>
      </c>
      <c r="I1834" s="21"/>
      <c r="J1834" s="25" t="s">
        <v>26</v>
      </c>
      <c r="K1834" s="26">
        <v>170.33843541145299</v>
      </c>
      <c r="L1834" s="26">
        <v>5.9893112182617099</v>
      </c>
      <c r="N1834">
        <f>(Tabell1[[#This Row],[TP]]+Tabell1[[#This Row],[TN]])/(Tabell1[[#This Row],[TP]]+Tabell1[[#This Row],[TN]]+Tabell1[[#This Row],[FP]]+Tabell1[[#This Row],[FN]])</f>
        <v>0.88232099212455872</v>
      </c>
      <c r="O1834">
        <f>Tabell1[[#This Row],[TP]]/(Tabell1[[#This Row],[TP]]+Tabell1[[#This Row],[FP]])</f>
        <v>0.88122430333485613</v>
      </c>
      <c r="P1834">
        <f>Tabell1[[#This Row],[TP]]/(Tabell1[[#This Row],[TP]]+Tabell1[[#This Row],[FN]])</f>
        <v>1</v>
      </c>
      <c r="Q1834">
        <f>2*(Tabell1[[#This Row],[Recall]] * Tabell1[[#This Row],[Precision]]) / (Tabell1[[#This Row],[Recall]] + Tabell1[[#This Row],[Precision]])</f>
        <v>0.93686255463817392</v>
      </c>
      <c r="R1834">
        <v>9645</v>
      </c>
      <c r="S1834">
        <v>102</v>
      </c>
      <c r="T1834">
        <v>1300</v>
      </c>
      <c r="U1834">
        <v>0</v>
      </c>
    </row>
    <row r="1835" spans="1:21" hidden="1" x14ac:dyDescent="0.3">
      <c r="A1835" s="25" t="s">
        <v>20</v>
      </c>
      <c r="B1835" s="25" t="s">
        <v>22</v>
      </c>
      <c r="C1835" s="20" t="s">
        <v>23</v>
      </c>
      <c r="D1835" s="20" t="s">
        <v>23</v>
      </c>
      <c r="E1835" t="s">
        <v>24</v>
      </c>
      <c r="F1835" s="25" t="s">
        <v>30</v>
      </c>
      <c r="G1835" s="25" t="s">
        <v>26</v>
      </c>
      <c r="H1835" s="21" t="s">
        <v>29</v>
      </c>
      <c r="I1835" s="25" t="s">
        <v>25</v>
      </c>
      <c r="J1835" s="21" t="s">
        <v>29</v>
      </c>
      <c r="K1835" s="26">
        <v>3.4642491340637198</v>
      </c>
      <c r="L1835" s="26">
        <v>8.0845987796783394</v>
      </c>
      <c r="N1835">
        <f>(Tabell1[[#This Row],[TP]]+Tabell1[[#This Row],[TN]])/(Tabell1[[#This Row],[TP]]+Tabell1[[#This Row],[TN]]+Tabell1[[#This Row],[FP]]+Tabell1[[#This Row],[FN]])</f>
        <v>0.88232099212455872</v>
      </c>
      <c r="O1835">
        <f>Tabell1[[#This Row],[TP]]/(Tabell1[[#This Row],[TP]]+Tabell1[[#This Row],[FP]])</f>
        <v>0.8812939778854062</v>
      </c>
      <c r="P1835">
        <f>Tabell1[[#This Row],[TP]]/(Tabell1[[#This Row],[TP]]+Tabell1[[#This Row],[FN]])</f>
        <v>0.99989631933644374</v>
      </c>
      <c r="Q1835">
        <f>2*(Tabell1[[#This Row],[Recall]] * Tabell1[[#This Row],[Precision]]) / (Tabell1[[#This Row],[Recall]] + Tabell1[[#This Row],[Precision]])</f>
        <v>0.93685642121624246</v>
      </c>
      <c r="R1835">
        <v>9644</v>
      </c>
      <c r="S1835">
        <v>103</v>
      </c>
      <c r="T1835">
        <v>1299</v>
      </c>
      <c r="U1835">
        <v>1</v>
      </c>
    </row>
    <row r="1836" spans="1:21" hidden="1" x14ac:dyDescent="0.3">
      <c r="A1836" s="25" t="s">
        <v>20</v>
      </c>
      <c r="B1836" s="25" t="s">
        <v>22</v>
      </c>
      <c r="C1836" s="20" t="s">
        <v>23</v>
      </c>
      <c r="D1836" s="20" t="s">
        <v>23</v>
      </c>
      <c r="E1836" t="s">
        <v>24</v>
      </c>
      <c r="F1836" s="25" t="s">
        <v>30</v>
      </c>
      <c r="G1836" s="25" t="s">
        <v>26</v>
      </c>
      <c r="H1836" s="21" t="s">
        <v>29</v>
      </c>
      <c r="I1836" s="25" t="s">
        <v>25</v>
      </c>
      <c r="J1836" s="21" t="s">
        <v>29</v>
      </c>
      <c r="K1836" s="26">
        <v>3.4642491340637198</v>
      </c>
      <c r="L1836" s="26">
        <v>7.8620653152465803</v>
      </c>
      <c r="N1836">
        <f>(Tabell1[[#This Row],[TP]]+Tabell1[[#This Row],[TN]])/(Tabell1[[#This Row],[TP]]+Tabell1[[#This Row],[TN]]+Tabell1[[#This Row],[FP]]+Tabell1[[#This Row],[FN]])</f>
        <v>0.88232099212455872</v>
      </c>
      <c r="O1836">
        <f>Tabell1[[#This Row],[TP]]/(Tabell1[[#This Row],[TP]]+Tabell1[[#This Row],[FP]])</f>
        <v>0.8812939778854062</v>
      </c>
      <c r="P1836">
        <f>Tabell1[[#This Row],[TP]]/(Tabell1[[#This Row],[TP]]+Tabell1[[#This Row],[FN]])</f>
        <v>0.99989631933644374</v>
      </c>
      <c r="Q1836">
        <f>2*(Tabell1[[#This Row],[Recall]] * Tabell1[[#This Row],[Precision]]) / (Tabell1[[#This Row],[Recall]] + Tabell1[[#This Row],[Precision]])</f>
        <v>0.93685642121624246</v>
      </c>
      <c r="R1836">
        <v>9644</v>
      </c>
      <c r="S1836">
        <v>103</v>
      </c>
      <c r="T1836">
        <v>1299</v>
      </c>
      <c r="U1836">
        <v>1</v>
      </c>
    </row>
    <row r="1837" spans="1:21" hidden="1" x14ac:dyDescent="0.3">
      <c r="A1837" s="25" t="s">
        <v>20</v>
      </c>
      <c r="B1837" s="25" t="s">
        <v>22</v>
      </c>
      <c r="C1837" s="20" t="s">
        <v>23</v>
      </c>
      <c r="D1837" s="20" t="s">
        <v>23</v>
      </c>
      <c r="E1837" t="s">
        <v>24</v>
      </c>
      <c r="F1837" s="25" t="s">
        <v>30</v>
      </c>
      <c r="G1837" s="21" t="s">
        <v>29</v>
      </c>
      <c r="H1837" s="21" t="s">
        <v>29</v>
      </c>
      <c r="I1837" s="25" t="s">
        <v>25</v>
      </c>
      <c r="J1837" s="21" t="s">
        <v>29</v>
      </c>
      <c r="K1837" s="26">
        <v>3.4269461631774898</v>
      </c>
      <c r="L1837" s="26">
        <v>8.0846283435821498</v>
      </c>
      <c r="N1837">
        <f>(Tabell1[[#This Row],[TP]]+Tabell1[[#This Row],[TN]])/(Tabell1[[#This Row],[TP]]+Tabell1[[#This Row],[TN]]+Tabell1[[#This Row],[FP]]+Tabell1[[#This Row],[FN]])</f>
        <v>0.88232099212455872</v>
      </c>
      <c r="O1837">
        <f>Tabell1[[#This Row],[TP]]/(Tabell1[[#This Row],[TP]]+Tabell1[[#This Row],[FP]])</f>
        <v>0.8812939778854062</v>
      </c>
      <c r="P1837">
        <f>Tabell1[[#This Row],[TP]]/(Tabell1[[#This Row],[TP]]+Tabell1[[#This Row],[FN]])</f>
        <v>0.99989631933644374</v>
      </c>
      <c r="Q1837">
        <f>2*(Tabell1[[#This Row],[Recall]] * Tabell1[[#This Row],[Precision]]) / (Tabell1[[#This Row],[Recall]] + Tabell1[[#This Row],[Precision]])</f>
        <v>0.93685642121624246</v>
      </c>
      <c r="R1837">
        <v>9644</v>
      </c>
      <c r="S1837">
        <v>103</v>
      </c>
      <c r="T1837">
        <v>1299</v>
      </c>
      <c r="U1837">
        <v>1</v>
      </c>
    </row>
    <row r="1838" spans="1:21" hidden="1" x14ac:dyDescent="0.3">
      <c r="A1838" s="25" t="s">
        <v>20</v>
      </c>
      <c r="B1838" s="25" t="s">
        <v>22</v>
      </c>
      <c r="C1838" s="20" t="s">
        <v>23</v>
      </c>
      <c r="D1838" s="20" t="s">
        <v>23</v>
      </c>
      <c r="E1838" t="s">
        <v>24</v>
      </c>
      <c r="F1838" s="25" t="s">
        <v>30</v>
      </c>
      <c r="G1838" s="21" t="s">
        <v>29</v>
      </c>
      <c r="H1838" s="21" t="s">
        <v>29</v>
      </c>
      <c r="I1838" s="25" t="s">
        <v>25</v>
      </c>
      <c r="J1838" s="21" t="s">
        <v>29</v>
      </c>
      <c r="K1838" s="26">
        <v>3.4269461631774898</v>
      </c>
      <c r="L1838" s="26">
        <v>7.7816903591155997</v>
      </c>
      <c r="N1838">
        <f>(Tabell1[[#This Row],[TP]]+Tabell1[[#This Row],[TN]])/(Tabell1[[#This Row],[TP]]+Tabell1[[#This Row],[TN]]+Tabell1[[#This Row],[FP]]+Tabell1[[#This Row],[FN]])</f>
        <v>0.88232099212455872</v>
      </c>
      <c r="O1838">
        <f>Tabell1[[#This Row],[TP]]/(Tabell1[[#This Row],[TP]]+Tabell1[[#This Row],[FP]])</f>
        <v>0.8812939778854062</v>
      </c>
      <c r="P1838">
        <f>Tabell1[[#This Row],[TP]]/(Tabell1[[#This Row],[TP]]+Tabell1[[#This Row],[FN]])</f>
        <v>0.99989631933644374</v>
      </c>
      <c r="Q1838">
        <f>2*(Tabell1[[#This Row],[Recall]] * Tabell1[[#This Row],[Precision]]) / (Tabell1[[#This Row],[Recall]] + Tabell1[[#This Row],[Precision]])</f>
        <v>0.93685642121624246</v>
      </c>
      <c r="R1838">
        <v>9644</v>
      </c>
      <c r="S1838">
        <v>103</v>
      </c>
      <c r="T1838">
        <v>1299</v>
      </c>
      <c r="U1838">
        <v>1</v>
      </c>
    </row>
    <row r="1839" spans="1:21" hidden="1" x14ac:dyDescent="0.3">
      <c r="A1839" s="23" t="s">
        <v>48</v>
      </c>
      <c r="B1839" s="25" t="s">
        <v>22</v>
      </c>
      <c r="C1839" s="25" t="s">
        <v>36</v>
      </c>
      <c r="D1839" s="20" t="s">
        <v>23</v>
      </c>
      <c r="E1839" t="s">
        <v>24</v>
      </c>
      <c r="F1839" s="25" t="s">
        <v>30</v>
      </c>
      <c r="G1839" s="25" t="s">
        <v>26</v>
      </c>
      <c r="H1839" s="25" t="s">
        <v>26</v>
      </c>
      <c r="I1839" s="21"/>
      <c r="J1839" s="25" t="s">
        <v>26</v>
      </c>
      <c r="K1839" s="26">
        <v>0.29117774963378901</v>
      </c>
      <c r="L1839" s="26">
        <v>0.37400627136230402</v>
      </c>
      <c r="N1839">
        <f>(Tabell1[[#This Row],[TP]]+Tabell1[[#This Row],[TN]])/(Tabell1[[#This Row],[TP]]+Tabell1[[#This Row],[TN]]+Tabell1[[#This Row],[FP]]+Tabell1[[#This Row],[FN]])</f>
        <v>0.88232099212455872</v>
      </c>
      <c r="O1839">
        <f>Tabell1[[#This Row],[TP]]/(Tabell1[[#This Row],[TP]]+Tabell1[[#This Row],[FP]])</f>
        <v>0.88136367790878345</v>
      </c>
      <c r="P1839">
        <f>Tabell1[[#This Row],[TP]]/(Tabell1[[#This Row],[TP]]+Tabell1[[#This Row],[FN]])</f>
        <v>0.99979263867288748</v>
      </c>
      <c r="Q1839">
        <f>2*(Tabell1[[#This Row],[Recall]] * Tabell1[[#This Row],[Precision]]) / (Tabell1[[#This Row],[Recall]] + Tabell1[[#This Row],[Precision]])</f>
        <v>0.93685028660254543</v>
      </c>
      <c r="R1839">
        <v>9643</v>
      </c>
      <c r="S1839">
        <v>104</v>
      </c>
      <c r="T1839">
        <v>1298</v>
      </c>
      <c r="U1839">
        <v>2</v>
      </c>
    </row>
    <row r="1840" spans="1:21" hidden="1" x14ac:dyDescent="0.3">
      <c r="A1840" s="23" t="s">
        <v>48</v>
      </c>
      <c r="B1840" s="25" t="s">
        <v>22</v>
      </c>
      <c r="C1840" s="25" t="s">
        <v>36</v>
      </c>
      <c r="D1840" s="20" t="s">
        <v>23</v>
      </c>
      <c r="E1840" t="s">
        <v>24</v>
      </c>
      <c r="F1840" s="25" t="s">
        <v>30</v>
      </c>
      <c r="G1840" s="21" t="s">
        <v>29</v>
      </c>
      <c r="H1840" s="25" t="s">
        <v>26</v>
      </c>
      <c r="I1840" s="21"/>
      <c r="J1840" s="25" t="s">
        <v>26</v>
      </c>
      <c r="K1840" s="26">
        <v>0.28428006172180098</v>
      </c>
      <c r="L1840" s="26">
        <v>0.35606002807617099</v>
      </c>
      <c r="N1840">
        <f>(Tabell1[[#This Row],[TP]]+Tabell1[[#This Row],[TN]])/(Tabell1[[#This Row],[TP]]+Tabell1[[#This Row],[TN]]+Tabell1[[#This Row],[FP]]+Tabell1[[#This Row],[FN]])</f>
        <v>0.88232099212455872</v>
      </c>
      <c r="O1840">
        <f>Tabell1[[#This Row],[TP]]/(Tabell1[[#This Row],[TP]]+Tabell1[[#This Row],[FP]])</f>
        <v>0.88136367790878345</v>
      </c>
      <c r="P1840">
        <f>Tabell1[[#This Row],[TP]]/(Tabell1[[#This Row],[TP]]+Tabell1[[#This Row],[FN]])</f>
        <v>0.99979263867288748</v>
      </c>
      <c r="Q1840">
        <f>2*(Tabell1[[#This Row],[Recall]] * Tabell1[[#This Row],[Precision]]) / (Tabell1[[#This Row],[Recall]] + Tabell1[[#This Row],[Precision]])</f>
        <v>0.93685028660254543</v>
      </c>
      <c r="R1840">
        <v>9643</v>
      </c>
      <c r="S1840">
        <v>104</v>
      </c>
      <c r="T1840">
        <v>1298</v>
      </c>
      <c r="U1840">
        <v>2</v>
      </c>
    </row>
    <row r="1841" spans="1:21" hidden="1" x14ac:dyDescent="0.3">
      <c r="A1841" s="21" t="s">
        <v>31</v>
      </c>
      <c r="B1841" s="23" t="s">
        <v>33</v>
      </c>
      <c r="C1841" s="24" t="s">
        <v>38</v>
      </c>
      <c r="D1841" s="20" t="s">
        <v>23</v>
      </c>
      <c r="E1841" t="s">
        <v>24</v>
      </c>
      <c r="F1841" s="25" t="s">
        <v>30</v>
      </c>
      <c r="G1841" s="21" t="s">
        <v>29</v>
      </c>
      <c r="H1841" s="21" t="s">
        <v>29</v>
      </c>
      <c r="I1841" s="21"/>
      <c r="J1841" s="25" t="s">
        <v>26</v>
      </c>
      <c r="K1841" s="26">
        <v>142.145636558532</v>
      </c>
      <c r="L1841" s="26">
        <v>5.9453625679016104</v>
      </c>
      <c r="N1841">
        <f>(Tabell1[[#This Row],[TP]]+Tabell1[[#This Row],[TN]])/(Tabell1[[#This Row],[TP]]+Tabell1[[#This Row],[TN]]+Tabell1[[#This Row],[FP]]+Tabell1[[#This Row],[FN]])</f>
        <v>0.88241151443830901</v>
      </c>
      <c r="O1841">
        <f>Tabell1[[#This Row],[TP]]/(Tabell1[[#This Row],[TP]]+Tabell1[[#This Row],[FP]])</f>
        <v>0.88214285714285712</v>
      </c>
      <c r="P1841">
        <f>Tabell1[[#This Row],[TP]]/(Tabell1[[#This Row],[TP]]+Tabell1[[#This Row],[FN]])</f>
        <v>0.99875583203732499</v>
      </c>
      <c r="Q1841">
        <f>2*(Tabell1[[#This Row],[Recall]] * Tabell1[[#This Row],[Precision]]) / (Tabell1[[#This Row],[Recall]] + Tabell1[[#This Row],[Precision]])</f>
        <v>0.93683442742523715</v>
      </c>
      <c r="R1841">
        <v>9633</v>
      </c>
      <c r="S1841">
        <v>115</v>
      </c>
      <c r="T1841">
        <v>1287</v>
      </c>
      <c r="U1841">
        <v>12</v>
      </c>
    </row>
    <row r="1842" spans="1:21" hidden="1" x14ac:dyDescent="0.3">
      <c r="A1842" s="21" t="s">
        <v>31</v>
      </c>
      <c r="B1842" s="23" t="s">
        <v>33</v>
      </c>
      <c r="C1842" s="21" t="s">
        <v>34</v>
      </c>
      <c r="D1842" s="20" t="s">
        <v>23</v>
      </c>
      <c r="E1842" t="s">
        <v>24</v>
      </c>
      <c r="F1842" s="19" t="s">
        <v>21</v>
      </c>
      <c r="G1842" s="25" t="s">
        <v>26</v>
      </c>
      <c r="H1842" s="25" t="s">
        <v>26</v>
      </c>
      <c r="I1842" s="21"/>
      <c r="J1842" s="25" t="s">
        <v>26</v>
      </c>
      <c r="K1842" s="26">
        <v>260.33695101737902</v>
      </c>
      <c r="L1842" s="26">
        <v>2.0656135082244802</v>
      </c>
      <c r="N1842">
        <f>(Tabell1[[#This Row],[TP]]+Tabell1[[#This Row],[TN]])/(Tabell1[[#This Row],[TP]]+Tabell1[[#This Row],[TN]]+Tabell1[[#This Row],[FP]]+Tabell1[[#This Row],[FN]])</f>
        <v>0.88232099212455872</v>
      </c>
      <c r="O1842">
        <f>Tabell1[[#This Row],[TP]]/(Tabell1[[#This Row],[TP]]+Tabell1[[#This Row],[FP]])</f>
        <v>0.88157293095564704</v>
      </c>
      <c r="P1842">
        <f>Tabell1[[#This Row],[TP]]/(Tabell1[[#This Row],[TP]]+Tabell1[[#This Row],[FN]])</f>
        <v>0.99948159668221881</v>
      </c>
      <c r="Q1842">
        <f>2*(Tabell1[[#This Row],[Recall]] * Tabell1[[#This Row],[Precision]]) / (Tabell1[[#This Row],[Recall]] + Tabell1[[#This Row],[Precision]])</f>
        <v>0.93683187560738579</v>
      </c>
      <c r="R1842">
        <v>9640</v>
      </c>
      <c r="S1842">
        <v>107</v>
      </c>
      <c r="T1842">
        <v>1295</v>
      </c>
      <c r="U1842">
        <v>5</v>
      </c>
    </row>
    <row r="1843" spans="1:21" hidden="1" x14ac:dyDescent="0.3">
      <c r="A1843" s="25" t="s">
        <v>20</v>
      </c>
      <c r="B1843" s="21" t="s">
        <v>32</v>
      </c>
      <c r="C1843" s="20" t="s">
        <v>23</v>
      </c>
      <c r="D1843" s="20" t="s">
        <v>23</v>
      </c>
      <c r="E1843" t="s">
        <v>42</v>
      </c>
      <c r="F1843" s="19" t="s">
        <v>21</v>
      </c>
      <c r="G1843" s="21" t="s">
        <v>29</v>
      </c>
      <c r="H1843" s="21" t="s">
        <v>29</v>
      </c>
      <c r="I1843" s="25" t="s">
        <v>25</v>
      </c>
      <c r="J1843" s="21" t="s">
        <v>29</v>
      </c>
      <c r="K1843" s="26">
        <v>1.2224318981170601</v>
      </c>
      <c r="L1843" s="26">
        <v>3.2497525215148899</v>
      </c>
      <c r="N1843">
        <f>(Tabell1[[#This Row],[TP]]+Tabell1[[#This Row],[TN]])/(Tabell1[[#This Row],[TP]]+Tabell1[[#This Row],[TN]]+Tabell1[[#This Row],[FP]]+Tabell1[[#This Row],[FN]])</f>
        <v>0.88267702312138729</v>
      </c>
      <c r="O1843">
        <f>Tabell1[[#This Row],[TP]]/(Tabell1[[#This Row],[TP]]+Tabell1[[#This Row],[FP]])</f>
        <v>0.88146453089244847</v>
      </c>
      <c r="P1843">
        <f>Tabell1[[#This Row],[TP]]/(Tabell1[[#This Row],[TP]]+Tabell1[[#This Row],[FN]])</f>
        <v>0.99958480381980486</v>
      </c>
      <c r="Q1843">
        <f>2*(Tabell1[[#This Row],[Recall]] * Tabell1[[#This Row],[Precision]]) / (Tabell1[[#This Row],[Recall]] + Tabell1[[#This Row],[Precision]])</f>
        <v>0.93681599299576812</v>
      </c>
      <c r="R1843">
        <v>9630</v>
      </c>
      <c r="S1843">
        <v>143</v>
      </c>
      <c r="T1843">
        <v>1295</v>
      </c>
      <c r="U1843">
        <v>4</v>
      </c>
    </row>
    <row r="1844" spans="1:21" hidden="1" x14ac:dyDescent="0.3">
      <c r="A1844" s="25" t="s">
        <v>20</v>
      </c>
      <c r="B1844" s="21" t="s">
        <v>32</v>
      </c>
      <c r="C1844" s="20" t="s">
        <v>23</v>
      </c>
      <c r="D1844" s="20" t="s">
        <v>23</v>
      </c>
      <c r="E1844" t="s">
        <v>42</v>
      </c>
      <c r="F1844" s="19" t="s">
        <v>21</v>
      </c>
      <c r="G1844" s="25" t="s">
        <v>26</v>
      </c>
      <c r="H1844" s="21" t="s">
        <v>29</v>
      </c>
      <c r="I1844" s="25" t="s">
        <v>25</v>
      </c>
      <c r="J1844" s="21" t="s">
        <v>29</v>
      </c>
      <c r="K1844" s="26">
        <v>1.203786611557</v>
      </c>
      <c r="L1844" s="26">
        <v>3.3195607662200901</v>
      </c>
      <c r="N1844">
        <f>(Tabell1[[#This Row],[TP]]+Tabell1[[#This Row],[TN]])/(Tabell1[[#This Row],[TP]]+Tabell1[[#This Row],[TN]]+Tabell1[[#This Row],[FP]]+Tabell1[[#This Row],[FN]])</f>
        <v>0.88267702312138729</v>
      </c>
      <c r="O1844">
        <f>Tabell1[[#This Row],[TP]]/(Tabell1[[#This Row],[TP]]+Tabell1[[#This Row],[FP]])</f>
        <v>0.88146453089244847</v>
      </c>
      <c r="P1844">
        <f>Tabell1[[#This Row],[TP]]/(Tabell1[[#This Row],[TP]]+Tabell1[[#This Row],[FN]])</f>
        <v>0.99958480381980486</v>
      </c>
      <c r="Q1844">
        <f>2*(Tabell1[[#This Row],[Recall]] * Tabell1[[#This Row],[Precision]]) / (Tabell1[[#This Row],[Recall]] + Tabell1[[#This Row],[Precision]])</f>
        <v>0.93681599299576812</v>
      </c>
      <c r="R1844">
        <v>9630</v>
      </c>
      <c r="S1844">
        <v>143</v>
      </c>
      <c r="T1844">
        <v>1295</v>
      </c>
      <c r="U1844">
        <v>4</v>
      </c>
    </row>
    <row r="1845" spans="1:21" hidden="1" x14ac:dyDescent="0.3">
      <c r="A1845" s="23" t="s">
        <v>48</v>
      </c>
      <c r="B1845" s="25" t="s">
        <v>22</v>
      </c>
      <c r="C1845" s="25" t="s">
        <v>36</v>
      </c>
      <c r="D1845" s="20" t="s">
        <v>23</v>
      </c>
      <c r="E1845" t="s">
        <v>24</v>
      </c>
      <c r="F1845" s="25" t="s">
        <v>30</v>
      </c>
      <c r="G1845" s="25" t="s">
        <v>26</v>
      </c>
      <c r="H1845" s="21" t="s">
        <v>29</v>
      </c>
      <c r="I1845" s="21"/>
      <c r="J1845" s="25" t="s">
        <v>26</v>
      </c>
      <c r="K1845" s="26">
        <v>0.29322195053100503</v>
      </c>
      <c r="L1845" s="26">
        <v>0.37232112884521401</v>
      </c>
      <c r="N1845">
        <f>(Tabell1[[#This Row],[TP]]+Tabell1[[#This Row],[TN]])/(Tabell1[[#This Row],[TP]]+Tabell1[[#This Row],[TN]]+Tabell1[[#This Row],[FP]]+Tabell1[[#This Row],[FN]])</f>
        <v>0.88223046981080833</v>
      </c>
      <c r="O1845">
        <f>Tabell1[[#This Row],[TP]]/(Tabell1[[#This Row],[TP]]+Tabell1[[#This Row],[FP]])</f>
        <v>0.88128312922683238</v>
      </c>
      <c r="P1845">
        <f>Tabell1[[#This Row],[TP]]/(Tabell1[[#This Row],[TP]]+Tabell1[[#This Row],[FN]])</f>
        <v>0.99979263867288748</v>
      </c>
      <c r="Q1845">
        <f>2*(Tabell1[[#This Row],[Recall]] * Tabell1[[#This Row],[Precision]]) / (Tabell1[[#This Row],[Recall]] + Tabell1[[#This Row],[Precision]])</f>
        <v>0.93680477971535436</v>
      </c>
      <c r="R1845">
        <v>9643</v>
      </c>
      <c r="S1845">
        <v>103</v>
      </c>
      <c r="T1845">
        <v>1299</v>
      </c>
      <c r="U1845">
        <v>2</v>
      </c>
    </row>
    <row r="1846" spans="1:21" hidden="1" x14ac:dyDescent="0.3">
      <c r="A1846" s="23" t="s">
        <v>48</v>
      </c>
      <c r="B1846" s="25" t="s">
        <v>22</v>
      </c>
      <c r="C1846" s="25" t="s">
        <v>36</v>
      </c>
      <c r="D1846" s="20" t="s">
        <v>23</v>
      </c>
      <c r="E1846" t="s">
        <v>24</v>
      </c>
      <c r="F1846" s="25" t="s">
        <v>30</v>
      </c>
      <c r="G1846" s="21" t="s">
        <v>29</v>
      </c>
      <c r="H1846" s="21" t="s">
        <v>29</v>
      </c>
      <c r="I1846" s="21"/>
      <c r="J1846" s="25" t="s">
        <v>26</v>
      </c>
      <c r="K1846" s="26">
        <v>0.27825951576232899</v>
      </c>
      <c r="L1846" s="26">
        <v>0.36104822158813399</v>
      </c>
      <c r="N1846">
        <f>(Tabell1[[#This Row],[TP]]+Tabell1[[#This Row],[TN]])/(Tabell1[[#This Row],[TP]]+Tabell1[[#This Row],[TN]]+Tabell1[[#This Row],[FP]]+Tabell1[[#This Row],[FN]])</f>
        <v>0.88223046981080833</v>
      </c>
      <c r="O1846">
        <f>Tabell1[[#This Row],[TP]]/(Tabell1[[#This Row],[TP]]+Tabell1[[#This Row],[FP]])</f>
        <v>0.88128312922683238</v>
      </c>
      <c r="P1846">
        <f>Tabell1[[#This Row],[TP]]/(Tabell1[[#This Row],[TP]]+Tabell1[[#This Row],[FN]])</f>
        <v>0.99979263867288748</v>
      </c>
      <c r="Q1846">
        <f>2*(Tabell1[[#This Row],[Recall]] * Tabell1[[#This Row],[Precision]]) / (Tabell1[[#This Row],[Recall]] + Tabell1[[#This Row],[Precision]])</f>
        <v>0.93680477971535436</v>
      </c>
      <c r="R1846">
        <v>9643</v>
      </c>
      <c r="S1846">
        <v>103</v>
      </c>
      <c r="T1846">
        <v>1299</v>
      </c>
      <c r="U1846">
        <v>2</v>
      </c>
    </row>
    <row r="1847" spans="1:21" hidden="1" x14ac:dyDescent="0.3">
      <c r="A1847" s="25" t="s">
        <v>20</v>
      </c>
      <c r="B1847" s="23" t="s">
        <v>33</v>
      </c>
      <c r="C1847" s="24" t="s">
        <v>38</v>
      </c>
      <c r="D1847" s="20" t="s">
        <v>23</v>
      </c>
      <c r="E1847" t="s">
        <v>24</v>
      </c>
      <c r="F1847" s="25" t="s">
        <v>30</v>
      </c>
      <c r="G1847" s="25" t="s">
        <v>26</v>
      </c>
      <c r="H1847" s="21" t="s">
        <v>29</v>
      </c>
      <c r="I1847" s="21"/>
      <c r="J1847" s="21" t="s">
        <v>29</v>
      </c>
      <c r="K1847" s="26">
        <v>6.04095363616943</v>
      </c>
      <c r="L1847" s="26">
        <v>12.8430078029632</v>
      </c>
      <c r="N1847">
        <f>(Tabell1[[#This Row],[TP]]+Tabell1[[#This Row],[TN]])/(Tabell1[[#This Row],[TP]]+Tabell1[[#This Row],[TN]]+Tabell1[[#This Row],[FP]]+Tabell1[[#This Row],[FN]])</f>
        <v>0.88920068796958451</v>
      </c>
      <c r="O1847">
        <f>Tabell1[[#This Row],[TP]]/(Tabell1[[#This Row],[TP]]+Tabell1[[#This Row],[FP]])</f>
        <v>0.93322358267311456</v>
      </c>
      <c r="P1847">
        <f>Tabell1[[#This Row],[TP]]/(Tabell1[[#This Row],[TP]]+Tabell1[[#This Row],[FN]])</f>
        <v>0.94038361845515817</v>
      </c>
      <c r="Q1847">
        <f>2*(Tabell1[[#This Row],[Recall]] * Tabell1[[#This Row],[Precision]]) / (Tabell1[[#This Row],[Recall]] + Tabell1[[#This Row],[Precision]])</f>
        <v>0.93678991943813272</v>
      </c>
      <c r="R1847">
        <v>9070</v>
      </c>
      <c r="S1847">
        <v>753</v>
      </c>
      <c r="T1847">
        <v>649</v>
      </c>
      <c r="U1847">
        <v>575</v>
      </c>
    </row>
    <row r="1848" spans="1:21" hidden="1" x14ac:dyDescent="0.3">
      <c r="A1848" s="25" t="s">
        <v>20</v>
      </c>
      <c r="B1848" s="23" t="s">
        <v>33</v>
      </c>
      <c r="C1848" s="21" t="s">
        <v>34</v>
      </c>
      <c r="D1848" s="21" t="s">
        <v>34</v>
      </c>
      <c r="E1848" t="s">
        <v>35</v>
      </c>
      <c r="F1848" s="19" t="s">
        <v>21</v>
      </c>
      <c r="G1848" s="25" t="s">
        <v>26</v>
      </c>
      <c r="H1848" s="21" t="s">
        <v>29</v>
      </c>
      <c r="I1848" s="25" t="s">
        <v>25</v>
      </c>
      <c r="J1848" s="21" t="s">
        <v>29</v>
      </c>
      <c r="K1848" s="26">
        <v>1.3723287582397401</v>
      </c>
      <c r="L1848" s="26">
        <v>3.6325051784515301</v>
      </c>
      <c r="N1848">
        <f>(Tabell1[[#This Row],[TP]]+Tabell1[[#This Row],[TN]])/(Tabell1[[#This Row],[TP]]+Tabell1[[#This Row],[TN]]+Tabell1[[#This Row],[FP]]+Tabell1[[#This Row],[FN]])</f>
        <v>0.89289298421676855</v>
      </c>
      <c r="O1848">
        <f>Tabell1[[#This Row],[TP]]/(Tabell1[[#This Row],[TP]]+Tabell1[[#This Row],[FP]])</f>
        <v>0.88828755233329926</v>
      </c>
      <c r="P1848">
        <f>Tabell1[[#This Row],[TP]]/(Tabell1[[#This Row],[TP]]+Tabell1[[#This Row],[FN]])</f>
        <v>0.99088734480009111</v>
      </c>
      <c r="Q1848">
        <f>2*(Tabell1[[#This Row],[Recall]] * Tabell1[[#This Row],[Precision]]) / (Tabell1[[#This Row],[Recall]] + Tabell1[[#This Row],[Precision]])</f>
        <v>0.9367865604135257</v>
      </c>
      <c r="R1848">
        <v>8699</v>
      </c>
      <c r="S1848">
        <v>1088</v>
      </c>
      <c r="T1848">
        <v>1094</v>
      </c>
      <c r="U1848">
        <v>80</v>
      </c>
    </row>
    <row r="1849" spans="1:21" hidden="1" x14ac:dyDescent="0.3">
      <c r="A1849" s="25" t="s">
        <v>20</v>
      </c>
      <c r="B1849" s="23" t="s">
        <v>33</v>
      </c>
      <c r="C1849" s="21" t="s">
        <v>34</v>
      </c>
      <c r="D1849" s="21" t="s">
        <v>34</v>
      </c>
      <c r="E1849" t="s">
        <v>35</v>
      </c>
      <c r="F1849" s="19" t="s">
        <v>21</v>
      </c>
      <c r="G1849" s="21" t="s">
        <v>29</v>
      </c>
      <c r="H1849" s="21" t="s">
        <v>29</v>
      </c>
      <c r="I1849" s="25" t="s">
        <v>25</v>
      </c>
      <c r="J1849" s="21" t="s">
        <v>29</v>
      </c>
      <c r="K1849" s="26">
        <v>1.35399842262268</v>
      </c>
      <c r="L1849" s="26">
        <v>3.6651649475097599</v>
      </c>
      <c r="N1849">
        <f>(Tabell1[[#This Row],[TP]]+Tabell1[[#This Row],[TN]])/(Tabell1[[#This Row],[TP]]+Tabell1[[#This Row],[TN]]+Tabell1[[#This Row],[FP]]+Tabell1[[#This Row],[FN]])</f>
        <v>0.89289298421676855</v>
      </c>
      <c r="O1849">
        <f>Tabell1[[#This Row],[TP]]/(Tabell1[[#This Row],[TP]]+Tabell1[[#This Row],[FP]])</f>
        <v>0.88828755233329926</v>
      </c>
      <c r="P1849">
        <f>Tabell1[[#This Row],[TP]]/(Tabell1[[#This Row],[TP]]+Tabell1[[#This Row],[FN]])</f>
        <v>0.99088734480009111</v>
      </c>
      <c r="Q1849">
        <f>2*(Tabell1[[#This Row],[Recall]] * Tabell1[[#This Row],[Precision]]) / (Tabell1[[#This Row],[Recall]] + Tabell1[[#This Row],[Precision]])</f>
        <v>0.9367865604135257</v>
      </c>
      <c r="R1849">
        <v>8699</v>
      </c>
      <c r="S1849">
        <v>1088</v>
      </c>
      <c r="T1849">
        <v>1094</v>
      </c>
      <c r="U1849">
        <v>80</v>
      </c>
    </row>
    <row r="1850" spans="1:21" hidden="1" x14ac:dyDescent="0.3">
      <c r="A1850" s="21" t="s">
        <v>31</v>
      </c>
      <c r="B1850" s="25" t="s">
        <v>22</v>
      </c>
      <c r="C1850" s="20" t="s">
        <v>23</v>
      </c>
      <c r="D1850" s="20" t="s">
        <v>23</v>
      </c>
      <c r="E1850" t="s">
        <v>42</v>
      </c>
      <c r="F1850" s="19" t="s">
        <v>21</v>
      </c>
      <c r="G1850" s="21" t="s">
        <v>29</v>
      </c>
      <c r="H1850" s="25" t="s">
        <v>26</v>
      </c>
      <c r="I1850" s="21"/>
      <c r="J1850" s="21" t="s">
        <v>29</v>
      </c>
      <c r="K1850" s="26">
        <v>0.54267001152038497</v>
      </c>
      <c r="L1850" s="26">
        <v>0.64977717399597101</v>
      </c>
      <c r="N1850">
        <f>(Tabell1[[#This Row],[TP]]+Tabell1[[#This Row],[TN]])/(Tabell1[[#This Row],[TP]]+Tabell1[[#This Row],[TN]]+Tabell1[[#This Row],[FP]]+Tabell1[[#This Row],[FN]])</f>
        <v>0.88267702312138729</v>
      </c>
      <c r="O1850">
        <f>Tabell1[[#This Row],[TP]]/(Tabell1[[#This Row],[TP]]+Tabell1[[#This Row],[FP]])</f>
        <v>0.8820240168668072</v>
      </c>
      <c r="P1850">
        <f>Tabell1[[#This Row],[TP]]/(Tabell1[[#This Row],[TP]]+Tabell1[[#This Row],[FN]])</f>
        <v>0.99875441145941457</v>
      </c>
      <c r="Q1850">
        <f>2*(Tabell1[[#This Row],[Recall]] * Tabell1[[#This Row],[Precision]]) / (Tabell1[[#This Row],[Recall]] + Tabell1[[#This Row],[Precision]])</f>
        <v>0.93676678187217055</v>
      </c>
      <c r="R1850">
        <v>9622</v>
      </c>
      <c r="S1850">
        <v>151</v>
      </c>
      <c r="T1850">
        <v>1287</v>
      </c>
      <c r="U1850">
        <v>12</v>
      </c>
    </row>
    <row r="1851" spans="1:21" hidden="1" x14ac:dyDescent="0.3">
      <c r="A1851" s="25" t="s">
        <v>20</v>
      </c>
      <c r="B1851" s="25" t="s">
        <v>22</v>
      </c>
      <c r="C1851" s="21" t="s">
        <v>34</v>
      </c>
      <c r="D1851" s="20" t="s">
        <v>23</v>
      </c>
      <c r="E1851" t="s">
        <v>24</v>
      </c>
      <c r="F1851" s="25" t="s">
        <v>30</v>
      </c>
      <c r="G1851" s="21" t="s">
        <v>29</v>
      </c>
      <c r="H1851" s="21" t="s">
        <v>29</v>
      </c>
      <c r="I1851" s="25" t="s">
        <v>25</v>
      </c>
      <c r="J1851" s="21" t="s">
        <v>29</v>
      </c>
      <c r="K1851" s="26">
        <v>2.8239328861236501</v>
      </c>
      <c r="L1851" s="26">
        <v>6.0477106571197501</v>
      </c>
      <c r="N1851">
        <f>(Tabell1[[#This Row],[TP]]+Tabell1[[#This Row],[TN]])/(Tabell1[[#This Row],[TP]]+Tabell1[[#This Row],[TN]]+Tabell1[[#This Row],[FP]]+Tabell1[[#This Row],[FN]])</f>
        <v>0.88268308137956009</v>
      </c>
      <c r="O1851">
        <f>Tabell1[[#This Row],[TP]]/(Tabell1[[#This Row],[TP]]+Tabell1[[#This Row],[FP]])</f>
        <v>0.88499492760306187</v>
      </c>
      <c r="P1851">
        <f>Tabell1[[#This Row],[TP]]/(Tabell1[[#This Row],[TP]]+Tabell1[[#This Row],[FN]])</f>
        <v>0.99491964748574391</v>
      </c>
      <c r="Q1851">
        <f>2*(Tabell1[[#This Row],[Recall]] * Tabell1[[#This Row],[Precision]]) / (Tabell1[[#This Row],[Recall]] + Tabell1[[#This Row],[Precision]])</f>
        <v>0.93674345958609917</v>
      </c>
      <c r="R1851">
        <v>9596</v>
      </c>
      <c r="S1851">
        <v>155</v>
      </c>
      <c r="T1851">
        <v>1247</v>
      </c>
      <c r="U1851">
        <v>49</v>
      </c>
    </row>
    <row r="1852" spans="1:21" hidden="1" x14ac:dyDescent="0.3">
      <c r="A1852" s="25" t="s">
        <v>20</v>
      </c>
      <c r="B1852" s="21" t="s">
        <v>32</v>
      </c>
      <c r="C1852" s="20" t="s">
        <v>23</v>
      </c>
      <c r="D1852" s="20" t="s">
        <v>23</v>
      </c>
      <c r="E1852" t="s">
        <v>42</v>
      </c>
      <c r="F1852" s="25" t="s">
        <v>30</v>
      </c>
      <c r="G1852" s="25" t="s">
        <v>26</v>
      </c>
      <c r="H1852" s="21" t="s">
        <v>29</v>
      </c>
      <c r="I1852" s="21"/>
      <c r="J1852" s="21" t="s">
        <v>29</v>
      </c>
      <c r="K1852" s="26">
        <v>3.6582779884338299</v>
      </c>
      <c r="L1852" s="26">
        <v>9.38205695152282</v>
      </c>
      <c r="N1852">
        <f>(Tabell1[[#This Row],[TP]]+Tabell1[[#This Row],[TN]])/(Tabell1[[#This Row],[TP]]+Tabell1[[#This Row],[TN]]+Tabell1[[#This Row],[FP]]+Tabell1[[#This Row],[FN]])</f>
        <v>0.88249638728323698</v>
      </c>
      <c r="O1852">
        <f>Tabell1[[#This Row],[TP]]/(Tabell1[[#This Row],[TP]]+Tabell1[[#This Row],[FP]])</f>
        <v>0.88123341568304514</v>
      </c>
      <c r="P1852">
        <f>Tabell1[[#This Row],[TP]]/(Tabell1[[#This Row],[TP]]+Tabell1[[#This Row],[FN]])</f>
        <v>0.99968860286485361</v>
      </c>
      <c r="Q1852">
        <f>2*(Tabell1[[#This Row],[Recall]] * Tabell1[[#This Row],[Precision]]) / (Tabell1[[#This Row],[Recall]] + Tabell1[[#This Row],[Precision]])</f>
        <v>0.93673102173807321</v>
      </c>
      <c r="R1852">
        <v>9631</v>
      </c>
      <c r="S1852">
        <v>140</v>
      </c>
      <c r="T1852">
        <v>1298</v>
      </c>
      <c r="U1852">
        <v>3</v>
      </c>
    </row>
    <row r="1853" spans="1:21" hidden="1" x14ac:dyDescent="0.3">
      <c r="A1853" s="25" t="s">
        <v>20</v>
      </c>
      <c r="B1853" s="21" t="s">
        <v>32</v>
      </c>
      <c r="C1853" s="20" t="s">
        <v>23</v>
      </c>
      <c r="D1853" s="20" t="s">
        <v>23</v>
      </c>
      <c r="E1853" t="s">
        <v>42</v>
      </c>
      <c r="F1853" s="25" t="s">
        <v>30</v>
      </c>
      <c r="G1853" s="21" t="s">
        <v>29</v>
      </c>
      <c r="H1853" s="21" t="s">
        <v>29</v>
      </c>
      <c r="I1853" s="21"/>
      <c r="J1853" s="21" t="s">
        <v>29</v>
      </c>
      <c r="K1853" s="26">
        <v>3.6418907642364502</v>
      </c>
      <c r="L1853" s="26">
        <v>9.3869833946227992</v>
      </c>
      <c r="N1853">
        <f>(Tabell1[[#This Row],[TP]]+Tabell1[[#This Row],[TN]])/(Tabell1[[#This Row],[TP]]+Tabell1[[#This Row],[TN]]+Tabell1[[#This Row],[FP]]+Tabell1[[#This Row],[FN]])</f>
        <v>0.88249638728323698</v>
      </c>
      <c r="O1853">
        <f>Tabell1[[#This Row],[TP]]/(Tabell1[[#This Row],[TP]]+Tabell1[[#This Row],[FP]])</f>
        <v>0.88123341568304514</v>
      </c>
      <c r="P1853">
        <f>Tabell1[[#This Row],[TP]]/(Tabell1[[#This Row],[TP]]+Tabell1[[#This Row],[FN]])</f>
        <v>0.99968860286485361</v>
      </c>
      <c r="Q1853">
        <f>2*(Tabell1[[#This Row],[Recall]] * Tabell1[[#This Row],[Precision]]) / (Tabell1[[#This Row],[Recall]] + Tabell1[[#This Row],[Precision]])</f>
        <v>0.93673102173807321</v>
      </c>
      <c r="R1853">
        <v>9631</v>
      </c>
      <c r="S1853">
        <v>140</v>
      </c>
      <c r="T1853">
        <v>1298</v>
      </c>
      <c r="U1853">
        <v>3</v>
      </c>
    </row>
    <row r="1854" spans="1:21" hidden="1" x14ac:dyDescent="0.3">
      <c r="A1854" s="25" t="s">
        <v>20</v>
      </c>
      <c r="B1854" s="23" t="s">
        <v>33</v>
      </c>
      <c r="C1854" s="20" t="s">
        <v>23</v>
      </c>
      <c r="D1854" s="20" t="s">
        <v>23</v>
      </c>
      <c r="E1854" t="s">
        <v>24</v>
      </c>
      <c r="F1854" s="19" t="s">
        <v>21</v>
      </c>
      <c r="G1854" s="25" t="s">
        <v>26</v>
      </c>
      <c r="H1854" s="25" t="s">
        <v>26</v>
      </c>
      <c r="I1854" s="25" t="s">
        <v>25</v>
      </c>
      <c r="J1854" s="21" t="s">
        <v>29</v>
      </c>
      <c r="K1854" s="26">
        <v>1.16289138793945</v>
      </c>
      <c r="L1854" s="26">
        <v>3.29204869270324</v>
      </c>
      <c r="N1854">
        <f>(Tabell1[[#This Row],[TP]]+Tabell1[[#This Row],[TN]])/(Tabell1[[#This Row],[TP]]+Tabell1[[#This Row],[TN]]+Tabell1[[#This Row],[FP]]+Tabell1[[#This Row],[FN]])</f>
        <v>0.88204942518330764</v>
      </c>
      <c r="O1854">
        <f>Tabell1[[#This Row],[TP]]/(Tabell1[[#This Row],[TP]]+Tabell1[[#This Row],[FP]])</f>
        <v>0.88133113914792471</v>
      </c>
      <c r="P1854">
        <f>Tabell1[[#This Row],[TP]]/(Tabell1[[#This Row],[TP]]+Tabell1[[#This Row],[FN]])</f>
        <v>0.99948159668221881</v>
      </c>
      <c r="Q1854">
        <f>2*(Tabell1[[#This Row],[Recall]] * Tabell1[[#This Row],[Precision]]) / (Tabell1[[#This Row],[Recall]] + Tabell1[[#This Row],[Precision]])</f>
        <v>0.93669533109847936</v>
      </c>
      <c r="R1854">
        <v>9640</v>
      </c>
      <c r="S1854">
        <v>104</v>
      </c>
      <c r="T1854">
        <v>1298</v>
      </c>
      <c r="U1854">
        <v>5</v>
      </c>
    </row>
    <row r="1855" spans="1:21" hidden="1" x14ac:dyDescent="0.3">
      <c r="A1855" s="25" t="s">
        <v>20</v>
      </c>
      <c r="B1855" s="25" t="s">
        <v>22</v>
      </c>
      <c r="C1855" s="21" t="s">
        <v>34</v>
      </c>
      <c r="D1855" s="20" t="s">
        <v>23</v>
      </c>
      <c r="E1855" t="s">
        <v>24</v>
      </c>
      <c r="F1855" s="25" t="s">
        <v>30</v>
      </c>
      <c r="G1855" s="25" t="s">
        <v>26</v>
      </c>
      <c r="H1855" s="25" t="s">
        <v>26</v>
      </c>
      <c r="I1855" s="25" t="s">
        <v>25</v>
      </c>
      <c r="J1855" s="21" t="s">
        <v>29</v>
      </c>
      <c r="K1855" s="26">
        <v>2.8224322795867902</v>
      </c>
      <c r="L1855" s="26">
        <v>5.9393730163574201</v>
      </c>
      <c r="N1855">
        <f>(Tabell1[[#This Row],[TP]]+Tabell1[[#This Row],[TN]])/(Tabell1[[#This Row],[TP]]+Tabell1[[#This Row],[TN]]+Tabell1[[#This Row],[FP]]+Tabell1[[#This Row],[FN]])</f>
        <v>0.8825020367520594</v>
      </c>
      <c r="O1855">
        <f>Tabell1[[#This Row],[TP]]/(Tabell1[[#This Row],[TP]]+Tabell1[[#This Row],[FP]])</f>
        <v>0.88454805123007463</v>
      </c>
      <c r="P1855">
        <f>Tabell1[[#This Row],[TP]]/(Tabell1[[#This Row],[TP]]+Tabell1[[#This Row],[FN]])</f>
        <v>0.99533437013996895</v>
      </c>
      <c r="Q1855">
        <f>2*(Tabell1[[#This Row],[Recall]] * Tabell1[[#This Row],[Precision]]) / (Tabell1[[#This Row],[Recall]] + Tabell1[[#This Row],[Precision]])</f>
        <v>0.93667674895111719</v>
      </c>
      <c r="R1855">
        <v>9600</v>
      </c>
      <c r="S1855">
        <v>149</v>
      </c>
      <c r="T1855">
        <v>1253</v>
      </c>
      <c r="U1855">
        <v>45</v>
      </c>
    </row>
    <row r="1856" spans="1:21" hidden="1" x14ac:dyDescent="0.3">
      <c r="A1856" s="25" t="s">
        <v>20</v>
      </c>
      <c r="B1856" s="25" t="s">
        <v>22</v>
      </c>
      <c r="C1856" s="21" t="s">
        <v>34</v>
      </c>
      <c r="D1856" s="21" t="s">
        <v>34</v>
      </c>
      <c r="E1856" t="s">
        <v>43</v>
      </c>
      <c r="F1856" s="19" t="s">
        <v>21</v>
      </c>
      <c r="G1856" s="21" t="s">
        <v>29</v>
      </c>
      <c r="H1856" s="25" t="s">
        <v>26</v>
      </c>
      <c r="I1856" s="21"/>
      <c r="J1856" s="21" t="s">
        <v>29</v>
      </c>
      <c r="K1856" s="26">
        <v>3.0410377979278498</v>
      </c>
      <c r="L1856" s="26">
        <v>7.1469020843505797</v>
      </c>
      <c r="N1856">
        <f>(Tabell1[[#This Row],[TP]]+Tabell1[[#This Row],[TN]])/(Tabell1[[#This Row],[TP]]+Tabell1[[#This Row],[TN]]+Tabell1[[#This Row],[FP]]+Tabell1[[#This Row],[FN]])</f>
        <v>0.89262413918086259</v>
      </c>
      <c r="O1856">
        <f>Tabell1[[#This Row],[TP]]/(Tabell1[[#This Row],[TP]]+Tabell1[[#This Row],[FP]])</f>
        <v>0.88531878346973836</v>
      </c>
      <c r="P1856">
        <f>Tabell1[[#This Row],[TP]]/(Tabell1[[#This Row],[TP]]+Tabell1[[#This Row],[FN]])</f>
        <v>0.99432591920108937</v>
      </c>
      <c r="Q1856">
        <f>2*(Tabell1[[#This Row],[Recall]] * Tabell1[[#This Row],[Precision]]) / (Tabell1[[#This Row],[Recall]] + Tabell1[[#This Row],[Precision]])</f>
        <v>0.93666149981292424</v>
      </c>
      <c r="R1856">
        <v>8762</v>
      </c>
      <c r="S1856">
        <v>1089</v>
      </c>
      <c r="T1856">
        <v>1135</v>
      </c>
      <c r="U1856">
        <v>50</v>
      </c>
    </row>
    <row r="1857" spans="1:21" hidden="1" x14ac:dyDescent="0.3">
      <c r="A1857" s="21" t="s">
        <v>31</v>
      </c>
      <c r="B1857" s="21" t="s">
        <v>32</v>
      </c>
      <c r="C1857" s="24" t="s">
        <v>38</v>
      </c>
      <c r="D1857" s="20" t="s">
        <v>23</v>
      </c>
      <c r="E1857" t="s">
        <v>24</v>
      </c>
      <c r="F1857" s="25" t="s">
        <v>30</v>
      </c>
      <c r="G1857" s="21" t="s">
        <v>29</v>
      </c>
      <c r="H1857" s="21" t="s">
        <v>29</v>
      </c>
      <c r="I1857" s="25" t="s">
        <v>25</v>
      </c>
      <c r="J1857" s="21" t="s">
        <v>29</v>
      </c>
      <c r="K1857" s="26">
        <v>1.6281659603118801</v>
      </c>
      <c r="L1857" s="26">
        <v>0.472093105316162</v>
      </c>
      <c r="N1857">
        <f>(Tabell1[[#This Row],[TP]]+Tabell1[[#This Row],[TN]])/(Tabell1[[#This Row],[TP]]+Tabell1[[#This Row],[TN]]+Tabell1[[#This Row],[FP]]+Tabell1[[#This Row],[FN]])</f>
        <v>0.88820494251833082</v>
      </c>
      <c r="O1857">
        <f>Tabell1[[#This Row],[TP]]/(Tabell1[[#This Row],[TP]]+Tabell1[[#This Row],[FP]])</f>
        <v>0.92699025182778227</v>
      </c>
      <c r="P1857">
        <f>Tabell1[[#This Row],[TP]]/(Tabell1[[#This Row],[TP]]+Tabell1[[#This Row],[FN]])</f>
        <v>0.94650077760497664</v>
      </c>
      <c r="Q1857">
        <f>2*(Tabell1[[#This Row],[Recall]] * Tabell1[[#This Row],[Precision]]) / (Tabell1[[#This Row],[Recall]] + Tabell1[[#This Row],[Precision]])</f>
        <v>0.93664392345970349</v>
      </c>
      <c r="R1857">
        <v>9129</v>
      </c>
      <c r="S1857">
        <v>683</v>
      </c>
      <c r="T1857">
        <v>719</v>
      </c>
      <c r="U1857">
        <v>516</v>
      </c>
    </row>
    <row r="1858" spans="1:21" hidden="1" x14ac:dyDescent="0.3">
      <c r="A1858" s="25" t="s">
        <v>20</v>
      </c>
      <c r="B1858" s="21" t="s">
        <v>32</v>
      </c>
      <c r="C1858" s="24" t="s">
        <v>38</v>
      </c>
      <c r="D1858" s="20" t="s">
        <v>23</v>
      </c>
      <c r="E1858" t="s">
        <v>24</v>
      </c>
      <c r="F1858" s="25" t="s">
        <v>30</v>
      </c>
      <c r="G1858" s="25" t="s">
        <v>26</v>
      </c>
      <c r="H1858" s="25" t="s">
        <v>26</v>
      </c>
      <c r="I1858" s="25" t="s">
        <v>25</v>
      </c>
      <c r="J1858" s="25" t="s">
        <v>26</v>
      </c>
      <c r="K1858" s="26">
        <v>2.7040119171142498</v>
      </c>
      <c r="L1858" s="26">
        <v>5.0440127849578804</v>
      </c>
      <c r="N1858">
        <f>(Tabell1[[#This Row],[TP]]+Tabell1[[#This Row],[TN]])/(Tabell1[[#This Row],[TP]]+Tabell1[[#This Row],[TN]]+Tabell1[[#This Row],[FP]]+Tabell1[[#This Row],[FN]])</f>
        <v>0.89336471440210008</v>
      </c>
      <c r="O1858">
        <f>Tabell1[[#This Row],[TP]]/(Tabell1[[#This Row],[TP]]+Tabell1[[#This Row],[FP]])</f>
        <v>0.97370482264742086</v>
      </c>
      <c r="P1858">
        <f>Tabell1[[#This Row],[TP]]/(Tabell1[[#This Row],[TP]]+Tabell1[[#This Row],[FN]])</f>
        <v>0.90222913426645934</v>
      </c>
      <c r="Q1858">
        <f>2*(Tabell1[[#This Row],[Recall]] * Tabell1[[#This Row],[Precision]]) / (Tabell1[[#This Row],[Recall]] + Tabell1[[#This Row],[Precision]])</f>
        <v>0.93660531697341509</v>
      </c>
      <c r="R1858">
        <v>8702</v>
      </c>
      <c r="S1858">
        <v>1167</v>
      </c>
      <c r="T1858">
        <v>235</v>
      </c>
      <c r="U1858">
        <v>943</v>
      </c>
    </row>
    <row r="1859" spans="1:21" hidden="1" x14ac:dyDescent="0.3">
      <c r="A1859" s="25" t="s">
        <v>20</v>
      </c>
      <c r="B1859" s="21" t="s">
        <v>32</v>
      </c>
      <c r="C1859" s="24" t="s">
        <v>38</v>
      </c>
      <c r="D1859" s="20" t="s">
        <v>23</v>
      </c>
      <c r="E1859" t="s">
        <v>24</v>
      </c>
      <c r="F1859" s="25" t="s">
        <v>30</v>
      </c>
      <c r="G1859" s="21" t="s">
        <v>29</v>
      </c>
      <c r="H1859" s="25" t="s">
        <v>26</v>
      </c>
      <c r="I1859" s="25" t="s">
        <v>25</v>
      </c>
      <c r="J1859" s="25" t="s">
        <v>26</v>
      </c>
      <c r="K1859" s="26">
        <v>2.6947591304778999</v>
      </c>
      <c r="L1859" s="26">
        <v>4.9786779880523602</v>
      </c>
      <c r="N1859">
        <f>(Tabell1[[#This Row],[TP]]+Tabell1[[#This Row],[TN]])/(Tabell1[[#This Row],[TP]]+Tabell1[[#This Row],[TN]]+Tabell1[[#This Row],[FP]]+Tabell1[[#This Row],[FN]])</f>
        <v>0.89336471440210008</v>
      </c>
      <c r="O1859">
        <f>Tabell1[[#This Row],[TP]]/(Tabell1[[#This Row],[TP]]+Tabell1[[#This Row],[FP]])</f>
        <v>0.97370482264742086</v>
      </c>
      <c r="P1859">
        <f>Tabell1[[#This Row],[TP]]/(Tabell1[[#This Row],[TP]]+Tabell1[[#This Row],[FN]])</f>
        <v>0.90222913426645934</v>
      </c>
      <c r="Q1859">
        <f>2*(Tabell1[[#This Row],[Recall]] * Tabell1[[#This Row],[Precision]]) / (Tabell1[[#This Row],[Recall]] + Tabell1[[#This Row],[Precision]])</f>
        <v>0.93660531697341509</v>
      </c>
      <c r="R1859">
        <v>8702</v>
      </c>
      <c r="S1859">
        <v>1167</v>
      </c>
      <c r="T1859">
        <v>235</v>
      </c>
      <c r="U1859">
        <v>943</v>
      </c>
    </row>
    <row r="1860" spans="1:21" hidden="1" x14ac:dyDescent="0.3">
      <c r="A1860" s="21" t="s">
        <v>31</v>
      </c>
      <c r="B1860" s="25" t="s">
        <v>22</v>
      </c>
      <c r="C1860" s="20" t="s">
        <v>23</v>
      </c>
      <c r="D1860" s="20" t="s">
        <v>23</v>
      </c>
      <c r="E1860" t="s">
        <v>42</v>
      </c>
      <c r="F1860" s="19" t="s">
        <v>21</v>
      </c>
      <c r="G1860" s="25" t="s">
        <v>26</v>
      </c>
      <c r="H1860" s="21" t="s">
        <v>29</v>
      </c>
      <c r="I1860" s="21"/>
      <c r="J1860" s="21" t="s">
        <v>29</v>
      </c>
      <c r="K1860" s="26">
        <v>0.55063772201537997</v>
      </c>
      <c r="L1860" s="26">
        <v>2.1227734088897701</v>
      </c>
      <c r="N1860">
        <f>(Tabell1[[#This Row],[TP]]+Tabell1[[#This Row],[TN]])/(Tabell1[[#This Row],[TP]]+Tabell1[[#This Row],[TN]]+Tabell1[[#This Row],[FP]]+Tabell1[[#This Row],[FN]])</f>
        <v>0.88231575144508667</v>
      </c>
      <c r="O1860">
        <f>Tabell1[[#This Row],[TP]]/(Tabell1[[#This Row],[TP]]+Tabell1[[#This Row],[FP]])</f>
        <v>0.88156086837043146</v>
      </c>
      <c r="P1860">
        <f>Tabell1[[#This Row],[TP]]/(Tabell1[[#This Row],[TP]]+Tabell1[[#This Row],[FN]])</f>
        <v>0.9989620095495122</v>
      </c>
      <c r="Q1860">
        <f>2*(Tabell1[[#This Row],[Recall]] * Tabell1[[#This Row],[Precision]]) / (Tabell1[[#This Row],[Recall]] + Tabell1[[#This Row],[Precision]])</f>
        <v>0.93659675928178687</v>
      </c>
      <c r="R1860">
        <v>9624</v>
      </c>
      <c r="S1860">
        <v>145</v>
      </c>
      <c r="T1860">
        <v>1293</v>
      </c>
      <c r="U1860">
        <v>10</v>
      </c>
    </row>
    <row r="1861" spans="1:21" hidden="1" x14ac:dyDescent="0.3">
      <c r="A1861" s="25" t="s">
        <v>20</v>
      </c>
      <c r="B1861" s="21" t="s">
        <v>32</v>
      </c>
      <c r="C1861" s="20" t="s">
        <v>23</v>
      </c>
      <c r="D1861" s="20" t="s">
        <v>23</v>
      </c>
      <c r="E1861" t="s">
        <v>42</v>
      </c>
      <c r="F1861" s="25" t="s">
        <v>30</v>
      </c>
      <c r="G1861" s="21" t="s">
        <v>29</v>
      </c>
      <c r="H1861" s="25" t="s">
        <v>26</v>
      </c>
      <c r="I1861" s="21"/>
      <c r="J1861" s="21" t="s">
        <v>29</v>
      </c>
      <c r="K1861" s="26">
        <v>4.1455788612365696</v>
      </c>
      <c r="L1861" s="26">
        <v>10.805059671401899</v>
      </c>
      <c r="N1861">
        <f>(Tabell1[[#This Row],[TP]]+Tabell1[[#This Row],[TN]])/(Tabell1[[#This Row],[TP]]+Tabell1[[#This Row],[TN]]+Tabell1[[#This Row],[FP]]+Tabell1[[#This Row],[FN]])</f>
        <v>0.88213511560693647</v>
      </c>
      <c r="O1861">
        <f>Tabell1[[#This Row],[TP]]/(Tabell1[[#This Row],[TP]]+Tabell1[[#This Row],[FP]])</f>
        <v>0.88070207514398025</v>
      </c>
      <c r="P1861">
        <f>Tabell1[[#This Row],[TP]]/(Tabell1[[#This Row],[TP]]+Tabell1[[#This Row],[FN]])</f>
        <v>1</v>
      </c>
      <c r="Q1861">
        <f>2*(Tabell1[[#This Row],[Recall]] * Tabell1[[#This Row],[Precision]]) / (Tabell1[[#This Row],[Recall]] + Tabell1[[#This Row],[Precision]])</f>
        <v>0.93656734554999266</v>
      </c>
      <c r="R1861">
        <v>9634</v>
      </c>
      <c r="S1861">
        <v>133</v>
      </c>
      <c r="T1861">
        <v>1305</v>
      </c>
      <c r="U1861">
        <v>0</v>
      </c>
    </row>
    <row r="1862" spans="1:21" hidden="1" x14ac:dyDescent="0.3">
      <c r="A1862" s="21" t="s">
        <v>31</v>
      </c>
      <c r="B1862" s="25" t="s">
        <v>22</v>
      </c>
      <c r="C1862" s="21" t="s">
        <v>34</v>
      </c>
      <c r="D1862" s="20" t="s">
        <v>23</v>
      </c>
      <c r="E1862" t="s">
        <v>24</v>
      </c>
      <c r="F1862" s="19" t="s">
        <v>21</v>
      </c>
      <c r="G1862" s="21" t="s">
        <v>29</v>
      </c>
      <c r="H1862" s="25" t="s">
        <v>26</v>
      </c>
      <c r="I1862" s="21"/>
      <c r="J1862" s="25" t="s">
        <v>26</v>
      </c>
      <c r="K1862" s="26">
        <v>2.19071912765502</v>
      </c>
      <c r="L1862" s="26">
        <v>0.50197672843933105</v>
      </c>
      <c r="N1862">
        <f>(Tabell1[[#This Row],[TP]]+Tabell1[[#This Row],[TN]])/(Tabell1[[#This Row],[TP]]+Tabell1[[#This Row],[TN]]+Tabell1[[#This Row],[FP]]+Tabell1[[#This Row],[FN]])</f>
        <v>0.88177785824205668</v>
      </c>
      <c r="O1862">
        <f>Tabell1[[#This Row],[TP]]/(Tabell1[[#This Row],[TP]]+Tabell1[[#This Row],[FP]])</f>
        <v>0.88129858253315041</v>
      </c>
      <c r="P1862">
        <f>Tabell1[[#This Row],[TP]]/(Tabell1[[#This Row],[TP]]+Tabell1[[#This Row],[FN]])</f>
        <v>0.99917055469155003</v>
      </c>
      <c r="Q1862">
        <f>2*(Tabell1[[#This Row],[Recall]] * Tabell1[[#This Row],[Precision]]) / (Tabell1[[#This Row],[Recall]] + Tabell1[[#This Row],[Precision]])</f>
        <v>0.93654033041788143</v>
      </c>
      <c r="R1862">
        <v>9637</v>
      </c>
      <c r="S1862">
        <v>104</v>
      </c>
      <c r="T1862">
        <v>1298</v>
      </c>
      <c r="U1862">
        <v>8</v>
      </c>
    </row>
    <row r="1863" spans="1:21" hidden="1" x14ac:dyDescent="0.3">
      <c r="A1863" s="21" t="s">
        <v>31</v>
      </c>
      <c r="B1863" s="23" t="s">
        <v>33</v>
      </c>
      <c r="C1863" s="21" t="s">
        <v>34</v>
      </c>
      <c r="D1863" s="20" t="s">
        <v>23</v>
      </c>
      <c r="E1863" t="s">
        <v>24</v>
      </c>
      <c r="F1863" s="25" t="s">
        <v>30</v>
      </c>
      <c r="G1863" s="21" t="s">
        <v>29</v>
      </c>
      <c r="H1863" s="21" t="s">
        <v>29</v>
      </c>
      <c r="I1863" s="21"/>
      <c r="J1863" s="25" t="s">
        <v>26</v>
      </c>
      <c r="K1863" s="26">
        <v>164.68304729461599</v>
      </c>
      <c r="L1863" s="26">
        <v>5.7600641250610298</v>
      </c>
      <c r="N1863">
        <f>(Tabell1[[#This Row],[TP]]+Tabell1[[#This Row],[TN]])/(Tabell1[[#This Row],[TP]]+Tabell1[[#This Row],[TN]]+Tabell1[[#This Row],[FP]]+Tabell1[[#This Row],[FN]])</f>
        <v>0.881596813614556</v>
      </c>
      <c r="O1863">
        <f>Tabell1[[#This Row],[TP]]/(Tabell1[[#This Row],[TP]]+Tabell1[[#This Row],[FP]])</f>
        <v>0.88065016893434389</v>
      </c>
      <c r="P1863">
        <f>Tabell1[[#This Row],[TP]]/(Tabell1[[#This Row],[TP]]+Tabell1[[#This Row],[FN]])</f>
        <v>0.99989631933644374</v>
      </c>
      <c r="Q1863">
        <f>2*(Tabell1[[#This Row],[Recall]] * Tabell1[[#This Row],[Precision]]) / (Tabell1[[#This Row],[Recall]] + Tabell1[[#This Row],[Precision]])</f>
        <v>0.93649252281996509</v>
      </c>
      <c r="R1863">
        <v>9644</v>
      </c>
      <c r="S1863">
        <v>95</v>
      </c>
      <c r="T1863">
        <v>1307</v>
      </c>
      <c r="U1863">
        <v>1</v>
      </c>
    </row>
    <row r="1864" spans="1:21" hidden="1" x14ac:dyDescent="0.3">
      <c r="A1864" s="25" t="s">
        <v>20</v>
      </c>
      <c r="B1864" s="25" t="s">
        <v>22</v>
      </c>
      <c r="C1864" s="21" t="s">
        <v>34</v>
      </c>
      <c r="D1864" s="20" t="s">
        <v>23</v>
      </c>
      <c r="E1864" t="s">
        <v>24</v>
      </c>
      <c r="F1864" s="25" t="s">
        <v>30</v>
      </c>
      <c r="G1864" s="21" t="s">
        <v>29</v>
      </c>
      <c r="H1864" s="25" t="s">
        <v>26</v>
      </c>
      <c r="I1864" s="25" t="s">
        <v>25</v>
      </c>
      <c r="J1864" s="21" t="s">
        <v>29</v>
      </c>
      <c r="K1864" s="26">
        <v>2.8189706802368102</v>
      </c>
      <c r="L1864" s="26">
        <v>6.1156406402587802</v>
      </c>
      <c r="N1864">
        <f>(Tabell1[[#This Row],[TP]]+Tabell1[[#This Row],[TN]])/(Tabell1[[#This Row],[TP]]+Tabell1[[#This Row],[TN]]+Tabell1[[#This Row],[FP]]+Tabell1[[#This Row],[FN]])</f>
        <v>0.88204942518330764</v>
      </c>
      <c r="O1864">
        <f>Tabell1[[#This Row],[TP]]/(Tabell1[[#This Row],[TP]]+Tabell1[[#This Row],[FP]])</f>
        <v>0.88385790539296893</v>
      </c>
      <c r="P1864">
        <f>Tabell1[[#This Row],[TP]]/(Tabell1[[#This Row],[TP]]+Tabell1[[#This Row],[FN]])</f>
        <v>0.99574909279419388</v>
      </c>
      <c r="Q1864">
        <f>2*(Tabell1[[#This Row],[Recall]] * Tabell1[[#This Row],[Precision]]) / (Tabell1[[#This Row],[Recall]] + Tabell1[[#This Row],[Precision]])</f>
        <v>0.93647311198868899</v>
      </c>
      <c r="R1864">
        <v>9604</v>
      </c>
      <c r="S1864">
        <v>140</v>
      </c>
      <c r="T1864">
        <v>1262</v>
      </c>
      <c r="U1864">
        <v>41</v>
      </c>
    </row>
    <row r="1865" spans="1:21" hidden="1" x14ac:dyDescent="0.3">
      <c r="A1865" s="25" t="s">
        <v>20</v>
      </c>
      <c r="B1865" s="21" t="s">
        <v>32</v>
      </c>
      <c r="C1865" s="20" t="s">
        <v>23</v>
      </c>
      <c r="D1865" s="20" t="s">
        <v>23</v>
      </c>
      <c r="E1865" t="s">
        <v>42</v>
      </c>
      <c r="F1865" s="25" t="s">
        <v>30</v>
      </c>
      <c r="G1865" s="25" t="s">
        <v>26</v>
      </c>
      <c r="H1865" s="25" t="s">
        <v>26</v>
      </c>
      <c r="I1865" s="21"/>
      <c r="J1865" s="21" t="s">
        <v>29</v>
      </c>
      <c r="K1865" s="26">
        <v>4.1798517704010001</v>
      </c>
      <c r="L1865" s="26">
        <v>10.8635468482971</v>
      </c>
      <c r="N1865">
        <f>(Tabell1[[#This Row],[TP]]+Tabell1[[#This Row],[TN]])/(Tabell1[[#This Row],[TP]]+Tabell1[[#This Row],[TN]]+Tabell1[[#This Row],[FP]]+Tabell1[[#This Row],[FN]])</f>
        <v>0.88186416184971095</v>
      </c>
      <c r="O1865">
        <f>Tabell1[[#This Row],[TP]]/(Tabell1[[#This Row],[TP]]+Tabell1[[#This Row],[FP]])</f>
        <v>0.88046061049168345</v>
      </c>
      <c r="P1865">
        <f>Tabell1[[#This Row],[TP]]/(Tabell1[[#This Row],[TP]]+Tabell1[[#This Row],[FN]])</f>
        <v>1</v>
      </c>
      <c r="Q1865">
        <f>2*(Tabell1[[#This Row],[Recall]] * Tabell1[[#This Row],[Precision]]) / (Tabell1[[#This Row],[Recall]] + Tabell1[[#This Row],[Precision]])</f>
        <v>0.93643079315707622</v>
      </c>
      <c r="R1865">
        <v>9634</v>
      </c>
      <c r="S1865">
        <v>130</v>
      </c>
      <c r="T1865">
        <v>1308</v>
      </c>
      <c r="U1865">
        <v>0</v>
      </c>
    </row>
    <row r="1866" spans="1:21" hidden="1" x14ac:dyDescent="0.3">
      <c r="A1866" s="21" t="s">
        <v>31</v>
      </c>
      <c r="B1866" s="23" t="s">
        <v>33</v>
      </c>
      <c r="C1866" s="24" t="s">
        <v>38</v>
      </c>
      <c r="D1866" s="20" t="s">
        <v>23</v>
      </c>
      <c r="E1866" t="s">
        <v>24</v>
      </c>
      <c r="F1866" s="25" t="s">
        <v>30</v>
      </c>
      <c r="G1866" s="25" t="s">
        <v>26</v>
      </c>
      <c r="H1866" s="21" t="s">
        <v>29</v>
      </c>
      <c r="I1866" s="21"/>
      <c r="J1866" s="21" t="s">
        <v>29</v>
      </c>
      <c r="K1866" s="26">
        <v>33.866175651550201</v>
      </c>
      <c r="L1866" s="26">
        <v>1.44652152061462</v>
      </c>
      <c r="N1866">
        <f>(Tabell1[[#This Row],[TP]]+Tabell1[[#This Row],[TN]])/(Tabell1[[#This Row],[TP]]+Tabell1[[#This Row],[TN]]+Tabell1[[#This Row],[FP]]+Tabell1[[#This Row],[FN]])</f>
        <v>0.8815062913008056</v>
      </c>
      <c r="O1866">
        <f>Tabell1[[#This Row],[TP]]/(Tabell1[[#This Row],[TP]]+Tabell1[[#This Row],[FP]])</f>
        <v>0.88112655449890276</v>
      </c>
      <c r="P1866">
        <f>Tabell1[[#This Row],[TP]]/(Tabell1[[#This Row],[TP]]+Tabell1[[#This Row],[FN]])</f>
        <v>0.99906687402799377</v>
      </c>
      <c r="Q1866">
        <f>2*(Tabell1[[#This Row],[Recall]] * Tabell1[[#This Row],[Precision]]) / (Tabell1[[#This Row],[Recall]] + Tabell1[[#This Row],[Precision]])</f>
        <v>0.93639764831640837</v>
      </c>
      <c r="R1866">
        <v>9636</v>
      </c>
      <c r="S1866">
        <v>102</v>
      </c>
      <c r="T1866">
        <v>1300</v>
      </c>
      <c r="U1866">
        <v>9</v>
      </c>
    </row>
    <row r="1867" spans="1:21" hidden="1" x14ac:dyDescent="0.3">
      <c r="A1867" s="25" t="s">
        <v>20</v>
      </c>
      <c r="B1867" s="25" t="s">
        <v>22</v>
      </c>
      <c r="C1867" s="25" t="s">
        <v>36</v>
      </c>
      <c r="D1867" s="20" t="s">
        <v>23</v>
      </c>
      <c r="E1867" t="s">
        <v>24</v>
      </c>
      <c r="F1867" s="25" t="s">
        <v>30</v>
      </c>
      <c r="G1867" s="21" t="s">
        <v>29</v>
      </c>
      <c r="H1867" s="21" t="s">
        <v>29</v>
      </c>
      <c r="I1867" s="25" t="s">
        <v>25</v>
      </c>
      <c r="J1867" s="21" t="s">
        <v>29</v>
      </c>
      <c r="K1867" s="26">
        <v>3.7291171550750701</v>
      </c>
      <c r="L1867" s="26">
        <v>7.0841491222381503</v>
      </c>
      <c r="N1867">
        <f>(Tabell1[[#This Row],[TP]]+Tabell1[[#This Row],[TN]])/(Tabell1[[#This Row],[TP]]+Tabell1[[#This Row],[TN]]+Tabell1[[#This Row],[FP]]+Tabell1[[#This Row],[FN]])</f>
        <v>0.88820494251833082</v>
      </c>
      <c r="O1867">
        <f>Tabell1[[#This Row],[TP]]/(Tabell1[[#This Row],[TP]]+Tabell1[[#This Row],[FP]])</f>
        <v>0.93031109291854275</v>
      </c>
      <c r="P1867">
        <f>Tabell1[[#This Row],[TP]]/(Tabell1[[#This Row],[TP]]+Tabell1[[#This Row],[FN]])</f>
        <v>0.9425609123898393</v>
      </c>
      <c r="Q1867">
        <f>2*(Tabell1[[#This Row],[Recall]] * Tabell1[[#This Row],[Precision]]) / (Tabell1[[#This Row],[Recall]] + Tabell1[[#This Row],[Precision]])</f>
        <v>0.93639594170057172</v>
      </c>
      <c r="R1867">
        <v>9091</v>
      </c>
      <c r="S1867">
        <v>721</v>
      </c>
      <c r="T1867">
        <v>681</v>
      </c>
      <c r="U1867">
        <v>554</v>
      </c>
    </row>
    <row r="1868" spans="1:21" hidden="1" x14ac:dyDescent="0.3">
      <c r="A1868" s="25" t="s">
        <v>20</v>
      </c>
      <c r="B1868" s="23" t="s">
        <v>33</v>
      </c>
      <c r="C1868" s="20" t="s">
        <v>23</v>
      </c>
      <c r="D1868" s="20" t="s">
        <v>23</v>
      </c>
      <c r="E1868" t="s">
        <v>24</v>
      </c>
      <c r="F1868" s="19" t="s">
        <v>21</v>
      </c>
      <c r="G1868" s="21" t="s">
        <v>29</v>
      </c>
      <c r="H1868" s="25" t="s">
        <v>26</v>
      </c>
      <c r="I1868" s="25" t="s">
        <v>25</v>
      </c>
      <c r="J1868" s="21" t="s">
        <v>29</v>
      </c>
      <c r="K1868" s="26">
        <v>1.23827505111694</v>
      </c>
      <c r="L1868" s="26">
        <v>3.4597461223602202</v>
      </c>
      <c r="N1868">
        <f>(Tabell1[[#This Row],[TP]]+Tabell1[[#This Row],[TN]])/(Tabell1[[#This Row],[TP]]+Tabell1[[#This Row],[TN]]+Tabell1[[#This Row],[FP]]+Tabell1[[#This Row],[FN]])</f>
        <v>0.88141576898705531</v>
      </c>
      <c r="O1868">
        <f>Tabell1[[#This Row],[TP]]/(Tabell1[[#This Row],[TP]]+Tabell1[[#This Row],[FP]])</f>
        <v>0.88069790810267656</v>
      </c>
      <c r="P1868">
        <f>Tabell1[[#This Row],[TP]]/(Tabell1[[#This Row],[TP]]+Tabell1[[#This Row],[FN]])</f>
        <v>0.99958527734577496</v>
      </c>
      <c r="Q1868">
        <f>2*(Tabell1[[#This Row],[Recall]] * Tabell1[[#This Row],[Precision]]) / (Tabell1[[#This Row],[Recall]] + Tabell1[[#This Row],[Precision]])</f>
        <v>0.93638306138306127</v>
      </c>
      <c r="R1868">
        <v>9641</v>
      </c>
      <c r="S1868">
        <v>96</v>
      </c>
      <c r="T1868">
        <v>1306</v>
      </c>
      <c r="U1868">
        <v>4</v>
      </c>
    </row>
    <row r="1869" spans="1:21" hidden="1" x14ac:dyDescent="0.3">
      <c r="A1869" s="21" t="s">
        <v>31</v>
      </c>
      <c r="B1869" s="23" t="s">
        <v>33</v>
      </c>
      <c r="C1869" s="21" t="s">
        <v>34</v>
      </c>
      <c r="D1869" s="20" t="s">
        <v>23</v>
      </c>
      <c r="E1869" t="s">
        <v>24</v>
      </c>
      <c r="F1869" s="25" t="s">
        <v>30</v>
      </c>
      <c r="G1869" s="25" t="s">
        <v>26</v>
      </c>
      <c r="H1869" s="25" t="s">
        <v>26</v>
      </c>
      <c r="I1869" s="21"/>
      <c r="J1869" s="25" t="s">
        <v>26</v>
      </c>
      <c r="K1869" s="26">
        <v>170.48899078369101</v>
      </c>
      <c r="L1869" s="26">
        <v>5.9249460697174001</v>
      </c>
      <c r="N1869">
        <f>(Tabell1[[#This Row],[TP]]+Tabell1[[#This Row],[TN]])/(Tabell1[[#This Row],[TP]]+Tabell1[[#This Row],[TN]]+Tabell1[[#This Row],[FP]]+Tabell1[[#This Row],[FN]])</f>
        <v>0.88132524667330492</v>
      </c>
      <c r="O1869">
        <f>Tabell1[[#This Row],[TP]]/(Tabell1[[#This Row],[TP]]+Tabell1[[#This Row],[FP]])</f>
        <v>0.88033953997809422</v>
      </c>
      <c r="P1869">
        <f>Tabell1[[#This Row],[TP]]/(Tabell1[[#This Row],[TP]]+Tabell1[[#This Row],[FN]])</f>
        <v>1</v>
      </c>
      <c r="Q1869">
        <f>2*(Tabell1[[#This Row],[Recall]] * Tabell1[[#This Row],[Precision]]) / (Tabell1[[#This Row],[Recall]] + Tabell1[[#This Row],[Precision]])</f>
        <v>0.93636231250910151</v>
      </c>
      <c r="R1869">
        <v>9645</v>
      </c>
      <c r="S1869">
        <v>91</v>
      </c>
      <c r="T1869">
        <v>1311</v>
      </c>
      <c r="U1869">
        <v>0</v>
      </c>
    </row>
    <row r="1870" spans="1:21" hidden="1" x14ac:dyDescent="0.3">
      <c r="A1870" s="21" t="s">
        <v>31</v>
      </c>
      <c r="B1870" s="23" t="s">
        <v>33</v>
      </c>
      <c r="C1870" s="21" t="s">
        <v>34</v>
      </c>
      <c r="D1870" s="20" t="s">
        <v>23</v>
      </c>
      <c r="E1870" t="s">
        <v>24</v>
      </c>
      <c r="F1870" s="25" t="s">
        <v>30</v>
      </c>
      <c r="G1870" s="21" t="s">
        <v>29</v>
      </c>
      <c r="H1870" s="25" t="s">
        <v>26</v>
      </c>
      <c r="I1870" s="21"/>
      <c r="J1870" s="25" t="s">
        <v>26</v>
      </c>
      <c r="K1870" s="26">
        <v>169.27562212943999</v>
      </c>
      <c r="L1870" s="26">
        <v>5.8256707191467196</v>
      </c>
      <c r="N1870">
        <f>(Tabell1[[#This Row],[TP]]+Tabell1[[#This Row],[TN]])/(Tabell1[[#This Row],[TP]]+Tabell1[[#This Row],[TN]]+Tabell1[[#This Row],[FP]]+Tabell1[[#This Row],[FN]])</f>
        <v>0.88123472435955463</v>
      </c>
      <c r="O1870">
        <f>Tabell1[[#This Row],[TP]]/(Tabell1[[#This Row],[TP]]+Tabell1[[#This Row],[FP]])</f>
        <v>0.88025919503513739</v>
      </c>
      <c r="P1870">
        <f>Tabell1[[#This Row],[TP]]/(Tabell1[[#This Row],[TP]]+Tabell1[[#This Row],[FN]])</f>
        <v>1</v>
      </c>
      <c r="Q1870">
        <f>2*(Tabell1[[#This Row],[Recall]] * Tabell1[[#This Row],[Precision]]) / (Tabell1[[#This Row],[Recall]] + Tabell1[[#This Row],[Precision]])</f>
        <v>0.93631686244053969</v>
      </c>
      <c r="R1870">
        <v>9645</v>
      </c>
      <c r="S1870">
        <v>90</v>
      </c>
      <c r="T1870">
        <v>1312</v>
      </c>
      <c r="U1870">
        <v>0</v>
      </c>
    </row>
    <row r="1871" spans="1:21" hidden="1" x14ac:dyDescent="0.3">
      <c r="A1871" s="25" t="s">
        <v>20</v>
      </c>
      <c r="B1871" s="25" t="s">
        <v>22</v>
      </c>
      <c r="C1871" s="20" t="s">
        <v>23</v>
      </c>
      <c r="D1871" s="20" t="s">
        <v>23</v>
      </c>
      <c r="E1871" t="s">
        <v>24</v>
      </c>
      <c r="F1871" s="25" t="s">
        <v>30</v>
      </c>
      <c r="G1871" s="25" t="s">
        <v>26</v>
      </c>
      <c r="H1871" s="25" t="s">
        <v>26</v>
      </c>
      <c r="I1871" s="21"/>
      <c r="J1871" s="25" t="s">
        <v>26</v>
      </c>
      <c r="K1871" s="26">
        <v>4.0905277729034397</v>
      </c>
      <c r="L1871" s="26">
        <v>6.4508402347564697</v>
      </c>
      <c r="N1871">
        <f>(Tabell1[[#This Row],[TP]]+Tabell1[[#This Row],[TN]])/(Tabell1[[#This Row],[TP]]+Tabell1[[#This Row],[TN]]+Tabell1[[#This Row],[FP]]+Tabell1[[#This Row],[FN]])</f>
        <v>0.88132524667330492</v>
      </c>
      <c r="O1871">
        <f>Tabell1[[#This Row],[TP]]/(Tabell1[[#This Row],[TP]]+Tabell1[[#This Row],[FP]])</f>
        <v>0.88089579524680073</v>
      </c>
      <c r="P1871">
        <f>Tabell1[[#This Row],[TP]]/(Tabell1[[#This Row],[TP]]+Tabell1[[#This Row],[FN]])</f>
        <v>0.99917055469155003</v>
      </c>
      <c r="Q1871">
        <f>2*(Tabell1[[#This Row],[Recall]] * Tabell1[[#This Row],[Precision]]) / (Tabell1[[#This Row],[Recall]] + Tabell1[[#This Row],[Precision]])</f>
        <v>0.93631284916201118</v>
      </c>
      <c r="R1871">
        <v>9637</v>
      </c>
      <c r="S1871">
        <v>99</v>
      </c>
      <c r="T1871">
        <v>1303</v>
      </c>
      <c r="U1871">
        <v>8</v>
      </c>
    </row>
    <row r="1872" spans="1:21" hidden="1" x14ac:dyDescent="0.3">
      <c r="A1872" s="25" t="s">
        <v>20</v>
      </c>
      <c r="B1872" s="25" t="s">
        <v>22</v>
      </c>
      <c r="C1872" s="20" t="s">
        <v>23</v>
      </c>
      <c r="D1872" s="20" t="s">
        <v>23</v>
      </c>
      <c r="E1872" t="s">
        <v>24</v>
      </c>
      <c r="F1872" s="25" t="s">
        <v>30</v>
      </c>
      <c r="G1872" s="21" t="s">
        <v>29</v>
      </c>
      <c r="H1872" s="25" t="s">
        <v>26</v>
      </c>
      <c r="I1872" s="21"/>
      <c r="J1872" s="25" t="s">
        <v>26</v>
      </c>
      <c r="K1872" s="26">
        <v>4.0429499149322501</v>
      </c>
      <c r="L1872" s="26">
        <v>6.4322483539581299</v>
      </c>
      <c r="N1872">
        <f>(Tabell1[[#This Row],[TP]]+Tabell1[[#This Row],[TN]])/(Tabell1[[#This Row],[TP]]+Tabell1[[#This Row],[TN]]+Tabell1[[#This Row],[FP]]+Tabell1[[#This Row],[FN]])</f>
        <v>0.88132524667330492</v>
      </c>
      <c r="O1872">
        <f>Tabell1[[#This Row],[TP]]/(Tabell1[[#This Row],[TP]]+Tabell1[[#This Row],[FP]])</f>
        <v>0.88089579524680073</v>
      </c>
      <c r="P1872">
        <f>Tabell1[[#This Row],[TP]]/(Tabell1[[#This Row],[TP]]+Tabell1[[#This Row],[FN]])</f>
        <v>0.99917055469155003</v>
      </c>
      <c r="Q1872">
        <f>2*(Tabell1[[#This Row],[Recall]] * Tabell1[[#This Row],[Precision]]) / (Tabell1[[#This Row],[Recall]] + Tabell1[[#This Row],[Precision]])</f>
        <v>0.93631284916201118</v>
      </c>
      <c r="R1872">
        <v>9637</v>
      </c>
      <c r="S1872">
        <v>99</v>
      </c>
      <c r="T1872">
        <v>1303</v>
      </c>
      <c r="U1872">
        <v>8</v>
      </c>
    </row>
    <row r="1873" spans="1:21" hidden="1" x14ac:dyDescent="0.3">
      <c r="A1873" s="25" t="s">
        <v>20</v>
      </c>
      <c r="B1873" s="25" t="s">
        <v>22</v>
      </c>
      <c r="C1873" s="20" t="s">
        <v>23</v>
      </c>
      <c r="D1873" s="20" t="s">
        <v>23</v>
      </c>
      <c r="E1873" t="s">
        <v>24</v>
      </c>
      <c r="F1873" s="25" t="s">
        <v>30</v>
      </c>
      <c r="G1873" s="21" t="s">
        <v>29</v>
      </c>
      <c r="H1873" s="21" t="s">
        <v>29</v>
      </c>
      <c r="I1873" s="21"/>
      <c r="J1873" s="21" t="s">
        <v>29</v>
      </c>
      <c r="K1873" s="26">
        <v>3.86256670951843</v>
      </c>
      <c r="L1873" s="26">
        <v>8.78722691535949</v>
      </c>
      <c r="N1873">
        <f>(Tabell1[[#This Row],[TP]]+Tabell1[[#This Row],[TN]])/(Tabell1[[#This Row],[TP]]+Tabell1[[#This Row],[TN]]+Tabell1[[#This Row],[FP]]+Tabell1[[#This Row],[FN]])</f>
        <v>0.88123472435955463</v>
      </c>
      <c r="O1873">
        <f>Tabell1[[#This Row],[TP]]/(Tabell1[[#This Row],[TP]]+Tabell1[[#This Row],[FP]])</f>
        <v>0.88032861706983112</v>
      </c>
      <c r="P1873">
        <f>Tabell1[[#This Row],[TP]]/(Tabell1[[#This Row],[TP]]+Tabell1[[#This Row],[FN]])</f>
        <v>0.99989631933644374</v>
      </c>
      <c r="Q1873">
        <f>2*(Tabell1[[#This Row],[Recall]] * Tabell1[[#This Row],[Precision]]) / (Tabell1[[#This Row],[Recall]] + Tabell1[[#This Row],[Precision]])</f>
        <v>0.93631067961165049</v>
      </c>
      <c r="R1873">
        <v>9644</v>
      </c>
      <c r="S1873">
        <v>91</v>
      </c>
      <c r="T1873">
        <v>1311</v>
      </c>
      <c r="U1873">
        <v>1</v>
      </c>
    </row>
    <row r="1874" spans="1:21" hidden="1" x14ac:dyDescent="0.3">
      <c r="A1874" s="25" t="s">
        <v>20</v>
      </c>
      <c r="B1874" s="25" t="s">
        <v>22</v>
      </c>
      <c r="C1874" s="20" t="s">
        <v>23</v>
      </c>
      <c r="D1874" s="20" t="s">
        <v>23</v>
      </c>
      <c r="E1874" t="s">
        <v>24</v>
      </c>
      <c r="F1874" s="25" t="s">
        <v>30</v>
      </c>
      <c r="G1874" s="21" t="s">
        <v>29</v>
      </c>
      <c r="H1874" s="21" t="s">
        <v>29</v>
      </c>
      <c r="I1874" s="21"/>
      <c r="J1874" s="21" t="s">
        <v>29</v>
      </c>
      <c r="K1874" s="26">
        <v>3.86256670951843</v>
      </c>
      <c r="L1874" s="26">
        <v>8.6587378978729195</v>
      </c>
      <c r="N1874">
        <f>(Tabell1[[#This Row],[TP]]+Tabell1[[#This Row],[TN]])/(Tabell1[[#This Row],[TP]]+Tabell1[[#This Row],[TN]]+Tabell1[[#This Row],[FP]]+Tabell1[[#This Row],[FN]])</f>
        <v>0.88123472435955463</v>
      </c>
      <c r="O1874">
        <f>Tabell1[[#This Row],[TP]]/(Tabell1[[#This Row],[TP]]+Tabell1[[#This Row],[FP]])</f>
        <v>0.88032861706983112</v>
      </c>
      <c r="P1874">
        <f>Tabell1[[#This Row],[TP]]/(Tabell1[[#This Row],[TP]]+Tabell1[[#This Row],[FN]])</f>
        <v>0.99989631933644374</v>
      </c>
      <c r="Q1874">
        <f>2*(Tabell1[[#This Row],[Recall]] * Tabell1[[#This Row],[Precision]]) / (Tabell1[[#This Row],[Recall]] + Tabell1[[#This Row],[Precision]])</f>
        <v>0.93631067961165049</v>
      </c>
      <c r="R1874">
        <v>9644</v>
      </c>
      <c r="S1874">
        <v>91</v>
      </c>
      <c r="T1874">
        <v>1311</v>
      </c>
      <c r="U1874">
        <v>1</v>
      </c>
    </row>
    <row r="1875" spans="1:21" hidden="1" x14ac:dyDescent="0.3">
      <c r="A1875" s="25" t="s">
        <v>20</v>
      </c>
      <c r="B1875" s="25" t="s">
        <v>22</v>
      </c>
      <c r="C1875" s="20" t="s">
        <v>23</v>
      </c>
      <c r="D1875" s="20" t="s">
        <v>23</v>
      </c>
      <c r="E1875" t="s">
        <v>24</v>
      </c>
      <c r="F1875" s="25" t="s">
        <v>30</v>
      </c>
      <c r="G1875" s="25" t="s">
        <v>26</v>
      </c>
      <c r="H1875" s="21" t="s">
        <v>29</v>
      </c>
      <c r="I1875" s="21"/>
      <c r="J1875" s="21" t="s">
        <v>29</v>
      </c>
      <c r="K1875" s="26">
        <v>3.76125168800354</v>
      </c>
      <c r="L1875" s="26">
        <v>8.9182205200195295</v>
      </c>
      <c r="N1875">
        <f>(Tabell1[[#This Row],[TP]]+Tabell1[[#This Row],[TN]])/(Tabell1[[#This Row],[TP]]+Tabell1[[#This Row],[TN]]+Tabell1[[#This Row],[FP]]+Tabell1[[#This Row],[FN]])</f>
        <v>0.88123472435955463</v>
      </c>
      <c r="O1875">
        <f>Tabell1[[#This Row],[TP]]/(Tabell1[[#This Row],[TP]]+Tabell1[[#This Row],[FP]])</f>
        <v>0.88032861706983112</v>
      </c>
      <c r="P1875">
        <f>Tabell1[[#This Row],[TP]]/(Tabell1[[#This Row],[TP]]+Tabell1[[#This Row],[FN]])</f>
        <v>0.99989631933644374</v>
      </c>
      <c r="Q1875">
        <f>2*(Tabell1[[#This Row],[Recall]] * Tabell1[[#This Row],[Precision]]) / (Tabell1[[#This Row],[Recall]] + Tabell1[[#This Row],[Precision]])</f>
        <v>0.93631067961165049</v>
      </c>
      <c r="R1875">
        <v>9644</v>
      </c>
      <c r="S1875">
        <v>91</v>
      </c>
      <c r="T1875">
        <v>1311</v>
      </c>
      <c r="U1875">
        <v>1</v>
      </c>
    </row>
    <row r="1876" spans="1:21" hidden="1" x14ac:dyDescent="0.3">
      <c r="A1876" s="25" t="s">
        <v>20</v>
      </c>
      <c r="B1876" s="25" t="s">
        <v>22</v>
      </c>
      <c r="C1876" s="20" t="s">
        <v>23</v>
      </c>
      <c r="D1876" s="20" t="s">
        <v>23</v>
      </c>
      <c r="E1876" t="s">
        <v>24</v>
      </c>
      <c r="F1876" s="25" t="s">
        <v>30</v>
      </c>
      <c r="G1876" s="25" t="s">
        <v>26</v>
      </c>
      <c r="H1876" s="21" t="s">
        <v>29</v>
      </c>
      <c r="I1876" s="21"/>
      <c r="J1876" s="21" t="s">
        <v>29</v>
      </c>
      <c r="K1876" s="26">
        <v>3.76125168800354</v>
      </c>
      <c r="L1876" s="26">
        <v>8.83103156089782</v>
      </c>
      <c r="N1876">
        <f>(Tabell1[[#This Row],[TP]]+Tabell1[[#This Row],[TN]])/(Tabell1[[#This Row],[TP]]+Tabell1[[#This Row],[TN]]+Tabell1[[#This Row],[FP]]+Tabell1[[#This Row],[FN]])</f>
        <v>0.88123472435955463</v>
      </c>
      <c r="O1876">
        <f>Tabell1[[#This Row],[TP]]/(Tabell1[[#This Row],[TP]]+Tabell1[[#This Row],[FP]])</f>
        <v>0.88032861706983112</v>
      </c>
      <c r="P1876">
        <f>Tabell1[[#This Row],[TP]]/(Tabell1[[#This Row],[TP]]+Tabell1[[#This Row],[FN]])</f>
        <v>0.99989631933644374</v>
      </c>
      <c r="Q1876">
        <f>2*(Tabell1[[#This Row],[Recall]] * Tabell1[[#This Row],[Precision]]) / (Tabell1[[#This Row],[Recall]] + Tabell1[[#This Row],[Precision]])</f>
        <v>0.93631067961165049</v>
      </c>
      <c r="R1876">
        <v>9644</v>
      </c>
      <c r="S1876">
        <v>91</v>
      </c>
      <c r="T1876">
        <v>1311</v>
      </c>
      <c r="U1876">
        <v>1</v>
      </c>
    </row>
    <row r="1877" spans="1:21" hidden="1" x14ac:dyDescent="0.3">
      <c r="A1877" s="23" t="s">
        <v>48</v>
      </c>
      <c r="B1877" s="21" t="s">
        <v>32</v>
      </c>
      <c r="C1877" s="21" t="s">
        <v>34</v>
      </c>
      <c r="D1877" s="21" t="s">
        <v>34</v>
      </c>
      <c r="E1877" t="s">
        <v>35</v>
      </c>
      <c r="F1877" s="19" t="s">
        <v>21</v>
      </c>
      <c r="G1877" s="25" t="s">
        <v>26</v>
      </c>
      <c r="H1877" s="21" t="s">
        <v>29</v>
      </c>
      <c r="I1877" s="25" t="s">
        <v>25</v>
      </c>
      <c r="J1877" s="25" t="s">
        <v>26</v>
      </c>
      <c r="K1877" s="26">
        <v>8.7763786315917899E-2</v>
      </c>
      <c r="L1877" s="26">
        <v>0.24335312843322701</v>
      </c>
      <c r="N1877">
        <f>(Tabell1[[#This Row],[TP]]+Tabell1[[#This Row],[TN]])/(Tabell1[[#This Row],[TP]]+Tabell1[[#This Row],[TN]]+Tabell1[[#This Row],[FP]]+Tabell1[[#This Row],[FN]])</f>
        <v>0.89325791442386648</v>
      </c>
      <c r="O1877">
        <f>Tabell1[[#This Row],[TP]]/(Tabell1[[#This Row],[TP]]+Tabell1[[#This Row],[FP]])</f>
        <v>0.8968394701157818</v>
      </c>
      <c r="P1877">
        <f>Tabell1[[#This Row],[TP]]/(Tabell1[[#This Row],[TP]]+Tabell1[[#This Row],[FN]])</f>
        <v>0.97938261761020617</v>
      </c>
      <c r="Q1877">
        <f>2*(Tabell1[[#This Row],[Recall]] * Tabell1[[#This Row],[Precision]]) / (Tabell1[[#This Row],[Recall]] + Tabell1[[#This Row],[Precision]])</f>
        <v>0.93629532832407703</v>
      </c>
      <c r="R1877">
        <v>8598</v>
      </c>
      <c r="S1877">
        <v>1193</v>
      </c>
      <c r="T1877">
        <v>989</v>
      </c>
      <c r="U1877">
        <v>181</v>
      </c>
    </row>
    <row r="1878" spans="1:21" hidden="1" x14ac:dyDescent="0.3">
      <c r="A1878" s="23" t="s">
        <v>48</v>
      </c>
      <c r="B1878" s="21" t="s">
        <v>32</v>
      </c>
      <c r="C1878" s="21" t="s">
        <v>34</v>
      </c>
      <c r="D1878" s="21" t="s">
        <v>34</v>
      </c>
      <c r="E1878" t="s">
        <v>35</v>
      </c>
      <c r="F1878" s="19" t="s">
        <v>21</v>
      </c>
      <c r="G1878" s="25" t="s">
        <v>26</v>
      </c>
      <c r="H1878" s="21" t="s">
        <v>29</v>
      </c>
      <c r="I1878" s="25" t="s">
        <v>25</v>
      </c>
      <c r="J1878" s="21" t="s">
        <v>29</v>
      </c>
      <c r="K1878" s="26">
        <v>8.4470748901367104E-2</v>
      </c>
      <c r="L1878" s="26">
        <v>0.24035811424255299</v>
      </c>
      <c r="N1878">
        <f>(Tabell1[[#This Row],[TP]]+Tabell1[[#This Row],[TN]])/(Tabell1[[#This Row],[TP]]+Tabell1[[#This Row],[TN]]+Tabell1[[#This Row],[FP]]+Tabell1[[#This Row],[FN]])</f>
        <v>0.89325791442386648</v>
      </c>
      <c r="O1878">
        <f>Tabell1[[#This Row],[TP]]/(Tabell1[[#This Row],[TP]]+Tabell1[[#This Row],[FP]])</f>
        <v>0.8968394701157818</v>
      </c>
      <c r="P1878">
        <f>Tabell1[[#This Row],[TP]]/(Tabell1[[#This Row],[TP]]+Tabell1[[#This Row],[FN]])</f>
        <v>0.97938261761020617</v>
      </c>
      <c r="Q1878">
        <f>2*(Tabell1[[#This Row],[Recall]] * Tabell1[[#This Row],[Precision]]) / (Tabell1[[#This Row],[Recall]] + Tabell1[[#This Row],[Precision]])</f>
        <v>0.93629532832407703</v>
      </c>
      <c r="R1878">
        <v>8598</v>
      </c>
      <c r="S1878">
        <v>1193</v>
      </c>
      <c r="T1878">
        <v>989</v>
      </c>
      <c r="U1878">
        <v>181</v>
      </c>
    </row>
    <row r="1879" spans="1:21" hidden="1" x14ac:dyDescent="0.3">
      <c r="A1879" s="23" t="s">
        <v>48</v>
      </c>
      <c r="B1879" s="21" t="s">
        <v>32</v>
      </c>
      <c r="C1879" s="21" t="s">
        <v>34</v>
      </c>
      <c r="D1879" s="21" t="s">
        <v>34</v>
      </c>
      <c r="E1879" t="s">
        <v>35</v>
      </c>
      <c r="F1879" s="19" t="s">
        <v>21</v>
      </c>
      <c r="G1879" s="21" t="s">
        <v>29</v>
      </c>
      <c r="H1879" s="21" t="s">
        <v>29</v>
      </c>
      <c r="I1879" s="25" t="s">
        <v>25</v>
      </c>
      <c r="J1879" s="21" t="s">
        <v>29</v>
      </c>
      <c r="K1879" s="26">
        <v>8.2809209823608398E-2</v>
      </c>
      <c r="L1879" s="26">
        <v>0.19585180282592701</v>
      </c>
      <c r="N1879">
        <f>(Tabell1[[#This Row],[TP]]+Tabell1[[#This Row],[TN]])/(Tabell1[[#This Row],[TP]]+Tabell1[[#This Row],[TN]]+Tabell1[[#This Row],[FP]]+Tabell1[[#This Row],[FN]])</f>
        <v>0.89325791442386648</v>
      </c>
      <c r="O1879">
        <f>Tabell1[[#This Row],[TP]]/(Tabell1[[#This Row],[TP]]+Tabell1[[#This Row],[FP]])</f>
        <v>0.8968394701157818</v>
      </c>
      <c r="P1879">
        <f>Tabell1[[#This Row],[TP]]/(Tabell1[[#This Row],[TP]]+Tabell1[[#This Row],[FN]])</f>
        <v>0.97938261761020617</v>
      </c>
      <c r="Q1879">
        <f>2*(Tabell1[[#This Row],[Recall]] * Tabell1[[#This Row],[Precision]]) / (Tabell1[[#This Row],[Recall]] + Tabell1[[#This Row],[Precision]])</f>
        <v>0.93629532832407703</v>
      </c>
      <c r="R1879">
        <v>8598</v>
      </c>
      <c r="S1879">
        <v>1193</v>
      </c>
      <c r="T1879">
        <v>989</v>
      </c>
      <c r="U1879">
        <v>181</v>
      </c>
    </row>
    <row r="1880" spans="1:21" hidden="1" x14ac:dyDescent="0.3">
      <c r="A1880" s="23" t="s">
        <v>48</v>
      </c>
      <c r="B1880" s="21" t="s">
        <v>32</v>
      </c>
      <c r="C1880" s="21" t="s">
        <v>34</v>
      </c>
      <c r="D1880" s="21" t="s">
        <v>34</v>
      </c>
      <c r="E1880" t="s">
        <v>35</v>
      </c>
      <c r="F1880" s="19" t="s">
        <v>21</v>
      </c>
      <c r="G1880" s="21" t="s">
        <v>29</v>
      </c>
      <c r="H1880" s="21" t="s">
        <v>29</v>
      </c>
      <c r="I1880" s="25" t="s">
        <v>25</v>
      </c>
      <c r="J1880" s="25" t="s">
        <v>26</v>
      </c>
      <c r="K1880" s="26">
        <v>7.7822923660278306E-2</v>
      </c>
      <c r="L1880" s="26">
        <v>0.225366830825805</v>
      </c>
      <c r="N1880">
        <f>(Tabell1[[#This Row],[TP]]+Tabell1[[#This Row],[TN]])/(Tabell1[[#This Row],[TP]]+Tabell1[[#This Row],[TN]]+Tabell1[[#This Row],[FP]]+Tabell1[[#This Row],[FN]])</f>
        <v>0.89325791442386648</v>
      </c>
      <c r="O1880">
        <f>Tabell1[[#This Row],[TP]]/(Tabell1[[#This Row],[TP]]+Tabell1[[#This Row],[FP]])</f>
        <v>0.8968394701157818</v>
      </c>
      <c r="P1880">
        <f>Tabell1[[#This Row],[TP]]/(Tabell1[[#This Row],[TP]]+Tabell1[[#This Row],[FN]])</f>
        <v>0.97938261761020617</v>
      </c>
      <c r="Q1880">
        <f>2*(Tabell1[[#This Row],[Recall]] * Tabell1[[#This Row],[Precision]]) / (Tabell1[[#This Row],[Recall]] + Tabell1[[#This Row],[Precision]])</f>
        <v>0.93629532832407703</v>
      </c>
      <c r="R1880">
        <v>8598</v>
      </c>
      <c r="S1880">
        <v>1193</v>
      </c>
      <c r="T1880">
        <v>989</v>
      </c>
      <c r="U1880">
        <v>181</v>
      </c>
    </row>
    <row r="1881" spans="1:21" hidden="1" x14ac:dyDescent="0.3">
      <c r="A1881" s="25" t="s">
        <v>20</v>
      </c>
      <c r="B1881" s="23" t="s">
        <v>33</v>
      </c>
      <c r="C1881" s="25" t="s">
        <v>36</v>
      </c>
      <c r="D1881" s="20" t="s">
        <v>23</v>
      </c>
      <c r="E1881" t="s">
        <v>24</v>
      </c>
      <c r="F1881" s="25" t="s">
        <v>30</v>
      </c>
      <c r="G1881" s="21" t="s">
        <v>29</v>
      </c>
      <c r="H1881" s="21" t="s">
        <v>29</v>
      </c>
      <c r="I1881" s="25" t="s">
        <v>25</v>
      </c>
      <c r="J1881" s="21" t="s">
        <v>29</v>
      </c>
      <c r="K1881" s="26">
        <v>3.9062087535858101</v>
      </c>
      <c r="L1881" s="26">
        <v>9.7316298484802193</v>
      </c>
      <c r="N1881">
        <f>(Tabell1[[#This Row],[TP]]+Tabell1[[#This Row],[TN]])/(Tabell1[[#This Row],[TP]]+Tabell1[[#This Row],[TN]]+Tabell1[[#This Row],[FP]]+Tabell1[[#This Row],[FN]])</f>
        <v>0.88784285326332946</v>
      </c>
      <c r="O1881">
        <f>Tabell1[[#This Row],[TP]]/(Tabell1[[#This Row],[TP]]+Tabell1[[#This Row],[FP]])</f>
        <v>0.92949110974862048</v>
      </c>
      <c r="P1881">
        <f>Tabell1[[#This Row],[TP]]/(Tabell1[[#This Row],[TP]]+Tabell1[[#This Row],[FN]])</f>
        <v>0.94307931570762049</v>
      </c>
      <c r="Q1881">
        <f>2*(Tabell1[[#This Row],[Recall]] * Tabell1[[#This Row],[Precision]]) / (Tabell1[[#This Row],[Recall]] + Tabell1[[#This Row],[Precision]])</f>
        <v>0.93623591168750964</v>
      </c>
      <c r="R1881">
        <v>9096</v>
      </c>
      <c r="S1881">
        <v>712</v>
      </c>
      <c r="T1881">
        <v>690</v>
      </c>
      <c r="U1881">
        <v>549</v>
      </c>
    </row>
    <row r="1882" spans="1:21" hidden="1" x14ac:dyDescent="0.3">
      <c r="A1882" s="21" t="s">
        <v>31</v>
      </c>
      <c r="B1882" s="21" t="s">
        <v>32</v>
      </c>
      <c r="C1882" s="20" t="s">
        <v>23</v>
      </c>
      <c r="D1882" s="20" t="s">
        <v>23</v>
      </c>
      <c r="E1882" t="s">
        <v>24</v>
      </c>
      <c r="F1882" s="19" t="s">
        <v>21</v>
      </c>
      <c r="G1882" s="25" t="s">
        <v>26</v>
      </c>
      <c r="H1882" s="21" t="s">
        <v>29</v>
      </c>
      <c r="I1882" s="21"/>
      <c r="J1882" s="21" t="s">
        <v>29</v>
      </c>
      <c r="K1882" s="26">
        <v>0.45968866348266602</v>
      </c>
      <c r="L1882" s="26">
        <v>0.41628623008728</v>
      </c>
      <c r="N1882">
        <f>(Tabell1[[#This Row],[TP]]+Tabell1[[#This Row],[TN]])/(Tabell1[[#This Row],[TP]]+Tabell1[[#This Row],[TN]]+Tabell1[[#This Row],[FP]]+Tabell1[[#This Row],[FN]])</f>
        <v>0.88114420204580424</v>
      </c>
      <c r="O1882">
        <f>Tabell1[[#This Row],[TP]]/(Tabell1[[#This Row],[TP]]+Tabell1[[#This Row],[FP]])</f>
        <v>0.88094367227505488</v>
      </c>
      <c r="P1882">
        <f>Tabell1[[#This Row],[TP]]/(Tabell1[[#This Row],[TP]]+Tabell1[[#This Row],[FN]])</f>
        <v>0.99885951270088125</v>
      </c>
      <c r="Q1882">
        <f>2*(Tabell1[[#This Row],[Recall]] * Tabell1[[#This Row],[Precision]]) / (Tabell1[[#This Row],[Recall]] + Tabell1[[#This Row],[Precision]])</f>
        <v>0.93620329430056848</v>
      </c>
      <c r="R1882">
        <v>9634</v>
      </c>
      <c r="S1882">
        <v>100</v>
      </c>
      <c r="T1882">
        <v>1302</v>
      </c>
      <c r="U1882">
        <v>11</v>
      </c>
    </row>
    <row r="1883" spans="1:21" hidden="1" x14ac:dyDescent="0.3">
      <c r="A1883" s="21" t="s">
        <v>31</v>
      </c>
      <c r="B1883" s="25" t="s">
        <v>22</v>
      </c>
      <c r="C1883" s="20" t="s">
        <v>23</v>
      </c>
      <c r="D1883" s="20" t="s">
        <v>23</v>
      </c>
      <c r="E1883" t="s">
        <v>24</v>
      </c>
      <c r="F1883" s="25" t="s">
        <v>30</v>
      </c>
      <c r="G1883" s="21" t="s">
        <v>29</v>
      </c>
      <c r="H1883" s="21" t="s">
        <v>29</v>
      </c>
      <c r="I1883" s="25" t="s">
        <v>25</v>
      </c>
      <c r="J1883" s="21" t="s">
        <v>29</v>
      </c>
      <c r="K1883" s="26">
        <v>1.12422776222229</v>
      </c>
      <c r="L1883" s="26">
        <v>0.44844961166381803</v>
      </c>
      <c r="N1883">
        <f>(Tabell1[[#This Row],[TP]]+Tabell1[[#This Row],[TN]])/(Tabell1[[#This Row],[TP]]+Tabell1[[#This Row],[TN]]+Tabell1[[#This Row],[FP]]+Tabell1[[#This Row],[FN]])</f>
        <v>0.88105367973205395</v>
      </c>
      <c r="O1883">
        <f>Tabell1[[#This Row],[TP]]/(Tabell1[[#This Row],[TP]]+Tabell1[[#This Row],[FP]])</f>
        <v>0.88051520964647845</v>
      </c>
      <c r="P1883">
        <f>Tabell1[[#This Row],[TP]]/(Tabell1[[#This Row],[TP]]+Tabell1[[#This Row],[FN]])</f>
        <v>0.99937791601866255</v>
      </c>
      <c r="Q1883">
        <f>2*(Tabell1[[#This Row],[Recall]] * Tabell1[[#This Row],[Precision]]) / (Tabell1[[#This Row],[Recall]] + Tabell1[[#This Row],[Precision]])</f>
        <v>0.93618881118881114</v>
      </c>
      <c r="R1883">
        <v>9639</v>
      </c>
      <c r="S1883">
        <v>94</v>
      </c>
      <c r="T1883">
        <v>1308</v>
      </c>
      <c r="U1883">
        <v>6</v>
      </c>
    </row>
    <row r="1884" spans="1:21" hidden="1" x14ac:dyDescent="0.3">
      <c r="A1884" s="25" t="s">
        <v>20</v>
      </c>
      <c r="B1884" s="25" t="s">
        <v>22</v>
      </c>
      <c r="C1884" s="25" t="s">
        <v>36</v>
      </c>
      <c r="D1884" s="20" t="s">
        <v>23</v>
      </c>
      <c r="E1884" t="s">
        <v>24</v>
      </c>
      <c r="F1884" s="25" t="s">
        <v>30</v>
      </c>
      <c r="G1884" s="25" t="s">
        <v>26</v>
      </c>
      <c r="H1884" s="21" t="s">
        <v>29</v>
      </c>
      <c r="I1884" s="25" t="s">
        <v>25</v>
      </c>
      <c r="J1884" s="21" t="s">
        <v>29</v>
      </c>
      <c r="K1884" s="26">
        <v>3.7351543903350799</v>
      </c>
      <c r="L1884" s="26">
        <v>7.0209615230560303</v>
      </c>
      <c r="N1884">
        <f>(Tabell1[[#This Row],[TP]]+Tabell1[[#This Row],[TN]])/(Tabell1[[#This Row],[TP]]+Tabell1[[#This Row],[TN]]+Tabell1[[#This Row],[FP]]+Tabell1[[#This Row],[FN]])</f>
        <v>0.88775233094957906</v>
      </c>
      <c r="O1884">
        <f>Tabell1[[#This Row],[TP]]/(Tabell1[[#This Row],[TP]]+Tabell1[[#This Row],[FP]])</f>
        <v>0.92965954401390449</v>
      </c>
      <c r="P1884">
        <f>Tabell1[[#This Row],[TP]]/(Tabell1[[#This Row],[TP]]+Tabell1[[#This Row],[FN]])</f>
        <v>0.94276827371695182</v>
      </c>
      <c r="Q1884">
        <f>2*(Tabell1[[#This Row],[Recall]] * Tabell1[[#This Row],[Precision]]) / (Tabell1[[#This Row],[Recall]] + Tabell1[[#This Row],[Precision]])</f>
        <v>0.93616802223823736</v>
      </c>
      <c r="R1884">
        <v>9093</v>
      </c>
      <c r="S1884">
        <v>714</v>
      </c>
      <c r="T1884">
        <v>688</v>
      </c>
      <c r="U1884">
        <v>552</v>
      </c>
    </row>
    <row r="1885" spans="1:21" hidden="1" x14ac:dyDescent="0.3">
      <c r="A1885" s="21" t="s">
        <v>31</v>
      </c>
      <c r="B1885" s="23" t="s">
        <v>33</v>
      </c>
      <c r="C1885" s="24" t="s">
        <v>38</v>
      </c>
      <c r="D1885" s="20" t="s">
        <v>23</v>
      </c>
      <c r="E1885" t="s">
        <v>24</v>
      </c>
      <c r="F1885" s="25" t="s">
        <v>30</v>
      </c>
      <c r="G1885" s="21" t="s">
        <v>29</v>
      </c>
      <c r="H1885" s="25" t="s">
        <v>26</v>
      </c>
      <c r="I1885" s="21"/>
      <c r="J1885" s="21" t="s">
        <v>29</v>
      </c>
      <c r="K1885" s="26">
        <v>37.747482061386101</v>
      </c>
      <c r="L1885" s="26">
        <v>1.57290935516357</v>
      </c>
      <c r="N1885">
        <f>(Tabell1[[#This Row],[TP]]+Tabell1[[#This Row],[TN]])/(Tabell1[[#This Row],[TP]]+Tabell1[[#This Row],[TN]]+Tabell1[[#This Row],[FP]]+Tabell1[[#This Row],[FN]])</f>
        <v>0.88105367973205395</v>
      </c>
      <c r="O1885">
        <f>Tabell1[[#This Row],[TP]]/(Tabell1[[#This Row],[TP]]+Tabell1[[#This Row],[FP]])</f>
        <v>0.88079349117835271</v>
      </c>
      <c r="P1885">
        <f>Tabell1[[#This Row],[TP]]/(Tabell1[[#This Row],[TP]]+Tabell1[[#This Row],[FN]])</f>
        <v>0.99896319336443751</v>
      </c>
      <c r="Q1885">
        <f>2*(Tabell1[[#This Row],[Recall]] * Tabell1[[#This Row],[Precision]]) / (Tabell1[[#This Row],[Recall]] + Tabell1[[#This Row],[Precision]])</f>
        <v>0.93616401088223855</v>
      </c>
      <c r="R1885">
        <v>9635</v>
      </c>
      <c r="S1885">
        <v>98</v>
      </c>
      <c r="T1885">
        <v>1304</v>
      </c>
      <c r="U1885">
        <v>10</v>
      </c>
    </row>
    <row r="1886" spans="1:21" hidden="1" x14ac:dyDescent="0.3">
      <c r="A1886" s="23" t="s">
        <v>48</v>
      </c>
      <c r="B1886" s="25" t="s">
        <v>22</v>
      </c>
      <c r="C1886" s="25" t="s">
        <v>36</v>
      </c>
      <c r="D1886" s="20" t="s">
        <v>23</v>
      </c>
      <c r="E1886" t="s">
        <v>24</v>
      </c>
      <c r="F1886" s="25" t="s">
        <v>30</v>
      </c>
      <c r="G1886" s="21" t="s">
        <v>29</v>
      </c>
      <c r="H1886" s="21" t="s">
        <v>29</v>
      </c>
      <c r="I1886" s="21"/>
      <c r="J1886" s="21" t="s">
        <v>29</v>
      </c>
      <c r="K1886" s="26">
        <v>1.0889427661895701</v>
      </c>
      <c r="L1886" s="26">
        <v>1.2150535583496</v>
      </c>
      <c r="N1886">
        <f>(Tabell1[[#This Row],[TP]]+Tabell1[[#This Row],[TN]])/(Tabell1[[#This Row],[TP]]+Tabell1[[#This Row],[TN]]+Tabell1[[#This Row],[FP]]+Tabell1[[#This Row],[FN]])</f>
        <v>0.88096315741830367</v>
      </c>
      <c r="O1886">
        <f>Tabell1[[#This Row],[TP]]/(Tabell1[[#This Row],[TP]]+Tabell1[[#This Row],[FP]])</f>
        <v>0.88022640131458829</v>
      </c>
      <c r="P1886">
        <f>Tabell1[[#This Row],[TP]]/(Tabell1[[#This Row],[TP]]+Tabell1[[#This Row],[FN]])</f>
        <v>0.99968895800933122</v>
      </c>
      <c r="Q1886">
        <f>2*(Tabell1[[#This Row],[Recall]] * Tabell1[[#This Row],[Precision]]) / (Tabell1[[#This Row],[Recall]] + Tabell1[[#This Row],[Precision]])</f>
        <v>0.93616194960920429</v>
      </c>
      <c r="R1886">
        <v>9642</v>
      </c>
      <c r="S1886">
        <v>90</v>
      </c>
      <c r="T1886">
        <v>1312</v>
      </c>
      <c r="U1886">
        <v>3</v>
      </c>
    </row>
    <row r="1887" spans="1:21" hidden="1" x14ac:dyDescent="0.3">
      <c r="A1887" s="23" t="s">
        <v>48</v>
      </c>
      <c r="B1887" s="25" t="s">
        <v>22</v>
      </c>
      <c r="C1887" s="25" t="s">
        <v>36</v>
      </c>
      <c r="D1887" s="20" t="s">
        <v>23</v>
      </c>
      <c r="E1887" t="s">
        <v>24</v>
      </c>
      <c r="F1887" s="25" t="s">
        <v>30</v>
      </c>
      <c r="G1887" s="25" t="s">
        <v>26</v>
      </c>
      <c r="H1887" s="21" t="s">
        <v>29</v>
      </c>
      <c r="I1887" s="21"/>
      <c r="J1887" s="21" t="s">
        <v>29</v>
      </c>
      <c r="K1887" s="26">
        <v>1.04718565940856</v>
      </c>
      <c r="L1887" s="26">
        <v>1.15895724296569</v>
      </c>
      <c r="N1887">
        <f>(Tabell1[[#This Row],[TP]]+Tabell1[[#This Row],[TN]])/(Tabell1[[#This Row],[TP]]+Tabell1[[#This Row],[TN]]+Tabell1[[#This Row],[FP]]+Tabell1[[#This Row],[FN]])</f>
        <v>0.88096315741830367</v>
      </c>
      <c r="O1887">
        <f>Tabell1[[#This Row],[TP]]/(Tabell1[[#This Row],[TP]]+Tabell1[[#This Row],[FP]])</f>
        <v>0.88022640131458829</v>
      </c>
      <c r="P1887">
        <f>Tabell1[[#This Row],[TP]]/(Tabell1[[#This Row],[TP]]+Tabell1[[#This Row],[FN]])</f>
        <v>0.99968895800933122</v>
      </c>
      <c r="Q1887">
        <f>2*(Tabell1[[#This Row],[Recall]] * Tabell1[[#This Row],[Precision]]) / (Tabell1[[#This Row],[Recall]] + Tabell1[[#This Row],[Precision]])</f>
        <v>0.93616194960920429</v>
      </c>
      <c r="R1887">
        <v>9642</v>
      </c>
      <c r="S1887">
        <v>90</v>
      </c>
      <c r="T1887">
        <v>1312</v>
      </c>
      <c r="U1887">
        <v>3</v>
      </c>
    </row>
    <row r="1888" spans="1:21" hidden="1" x14ac:dyDescent="0.3">
      <c r="A1888" s="21" t="s">
        <v>31</v>
      </c>
      <c r="B1888" s="21" t="s">
        <v>32</v>
      </c>
      <c r="C1888" s="24" t="s">
        <v>38</v>
      </c>
      <c r="D1888" s="20" t="s">
        <v>23</v>
      </c>
      <c r="E1888" t="s">
        <v>24</v>
      </c>
      <c r="F1888" s="19" t="s">
        <v>21</v>
      </c>
      <c r="G1888" s="21" t="s">
        <v>29</v>
      </c>
      <c r="H1888" s="25" t="s">
        <v>26</v>
      </c>
      <c r="I1888" s="21"/>
      <c r="J1888" s="21" t="s">
        <v>29</v>
      </c>
      <c r="K1888" s="26">
        <v>1.01780700683593</v>
      </c>
      <c r="L1888" s="26">
        <v>0.30087041854858398</v>
      </c>
      <c r="N1888">
        <f>(Tabell1[[#This Row],[TP]]+Tabell1[[#This Row],[TN]])/(Tabell1[[#This Row],[TP]]+Tabell1[[#This Row],[TN]]+Tabell1[[#This Row],[FP]]+Tabell1[[#This Row],[FN]])</f>
        <v>0.88684710781207565</v>
      </c>
      <c r="O1888">
        <f>Tabell1[[#This Row],[TP]]/(Tabell1[[#This Row],[TP]]+Tabell1[[#This Row],[FP]])</f>
        <v>0.92317773969150119</v>
      </c>
      <c r="P1888">
        <f>Tabell1[[#This Row],[TP]]/(Tabell1[[#This Row],[TP]]+Tabell1[[#This Row],[FN]])</f>
        <v>0.9494038361845516</v>
      </c>
      <c r="Q1888">
        <f>2*(Tabell1[[#This Row],[Recall]] * Tabell1[[#This Row],[Precision]]) / (Tabell1[[#This Row],[Recall]] + Tabell1[[#This Row],[Precision]])</f>
        <v>0.93610713555510117</v>
      </c>
      <c r="R1888">
        <v>9157</v>
      </c>
      <c r="S1888">
        <v>640</v>
      </c>
      <c r="T1888">
        <v>762</v>
      </c>
      <c r="U1888">
        <v>488</v>
      </c>
    </row>
    <row r="1889" spans="1:21" hidden="1" x14ac:dyDescent="0.3">
      <c r="A1889" s="21" t="s">
        <v>31</v>
      </c>
      <c r="B1889" s="21" t="s">
        <v>32</v>
      </c>
      <c r="C1889" s="20" t="s">
        <v>23</v>
      </c>
      <c r="D1889" s="20" t="s">
        <v>23</v>
      </c>
      <c r="E1889" t="s">
        <v>24</v>
      </c>
      <c r="F1889" s="19" t="s">
        <v>21</v>
      </c>
      <c r="G1889" s="21" t="s">
        <v>29</v>
      </c>
      <c r="H1889" s="25" t="s">
        <v>26</v>
      </c>
      <c r="I1889" s="21"/>
      <c r="J1889" s="21" t="s">
        <v>29</v>
      </c>
      <c r="K1889" s="26">
        <v>0.60837268829345703</v>
      </c>
      <c r="L1889" s="26">
        <v>0.239359855651855</v>
      </c>
      <c r="N1889">
        <f>(Tabell1[[#This Row],[TP]]+Tabell1[[#This Row],[TN]])/(Tabell1[[#This Row],[TP]]+Tabell1[[#This Row],[TN]]+Tabell1[[#This Row],[FP]]+Tabell1[[#This Row],[FN]])</f>
        <v>0.88096315741830367</v>
      </c>
      <c r="O1889">
        <f>Tabell1[[#This Row],[TP]]/(Tabell1[[#This Row],[TP]]+Tabell1[[#This Row],[FP]])</f>
        <v>0.8809915843395536</v>
      </c>
      <c r="P1889">
        <f>Tabell1[[#This Row],[TP]]/(Tabell1[[#This Row],[TP]]+Tabell1[[#This Row],[FN]])</f>
        <v>0.99854847071021258</v>
      </c>
      <c r="Q1889">
        <f>2*(Tabell1[[#This Row],[Recall]] * Tabell1[[#This Row],[Precision]]) / (Tabell1[[#This Row],[Recall]] + Tabell1[[#This Row],[Precision]])</f>
        <v>0.93609369684599308</v>
      </c>
      <c r="R1889">
        <v>9631</v>
      </c>
      <c r="S1889">
        <v>101</v>
      </c>
      <c r="T1889">
        <v>1301</v>
      </c>
      <c r="U1889">
        <v>14</v>
      </c>
    </row>
    <row r="1890" spans="1:21" hidden="1" x14ac:dyDescent="0.3">
      <c r="A1890" s="23" t="s">
        <v>48</v>
      </c>
      <c r="B1890" s="25" t="s">
        <v>22</v>
      </c>
      <c r="C1890" s="25" t="s">
        <v>36</v>
      </c>
      <c r="D1890" s="20" t="s">
        <v>23</v>
      </c>
      <c r="E1890" t="s">
        <v>24</v>
      </c>
      <c r="F1890" s="25" t="s">
        <v>30</v>
      </c>
      <c r="G1890" s="21" t="s">
        <v>29</v>
      </c>
      <c r="H1890" s="21" t="s">
        <v>29</v>
      </c>
      <c r="I1890" s="21"/>
      <c r="J1890" s="25" t="s">
        <v>26</v>
      </c>
      <c r="K1890" s="26">
        <v>0.97640824317932096</v>
      </c>
      <c r="L1890" s="26">
        <v>1.1449618339538501</v>
      </c>
      <c r="N1890">
        <f>(Tabell1[[#This Row],[TP]]+Tabell1[[#This Row],[TN]])/(Tabell1[[#This Row],[TP]]+Tabell1[[#This Row],[TN]]+Tabell1[[#This Row],[FP]]+Tabell1[[#This Row],[FN]])</f>
        <v>0.88078211279080298</v>
      </c>
      <c r="O1890">
        <f>Tabell1[[#This Row],[TP]]/(Tabell1[[#This Row],[TP]]+Tabell1[[#This Row],[FP]])</f>
        <v>0.88006571741511497</v>
      </c>
      <c r="P1890">
        <f>Tabell1[[#This Row],[TP]]/(Tabell1[[#This Row],[TP]]+Tabell1[[#This Row],[FN]])</f>
        <v>0.99968895800933122</v>
      </c>
      <c r="Q1890">
        <f>2*(Tabell1[[#This Row],[Recall]] * Tabell1[[#This Row],[Precision]]) / (Tabell1[[#This Row],[Recall]] + Tabell1[[#This Row],[Precision]])</f>
        <v>0.93607106451143141</v>
      </c>
      <c r="R1890">
        <v>9642</v>
      </c>
      <c r="S1890">
        <v>88</v>
      </c>
      <c r="T1890">
        <v>1314</v>
      </c>
      <c r="U1890">
        <v>3</v>
      </c>
    </row>
    <row r="1891" spans="1:21" hidden="1" x14ac:dyDescent="0.3">
      <c r="A1891" s="21" t="s">
        <v>31</v>
      </c>
      <c r="B1891" s="25" t="s">
        <v>22</v>
      </c>
      <c r="C1891" s="20" t="s">
        <v>23</v>
      </c>
      <c r="D1891" s="20" t="s">
        <v>23</v>
      </c>
      <c r="E1891" t="s">
        <v>24</v>
      </c>
      <c r="F1891" s="25" t="s">
        <v>30</v>
      </c>
      <c r="G1891" s="25" t="s">
        <v>26</v>
      </c>
      <c r="H1891" s="21" t="s">
        <v>29</v>
      </c>
      <c r="I1891" s="25" t="s">
        <v>25</v>
      </c>
      <c r="J1891" s="21" t="s">
        <v>29</v>
      </c>
      <c r="K1891" s="26">
        <v>1.1571500301361</v>
      </c>
      <c r="L1891" s="26">
        <v>0.58832931518554599</v>
      </c>
      <c r="N1891">
        <f>(Tabell1[[#This Row],[TP]]+Tabell1[[#This Row],[TN]])/(Tabell1[[#This Row],[TP]]+Tabell1[[#This Row],[TN]]+Tabell1[[#This Row],[FP]]+Tabell1[[#This Row],[FN]])</f>
        <v>0.88078211279080298</v>
      </c>
      <c r="O1891">
        <f>Tabell1[[#This Row],[TP]]/(Tabell1[[#This Row],[TP]]+Tabell1[[#This Row],[FP]])</f>
        <v>0.88013511046193171</v>
      </c>
      <c r="P1891">
        <f>Tabell1[[#This Row],[TP]]/(Tabell1[[#This Row],[TP]]+Tabell1[[#This Row],[FN]])</f>
        <v>0.99958527734577496</v>
      </c>
      <c r="Q1891">
        <f>2*(Tabell1[[#This Row],[Recall]] * Tabell1[[#This Row],[Precision]]) / (Tabell1[[#This Row],[Recall]] + Tabell1[[#This Row],[Precision]])</f>
        <v>0.93606485751735513</v>
      </c>
      <c r="R1891">
        <v>9641</v>
      </c>
      <c r="S1891">
        <v>89</v>
      </c>
      <c r="T1891">
        <v>1313</v>
      </c>
      <c r="U1891">
        <v>4</v>
      </c>
    </row>
    <row r="1892" spans="1:21" hidden="1" x14ac:dyDescent="0.3">
      <c r="A1892" s="25" t="s">
        <v>20</v>
      </c>
      <c r="B1892" s="21" t="s">
        <v>32</v>
      </c>
      <c r="C1892" s="20" t="s">
        <v>23</v>
      </c>
      <c r="D1892" s="20" t="s">
        <v>23</v>
      </c>
      <c r="E1892" t="s">
        <v>24</v>
      </c>
      <c r="F1892" s="19" t="s">
        <v>21</v>
      </c>
      <c r="G1892" s="25" t="s">
        <v>26</v>
      </c>
      <c r="H1892" s="21" t="s">
        <v>29</v>
      </c>
      <c r="I1892" s="25" t="s">
        <v>25</v>
      </c>
      <c r="J1892" s="25" t="s">
        <v>26</v>
      </c>
      <c r="K1892" s="26">
        <v>0.71608877182006803</v>
      </c>
      <c r="L1892" s="26">
        <v>1.4836106300353999</v>
      </c>
      <c r="N1892">
        <f>(Tabell1[[#This Row],[TP]]+Tabell1[[#This Row],[TN]])/(Tabell1[[#This Row],[TP]]+Tabell1[[#This Row],[TN]]+Tabell1[[#This Row],[FP]]+Tabell1[[#This Row],[FN]])</f>
        <v>0.886394496243324</v>
      </c>
      <c r="O1892">
        <f>Tabell1[[#This Row],[TP]]/(Tabell1[[#This Row],[TP]]+Tabell1[[#This Row],[FP]])</f>
        <v>0.92042493485668475</v>
      </c>
      <c r="P1892">
        <f>Tabell1[[#This Row],[TP]]/(Tabell1[[#This Row],[TP]]+Tabell1[[#This Row],[FN]])</f>
        <v>0.95220321410057029</v>
      </c>
      <c r="Q1892">
        <f>2*(Tabell1[[#This Row],[Recall]] * Tabell1[[#This Row],[Precision]]) / (Tabell1[[#This Row],[Recall]] + Tabell1[[#This Row],[Precision]])</f>
        <v>0.9360444376496968</v>
      </c>
      <c r="R1892">
        <v>9184</v>
      </c>
      <c r="S1892">
        <v>608</v>
      </c>
      <c r="T1892">
        <v>794</v>
      </c>
      <c r="U1892">
        <v>461</v>
      </c>
    </row>
    <row r="1893" spans="1:21" hidden="1" x14ac:dyDescent="0.3">
      <c r="A1893" s="25" t="s">
        <v>20</v>
      </c>
      <c r="B1893" s="21" t="s">
        <v>32</v>
      </c>
      <c r="C1893" s="20" t="s">
        <v>23</v>
      </c>
      <c r="D1893" s="20" t="s">
        <v>23</v>
      </c>
      <c r="E1893" t="s">
        <v>24</v>
      </c>
      <c r="F1893" s="19" t="s">
        <v>21</v>
      </c>
      <c r="G1893" s="21" t="s">
        <v>29</v>
      </c>
      <c r="H1893" s="21" t="s">
        <v>29</v>
      </c>
      <c r="I1893" s="25" t="s">
        <v>25</v>
      </c>
      <c r="J1893" s="25" t="s">
        <v>26</v>
      </c>
      <c r="K1893" s="26">
        <v>0.72265005111694303</v>
      </c>
      <c r="L1893" s="26">
        <v>1.4810714721679601</v>
      </c>
      <c r="N1893">
        <f>(Tabell1[[#This Row],[TP]]+Tabell1[[#This Row],[TN]])/(Tabell1[[#This Row],[TP]]+Tabell1[[#This Row],[TN]]+Tabell1[[#This Row],[FP]]+Tabell1[[#This Row],[FN]])</f>
        <v>0.886394496243324</v>
      </c>
      <c r="O1893">
        <f>Tabell1[[#This Row],[TP]]/(Tabell1[[#This Row],[TP]]+Tabell1[[#This Row],[FP]])</f>
        <v>0.92050922213311948</v>
      </c>
      <c r="P1893">
        <f>Tabell1[[#This Row],[TP]]/(Tabell1[[#This Row],[TP]]+Tabell1[[#This Row],[FN]])</f>
        <v>0.95209953343701403</v>
      </c>
      <c r="Q1893">
        <f>2*(Tabell1[[#This Row],[Recall]] * Tabell1[[#This Row],[Precision]]) / (Tabell1[[#This Row],[Recall]] + Tabell1[[#This Row],[Precision]])</f>
        <v>0.93603791855664853</v>
      </c>
      <c r="R1893">
        <v>9183</v>
      </c>
      <c r="S1893">
        <v>609</v>
      </c>
      <c r="T1893">
        <v>793</v>
      </c>
      <c r="U1893">
        <v>462</v>
      </c>
    </row>
    <row r="1894" spans="1:21" hidden="1" x14ac:dyDescent="0.3">
      <c r="A1894" s="23" t="s">
        <v>48</v>
      </c>
      <c r="B1894" s="21" t="s">
        <v>32</v>
      </c>
      <c r="C1894" s="21" t="s">
        <v>34</v>
      </c>
      <c r="D1894" s="21" t="s">
        <v>34</v>
      </c>
      <c r="E1894" t="s">
        <v>43</v>
      </c>
      <c r="F1894" s="19" t="s">
        <v>21</v>
      </c>
      <c r="G1894" s="25" t="s">
        <v>26</v>
      </c>
      <c r="H1894" s="25" t="s">
        <v>26</v>
      </c>
      <c r="I1894" s="25" t="s">
        <v>25</v>
      </c>
      <c r="J1894" s="21" t="s">
        <v>29</v>
      </c>
      <c r="K1894" s="26">
        <v>0.120677232742309</v>
      </c>
      <c r="L1894" s="26">
        <v>0.321139335632324</v>
      </c>
      <c r="N1894">
        <f>(Tabell1[[#This Row],[TP]]+Tabell1[[#This Row],[TN]])/(Tabell1[[#This Row],[TP]]+Tabell1[[#This Row],[TN]]+Tabell1[[#This Row],[FP]]+Tabell1[[#This Row],[FN]])</f>
        <v>0.89217107647698446</v>
      </c>
      <c r="O1894">
        <f>Tabell1[[#This Row],[TP]]/(Tabell1[[#This Row],[TP]]+Tabell1[[#This Row],[FP]])</f>
        <v>0.88927477017364653</v>
      </c>
      <c r="P1894">
        <f>Tabell1[[#This Row],[TP]]/(Tabell1[[#This Row],[TP]]+Tabell1[[#This Row],[FN]])</f>
        <v>0.98797094870630953</v>
      </c>
      <c r="Q1894">
        <f>2*(Tabell1[[#This Row],[Recall]] * Tabell1[[#This Row],[Precision]]) / (Tabell1[[#This Row],[Recall]] + Tabell1[[#This Row],[Precision]])</f>
        <v>0.93602838404472632</v>
      </c>
      <c r="R1894">
        <v>8706</v>
      </c>
      <c r="S1894">
        <v>1140</v>
      </c>
      <c r="T1894">
        <v>1084</v>
      </c>
      <c r="U1894">
        <v>106</v>
      </c>
    </row>
    <row r="1895" spans="1:21" hidden="1" x14ac:dyDescent="0.3">
      <c r="A1895" s="23" t="s">
        <v>48</v>
      </c>
      <c r="B1895" s="21" t="s">
        <v>32</v>
      </c>
      <c r="C1895" s="21" t="s">
        <v>34</v>
      </c>
      <c r="D1895" s="21" t="s">
        <v>34</v>
      </c>
      <c r="E1895" t="s">
        <v>43</v>
      </c>
      <c r="F1895" s="19" t="s">
        <v>21</v>
      </c>
      <c r="G1895" s="25" t="s">
        <v>26</v>
      </c>
      <c r="H1895" s="25" t="s">
        <v>26</v>
      </c>
      <c r="I1895" s="25" t="s">
        <v>25</v>
      </c>
      <c r="J1895" s="25" t="s">
        <v>26</v>
      </c>
      <c r="K1895" s="26">
        <v>0.114693403244018</v>
      </c>
      <c r="L1895" s="26">
        <v>0.28523731231689398</v>
      </c>
      <c r="N1895">
        <f>(Tabell1[[#This Row],[TP]]+Tabell1[[#This Row],[TN]])/(Tabell1[[#This Row],[TP]]+Tabell1[[#This Row],[TN]]+Tabell1[[#This Row],[FP]]+Tabell1[[#This Row],[FN]])</f>
        <v>0.89217107647698446</v>
      </c>
      <c r="O1895">
        <f>Tabell1[[#This Row],[TP]]/(Tabell1[[#This Row],[TP]]+Tabell1[[#This Row],[FP]])</f>
        <v>0.88927477017364653</v>
      </c>
      <c r="P1895">
        <f>Tabell1[[#This Row],[TP]]/(Tabell1[[#This Row],[TP]]+Tabell1[[#This Row],[FN]])</f>
        <v>0.98797094870630953</v>
      </c>
      <c r="Q1895">
        <f>2*(Tabell1[[#This Row],[Recall]] * Tabell1[[#This Row],[Precision]]) / (Tabell1[[#This Row],[Recall]] + Tabell1[[#This Row],[Precision]])</f>
        <v>0.93602838404472632</v>
      </c>
      <c r="R1895">
        <v>8706</v>
      </c>
      <c r="S1895">
        <v>1140</v>
      </c>
      <c r="T1895">
        <v>1084</v>
      </c>
      <c r="U1895">
        <v>106</v>
      </c>
    </row>
    <row r="1896" spans="1:21" hidden="1" x14ac:dyDescent="0.3">
      <c r="A1896" s="23" t="s">
        <v>48</v>
      </c>
      <c r="B1896" s="25" t="s">
        <v>22</v>
      </c>
      <c r="C1896" s="25" t="s">
        <v>36</v>
      </c>
      <c r="D1896" s="20" t="s">
        <v>23</v>
      </c>
      <c r="E1896" t="s">
        <v>24</v>
      </c>
      <c r="F1896" s="25" t="s">
        <v>30</v>
      </c>
      <c r="G1896" s="25" t="s">
        <v>26</v>
      </c>
      <c r="H1896" s="21" t="s">
        <v>29</v>
      </c>
      <c r="I1896" s="21"/>
      <c r="J1896" s="25" t="s">
        <v>26</v>
      </c>
      <c r="K1896" s="26">
        <v>1.00100398063659</v>
      </c>
      <c r="L1896" s="26">
        <v>1.16946029663085</v>
      </c>
      <c r="N1896">
        <f>(Tabell1[[#This Row],[TP]]+Tabell1[[#This Row],[TN]])/(Tabell1[[#This Row],[TP]]+Tabell1[[#This Row],[TN]]+Tabell1[[#This Row],[FP]]+Tabell1[[#This Row],[FN]])</f>
        <v>0.88069159047705259</v>
      </c>
      <c r="O1896">
        <f>Tabell1[[#This Row],[TP]]/(Tabell1[[#This Row],[TP]]+Tabell1[[#This Row],[FP]])</f>
        <v>0.87998539746280913</v>
      </c>
      <c r="P1896">
        <f>Tabell1[[#This Row],[TP]]/(Tabell1[[#This Row],[TP]]+Tabell1[[#This Row],[FN]])</f>
        <v>0.99968895800933122</v>
      </c>
      <c r="Q1896">
        <f>2*(Tabell1[[#This Row],[Recall]] * Tabell1[[#This Row],[Precision]]) / (Tabell1[[#This Row],[Recall]] + Tabell1[[#This Row],[Precision]])</f>
        <v>0.93602562857974958</v>
      </c>
      <c r="R1896">
        <v>9642</v>
      </c>
      <c r="S1896">
        <v>87</v>
      </c>
      <c r="T1896">
        <v>1315</v>
      </c>
      <c r="U1896">
        <v>3</v>
      </c>
    </row>
    <row r="1897" spans="1:21" hidden="1" x14ac:dyDescent="0.3">
      <c r="A1897" s="25" t="s">
        <v>20</v>
      </c>
      <c r="B1897" s="25" t="s">
        <v>22</v>
      </c>
      <c r="C1897" s="24" t="s">
        <v>38</v>
      </c>
      <c r="D1897" s="20" t="s">
        <v>23</v>
      </c>
      <c r="E1897" t="s">
        <v>24</v>
      </c>
      <c r="F1897" s="25" t="s">
        <v>30</v>
      </c>
      <c r="G1897" s="25" t="s">
        <v>26</v>
      </c>
      <c r="H1897" s="25" t="s">
        <v>26</v>
      </c>
      <c r="I1897" s="21"/>
      <c r="J1897" s="25" t="s">
        <v>26</v>
      </c>
      <c r="K1897" s="26">
        <v>5.2791140079498202</v>
      </c>
      <c r="L1897" s="26">
        <v>8.1910662651061994</v>
      </c>
      <c r="N1897">
        <f>(Tabell1[[#This Row],[TP]]+Tabell1[[#This Row],[TN]])/(Tabell1[[#This Row],[TP]]+Tabell1[[#This Row],[TN]]+Tabell1[[#This Row],[FP]]+Tabell1[[#This Row],[FN]])</f>
        <v>0.88983434416583684</v>
      </c>
      <c r="O1897">
        <f>Tabell1[[#This Row],[TP]]/(Tabell1[[#This Row],[TP]]+Tabell1[[#This Row],[FP]])</f>
        <v>0.94982920580700259</v>
      </c>
      <c r="P1897">
        <f>Tabell1[[#This Row],[TP]]/(Tabell1[[#This Row],[TP]]+Tabell1[[#This Row],[FN]])</f>
        <v>0.92255054432348371</v>
      </c>
      <c r="Q1897">
        <f>2*(Tabell1[[#This Row],[Recall]] * Tabell1[[#This Row],[Precision]]) / (Tabell1[[#This Row],[Recall]] + Tabell1[[#This Row],[Precision]])</f>
        <v>0.93599116394046189</v>
      </c>
      <c r="R1897">
        <v>8898</v>
      </c>
      <c r="S1897">
        <v>932</v>
      </c>
      <c r="T1897">
        <v>470</v>
      </c>
      <c r="U1897">
        <v>747</v>
      </c>
    </row>
    <row r="1898" spans="1:21" hidden="1" x14ac:dyDescent="0.3">
      <c r="A1898" s="21" t="s">
        <v>31</v>
      </c>
      <c r="B1898" s="25" t="s">
        <v>22</v>
      </c>
      <c r="C1898" s="20" t="s">
        <v>23</v>
      </c>
      <c r="D1898" s="20" t="s">
        <v>23</v>
      </c>
      <c r="E1898" t="s">
        <v>24</v>
      </c>
      <c r="F1898" s="19" t="s">
        <v>21</v>
      </c>
      <c r="G1898" s="25" t="s">
        <v>26</v>
      </c>
      <c r="H1898" s="25" t="s">
        <v>26</v>
      </c>
      <c r="I1898" s="21"/>
      <c r="J1898" s="21" t="s">
        <v>29</v>
      </c>
      <c r="K1898" s="26">
        <v>0.71184921264648404</v>
      </c>
      <c r="L1898" s="26">
        <v>0.414086103439331</v>
      </c>
      <c r="N1898">
        <f>(Tabell1[[#This Row],[TP]]+Tabell1[[#This Row],[TN]])/(Tabell1[[#This Row],[TP]]+Tabell1[[#This Row],[TN]]+Tabell1[[#This Row],[FP]]+Tabell1[[#This Row],[FN]])</f>
        <v>0.88069159047705259</v>
      </c>
      <c r="O1898">
        <f>Tabell1[[#This Row],[TP]]/(Tabell1[[#This Row],[TP]]+Tabell1[[#This Row],[FP]])</f>
        <v>0.8804020100502512</v>
      </c>
      <c r="P1898">
        <f>Tabell1[[#This Row],[TP]]/(Tabell1[[#This Row],[TP]]+Tabell1[[#This Row],[FN]])</f>
        <v>0.99906687402799377</v>
      </c>
      <c r="Q1898">
        <f>2*(Tabell1[[#This Row],[Recall]] * Tabell1[[#This Row],[Precision]]) / (Tabell1[[#This Row],[Recall]] + Tabell1[[#This Row],[Precision]])</f>
        <v>0.93598834385624086</v>
      </c>
      <c r="R1898">
        <v>9636</v>
      </c>
      <c r="S1898">
        <v>93</v>
      </c>
      <c r="T1898">
        <v>1309</v>
      </c>
      <c r="U1898">
        <v>9</v>
      </c>
    </row>
    <row r="1899" spans="1:21" hidden="1" x14ac:dyDescent="0.3">
      <c r="A1899" s="25" t="s">
        <v>20</v>
      </c>
      <c r="B1899" s="23" t="s">
        <v>33</v>
      </c>
      <c r="C1899" s="20" t="s">
        <v>23</v>
      </c>
      <c r="D1899" s="20" t="s">
        <v>23</v>
      </c>
      <c r="E1899" t="s">
        <v>24</v>
      </c>
      <c r="F1899" s="25" t="s">
        <v>30</v>
      </c>
      <c r="G1899" s="25" t="s">
        <v>26</v>
      </c>
      <c r="H1899" s="21" t="s">
        <v>29</v>
      </c>
      <c r="I1899" s="25" t="s">
        <v>25</v>
      </c>
      <c r="J1899" s="25" t="s">
        <v>26</v>
      </c>
      <c r="K1899" s="26">
        <v>1.9493772983551001</v>
      </c>
      <c r="L1899" s="26">
        <v>5.7286646366119296</v>
      </c>
      <c r="N1899">
        <f>(Tabell1[[#This Row],[TP]]+Tabell1[[#This Row],[TN]])/(Tabell1[[#This Row],[TP]]+Tabell1[[#This Row],[TN]]+Tabell1[[#This Row],[FP]]+Tabell1[[#This Row],[FN]])</f>
        <v>0.8806010681633023</v>
      </c>
      <c r="O1899">
        <f>Tabell1[[#This Row],[TP]]/(Tabell1[[#This Row],[TP]]+Tabell1[[#This Row],[FP]])</f>
        <v>0.88011322132943759</v>
      </c>
      <c r="P1899">
        <f>Tabell1[[#This Row],[TP]]/(Tabell1[[#This Row],[TP]]+Tabell1[[#This Row],[FN]])</f>
        <v>0.99937791601866255</v>
      </c>
      <c r="Q1899">
        <f>2*(Tabell1[[#This Row],[Recall]] * Tabell1[[#This Row],[Precision]]) / (Tabell1[[#This Row],[Recall]] + Tabell1[[#This Row],[Precision]])</f>
        <v>0.93596154779822305</v>
      </c>
      <c r="R1899">
        <v>9639</v>
      </c>
      <c r="S1899">
        <v>89</v>
      </c>
      <c r="T1899">
        <v>1313</v>
      </c>
      <c r="U1899">
        <v>6</v>
      </c>
    </row>
    <row r="1900" spans="1:21" hidden="1" x14ac:dyDescent="0.3">
      <c r="A1900" s="25" t="s">
        <v>20</v>
      </c>
      <c r="B1900" s="23" t="s">
        <v>33</v>
      </c>
      <c r="C1900" s="20" t="s">
        <v>23</v>
      </c>
      <c r="D1900" s="20" t="s">
        <v>23</v>
      </c>
      <c r="E1900" t="s">
        <v>24</v>
      </c>
      <c r="F1900" s="25" t="s">
        <v>30</v>
      </c>
      <c r="G1900" s="21" t="s">
        <v>29</v>
      </c>
      <c r="H1900" s="21" t="s">
        <v>29</v>
      </c>
      <c r="I1900" s="25" t="s">
        <v>25</v>
      </c>
      <c r="J1900" s="25" t="s">
        <v>26</v>
      </c>
      <c r="K1900" s="26">
        <v>1.9379246234893699</v>
      </c>
      <c r="L1900" s="26">
        <v>5.71193170547485</v>
      </c>
      <c r="N1900">
        <f>(Tabell1[[#This Row],[TP]]+Tabell1[[#This Row],[TN]])/(Tabell1[[#This Row],[TP]]+Tabell1[[#This Row],[TN]]+Tabell1[[#This Row],[FP]]+Tabell1[[#This Row],[FN]])</f>
        <v>0.8806010681633023</v>
      </c>
      <c r="O1900">
        <f>Tabell1[[#This Row],[TP]]/(Tabell1[[#This Row],[TP]]+Tabell1[[#This Row],[FP]])</f>
        <v>0.88011322132943759</v>
      </c>
      <c r="P1900">
        <f>Tabell1[[#This Row],[TP]]/(Tabell1[[#This Row],[TP]]+Tabell1[[#This Row],[FN]])</f>
        <v>0.99937791601866255</v>
      </c>
      <c r="Q1900">
        <f>2*(Tabell1[[#This Row],[Recall]] * Tabell1[[#This Row],[Precision]]) / (Tabell1[[#This Row],[Recall]] + Tabell1[[#This Row],[Precision]])</f>
        <v>0.93596154779822305</v>
      </c>
      <c r="R1900">
        <v>9639</v>
      </c>
      <c r="S1900">
        <v>89</v>
      </c>
      <c r="T1900">
        <v>1313</v>
      </c>
      <c r="U1900">
        <v>6</v>
      </c>
    </row>
    <row r="1901" spans="1:21" hidden="1" x14ac:dyDescent="0.3">
      <c r="A1901" s="21" t="s">
        <v>31</v>
      </c>
      <c r="B1901" s="23" t="s">
        <v>33</v>
      </c>
      <c r="C1901" s="24" t="s">
        <v>38</v>
      </c>
      <c r="D1901" s="20" t="s">
        <v>23</v>
      </c>
      <c r="E1901" t="s">
        <v>24</v>
      </c>
      <c r="F1901" s="25" t="s">
        <v>30</v>
      </c>
      <c r="G1901" s="25" t="s">
        <v>26</v>
      </c>
      <c r="H1901" s="25" t="s">
        <v>26</v>
      </c>
      <c r="I1901" s="21"/>
      <c r="J1901" s="25" t="s">
        <v>26</v>
      </c>
      <c r="K1901" s="26">
        <v>177.52317070960899</v>
      </c>
      <c r="L1901" s="26">
        <v>7.1109306812286297</v>
      </c>
      <c r="N1901">
        <f>(Tabell1[[#This Row],[TP]]+Tabell1[[#This Row],[TN]])/(Tabell1[[#This Row],[TP]]+Tabell1[[#This Row],[TN]]+Tabell1[[#This Row],[FP]]+Tabell1[[#This Row],[FN]])</f>
        <v>0.8806010681633023</v>
      </c>
      <c r="O1901">
        <f>Tabell1[[#This Row],[TP]]/(Tabell1[[#This Row],[TP]]+Tabell1[[#This Row],[FP]])</f>
        <v>0.88018264840182647</v>
      </c>
      <c r="P1901">
        <f>Tabell1[[#This Row],[TP]]/(Tabell1[[#This Row],[TP]]+Tabell1[[#This Row],[FN]])</f>
        <v>0.99927423535510629</v>
      </c>
      <c r="Q1901">
        <f>2*(Tabell1[[#This Row],[Recall]] * Tabell1[[#This Row],[Precision]]) / (Tabell1[[#This Row],[Recall]] + Tabell1[[#This Row],[Precision]])</f>
        <v>0.93595532896334066</v>
      </c>
      <c r="R1901">
        <v>9638</v>
      </c>
      <c r="S1901">
        <v>90</v>
      </c>
      <c r="T1901">
        <v>1312</v>
      </c>
      <c r="U1901">
        <v>7</v>
      </c>
    </row>
    <row r="1902" spans="1:21" hidden="1" x14ac:dyDescent="0.3">
      <c r="A1902" s="23" t="s">
        <v>48</v>
      </c>
      <c r="B1902" s="25" t="s">
        <v>22</v>
      </c>
      <c r="C1902" s="25" t="s">
        <v>36</v>
      </c>
      <c r="D1902" s="20" t="s">
        <v>23</v>
      </c>
      <c r="E1902" t="s">
        <v>24</v>
      </c>
      <c r="F1902" s="25" t="s">
        <v>30</v>
      </c>
      <c r="G1902" s="21" t="s">
        <v>29</v>
      </c>
      <c r="H1902" s="25" t="s">
        <v>26</v>
      </c>
      <c r="I1902" s="21"/>
      <c r="J1902" s="25" t="s">
        <v>26</v>
      </c>
      <c r="K1902" s="26">
        <v>1.0123429298400799</v>
      </c>
      <c r="L1902" s="26">
        <v>1.2665328979492101</v>
      </c>
      <c r="N1902">
        <f>(Tabell1[[#This Row],[TP]]+Tabell1[[#This Row],[TN]])/(Tabell1[[#This Row],[TP]]+Tabell1[[#This Row],[TN]]+Tabell1[[#This Row],[FP]]+Tabell1[[#This Row],[FN]])</f>
        <v>0.88051054584955191</v>
      </c>
      <c r="O1902">
        <f>Tabell1[[#This Row],[TP]]/(Tabell1[[#This Row],[TP]]+Tabell1[[#This Row],[FP]])</f>
        <v>0.87982480153298659</v>
      </c>
      <c r="P1902">
        <f>Tabell1[[#This Row],[TP]]/(Tabell1[[#This Row],[TP]]+Tabell1[[#This Row],[FN]])</f>
        <v>0.99968895800933122</v>
      </c>
      <c r="Q1902">
        <f>2*(Tabell1[[#This Row],[Recall]] * Tabell1[[#This Row],[Precision]]) / (Tabell1[[#This Row],[Recall]] + Tabell1[[#This Row],[Precision]])</f>
        <v>0.93593476994758307</v>
      </c>
      <c r="R1902">
        <v>9642</v>
      </c>
      <c r="S1902">
        <v>85</v>
      </c>
      <c r="T1902">
        <v>1317</v>
      </c>
      <c r="U1902">
        <v>3</v>
      </c>
    </row>
    <row r="1903" spans="1:21" hidden="1" x14ac:dyDescent="0.3">
      <c r="A1903" s="23" t="s">
        <v>48</v>
      </c>
      <c r="B1903" s="25" t="s">
        <v>22</v>
      </c>
      <c r="C1903" s="25" t="s">
        <v>36</v>
      </c>
      <c r="D1903" s="20" t="s">
        <v>23</v>
      </c>
      <c r="E1903" t="s">
        <v>24</v>
      </c>
      <c r="F1903" s="25" t="s">
        <v>30</v>
      </c>
      <c r="G1903" s="25" t="s">
        <v>26</v>
      </c>
      <c r="H1903" s="25" t="s">
        <v>26</v>
      </c>
      <c r="I1903" s="21"/>
      <c r="J1903" s="25" t="s">
        <v>26</v>
      </c>
      <c r="K1903" s="26">
        <v>1.0119948387145901</v>
      </c>
      <c r="L1903" s="26">
        <v>1.1579847335815401</v>
      </c>
      <c r="N1903">
        <f>(Tabell1[[#This Row],[TP]]+Tabell1[[#This Row],[TN]])/(Tabell1[[#This Row],[TP]]+Tabell1[[#This Row],[TN]]+Tabell1[[#This Row],[FP]]+Tabell1[[#This Row],[FN]])</f>
        <v>0.88051054584955191</v>
      </c>
      <c r="O1903">
        <f>Tabell1[[#This Row],[TP]]/(Tabell1[[#This Row],[TP]]+Tabell1[[#This Row],[FP]])</f>
        <v>0.87982480153298659</v>
      </c>
      <c r="P1903">
        <f>Tabell1[[#This Row],[TP]]/(Tabell1[[#This Row],[TP]]+Tabell1[[#This Row],[FN]])</f>
        <v>0.99968895800933122</v>
      </c>
      <c r="Q1903">
        <f>2*(Tabell1[[#This Row],[Recall]] * Tabell1[[#This Row],[Precision]]) / (Tabell1[[#This Row],[Recall]] + Tabell1[[#This Row],[Precision]])</f>
        <v>0.93593476994758307</v>
      </c>
      <c r="R1903">
        <v>9642</v>
      </c>
      <c r="S1903">
        <v>85</v>
      </c>
      <c r="T1903">
        <v>1317</v>
      </c>
      <c r="U1903">
        <v>3</v>
      </c>
    </row>
    <row r="1904" spans="1:21" hidden="1" x14ac:dyDescent="0.3">
      <c r="A1904" s="23" t="s">
        <v>48</v>
      </c>
      <c r="B1904" s="25" t="s">
        <v>22</v>
      </c>
      <c r="C1904" s="25" t="s">
        <v>36</v>
      </c>
      <c r="D1904" s="20" t="s">
        <v>23</v>
      </c>
      <c r="E1904" t="s">
        <v>24</v>
      </c>
      <c r="F1904" s="25" t="s">
        <v>30</v>
      </c>
      <c r="G1904" s="25" t="s">
        <v>26</v>
      </c>
      <c r="H1904" s="25" t="s">
        <v>26</v>
      </c>
      <c r="I1904" s="21"/>
      <c r="J1904" s="21" t="s">
        <v>29</v>
      </c>
      <c r="K1904" s="26">
        <v>1.0681684017181301</v>
      </c>
      <c r="L1904" s="26">
        <v>1.1930837631225499</v>
      </c>
      <c r="N1904">
        <f>(Tabell1[[#This Row],[TP]]+Tabell1[[#This Row],[TN]])/(Tabell1[[#This Row],[TP]]+Tabell1[[#This Row],[TN]]+Tabell1[[#This Row],[FP]]+Tabell1[[#This Row],[FN]])</f>
        <v>0.88051054584955191</v>
      </c>
      <c r="O1904">
        <f>Tabell1[[#This Row],[TP]]/(Tabell1[[#This Row],[TP]]+Tabell1[[#This Row],[FP]])</f>
        <v>0.87989413160536645</v>
      </c>
      <c r="P1904">
        <f>Tabell1[[#This Row],[TP]]/(Tabell1[[#This Row],[TP]]+Tabell1[[#This Row],[FN]])</f>
        <v>0.99958527734577496</v>
      </c>
      <c r="Q1904">
        <f>2*(Tabell1[[#This Row],[Recall]] * Tabell1[[#This Row],[Precision]]) / (Tabell1[[#This Row],[Recall]] + Tabell1[[#This Row],[Precision]])</f>
        <v>0.93592855062615277</v>
      </c>
      <c r="R1904">
        <v>9641</v>
      </c>
      <c r="S1904">
        <v>86</v>
      </c>
      <c r="T1904">
        <v>1316</v>
      </c>
      <c r="U1904">
        <v>4</v>
      </c>
    </row>
    <row r="1905" spans="1:21" hidden="1" x14ac:dyDescent="0.3">
      <c r="A1905" s="23" t="s">
        <v>48</v>
      </c>
      <c r="B1905" s="25" t="s">
        <v>22</v>
      </c>
      <c r="C1905" s="25" t="s">
        <v>36</v>
      </c>
      <c r="D1905" s="20" t="s">
        <v>23</v>
      </c>
      <c r="E1905" t="s">
        <v>24</v>
      </c>
      <c r="F1905" s="25" t="s">
        <v>30</v>
      </c>
      <c r="G1905" s="21" t="s">
        <v>29</v>
      </c>
      <c r="H1905" s="25" t="s">
        <v>26</v>
      </c>
      <c r="I1905" s="21"/>
      <c r="J1905" s="21" t="s">
        <v>29</v>
      </c>
      <c r="K1905" s="26">
        <v>1.0475382804870601</v>
      </c>
      <c r="L1905" s="26">
        <v>1.16047859191894</v>
      </c>
      <c r="N1905">
        <f>(Tabell1[[#This Row],[TP]]+Tabell1[[#This Row],[TN]])/(Tabell1[[#This Row],[TP]]+Tabell1[[#This Row],[TN]]+Tabell1[[#This Row],[FP]]+Tabell1[[#This Row],[FN]])</f>
        <v>0.88051054584955191</v>
      </c>
      <c r="O1905">
        <f>Tabell1[[#This Row],[TP]]/(Tabell1[[#This Row],[TP]]+Tabell1[[#This Row],[FP]])</f>
        <v>0.87989413160536645</v>
      </c>
      <c r="P1905">
        <f>Tabell1[[#This Row],[TP]]/(Tabell1[[#This Row],[TP]]+Tabell1[[#This Row],[FN]])</f>
        <v>0.99958527734577496</v>
      </c>
      <c r="Q1905">
        <f>2*(Tabell1[[#This Row],[Recall]] * Tabell1[[#This Row],[Precision]]) / (Tabell1[[#This Row],[Recall]] + Tabell1[[#This Row],[Precision]])</f>
        <v>0.93592855062615277</v>
      </c>
      <c r="R1905">
        <v>9641</v>
      </c>
      <c r="S1905">
        <v>86</v>
      </c>
      <c r="T1905">
        <v>1316</v>
      </c>
      <c r="U1905">
        <v>4</v>
      </c>
    </row>
    <row r="1906" spans="1:21" hidden="1" x14ac:dyDescent="0.3">
      <c r="A1906" s="23" t="s">
        <v>48</v>
      </c>
      <c r="B1906" s="21" t="s">
        <v>32</v>
      </c>
      <c r="C1906" s="20" t="s">
        <v>23</v>
      </c>
      <c r="D1906" s="20" t="s">
        <v>23</v>
      </c>
      <c r="E1906" t="s">
        <v>24</v>
      </c>
      <c r="F1906" s="25" t="s">
        <v>30</v>
      </c>
      <c r="G1906" s="21" t="s">
        <v>29</v>
      </c>
      <c r="H1906" s="21" t="s">
        <v>29</v>
      </c>
      <c r="I1906" s="25" t="s">
        <v>25</v>
      </c>
      <c r="J1906" s="21" t="s">
        <v>29</v>
      </c>
      <c r="K1906" s="26">
        <v>0.45578241348266602</v>
      </c>
      <c r="L1906" s="26">
        <v>0.46730923652648898</v>
      </c>
      <c r="N1906">
        <f>(Tabell1[[#This Row],[TP]]+Tabell1[[#This Row],[TN]])/(Tabell1[[#This Row],[TP]]+Tabell1[[#This Row],[TN]]+Tabell1[[#This Row],[FP]]+Tabell1[[#This Row],[FN]])</f>
        <v>0.88051054584955191</v>
      </c>
      <c r="O1906">
        <f>Tabell1[[#This Row],[TP]]/(Tabell1[[#This Row],[TP]]+Tabell1[[#This Row],[FP]])</f>
        <v>0.87989413160536645</v>
      </c>
      <c r="P1906">
        <f>Tabell1[[#This Row],[TP]]/(Tabell1[[#This Row],[TP]]+Tabell1[[#This Row],[FN]])</f>
        <v>0.99958527734577496</v>
      </c>
      <c r="Q1906">
        <f>2*(Tabell1[[#This Row],[Recall]] * Tabell1[[#This Row],[Precision]]) / (Tabell1[[#This Row],[Recall]] + Tabell1[[#This Row],[Precision]])</f>
        <v>0.93592855062615277</v>
      </c>
      <c r="R1906">
        <v>9641</v>
      </c>
      <c r="S1906">
        <v>86</v>
      </c>
      <c r="T1906">
        <v>1316</v>
      </c>
      <c r="U1906">
        <v>4</v>
      </c>
    </row>
    <row r="1907" spans="1:21" hidden="1" x14ac:dyDescent="0.3">
      <c r="A1907" s="23" t="s">
        <v>48</v>
      </c>
      <c r="B1907" s="21" t="s">
        <v>32</v>
      </c>
      <c r="C1907" s="20" t="s">
        <v>23</v>
      </c>
      <c r="D1907" s="20" t="s">
        <v>23</v>
      </c>
      <c r="E1907" t="s">
        <v>24</v>
      </c>
      <c r="F1907" s="25" t="s">
        <v>30</v>
      </c>
      <c r="G1907" s="21" t="s">
        <v>29</v>
      </c>
      <c r="H1907" s="21" t="s">
        <v>29</v>
      </c>
      <c r="I1907" s="25" t="s">
        <v>25</v>
      </c>
      <c r="J1907" s="21" t="s">
        <v>29</v>
      </c>
      <c r="K1907" s="26">
        <v>0.45578241348266602</v>
      </c>
      <c r="L1907" s="26">
        <v>0.45445036888122498</v>
      </c>
      <c r="N1907">
        <f>(Tabell1[[#This Row],[TP]]+Tabell1[[#This Row],[TN]])/(Tabell1[[#This Row],[TP]]+Tabell1[[#This Row],[TN]]+Tabell1[[#This Row],[FP]]+Tabell1[[#This Row],[FN]])</f>
        <v>0.88051054584955191</v>
      </c>
      <c r="O1907">
        <f>Tabell1[[#This Row],[TP]]/(Tabell1[[#This Row],[TP]]+Tabell1[[#This Row],[FP]])</f>
        <v>0.87989413160536645</v>
      </c>
      <c r="P1907">
        <f>Tabell1[[#This Row],[TP]]/(Tabell1[[#This Row],[TP]]+Tabell1[[#This Row],[FN]])</f>
        <v>0.99958527734577496</v>
      </c>
      <c r="Q1907">
        <f>2*(Tabell1[[#This Row],[Recall]] * Tabell1[[#This Row],[Precision]]) / (Tabell1[[#This Row],[Recall]] + Tabell1[[#This Row],[Precision]])</f>
        <v>0.93592855062615277</v>
      </c>
      <c r="R1907">
        <v>9641</v>
      </c>
      <c r="S1907">
        <v>86</v>
      </c>
      <c r="T1907">
        <v>1316</v>
      </c>
      <c r="U1907">
        <v>4</v>
      </c>
    </row>
    <row r="1908" spans="1:21" hidden="1" x14ac:dyDescent="0.3">
      <c r="A1908" s="23" t="s">
        <v>48</v>
      </c>
      <c r="B1908" s="21" t="s">
        <v>32</v>
      </c>
      <c r="C1908" s="20" t="s">
        <v>23</v>
      </c>
      <c r="D1908" s="20" t="s">
        <v>23</v>
      </c>
      <c r="E1908" t="s">
        <v>24</v>
      </c>
      <c r="F1908" s="25" t="s">
        <v>30</v>
      </c>
      <c r="G1908" s="25" t="s">
        <v>26</v>
      </c>
      <c r="H1908" s="21" t="s">
        <v>29</v>
      </c>
      <c r="I1908" s="25" t="s">
        <v>25</v>
      </c>
      <c r="J1908" s="21" t="s">
        <v>29</v>
      </c>
      <c r="K1908" s="26">
        <v>0.410892963409423</v>
      </c>
      <c r="L1908" s="26">
        <v>0.47532439231872498</v>
      </c>
      <c r="N1908">
        <f>(Tabell1[[#This Row],[TP]]+Tabell1[[#This Row],[TN]])/(Tabell1[[#This Row],[TP]]+Tabell1[[#This Row],[TN]]+Tabell1[[#This Row],[FP]]+Tabell1[[#This Row],[FN]])</f>
        <v>0.88051054584955191</v>
      </c>
      <c r="O1908">
        <f>Tabell1[[#This Row],[TP]]/(Tabell1[[#This Row],[TP]]+Tabell1[[#This Row],[FP]])</f>
        <v>0.87989413160536645</v>
      </c>
      <c r="P1908">
        <f>Tabell1[[#This Row],[TP]]/(Tabell1[[#This Row],[TP]]+Tabell1[[#This Row],[FN]])</f>
        <v>0.99958527734577496</v>
      </c>
      <c r="Q1908">
        <f>2*(Tabell1[[#This Row],[Recall]] * Tabell1[[#This Row],[Precision]]) / (Tabell1[[#This Row],[Recall]] + Tabell1[[#This Row],[Precision]])</f>
        <v>0.93592855062615277</v>
      </c>
      <c r="R1908">
        <v>9641</v>
      </c>
      <c r="S1908">
        <v>86</v>
      </c>
      <c r="T1908">
        <v>1316</v>
      </c>
      <c r="U1908">
        <v>4</v>
      </c>
    </row>
    <row r="1909" spans="1:21" hidden="1" x14ac:dyDescent="0.3">
      <c r="A1909" s="23" t="s">
        <v>48</v>
      </c>
      <c r="B1909" s="21" t="s">
        <v>32</v>
      </c>
      <c r="C1909" s="20" t="s">
        <v>23</v>
      </c>
      <c r="D1909" s="20" t="s">
        <v>23</v>
      </c>
      <c r="E1909" t="s">
        <v>24</v>
      </c>
      <c r="F1909" s="25" t="s">
        <v>30</v>
      </c>
      <c r="G1909" s="25" t="s">
        <v>26</v>
      </c>
      <c r="H1909" s="21" t="s">
        <v>29</v>
      </c>
      <c r="I1909" s="25" t="s">
        <v>25</v>
      </c>
      <c r="J1909" s="21" t="s">
        <v>29</v>
      </c>
      <c r="K1909" s="26">
        <v>0.410892963409423</v>
      </c>
      <c r="L1909" s="26">
        <v>0.45478582382202098</v>
      </c>
      <c r="N1909">
        <f>(Tabell1[[#This Row],[TP]]+Tabell1[[#This Row],[TN]])/(Tabell1[[#This Row],[TP]]+Tabell1[[#This Row],[TN]]+Tabell1[[#This Row],[FP]]+Tabell1[[#This Row],[FN]])</f>
        <v>0.88051054584955191</v>
      </c>
      <c r="O1909">
        <f>Tabell1[[#This Row],[TP]]/(Tabell1[[#This Row],[TP]]+Tabell1[[#This Row],[FP]])</f>
        <v>0.87989413160536645</v>
      </c>
      <c r="P1909">
        <f>Tabell1[[#This Row],[TP]]/(Tabell1[[#This Row],[TP]]+Tabell1[[#This Row],[FN]])</f>
        <v>0.99958527734577496</v>
      </c>
      <c r="Q1909">
        <f>2*(Tabell1[[#This Row],[Recall]] * Tabell1[[#This Row],[Precision]]) / (Tabell1[[#This Row],[Recall]] + Tabell1[[#This Row],[Precision]])</f>
        <v>0.93592855062615277</v>
      </c>
      <c r="R1909">
        <v>9641</v>
      </c>
      <c r="S1909">
        <v>86</v>
      </c>
      <c r="T1909">
        <v>1316</v>
      </c>
      <c r="U1909">
        <v>4</v>
      </c>
    </row>
    <row r="1910" spans="1:21" hidden="1" x14ac:dyDescent="0.3">
      <c r="A1910" s="23" t="s">
        <v>48</v>
      </c>
      <c r="B1910" s="21" t="s">
        <v>32</v>
      </c>
      <c r="C1910" s="20" t="s">
        <v>23</v>
      </c>
      <c r="D1910" s="20" t="s">
        <v>23</v>
      </c>
      <c r="E1910" t="s">
        <v>24</v>
      </c>
      <c r="F1910" s="25" t="s">
        <v>30</v>
      </c>
      <c r="G1910" s="21" t="s">
        <v>29</v>
      </c>
      <c r="H1910" s="21" t="s">
        <v>29</v>
      </c>
      <c r="I1910" s="25" t="s">
        <v>25</v>
      </c>
      <c r="J1910" s="25" t="s">
        <v>26</v>
      </c>
      <c r="K1910" s="26">
        <v>0.39593958854675199</v>
      </c>
      <c r="L1910" s="26">
        <v>0.44217181205749501</v>
      </c>
      <c r="N1910">
        <f>(Tabell1[[#This Row],[TP]]+Tabell1[[#This Row],[TN]])/(Tabell1[[#This Row],[TP]]+Tabell1[[#This Row],[TN]]+Tabell1[[#This Row],[FP]]+Tabell1[[#This Row],[FN]])</f>
        <v>0.88051054584955191</v>
      </c>
      <c r="O1910">
        <f>Tabell1[[#This Row],[TP]]/(Tabell1[[#This Row],[TP]]+Tabell1[[#This Row],[FP]])</f>
        <v>0.87989413160536645</v>
      </c>
      <c r="P1910">
        <f>Tabell1[[#This Row],[TP]]/(Tabell1[[#This Row],[TP]]+Tabell1[[#This Row],[FN]])</f>
        <v>0.99958527734577496</v>
      </c>
      <c r="Q1910">
        <f>2*(Tabell1[[#This Row],[Recall]] * Tabell1[[#This Row],[Precision]]) / (Tabell1[[#This Row],[Recall]] + Tabell1[[#This Row],[Precision]])</f>
        <v>0.93592855062615277</v>
      </c>
      <c r="R1910">
        <v>9641</v>
      </c>
      <c r="S1910">
        <v>86</v>
      </c>
      <c r="T1910">
        <v>1316</v>
      </c>
      <c r="U1910">
        <v>4</v>
      </c>
    </row>
    <row r="1911" spans="1:21" hidden="1" x14ac:dyDescent="0.3">
      <c r="A1911" s="23" t="s">
        <v>48</v>
      </c>
      <c r="B1911" s="21" t="s">
        <v>32</v>
      </c>
      <c r="C1911" s="20" t="s">
        <v>23</v>
      </c>
      <c r="D1911" s="20" t="s">
        <v>23</v>
      </c>
      <c r="E1911" t="s">
        <v>24</v>
      </c>
      <c r="F1911" s="25" t="s">
        <v>30</v>
      </c>
      <c r="G1911" s="21" t="s">
        <v>29</v>
      </c>
      <c r="H1911" s="21" t="s">
        <v>29</v>
      </c>
      <c r="I1911" s="25" t="s">
        <v>25</v>
      </c>
      <c r="J1911" s="25" t="s">
        <v>26</v>
      </c>
      <c r="K1911" s="26">
        <v>0.39593958854675199</v>
      </c>
      <c r="L1911" s="26">
        <v>0.42474341392517001</v>
      </c>
      <c r="N1911">
        <f>(Tabell1[[#This Row],[TP]]+Tabell1[[#This Row],[TN]])/(Tabell1[[#This Row],[TP]]+Tabell1[[#This Row],[TN]]+Tabell1[[#This Row],[FP]]+Tabell1[[#This Row],[FN]])</f>
        <v>0.88051054584955191</v>
      </c>
      <c r="O1911">
        <f>Tabell1[[#This Row],[TP]]/(Tabell1[[#This Row],[TP]]+Tabell1[[#This Row],[FP]])</f>
        <v>0.87989413160536645</v>
      </c>
      <c r="P1911">
        <f>Tabell1[[#This Row],[TP]]/(Tabell1[[#This Row],[TP]]+Tabell1[[#This Row],[FN]])</f>
        <v>0.99958527734577496</v>
      </c>
      <c r="Q1911">
        <f>2*(Tabell1[[#This Row],[Recall]] * Tabell1[[#This Row],[Precision]]) / (Tabell1[[#This Row],[Recall]] + Tabell1[[#This Row],[Precision]])</f>
        <v>0.93592855062615277</v>
      </c>
      <c r="R1911">
        <v>9641</v>
      </c>
      <c r="S1911">
        <v>86</v>
      </c>
      <c r="T1911">
        <v>1316</v>
      </c>
      <c r="U1911">
        <v>4</v>
      </c>
    </row>
    <row r="1912" spans="1:21" hidden="1" x14ac:dyDescent="0.3">
      <c r="A1912" s="23" t="s">
        <v>48</v>
      </c>
      <c r="B1912" s="21" t="s">
        <v>32</v>
      </c>
      <c r="C1912" s="20" t="s">
        <v>23</v>
      </c>
      <c r="D1912" s="20" t="s">
        <v>23</v>
      </c>
      <c r="E1912" t="s">
        <v>24</v>
      </c>
      <c r="F1912" s="25" t="s">
        <v>30</v>
      </c>
      <c r="G1912" s="25" t="s">
        <v>26</v>
      </c>
      <c r="H1912" s="21" t="s">
        <v>29</v>
      </c>
      <c r="I1912" s="25" t="s">
        <v>25</v>
      </c>
      <c r="J1912" s="25" t="s">
        <v>26</v>
      </c>
      <c r="K1912" s="26">
        <v>0.33310842514038003</v>
      </c>
      <c r="L1912" s="26">
        <v>0.55664730072021396</v>
      </c>
      <c r="N1912">
        <f>(Tabell1[[#This Row],[TP]]+Tabell1[[#This Row],[TN]])/(Tabell1[[#This Row],[TP]]+Tabell1[[#This Row],[TN]]+Tabell1[[#This Row],[FP]]+Tabell1[[#This Row],[FN]])</f>
        <v>0.88051054584955191</v>
      </c>
      <c r="O1912">
        <f>Tabell1[[#This Row],[TP]]/(Tabell1[[#This Row],[TP]]+Tabell1[[#This Row],[FP]])</f>
        <v>0.87989413160536645</v>
      </c>
      <c r="P1912">
        <f>Tabell1[[#This Row],[TP]]/(Tabell1[[#This Row],[TP]]+Tabell1[[#This Row],[FN]])</f>
        <v>0.99958527734577496</v>
      </c>
      <c r="Q1912">
        <f>2*(Tabell1[[#This Row],[Recall]] * Tabell1[[#This Row],[Precision]]) / (Tabell1[[#This Row],[Recall]] + Tabell1[[#This Row],[Precision]])</f>
        <v>0.93592855062615277</v>
      </c>
      <c r="R1912">
        <v>9641</v>
      </c>
      <c r="S1912">
        <v>86</v>
      </c>
      <c r="T1912">
        <v>1316</v>
      </c>
      <c r="U1912">
        <v>4</v>
      </c>
    </row>
    <row r="1913" spans="1:21" hidden="1" x14ac:dyDescent="0.3">
      <c r="A1913" s="23" t="s">
        <v>48</v>
      </c>
      <c r="B1913" s="21" t="s">
        <v>32</v>
      </c>
      <c r="C1913" s="20" t="s">
        <v>23</v>
      </c>
      <c r="D1913" s="20" t="s">
        <v>23</v>
      </c>
      <c r="E1913" t="s">
        <v>24</v>
      </c>
      <c r="F1913" s="25" t="s">
        <v>30</v>
      </c>
      <c r="G1913" s="25" t="s">
        <v>26</v>
      </c>
      <c r="H1913" s="21" t="s">
        <v>29</v>
      </c>
      <c r="I1913" s="25" t="s">
        <v>25</v>
      </c>
      <c r="J1913" s="25" t="s">
        <v>26</v>
      </c>
      <c r="K1913" s="26">
        <v>0.33310842514038003</v>
      </c>
      <c r="L1913" s="26">
        <v>0.41699790954589799</v>
      </c>
      <c r="N1913">
        <f>(Tabell1[[#This Row],[TP]]+Tabell1[[#This Row],[TN]])/(Tabell1[[#This Row],[TP]]+Tabell1[[#This Row],[TN]]+Tabell1[[#This Row],[FP]]+Tabell1[[#This Row],[FN]])</f>
        <v>0.88051054584955191</v>
      </c>
      <c r="O1913">
        <f>Tabell1[[#This Row],[TP]]/(Tabell1[[#This Row],[TP]]+Tabell1[[#This Row],[FP]])</f>
        <v>0.87989413160536645</v>
      </c>
      <c r="P1913">
        <f>Tabell1[[#This Row],[TP]]/(Tabell1[[#This Row],[TP]]+Tabell1[[#This Row],[FN]])</f>
        <v>0.99958527734577496</v>
      </c>
      <c r="Q1913">
        <f>2*(Tabell1[[#This Row],[Recall]] * Tabell1[[#This Row],[Precision]]) / (Tabell1[[#This Row],[Recall]] + Tabell1[[#This Row],[Precision]])</f>
        <v>0.93592855062615277</v>
      </c>
      <c r="R1913">
        <v>9641</v>
      </c>
      <c r="S1913">
        <v>86</v>
      </c>
      <c r="T1913">
        <v>1316</v>
      </c>
      <c r="U1913">
        <v>4</v>
      </c>
    </row>
    <row r="1914" spans="1:21" hidden="1" x14ac:dyDescent="0.3">
      <c r="A1914" s="21" t="s">
        <v>31</v>
      </c>
      <c r="B1914" s="25" t="s">
        <v>22</v>
      </c>
      <c r="C1914" s="20" t="s">
        <v>23</v>
      </c>
      <c r="D1914" s="20" t="s">
        <v>23</v>
      </c>
      <c r="E1914" t="s">
        <v>24</v>
      </c>
      <c r="F1914" s="25" t="s">
        <v>30</v>
      </c>
      <c r="G1914" s="25" t="s">
        <v>26</v>
      </c>
      <c r="H1914" s="25" t="s">
        <v>26</v>
      </c>
      <c r="I1914" s="25" t="s">
        <v>25</v>
      </c>
      <c r="J1914" s="21" t="s">
        <v>29</v>
      </c>
      <c r="K1914" s="26">
        <v>0.88322973251342696</v>
      </c>
      <c r="L1914" s="26">
        <v>0.47379040718078602</v>
      </c>
      <c r="N1914">
        <f>(Tabell1[[#This Row],[TP]]+Tabell1[[#This Row],[TN]])/(Tabell1[[#This Row],[TP]]+Tabell1[[#This Row],[TN]]+Tabell1[[#This Row],[FP]]+Tabell1[[#This Row],[FN]])</f>
        <v>0.88051054584955191</v>
      </c>
      <c r="O1914">
        <f>Tabell1[[#This Row],[TP]]/(Tabell1[[#This Row],[TP]]+Tabell1[[#This Row],[FP]])</f>
        <v>0.88017170517855514</v>
      </c>
      <c r="P1914">
        <f>Tabell1[[#This Row],[TP]]/(Tabell1[[#This Row],[TP]]+Tabell1[[#This Row],[FN]])</f>
        <v>0.99917055469155003</v>
      </c>
      <c r="Q1914">
        <f>2*(Tabell1[[#This Row],[Recall]] * Tabell1[[#This Row],[Precision]]) / (Tabell1[[#This Row],[Recall]] + Tabell1[[#This Row],[Precision]])</f>
        <v>0.93590366126056135</v>
      </c>
      <c r="R1914">
        <v>9637</v>
      </c>
      <c r="S1914">
        <v>90</v>
      </c>
      <c r="T1914">
        <v>1312</v>
      </c>
      <c r="U1914">
        <v>8</v>
      </c>
    </row>
    <row r="1915" spans="1:21" hidden="1" x14ac:dyDescent="0.3">
      <c r="A1915" s="25" t="s">
        <v>20</v>
      </c>
      <c r="B1915" s="25" t="s">
        <v>22</v>
      </c>
      <c r="C1915" s="20" t="s">
        <v>23</v>
      </c>
      <c r="D1915" s="20" t="s">
        <v>23</v>
      </c>
      <c r="E1915" t="s">
        <v>24</v>
      </c>
      <c r="F1915" s="25" t="s">
        <v>30</v>
      </c>
      <c r="G1915" s="21" t="s">
        <v>29</v>
      </c>
      <c r="H1915" s="25" t="s">
        <v>26</v>
      </c>
      <c r="I1915" s="25" t="s">
        <v>25</v>
      </c>
      <c r="J1915" s="21" t="s">
        <v>29</v>
      </c>
      <c r="K1915" s="26">
        <v>3.52220606803894</v>
      </c>
      <c r="L1915" s="26">
        <v>8.3743853569030708</v>
      </c>
      <c r="N1915">
        <f>(Tabell1[[#This Row],[TP]]+Tabell1[[#This Row],[TN]])/(Tabell1[[#This Row],[TP]]+Tabell1[[#This Row],[TN]]+Tabell1[[#This Row],[FP]]+Tabell1[[#This Row],[FN]])</f>
        <v>0.88042002353580162</v>
      </c>
      <c r="O1915">
        <f>Tabell1[[#This Row],[TP]]/(Tabell1[[#This Row],[TP]]+Tabell1[[#This Row],[FP]])</f>
        <v>0.8796059832178037</v>
      </c>
      <c r="P1915">
        <f>Tabell1[[#This Row],[TP]]/(Tabell1[[#This Row],[TP]]+Tabell1[[#This Row],[FN]])</f>
        <v>0.99989631933644374</v>
      </c>
      <c r="Q1915">
        <f>2*(Tabell1[[#This Row],[Recall]] * Tabell1[[#This Row],[Precision]]) / (Tabell1[[#This Row],[Recall]] + Tabell1[[#This Row],[Precision]])</f>
        <v>0.93590179047988742</v>
      </c>
      <c r="R1915">
        <v>9644</v>
      </c>
      <c r="S1915">
        <v>82</v>
      </c>
      <c r="T1915">
        <v>1320</v>
      </c>
      <c r="U1915">
        <v>1</v>
      </c>
    </row>
    <row r="1916" spans="1:21" hidden="1" x14ac:dyDescent="0.3">
      <c r="A1916" s="25" t="s">
        <v>20</v>
      </c>
      <c r="B1916" s="25" t="s">
        <v>22</v>
      </c>
      <c r="C1916" s="20" t="s">
        <v>23</v>
      </c>
      <c r="D1916" s="20" t="s">
        <v>23</v>
      </c>
      <c r="E1916" t="s">
        <v>24</v>
      </c>
      <c r="F1916" s="25" t="s">
        <v>30</v>
      </c>
      <c r="G1916" s="21" t="s">
        <v>29</v>
      </c>
      <c r="H1916" s="25" t="s">
        <v>26</v>
      </c>
      <c r="I1916" s="25" t="s">
        <v>25</v>
      </c>
      <c r="J1916" s="21" t="s">
        <v>29</v>
      </c>
      <c r="K1916" s="26">
        <v>3.52220606803894</v>
      </c>
      <c r="L1916" s="26">
        <v>8.1652352809906006</v>
      </c>
      <c r="N1916">
        <f>(Tabell1[[#This Row],[TP]]+Tabell1[[#This Row],[TN]])/(Tabell1[[#This Row],[TP]]+Tabell1[[#This Row],[TN]]+Tabell1[[#This Row],[FP]]+Tabell1[[#This Row],[FN]])</f>
        <v>0.88042002353580162</v>
      </c>
      <c r="O1916">
        <f>Tabell1[[#This Row],[TP]]/(Tabell1[[#This Row],[TP]]+Tabell1[[#This Row],[FP]])</f>
        <v>0.8796059832178037</v>
      </c>
      <c r="P1916">
        <f>Tabell1[[#This Row],[TP]]/(Tabell1[[#This Row],[TP]]+Tabell1[[#This Row],[FN]])</f>
        <v>0.99989631933644374</v>
      </c>
      <c r="Q1916">
        <f>2*(Tabell1[[#This Row],[Recall]] * Tabell1[[#This Row],[Precision]]) / (Tabell1[[#This Row],[Recall]] + Tabell1[[#This Row],[Precision]])</f>
        <v>0.93590179047988742</v>
      </c>
      <c r="R1916">
        <v>9644</v>
      </c>
      <c r="S1916">
        <v>82</v>
      </c>
      <c r="T1916">
        <v>1320</v>
      </c>
      <c r="U1916">
        <v>1</v>
      </c>
    </row>
    <row r="1917" spans="1:21" hidden="1" x14ac:dyDescent="0.3">
      <c r="A1917" s="25" t="s">
        <v>20</v>
      </c>
      <c r="B1917" s="25" t="s">
        <v>22</v>
      </c>
      <c r="C1917" s="20" t="s">
        <v>23</v>
      </c>
      <c r="D1917" s="20" t="s">
        <v>23</v>
      </c>
      <c r="E1917" t="s">
        <v>24</v>
      </c>
      <c r="F1917" s="25" t="s">
        <v>30</v>
      </c>
      <c r="G1917" s="25" t="s">
        <v>26</v>
      </c>
      <c r="H1917" s="25" t="s">
        <v>26</v>
      </c>
      <c r="I1917" s="25" t="s">
        <v>25</v>
      </c>
      <c r="J1917" s="21" t="s">
        <v>29</v>
      </c>
      <c r="K1917" s="26">
        <v>3.3400166034698402</v>
      </c>
      <c r="L1917" s="26">
        <v>8.3994967937469394</v>
      </c>
      <c r="N1917">
        <f>(Tabell1[[#This Row],[TP]]+Tabell1[[#This Row],[TN]])/(Tabell1[[#This Row],[TP]]+Tabell1[[#This Row],[TN]]+Tabell1[[#This Row],[FP]]+Tabell1[[#This Row],[FN]])</f>
        <v>0.88042002353580162</v>
      </c>
      <c r="O1917">
        <f>Tabell1[[#This Row],[TP]]/(Tabell1[[#This Row],[TP]]+Tabell1[[#This Row],[FP]])</f>
        <v>0.8796059832178037</v>
      </c>
      <c r="P1917">
        <f>Tabell1[[#This Row],[TP]]/(Tabell1[[#This Row],[TP]]+Tabell1[[#This Row],[FN]])</f>
        <v>0.99989631933644374</v>
      </c>
      <c r="Q1917">
        <f>2*(Tabell1[[#This Row],[Recall]] * Tabell1[[#This Row],[Precision]]) / (Tabell1[[#This Row],[Recall]] + Tabell1[[#This Row],[Precision]])</f>
        <v>0.93590179047988742</v>
      </c>
      <c r="R1917">
        <v>9644</v>
      </c>
      <c r="S1917">
        <v>82</v>
      </c>
      <c r="T1917">
        <v>1320</v>
      </c>
      <c r="U1917">
        <v>1</v>
      </c>
    </row>
    <row r="1918" spans="1:21" hidden="1" x14ac:dyDescent="0.3">
      <c r="A1918" s="25" t="s">
        <v>20</v>
      </c>
      <c r="B1918" s="25" t="s">
        <v>22</v>
      </c>
      <c r="C1918" s="20" t="s">
        <v>23</v>
      </c>
      <c r="D1918" s="20" t="s">
        <v>23</v>
      </c>
      <c r="E1918" t="s">
        <v>24</v>
      </c>
      <c r="F1918" s="25" t="s">
        <v>30</v>
      </c>
      <c r="G1918" s="25" t="s">
        <v>26</v>
      </c>
      <c r="H1918" s="25" t="s">
        <v>26</v>
      </c>
      <c r="I1918" s="25" t="s">
        <v>25</v>
      </c>
      <c r="J1918" s="21" t="s">
        <v>29</v>
      </c>
      <c r="K1918" s="26">
        <v>3.3400166034698402</v>
      </c>
      <c r="L1918" s="26">
        <v>7.9519715309143004</v>
      </c>
      <c r="N1918">
        <f>(Tabell1[[#This Row],[TP]]+Tabell1[[#This Row],[TN]])/(Tabell1[[#This Row],[TP]]+Tabell1[[#This Row],[TN]]+Tabell1[[#This Row],[FP]]+Tabell1[[#This Row],[FN]])</f>
        <v>0.88042002353580162</v>
      </c>
      <c r="O1918">
        <f>Tabell1[[#This Row],[TP]]/(Tabell1[[#This Row],[TP]]+Tabell1[[#This Row],[FP]])</f>
        <v>0.8796059832178037</v>
      </c>
      <c r="P1918">
        <f>Tabell1[[#This Row],[TP]]/(Tabell1[[#This Row],[TP]]+Tabell1[[#This Row],[FN]])</f>
        <v>0.99989631933644374</v>
      </c>
      <c r="Q1918">
        <f>2*(Tabell1[[#This Row],[Recall]] * Tabell1[[#This Row],[Precision]]) / (Tabell1[[#This Row],[Recall]] + Tabell1[[#This Row],[Precision]])</f>
        <v>0.93590179047988742</v>
      </c>
      <c r="R1918">
        <v>9644</v>
      </c>
      <c r="S1918">
        <v>82</v>
      </c>
      <c r="T1918">
        <v>1320</v>
      </c>
      <c r="U1918">
        <v>1</v>
      </c>
    </row>
    <row r="1919" spans="1:21" hidden="1" x14ac:dyDescent="0.3">
      <c r="A1919" s="21" t="s">
        <v>31</v>
      </c>
      <c r="B1919" s="25" t="s">
        <v>22</v>
      </c>
      <c r="C1919" s="21" t="s">
        <v>34</v>
      </c>
      <c r="D1919" s="20" t="s">
        <v>23</v>
      </c>
      <c r="E1919" t="s">
        <v>24</v>
      </c>
      <c r="F1919" s="19" t="s">
        <v>21</v>
      </c>
      <c r="G1919" s="25" t="s">
        <v>26</v>
      </c>
      <c r="H1919" s="25" t="s">
        <v>26</v>
      </c>
      <c r="I1919" s="21"/>
      <c r="J1919" s="25" t="s">
        <v>26</v>
      </c>
      <c r="K1919" s="26">
        <v>2.9457721710204998</v>
      </c>
      <c r="L1919" s="26">
        <v>0.62467789649963301</v>
      </c>
      <c r="N1919">
        <f>(Tabell1[[#This Row],[TP]]+Tabell1[[#This Row],[TN]])/(Tabell1[[#This Row],[TP]]+Tabell1[[#This Row],[TN]]+Tabell1[[#This Row],[FP]]+Tabell1[[#This Row],[FN]])</f>
        <v>0.88042002353580162</v>
      </c>
      <c r="O1919">
        <f>Tabell1[[#This Row],[TP]]/(Tabell1[[#This Row],[TP]]+Tabell1[[#This Row],[FP]])</f>
        <v>0.87988316903979558</v>
      </c>
      <c r="P1919">
        <f>Tabell1[[#This Row],[TP]]/(Tabell1[[#This Row],[TP]]+Tabell1[[#This Row],[FN]])</f>
        <v>0.99948159668221881</v>
      </c>
      <c r="Q1919">
        <f>2*(Tabell1[[#This Row],[Recall]] * Tabell1[[#This Row],[Precision]]) / (Tabell1[[#This Row],[Recall]] + Tabell1[[#This Row],[Precision]])</f>
        <v>0.93587689917965144</v>
      </c>
      <c r="R1919">
        <v>9640</v>
      </c>
      <c r="S1919">
        <v>86</v>
      </c>
      <c r="T1919">
        <v>1316</v>
      </c>
      <c r="U1919">
        <v>5</v>
      </c>
    </row>
    <row r="1920" spans="1:21" hidden="1" x14ac:dyDescent="0.3">
      <c r="A1920" s="21" t="s">
        <v>31</v>
      </c>
      <c r="B1920" s="25" t="s">
        <v>22</v>
      </c>
      <c r="C1920" s="21" t="s">
        <v>34</v>
      </c>
      <c r="D1920" s="20" t="s">
        <v>23</v>
      </c>
      <c r="E1920" t="s">
        <v>24</v>
      </c>
      <c r="F1920" s="19" t="s">
        <v>21</v>
      </c>
      <c r="G1920" s="21" t="s">
        <v>29</v>
      </c>
      <c r="H1920" s="21" t="s">
        <v>29</v>
      </c>
      <c r="I1920" s="21"/>
      <c r="J1920" s="25" t="s">
        <v>26</v>
      </c>
      <c r="K1920" s="26">
        <v>2.8253333568572998</v>
      </c>
      <c r="L1920" s="26">
        <v>0.70603442192077603</v>
      </c>
      <c r="N1920">
        <f>(Tabell1[[#This Row],[TP]]+Tabell1[[#This Row],[TN]])/(Tabell1[[#This Row],[TP]]+Tabell1[[#This Row],[TN]]+Tabell1[[#This Row],[FP]]+Tabell1[[#This Row],[FN]])</f>
        <v>0.88042002353580162</v>
      </c>
      <c r="O1920">
        <f>Tabell1[[#This Row],[TP]]/(Tabell1[[#This Row],[TP]]+Tabell1[[#This Row],[FP]])</f>
        <v>0.88002191380569761</v>
      </c>
      <c r="P1920">
        <f>Tabell1[[#This Row],[TP]]/(Tabell1[[#This Row],[TP]]+Tabell1[[#This Row],[FN]])</f>
        <v>0.99927423535510629</v>
      </c>
      <c r="Q1920">
        <f>2*(Tabell1[[#This Row],[Recall]] * Tabell1[[#This Row],[Precision]]) / (Tabell1[[#This Row],[Recall]] + Tabell1[[#This Row],[Precision]])</f>
        <v>0.93586444627858434</v>
      </c>
      <c r="R1920">
        <v>9638</v>
      </c>
      <c r="S1920">
        <v>88</v>
      </c>
      <c r="T1920">
        <v>1314</v>
      </c>
      <c r="U1920">
        <v>7</v>
      </c>
    </row>
    <row r="1921" spans="1:21" hidden="1" x14ac:dyDescent="0.3">
      <c r="A1921" s="25" t="s">
        <v>20</v>
      </c>
      <c r="B1921" s="21" t="s">
        <v>32</v>
      </c>
      <c r="C1921" s="25" t="s">
        <v>36</v>
      </c>
      <c r="D1921" s="20" t="s">
        <v>23</v>
      </c>
      <c r="E1921" t="s">
        <v>24</v>
      </c>
      <c r="F1921" s="25" t="s">
        <v>30</v>
      </c>
      <c r="G1921" s="25" t="s">
        <v>26</v>
      </c>
      <c r="H1921" s="25" t="s">
        <v>26</v>
      </c>
      <c r="I1921" s="25" t="s">
        <v>25</v>
      </c>
      <c r="J1921" s="21" t="s">
        <v>29</v>
      </c>
      <c r="K1921" s="26">
        <v>2.9044041633605899</v>
      </c>
      <c r="L1921" s="26">
        <v>5.5528295040130597</v>
      </c>
      <c r="N1921">
        <f>(Tabell1[[#This Row],[TP]]+Tabell1[[#This Row],[TN]])/(Tabell1[[#This Row],[TP]]+Tabell1[[#This Row],[TN]]+Tabell1[[#This Row],[FP]]+Tabell1[[#This Row],[FN]])</f>
        <v>0.88729971938082741</v>
      </c>
      <c r="O1921">
        <f>Tabell1[[#This Row],[TP]]/(Tabell1[[#This Row],[TP]]+Tabell1[[#This Row],[FP]])</f>
        <v>0.93032786885245899</v>
      </c>
      <c r="P1921">
        <f>Tabell1[[#This Row],[TP]]/(Tabell1[[#This Row],[TP]]+Tabell1[[#This Row],[FN]])</f>
        <v>0.94142042509072055</v>
      </c>
      <c r="Q1921">
        <f>2*(Tabell1[[#This Row],[Recall]] * Tabell1[[#This Row],[Precision]]) / (Tabell1[[#This Row],[Recall]] + Tabell1[[#This Row],[Precision]])</f>
        <v>0.93584127802112849</v>
      </c>
      <c r="R1921">
        <v>9080</v>
      </c>
      <c r="S1921">
        <v>722</v>
      </c>
      <c r="T1921">
        <v>680</v>
      </c>
      <c r="U1921">
        <v>565</v>
      </c>
    </row>
    <row r="1922" spans="1:21" hidden="1" x14ac:dyDescent="0.3">
      <c r="A1922" s="21" t="s">
        <v>31</v>
      </c>
      <c r="B1922" s="25" t="s">
        <v>22</v>
      </c>
      <c r="C1922" s="20" t="s">
        <v>23</v>
      </c>
      <c r="D1922" s="20" t="s">
        <v>23</v>
      </c>
      <c r="E1922" t="s">
        <v>24</v>
      </c>
      <c r="F1922" s="19" t="s">
        <v>21</v>
      </c>
      <c r="G1922" s="21" t="s">
        <v>29</v>
      </c>
      <c r="H1922" s="25" t="s">
        <v>26</v>
      </c>
      <c r="I1922" s="21"/>
      <c r="J1922" s="21" t="s">
        <v>29</v>
      </c>
      <c r="K1922" s="26">
        <v>0.54267001152038497</v>
      </c>
      <c r="L1922" s="26">
        <v>0.44019865989684998</v>
      </c>
      <c r="N1922">
        <f>(Tabell1[[#This Row],[TP]]+Tabell1[[#This Row],[TN]])/(Tabell1[[#This Row],[TP]]+Tabell1[[#This Row],[TN]]+Tabell1[[#This Row],[FP]]+Tabell1[[#This Row],[FN]])</f>
        <v>0.88042002353580162</v>
      </c>
      <c r="O1922">
        <f>Tabell1[[#This Row],[TP]]/(Tabell1[[#This Row],[TP]]+Tabell1[[#This Row],[FP]])</f>
        <v>0.88036921952111136</v>
      </c>
      <c r="P1922">
        <f>Tabell1[[#This Row],[TP]]/(Tabell1[[#This Row],[TP]]+Tabell1[[#This Row],[FN]])</f>
        <v>0.99875583203732499</v>
      </c>
      <c r="Q1922">
        <f>2*(Tabell1[[#This Row],[Recall]] * Tabell1[[#This Row],[Precision]]) / (Tabell1[[#This Row],[Recall]] + Tabell1[[#This Row],[Precision]])</f>
        <v>0.93583329285471417</v>
      </c>
      <c r="R1922">
        <v>9633</v>
      </c>
      <c r="S1922">
        <v>93</v>
      </c>
      <c r="T1922">
        <v>1309</v>
      </c>
      <c r="U1922">
        <v>12</v>
      </c>
    </row>
    <row r="1923" spans="1:21" hidden="1" x14ac:dyDescent="0.3">
      <c r="A1923" s="21" t="s">
        <v>31</v>
      </c>
      <c r="B1923" s="23" t="s">
        <v>33</v>
      </c>
      <c r="C1923" s="23" t="s">
        <v>40</v>
      </c>
      <c r="D1923" s="20" t="s">
        <v>23</v>
      </c>
      <c r="E1923" t="s">
        <v>24</v>
      </c>
      <c r="F1923" s="25" t="s">
        <v>30</v>
      </c>
      <c r="G1923" s="25" t="s">
        <v>26</v>
      </c>
      <c r="H1923" s="21" t="s">
        <v>29</v>
      </c>
      <c r="I1923" s="25" t="s">
        <v>25</v>
      </c>
      <c r="J1923" s="21" t="s">
        <v>29</v>
      </c>
      <c r="K1923" s="26">
        <v>48.045189857482903</v>
      </c>
      <c r="L1923" s="26">
        <v>1.34542536735534</v>
      </c>
      <c r="N1923">
        <f>(Tabell1[[#This Row],[TP]]+Tabell1[[#This Row],[TN]])/(Tabell1[[#This Row],[TP]]+Tabell1[[#This Row],[TN]]+Tabell1[[#This Row],[FP]]+Tabell1[[#This Row],[FN]])</f>
        <v>0.89182583506834434</v>
      </c>
      <c r="O1923">
        <f>Tabell1[[#This Row],[TP]]/(Tabell1[[#This Row],[TP]]+Tabell1[[#This Row],[FP]])</f>
        <v>0.97069964349376114</v>
      </c>
      <c r="P1923">
        <f>Tabell1[[#This Row],[TP]]/(Tabell1[[#This Row],[TP]]+Tabell1[[#This Row],[FN]])</f>
        <v>0.90336962156557798</v>
      </c>
      <c r="Q1923">
        <f>2*(Tabell1[[#This Row],[Recall]] * Tabell1[[#This Row],[Precision]]) / (Tabell1[[#This Row],[Recall]] + Tabell1[[#This Row],[Precision]])</f>
        <v>0.93582514365501324</v>
      </c>
      <c r="R1923">
        <v>8713</v>
      </c>
      <c r="S1923">
        <v>1139</v>
      </c>
      <c r="T1923">
        <v>263</v>
      </c>
      <c r="U1923">
        <v>932</v>
      </c>
    </row>
    <row r="1924" spans="1:21" hidden="1" x14ac:dyDescent="0.3">
      <c r="A1924" s="21" t="s">
        <v>31</v>
      </c>
      <c r="B1924" s="23" t="s">
        <v>33</v>
      </c>
      <c r="C1924" s="23" t="s">
        <v>40</v>
      </c>
      <c r="D1924" s="20" t="s">
        <v>23</v>
      </c>
      <c r="E1924" t="s">
        <v>24</v>
      </c>
      <c r="F1924" s="25" t="s">
        <v>30</v>
      </c>
      <c r="G1924" s="25" t="s">
        <v>26</v>
      </c>
      <c r="H1924" s="25" t="s">
        <v>26</v>
      </c>
      <c r="I1924" s="21"/>
      <c r="J1924" s="25" t="s">
        <v>26</v>
      </c>
      <c r="K1924" s="26">
        <v>213.34974813461301</v>
      </c>
      <c r="L1924" s="26">
        <v>5.8852694034576398</v>
      </c>
      <c r="N1924">
        <f>(Tabell1[[#This Row],[TP]]+Tabell1[[#This Row],[TN]])/(Tabell1[[#This Row],[TP]]+Tabell1[[#This Row],[TN]]+Tabell1[[#This Row],[FP]]+Tabell1[[#This Row],[FN]])</f>
        <v>0.89255001357834707</v>
      </c>
      <c r="O1924">
        <f>Tabell1[[#This Row],[TP]]/(Tabell1[[#This Row],[TP]]+Tabell1[[#This Row],[FP]])</f>
        <v>0.97806918381189234</v>
      </c>
      <c r="P1924">
        <f>Tabell1[[#This Row],[TP]]/(Tabell1[[#This Row],[TP]]+Tabell1[[#This Row],[FN]])</f>
        <v>0.89704510108864699</v>
      </c>
      <c r="Q1924">
        <f>2*(Tabell1[[#This Row],[Recall]] * Tabell1[[#This Row],[Precision]]) / (Tabell1[[#This Row],[Recall]] + Tabell1[[#This Row],[Precision]])</f>
        <v>0.93580660862040987</v>
      </c>
      <c r="R1924">
        <v>8652</v>
      </c>
      <c r="S1924">
        <v>1208</v>
      </c>
      <c r="T1924">
        <v>194</v>
      </c>
      <c r="U1924">
        <v>993</v>
      </c>
    </row>
    <row r="1925" spans="1:21" hidden="1" x14ac:dyDescent="0.3">
      <c r="A1925" s="25" t="s">
        <v>20</v>
      </c>
      <c r="B1925" s="23" t="s">
        <v>33</v>
      </c>
      <c r="C1925" s="20" t="s">
        <v>23</v>
      </c>
      <c r="D1925" s="20" t="s">
        <v>23</v>
      </c>
      <c r="E1925" t="s">
        <v>24</v>
      </c>
      <c r="F1925" s="19" t="s">
        <v>21</v>
      </c>
      <c r="G1925" s="25" t="s">
        <v>26</v>
      </c>
      <c r="H1925" s="21" t="s">
        <v>29</v>
      </c>
      <c r="I1925" s="25" t="s">
        <v>25</v>
      </c>
      <c r="J1925" s="21" t="s">
        <v>29</v>
      </c>
      <c r="K1925" s="26">
        <v>1.1619558334350499</v>
      </c>
      <c r="L1925" s="26">
        <v>3.2103860378265301</v>
      </c>
      <c r="N1925">
        <f>(Tabell1[[#This Row],[TP]]+Tabell1[[#This Row],[TN]])/(Tabell1[[#This Row],[TP]]+Tabell1[[#This Row],[TN]]+Tabell1[[#This Row],[FP]]+Tabell1[[#This Row],[FN]])</f>
        <v>0.88023897890830094</v>
      </c>
      <c r="O1925">
        <f>Tabell1[[#This Row],[TP]]/(Tabell1[[#This Row],[TP]]+Tabell1[[#This Row],[FP]])</f>
        <v>0.87979189485213583</v>
      </c>
      <c r="P1925">
        <f>Tabell1[[#This Row],[TP]]/(Tabell1[[#This Row],[TP]]+Tabell1[[#This Row],[FN]])</f>
        <v>0.99937791601866255</v>
      </c>
      <c r="Q1925">
        <f>2*(Tabell1[[#This Row],[Recall]] * Tabell1[[#This Row],[Precision]]) / (Tabell1[[#This Row],[Recall]] + Tabell1[[#This Row],[Precision]])</f>
        <v>0.93577981651376141</v>
      </c>
      <c r="R1925">
        <v>9639</v>
      </c>
      <c r="S1925">
        <v>85</v>
      </c>
      <c r="T1925">
        <v>1317</v>
      </c>
      <c r="U1925">
        <v>6</v>
      </c>
    </row>
    <row r="1926" spans="1:21" hidden="1" x14ac:dyDescent="0.3">
      <c r="A1926" s="23" t="s">
        <v>48</v>
      </c>
      <c r="B1926" s="21" t="s">
        <v>32</v>
      </c>
      <c r="C1926" s="20" t="s">
        <v>23</v>
      </c>
      <c r="D1926" s="20" t="s">
        <v>23</v>
      </c>
      <c r="E1926" t="s">
        <v>24</v>
      </c>
      <c r="F1926" s="25" t="s">
        <v>30</v>
      </c>
      <c r="G1926" s="25" t="s">
        <v>26</v>
      </c>
      <c r="H1926" s="21" t="s">
        <v>29</v>
      </c>
      <c r="I1926" s="21"/>
      <c r="J1926" s="25" t="s">
        <v>26</v>
      </c>
      <c r="K1926" s="26">
        <v>0.40591025352478</v>
      </c>
      <c r="L1926" s="26">
        <v>0.47672700881958002</v>
      </c>
      <c r="N1926">
        <f>(Tabell1[[#This Row],[TP]]+Tabell1[[#This Row],[TN]])/(Tabell1[[#This Row],[TP]]+Tabell1[[#This Row],[TN]]+Tabell1[[#This Row],[FP]]+Tabell1[[#This Row],[FN]])</f>
        <v>0.88014845659455054</v>
      </c>
      <c r="O1926">
        <f>Tabell1[[#This Row],[TP]]/(Tabell1[[#This Row],[TP]]+Tabell1[[#This Row],[FP]])</f>
        <v>0.87957303165769551</v>
      </c>
      <c r="P1926">
        <f>Tabell1[[#This Row],[TP]]/(Tabell1[[#This Row],[TP]]+Tabell1[[#This Row],[FN]])</f>
        <v>0.99958527734577496</v>
      </c>
      <c r="Q1926">
        <f>2*(Tabell1[[#This Row],[Recall]] * Tabell1[[#This Row],[Precision]]) / (Tabell1[[#This Row],[Recall]] + Tabell1[[#This Row],[Precision]])</f>
        <v>0.9357468698437349</v>
      </c>
      <c r="R1926">
        <v>9641</v>
      </c>
      <c r="S1926">
        <v>82</v>
      </c>
      <c r="T1926">
        <v>1320</v>
      </c>
      <c r="U1926">
        <v>4</v>
      </c>
    </row>
    <row r="1927" spans="1:21" hidden="1" x14ac:dyDescent="0.3">
      <c r="A1927" s="23" t="s">
        <v>48</v>
      </c>
      <c r="B1927" s="21" t="s">
        <v>32</v>
      </c>
      <c r="C1927" s="20" t="s">
        <v>23</v>
      </c>
      <c r="D1927" s="20" t="s">
        <v>23</v>
      </c>
      <c r="E1927" t="s">
        <v>24</v>
      </c>
      <c r="F1927" s="25" t="s">
        <v>30</v>
      </c>
      <c r="G1927" s="25" t="s">
        <v>26</v>
      </c>
      <c r="H1927" s="21" t="s">
        <v>29</v>
      </c>
      <c r="I1927" s="21"/>
      <c r="J1927" s="25" t="s">
        <v>26</v>
      </c>
      <c r="K1927" s="26">
        <v>0.40591025352478</v>
      </c>
      <c r="L1927" s="26">
        <v>0.47173285484313898</v>
      </c>
      <c r="N1927">
        <f>(Tabell1[[#This Row],[TP]]+Tabell1[[#This Row],[TN]])/(Tabell1[[#This Row],[TP]]+Tabell1[[#This Row],[TN]]+Tabell1[[#This Row],[FP]]+Tabell1[[#This Row],[FN]])</f>
        <v>0.88014845659455054</v>
      </c>
      <c r="O1927">
        <f>Tabell1[[#This Row],[TP]]/(Tabell1[[#This Row],[TP]]+Tabell1[[#This Row],[FP]])</f>
        <v>0.87957303165769551</v>
      </c>
      <c r="P1927">
        <f>Tabell1[[#This Row],[TP]]/(Tabell1[[#This Row],[TP]]+Tabell1[[#This Row],[FN]])</f>
        <v>0.99958527734577496</v>
      </c>
      <c r="Q1927">
        <f>2*(Tabell1[[#This Row],[Recall]] * Tabell1[[#This Row],[Precision]]) / (Tabell1[[#This Row],[Recall]] + Tabell1[[#This Row],[Precision]])</f>
        <v>0.9357468698437349</v>
      </c>
      <c r="R1927">
        <v>9641</v>
      </c>
      <c r="S1927">
        <v>82</v>
      </c>
      <c r="T1927">
        <v>1320</v>
      </c>
      <c r="U1927">
        <v>4</v>
      </c>
    </row>
    <row r="1928" spans="1:21" hidden="1" x14ac:dyDescent="0.3">
      <c r="A1928" s="23" t="s">
        <v>48</v>
      </c>
      <c r="B1928" s="21" t="s">
        <v>32</v>
      </c>
      <c r="C1928" s="20" t="s">
        <v>23</v>
      </c>
      <c r="D1928" s="20" t="s">
        <v>23</v>
      </c>
      <c r="E1928" t="s">
        <v>24</v>
      </c>
      <c r="F1928" s="25" t="s">
        <v>30</v>
      </c>
      <c r="G1928" s="21" t="s">
        <v>29</v>
      </c>
      <c r="H1928" s="21" t="s">
        <v>29</v>
      </c>
      <c r="I1928" s="21"/>
      <c r="J1928" s="25" t="s">
        <v>26</v>
      </c>
      <c r="K1928" s="26">
        <v>0.403919696807861</v>
      </c>
      <c r="L1928" s="26">
        <v>0.47722649574279702</v>
      </c>
      <c r="N1928">
        <f>(Tabell1[[#This Row],[TP]]+Tabell1[[#This Row],[TN]])/(Tabell1[[#This Row],[TP]]+Tabell1[[#This Row],[TN]]+Tabell1[[#This Row],[FP]]+Tabell1[[#This Row],[FN]])</f>
        <v>0.88014845659455054</v>
      </c>
      <c r="O1928">
        <f>Tabell1[[#This Row],[TP]]/(Tabell1[[#This Row],[TP]]+Tabell1[[#This Row],[FP]])</f>
        <v>0.87957303165769551</v>
      </c>
      <c r="P1928">
        <f>Tabell1[[#This Row],[TP]]/(Tabell1[[#This Row],[TP]]+Tabell1[[#This Row],[FN]])</f>
        <v>0.99958527734577496</v>
      </c>
      <c r="Q1928">
        <f>2*(Tabell1[[#This Row],[Recall]] * Tabell1[[#This Row],[Precision]]) / (Tabell1[[#This Row],[Recall]] + Tabell1[[#This Row],[Precision]])</f>
        <v>0.9357468698437349</v>
      </c>
      <c r="R1928">
        <v>9641</v>
      </c>
      <c r="S1928">
        <v>82</v>
      </c>
      <c r="T1928">
        <v>1320</v>
      </c>
      <c r="U1928">
        <v>4</v>
      </c>
    </row>
    <row r="1929" spans="1:21" hidden="1" x14ac:dyDescent="0.3">
      <c r="A1929" s="23" t="s">
        <v>48</v>
      </c>
      <c r="B1929" s="21" t="s">
        <v>32</v>
      </c>
      <c r="C1929" s="20" t="s">
        <v>23</v>
      </c>
      <c r="D1929" s="20" t="s">
        <v>23</v>
      </c>
      <c r="E1929" t="s">
        <v>24</v>
      </c>
      <c r="F1929" s="25" t="s">
        <v>30</v>
      </c>
      <c r="G1929" s="21" t="s">
        <v>29</v>
      </c>
      <c r="H1929" s="21" t="s">
        <v>29</v>
      </c>
      <c r="I1929" s="21"/>
      <c r="J1929" s="25" t="s">
        <v>26</v>
      </c>
      <c r="K1929" s="26">
        <v>0.403919696807861</v>
      </c>
      <c r="L1929" s="26">
        <v>0.40791988372802701</v>
      </c>
      <c r="N1929">
        <f>(Tabell1[[#This Row],[TP]]+Tabell1[[#This Row],[TN]])/(Tabell1[[#This Row],[TP]]+Tabell1[[#This Row],[TN]]+Tabell1[[#This Row],[FP]]+Tabell1[[#This Row],[FN]])</f>
        <v>0.88014845659455054</v>
      </c>
      <c r="O1929">
        <f>Tabell1[[#This Row],[TP]]/(Tabell1[[#This Row],[TP]]+Tabell1[[#This Row],[FP]])</f>
        <v>0.87957303165769551</v>
      </c>
      <c r="P1929">
        <f>Tabell1[[#This Row],[TP]]/(Tabell1[[#This Row],[TP]]+Tabell1[[#This Row],[FN]])</f>
        <v>0.99958527734577496</v>
      </c>
      <c r="Q1929">
        <f>2*(Tabell1[[#This Row],[Recall]] * Tabell1[[#This Row],[Precision]]) / (Tabell1[[#This Row],[Recall]] + Tabell1[[#This Row],[Precision]])</f>
        <v>0.9357468698437349</v>
      </c>
      <c r="R1929">
        <v>9641</v>
      </c>
      <c r="S1929">
        <v>82</v>
      </c>
      <c r="T1929">
        <v>1320</v>
      </c>
      <c r="U1929">
        <v>4</v>
      </c>
    </row>
    <row r="1930" spans="1:21" hidden="1" x14ac:dyDescent="0.3">
      <c r="A1930" s="23" t="s">
        <v>48</v>
      </c>
      <c r="B1930" s="21" t="s">
        <v>32</v>
      </c>
      <c r="C1930" s="20" t="s">
        <v>23</v>
      </c>
      <c r="D1930" s="20" t="s">
        <v>23</v>
      </c>
      <c r="E1930" t="s">
        <v>24</v>
      </c>
      <c r="F1930" s="25" t="s">
        <v>30</v>
      </c>
      <c r="G1930" s="21" t="s">
        <v>29</v>
      </c>
      <c r="H1930" s="21" t="s">
        <v>29</v>
      </c>
      <c r="I1930" s="21"/>
      <c r="J1930" s="21" t="s">
        <v>29</v>
      </c>
      <c r="K1930" s="26">
        <v>0.39992523193359297</v>
      </c>
      <c r="L1930" s="26">
        <v>0.52624464035034102</v>
      </c>
      <c r="N1930">
        <f>(Tabell1[[#This Row],[TP]]+Tabell1[[#This Row],[TN]])/(Tabell1[[#This Row],[TP]]+Tabell1[[#This Row],[TN]]+Tabell1[[#This Row],[FP]]+Tabell1[[#This Row],[FN]])</f>
        <v>0.88014845659455054</v>
      </c>
      <c r="O1930">
        <f>Tabell1[[#This Row],[TP]]/(Tabell1[[#This Row],[TP]]+Tabell1[[#This Row],[FP]])</f>
        <v>0.87957303165769551</v>
      </c>
      <c r="P1930">
        <f>Tabell1[[#This Row],[TP]]/(Tabell1[[#This Row],[TP]]+Tabell1[[#This Row],[FN]])</f>
        <v>0.99958527734577496</v>
      </c>
      <c r="Q1930">
        <f>2*(Tabell1[[#This Row],[Recall]] * Tabell1[[#This Row],[Precision]]) / (Tabell1[[#This Row],[Recall]] + Tabell1[[#This Row],[Precision]])</f>
        <v>0.9357468698437349</v>
      </c>
      <c r="R1930">
        <v>9641</v>
      </c>
      <c r="S1930">
        <v>82</v>
      </c>
      <c r="T1930">
        <v>1320</v>
      </c>
      <c r="U1930">
        <v>4</v>
      </c>
    </row>
    <row r="1931" spans="1:21" hidden="1" x14ac:dyDescent="0.3">
      <c r="A1931" s="23" t="s">
        <v>48</v>
      </c>
      <c r="B1931" s="21" t="s">
        <v>32</v>
      </c>
      <c r="C1931" s="20" t="s">
        <v>23</v>
      </c>
      <c r="D1931" s="20" t="s">
        <v>23</v>
      </c>
      <c r="E1931" t="s">
        <v>24</v>
      </c>
      <c r="F1931" s="25" t="s">
        <v>30</v>
      </c>
      <c r="G1931" s="21" t="s">
        <v>29</v>
      </c>
      <c r="H1931" s="21" t="s">
        <v>29</v>
      </c>
      <c r="I1931" s="21"/>
      <c r="J1931" s="21" t="s">
        <v>29</v>
      </c>
      <c r="K1931" s="26">
        <v>0.39992523193359297</v>
      </c>
      <c r="L1931" s="26">
        <v>0.47360062599182101</v>
      </c>
      <c r="N1931">
        <f>(Tabell1[[#This Row],[TP]]+Tabell1[[#This Row],[TN]])/(Tabell1[[#This Row],[TP]]+Tabell1[[#This Row],[TN]]+Tabell1[[#This Row],[FP]]+Tabell1[[#This Row],[FN]])</f>
        <v>0.88014845659455054</v>
      </c>
      <c r="O1931">
        <f>Tabell1[[#This Row],[TP]]/(Tabell1[[#This Row],[TP]]+Tabell1[[#This Row],[FP]])</f>
        <v>0.87957303165769551</v>
      </c>
      <c r="P1931">
        <f>Tabell1[[#This Row],[TP]]/(Tabell1[[#This Row],[TP]]+Tabell1[[#This Row],[FN]])</f>
        <v>0.99958527734577496</v>
      </c>
      <c r="Q1931">
        <f>2*(Tabell1[[#This Row],[Recall]] * Tabell1[[#This Row],[Precision]]) / (Tabell1[[#This Row],[Recall]] + Tabell1[[#This Row],[Precision]])</f>
        <v>0.9357468698437349</v>
      </c>
      <c r="R1931">
        <v>9641</v>
      </c>
      <c r="S1931">
        <v>82</v>
      </c>
      <c r="T1931">
        <v>1320</v>
      </c>
      <c r="U1931">
        <v>4</v>
      </c>
    </row>
    <row r="1932" spans="1:21" hidden="1" x14ac:dyDescent="0.3">
      <c r="A1932" s="23" t="s">
        <v>48</v>
      </c>
      <c r="B1932" s="21" t="s">
        <v>32</v>
      </c>
      <c r="C1932" s="20" t="s">
        <v>23</v>
      </c>
      <c r="D1932" s="20" t="s">
        <v>23</v>
      </c>
      <c r="E1932" t="s">
        <v>24</v>
      </c>
      <c r="F1932" s="25" t="s">
        <v>30</v>
      </c>
      <c r="G1932" s="25" t="s">
        <v>26</v>
      </c>
      <c r="H1932" s="21" t="s">
        <v>29</v>
      </c>
      <c r="I1932" s="21"/>
      <c r="J1932" s="21" t="s">
        <v>29</v>
      </c>
      <c r="K1932" s="26">
        <v>0.34439396858215299</v>
      </c>
      <c r="L1932" s="26">
        <v>0.50087881088256803</v>
      </c>
      <c r="N1932">
        <f>(Tabell1[[#This Row],[TP]]+Tabell1[[#This Row],[TN]])/(Tabell1[[#This Row],[TP]]+Tabell1[[#This Row],[TN]]+Tabell1[[#This Row],[FP]]+Tabell1[[#This Row],[FN]])</f>
        <v>0.88014845659455054</v>
      </c>
      <c r="O1932">
        <f>Tabell1[[#This Row],[TP]]/(Tabell1[[#This Row],[TP]]+Tabell1[[#This Row],[FP]])</f>
        <v>0.87957303165769551</v>
      </c>
      <c r="P1932">
        <f>Tabell1[[#This Row],[TP]]/(Tabell1[[#This Row],[TP]]+Tabell1[[#This Row],[FN]])</f>
        <v>0.99958527734577496</v>
      </c>
      <c r="Q1932">
        <f>2*(Tabell1[[#This Row],[Recall]] * Tabell1[[#This Row],[Precision]]) / (Tabell1[[#This Row],[Recall]] + Tabell1[[#This Row],[Precision]])</f>
        <v>0.9357468698437349</v>
      </c>
      <c r="R1932">
        <v>9641</v>
      </c>
      <c r="S1932">
        <v>82</v>
      </c>
      <c r="T1932">
        <v>1320</v>
      </c>
      <c r="U1932">
        <v>4</v>
      </c>
    </row>
    <row r="1933" spans="1:21" hidden="1" x14ac:dyDescent="0.3">
      <c r="A1933" s="23" t="s">
        <v>48</v>
      </c>
      <c r="B1933" s="21" t="s">
        <v>32</v>
      </c>
      <c r="C1933" s="20" t="s">
        <v>23</v>
      </c>
      <c r="D1933" s="20" t="s">
        <v>23</v>
      </c>
      <c r="E1933" t="s">
        <v>24</v>
      </c>
      <c r="F1933" s="25" t="s">
        <v>30</v>
      </c>
      <c r="G1933" s="25" t="s">
        <v>26</v>
      </c>
      <c r="H1933" s="21" t="s">
        <v>29</v>
      </c>
      <c r="I1933" s="21"/>
      <c r="J1933" s="21" t="s">
        <v>29</v>
      </c>
      <c r="K1933" s="26">
        <v>0.34439396858215299</v>
      </c>
      <c r="L1933" s="26">
        <v>0.45977020263671797</v>
      </c>
      <c r="N1933">
        <f>(Tabell1[[#This Row],[TP]]+Tabell1[[#This Row],[TN]])/(Tabell1[[#This Row],[TP]]+Tabell1[[#This Row],[TN]]+Tabell1[[#This Row],[FP]]+Tabell1[[#This Row],[FN]])</f>
        <v>0.88014845659455054</v>
      </c>
      <c r="O1933">
        <f>Tabell1[[#This Row],[TP]]/(Tabell1[[#This Row],[TP]]+Tabell1[[#This Row],[FP]])</f>
        <v>0.87957303165769551</v>
      </c>
      <c r="P1933">
        <f>Tabell1[[#This Row],[TP]]/(Tabell1[[#This Row],[TP]]+Tabell1[[#This Row],[FN]])</f>
        <v>0.99958527734577496</v>
      </c>
      <c r="Q1933">
        <f>2*(Tabell1[[#This Row],[Recall]] * Tabell1[[#This Row],[Precision]]) / (Tabell1[[#This Row],[Recall]] + Tabell1[[#This Row],[Precision]])</f>
        <v>0.9357468698437349</v>
      </c>
      <c r="R1933">
        <v>9641</v>
      </c>
      <c r="S1933">
        <v>82</v>
      </c>
      <c r="T1933">
        <v>1320</v>
      </c>
      <c r="U1933">
        <v>4</v>
      </c>
    </row>
    <row r="1934" spans="1:21" hidden="1" x14ac:dyDescent="0.3">
      <c r="A1934" s="25" t="s">
        <v>20</v>
      </c>
      <c r="B1934" s="21" t="s">
        <v>32</v>
      </c>
      <c r="C1934" s="21" t="s">
        <v>34</v>
      </c>
      <c r="D1934" s="21" t="s">
        <v>34</v>
      </c>
      <c r="E1934" t="s">
        <v>43</v>
      </c>
      <c r="F1934" s="25" t="s">
        <v>30</v>
      </c>
      <c r="G1934" s="25" t="s">
        <v>26</v>
      </c>
      <c r="H1934" s="25" t="s">
        <v>26</v>
      </c>
      <c r="I1934" s="25" t="s">
        <v>25</v>
      </c>
      <c r="J1934" s="25" t="s">
        <v>26</v>
      </c>
      <c r="K1934" s="26">
        <v>1.60532546043396</v>
      </c>
      <c r="L1934" s="26">
        <v>3.68182277679443</v>
      </c>
      <c r="N1934">
        <f>(Tabell1[[#This Row],[TP]]+Tabell1[[#This Row],[TN]])/(Tabell1[[#This Row],[TP]]+Tabell1[[#This Row],[TN]]+Tabell1[[#This Row],[FP]]+Tabell1[[#This Row],[FN]])</f>
        <v>0.89434577745559984</v>
      </c>
      <c r="O1934">
        <f>Tabell1[[#This Row],[TP]]/(Tabell1[[#This Row],[TP]]+Tabell1[[#This Row],[FP]])</f>
        <v>0.91001716001716004</v>
      </c>
      <c r="P1934">
        <f>Tabell1[[#This Row],[TP]]/(Tabell1[[#This Row],[TP]]+Tabell1[[#This Row],[FN]])</f>
        <v>0.96289151157512487</v>
      </c>
      <c r="Q1934">
        <f>2*(Tabell1[[#This Row],[Recall]] * Tabell1[[#This Row],[Precision]]) / (Tabell1[[#This Row],[Recall]] + Tabell1[[#This Row],[Precision]])</f>
        <v>0.93570798411998246</v>
      </c>
      <c r="R1934">
        <v>8485</v>
      </c>
      <c r="S1934">
        <v>1385</v>
      </c>
      <c r="T1934">
        <v>839</v>
      </c>
      <c r="U1934">
        <v>327</v>
      </c>
    </row>
    <row r="1935" spans="1:21" hidden="1" x14ac:dyDescent="0.3">
      <c r="A1935" s="25" t="s">
        <v>20</v>
      </c>
      <c r="B1935" s="23" t="s">
        <v>33</v>
      </c>
      <c r="C1935" s="20" t="s">
        <v>23</v>
      </c>
      <c r="D1935" s="20" t="s">
        <v>23</v>
      </c>
      <c r="E1935" t="s">
        <v>24</v>
      </c>
      <c r="F1935" s="19" t="s">
        <v>21</v>
      </c>
      <c r="G1935" s="21" t="s">
        <v>29</v>
      </c>
      <c r="H1935" s="21" t="s">
        <v>29</v>
      </c>
      <c r="I1935" s="25" t="s">
        <v>25</v>
      </c>
      <c r="J1935" s="21" t="s">
        <v>29</v>
      </c>
      <c r="K1935" s="26">
        <v>1.2326622009277299</v>
      </c>
      <c r="L1935" s="26">
        <v>3.4383978843688898</v>
      </c>
      <c r="N1935">
        <f>(Tabell1[[#This Row],[TP]]+Tabell1[[#This Row],[TN]])/(Tabell1[[#This Row],[TP]]+Tabell1[[#This Row],[TN]]+Tabell1[[#This Row],[FP]]+Tabell1[[#This Row],[FN]])</f>
        <v>0.88005793428080026</v>
      </c>
      <c r="O1935">
        <f>Tabell1[[#This Row],[TP]]/(Tabell1[[#This Row],[TP]]+Tabell1[[#This Row],[FP]])</f>
        <v>0.87956204379562042</v>
      </c>
      <c r="P1935">
        <f>Tabell1[[#This Row],[TP]]/(Tabell1[[#This Row],[TP]]+Tabell1[[#This Row],[FN]])</f>
        <v>0.99948159668221881</v>
      </c>
      <c r="Q1935">
        <f>2*(Tabell1[[#This Row],[Recall]] * Tabell1[[#This Row],[Precision]]) / (Tabell1[[#This Row],[Recall]] + Tabell1[[#This Row],[Precision]])</f>
        <v>0.9356952196068915</v>
      </c>
      <c r="R1935">
        <v>9640</v>
      </c>
      <c r="S1935">
        <v>82</v>
      </c>
      <c r="T1935">
        <v>1320</v>
      </c>
      <c r="U1935">
        <v>5</v>
      </c>
    </row>
    <row r="1936" spans="1:21" hidden="1" x14ac:dyDescent="0.3">
      <c r="A1936" s="25" t="s">
        <v>20</v>
      </c>
      <c r="B1936" s="23" t="s">
        <v>33</v>
      </c>
      <c r="C1936" s="20" t="s">
        <v>23</v>
      </c>
      <c r="D1936" s="20" t="s">
        <v>23</v>
      </c>
      <c r="E1936" t="s">
        <v>24</v>
      </c>
      <c r="F1936" s="25" t="s">
        <v>30</v>
      </c>
      <c r="G1936" s="25" t="s">
        <v>26</v>
      </c>
      <c r="H1936" s="25" t="s">
        <v>26</v>
      </c>
      <c r="I1936" s="25" t="s">
        <v>25</v>
      </c>
      <c r="J1936" s="25" t="s">
        <v>26</v>
      </c>
      <c r="K1936" s="26">
        <v>2.1327331066131499</v>
      </c>
      <c r="L1936" s="26">
        <v>6.1389484405517498</v>
      </c>
      <c r="N1936">
        <f>(Tabell1[[#This Row],[TP]]+Tabell1[[#This Row],[TN]])/(Tabell1[[#This Row],[TP]]+Tabell1[[#This Row],[TN]]+Tabell1[[#This Row],[FP]]+Tabell1[[#This Row],[FN]])</f>
        <v>0.87996741196704986</v>
      </c>
      <c r="O1936">
        <f>Tabell1[[#This Row],[TP]]/(Tabell1[[#This Row],[TP]]+Tabell1[[#This Row],[FP]])</f>
        <v>0.87934336525307799</v>
      </c>
      <c r="P1936">
        <f>Tabell1[[#This Row],[TP]]/(Tabell1[[#This Row],[TP]]+Tabell1[[#This Row],[FN]])</f>
        <v>0.99968895800933122</v>
      </c>
      <c r="Q1936">
        <f>2*(Tabell1[[#This Row],[Recall]] * Tabell1[[#This Row],[Precision]]) / (Tabell1[[#This Row],[Recall]] + Tabell1[[#This Row],[Precision]])</f>
        <v>0.93566229985443961</v>
      </c>
      <c r="R1936">
        <v>9642</v>
      </c>
      <c r="S1936">
        <v>79</v>
      </c>
      <c r="T1936">
        <v>1323</v>
      </c>
      <c r="U1936">
        <v>3</v>
      </c>
    </row>
    <row r="1937" spans="1:21" hidden="1" x14ac:dyDescent="0.3">
      <c r="A1937" s="25" t="s">
        <v>20</v>
      </c>
      <c r="B1937" s="23" t="s">
        <v>33</v>
      </c>
      <c r="C1937" s="20" t="s">
        <v>23</v>
      </c>
      <c r="D1937" s="20" t="s">
        <v>23</v>
      </c>
      <c r="E1937" t="s">
        <v>24</v>
      </c>
      <c r="F1937" s="25" t="s">
        <v>30</v>
      </c>
      <c r="G1937" s="21" t="s">
        <v>29</v>
      </c>
      <c r="H1937" s="25" t="s">
        <v>26</v>
      </c>
      <c r="I1937" s="25" t="s">
        <v>25</v>
      </c>
      <c r="J1937" s="25" t="s">
        <v>26</v>
      </c>
      <c r="K1937" s="26">
        <v>2.0239393711089999</v>
      </c>
      <c r="L1937" s="26">
        <v>6.1996469497680602</v>
      </c>
      <c r="N1937">
        <f>(Tabell1[[#This Row],[TP]]+Tabell1[[#This Row],[TN]])/(Tabell1[[#This Row],[TP]]+Tabell1[[#This Row],[TN]]+Tabell1[[#This Row],[FP]]+Tabell1[[#This Row],[FN]])</f>
        <v>0.87996741196704986</v>
      </c>
      <c r="O1937">
        <f>Tabell1[[#This Row],[TP]]/(Tabell1[[#This Row],[TP]]+Tabell1[[#This Row],[FP]])</f>
        <v>0.87934336525307799</v>
      </c>
      <c r="P1937">
        <f>Tabell1[[#This Row],[TP]]/(Tabell1[[#This Row],[TP]]+Tabell1[[#This Row],[FN]])</f>
        <v>0.99968895800933122</v>
      </c>
      <c r="Q1937">
        <f>2*(Tabell1[[#This Row],[Recall]] * Tabell1[[#This Row],[Precision]]) / (Tabell1[[#This Row],[Recall]] + Tabell1[[#This Row],[Precision]])</f>
        <v>0.93566229985443961</v>
      </c>
      <c r="R1937">
        <v>9642</v>
      </c>
      <c r="S1937">
        <v>79</v>
      </c>
      <c r="T1937">
        <v>1323</v>
      </c>
      <c r="U1937">
        <v>3</v>
      </c>
    </row>
    <row r="1938" spans="1:21" hidden="1" x14ac:dyDescent="0.3">
      <c r="A1938" s="21" t="s">
        <v>31</v>
      </c>
      <c r="B1938" s="23" t="s">
        <v>33</v>
      </c>
      <c r="C1938" s="24" t="s">
        <v>38</v>
      </c>
      <c r="D1938" s="20" t="s">
        <v>23</v>
      </c>
      <c r="E1938" t="s">
        <v>24</v>
      </c>
      <c r="F1938" s="25" t="s">
        <v>30</v>
      </c>
      <c r="G1938" s="21" t="s">
        <v>29</v>
      </c>
      <c r="H1938" s="25" t="s">
        <v>26</v>
      </c>
      <c r="I1938" s="21"/>
      <c r="J1938" s="25" t="s">
        <v>26</v>
      </c>
      <c r="K1938" s="26">
        <v>193.33964824676499</v>
      </c>
      <c r="L1938" s="26">
        <v>7.3802227973937899</v>
      </c>
      <c r="N1938">
        <f>(Tabell1[[#This Row],[TP]]+Tabell1[[#This Row],[TN]])/(Tabell1[[#This Row],[TP]]+Tabell1[[#This Row],[TN]]+Tabell1[[#This Row],[FP]]+Tabell1[[#This Row],[FN]])</f>
        <v>0.87996741196704986</v>
      </c>
      <c r="O1938">
        <f>Tabell1[[#This Row],[TP]]/(Tabell1[[#This Row],[TP]]+Tabell1[[#This Row],[FP]])</f>
        <v>0.87941256955212987</v>
      </c>
      <c r="P1938">
        <f>Tabell1[[#This Row],[TP]]/(Tabell1[[#This Row],[TP]]+Tabell1[[#This Row],[FN]])</f>
        <v>0.99958527734577496</v>
      </c>
      <c r="Q1938">
        <f>2*(Tabell1[[#This Row],[Recall]] * Tabell1[[#This Row],[Precision]]) / (Tabell1[[#This Row],[Recall]] + Tabell1[[#This Row],[Precision]])</f>
        <v>0.93565605590062106</v>
      </c>
      <c r="R1938">
        <v>9641</v>
      </c>
      <c r="S1938">
        <v>80</v>
      </c>
      <c r="T1938">
        <v>1322</v>
      </c>
      <c r="U1938">
        <v>4</v>
      </c>
    </row>
    <row r="1939" spans="1:21" hidden="1" x14ac:dyDescent="0.3">
      <c r="A1939" s="21" t="s">
        <v>31</v>
      </c>
      <c r="B1939" s="21" t="s">
        <v>32</v>
      </c>
      <c r="C1939" s="20" t="s">
        <v>23</v>
      </c>
      <c r="D1939" s="20" t="s">
        <v>23</v>
      </c>
      <c r="E1939" t="s">
        <v>24</v>
      </c>
      <c r="F1939" s="25" t="s">
        <v>30</v>
      </c>
      <c r="G1939" s="25" t="s">
        <v>26</v>
      </c>
      <c r="H1939" s="21" t="s">
        <v>29</v>
      </c>
      <c r="I1939" s="25" t="s">
        <v>25</v>
      </c>
      <c r="J1939" s="21" t="s">
        <v>29</v>
      </c>
      <c r="K1939" s="26">
        <v>0.96246552467346103</v>
      </c>
      <c r="L1939" s="26">
        <v>0.47782921791076599</v>
      </c>
      <c r="N1939">
        <f>(Tabell1[[#This Row],[TP]]+Tabell1[[#This Row],[TN]])/(Tabell1[[#This Row],[TP]]+Tabell1[[#This Row],[TN]]+Tabell1[[#This Row],[FP]]+Tabell1[[#This Row],[FN]])</f>
        <v>0.87996741196704986</v>
      </c>
      <c r="O1939">
        <f>Tabell1[[#This Row],[TP]]/(Tabell1[[#This Row],[TP]]+Tabell1[[#This Row],[FP]])</f>
        <v>0.87941256955212987</v>
      </c>
      <c r="P1939">
        <f>Tabell1[[#This Row],[TP]]/(Tabell1[[#This Row],[TP]]+Tabell1[[#This Row],[FN]])</f>
        <v>0.99958527734577496</v>
      </c>
      <c r="Q1939">
        <f>2*(Tabell1[[#This Row],[Recall]] * Tabell1[[#This Row],[Precision]]) / (Tabell1[[#This Row],[Recall]] + Tabell1[[#This Row],[Precision]])</f>
        <v>0.93565605590062106</v>
      </c>
      <c r="R1939">
        <v>9641</v>
      </c>
      <c r="S1939">
        <v>80</v>
      </c>
      <c r="T1939">
        <v>1322</v>
      </c>
      <c r="U1939">
        <v>4</v>
      </c>
    </row>
    <row r="1940" spans="1:21" hidden="1" x14ac:dyDescent="0.3">
      <c r="A1940" s="25" t="s">
        <v>20</v>
      </c>
      <c r="B1940" s="25" t="s">
        <v>22</v>
      </c>
      <c r="C1940" s="21" t="s">
        <v>34</v>
      </c>
      <c r="D1940" s="21" t="s">
        <v>34</v>
      </c>
      <c r="E1940" t="s">
        <v>43</v>
      </c>
      <c r="F1940" s="19" t="s">
        <v>21</v>
      </c>
      <c r="G1940" s="25" t="s">
        <v>26</v>
      </c>
      <c r="H1940" s="21" t="s">
        <v>29</v>
      </c>
      <c r="I1940" s="21"/>
      <c r="J1940" s="21" t="s">
        <v>29</v>
      </c>
      <c r="K1940" s="26">
        <v>2.42825007438659</v>
      </c>
      <c r="L1940" s="26">
        <v>6.5394759178161603</v>
      </c>
      <c r="N1940">
        <f>(Tabell1[[#This Row],[TP]]+Tabell1[[#This Row],[TN]])/(Tabell1[[#This Row],[TP]]+Tabell1[[#This Row],[TN]]+Tabell1[[#This Row],[FP]]+Tabell1[[#This Row],[FN]])</f>
        <v>0.89099311344690102</v>
      </c>
      <c r="O1940">
        <f>Tabell1[[#This Row],[TP]]/(Tabell1[[#This Row],[TP]]+Tabell1[[#This Row],[FP]])</f>
        <v>0.88503187936443684</v>
      </c>
      <c r="P1940">
        <f>Tabell1[[#This Row],[TP]]/(Tabell1[[#This Row],[TP]]+Tabell1[[#This Row],[FN]])</f>
        <v>0.99239673172945986</v>
      </c>
      <c r="Q1940">
        <f>2*(Tabell1[[#This Row],[Recall]] * Tabell1[[#This Row],[Precision]]) / (Tabell1[[#This Row],[Recall]] + Tabell1[[#This Row],[Precision]])</f>
        <v>0.9356443588509068</v>
      </c>
      <c r="R1940">
        <v>8745</v>
      </c>
      <c r="S1940">
        <v>1088</v>
      </c>
      <c r="T1940">
        <v>1136</v>
      </c>
      <c r="U1940">
        <v>67</v>
      </c>
    </row>
    <row r="1941" spans="1:21" hidden="1" x14ac:dyDescent="0.3">
      <c r="A1941" s="25" t="s">
        <v>20</v>
      </c>
      <c r="B1941" s="23" t="s">
        <v>33</v>
      </c>
      <c r="C1941" s="25" t="s">
        <v>36</v>
      </c>
      <c r="D1941" s="20" t="s">
        <v>23</v>
      </c>
      <c r="E1941" t="s">
        <v>24</v>
      </c>
      <c r="F1941" s="25" t="s">
        <v>30</v>
      </c>
      <c r="G1941" s="25" t="s">
        <v>26</v>
      </c>
      <c r="H1941" s="21" t="s">
        <v>29</v>
      </c>
      <c r="I1941" s="25" t="s">
        <v>25</v>
      </c>
      <c r="J1941" s="21" t="s">
        <v>29</v>
      </c>
      <c r="K1941" s="26">
        <v>3.7678012847900302</v>
      </c>
      <c r="L1941" s="26">
        <v>9.4588186740875209</v>
      </c>
      <c r="N1941">
        <f>(Tabell1[[#This Row],[TP]]+Tabell1[[#This Row],[TN]])/(Tabell1[[#This Row],[TP]]+Tabell1[[#This Row],[TN]]+Tabell1[[#This Row],[FP]]+Tabell1[[#This Row],[FN]])</f>
        <v>0.88675658549832537</v>
      </c>
      <c r="O1941">
        <f>Tabell1[[#This Row],[TP]]/(Tabell1[[#This Row],[TP]]+Tabell1[[#This Row],[FP]])</f>
        <v>0.92896565821749799</v>
      </c>
      <c r="P1941">
        <f>Tabell1[[#This Row],[TP]]/(Tabell1[[#This Row],[TP]]+Tabell1[[#This Row],[FN]])</f>
        <v>0.94235355106272678</v>
      </c>
      <c r="Q1941">
        <f>2*(Tabell1[[#This Row],[Recall]] * Tabell1[[#This Row],[Precision]]) / (Tabell1[[#This Row],[Recall]] + Tabell1[[#This Row],[Precision]])</f>
        <v>0.93561171444747537</v>
      </c>
      <c r="R1941">
        <v>9089</v>
      </c>
      <c r="S1941">
        <v>707</v>
      </c>
      <c r="T1941">
        <v>695</v>
      </c>
      <c r="U1941">
        <v>556</v>
      </c>
    </row>
    <row r="1942" spans="1:21" hidden="1" x14ac:dyDescent="0.3">
      <c r="A1942" s="21" t="s">
        <v>31</v>
      </c>
      <c r="B1942" s="25" t="s">
        <v>22</v>
      </c>
      <c r="C1942" s="21" t="s">
        <v>34</v>
      </c>
      <c r="D1942" s="20" t="s">
        <v>23</v>
      </c>
      <c r="E1942" t="s">
        <v>24</v>
      </c>
      <c r="F1942" s="19" t="s">
        <v>21</v>
      </c>
      <c r="G1942" s="25" t="s">
        <v>26</v>
      </c>
      <c r="H1942" s="21" t="s">
        <v>29</v>
      </c>
      <c r="I1942" s="21"/>
      <c r="J1942" s="25" t="s">
        <v>26</v>
      </c>
      <c r="K1942" s="26">
        <v>2.1119415760040199</v>
      </c>
      <c r="L1942" s="26">
        <v>0.486312866210937</v>
      </c>
      <c r="N1942">
        <f>(Tabell1[[#This Row],[TP]]+Tabell1[[#This Row],[TN]])/(Tabell1[[#This Row],[TP]]+Tabell1[[#This Row],[TN]]+Tabell1[[#This Row],[FP]]+Tabell1[[#This Row],[FN]])</f>
        <v>0.87987688965329958</v>
      </c>
      <c r="O1942">
        <f>Tabell1[[#This Row],[TP]]/(Tabell1[[#This Row],[TP]]+Tabell1[[#This Row],[FP]])</f>
        <v>0.87933236045238961</v>
      </c>
      <c r="P1942">
        <f>Tabell1[[#This Row],[TP]]/(Tabell1[[#This Row],[TP]]+Tabell1[[#This Row],[FN]])</f>
        <v>0.99958527734577496</v>
      </c>
      <c r="Q1942">
        <f>2*(Tabell1[[#This Row],[Recall]] * Tabell1[[#This Row],[Precision]]) / (Tabell1[[#This Row],[Recall]] + Tabell1[[#This Row],[Precision]])</f>
        <v>0.93561065553884226</v>
      </c>
      <c r="R1942">
        <v>9641</v>
      </c>
      <c r="S1942">
        <v>79</v>
      </c>
      <c r="T1942">
        <v>1323</v>
      </c>
      <c r="U1942">
        <v>4</v>
      </c>
    </row>
    <row r="1943" spans="1:21" hidden="1" x14ac:dyDescent="0.3">
      <c r="A1943" s="25" t="s">
        <v>20</v>
      </c>
      <c r="B1943" s="21" t="s">
        <v>32</v>
      </c>
      <c r="C1943" s="21" t="s">
        <v>34</v>
      </c>
      <c r="D1943" s="21" t="s">
        <v>34</v>
      </c>
      <c r="E1943" t="s">
        <v>43</v>
      </c>
      <c r="F1943" s="25" t="s">
        <v>30</v>
      </c>
      <c r="G1943" s="21" t="s">
        <v>29</v>
      </c>
      <c r="H1943" s="25" t="s">
        <v>26</v>
      </c>
      <c r="I1943" s="25" t="s">
        <v>25</v>
      </c>
      <c r="J1943" s="25" t="s">
        <v>26</v>
      </c>
      <c r="K1943" s="26">
        <v>1.6594390869140601</v>
      </c>
      <c r="L1943" s="26">
        <v>3.65074586868286</v>
      </c>
      <c r="N1943">
        <f>(Tabell1[[#This Row],[TP]]+Tabell1[[#This Row],[TN]])/(Tabell1[[#This Row],[TP]]+Tabell1[[#This Row],[TN]]+Tabell1[[#This Row],[FP]]+Tabell1[[#This Row],[FN]])</f>
        <v>0.89416455237404857</v>
      </c>
      <c r="O1943">
        <f>Tabell1[[#This Row],[TP]]/(Tabell1[[#This Row],[TP]]+Tabell1[[#This Row],[FP]])</f>
        <v>0.91017385705086928</v>
      </c>
      <c r="P1943">
        <f>Tabell1[[#This Row],[TP]]/(Tabell1[[#This Row],[TP]]+Tabell1[[#This Row],[FN]])</f>
        <v>0.96243758511121202</v>
      </c>
      <c r="Q1943">
        <f>2*(Tabell1[[#This Row],[Recall]] * Tabell1[[#This Row],[Precision]]) / (Tabell1[[#This Row],[Recall]] + Tabell1[[#This Row],[Precision]])</f>
        <v>0.93557639271924997</v>
      </c>
      <c r="R1943">
        <v>8481</v>
      </c>
      <c r="S1943">
        <v>1387</v>
      </c>
      <c r="T1943">
        <v>837</v>
      </c>
      <c r="U1943">
        <v>331</v>
      </c>
    </row>
    <row r="1944" spans="1:21" hidden="1" x14ac:dyDescent="0.3">
      <c r="A1944" s="25" t="s">
        <v>20</v>
      </c>
      <c r="B1944" s="21" t="s">
        <v>32</v>
      </c>
      <c r="C1944" s="21" t="s">
        <v>34</v>
      </c>
      <c r="D1944" s="20" t="s">
        <v>23</v>
      </c>
      <c r="E1944" t="s">
        <v>24</v>
      </c>
      <c r="F1944" s="25" t="s">
        <v>30</v>
      </c>
      <c r="G1944" s="21" t="s">
        <v>29</v>
      </c>
      <c r="H1944" s="21" t="s">
        <v>29</v>
      </c>
      <c r="I1944" s="25" t="s">
        <v>25</v>
      </c>
      <c r="J1944" s="25" t="s">
        <v>26</v>
      </c>
      <c r="K1944" s="26">
        <v>1.53489565849304</v>
      </c>
      <c r="L1944" s="26">
        <v>2.9456722736358598</v>
      </c>
      <c r="N1944">
        <f>(Tabell1[[#This Row],[TP]]+Tabell1[[#This Row],[TN]])/(Tabell1[[#This Row],[TP]]+Tabell1[[#This Row],[TN]]+Tabell1[[#This Row],[FP]]+Tabell1[[#This Row],[FN]])</f>
        <v>0.88621345161582332</v>
      </c>
      <c r="O1944">
        <f>Tabell1[[#This Row],[TP]]/(Tabell1[[#This Row],[TP]]+Tabell1[[#This Row],[FP]])</f>
        <v>0.92535496957403651</v>
      </c>
      <c r="P1944">
        <f>Tabell1[[#This Row],[TP]]/(Tabell1[[#This Row],[TP]]+Tabell1[[#This Row],[FN]])</f>
        <v>0.94598237428719545</v>
      </c>
      <c r="Q1944">
        <f>2*(Tabell1[[#This Row],[Recall]] * Tabell1[[#This Row],[Precision]]) / (Tabell1[[#This Row],[Recall]] + Tabell1[[#This Row],[Precision]])</f>
        <v>0.93555498590105102</v>
      </c>
      <c r="R1944">
        <v>9124</v>
      </c>
      <c r="S1944">
        <v>666</v>
      </c>
      <c r="T1944">
        <v>736</v>
      </c>
      <c r="U1944">
        <v>521</v>
      </c>
    </row>
    <row r="1945" spans="1:21" hidden="1" x14ac:dyDescent="0.3">
      <c r="A1945" s="23" t="s">
        <v>48</v>
      </c>
      <c r="B1945" s="21" t="s">
        <v>32</v>
      </c>
      <c r="C1945" s="20" t="s">
        <v>23</v>
      </c>
      <c r="D1945" s="20" t="s">
        <v>23</v>
      </c>
      <c r="E1945" t="s">
        <v>24</v>
      </c>
      <c r="F1945" s="25" t="s">
        <v>30</v>
      </c>
      <c r="G1945" s="25" t="s">
        <v>26</v>
      </c>
      <c r="H1945" s="25" t="s">
        <v>26</v>
      </c>
      <c r="I1945" s="25" t="s">
        <v>25</v>
      </c>
      <c r="J1945" s="21" t="s">
        <v>29</v>
      </c>
      <c r="K1945" s="26">
        <v>0.38968849182128901</v>
      </c>
      <c r="L1945" s="26">
        <v>0.498204946517944</v>
      </c>
      <c r="N1945">
        <f>(Tabell1[[#This Row],[TP]]+Tabell1[[#This Row],[TN]])/(Tabell1[[#This Row],[TP]]+Tabell1[[#This Row],[TN]]+Tabell1[[#This Row],[FP]]+Tabell1[[#This Row],[FN]])</f>
        <v>0.87969584502579889</v>
      </c>
      <c r="O1945">
        <f>Tabell1[[#This Row],[TP]]/(Tabell1[[#This Row],[TP]]+Tabell1[[#This Row],[FP]])</f>
        <v>0.87896463725847607</v>
      </c>
      <c r="P1945">
        <f>Tabell1[[#This Row],[TP]]/(Tabell1[[#This Row],[TP]]+Tabell1[[#This Row],[FN]])</f>
        <v>0.99989631933644374</v>
      </c>
      <c r="Q1945">
        <f>2*(Tabell1[[#This Row],[Recall]] * Tabell1[[#This Row],[Precision]]) / (Tabell1[[#This Row],[Recall]] + Tabell1[[#This Row],[Precision]])</f>
        <v>0.93553863316680408</v>
      </c>
      <c r="R1945">
        <v>9644</v>
      </c>
      <c r="S1945">
        <v>74</v>
      </c>
      <c r="T1945">
        <v>1328</v>
      </c>
      <c r="U1945">
        <v>1</v>
      </c>
    </row>
    <row r="1946" spans="1:21" hidden="1" x14ac:dyDescent="0.3">
      <c r="A1946" s="23" t="s">
        <v>48</v>
      </c>
      <c r="B1946" s="21" t="s">
        <v>32</v>
      </c>
      <c r="C1946" s="20" t="s">
        <v>23</v>
      </c>
      <c r="D1946" s="20" t="s">
        <v>23</v>
      </c>
      <c r="E1946" t="s">
        <v>24</v>
      </c>
      <c r="F1946" s="25" t="s">
        <v>30</v>
      </c>
      <c r="G1946" s="25" t="s">
        <v>26</v>
      </c>
      <c r="H1946" s="25" t="s">
        <v>26</v>
      </c>
      <c r="I1946" s="25" t="s">
        <v>25</v>
      </c>
      <c r="J1946" s="21" t="s">
        <v>29</v>
      </c>
      <c r="K1946" s="26">
        <v>0.38968849182128901</v>
      </c>
      <c r="L1946" s="26">
        <v>0.44581151008605902</v>
      </c>
      <c r="N1946">
        <f>(Tabell1[[#This Row],[TP]]+Tabell1[[#This Row],[TN]])/(Tabell1[[#This Row],[TP]]+Tabell1[[#This Row],[TN]]+Tabell1[[#This Row],[FP]]+Tabell1[[#This Row],[FN]])</f>
        <v>0.87969584502579889</v>
      </c>
      <c r="O1946">
        <f>Tabell1[[#This Row],[TP]]/(Tabell1[[#This Row],[TP]]+Tabell1[[#This Row],[FP]])</f>
        <v>0.87896463725847607</v>
      </c>
      <c r="P1946">
        <f>Tabell1[[#This Row],[TP]]/(Tabell1[[#This Row],[TP]]+Tabell1[[#This Row],[FN]])</f>
        <v>0.99989631933644374</v>
      </c>
      <c r="Q1946">
        <f>2*(Tabell1[[#This Row],[Recall]] * Tabell1[[#This Row],[Precision]]) / (Tabell1[[#This Row],[Recall]] + Tabell1[[#This Row],[Precision]])</f>
        <v>0.93553863316680408</v>
      </c>
      <c r="R1946">
        <v>9644</v>
      </c>
      <c r="S1946">
        <v>74</v>
      </c>
      <c r="T1946">
        <v>1328</v>
      </c>
      <c r="U1946">
        <v>1</v>
      </c>
    </row>
    <row r="1947" spans="1:21" hidden="1" x14ac:dyDescent="0.3">
      <c r="A1947" s="23" t="s">
        <v>48</v>
      </c>
      <c r="B1947" s="21" t="s">
        <v>32</v>
      </c>
      <c r="C1947" s="20" t="s">
        <v>23</v>
      </c>
      <c r="D1947" s="20" t="s">
        <v>23</v>
      </c>
      <c r="E1947" t="s">
        <v>24</v>
      </c>
      <c r="F1947" s="25" t="s">
        <v>30</v>
      </c>
      <c r="G1947" s="21" t="s">
        <v>29</v>
      </c>
      <c r="H1947" s="25" t="s">
        <v>26</v>
      </c>
      <c r="I1947" s="25" t="s">
        <v>25</v>
      </c>
      <c r="J1947" s="21" t="s">
        <v>29</v>
      </c>
      <c r="K1947" s="26">
        <v>0.380982875823974</v>
      </c>
      <c r="L1947" s="26">
        <v>0.52103638648986805</v>
      </c>
      <c r="N1947">
        <f>(Tabell1[[#This Row],[TP]]+Tabell1[[#This Row],[TN]])/(Tabell1[[#This Row],[TP]]+Tabell1[[#This Row],[TN]]+Tabell1[[#This Row],[FP]]+Tabell1[[#This Row],[FN]])</f>
        <v>0.87969584502579889</v>
      </c>
      <c r="O1947">
        <f>Tabell1[[#This Row],[TP]]/(Tabell1[[#This Row],[TP]]+Tabell1[[#This Row],[FP]])</f>
        <v>0.87896463725847607</v>
      </c>
      <c r="P1947">
        <f>Tabell1[[#This Row],[TP]]/(Tabell1[[#This Row],[TP]]+Tabell1[[#This Row],[FN]])</f>
        <v>0.99989631933644374</v>
      </c>
      <c r="Q1947">
        <f>2*(Tabell1[[#This Row],[Recall]] * Tabell1[[#This Row],[Precision]]) / (Tabell1[[#This Row],[Recall]] + Tabell1[[#This Row],[Precision]])</f>
        <v>0.93553863316680408</v>
      </c>
      <c r="R1947">
        <v>9644</v>
      </c>
      <c r="S1947">
        <v>74</v>
      </c>
      <c r="T1947">
        <v>1328</v>
      </c>
      <c r="U1947">
        <v>1</v>
      </c>
    </row>
    <row r="1948" spans="1:21" hidden="1" x14ac:dyDescent="0.3">
      <c r="A1948" s="23" t="s">
        <v>48</v>
      </c>
      <c r="B1948" s="21" t="s">
        <v>32</v>
      </c>
      <c r="C1948" s="20" t="s">
        <v>23</v>
      </c>
      <c r="D1948" s="20" t="s">
        <v>23</v>
      </c>
      <c r="E1948" t="s">
        <v>24</v>
      </c>
      <c r="F1948" s="25" t="s">
        <v>30</v>
      </c>
      <c r="G1948" s="21" t="s">
        <v>29</v>
      </c>
      <c r="H1948" s="25" t="s">
        <v>26</v>
      </c>
      <c r="I1948" s="25" t="s">
        <v>25</v>
      </c>
      <c r="J1948" s="21" t="s">
        <v>29</v>
      </c>
      <c r="K1948" s="26">
        <v>0.380982875823974</v>
      </c>
      <c r="L1948" s="26">
        <v>0.440911054611206</v>
      </c>
      <c r="N1948">
        <f>(Tabell1[[#This Row],[TP]]+Tabell1[[#This Row],[TN]])/(Tabell1[[#This Row],[TP]]+Tabell1[[#This Row],[TN]]+Tabell1[[#This Row],[FP]]+Tabell1[[#This Row],[FN]])</f>
        <v>0.87969584502579889</v>
      </c>
      <c r="O1948">
        <f>Tabell1[[#This Row],[TP]]/(Tabell1[[#This Row],[TP]]+Tabell1[[#This Row],[FP]])</f>
        <v>0.87896463725847607</v>
      </c>
      <c r="P1948">
        <f>Tabell1[[#This Row],[TP]]/(Tabell1[[#This Row],[TP]]+Tabell1[[#This Row],[FN]])</f>
        <v>0.99989631933644374</v>
      </c>
      <c r="Q1948">
        <f>2*(Tabell1[[#This Row],[Recall]] * Tabell1[[#This Row],[Precision]]) / (Tabell1[[#This Row],[Recall]] + Tabell1[[#This Row],[Precision]])</f>
        <v>0.93553863316680408</v>
      </c>
      <c r="R1948">
        <v>9644</v>
      </c>
      <c r="S1948">
        <v>74</v>
      </c>
      <c r="T1948">
        <v>1328</v>
      </c>
      <c r="U1948">
        <v>1</v>
      </c>
    </row>
    <row r="1949" spans="1:21" hidden="1" x14ac:dyDescent="0.3">
      <c r="A1949" s="23" t="s">
        <v>48</v>
      </c>
      <c r="B1949" s="21" t="s">
        <v>32</v>
      </c>
      <c r="C1949" s="20" t="s">
        <v>23</v>
      </c>
      <c r="D1949" s="20" t="s">
        <v>23</v>
      </c>
      <c r="E1949" t="s">
        <v>24</v>
      </c>
      <c r="F1949" s="25" t="s">
        <v>30</v>
      </c>
      <c r="G1949" s="21" t="s">
        <v>29</v>
      </c>
      <c r="H1949" s="25" t="s">
        <v>26</v>
      </c>
      <c r="I1949" s="25" t="s">
        <v>25</v>
      </c>
      <c r="J1949" s="25" t="s">
        <v>26</v>
      </c>
      <c r="K1949" s="26">
        <v>0.366045951843261</v>
      </c>
      <c r="L1949" s="26">
        <v>0.45677995681762601</v>
      </c>
      <c r="N1949">
        <f>(Tabell1[[#This Row],[TP]]+Tabell1[[#This Row],[TN]])/(Tabell1[[#This Row],[TP]]+Tabell1[[#This Row],[TN]]+Tabell1[[#This Row],[FP]]+Tabell1[[#This Row],[FN]])</f>
        <v>0.87969584502579889</v>
      </c>
      <c r="O1949">
        <f>Tabell1[[#This Row],[TP]]/(Tabell1[[#This Row],[TP]]+Tabell1[[#This Row],[FP]])</f>
        <v>0.87896463725847607</v>
      </c>
      <c r="P1949">
        <f>Tabell1[[#This Row],[TP]]/(Tabell1[[#This Row],[TP]]+Tabell1[[#This Row],[FN]])</f>
        <v>0.99989631933644374</v>
      </c>
      <c r="Q1949">
        <f>2*(Tabell1[[#This Row],[Recall]] * Tabell1[[#This Row],[Precision]]) / (Tabell1[[#This Row],[Recall]] + Tabell1[[#This Row],[Precision]])</f>
        <v>0.93553863316680408</v>
      </c>
      <c r="R1949">
        <v>9644</v>
      </c>
      <c r="S1949">
        <v>74</v>
      </c>
      <c r="T1949">
        <v>1328</v>
      </c>
      <c r="U1949">
        <v>1</v>
      </c>
    </row>
    <row r="1950" spans="1:21" hidden="1" x14ac:dyDescent="0.3">
      <c r="A1950" s="23" t="s">
        <v>48</v>
      </c>
      <c r="B1950" s="21" t="s">
        <v>32</v>
      </c>
      <c r="C1950" s="20" t="s">
        <v>23</v>
      </c>
      <c r="D1950" s="20" t="s">
        <v>23</v>
      </c>
      <c r="E1950" t="s">
        <v>24</v>
      </c>
      <c r="F1950" s="25" t="s">
        <v>30</v>
      </c>
      <c r="G1950" s="21" t="s">
        <v>29</v>
      </c>
      <c r="H1950" s="25" t="s">
        <v>26</v>
      </c>
      <c r="I1950" s="25" t="s">
        <v>25</v>
      </c>
      <c r="J1950" s="25" t="s">
        <v>26</v>
      </c>
      <c r="K1950" s="26">
        <v>0.366045951843261</v>
      </c>
      <c r="L1950" s="26">
        <v>0.40781354904174799</v>
      </c>
      <c r="N1950">
        <f>(Tabell1[[#This Row],[TP]]+Tabell1[[#This Row],[TN]])/(Tabell1[[#This Row],[TP]]+Tabell1[[#This Row],[TN]]+Tabell1[[#This Row],[FP]]+Tabell1[[#This Row],[FN]])</f>
        <v>0.87969584502579889</v>
      </c>
      <c r="O1950">
        <f>Tabell1[[#This Row],[TP]]/(Tabell1[[#This Row],[TP]]+Tabell1[[#This Row],[FP]])</f>
        <v>0.87896463725847607</v>
      </c>
      <c r="P1950">
        <f>Tabell1[[#This Row],[TP]]/(Tabell1[[#This Row],[TP]]+Tabell1[[#This Row],[FN]])</f>
        <v>0.99989631933644374</v>
      </c>
      <c r="Q1950">
        <f>2*(Tabell1[[#This Row],[Recall]] * Tabell1[[#This Row],[Precision]]) / (Tabell1[[#This Row],[Recall]] + Tabell1[[#This Row],[Precision]])</f>
        <v>0.93553863316680408</v>
      </c>
      <c r="R1950">
        <v>9644</v>
      </c>
      <c r="S1950">
        <v>74</v>
      </c>
      <c r="T1950">
        <v>1328</v>
      </c>
      <c r="U1950">
        <v>1</v>
      </c>
    </row>
    <row r="1951" spans="1:21" hidden="1" x14ac:dyDescent="0.3">
      <c r="A1951" s="23" t="s">
        <v>48</v>
      </c>
      <c r="B1951" s="21" t="s">
        <v>32</v>
      </c>
      <c r="C1951" s="20" t="s">
        <v>23</v>
      </c>
      <c r="D1951" s="20" t="s">
        <v>23</v>
      </c>
      <c r="E1951" t="s">
        <v>24</v>
      </c>
      <c r="F1951" s="25" t="s">
        <v>30</v>
      </c>
      <c r="G1951" s="25" t="s">
        <v>26</v>
      </c>
      <c r="H1951" s="25" t="s">
        <v>26</v>
      </c>
      <c r="I1951" s="25" t="s">
        <v>25</v>
      </c>
      <c r="J1951" s="25" t="s">
        <v>26</v>
      </c>
      <c r="K1951" s="26">
        <v>0.32313513755798301</v>
      </c>
      <c r="L1951" s="26">
        <v>0.45877313613891602</v>
      </c>
      <c r="N1951">
        <f>(Tabell1[[#This Row],[TP]]+Tabell1[[#This Row],[TN]])/(Tabell1[[#This Row],[TP]]+Tabell1[[#This Row],[TN]]+Tabell1[[#This Row],[FP]]+Tabell1[[#This Row],[FN]])</f>
        <v>0.87969584502579889</v>
      </c>
      <c r="O1951">
        <f>Tabell1[[#This Row],[TP]]/(Tabell1[[#This Row],[TP]]+Tabell1[[#This Row],[FP]])</f>
        <v>0.87896463725847607</v>
      </c>
      <c r="P1951">
        <f>Tabell1[[#This Row],[TP]]/(Tabell1[[#This Row],[TP]]+Tabell1[[#This Row],[FN]])</f>
        <v>0.99989631933644374</v>
      </c>
      <c r="Q1951">
        <f>2*(Tabell1[[#This Row],[Recall]] * Tabell1[[#This Row],[Precision]]) / (Tabell1[[#This Row],[Recall]] + Tabell1[[#This Row],[Precision]])</f>
        <v>0.93553863316680408</v>
      </c>
      <c r="R1951">
        <v>9644</v>
      </c>
      <c r="S1951">
        <v>74</v>
      </c>
      <c r="T1951">
        <v>1328</v>
      </c>
      <c r="U1951">
        <v>1</v>
      </c>
    </row>
    <row r="1952" spans="1:21" hidden="1" x14ac:dyDescent="0.3">
      <c r="A1952" s="23" t="s">
        <v>48</v>
      </c>
      <c r="B1952" s="21" t="s">
        <v>32</v>
      </c>
      <c r="C1952" s="20" t="s">
        <v>23</v>
      </c>
      <c r="D1952" s="20" t="s">
        <v>23</v>
      </c>
      <c r="E1952" t="s">
        <v>24</v>
      </c>
      <c r="F1952" s="25" t="s">
        <v>30</v>
      </c>
      <c r="G1952" s="25" t="s">
        <v>26</v>
      </c>
      <c r="H1952" s="25" t="s">
        <v>26</v>
      </c>
      <c r="I1952" s="25" t="s">
        <v>25</v>
      </c>
      <c r="J1952" s="25" t="s">
        <v>26</v>
      </c>
      <c r="K1952" s="26">
        <v>0.32313513755798301</v>
      </c>
      <c r="L1952" s="26">
        <v>0.417881488800048</v>
      </c>
      <c r="N1952">
        <f>(Tabell1[[#This Row],[TP]]+Tabell1[[#This Row],[TN]])/(Tabell1[[#This Row],[TP]]+Tabell1[[#This Row],[TN]]+Tabell1[[#This Row],[FP]]+Tabell1[[#This Row],[FN]])</f>
        <v>0.87969584502579889</v>
      </c>
      <c r="O1952">
        <f>Tabell1[[#This Row],[TP]]/(Tabell1[[#This Row],[TP]]+Tabell1[[#This Row],[FP]])</f>
        <v>0.87896463725847607</v>
      </c>
      <c r="P1952">
        <f>Tabell1[[#This Row],[TP]]/(Tabell1[[#This Row],[TP]]+Tabell1[[#This Row],[FN]])</f>
        <v>0.99989631933644374</v>
      </c>
      <c r="Q1952">
        <f>2*(Tabell1[[#This Row],[Recall]] * Tabell1[[#This Row],[Precision]]) / (Tabell1[[#This Row],[Recall]] + Tabell1[[#This Row],[Precision]])</f>
        <v>0.93553863316680408</v>
      </c>
      <c r="R1952">
        <v>9644</v>
      </c>
      <c r="S1952">
        <v>74</v>
      </c>
      <c r="T1952">
        <v>1328</v>
      </c>
      <c r="U1952">
        <v>1</v>
      </c>
    </row>
    <row r="1953" spans="1:21" hidden="1" x14ac:dyDescent="0.3">
      <c r="A1953" s="25" t="s">
        <v>20</v>
      </c>
      <c r="B1953" s="23" t="s">
        <v>33</v>
      </c>
      <c r="C1953" s="21" t="s">
        <v>34</v>
      </c>
      <c r="D1953" s="21" t="s">
        <v>34</v>
      </c>
      <c r="E1953" t="s">
        <v>43</v>
      </c>
      <c r="F1953" s="19" t="s">
        <v>21</v>
      </c>
      <c r="G1953" s="21" t="s">
        <v>29</v>
      </c>
      <c r="H1953" s="21" t="s">
        <v>29</v>
      </c>
      <c r="I1953" s="21"/>
      <c r="J1953" s="21" t="s">
        <v>29</v>
      </c>
      <c r="K1953" s="26">
        <v>2.0930330753326398</v>
      </c>
      <c r="L1953" s="26">
        <v>5.74226641654968</v>
      </c>
      <c r="N1953">
        <f>(Tabell1[[#This Row],[TP]]+Tabell1[[#This Row],[TN]])/(Tabell1[[#This Row],[TP]]+Tabell1[[#This Row],[TN]]+Tabell1[[#This Row],[FP]]+Tabell1[[#This Row],[FN]])</f>
        <v>0.89135556361000368</v>
      </c>
      <c r="O1953">
        <f>Tabell1[[#This Row],[TP]]/(Tabell1[[#This Row],[TP]]+Tabell1[[#This Row],[FP]])</f>
        <v>0.88909332515588269</v>
      </c>
      <c r="P1953">
        <f>Tabell1[[#This Row],[TP]]/(Tabell1[[#This Row],[TP]]+Tabell1[[#This Row],[FN]])</f>
        <v>0.98706309577848383</v>
      </c>
      <c r="Q1953">
        <f>2*(Tabell1[[#This Row],[Recall]] * Tabell1[[#This Row],[Precision]]) / (Tabell1[[#This Row],[Recall]] + Tabell1[[#This Row],[Precision]])</f>
        <v>0.93552030115622486</v>
      </c>
      <c r="R1953">
        <v>8698</v>
      </c>
      <c r="S1953">
        <v>1139</v>
      </c>
      <c r="T1953">
        <v>1085</v>
      </c>
      <c r="U1953">
        <v>114</v>
      </c>
    </row>
    <row r="1954" spans="1:21" hidden="1" x14ac:dyDescent="0.3">
      <c r="A1954" s="25" t="s">
        <v>20</v>
      </c>
      <c r="B1954" s="21" t="s">
        <v>32</v>
      </c>
      <c r="C1954" s="24" t="s">
        <v>38</v>
      </c>
      <c r="D1954" s="20" t="s">
        <v>23</v>
      </c>
      <c r="E1954" t="s">
        <v>24</v>
      </c>
      <c r="F1954" s="25" t="s">
        <v>30</v>
      </c>
      <c r="G1954" s="25" t="s">
        <v>26</v>
      </c>
      <c r="H1954" s="21" t="s">
        <v>29</v>
      </c>
      <c r="I1954" s="25" t="s">
        <v>25</v>
      </c>
      <c r="J1954" s="25" t="s">
        <v>26</v>
      </c>
      <c r="K1954" s="26">
        <v>3.4312281608581499</v>
      </c>
      <c r="L1954" s="26">
        <v>4.7790195941925004</v>
      </c>
      <c r="N1954">
        <f>(Tabell1[[#This Row],[TP]]+Tabell1[[#This Row],[TN]])/(Tabell1[[#This Row],[TP]]+Tabell1[[#This Row],[TN]]+Tabell1[[#This Row],[FP]]+Tabell1[[#This Row],[FN]])</f>
        <v>0.89146374581334298</v>
      </c>
      <c r="O1954">
        <f>Tabell1[[#This Row],[TP]]/(Tabell1[[#This Row],[TP]]+Tabell1[[#This Row],[FP]])</f>
        <v>0.97184357541899447</v>
      </c>
      <c r="P1954">
        <f>Tabell1[[#This Row],[TP]]/(Tabell1[[#This Row],[TP]]+Tabell1[[#This Row],[FN]])</f>
        <v>0.9018144116122343</v>
      </c>
      <c r="Q1954">
        <f>2*(Tabell1[[#This Row],[Recall]] * Tabell1[[#This Row],[Precision]]) / (Tabell1[[#This Row],[Recall]] + Tabell1[[#This Row],[Precision]])</f>
        <v>0.93552030115622475</v>
      </c>
      <c r="R1954">
        <v>8698</v>
      </c>
      <c r="S1954">
        <v>1150</v>
      </c>
      <c r="T1954">
        <v>252</v>
      </c>
      <c r="U1954">
        <v>947</v>
      </c>
    </row>
    <row r="1955" spans="1:21" hidden="1" x14ac:dyDescent="0.3">
      <c r="A1955" s="25" t="s">
        <v>20</v>
      </c>
      <c r="B1955" s="21" t="s">
        <v>32</v>
      </c>
      <c r="C1955" s="24" t="s">
        <v>38</v>
      </c>
      <c r="D1955" s="20" t="s">
        <v>23</v>
      </c>
      <c r="E1955" t="s">
        <v>24</v>
      </c>
      <c r="F1955" s="25" t="s">
        <v>30</v>
      </c>
      <c r="G1955" s="21" t="s">
        <v>29</v>
      </c>
      <c r="H1955" s="21" t="s">
        <v>29</v>
      </c>
      <c r="I1955" s="25" t="s">
        <v>25</v>
      </c>
      <c r="J1955" s="25" t="s">
        <v>26</v>
      </c>
      <c r="K1955" s="26">
        <v>3.4023170471191402</v>
      </c>
      <c r="L1955" s="26">
        <v>4.7479918003082204</v>
      </c>
      <c r="N1955">
        <f>(Tabell1[[#This Row],[TP]]+Tabell1[[#This Row],[TN]])/(Tabell1[[#This Row],[TP]]+Tabell1[[#This Row],[TN]]+Tabell1[[#This Row],[FP]]+Tabell1[[#This Row],[FN]])</f>
        <v>0.89146374581334298</v>
      </c>
      <c r="O1955">
        <f>Tabell1[[#This Row],[TP]]/(Tabell1[[#This Row],[TP]]+Tabell1[[#This Row],[FP]])</f>
        <v>0.97184357541899447</v>
      </c>
      <c r="P1955">
        <f>Tabell1[[#This Row],[TP]]/(Tabell1[[#This Row],[TP]]+Tabell1[[#This Row],[FN]])</f>
        <v>0.9018144116122343</v>
      </c>
      <c r="Q1955">
        <f>2*(Tabell1[[#This Row],[Recall]] * Tabell1[[#This Row],[Precision]]) / (Tabell1[[#This Row],[Recall]] + Tabell1[[#This Row],[Precision]])</f>
        <v>0.93552030115622475</v>
      </c>
      <c r="R1955">
        <v>8698</v>
      </c>
      <c r="S1955">
        <v>1150</v>
      </c>
      <c r="T1955">
        <v>252</v>
      </c>
      <c r="U1955">
        <v>947</v>
      </c>
    </row>
    <row r="1956" spans="1:21" hidden="1" x14ac:dyDescent="0.3">
      <c r="A1956" s="25" t="s">
        <v>20</v>
      </c>
      <c r="B1956" s="21" t="s">
        <v>32</v>
      </c>
      <c r="C1956" s="21" t="s">
        <v>34</v>
      </c>
      <c r="D1956" s="20" t="s">
        <v>23</v>
      </c>
      <c r="E1956" t="s">
        <v>24</v>
      </c>
      <c r="F1956" s="25" t="s">
        <v>30</v>
      </c>
      <c r="G1956" s="25" t="s">
        <v>26</v>
      </c>
      <c r="H1956" s="21" t="s">
        <v>29</v>
      </c>
      <c r="I1956" s="25" t="s">
        <v>25</v>
      </c>
      <c r="J1956" s="25" t="s">
        <v>26</v>
      </c>
      <c r="K1956" s="26">
        <v>1.5410571098327599</v>
      </c>
      <c r="L1956" s="26">
        <v>2.9324889183044398</v>
      </c>
      <c r="N1956">
        <f>(Tabell1[[#This Row],[TP]]+Tabell1[[#This Row],[TN]])/(Tabell1[[#This Row],[TP]]+Tabell1[[#This Row],[TN]]+Tabell1[[#This Row],[FP]]+Tabell1[[#This Row],[FN]])</f>
        <v>0.88612292930207293</v>
      </c>
      <c r="O1956">
        <f>Tabell1[[#This Row],[TP]]/(Tabell1[[#This Row],[TP]]+Tabell1[[#This Row],[FP]])</f>
        <v>0.92508869741510391</v>
      </c>
      <c r="P1956">
        <f>Tabell1[[#This Row],[TP]]/(Tabell1[[#This Row],[TP]]+Tabell1[[#This Row],[FN]])</f>
        <v>0.94618973561430797</v>
      </c>
      <c r="Q1956">
        <f>2*(Tabell1[[#This Row],[Recall]] * Tabell1[[#This Row],[Precision]]) / (Tabell1[[#This Row],[Recall]] + Tabell1[[#This Row],[Precision]])</f>
        <v>0.93552024602767814</v>
      </c>
      <c r="R1956">
        <v>9126</v>
      </c>
      <c r="S1956">
        <v>663</v>
      </c>
      <c r="T1956">
        <v>739</v>
      </c>
      <c r="U1956">
        <v>519</v>
      </c>
    </row>
    <row r="1957" spans="1:21" hidden="1" x14ac:dyDescent="0.3">
      <c r="A1957" s="21" t="s">
        <v>31</v>
      </c>
      <c r="B1957" s="21" t="s">
        <v>32</v>
      </c>
      <c r="C1957" s="23" t="s">
        <v>40</v>
      </c>
      <c r="D1957" s="20" t="s">
        <v>23</v>
      </c>
      <c r="E1957" t="s">
        <v>24</v>
      </c>
      <c r="F1957" s="25" t="s">
        <v>30</v>
      </c>
      <c r="G1957" s="21" t="s">
        <v>29</v>
      </c>
      <c r="H1957" s="21" t="s">
        <v>29</v>
      </c>
      <c r="I1957" s="21"/>
      <c r="J1957" s="25" t="s">
        <v>26</v>
      </c>
      <c r="K1957" s="26">
        <v>7.9094753265380797</v>
      </c>
      <c r="L1957" s="26">
        <v>0.94073224067687899</v>
      </c>
      <c r="N1957">
        <f>(Tabell1[[#This Row],[TP]]+Tabell1[[#This Row],[TN]])/(Tabell1[[#This Row],[TP]]+Tabell1[[#This Row],[TN]]+Tabell1[[#This Row],[FP]]+Tabell1[[#This Row],[FN]])</f>
        <v>0.88621345161582332</v>
      </c>
      <c r="O1957">
        <f>Tabell1[[#This Row],[TP]]/(Tabell1[[#This Row],[TP]]+Tabell1[[#This Row],[FP]])</f>
        <v>0.926219512195122</v>
      </c>
      <c r="P1957">
        <f>Tabell1[[#This Row],[TP]]/(Tabell1[[#This Row],[TP]]+Tabell1[[#This Row],[FN]])</f>
        <v>0.94494556765163296</v>
      </c>
      <c r="Q1957">
        <f>2*(Tabell1[[#This Row],[Recall]] * Tabell1[[#This Row],[Precision]]) / (Tabell1[[#This Row],[Recall]] + Tabell1[[#This Row],[Precision]])</f>
        <v>0.93548883756735945</v>
      </c>
      <c r="R1957">
        <v>9114</v>
      </c>
      <c r="S1957">
        <v>676</v>
      </c>
      <c r="T1957">
        <v>726</v>
      </c>
      <c r="U1957">
        <v>531</v>
      </c>
    </row>
    <row r="1958" spans="1:21" hidden="1" x14ac:dyDescent="0.3">
      <c r="A1958" s="21" t="s">
        <v>31</v>
      </c>
      <c r="B1958" s="25" t="s">
        <v>22</v>
      </c>
      <c r="C1958" s="20" t="s">
        <v>23</v>
      </c>
      <c r="D1958" s="20" t="s">
        <v>23</v>
      </c>
      <c r="E1958" t="s">
        <v>24</v>
      </c>
      <c r="F1958" s="19" t="s">
        <v>21</v>
      </c>
      <c r="G1958" s="21" t="s">
        <v>29</v>
      </c>
      <c r="H1958" s="21" t="s">
        <v>29</v>
      </c>
      <c r="I1958" s="21"/>
      <c r="J1958" s="21" t="s">
        <v>29</v>
      </c>
      <c r="K1958" s="26">
        <v>0.46836614608764598</v>
      </c>
      <c r="L1958" s="26">
        <v>0.347965717315673</v>
      </c>
      <c r="N1958">
        <f>(Tabell1[[#This Row],[TP]]+Tabell1[[#This Row],[TN]])/(Tabell1[[#This Row],[TP]]+Tabell1[[#This Row],[TN]]+Tabell1[[#This Row],[FP]]+Tabell1[[#This Row],[FN]])</f>
        <v>0.87969584502579889</v>
      </c>
      <c r="O1958">
        <f>Tabell1[[#This Row],[TP]]/(Tabell1[[#This Row],[TP]]+Tabell1[[#This Row],[FP]])</f>
        <v>0.87951807228915657</v>
      </c>
      <c r="P1958">
        <f>Tabell1[[#This Row],[TP]]/(Tabell1[[#This Row],[TP]]+Tabell1[[#This Row],[FN]])</f>
        <v>0.99906687402799377</v>
      </c>
      <c r="Q1958">
        <f>2*(Tabell1[[#This Row],[Recall]] * Tabell1[[#This Row],[Precision]]) / (Tabell1[[#This Row],[Recall]] + Tabell1[[#This Row],[Precision]])</f>
        <v>0.9354885685160913</v>
      </c>
      <c r="R1958">
        <v>9636</v>
      </c>
      <c r="S1958">
        <v>82</v>
      </c>
      <c r="T1958">
        <v>1320</v>
      </c>
      <c r="U1958">
        <v>9</v>
      </c>
    </row>
    <row r="1959" spans="1:21" hidden="1" x14ac:dyDescent="0.3">
      <c r="A1959" s="25" t="s">
        <v>20</v>
      </c>
      <c r="B1959" s="21" t="s">
        <v>32</v>
      </c>
      <c r="C1959" s="20" t="s">
        <v>23</v>
      </c>
      <c r="D1959" s="20" t="s">
        <v>23</v>
      </c>
      <c r="E1959" t="s">
        <v>24</v>
      </c>
      <c r="F1959" s="19" t="s">
        <v>21</v>
      </c>
      <c r="G1959" s="21" t="s">
        <v>29</v>
      </c>
      <c r="H1959" s="21" t="s">
        <v>29</v>
      </c>
      <c r="I1959" s="25" t="s">
        <v>25</v>
      </c>
      <c r="J1959" s="21" t="s">
        <v>29</v>
      </c>
      <c r="K1959" s="26">
        <v>1.2224318981170601</v>
      </c>
      <c r="L1959" s="26">
        <v>2.7293660640716499</v>
      </c>
      <c r="N1959">
        <f>(Tabell1[[#This Row],[TP]]+Tabell1[[#This Row],[TN]])/(Tabell1[[#This Row],[TP]]+Tabell1[[#This Row],[TN]]+Tabell1[[#This Row],[FP]]+Tabell1[[#This Row],[FN]])</f>
        <v>0.8796053227120485</v>
      </c>
      <c r="O1959">
        <f>Tabell1[[#This Row],[TP]]/(Tabell1[[#This Row],[TP]]+Tabell1[[#This Row],[FP]])</f>
        <v>0.87909182091729732</v>
      </c>
      <c r="P1959">
        <f>Tabell1[[#This Row],[TP]]/(Tabell1[[#This Row],[TP]]+Tabell1[[#This Row],[FN]])</f>
        <v>0.99958527734577496</v>
      </c>
      <c r="Q1959">
        <f>2*(Tabell1[[#This Row],[Recall]] * Tabell1[[#This Row],[Precision]]) / (Tabell1[[#This Row],[Recall]] + Tabell1[[#This Row],[Precision]])</f>
        <v>0.93547448088492136</v>
      </c>
      <c r="R1959">
        <v>9641</v>
      </c>
      <c r="S1959">
        <v>76</v>
      </c>
      <c r="T1959">
        <v>1326</v>
      </c>
      <c r="U1959">
        <v>4</v>
      </c>
    </row>
    <row r="1960" spans="1:21" hidden="1" x14ac:dyDescent="0.3">
      <c r="A1960" s="25" t="s">
        <v>20</v>
      </c>
      <c r="B1960" s="23" t="s">
        <v>33</v>
      </c>
      <c r="C1960" s="20" t="s">
        <v>23</v>
      </c>
      <c r="D1960" s="20" t="s">
        <v>23</v>
      </c>
      <c r="E1960" t="s">
        <v>24</v>
      </c>
      <c r="F1960" s="19" t="s">
        <v>21</v>
      </c>
      <c r="G1960" s="25" t="s">
        <v>26</v>
      </c>
      <c r="H1960" s="25" t="s">
        <v>26</v>
      </c>
      <c r="I1960" s="21"/>
      <c r="J1960" s="21" t="s">
        <v>29</v>
      </c>
      <c r="K1960" s="26">
        <v>1.76229047775268</v>
      </c>
      <c r="L1960" s="26">
        <v>3.9475409984588601</v>
      </c>
      <c r="N1960">
        <f>(Tabell1[[#This Row],[TP]]+Tabell1[[#This Row],[TN]])/(Tabell1[[#This Row],[TP]]+Tabell1[[#This Row],[TN]]+Tabell1[[#This Row],[FP]]+Tabell1[[#This Row],[FN]])</f>
        <v>0.87951480039829821</v>
      </c>
      <c r="O1960">
        <f>Tabell1[[#This Row],[TP]]/(Tabell1[[#This Row],[TP]]+Tabell1[[#This Row],[FP]])</f>
        <v>0.87901167031363969</v>
      </c>
      <c r="P1960">
        <f>Tabell1[[#This Row],[TP]]/(Tabell1[[#This Row],[TP]]+Tabell1[[#This Row],[FN]])</f>
        <v>0.99958527734577496</v>
      </c>
      <c r="Q1960">
        <f>2*(Tabell1[[#This Row],[Recall]] * Tabell1[[#This Row],[Precision]]) / (Tabell1[[#This Row],[Recall]] + Tabell1[[#This Row],[Precision]])</f>
        <v>0.93542909814194919</v>
      </c>
      <c r="R1960">
        <v>9641</v>
      </c>
      <c r="S1960">
        <v>75</v>
      </c>
      <c r="T1960">
        <v>1327</v>
      </c>
      <c r="U1960">
        <v>4</v>
      </c>
    </row>
    <row r="1961" spans="1:21" hidden="1" x14ac:dyDescent="0.3">
      <c r="A1961" s="25" t="s">
        <v>20</v>
      </c>
      <c r="B1961" s="25" t="s">
        <v>22</v>
      </c>
      <c r="C1961" s="21" t="s">
        <v>34</v>
      </c>
      <c r="D1961" s="20" t="s">
        <v>23</v>
      </c>
      <c r="E1961" t="s">
        <v>24</v>
      </c>
      <c r="F1961" s="25" t="s">
        <v>30</v>
      </c>
      <c r="G1961" s="25" t="s">
        <v>26</v>
      </c>
      <c r="H1961" s="25" t="s">
        <v>26</v>
      </c>
      <c r="I1961" s="21"/>
      <c r="J1961" s="21" t="s">
        <v>29</v>
      </c>
      <c r="K1961" s="26">
        <v>5.4985222816467196</v>
      </c>
      <c r="L1961" s="26">
        <v>8.7374992370605398</v>
      </c>
      <c r="N1961">
        <f>(Tabell1[[#This Row],[TP]]+Tabell1[[#This Row],[TN]])/(Tabell1[[#This Row],[TP]]+Tabell1[[#This Row],[TN]]+Tabell1[[#This Row],[FP]]+Tabell1[[#This Row],[FN]])</f>
        <v>0.87969584502579889</v>
      </c>
      <c r="O1961">
        <f>Tabell1[[#This Row],[TP]]/(Tabell1[[#This Row],[TP]]+Tabell1[[#This Row],[FP]])</f>
        <v>0.88021214337966347</v>
      </c>
      <c r="P1961">
        <f>Tabell1[[#This Row],[TP]]/(Tabell1[[#This Row],[TP]]+Tabell1[[#This Row],[FN]])</f>
        <v>0.99803006739243127</v>
      </c>
      <c r="Q1961">
        <f>2*(Tabell1[[#This Row],[Recall]] * Tabell1[[#This Row],[Precision]]) / (Tabell1[[#This Row],[Recall]] + Tabell1[[#This Row],[Precision]])</f>
        <v>0.93542587823720913</v>
      </c>
      <c r="R1961">
        <v>9626</v>
      </c>
      <c r="S1961">
        <v>92</v>
      </c>
      <c r="T1961">
        <v>1310</v>
      </c>
      <c r="U1961">
        <v>19</v>
      </c>
    </row>
    <row r="1962" spans="1:21" hidden="1" x14ac:dyDescent="0.3">
      <c r="A1962" s="25" t="s">
        <v>20</v>
      </c>
      <c r="B1962" s="21" t="s">
        <v>32</v>
      </c>
      <c r="C1962" s="20" t="s">
        <v>23</v>
      </c>
      <c r="D1962" s="20" t="s">
        <v>23</v>
      </c>
      <c r="E1962" t="s">
        <v>42</v>
      </c>
      <c r="F1962" s="25" t="s">
        <v>30</v>
      </c>
      <c r="G1962" s="21" t="s">
        <v>29</v>
      </c>
      <c r="H1962" s="25" t="s">
        <v>26</v>
      </c>
      <c r="I1962" s="25" t="s">
        <v>25</v>
      </c>
      <c r="J1962" s="21" t="s">
        <v>29</v>
      </c>
      <c r="K1962" s="26">
        <v>2.2462959289550701</v>
      </c>
      <c r="L1962" s="26">
        <v>5.4987635612487704</v>
      </c>
      <c r="N1962">
        <f>(Tabell1[[#This Row],[TP]]+Tabell1[[#This Row],[TN]])/(Tabell1[[#This Row],[TP]]+Tabell1[[#This Row],[TN]]+Tabell1[[#This Row],[FP]]+Tabell1[[#This Row],[FN]])</f>
        <v>0.87978684971098264</v>
      </c>
      <c r="O1962">
        <f>Tabell1[[#This Row],[TP]]/(Tabell1[[#This Row],[TP]]+Tabell1[[#This Row],[FP]])</f>
        <v>0.8786137710898313</v>
      </c>
      <c r="P1962">
        <f>Tabell1[[#This Row],[TP]]/(Tabell1[[#This Row],[TP]]+Tabell1[[#This Row],[FN]])</f>
        <v>1</v>
      </c>
      <c r="Q1962">
        <f>2*(Tabell1[[#This Row],[Recall]] * Tabell1[[#This Row],[Precision]]) / (Tabell1[[#This Row],[Recall]] + Tabell1[[#This Row],[Precision]])</f>
        <v>0.93538521287441145</v>
      </c>
      <c r="R1962">
        <v>9634</v>
      </c>
      <c r="S1962">
        <v>107</v>
      </c>
      <c r="T1962">
        <v>1331</v>
      </c>
      <c r="U1962">
        <v>0</v>
      </c>
    </row>
    <row r="1963" spans="1:21" hidden="1" x14ac:dyDescent="0.3">
      <c r="A1963" s="25" t="s">
        <v>20</v>
      </c>
      <c r="B1963" s="21" t="s">
        <v>32</v>
      </c>
      <c r="C1963" s="20" t="s">
        <v>23</v>
      </c>
      <c r="D1963" s="20" t="s">
        <v>23</v>
      </c>
      <c r="E1963" t="s">
        <v>24</v>
      </c>
      <c r="F1963" s="19" t="s">
        <v>21</v>
      </c>
      <c r="G1963" s="25" t="s">
        <v>26</v>
      </c>
      <c r="H1963" s="21" t="s">
        <v>29</v>
      </c>
      <c r="I1963" s="25" t="s">
        <v>25</v>
      </c>
      <c r="J1963" s="21" t="s">
        <v>29</v>
      </c>
      <c r="K1963" s="26">
        <v>1.203786611557</v>
      </c>
      <c r="L1963" s="26">
        <v>2.74327540397644</v>
      </c>
      <c r="N1963">
        <f>(Tabell1[[#This Row],[TP]]+Tabell1[[#This Row],[TN]])/(Tabell1[[#This Row],[TP]]+Tabell1[[#This Row],[TN]]+Tabell1[[#This Row],[FP]]+Tabell1[[#This Row],[FN]])</f>
        <v>0.87942427808454782</v>
      </c>
      <c r="O1963">
        <f>Tabell1[[#This Row],[TP]]/(Tabell1[[#This Row],[TP]]+Tabell1[[#This Row],[FP]])</f>
        <v>0.87893153432400406</v>
      </c>
      <c r="P1963">
        <f>Tabell1[[#This Row],[TP]]/(Tabell1[[#This Row],[TP]]+Tabell1[[#This Row],[FN]])</f>
        <v>0.99958527734577496</v>
      </c>
      <c r="Q1963">
        <f>2*(Tabell1[[#This Row],[Recall]] * Tabell1[[#This Row],[Precision]]) / (Tabell1[[#This Row],[Recall]] + Tabell1[[#This Row],[Precision]])</f>
        <v>0.93538371980207635</v>
      </c>
      <c r="R1963">
        <v>9641</v>
      </c>
      <c r="S1963">
        <v>74</v>
      </c>
      <c r="T1963">
        <v>1328</v>
      </c>
      <c r="U1963">
        <v>4</v>
      </c>
    </row>
    <row r="1964" spans="1:21" hidden="1" x14ac:dyDescent="0.3">
      <c r="A1964" s="23" t="s">
        <v>48</v>
      </c>
      <c r="B1964" s="21" t="s">
        <v>32</v>
      </c>
      <c r="C1964" s="21" t="s">
        <v>34</v>
      </c>
      <c r="D1964" s="21" t="s">
        <v>34</v>
      </c>
      <c r="E1964" t="s">
        <v>43</v>
      </c>
      <c r="F1964" s="19" t="s">
        <v>21</v>
      </c>
      <c r="G1964" s="21" t="s">
        <v>29</v>
      </c>
      <c r="H1964" s="25" t="s">
        <v>26</v>
      </c>
      <c r="I1964" s="25" t="s">
        <v>25</v>
      </c>
      <c r="J1964" s="21" t="s">
        <v>29</v>
      </c>
      <c r="K1964" s="26">
        <v>0.110736846923828</v>
      </c>
      <c r="L1964" s="26">
        <v>0.27725863456726002</v>
      </c>
      <c r="N1964">
        <f>(Tabell1[[#This Row],[TP]]+Tabell1[[#This Row],[TN]])/(Tabell1[[#This Row],[TP]]+Tabell1[[#This Row],[TN]]+Tabell1[[#This Row],[FP]]+Tabell1[[#This Row],[FN]])</f>
        <v>0.89099311344690102</v>
      </c>
      <c r="O1964">
        <f>Tabell1[[#This Row],[TP]]/(Tabell1[[#This Row],[TP]]+Tabell1[[#This Row],[FP]])</f>
        <v>0.88801631820499749</v>
      </c>
      <c r="P1964">
        <f>Tabell1[[#This Row],[TP]]/(Tabell1[[#This Row],[TP]]+Tabell1[[#This Row],[FN]])</f>
        <v>0.98808443032228777</v>
      </c>
      <c r="Q1964">
        <f>2*(Tabell1[[#This Row],[Recall]] * Tabell1[[#This Row],[Precision]]) / (Tabell1[[#This Row],[Recall]] + Tabell1[[#This Row],[Precision]])</f>
        <v>0.93538164043616057</v>
      </c>
      <c r="R1964">
        <v>8707</v>
      </c>
      <c r="S1964">
        <v>1126</v>
      </c>
      <c r="T1964">
        <v>1098</v>
      </c>
      <c r="U1964">
        <v>105</v>
      </c>
    </row>
    <row r="1965" spans="1:21" hidden="1" x14ac:dyDescent="0.3">
      <c r="A1965" s="23" t="s">
        <v>48</v>
      </c>
      <c r="B1965" s="21" t="s">
        <v>32</v>
      </c>
      <c r="C1965" s="21" t="s">
        <v>34</v>
      </c>
      <c r="D1965" s="21" t="s">
        <v>34</v>
      </c>
      <c r="E1965" t="s">
        <v>43</v>
      </c>
      <c r="F1965" s="19" t="s">
        <v>21</v>
      </c>
      <c r="G1965" s="21" t="s">
        <v>29</v>
      </c>
      <c r="H1965" s="25" t="s">
        <v>26</v>
      </c>
      <c r="I1965" s="25" t="s">
        <v>25</v>
      </c>
      <c r="J1965" s="25" t="s">
        <v>26</v>
      </c>
      <c r="K1965" s="26">
        <v>0.109706878662109</v>
      </c>
      <c r="L1965" s="26">
        <v>0.27725839614868097</v>
      </c>
      <c r="N1965">
        <f>(Tabell1[[#This Row],[TP]]+Tabell1[[#This Row],[TN]])/(Tabell1[[#This Row],[TP]]+Tabell1[[#This Row],[TN]]+Tabell1[[#This Row],[FP]]+Tabell1[[#This Row],[FN]])</f>
        <v>0.89099311344690102</v>
      </c>
      <c r="O1965">
        <f>Tabell1[[#This Row],[TP]]/(Tabell1[[#This Row],[TP]]+Tabell1[[#This Row],[FP]])</f>
        <v>0.88801631820499749</v>
      </c>
      <c r="P1965">
        <f>Tabell1[[#This Row],[TP]]/(Tabell1[[#This Row],[TP]]+Tabell1[[#This Row],[FN]])</f>
        <v>0.98808443032228777</v>
      </c>
      <c r="Q1965">
        <f>2*(Tabell1[[#This Row],[Recall]] * Tabell1[[#This Row],[Precision]]) / (Tabell1[[#This Row],[Recall]] + Tabell1[[#This Row],[Precision]])</f>
        <v>0.93538164043616057</v>
      </c>
      <c r="R1965">
        <v>8707</v>
      </c>
      <c r="S1965">
        <v>1126</v>
      </c>
      <c r="T1965">
        <v>1098</v>
      </c>
      <c r="U1965">
        <v>105</v>
      </c>
    </row>
    <row r="1966" spans="1:21" hidden="1" x14ac:dyDescent="0.3">
      <c r="A1966" s="25" t="s">
        <v>20</v>
      </c>
      <c r="B1966" s="25" t="s">
        <v>22</v>
      </c>
      <c r="C1966" s="20" t="s">
        <v>23</v>
      </c>
      <c r="D1966" s="20" t="s">
        <v>23</v>
      </c>
      <c r="E1966" t="s">
        <v>24</v>
      </c>
      <c r="F1966" s="25" t="s">
        <v>30</v>
      </c>
      <c r="G1966" s="25" t="s">
        <v>26</v>
      </c>
      <c r="H1966" s="25" t="s">
        <v>26</v>
      </c>
      <c r="I1966" s="21"/>
      <c r="J1966" s="21" t="s">
        <v>29</v>
      </c>
      <c r="K1966" s="26">
        <v>3.9930548667907702</v>
      </c>
      <c r="L1966" s="26">
        <v>9.0136258602142298</v>
      </c>
      <c r="N1966">
        <f>(Tabell1[[#This Row],[TP]]+Tabell1[[#This Row],[TN]])/(Tabell1[[#This Row],[TP]]+Tabell1[[#This Row],[TN]]+Tabell1[[#This Row],[FP]]+Tabell1[[#This Row],[FN]])</f>
        <v>0.87933375577079753</v>
      </c>
      <c r="O1966">
        <f>Tabell1[[#This Row],[TP]]/(Tabell1[[#This Row],[TP]]+Tabell1[[#This Row],[FP]])</f>
        <v>0.87857533248314812</v>
      </c>
      <c r="P1966">
        <f>Tabell1[[#This Row],[TP]]/(Tabell1[[#This Row],[TP]]+Tabell1[[#This Row],[FN]])</f>
        <v>1</v>
      </c>
      <c r="Q1966">
        <f>2*(Tabell1[[#This Row],[Recall]] * Tabell1[[#This Row],[Precision]]) / (Tabell1[[#This Row],[Recall]] + Tabell1[[#This Row],[Precision]])</f>
        <v>0.93536342918101145</v>
      </c>
      <c r="R1966">
        <v>9645</v>
      </c>
      <c r="S1966">
        <v>69</v>
      </c>
      <c r="T1966">
        <v>1333</v>
      </c>
      <c r="U1966">
        <v>0</v>
      </c>
    </row>
    <row r="1967" spans="1:21" hidden="1" x14ac:dyDescent="0.3">
      <c r="A1967" s="25" t="s">
        <v>20</v>
      </c>
      <c r="B1967" s="25" t="s">
        <v>22</v>
      </c>
      <c r="C1967" s="20" t="s">
        <v>23</v>
      </c>
      <c r="D1967" s="20" t="s">
        <v>23</v>
      </c>
      <c r="E1967" t="s">
        <v>24</v>
      </c>
      <c r="F1967" s="25" t="s">
        <v>30</v>
      </c>
      <c r="G1967" s="25" t="s">
        <v>26</v>
      </c>
      <c r="H1967" s="25" t="s">
        <v>26</v>
      </c>
      <c r="I1967" s="21"/>
      <c r="J1967" s="21" t="s">
        <v>29</v>
      </c>
      <c r="K1967" s="26">
        <v>3.9930548667907702</v>
      </c>
      <c r="L1967" s="26">
        <v>8.95816826820373</v>
      </c>
      <c r="N1967">
        <f>(Tabell1[[#This Row],[TP]]+Tabell1[[#This Row],[TN]])/(Tabell1[[#This Row],[TP]]+Tabell1[[#This Row],[TN]]+Tabell1[[#This Row],[FP]]+Tabell1[[#This Row],[FN]])</f>
        <v>0.87933375577079753</v>
      </c>
      <c r="O1967">
        <f>Tabell1[[#This Row],[TP]]/(Tabell1[[#This Row],[TP]]+Tabell1[[#This Row],[FP]])</f>
        <v>0.87857533248314812</v>
      </c>
      <c r="P1967">
        <f>Tabell1[[#This Row],[TP]]/(Tabell1[[#This Row],[TP]]+Tabell1[[#This Row],[FN]])</f>
        <v>1</v>
      </c>
      <c r="Q1967">
        <f>2*(Tabell1[[#This Row],[Recall]] * Tabell1[[#This Row],[Precision]]) / (Tabell1[[#This Row],[Recall]] + Tabell1[[#This Row],[Precision]])</f>
        <v>0.93536342918101145</v>
      </c>
      <c r="R1967">
        <v>9645</v>
      </c>
      <c r="S1967">
        <v>69</v>
      </c>
      <c r="T1967">
        <v>1333</v>
      </c>
      <c r="U1967">
        <v>0</v>
      </c>
    </row>
    <row r="1968" spans="1:21" hidden="1" x14ac:dyDescent="0.3">
      <c r="A1968" s="25" t="s">
        <v>20</v>
      </c>
      <c r="B1968" s="25" t="s">
        <v>22</v>
      </c>
      <c r="C1968" s="20" t="s">
        <v>23</v>
      </c>
      <c r="D1968" s="20" t="s">
        <v>23</v>
      </c>
      <c r="E1968" t="s">
        <v>24</v>
      </c>
      <c r="F1968" s="25" t="s">
        <v>30</v>
      </c>
      <c r="G1968" s="21" t="s">
        <v>29</v>
      </c>
      <c r="H1968" s="25" t="s">
        <v>26</v>
      </c>
      <c r="I1968" s="21"/>
      <c r="J1968" s="21" t="s">
        <v>29</v>
      </c>
      <c r="K1968" s="26">
        <v>3.7068276405334402</v>
      </c>
      <c r="L1968" s="26">
        <v>9.3084337711334193</v>
      </c>
      <c r="N1968">
        <f>(Tabell1[[#This Row],[TP]]+Tabell1[[#This Row],[TN]])/(Tabell1[[#This Row],[TP]]+Tabell1[[#This Row],[TN]]+Tabell1[[#This Row],[FP]]+Tabell1[[#This Row],[FN]])</f>
        <v>0.87933375577079753</v>
      </c>
      <c r="O1968">
        <f>Tabell1[[#This Row],[TP]]/(Tabell1[[#This Row],[TP]]+Tabell1[[#This Row],[FP]])</f>
        <v>0.87857533248314812</v>
      </c>
      <c r="P1968">
        <f>Tabell1[[#This Row],[TP]]/(Tabell1[[#This Row],[TP]]+Tabell1[[#This Row],[FN]])</f>
        <v>1</v>
      </c>
      <c r="Q1968">
        <f>2*(Tabell1[[#This Row],[Recall]] * Tabell1[[#This Row],[Precision]]) / (Tabell1[[#This Row],[Recall]] + Tabell1[[#This Row],[Precision]])</f>
        <v>0.93536342918101145</v>
      </c>
      <c r="R1968">
        <v>9645</v>
      </c>
      <c r="S1968">
        <v>69</v>
      </c>
      <c r="T1968">
        <v>1333</v>
      </c>
      <c r="U1968">
        <v>0</v>
      </c>
    </row>
    <row r="1969" spans="1:21" hidden="1" x14ac:dyDescent="0.3">
      <c r="A1969" s="25" t="s">
        <v>20</v>
      </c>
      <c r="B1969" s="25" t="s">
        <v>22</v>
      </c>
      <c r="C1969" s="20" t="s">
        <v>23</v>
      </c>
      <c r="D1969" s="20" t="s">
        <v>23</v>
      </c>
      <c r="E1969" t="s">
        <v>24</v>
      </c>
      <c r="F1969" s="25" t="s">
        <v>30</v>
      </c>
      <c r="G1969" s="21" t="s">
        <v>29</v>
      </c>
      <c r="H1969" s="25" t="s">
        <v>26</v>
      </c>
      <c r="I1969" s="21"/>
      <c r="J1969" s="21" t="s">
        <v>29</v>
      </c>
      <c r="K1969" s="26">
        <v>3.7068276405334402</v>
      </c>
      <c r="L1969" s="26">
        <v>8.7725501060485804</v>
      </c>
      <c r="N1969">
        <f>(Tabell1[[#This Row],[TP]]+Tabell1[[#This Row],[TN]])/(Tabell1[[#This Row],[TP]]+Tabell1[[#This Row],[TN]]+Tabell1[[#This Row],[FP]]+Tabell1[[#This Row],[FN]])</f>
        <v>0.87933375577079753</v>
      </c>
      <c r="O1969">
        <f>Tabell1[[#This Row],[TP]]/(Tabell1[[#This Row],[TP]]+Tabell1[[#This Row],[FP]])</f>
        <v>0.87857533248314812</v>
      </c>
      <c r="P1969">
        <f>Tabell1[[#This Row],[TP]]/(Tabell1[[#This Row],[TP]]+Tabell1[[#This Row],[FN]])</f>
        <v>1</v>
      </c>
      <c r="Q1969">
        <f>2*(Tabell1[[#This Row],[Recall]] * Tabell1[[#This Row],[Precision]]) / (Tabell1[[#This Row],[Recall]] + Tabell1[[#This Row],[Precision]])</f>
        <v>0.93536342918101145</v>
      </c>
      <c r="R1969">
        <v>9645</v>
      </c>
      <c r="S1969">
        <v>69</v>
      </c>
      <c r="T1969">
        <v>1333</v>
      </c>
      <c r="U1969">
        <v>0</v>
      </c>
    </row>
    <row r="1970" spans="1:21" hidden="1" x14ac:dyDescent="0.3">
      <c r="A1970" s="21" t="s">
        <v>31</v>
      </c>
      <c r="B1970" s="21" t="s">
        <v>32</v>
      </c>
      <c r="C1970" s="24" t="s">
        <v>38</v>
      </c>
      <c r="D1970" s="20" t="s">
        <v>23</v>
      </c>
      <c r="E1970" t="s">
        <v>24</v>
      </c>
      <c r="F1970" s="19" t="s">
        <v>21</v>
      </c>
      <c r="G1970" s="25" t="s">
        <v>26</v>
      </c>
      <c r="H1970" s="21" t="s">
        <v>29</v>
      </c>
      <c r="I1970" s="21"/>
      <c r="J1970" s="21" t="s">
        <v>29</v>
      </c>
      <c r="K1970" s="26">
        <v>0.64480543136596602</v>
      </c>
      <c r="L1970" s="26">
        <v>0.28997707366943298</v>
      </c>
      <c r="N1970">
        <f>(Tabell1[[#This Row],[TP]]+Tabell1[[#This Row],[TN]])/(Tabell1[[#This Row],[TP]]+Tabell1[[#This Row],[TN]]+Tabell1[[#This Row],[FP]]+Tabell1[[#This Row],[FN]])</f>
        <v>0.88585136236082196</v>
      </c>
      <c r="O1970">
        <f>Tabell1[[#This Row],[TP]]/(Tabell1[[#This Row],[TP]]+Tabell1[[#This Row],[FP]])</f>
        <v>0.92497972424979724</v>
      </c>
      <c r="P1970">
        <f>Tabell1[[#This Row],[TP]]/(Tabell1[[#This Row],[TP]]+Tabell1[[#This Row],[FN]])</f>
        <v>0.94598237428719545</v>
      </c>
      <c r="Q1970">
        <f>2*(Tabell1[[#This Row],[Recall]] * Tabell1[[#This Row],[Precision]]) / (Tabell1[[#This Row],[Recall]] + Tabell1[[#This Row],[Precision]])</f>
        <v>0.9353631657183864</v>
      </c>
      <c r="R1970">
        <v>9124</v>
      </c>
      <c r="S1970">
        <v>662</v>
      </c>
      <c r="T1970">
        <v>740</v>
      </c>
      <c r="U1970">
        <v>521</v>
      </c>
    </row>
    <row r="1971" spans="1:21" hidden="1" x14ac:dyDescent="0.3">
      <c r="A1971" s="23" t="s">
        <v>48</v>
      </c>
      <c r="B1971" s="21" t="s">
        <v>32</v>
      </c>
      <c r="C1971" s="21" t="s">
        <v>34</v>
      </c>
      <c r="D1971" s="21" t="s">
        <v>34</v>
      </c>
      <c r="E1971" t="s">
        <v>35</v>
      </c>
      <c r="F1971" s="19" t="s">
        <v>21</v>
      </c>
      <c r="G1971" s="25" t="s">
        <v>26</v>
      </c>
      <c r="H1971" s="25" t="s">
        <v>26</v>
      </c>
      <c r="I1971" s="21"/>
      <c r="J1971" s="25" t="s">
        <v>26</v>
      </c>
      <c r="K1971" s="26">
        <v>8.6766481399536105E-2</v>
      </c>
      <c r="L1971" s="26">
        <v>0.20242500305175701</v>
      </c>
      <c r="N1971">
        <f>(Tabell1[[#This Row],[TP]]+Tabell1[[#This Row],[TN]])/(Tabell1[[#This Row],[TP]]+Tabell1[[#This Row],[TN]]+Tabell1[[#This Row],[FP]]+Tabell1[[#This Row],[FN]])</f>
        <v>0.89079463552595561</v>
      </c>
      <c r="O1971">
        <f>Tabell1[[#This Row],[TP]]/(Tabell1[[#This Row],[TP]]+Tabell1[[#This Row],[FP]])</f>
        <v>0.8894596260530101</v>
      </c>
      <c r="P1971">
        <f>Tabell1[[#This Row],[TP]]/(Tabell1[[#This Row],[TP]]+Tabell1[[#This Row],[FN]])</f>
        <v>0.98621710901013782</v>
      </c>
      <c r="Q1971">
        <f>2*(Tabell1[[#This Row],[Recall]] * Tabell1[[#This Row],[Precision]]) / (Tabell1[[#This Row],[Recall]] + Tabell1[[#This Row],[Precision]])</f>
        <v>0.93534273213417596</v>
      </c>
      <c r="R1971">
        <v>8658</v>
      </c>
      <c r="S1971">
        <v>1106</v>
      </c>
      <c r="T1971">
        <v>1076</v>
      </c>
      <c r="U1971">
        <v>121</v>
      </c>
    </row>
    <row r="1972" spans="1:21" hidden="1" x14ac:dyDescent="0.3">
      <c r="A1972" s="23" t="s">
        <v>48</v>
      </c>
      <c r="B1972" s="21" t="s">
        <v>32</v>
      </c>
      <c r="C1972" s="21" t="s">
        <v>34</v>
      </c>
      <c r="D1972" s="21" t="s">
        <v>34</v>
      </c>
      <c r="E1972" t="s">
        <v>35</v>
      </c>
      <c r="F1972" s="19" t="s">
        <v>21</v>
      </c>
      <c r="G1972" s="25" t="s">
        <v>26</v>
      </c>
      <c r="H1972" s="25" t="s">
        <v>26</v>
      </c>
      <c r="I1972" s="21"/>
      <c r="J1972" s="21" t="s">
        <v>29</v>
      </c>
      <c r="K1972" s="26">
        <v>7.97855854034423E-2</v>
      </c>
      <c r="L1972" s="26">
        <v>0.19680404663085899</v>
      </c>
      <c r="N1972">
        <f>(Tabell1[[#This Row],[TP]]+Tabell1[[#This Row],[TN]])/(Tabell1[[#This Row],[TP]]+Tabell1[[#This Row],[TN]]+Tabell1[[#This Row],[FP]]+Tabell1[[#This Row],[FN]])</f>
        <v>0.89079463552595561</v>
      </c>
      <c r="O1972">
        <f>Tabell1[[#This Row],[TP]]/(Tabell1[[#This Row],[TP]]+Tabell1[[#This Row],[FP]])</f>
        <v>0.8894596260530101</v>
      </c>
      <c r="P1972">
        <f>Tabell1[[#This Row],[TP]]/(Tabell1[[#This Row],[TP]]+Tabell1[[#This Row],[FN]])</f>
        <v>0.98621710901013782</v>
      </c>
      <c r="Q1972">
        <f>2*(Tabell1[[#This Row],[Recall]] * Tabell1[[#This Row],[Precision]]) / (Tabell1[[#This Row],[Recall]] + Tabell1[[#This Row],[Precision]])</f>
        <v>0.93534273213417596</v>
      </c>
      <c r="R1972">
        <v>8658</v>
      </c>
      <c r="S1972">
        <v>1106</v>
      </c>
      <c r="T1972">
        <v>1076</v>
      </c>
      <c r="U1972">
        <v>121</v>
      </c>
    </row>
    <row r="1973" spans="1:21" hidden="1" x14ac:dyDescent="0.3">
      <c r="A1973" s="23" t="s">
        <v>48</v>
      </c>
      <c r="B1973" s="21" t="s">
        <v>32</v>
      </c>
      <c r="C1973" s="21" t="s">
        <v>34</v>
      </c>
      <c r="D1973" s="21" t="s">
        <v>34</v>
      </c>
      <c r="E1973" t="s">
        <v>35</v>
      </c>
      <c r="F1973" s="19" t="s">
        <v>21</v>
      </c>
      <c r="G1973" s="21" t="s">
        <v>29</v>
      </c>
      <c r="H1973" s="25" t="s">
        <v>26</v>
      </c>
      <c r="I1973" s="21"/>
      <c r="J1973" s="21" t="s">
        <v>29</v>
      </c>
      <c r="K1973" s="26">
        <v>7.4824094772338798E-2</v>
      </c>
      <c r="L1973" s="26">
        <v>0.177493095397949</v>
      </c>
      <c r="N1973">
        <f>(Tabell1[[#This Row],[TP]]+Tabell1[[#This Row],[TN]])/(Tabell1[[#This Row],[TP]]+Tabell1[[#This Row],[TN]]+Tabell1[[#This Row],[FP]]+Tabell1[[#This Row],[FN]])</f>
        <v>0.89079463552595561</v>
      </c>
      <c r="O1973">
        <f>Tabell1[[#This Row],[TP]]/(Tabell1[[#This Row],[TP]]+Tabell1[[#This Row],[FP]])</f>
        <v>0.8894596260530101</v>
      </c>
      <c r="P1973">
        <f>Tabell1[[#This Row],[TP]]/(Tabell1[[#This Row],[TP]]+Tabell1[[#This Row],[FN]])</f>
        <v>0.98621710901013782</v>
      </c>
      <c r="Q1973">
        <f>2*(Tabell1[[#This Row],[Recall]] * Tabell1[[#This Row],[Precision]]) / (Tabell1[[#This Row],[Recall]] + Tabell1[[#This Row],[Precision]])</f>
        <v>0.93534273213417596</v>
      </c>
      <c r="R1973">
        <v>8658</v>
      </c>
      <c r="S1973">
        <v>1106</v>
      </c>
      <c r="T1973">
        <v>1076</v>
      </c>
      <c r="U1973">
        <v>121</v>
      </c>
    </row>
    <row r="1974" spans="1:21" hidden="1" x14ac:dyDescent="0.3">
      <c r="A1974" s="23" t="s">
        <v>48</v>
      </c>
      <c r="B1974" s="21" t="s">
        <v>32</v>
      </c>
      <c r="C1974" s="21" t="s">
        <v>34</v>
      </c>
      <c r="D1974" s="21" t="s">
        <v>34</v>
      </c>
      <c r="E1974" t="s">
        <v>35</v>
      </c>
      <c r="F1974" s="19" t="s">
        <v>21</v>
      </c>
      <c r="G1974" s="21" t="s">
        <v>29</v>
      </c>
      <c r="H1974" s="25" t="s">
        <v>26</v>
      </c>
      <c r="I1974" s="21"/>
      <c r="J1974" s="25" t="s">
        <v>26</v>
      </c>
      <c r="K1974" s="26">
        <v>7.4799537658691406E-2</v>
      </c>
      <c r="L1974" s="26">
        <v>0.18051671981811501</v>
      </c>
      <c r="N1974">
        <f>(Tabell1[[#This Row],[TP]]+Tabell1[[#This Row],[TN]])/(Tabell1[[#This Row],[TP]]+Tabell1[[#This Row],[TN]]+Tabell1[[#This Row],[FP]]+Tabell1[[#This Row],[FN]])</f>
        <v>0.89079463552595561</v>
      </c>
      <c r="O1974">
        <f>Tabell1[[#This Row],[TP]]/(Tabell1[[#This Row],[TP]]+Tabell1[[#This Row],[FP]])</f>
        <v>0.8894596260530101</v>
      </c>
      <c r="P1974">
        <f>Tabell1[[#This Row],[TP]]/(Tabell1[[#This Row],[TP]]+Tabell1[[#This Row],[FN]])</f>
        <v>0.98621710901013782</v>
      </c>
      <c r="Q1974">
        <f>2*(Tabell1[[#This Row],[Recall]] * Tabell1[[#This Row],[Precision]]) / (Tabell1[[#This Row],[Recall]] + Tabell1[[#This Row],[Precision]])</f>
        <v>0.93534273213417596</v>
      </c>
      <c r="R1974">
        <v>8658</v>
      </c>
      <c r="S1974">
        <v>1106</v>
      </c>
      <c r="T1974">
        <v>1076</v>
      </c>
      <c r="U1974">
        <v>121</v>
      </c>
    </row>
    <row r="1975" spans="1:21" hidden="1" x14ac:dyDescent="0.3">
      <c r="A1975" s="25" t="s">
        <v>20</v>
      </c>
      <c r="B1975" s="21" t="s">
        <v>32</v>
      </c>
      <c r="C1975" s="20" t="s">
        <v>23</v>
      </c>
      <c r="D1975" s="20" t="s">
        <v>23</v>
      </c>
      <c r="E1975" t="s">
        <v>42</v>
      </c>
      <c r="F1975" s="25" t="s">
        <v>30</v>
      </c>
      <c r="G1975" s="25" t="s">
        <v>26</v>
      </c>
      <c r="H1975" s="25" t="s">
        <v>26</v>
      </c>
      <c r="I1975" s="25" t="s">
        <v>25</v>
      </c>
      <c r="J1975" s="21" t="s">
        <v>29</v>
      </c>
      <c r="K1975" s="26">
        <v>2.2555055618286102</v>
      </c>
      <c r="L1975" s="26">
        <v>5.4834296703338596</v>
      </c>
      <c r="N1975">
        <f>(Tabell1[[#This Row],[TP]]+Tabell1[[#This Row],[TN]])/(Tabell1[[#This Row],[TP]]+Tabell1[[#This Row],[TN]]+Tabell1[[#This Row],[FP]]+Tabell1[[#This Row],[FN]])</f>
        <v>0.87969653179190754</v>
      </c>
      <c r="O1975">
        <f>Tabell1[[#This Row],[TP]]/(Tabell1[[#This Row],[TP]]+Tabell1[[#This Row],[FP]])</f>
        <v>0.87853364946197332</v>
      </c>
      <c r="P1975">
        <f>Tabell1[[#This Row],[TP]]/(Tabell1[[#This Row],[TP]]+Tabell1[[#This Row],[FN]])</f>
        <v>1</v>
      </c>
      <c r="Q1975">
        <f>2*(Tabell1[[#This Row],[Recall]] * Tabell1[[#This Row],[Precision]]) / (Tabell1[[#This Row],[Recall]] + Tabell1[[#This Row],[Precision]])</f>
        <v>0.93533980582524268</v>
      </c>
      <c r="R1975">
        <v>9634</v>
      </c>
      <c r="S1975">
        <v>106</v>
      </c>
      <c r="T1975">
        <v>1332</v>
      </c>
      <c r="U1975">
        <v>0</v>
      </c>
    </row>
    <row r="1976" spans="1:21" hidden="1" x14ac:dyDescent="0.3">
      <c r="A1976" s="25" t="s">
        <v>20</v>
      </c>
      <c r="B1976" s="25" t="s">
        <v>22</v>
      </c>
      <c r="C1976" s="21" t="s">
        <v>34</v>
      </c>
      <c r="D1976" s="21" t="s">
        <v>34</v>
      </c>
      <c r="E1976" t="s">
        <v>35</v>
      </c>
      <c r="F1976" s="19" t="s">
        <v>21</v>
      </c>
      <c r="G1976" s="25" t="s">
        <v>26</v>
      </c>
      <c r="H1976" s="25" t="s">
        <v>26</v>
      </c>
      <c r="I1976" s="21"/>
      <c r="J1976" s="21" t="s">
        <v>29</v>
      </c>
      <c r="K1976" s="26">
        <v>2.0245735645294101</v>
      </c>
      <c r="L1976" s="26">
        <v>4.5824928283691397</v>
      </c>
      <c r="N1976">
        <f>(Tabell1[[#This Row],[TP]]+Tabell1[[#This Row],[TN]])/(Tabell1[[#This Row],[TP]]+Tabell1[[#This Row],[TN]]+Tabell1[[#This Row],[FP]]+Tabell1[[#This Row],[FN]])</f>
        <v>0.8899735425599854</v>
      </c>
      <c r="O1976">
        <f>Tabell1[[#This Row],[TP]]/(Tabell1[[#This Row],[TP]]+Tabell1[[#This Row],[FP]])</f>
        <v>0.88367615766541696</v>
      </c>
      <c r="P1976">
        <f>Tabell1[[#This Row],[TP]]/(Tabell1[[#This Row],[TP]]+Tabell1[[#This Row],[FN]])</f>
        <v>0.99339332498006605</v>
      </c>
      <c r="Q1976">
        <f>2*(Tabell1[[#This Row],[Recall]] * Tabell1[[#This Row],[Precision]]) / (Tabell1[[#This Row],[Recall]] + Tabell1[[#This Row],[Precision]])</f>
        <v>0.93532818532818529</v>
      </c>
      <c r="R1976">
        <v>8721</v>
      </c>
      <c r="S1976">
        <v>1034</v>
      </c>
      <c r="T1976">
        <v>1148</v>
      </c>
      <c r="U1976">
        <v>58</v>
      </c>
    </row>
    <row r="1977" spans="1:21" hidden="1" x14ac:dyDescent="0.3">
      <c r="A1977" s="25" t="s">
        <v>20</v>
      </c>
      <c r="B1977" s="25" t="s">
        <v>22</v>
      </c>
      <c r="C1977" s="21" t="s">
        <v>34</v>
      </c>
      <c r="D1977" s="21" t="s">
        <v>34</v>
      </c>
      <c r="E1977" t="s">
        <v>35</v>
      </c>
      <c r="F1977" s="19" t="s">
        <v>21</v>
      </c>
      <c r="G1977" s="21" t="s">
        <v>29</v>
      </c>
      <c r="H1977" s="25" t="s">
        <v>26</v>
      </c>
      <c r="I1977" s="21"/>
      <c r="J1977" s="21" t="s">
        <v>29</v>
      </c>
      <c r="K1977" s="26">
        <v>2.02343249320983</v>
      </c>
      <c r="L1977" s="26">
        <v>4.5716686248779297</v>
      </c>
      <c r="N1977">
        <f>(Tabell1[[#This Row],[TP]]+Tabell1[[#This Row],[TN]])/(Tabell1[[#This Row],[TP]]+Tabell1[[#This Row],[TN]]+Tabell1[[#This Row],[FP]]+Tabell1[[#This Row],[FN]])</f>
        <v>0.8899735425599854</v>
      </c>
      <c r="O1977">
        <f>Tabell1[[#This Row],[TP]]/(Tabell1[[#This Row],[TP]]+Tabell1[[#This Row],[FP]])</f>
        <v>0.88367615766541696</v>
      </c>
      <c r="P1977">
        <f>Tabell1[[#This Row],[TP]]/(Tabell1[[#This Row],[TP]]+Tabell1[[#This Row],[FN]])</f>
        <v>0.99339332498006605</v>
      </c>
      <c r="Q1977">
        <f>2*(Tabell1[[#This Row],[Recall]] * Tabell1[[#This Row],[Precision]]) / (Tabell1[[#This Row],[Recall]] + Tabell1[[#This Row],[Precision]])</f>
        <v>0.93532818532818529</v>
      </c>
      <c r="R1977">
        <v>8721</v>
      </c>
      <c r="S1977">
        <v>1034</v>
      </c>
      <c r="T1977">
        <v>1148</v>
      </c>
      <c r="U1977">
        <v>58</v>
      </c>
    </row>
    <row r="1978" spans="1:21" hidden="1" x14ac:dyDescent="0.3">
      <c r="A1978" s="25" t="s">
        <v>20</v>
      </c>
      <c r="B1978" s="21" t="s">
        <v>32</v>
      </c>
      <c r="C1978" s="21" t="s">
        <v>34</v>
      </c>
      <c r="D1978" s="21" t="s">
        <v>34</v>
      </c>
      <c r="E1978" t="s">
        <v>35</v>
      </c>
      <c r="F1978" s="25" t="s">
        <v>30</v>
      </c>
      <c r="G1978" s="25" t="s">
        <v>26</v>
      </c>
      <c r="H1978" s="21" t="s">
        <v>29</v>
      </c>
      <c r="I1978" s="25" t="s">
        <v>25</v>
      </c>
      <c r="J1978" s="25" t="s">
        <v>26</v>
      </c>
      <c r="K1978" s="26">
        <v>1.60533690452575</v>
      </c>
      <c r="L1978" s="26">
        <v>3.42216944694519</v>
      </c>
      <c r="N1978">
        <f>(Tabell1[[#This Row],[TP]]+Tabell1[[#This Row],[TN]])/(Tabell1[[#This Row],[TP]]+Tabell1[[#This Row],[TN]]+Tabell1[[#This Row],[FP]]+Tabell1[[#This Row],[FN]])</f>
        <v>0.89389654228628779</v>
      </c>
      <c r="O1978">
        <f>Tabell1[[#This Row],[TP]]/(Tabell1[[#This Row],[TP]]+Tabell1[[#This Row],[FP]])</f>
        <v>0.91382308193870898</v>
      </c>
      <c r="P1978">
        <f>Tabell1[[#This Row],[TP]]/(Tabell1[[#This Row],[TP]]+Tabell1[[#This Row],[FN]])</f>
        <v>0.95785396970042147</v>
      </c>
      <c r="Q1978">
        <f>2*(Tabell1[[#This Row],[Recall]] * Tabell1[[#This Row],[Precision]]) / (Tabell1[[#This Row],[Recall]] + Tabell1[[#This Row],[Precision]])</f>
        <v>0.93532061620599527</v>
      </c>
      <c r="R1978">
        <v>8409</v>
      </c>
      <c r="S1978">
        <v>1389</v>
      </c>
      <c r="T1978">
        <v>793</v>
      </c>
      <c r="U1978">
        <v>370</v>
      </c>
    </row>
    <row r="1979" spans="1:21" hidden="1" x14ac:dyDescent="0.3">
      <c r="A1979" s="25" t="s">
        <v>20</v>
      </c>
      <c r="B1979" s="21" t="s">
        <v>32</v>
      </c>
      <c r="C1979" s="21" t="s">
        <v>34</v>
      </c>
      <c r="D1979" s="21" t="s">
        <v>34</v>
      </c>
      <c r="E1979" t="s">
        <v>35</v>
      </c>
      <c r="F1979" s="25" t="s">
        <v>30</v>
      </c>
      <c r="G1979" s="21" t="s">
        <v>29</v>
      </c>
      <c r="H1979" s="21" t="s">
        <v>29</v>
      </c>
      <c r="I1979" s="25" t="s">
        <v>25</v>
      </c>
      <c r="J1979" s="25" t="s">
        <v>26</v>
      </c>
      <c r="K1979" s="26">
        <v>1.5384385585784901</v>
      </c>
      <c r="L1979" s="26">
        <v>3.4094891548156698</v>
      </c>
      <c r="N1979">
        <f>(Tabell1[[#This Row],[TP]]+Tabell1[[#This Row],[TN]])/(Tabell1[[#This Row],[TP]]+Tabell1[[#This Row],[TN]]+Tabell1[[#This Row],[FP]]+Tabell1[[#This Row],[FN]])</f>
        <v>0.89389654228628779</v>
      </c>
      <c r="O1979">
        <f>Tabell1[[#This Row],[TP]]/(Tabell1[[#This Row],[TP]]+Tabell1[[#This Row],[FP]])</f>
        <v>0.91382308193870898</v>
      </c>
      <c r="P1979">
        <f>Tabell1[[#This Row],[TP]]/(Tabell1[[#This Row],[TP]]+Tabell1[[#This Row],[FN]])</f>
        <v>0.95785396970042147</v>
      </c>
      <c r="Q1979">
        <f>2*(Tabell1[[#This Row],[Recall]] * Tabell1[[#This Row],[Precision]]) / (Tabell1[[#This Row],[Recall]] + Tabell1[[#This Row],[Precision]])</f>
        <v>0.93532061620599527</v>
      </c>
      <c r="R1979">
        <v>8409</v>
      </c>
      <c r="S1979">
        <v>1389</v>
      </c>
      <c r="T1979">
        <v>793</v>
      </c>
      <c r="U1979">
        <v>370</v>
      </c>
    </row>
    <row r="1980" spans="1:21" hidden="1" x14ac:dyDescent="0.3">
      <c r="A1980" s="25" t="s">
        <v>20</v>
      </c>
      <c r="B1980" s="25" t="s">
        <v>22</v>
      </c>
      <c r="C1980" s="24" t="s">
        <v>38</v>
      </c>
      <c r="D1980" s="20" t="s">
        <v>23</v>
      </c>
      <c r="E1980" t="s">
        <v>24</v>
      </c>
      <c r="F1980" s="25" t="s">
        <v>30</v>
      </c>
      <c r="G1980" s="21" t="s">
        <v>29</v>
      </c>
      <c r="H1980" s="25" t="s">
        <v>26</v>
      </c>
      <c r="I1980" s="21"/>
      <c r="J1980" s="25" t="s">
        <v>26</v>
      </c>
      <c r="K1980" s="26">
        <v>5.3911509513854901</v>
      </c>
      <c r="L1980" s="26">
        <v>8.2316350936889595</v>
      </c>
      <c r="N1980">
        <f>(Tabell1[[#This Row],[TP]]+Tabell1[[#This Row],[TN]])/(Tabell1[[#This Row],[TP]]+Tabell1[[#This Row],[TN]]+Tabell1[[#This Row],[FP]]+Tabell1[[#This Row],[FN]])</f>
        <v>0.88883859871458315</v>
      </c>
      <c r="O1980">
        <f>Tabell1[[#This Row],[TP]]/(Tabell1[[#This Row],[TP]]+Tabell1[[#This Row],[FP]])</f>
        <v>0.95073364035557462</v>
      </c>
      <c r="P1980">
        <f>Tabell1[[#This Row],[TP]]/(Tabell1[[#This Row],[TP]]+Tabell1[[#This Row],[FN]])</f>
        <v>0.92037325038880247</v>
      </c>
      <c r="Q1980">
        <f>2*(Tabell1[[#This Row],[Recall]] * Tabell1[[#This Row],[Precision]]) / (Tabell1[[#This Row],[Recall]] + Tabell1[[#This Row],[Precision]])</f>
        <v>0.93530713307343805</v>
      </c>
      <c r="R1980">
        <v>8877</v>
      </c>
      <c r="S1980">
        <v>942</v>
      </c>
      <c r="T1980">
        <v>460</v>
      </c>
      <c r="U1980">
        <v>768</v>
      </c>
    </row>
    <row r="1981" spans="1:21" hidden="1" x14ac:dyDescent="0.3">
      <c r="A1981" s="25" t="s">
        <v>20</v>
      </c>
      <c r="B1981" s="25" t="s">
        <v>22</v>
      </c>
      <c r="C1981" s="21" t="s">
        <v>34</v>
      </c>
      <c r="D1981" s="20" t="s">
        <v>23</v>
      </c>
      <c r="E1981" t="s">
        <v>24</v>
      </c>
      <c r="F1981" s="25" t="s">
        <v>30</v>
      </c>
      <c r="G1981" s="25" t="s">
        <v>26</v>
      </c>
      <c r="H1981" s="21" t="s">
        <v>29</v>
      </c>
      <c r="I1981" s="21"/>
      <c r="J1981" s="21" t="s">
        <v>29</v>
      </c>
      <c r="K1981" s="26">
        <v>5.4086785316467196</v>
      </c>
      <c r="L1981" s="26">
        <v>8.3640458583831698</v>
      </c>
      <c r="N1981">
        <f>(Tabell1[[#This Row],[TP]]+Tabell1[[#This Row],[TN]])/(Tabell1[[#This Row],[TP]]+Tabell1[[#This Row],[TN]]+Tabell1[[#This Row],[FP]]+Tabell1[[#This Row],[FN]])</f>
        <v>0.87942427808454782</v>
      </c>
      <c r="O1981">
        <f>Tabell1[[#This Row],[TP]]/(Tabell1[[#This Row],[TP]]+Tabell1[[#This Row],[FP]])</f>
        <v>0.87990128873046336</v>
      </c>
      <c r="P1981">
        <f>Tabell1[[#This Row],[TP]]/(Tabell1[[#This Row],[TP]]+Tabell1[[#This Row],[FN]])</f>
        <v>0.99813374805598754</v>
      </c>
      <c r="Q1981">
        <f>2*(Tabell1[[#This Row],[Recall]] * Tabell1[[#This Row],[Precision]]) / (Tabell1[[#This Row],[Recall]] + Tabell1[[#This Row],[Precision]])</f>
        <v>0.93529583211891576</v>
      </c>
      <c r="R1981">
        <v>9627</v>
      </c>
      <c r="S1981">
        <v>88</v>
      </c>
      <c r="T1981">
        <v>1314</v>
      </c>
      <c r="U1981">
        <v>18</v>
      </c>
    </row>
    <row r="1982" spans="1:21" hidden="1" x14ac:dyDescent="0.3">
      <c r="A1982" s="21" t="s">
        <v>31</v>
      </c>
      <c r="B1982" s="21" t="s">
        <v>32</v>
      </c>
      <c r="C1982" s="20" t="s">
        <v>23</v>
      </c>
      <c r="D1982" s="20" t="s">
        <v>23</v>
      </c>
      <c r="E1982" t="s">
        <v>24</v>
      </c>
      <c r="F1982" s="25" t="s">
        <v>30</v>
      </c>
      <c r="G1982" s="21" t="s">
        <v>29</v>
      </c>
      <c r="H1982" s="25" t="s">
        <v>26</v>
      </c>
      <c r="I1982" s="25" t="s">
        <v>25</v>
      </c>
      <c r="J1982" s="21" t="s">
        <v>29</v>
      </c>
      <c r="K1982" s="26">
        <v>0.95730447769164995</v>
      </c>
      <c r="L1982" s="26">
        <v>0.46803212165832497</v>
      </c>
      <c r="N1982">
        <f>(Tabell1[[#This Row],[TP]]+Tabell1[[#This Row],[TN]])/(Tabell1[[#This Row],[TP]]+Tabell1[[#This Row],[TN]]+Tabell1[[#This Row],[FP]]+Tabell1[[#This Row],[FN]])</f>
        <v>0.87915271114329685</v>
      </c>
      <c r="O1982">
        <f>Tabell1[[#This Row],[TP]]/(Tabell1[[#This Row],[TP]]+Tabell1[[#This Row],[FP]])</f>
        <v>0.87848424120969215</v>
      </c>
      <c r="P1982">
        <f>Tabell1[[#This Row],[TP]]/(Tabell1[[#This Row],[TP]]+Tabell1[[#This Row],[FN]])</f>
        <v>0.99989631933644374</v>
      </c>
      <c r="Q1982">
        <f>2*(Tabell1[[#This Row],[Recall]] * Tabell1[[#This Row],[Precision]]) / (Tabell1[[#This Row],[Recall]] + Tabell1[[#This Row],[Precision]])</f>
        <v>0.93526645008000775</v>
      </c>
      <c r="R1982">
        <v>9644</v>
      </c>
      <c r="S1982">
        <v>68</v>
      </c>
      <c r="T1982">
        <v>1334</v>
      </c>
      <c r="U1982">
        <v>1</v>
      </c>
    </row>
    <row r="1983" spans="1:21" hidden="1" x14ac:dyDescent="0.3">
      <c r="A1983" s="23" t="s">
        <v>48</v>
      </c>
      <c r="B1983" s="21" t="s">
        <v>32</v>
      </c>
      <c r="C1983" s="20" t="s">
        <v>23</v>
      </c>
      <c r="D1983" s="20" t="s">
        <v>23</v>
      </c>
      <c r="E1983" t="s">
        <v>42</v>
      </c>
      <c r="F1983" s="25" t="s">
        <v>30</v>
      </c>
      <c r="G1983" s="25" t="s">
        <v>26</v>
      </c>
      <c r="H1983" s="21" t="s">
        <v>29</v>
      </c>
      <c r="I1983" s="25" t="s">
        <v>25</v>
      </c>
      <c r="J1983" s="21" t="s">
        <v>29</v>
      </c>
      <c r="K1983" s="26">
        <v>0.30108714103698703</v>
      </c>
      <c r="L1983" s="26">
        <v>0.42286920547485302</v>
      </c>
      <c r="N1983">
        <f>(Tabell1[[#This Row],[TP]]+Tabell1[[#This Row],[TN]])/(Tabell1[[#This Row],[TP]]+Tabell1[[#This Row],[TN]]+Tabell1[[#This Row],[FP]]+Tabell1[[#This Row],[FN]])</f>
        <v>0.87960621387283233</v>
      </c>
      <c r="O1983">
        <f>Tabell1[[#This Row],[TP]]/(Tabell1[[#This Row],[TP]]+Tabell1[[#This Row],[FP]])</f>
        <v>0.87893727745823058</v>
      </c>
      <c r="P1983">
        <f>Tabell1[[#This Row],[TP]]/(Tabell1[[#This Row],[TP]]+Tabell1[[#This Row],[FN]])</f>
        <v>0.99927340668465847</v>
      </c>
      <c r="Q1983">
        <f>2*(Tabell1[[#This Row],[Recall]] * Tabell1[[#This Row],[Precision]]) / (Tabell1[[#This Row],[Recall]] + Tabell1[[#This Row],[Precision]])</f>
        <v>0.93525040073832988</v>
      </c>
      <c r="R1983">
        <v>9627</v>
      </c>
      <c r="S1983">
        <v>112</v>
      </c>
      <c r="T1983">
        <v>1326</v>
      </c>
      <c r="U1983">
        <v>7</v>
      </c>
    </row>
    <row r="1984" spans="1:21" hidden="1" x14ac:dyDescent="0.3">
      <c r="A1984" s="23" t="s">
        <v>48</v>
      </c>
      <c r="B1984" s="21" t="s">
        <v>32</v>
      </c>
      <c r="C1984" s="20" t="s">
        <v>23</v>
      </c>
      <c r="D1984" s="20" t="s">
        <v>23</v>
      </c>
      <c r="E1984" t="s">
        <v>42</v>
      </c>
      <c r="F1984" s="25" t="s">
        <v>30</v>
      </c>
      <c r="G1984" s="25" t="s">
        <v>26</v>
      </c>
      <c r="H1984" s="21" t="s">
        <v>29</v>
      </c>
      <c r="I1984" s="25" t="s">
        <v>25</v>
      </c>
      <c r="J1984" s="25" t="s">
        <v>26</v>
      </c>
      <c r="K1984" s="26">
        <v>0.30089116096496499</v>
      </c>
      <c r="L1984" s="26">
        <v>0.4292893409729</v>
      </c>
      <c r="N1984">
        <f>(Tabell1[[#This Row],[TP]]+Tabell1[[#This Row],[TN]])/(Tabell1[[#This Row],[TP]]+Tabell1[[#This Row],[TN]]+Tabell1[[#This Row],[FP]]+Tabell1[[#This Row],[FN]])</f>
        <v>0.87960621387283233</v>
      </c>
      <c r="O1984">
        <f>Tabell1[[#This Row],[TP]]/(Tabell1[[#This Row],[TP]]+Tabell1[[#This Row],[FP]])</f>
        <v>0.87893727745823058</v>
      </c>
      <c r="P1984">
        <f>Tabell1[[#This Row],[TP]]/(Tabell1[[#This Row],[TP]]+Tabell1[[#This Row],[FN]])</f>
        <v>0.99927340668465847</v>
      </c>
      <c r="Q1984">
        <f>2*(Tabell1[[#This Row],[Recall]] * Tabell1[[#This Row],[Precision]]) / (Tabell1[[#This Row],[Recall]] + Tabell1[[#This Row],[Precision]])</f>
        <v>0.93525040073832988</v>
      </c>
      <c r="R1984">
        <v>9627</v>
      </c>
      <c r="S1984">
        <v>112</v>
      </c>
      <c r="T1984">
        <v>1326</v>
      </c>
      <c r="U1984">
        <v>7</v>
      </c>
    </row>
    <row r="1985" spans="1:21" hidden="1" x14ac:dyDescent="0.3">
      <c r="A1985" s="23" t="s">
        <v>48</v>
      </c>
      <c r="B1985" s="21" t="s">
        <v>32</v>
      </c>
      <c r="C1985" s="20" t="s">
        <v>23</v>
      </c>
      <c r="D1985" s="20" t="s">
        <v>23</v>
      </c>
      <c r="E1985" t="s">
        <v>42</v>
      </c>
      <c r="F1985" s="25" t="s">
        <v>30</v>
      </c>
      <c r="G1985" s="21" t="s">
        <v>29</v>
      </c>
      <c r="H1985" s="21" t="s">
        <v>29</v>
      </c>
      <c r="I1985" s="25" t="s">
        <v>25</v>
      </c>
      <c r="J1985" s="25" t="s">
        <v>26</v>
      </c>
      <c r="K1985" s="26">
        <v>0.29617261886596602</v>
      </c>
      <c r="L1985" s="26">
        <v>0.41588497161865201</v>
      </c>
      <c r="N1985">
        <f>(Tabell1[[#This Row],[TP]]+Tabell1[[#This Row],[TN]])/(Tabell1[[#This Row],[TP]]+Tabell1[[#This Row],[TN]]+Tabell1[[#This Row],[FP]]+Tabell1[[#This Row],[FN]])</f>
        <v>0.87960621387283233</v>
      </c>
      <c r="O1985">
        <f>Tabell1[[#This Row],[TP]]/(Tabell1[[#This Row],[TP]]+Tabell1[[#This Row],[FP]])</f>
        <v>0.87893727745823058</v>
      </c>
      <c r="P1985">
        <f>Tabell1[[#This Row],[TP]]/(Tabell1[[#This Row],[TP]]+Tabell1[[#This Row],[FN]])</f>
        <v>0.99927340668465847</v>
      </c>
      <c r="Q1985">
        <f>2*(Tabell1[[#This Row],[Recall]] * Tabell1[[#This Row],[Precision]]) / (Tabell1[[#This Row],[Recall]] + Tabell1[[#This Row],[Precision]])</f>
        <v>0.93525040073832988</v>
      </c>
      <c r="R1985">
        <v>9627</v>
      </c>
      <c r="S1985">
        <v>112</v>
      </c>
      <c r="T1985">
        <v>1326</v>
      </c>
      <c r="U1985">
        <v>7</v>
      </c>
    </row>
    <row r="1986" spans="1:21" hidden="1" x14ac:dyDescent="0.3">
      <c r="A1986" s="23" t="s">
        <v>48</v>
      </c>
      <c r="B1986" s="21" t="s">
        <v>32</v>
      </c>
      <c r="C1986" s="20" t="s">
        <v>23</v>
      </c>
      <c r="D1986" s="20" t="s">
        <v>23</v>
      </c>
      <c r="E1986" t="s">
        <v>42</v>
      </c>
      <c r="F1986" s="25" t="s">
        <v>30</v>
      </c>
      <c r="G1986" s="21" t="s">
        <v>29</v>
      </c>
      <c r="H1986" s="21" t="s">
        <v>29</v>
      </c>
      <c r="I1986" s="25" t="s">
        <v>25</v>
      </c>
      <c r="J1986" s="21" t="s">
        <v>29</v>
      </c>
      <c r="K1986" s="26">
        <v>0.293214321136474</v>
      </c>
      <c r="L1986" s="26">
        <v>0.425892353057861</v>
      </c>
      <c r="N1986">
        <f>(Tabell1[[#This Row],[TP]]+Tabell1[[#This Row],[TN]])/(Tabell1[[#This Row],[TP]]+Tabell1[[#This Row],[TN]]+Tabell1[[#This Row],[FP]]+Tabell1[[#This Row],[FN]])</f>
        <v>0.87960621387283233</v>
      </c>
      <c r="O1986">
        <f>Tabell1[[#This Row],[TP]]/(Tabell1[[#This Row],[TP]]+Tabell1[[#This Row],[FP]])</f>
        <v>0.87893727745823058</v>
      </c>
      <c r="P1986">
        <f>Tabell1[[#This Row],[TP]]/(Tabell1[[#This Row],[TP]]+Tabell1[[#This Row],[FN]])</f>
        <v>0.99927340668465847</v>
      </c>
      <c r="Q1986">
        <f>2*(Tabell1[[#This Row],[Recall]] * Tabell1[[#This Row],[Precision]]) / (Tabell1[[#This Row],[Recall]] + Tabell1[[#This Row],[Precision]])</f>
        <v>0.93525040073832988</v>
      </c>
      <c r="R1986">
        <v>9627</v>
      </c>
      <c r="S1986">
        <v>112</v>
      </c>
      <c r="T1986">
        <v>1326</v>
      </c>
      <c r="U1986">
        <v>7</v>
      </c>
    </row>
    <row r="1987" spans="1:21" hidden="1" x14ac:dyDescent="0.3">
      <c r="A1987" s="25" t="s">
        <v>20</v>
      </c>
      <c r="B1987" s="21" t="s">
        <v>32</v>
      </c>
      <c r="C1987" s="25" t="s">
        <v>36</v>
      </c>
      <c r="D1987" s="20" t="s">
        <v>23</v>
      </c>
      <c r="E1987" t="s">
        <v>24</v>
      </c>
      <c r="F1987" s="25" t="s">
        <v>30</v>
      </c>
      <c r="G1987" s="25" t="s">
        <v>26</v>
      </c>
      <c r="H1987" s="21" t="s">
        <v>29</v>
      </c>
      <c r="I1987" s="21"/>
      <c r="J1987" s="25" t="s">
        <v>26</v>
      </c>
      <c r="K1987" s="26">
        <v>3.1385571956634499</v>
      </c>
      <c r="L1987" s="26">
        <v>4.3339083194732604</v>
      </c>
      <c r="N1987">
        <f>(Tabell1[[#This Row],[TP]]+Tabell1[[#This Row],[TN]])/(Tabell1[[#This Row],[TP]]+Tabell1[[#This Row],[TN]]+Tabell1[[#This Row],[FP]]+Tabell1[[#This Row],[FN]])</f>
        <v>0.88594188467457224</v>
      </c>
      <c r="O1987">
        <f>Tabell1[[#This Row],[TP]]/(Tabell1[[#This Row],[TP]]+Tabell1[[#This Row],[FP]])</f>
        <v>0.92750076475986543</v>
      </c>
      <c r="P1987">
        <f>Tabell1[[#This Row],[TP]]/(Tabell1[[#This Row],[TP]]+Tabell1[[#This Row],[FN]])</f>
        <v>0.94307931570762049</v>
      </c>
      <c r="Q1987">
        <f>2*(Tabell1[[#This Row],[Recall]] * Tabell1[[#This Row],[Precision]]) / (Tabell1[[#This Row],[Recall]] + Tabell1[[#This Row],[Precision]])</f>
        <v>0.93522516964836522</v>
      </c>
      <c r="R1987">
        <v>9096</v>
      </c>
      <c r="S1987">
        <v>691</v>
      </c>
      <c r="T1987">
        <v>711</v>
      </c>
      <c r="U1987">
        <v>549</v>
      </c>
    </row>
    <row r="1988" spans="1:21" hidden="1" x14ac:dyDescent="0.3">
      <c r="A1988" s="21" t="s">
        <v>31</v>
      </c>
      <c r="B1988" s="23" t="s">
        <v>33</v>
      </c>
      <c r="C1988" s="21" t="s">
        <v>34</v>
      </c>
      <c r="D1988" s="20" t="s">
        <v>23</v>
      </c>
      <c r="E1988" t="s">
        <v>24</v>
      </c>
      <c r="F1988" s="19" t="s">
        <v>21</v>
      </c>
      <c r="G1988" s="25" t="s">
        <v>26</v>
      </c>
      <c r="H1988" s="25" t="s">
        <v>26</v>
      </c>
      <c r="I1988" s="25" t="s">
        <v>25</v>
      </c>
      <c r="J1988" s="21" t="s">
        <v>29</v>
      </c>
      <c r="K1988" s="26">
        <v>58.4362149238586</v>
      </c>
      <c r="L1988" s="26">
        <v>0.59637641906738204</v>
      </c>
      <c r="N1988">
        <f>(Tabell1[[#This Row],[TP]]+Tabell1[[#This Row],[TN]])/(Tabell1[[#This Row],[TP]]+Tabell1[[#This Row],[TN]]+Tabell1[[#This Row],[FP]]+Tabell1[[#This Row],[FN]])</f>
        <v>0.87915271114329685</v>
      </c>
      <c r="O1988">
        <f>Tabell1[[#This Row],[TP]]/(Tabell1[[#This Row],[TP]]+Tabell1[[#This Row],[FP]])</f>
        <v>0.87896753009850415</v>
      </c>
      <c r="P1988">
        <f>Tabell1[[#This Row],[TP]]/(Tabell1[[#This Row],[TP]]+Tabell1[[#This Row],[FN]])</f>
        <v>0.99917055469155003</v>
      </c>
      <c r="Q1988">
        <f>2*(Tabell1[[#This Row],[Recall]] * Tabell1[[#This Row],[Precision]]) / (Tabell1[[#This Row],[Recall]] + Tabell1[[#This Row],[Precision]])</f>
        <v>0.93522247561744865</v>
      </c>
      <c r="R1988">
        <v>9637</v>
      </c>
      <c r="S1988">
        <v>75</v>
      </c>
      <c r="T1988">
        <v>1327</v>
      </c>
      <c r="U1988">
        <v>8</v>
      </c>
    </row>
    <row r="1989" spans="1:21" hidden="1" x14ac:dyDescent="0.3">
      <c r="A1989" s="25" t="s">
        <v>20</v>
      </c>
      <c r="B1989" s="25" t="s">
        <v>22</v>
      </c>
      <c r="C1989" s="20" t="s">
        <v>23</v>
      </c>
      <c r="D1989" s="20" t="s">
        <v>23</v>
      </c>
      <c r="E1989" t="s">
        <v>42</v>
      </c>
      <c r="F1989" s="25" t="s">
        <v>30</v>
      </c>
      <c r="G1989" s="25" t="s">
        <v>26</v>
      </c>
      <c r="H1989" s="21" t="s">
        <v>29</v>
      </c>
      <c r="I1989" s="21"/>
      <c r="J1989" s="21" t="s">
        <v>29</v>
      </c>
      <c r="K1989" s="26">
        <v>5.2389485836028999</v>
      </c>
      <c r="L1989" s="26">
        <v>12.424663782119699</v>
      </c>
      <c r="N1989">
        <f>(Tabell1[[#This Row],[TP]]+Tabell1[[#This Row],[TN]])/(Tabell1[[#This Row],[TP]]+Tabell1[[#This Row],[TN]]+Tabell1[[#This Row],[FP]]+Tabell1[[#This Row],[FN]])</f>
        <v>0.87942557803468213</v>
      </c>
      <c r="O1989">
        <f>Tabell1[[#This Row],[TP]]/(Tabell1[[#This Row],[TP]]+Tabell1[[#This Row],[FP]])</f>
        <v>0.87829337223083237</v>
      </c>
      <c r="P1989">
        <f>Tabell1[[#This Row],[TP]]/(Tabell1[[#This Row],[TP]]+Tabell1[[#This Row],[FN]])</f>
        <v>1</v>
      </c>
      <c r="Q1989">
        <f>2*(Tabell1[[#This Row],[Recall]] * Tabell1[[#This Row],[Precision]]) / (Tabell1[[#This Row],[Recall]] + Tabell1[[#This Row],[Precision]])</f>
        <v>0.93520361112459349</v>
      </c>
      <c r="R1989">
        <v>9634</v>
      </c>
      <c r="S1989">
        <v>103</v>
      </c>
      <c r="T1989">
        <v>1335</v>
      </c>
      <c r="U1989">
        <v>0</v>
      </c>
    </row>
    <row r="1990" spans="1:21" hidden="1" x14ac:dyDescent="0.3">
      <c r="A1990" s="21" t="s">
        <v>31</v>
      </c>
      <c r="B1990" s="21" t="s">
        <v>32</v>
      </c>
      <c r="C1990" s="20" t="s">
        <v>23</v>
      </c>
      <c r="D1990" s="20" t="s">
        <v>23</v>
      </c>
      <c r="E1990" t="s">
        <v>24</v>
      </c>
      <c r="F1990" s="19" t="s">
        <v>21</v>
      </c>
      <c r="G1990" s="25" t="s">
        <v>26</v>
      </c>
      <c r="H1990" s="25" t="s">
        <v>26</v>
      </c>
      <c r="I1990" s="21"/>
      <c r="J1990" s="21" t="s">
        <v>29</v>
      </c>
      <c r="K1990" s="26">
        <v>0.47985315322875899</v>
      </c>
      <c r="L1990" s="26">
        <v>0.40452456474304199</v>
      </c>
      <c r="N1990">
        <f>(Tabell1[[#This Row],[TP]]+Tabell1[[#This Row],[TN]])/(Tabell1[[#This Row],[TP]]+Tabell1[[#This Row],[TN]]+Tabell1[[#This Row],[FP]]+Tabell1[[#This Row],[FN]])</f>
        <v>0.87897166651579617</v>
      </c>
      <c r="O1990">
        <f>Tabell1[[#This Row],[TP]]/(Tabell1[[#This Row],[TP]]+Tabell1[[#This Row],[FP]])</f>
        <v>0.87866909753874201</v>
      </c>
      <c r="P1990">
        <f>Tabell1[[#This Row],[TP]]/(Tabell1[[#This Row],[TP]]+Tabell1[[#This Row],[FN]])</f>
        <v>0.99937791601866255</v>
      </c>
      <c r="Q1990">
        <f>2*(Tabell1[[#This Row],[Recall]] * Tabell1[[#This Row],[Precision]]) / (Tabell1[[#This Row],[Recall]] + Tabell1[[#This Row],[Precision]])</f>
        <v>0.93514431239388796</v>
      </c>
      <c r="R1990">
        <v>9639</v>
      </c>
      <c r="S1990">
        <v>71</v>
      </c>
      <c r="T1990">
        <v>1331</v>
      </c>
      <c r="U1990">
        <v>6</v>
      </c>
    </row>
    <row r="1991" spans="1:21" hidden="1" x14ac:dyDescent="0.3">
      <c r="A1991" s="21" t="s">
        <v>31</v>
      </c>
      <c r="B1991" s="25" t="s">
        <v>22</v>
      </c>
      <c r="C1991" s="21" t="s">
        <v>34</v>
      </c>
      <c r="D1991" s="20" t="s">
        <v>23</v>
      </c>
      <c r="E1991" t="s">
        <v>24</v>
      </c>
      <c r="F1991" s="25" t="s">
        <v>30</v>
      </c>
      <c r="G1991" s="25" t="s">
        <v>26</v>
      </c>
      <c r="H1991" s="25" t="s">
        <v>26</v>
      </c>
      <c r="I1991" s="21"/>
      <c r="J1991" s="21" t="s">
        <v>29</v>
      </c>
      <c r="K1991" s="26">
        <v>1.3006112575530999</v>
      </c>
      <c r="L1991" s="26">
        <v>0.47099614143371499</v>
      </c>
      <c r="N1991">
        <f>(Tabell1[[#This Row],[TP]]+Tabell1[[#This Row],[TN]])/(Tabell1[[#This Row],[TP]]+Tabell1[[#This Row],[TN]]+Tabell1[[#This Row],[FP]]+Tabell1[[#This Row],[FN]])</f>
        <v>0.87897166651579617</v>
      </c>
      <c r="O1991">
        <f>Tabell1[[#This Row],[TP]]/(Tabell1[[#This Row],[TP]]+Tabell1[[#This Row],[FP]])</f>
        <v>0.87894544791096518</v>
      </c>
      <c r="P1991">
        <f>Tabell1[[#This Row],[TP]]/(Tabell1[[#This Row],[TP]]+Tabell1[[#This Row],[FN]])</f>
        <v>0.99896319336443751</v>
      </c>
      <c r="Q1991">
        <f>2*(Tabell1[[#This Row],[Recall]] * Tabell1[[#This Row],[Precision]]) / (Tabell1[[#This Row],[Recall]] + Tabell1[[#This Row],[Precision]])</f>
        <v>0.93511913427476101</v>
      </c>
      <c r="R1991">
        <v>9635</v>
      </c>
      <c r="S1991">
        <v>75</v>
      </c>
      <c r="T1991">
        <v>1327</v>
      </c>
      <c r="U1991">
        <v>10</v>
      </c>
    </row>
    <row r="1992" spans="1:21" hidden="1" x14ac:dyDescent="0.3">
      <c r="A1992" s="25" t="s">
        <v>20</v>
      </c>
      <c r="B1992" s="21" t="s">
        <v>32</v>
      </c>
      <c r="C1992" s="21" t="s">
        <v>34</v>
      </c>
      <c r="D1992" s="20" t="s">
        <v>23</v>
      </c>
      <c r="E1992" t="s">
        <v>24</v>
      </c>
      <c r="F1992" s="19" t="s">
        <v>21</v>
      </c>
      <c r="G1992" s="25" t="s">
        <v>26</v>
      </c>
      <c r="H1992" s="21" t="s">
        <v>29</v>
      </c>
      <c r="I1992" s="21"/>
      <c r="J1992" s="21" t="s">
        <v>29</v>
      </c>
      <c r="K1992" s="26">
        <v>2.16653227806091</v>
      </c>
      <c r="L1992" s="26">
        <v>3.9553315639495801</v>
      </c>
      <c r="N1992">
        <f>(Tabell1[[#This Row],[TP]]+Tabell1[[#This Row],[TN]])/(Tabell1[[#This Row],[TP]]+Tabell1[[#This Row],[TN]]+Tabell1[[#This Row],[FP]]+Tabell1[[#This Row],[FN]])</f>
        <v>0.87888114420204577</v>
      </c>
      <c r="O1992">
        <f>Tabell1[[#This Row],[TP]]/(Tabell1[[#This Row],[TP]]+Tabell1[[#This Row],[FP]])</f>
        <v>0.87838207160426351</v>
      </c>
      <c r="P1992">
        <f>Tabell1[[#This Row],[TP]]/(Tabell1[[#This Row],[TP]]+Tabell1[[#This Row],[FN]])</f>
        <v>0.99968895800933122</v>
      </c>
      <c r="Q1992">
        <f>2*(Tabell1[[#This Row],[Recall]] * Tabell1[[#This Row],[Precision]]) / (Tabell1[[#This Row],[Recall]] + Tabell1[[#This Row],[Precision]])</f>
        <v>0.93511783532150128</v>
      </c>
      <c r="R1992">
        <v>9642</v>
      </c>
      <c r="S1992">
        <v>67</v>
      </c>
      <c r="T1992">
        <v>1335</v>
      </c>
      <c r="U1992">
        <v>3</v>
      </c>
    </row>
    <row r="1993" spans="1:21" hidden="1" x14ac:dyDescent="0.3">
      <c r="A1993" s="21" t="s">
        <v>31</v>
      </c>
      <c r="B1993" s="23" t="s">
        <v>33</v>
      </c>
      <c r="C1993" s="21" t="s">
        <v>34</v>
      </c>
      <c r="D1993" s="20" t="s">
        <v>23</v>
      </c>
      <c r="E1993" t="s">
        <v>24</v>
      </c>
      <c r="F1993" s="19" t="s">
        <v>21</v>
      </c>
      <c r="G1993" s="21" t="s">
        <v>29</v>
      </c>
      <c r="H1993" s="21" t="s">
        <v>29</v>
      </c>
      <c r="I1993" s="25" t="s">
        <v>25</v>
      </c>
      <c r="J1993" s="21" t="s">
        <v>29</v>
      </c>
      <c r="K1993" s="26">
        <v>57.880490303039501</v>
      </c>
      <c r="L1993" s="26">
        <v>0.72205328941345204</v>
      </c>
      <c r="N1993">
        <f>(Tabell1[[#This Row],[TP]]+Tabell1[[#This Row],[TN]])/(Tabell1[[#This Row],[TP]]+Tabell1[[#This Row],[TN]]+Tabell1[[#This Row],[FP]]+Tabell1[[#This Row],[FN]])</f>
        <v>0.87897166651579617</v>
      </c>
      <c r="O1993">
        <f>Tabell1[[#This Row],[TP]]/(Tabell1[[#This Row],[TP]]+Tabell1[[#This Row],[FP]])</f>
        <v>0.87908377441138896</v>
      </c>
      <c r="P1993">
        <f>Tabell1[[#This Row],[TP]]/(Tabell1[[#This Row],[TP]]+Tabell1[[#This Row],[FN]])</f>
        <v>0.99875583203732499</v>
      </c>
      <c r="Q1993">
        <f>2*(Tabell1[[#This Row],[Recall]] * Tabell1[[#This Row],[Precision]]) / (Tabell1[[#This Row],[Recall]] + Tabell1[[#This Row],[Precision]])</f>
        <v>0.9351065378828326</v>
      </c>
      <c r="R1993">
        <v>9633</v>
      </c>
      <c r="S1993">
        <v>77</v>
      </c>
      <c r="T1993">
        <v>1325</v>
      </c>
      <c r="U1993">
        <v>12</v>
      </c>
    </row>
    <row r="1994" spans="1:21" hidden="1" x14ac:dyDescent="0.3">
      <c r="A1994" s="25" t="s">
        <v>20</v>
      </c>
      <c r="B1994" s="25" t="s">
        <v>22</v>
      </c>
      <c r="C1994" s="21" t="s">
        <v>34</v>
      </c>
      <c r="D1994" s="20" t="s">
        <v>23</v>
      </c>
      <c r="E1994" t="s">
        <v>24</v>
      </c>
      <c r="F1994" s="25" t="s">
        <v>30</v>
      </c>
      <c r="G1994" s="21" t="s">
        <v>29</v>
      </c>
      <c r="H1994" s="25" t="s">
        <v>26</v>
      </c>
      <c r="I1994" s="21"/>
      <c r="J1994" s="21" t="s">
        <v>29</v>
      </c>
      <c r="K1994" s="26">
        <v>5.4899415969848597</v>
      </c>
      <c r="L1994" s="26">
        <v>8.87623786926269</v>
      </c>
      <c r="N1994">
        <f>(Tabell1[[#This Row],[TP]]+Tabell1[[#This Row],[TN]])/(Tabell1[[#This Row],[TP]]+Tabell1[[#This Row],[TN]]+Tabell1[[#This Row],[FP]]+Tabell1[[#This Row],[FN]])</f>
        <v>0.87897166651579617</v>
      </c>
      <c r="O1994">
        <f>Tabell1[[#This Row],[TP]]/(Tabell1[[#This Row],[TP]]+Tabell1[[#This Row],[FP]])</f>
        <v>0.87949936049698518</v>
      </c>
      <c r="P1994">
        <f>Tabell1[[#This Row],[TP]]/(Tabell1[[#This Row],[TP]]+Tabell1[[#This Row],[FN]])</f>
        <v>0.99813374805598754</v>
      </c>
      <c r="Q1994">
        <f>2*(Tabell1[[#This Row],[Recall]] * Tabell1[[#This Row],[Precision]]) / (Tabell1[[#This Row],[Recall]] + Tabell1[[#This Row],[Precision]])</f>
        <v>0.93506871934340252</v>
      </c>
      <c r="R1994">
        <v>9627</v>
      </c>
      <c r="S1994">
        <v>83</v>
      </c>
      <c r="T1994">
        <v>1319</v>
      </c>
      <c r="U1994">
        <v>18</v>
      </c>
    </row>
    <row r="1995" spans="1:21" hidden="1" x14ac:dyDescent="0.3">
      <c r="A1995" s="21" t="s">
        <v>31</v>
      </c>
      <c r="B1995" s="23" t="s">
        <v>33</v>
      </c>
      <c r="C1995" s="21" t="s">
        <v>34</v>
      </c>
      <c r="D1995" s="20" t="s">
        <v>23</v>
      </c>
      <c r="E1995" t="s">
        <v>24</v>
      </c>
      <c r="F1995" s="19" t="s">
        <v>21</v>
      </c>
      <c r="G1995" s="25" t="s">
        <v>26</v>
      </c>
      <c r="H1995" s="25" t="s">
        <v>26</v>
      </c>
      <c r="I1995" s="25" t="s">
        <v>25</v>
      </c>
      <c r="J1995" s="25" t="s">
        <v>26</v>
      </c>
      <c r="K1995" s="26">
        <v>268.65706276893599</v>
      </c>
      <c r="L1995" s="26">
        <v>2.33266282081604</v>
      </c>
      <c r="N1995">
        <f>(Tabell1[[#This Row],[TP]]+Tabell1[[#This Row],[TN]])/(Tabell1[[#This Row],[TP]]+Tabell1[[#This Row],[TN]]+Tabell1[[#This Row],[FP]]+Tabell1[[#This Row],[FN]])</f>
        <v>0.87879062188829549</v>
      </c>
      <c r="O1995">
        <f>Tabell1[[#This Row],[TP]]/(Tabell1[[#This Row],[TP]]+Tabell1[[#This Row],[FP]])</f>
        <v>0.87850893182646739</v>
      </c>
      <c r="P1995">
        <f>Tabell1[[#This Row],[TP]]/(Tabell1[[#This Row],[TP]]+Tabell1[[#This Row],[FN]])</f>
        <v>0.99937791601866255</v>
      </c>
      <c r="Q1995">
        <f>2*(Tabell1[[#This Row],[Recall]] * Tabell1[[#This Row],[Precision]]) / (Tabell1[[#This Row],[Recall]] + Tabell1[[#This Row],[Precision]])</f>
        <v>0.9350535965465393</v>
      </c>
      <c r="R1995">
        <v>9639</v>
      </c>
      <c r="S1995">
        <v>69</v>
      </c>
      <c r="T1995">
        <v>1333</v>
      </c>
      <c r="U1995">
        <v>6</v>
      </c>
    </row>
    <row r="1996" spans="1:21" hidden="1" x14ac:dyDescent="0.3">
      <c r="A1996" s="21" t="s">
        <v>31</v>
      </c>
      <c r="B1996" s="21" t="s">
        <v>32</v>
      </c>
      <c r="C1996" s="20" t="s">
        <v>23</v>
      </c>
      <c r="D1996" s="20" t="s">
        <v>23</v>
      </c>
      <c r="E1996" t="s">
        <v>24</v>
      </c>
      <c r="F1996" s="25" t="s">
        <v>30</v>
      </c>
      <c r="G1996" s="25" t="s">
        <v>26</v>
      </c>
      <c r="H1996" s="25" t="s">
        <v>26</v>
      </c>
      <c r="I1996" s="25" t="s">
        <v>25</v>
      </c>
      <c r="J1996" s="21" t="s">
        <v>29</v>
      </c>
      <c r="K1996" s="26">
        <v>0.91995024681091297</v>
      </c>
      <c r="L1996" s="26">
        <v>0.48610591888427701</v>
      </c>
      <c r="N1996">
        <f>(Tabell1[[#This Row],[TP]]+Tabell1[[#This Row],[TN]])/(Tabell1[[#This Row],[TP]]+Tabell1[[#This Row],[TN]]+Tabell1[[#This Row],[FP]]+Tabell1[[#This Row],[FN]])</f>
        <v>0.87870009957454509</v>
      </c>
      <c r="O1996">
        <f>Tabell1[[#This Row],[TP]]/(Tabell1[[#This Row],[TP]]+Tabell1[[#This Row],[FP]])</f>
        <v>0.87801547564861171</v>
      </c>
      <c r="P1996">
        <f>Tabell1[[#This Row],[TP]]/(Tabell1[[#This Row],[TP]]+Tabell1[[#This Row],[FN]])</f>
        <v>1</v>
      </c>
      <c r="Q1996">
        <f>2*(Tabell1[[#This Row],[Recall]] * Tabell1[[#This Row],[Precision]]) / (Tabell1[[#This Row],[Recall]] + Tabell1[[#This Row],[Precision]])</f>
        <v>0.93504604944255942</v>
      </c>
      <c r="R1996">
        <v>9645</v>
      </c>
      <c r="S1996">
        <v>62</v>
      </c>
      <c r="T1996">
        <v>1340</v>
      </c>
      <c r="U1996">
        <v>0</v>
      </c>
    </row>
    <row r="1997" spans="1:21" hidden="1" x14ac:dyDescent="0.3">
      <c r="A1997" s="25" t="s">
        <v>20</v>
      </c>
      <c r="B1997" s="25" t="s">
        <v>22</v>
      </c>
      <c r="C1997" s="25" t="s">
        <v>36</v>
      </c>
      <c r="D1997" s="20" t="s">
        <v>23</v>
      </c>
      <c r="E1997" t="s">
        <v>24</v>
      </c>
      <c r="F1997" s="19" t="s">
        <v>21</v>
      </c>
      <c r="G1997" s="25" t="s">
        <v>26</v>
      </c>
      <c r="H1997" s="25" t="s">
        <v>26</v>
      </c>
      <c r="I1997" s="25" t="s">
        <v>25</v>
      </c>
      <c r="J1997" s="21" t="s">
        <v>29</v>
      </c>
      <c r="K1997" s="26">
        <v>2.5439357757568302</v>
      </c>
      <c r="L1997" s="26">
        <v>4.8800935745239196</v>
      </c>
      <c r="N1997">
        <f>(Tabell1[[#This Row],[TP]]+Tabell1[[#This Row],[TN]])/(Tabell1[[#This Row],[TP]]+Tabell1[[#This Row],[TN]]+Tabell1[[#This Row],[FP]]+Tabell1[[#This Row],[FN]])</f>
        <v>0.88711867475332673</v>
      </c>
      <c r="O1997">
        <f>Tabell1[[#This Row],[TP]]/(Tabell1[[#This Row],[TP]]+Tabell1[[#This Row],[FP]])</f>
        <v>0.93959380234505863</v>
      </c>
      <c r="P1997">
        <f>Tabell1[[#This Row],[TP]]/(Tabell1[[#This Row],[TP]]+Tabell1[[#This Row],[FN]])</f>
        <v>0.93053395541731465</v>
      </c>
      <c r="Q1997">
        <f>2*(Tabell1[[#This Row],[Recall]] * Tabell1[[#This Row],[Precision]]) / (Tabell1[[#This Row],[Recall]] + Tabell1[[#This Row],[Precision]])</f>
        <v>0.93504193363546384</v>
      </c>
      <c r="R1997">
        <v>8975</v>
      </c>
      <c r="S1997">
        <v>825</v>
      </c>
      <c r="T1997">
        <v>577</v>
      </c>
      <c r="U1997">
        <v>670</v>
      </c>
    </row>
    <row r="1998" spans="1:21" hidden="1" x14ac:dyDescent="0.3">
      <c r="A1998" s="21" t="s">
        <v>31</v>
      </c>
      <c r="B1998" s="21" t="s">
        <v>32</v>
      </c>
      <c r="C1998" s="20" t="s">
        <v>23</v>
      </c>
      <c r="D1998" s="20" t="s">
        <v>23</v>
      </c>
      <c r="E1998" t="s">
        <v>24</v>
      </c>
      <c r="F1998" s="25" t="s">
        <v>30</v>
      </c>
      <c r="G1998" s="21" t="s">
        <v>29</v>
      </c>
      <c r="H1998" s="21" t="s">
        <v>29</v>
      </c>
      <c r="I1998" s="25" t="s">
        <v>25</v>
      </c>
      <c r="J1998" s="25" t="s">
        <v>26</v>
      </c>
      <c r="K1998" s="26">
        <v>3.8008236885070801</v>
      </c>
      <c r="L1998" s="26">
        <v>0.96079230308532704</v>
      </c>
      <c r="N1998">
        <f>(Tabell1[[#This Row],[TP]]+Tabell1[[#This Row],[TN]])/(Tabell1[[#This Row],[TP]]+Tabell1[[#This Row],[TN]]+Tabell1[[#This Row],[FP]]+Tabell1[[#This Row],[FN]])</f>
        <v>0.87870009957454509</v>
      </c>
      <c r="O1998">
        <f>Tabell1[[#This Row],[TP]]/(Tabell1[[#This Row],[TP]]+Tabell1[[#This Row],[FP]])</f>
        <v>0.87815317366360079</v>
      </c>
      <c r="P1998">
        <f>Tabell1[[#This Row],[TP]]/(Tabell1[[#This Row],[TP]]+Tabell1[[#This Row],[FN]])</f>
        <v>0.99979263867288748</v>
      </c>
      <c r="Q1998">
        <f>2*(Tabell1[[#This Row],[Recall]] * Tabell1[[#This Row],[Precision]]) / (Tabell1[[#This Row],[Recall]] + Tabell1[[#This Row],[Precision]])</f>
        <v>0.9350334529234946</v>
      </c>
      <c r="R1998">
        <v>9643</v>
      </c>
      <c r="S1998">
        <v>64</v>
      </c>
      <c r="T1998">
        <v>1338</v>
      </c>
      <c r="U1998">
        <v>2</v>
      </c>
    </row>
    <row r="1999" spans="1:21" hidden="1" x14ac:dyDescent="0.3">
      <c r="A1999" s="25" t="s">
        <v>20</v>
      </c>
      <c r="B1999" s="21" t="s">
        <v>32</v>
      </c>
      <c r="C1999" s="21" t="s">
        <v>34</v>
      </c>
      <c r="D1999" s="20" t="s">
        <v>23</v>
      </c>
      <c r="E1999" t="s">
        <v>24</v>
      </c>
      <c r="F1999" s="19" t="s">
        <v>21</v>
      </c>
      <c r="G1999" s="21" t="s">
        <v>29</v>
      </c>
      <c r="H1999" s="21" t="s">
        <v>29</v>
      </c>
      <c r="I1999" s="21"/>
      <c r="J1999" s="21" t="s">
        <v>29</v>
      </c>
      <c r="K1999" s="26">
        <v>2.07526636123657</v>
      </c>
      <c r="L1999" s="26">
        <v>3.9391219615936199</v>
      </c>
      <c r="N1999">
        <f>(Tabell1[[#This Row],[TP]]+Tabell1[[#This Row],[TN]])/(Tabell1[[#This Row],[TP]]+Tabell1[[#This Row],[TN]]+Tabell1[[#This Row],[FP]]+Tabell1[[#This Row],[FN]])</f>
        <v>0.87870009957454509</v>
      </c>
      <c r="O1999">
        <f>Tabell1[[#This Row],[TP]]/(Tabell1[[#This Row],[TP]]+Tabell1[[#This Row],[FP]])</f>
        <v>0.87822206029693051</v>
      </c>
      <c r="P1999">
        <f>Tabell1[[#This Row],[TP]]/(Tabell1[[#This Row],[TP]]+Tabell1[[#This Row],[FN]])</f>
        <v>0.99968895800933122</v>
      </c>
      <c r="Q1999">
        <f>2*(Tabell1[[#This Row],[Recall]] * Tabell1[[#This Row],[Precision]]) / (Tabell1[[#This Row],[Recall]] + Tabell1[[#This Row],[Precision]])</f>
        <v>0.93502715283165239</v>
      </c>
      <c r="R1999">
        <v>9642</v>
      </c>
      <c r="S1999">
        <v>65</v>
      </c>
      <c r="T1999">
        <v>1337</v>
      </c>
      <c r="U1999">
        <v>3</v>
      </c>
    </row>
    <row r="2000" spans="1:21" hidden="1" x14ac:dyDescent="0.3">
      <c r="A2000" s="23" t="s">
        <v>48</v>
      </c>
      <c r="B2000" s="23" t="s">
        <v>33</v>
      </c>
      <c r="C2000" s="25" t="s">
        <v>36</v>
      </c>
      <c r="D2000" s="20" t="s">
        <v>23</v>
      </c>
      <c r="E2000" t="s">
        <v>24</v>
      </c>
      <c r="F2000" s="19" t="s">
        <v>21</v>
      </c>
      <c r="G2000" s="25" t="s">
        <v>26</v>
      </c>
      <c r="H2000" s="25" t="s">
        <v>26</v>
      </c>
      <c r="I2000" s="25" t="s">
        <v>25</v>
      </c>
      <c r="J2000" s="21" t="s">
        <v>29</v>
      </c>
      <c r="K2000" s="26">
        <v>0.141345739364624</v>
      </c>
      <c r="L2000" s="26">
        <v>0.209105014801025</v>
      </c>
      <c r="N2000">
        <f>(Tabell1[[#This Row],[TP]]+Tabell1[[#This Row],[TN]])/(Tabell1[[#This Row],[TP]]+Tabell1[[#This Row],[TN]]+Tabell1[[#This Row],[FP]]+Tabell1[[#This Row],[FN]])</f>
        <v>0.87870009957454509</v>
      </c>
      <c r="O2000">
        <f>Tabell1[[#This Row],[TP]]/(Tabell1[[#This Row],[TP]]+Tabell1[[#This Row],[FP]])</f>
        <v>0.87822206029693051</v>
      </c>
      <c r="P2000">
        <f>Tabell1[[#This Row],[TP]]/(Tabell1[[#This Row],[TP]]+Tabell1[[#This Row],[FN]])</f>
        <v>0.99968895800933122</v>
      </c>
      <c r="Q2000">
        <f>2*(Tabell1[[#This Row],[Recall]] * Tabell1[[#This Row],[Precision]]) / (Tabell1[[#This Row],[Recall]] + Tabell1[[#This Row],[Precision]])</f>
        <v>0.93502715283165239</v>
      </c>
      <c r="R2000">
        <v>9642</v>
      </c>
      <c r="S2000">
        <v>65</v>
      </c>
      <c r="T2000">
        <v>1337</v>
      </c>
      <c r="U2000">
        <v>3</v>
      </c>
    </row>
    <row r="2001" spans="1:21" hidden="1" x14ac:dyDescent="0.3">
      <c r="A2001" s="23" t="s">
        <v>48</v>
      </c>
      <c r="B2001" s="23" t="s">
        <v>33</v>
      </c>
      <c r="C2001" s="25" t="s">
        <v>36</v>
      </c>
      <c r="D2001" s="20" t="s">
        <v>23</v>
      </c>
      <c r="E2001" t="s">
        <v>24</v>
      </c>
      <c r="F2001" s="19" t="s">
        <v>21</v>
      </c>
      <c r="G2001" s="25" t="s">
        <v>26</v>
      </c>
      <c r="H2001" s="25" t="s">
        <v>26</v>
      </c>
      <c r="I2001" s="25" t="s">
        <v>25</v>
      </c>
      <c r="J2001" s="25" t="s">
        <v>26</v>
      </c>
      <c r="K2001" s="26">
        <v>0.14111995697021401</v>
      </c>
      <c r="L2001" s="26">
        <v>0.18522381782531699</v>
      </c>
      <c r="N2001">
        <f>(Tabell1[[#This Row],[TP]]+Tabell1[[#This Row],[TN]])/(Tabell1[[#This Row],[TP]]+Tabell1[[#This Row],[TN]]+Tabell1[[#This Row],[FP]]+Tabell1[[#This Row],[FN]])</f>
        <v>0.87870009957454509</v>
      </c>
      <c r="O2001">
        <f>Tabell1[[#This Row],[TP]]/(Tabell1[[#This Row],[TP]]+Tabell1[[#This Row],[FP]])</f>
        <v>0.87822206029693051</v>
      </c>
      <c r="P2001">
        <f>Tabell1[[#This Row],[TP]]/(Tabell1[[#This Row],[TP]]+Tabell1[[#This Row],[FN]])</f>
        <v>0.99968895800933122</v>
      </c>
      <c r="Q2001">
        <f>2*(Tabell1[[#This Row],[Recall]] * Tabell1[[#This Row],[Precision]]) / (Tabell1[[#This Row],[Recall]] + Tabell1[[#This Row],[Precision]])</f>
        <v>0.93502715283165239</v>
      </c>
      <c r="R2001">
        <v>9642</v>
      </c>
      <c r="S2001">
        <v>65</v>
      </c>
      <c r="T2001">
        <v>1337</v>
      </c>
      <c r="U2001">
        <v>3</v>
      </c>
    </row>
    <row r="2002" spans="1:21" hidden="1" x14ac:dyDescent="0.3">
      <c r="A2002" s="23" t="s">
        <v>48</v>
      </c>
      <c r="B2002" s="23" t="s">
        <v>33</v>
      </c>
      <c r="C2002" s="25" t="s">
        <v>36</v>
      </c>
      <c r="D2002" s="20" t="s">
        <v>23</v>
      </c>
      <c r="E2002" t="s">
        <v>24</v>
      </c>
      <c r="F2002" s="19" t="s">
        <v>21</v>
      </c>
      <c r="G2002" s="21" t="s">
        <v>29</v>
      </c>
      <c r="H2002" s="25" t="s">
        <v>26</v>
      </c>
      <c r="I2002" s="25" t="s">
        <v>25</v>
      </c>
      <c r="J2002" s="25" t="s">
        <v>26</v>
      </c>
      <c r="K2002" s="26">
        <v>0.131439208984375</v>
      </c>
      <c r="L2002" s="26">
        <v>0.20984911918640101</v>
      </c>
      <c r="N2002">
        <f>(Tabell1[[#This Row],[TP]]+Tabell1[[#This Row],[TN]])/(Tabell1[[#This Row],[TP]]+Tabell1[[#This Row],[TN]]+Tabell1[[#This Row],[FP]]+Tabell1[[#This Row],[FN]])</f>
        <v>0.87870009957454509</v>
      </c>
      <c r="O2002">
        <f>Tabell1[[#This Row],[TP]]/(Tabell1[[#This Row],[TP]]+Tabell1[[#This Row],[FP]])</f>
        <v>0.87822206029693051</v>
      </c>
      <c r="P2002">
        <f>Tabell1[[#This Row],[TP]]/(Tabell1[[#This Row],[TP]]+Tabell1[[#This Row],[FN]])</f>
        <v>0.99968895800933122</v>
      </c>
      <c r="Q2002">
        <f>2*(Tabell1[[#This Row],[Recall]] * Tabell1[[#This Row],[Precision]]) / (Tabell1[[#This Row],[Recall]] + Tabell1[[#This Row],[Precision]])</f>
        <v>0.93502715283165239</v>
      </c>
      <c r="R2002">
        <v>9642</v>
      </c>
      <c r="S2002">
        <v>65</v>
      </c>
      <c r="T2002">
        <v>1337</v>
      </c>
      <c r="U2002">
        <v>3</v>
      </c>
    </row>
    <row r="2003" spans="1:21" hidden="1" x14ac:dyDescent="0.3">
      <c r="A2003" s="23" t="s">
        <v>48</v>
      </c>
      <c r="B2003" s="23" t="s">
        <v>33</v>
      </c>
      <c r="C2003" s="25" t="s">
        <v>36</v>
      </c>
      <c r="D2003" s="20" t="s">
        <v>23</v>
      </c>
      <c r="E2003" t="s">
        <v>24</v>
      </c>
      <c r="F2003" s="19" t="s">
        <v>21</v>
      </c>
      <c r="G2003" s="21" t="s">
        <v>29</v>
      </c>
      <c r="H2003" s="25" t="s">
        <v>26</v>
      </c>
      <c r="I2003" s="25" t="s">
        <v>25</v>
      </c>
      <c r="J2003" s="21" t="s">
        <v>29</v>
      </c>
      <c r="K2003" s="26">
        <v>0.12550044059753401</v>
      </c>
      <c r="L2003" s="26">
        <v>0.19129228591918901</v>
      </c>
      <c r="N2003">
        <f>(Tabell1[[#This Row],[TP]]+Tabell1[[#This Row],[TN]])/(Tabell1[[#This Row],[TP]]+Tabell1[[#This Row],[TN]]+Tabell1[[#This Row],[FP]]+Tabell1[[#This Row],[FN]])</f>
        <v>0.87870009957454509</v>
      </c>
      <c r="O2003">
        <f>Tabell1[[#This Row],[TP]]/(Tabell1[[#This Row],[TP]]+Tabell1[[#This Row],[FP]])</f>
        <v>0.87822206029693051</v>
      </c>
      <c r="P2003">
        <f>Tabell1[[#This Row],[TP]]/(Tabell1[[#This Row],[TP]]+Tabell1[[#This Row],[FN]])</f>
        <v>0.99968895800933122</v>
      </c>
      <c r="Q2003">
        <f>2*(Tabell1[[#This Row],[Recall]] * Tabell1[[#This Row],[Precision]]) / (Tabell1[[#This Row],[Recall]] + Tabell1[[#This Row],[Precision]])</f>
        <v>0.93502715283165239</v>
      </c>
      <c r="R2003">
        <v>9642</v>
      </c>
      <c r="S2003">
        <v>65</v>
      </c>
      <c r="T2003">
        <v>1337</v>
      </c>
      <c r="U2003">
        <v>3</v>
      </c>
    </row>
    <row r="2004" spans="1:21" hidden="1" x14ac:dyDescent="0.3">
      <c r="A2004" s="25" t="s">
        <v>20</v>
      </c>
      <c r="B2004" s="25" t="s">
        <v>22</v>
      </c>
      <c r="C2004" s="21" t="s">
        <v>34</v>
      </c>
      <c r="D2004" s="21" t="s">
        <v>34</v>
      </c>
      <c r="E2004" t="s">
        <v>43</v>
      </c>
      <c r="F2004" s="19" t="s">
        <v>21</v>
      </c>
      <c r="G2004" s="25" t="s">
        <v>26</v>
      </c>
      <c r="H2004" s="25" t="s">
        <v>26</v>
      </c>
      <c r="I2004" s="21"/>
      <c r="J2004" s="21" t="s">
        <v>29</v>
      </c>
      <c r="K2004" s="26">
        <v>2.5337767601013099</v>
      </c>
      <c r="L2004" s="26">
        <v>6.8685033321380597</v>
      </c>
      <c r="N2004">
        <f>(Tabell1[[#This Row],[TP]]+Tabell1[[#This Row],[TN]])/(Tabell1[[#This Row],[TP]]+Tabell1[[#This Row],[TN]]+Tabell1[[#This Row],[FP]]+Tabell1[[#This Row],[FN]])</f>
        <v>0.88981515041681769</v>
      </c>
      <c r="O2004">
        <f>Tabell1[[#This Row],[TP]]/(Tabell1[[#This Row],[TP]]+Tabell1[[#This Row],[FP]])</f>
        <v>0.8835588769945466</v>
      </c>
      <c r="P2004">
        <f>Tabell1[[#This Row],[TP]]/(Tabell1[[#This Row],[TP]]+Tabell1[[#This Row],[FN]])</f>
        <v>0.9928506581933727</v>
      </c>
      <c r="Q2004">
        <f>2*(Tabell1[[#This Row],[Recall]] * Tabell1[[#This Row],[Precision]]) / (Tabell1[[#This Row],[Recall]] + Tabell1[[#This Row],[Precision]])</f>
        <v>0.93502190873143098</v>
      </c>
      <c r="R2004">
        <v>8749</v>
      </c>
      <c r="S2004">
        <v>1071</v>
      </c>
      <c r="T2004">
        <v>1153</v>
      </c>
      <c r="U2004">
        <v>63</v>
      </c>
    </row>
    <row r="2005" spans="1:21" hidden="1" x14ac:dyDescent="0.3">
      <c r="A2005" s="21" t="s">
        <v>31</v>
      </c>
      <c r="B2005" s="21" t="s">
        <v>32</v>
      </c>
      <c r="C2005" s="20" t="s">
        <v>23</v>
      </c>
      <c r="D2005" s="20" t="s">
        <v>23</v>
      </c>
      <c r="E2005" t="s">
        <v>24</v>
      </c>
      <c r="F2005" s="19" t="s">
        <v>21</v>
      </c>
      <c r="G2005" s="21" t="s">
        <v>29</v>
      </c>
      <c r="H2005" s="21" t="s">
        <v>29</v>
      </c>
      <c r="I2005" s="21"/>
      <c r="J2005" s="25" t="s">
        <v>26</v>
      </c>
      <c r="K2005" s="26">
        <v>1.8084070682525599</v>
      </c>
      <c r="L2005" s="26">
        <v>0.46855545043945301</v>
      </c>
      <c r="N2005">
        <f>(Tabell1[[#This Row],[TP]]+Tabell1[[#This Row],[TN]])/(Tabell1[[#This Row],[TP]]+Tabell1[[#This Row],[TN]]+Tabell1[[#This Row],[FP]]+Tabell1[[#This Row],[FN]])</f>
        <v>0.87870009957454509</v>
      </c>
      <c r="O2005">
        <f>Tabell1[[#This Row],[TP]]/(Tabell1[[#This Row],[TP]]+Tabell1[[#This Row],[FP]])</f>
        <v>0.87829097203243145</v>
      </c>
      <c r="P2005">
        <f>Tabell1[[#This Row],[TP]]/(Tabell1[[#This Row],[TP]]+Tabell1[[#This Row],[FN]])</f>
        <v>0.99958527734577496</v>
      </c>
      <c r="Q2005">
        <f>2*(Tabell1[[#This Row],[Recall]] * Tabell1[[#This Row],[Precision]]) / (Tabell1[[#This Row],[Recall]] + Tabell1[[#This Row],[Precision]])</f>
        <v>0.93502085151779657</v>
      </c>
      <c r="R2005">
        <v>9641</v>
      </c>
      <c r="S2005">
        <v>66</v>
      </c>
      <c r="T2005">
        <v>1336</v>
      </c>
      <c r="U2005">
        <v>4</v>
      </c>
    </row>
    <row r="2006" spans="1:21" hidden="1" x14ac:dyDescent="0.3">
      <c r="A2006" s="21" t="s">
        <v>31</v>
      </c>
      <c r="B2006" s="23" t="s">
        <v>33</v>
      </c>
      <c r="C2006" s="24" t="s">
        <v>38</v>
      </c>
      <c r="D2006" s="20" t="s">
        <v>23</v>
      </c>
      <c r="E2006" t="s">
        <v>24</v>
      </c>
      <c r="F2006" s="25" t="s">
        <v>30</v>
      </c>
      <c r="G2006" s="25" t="s">
        <v>26</v>
      </c>
      <c r="H2006" s="25" t="s">
        <v>26</v>
      </c>
      <c r="I2006" s="21"/>
      <c r="J2006" s="21" t="s">
        <v>29</v>
      </c>
      <c r="K2006" s="26">
        <v>40.368440866470301</v>
      </c>
      <c r="L2006" s="26">
        <v>1.5995018482208201</v>
      </c>
      <c r="N2006">
        <f>(Tabell1[[#This Row],[TP]]+Tabell1[[#This Row],[TN]])/(Tabell1[[#This Row],[TP]]+Tabell1[[#This Row],[TN]]+Tabell1[[#This Row],[FP]]+Tabell1[[#This Row],[FN]])</f>
        <v>0.87879062188829549</v>
      </c>
      <c r="O2006">
        <f>Tabell1[[#This Row],[TP]]/(Tabell1[[#This Row],[TP]]+Tabell1[[#This Row],[FP]])</f>
        <v>0.87892335766423357</v>
      </c>
      <c r="P2006">
        <f>Tabell1[[#This Row],[TP]]/(Tabell1[[#This Row],[TP]]+Tabell1[[#This Row],[FN]])</f>
        <v>0.99875583203732499</v>
      </c>
      <c r="Q2006">
        <f>2*(Tabell1[[#This Row],[Recall]] * Tabell1[[#This Row],[Precision]]) / (Tabell1[[#This Row],[Recall]] + Tabell1[[#This Row],[Precision]])</f>
        <v>0.9350157728706624</v>
      </c>
      <c r="R2006">
        <v>9633</v>
      </c>
      <c r="S2006">
        <v>75</v>
      </c>
      <c r="T2006">
        <v>1327</v>
      </c>
      <c r="U2006">
        <v>12</v>
      </c>
    </row>
    <row r="2007" spans="1:21" hidden="1" x14ac:dyDescent="0.3">
      <c r="A2007" s="21" t="s">
        <v>31</v>
      </c>
      <c r="B2007" s="21" t="s">
        <v>32</v>
      </c>
      <c r="C2007" s="24" t="s">
        <v>38</v>
      </c>
      <c r="D2007" s="20" t="s">
        <v>23</v>
      </c>
      <c r="E2007" t="s">
        <v>24</v>
      </c>
      <c r="F2007" s="25" t="s">
        <v>30</v>
      </c>
      <c r="G2007" s="25" t="s">
        <v>26</v>
      </c>
      <c r="H2007" s="21" t="s">
        <v>29</v>
      </c>
      <c r="I2007" s="25" t="s">
        <v>25</v>
      </c>
      <c r="J2007" s="21" t="s">
        <v>29</v>
      </c>
      <c r="K2007" s="26">
        <v>1.6397969722747801</v>
      </c>
      <c r="L2007" s="26">
        <v>0.47721767425537098</v>
      </c>
      <c r="N2007">
        <f>(Tabell1[[#This Row],[TP]]+Tabell1[[#This Row],[TN]])/(Tabell1[[#This Row],[TP]]+Tabell1[[#This Row],[TN]]+Tabell1[[#This Row],[FP]]+Tabell1[[#This Row],[FN]])</f>
        <v>0.88585136236082196</v>
      </c>
      <c r="O2007">
        <f>Tabell1[[#This Row],[TP]]/(Tabell1[[#This Row],[TP]]+Tabell1[[#This Row],[FP]])</f>
        <v>0.92968429684296838</v>
      </c>
      <c r="P2007">
        <f>Tabell1[[#This Row],[TP]]/(Tabell1[[#This Row],[TP]]+Tabell1[[#This Row],[FN]])</f>
        <v>0.94038361845515817</v>
      </c>
      <c r="Q2007">
        <f>2*(Tabell1[[#This Row],[Recall]] * Tabell1[[#This Row],[Precision]]) / (Tabell1[[#This Row],[Recall]] + Tabell1[[#This Row],[Precision]])</f>
        <v>0.93500335034276583</v>
      </c>
      <c r="R2007">
        <v>9070</v>
      </c>
      <c r="S2007">
        <v>716</v>
      </c>
      <c r="T2007">
        <v>686</v>
      </c>
      <c r="U2007">
        <v>575</v>
      </c>
    </row>
    <row r="2008" spans="1:21" hidden="1" x14ac:dyDescent="0.3">
      <c r="A2008" s="25" t="s">
        <v>20</v>
      </c>
      <c r="B2008" s="21" t="s">
        <v>32</v>
      </c>
      <c r="C2008" s="24" t="s">
        <v>38</v>
      </c>
      <c r="D2008" s="20" t="s">
        <v>23</v>
      </c>
      <c r="E2008" t="s">
        <v>24</v>
      </c>
      <c r="F2008" s="19" t="s">
        <v>21</v>
      </c>
      <c r="G2008" s="25" t="s">
        <v>26</v>
      </c>
      <c r="H2008" s="25" t="s">
        <v>26</v>
      </c>
      <c r="I2008" s="25" t="s">
        <v>25</v>
      </c>
      <c r="J2008" s="21" t="s">
        <v>29</v>
      </c>
      <c r="K2008" s="26">
        <v>1.9288027286529501</v>
      </c>
      <c r="L2008" s="26">
        <v>5.1060912609100297</v>
      </c>
      <c r="N2008">
        <f>(Tabell1[[#This Row],[TP]]+Tabell1[[#This Row],[TN]])/(Tabell1[[#This Row],[TP]]+Tabell1[[#This Row],[TN]]+Tabell1[[#This Row],[FP]]+Tabell1[[#This Row],[FN]])</f>
        <v>0.89092061193084093</v>
      </c>
      <c r="O2008">
        <f>Tabell1[[#This Row],[TP]]/(Tabell1[[#This Row],[TP]]+Tabell1[[#This Row],[FP]])</f>
        <v>0.97490434391177128</v>
      </c>
      <c r="P2008">
        <f>Tabell1[[#This Row],[TP]]/(Tabell1[[#This Row],[TP]]+Tabell1[[#This Row],[FN]])</f>
        <v>0.89818558838776563</v>
      </c>
      <c r="Q2008">
        <f>2*(Tabell1[[#This Row],[Recall]] * Tabell1[[#This Row],[Precision]]) / (Tabell1[[#This Row],[Recall]] + Tabell1[[#This Row],[Precision]])</f>
        <v>0.93497382764017045</v>
      </c>
      <c r="R2008">
        <v>8663</v>
      </c>
      <c r="S2008">
        <v>1179</v>
      </c>
      <c r="T2008">
        <v>223</v>
      </c>
      <c r="U2008">
        <v>982</v>
      </c>
    </row>
    <row r="2009" spans="1:21" hidden="1" x14ac:dyDescent="0.3">
      <c r="A2009" s="25" t="s">
        <v>20</v>
      </c>
      <c r="B2009" s="21" t="s">
        <v>32</v>
      </c>
      <c r="C2009" s="21" t="s">
        <v>34</v>
      </c>
      <c r="D2009" s="20" t="s">
        <v>23</v>
      </c>
      <c r="E2009" t="s">
        <v>24</v>
      </c>
      <c r="F2009" s="19" t="s">
        <v>21</v>
      </c>
      <c r="G2009" s="21" t="s">
        <v>29</v>
      </c>
      <c r="H2009" s="25" t="s">
        <v>26</v>
      </c>
      <c r="I2009" s="21"/>
      <c r="J2009" s="25" t="s">
        <v>26</v>
      </c>
      <c r="K2009" s="26">
        <v>1.34443688392639</v>
      </c>
      <c r="L2009" s="26">
        <v>2.1760947704315101</v>
      </c>
      <c r="N2009">
        <f>(Tabell1[[#This Row],[TP]]+Tabell1[[#This Row],[TN]])/(Tabell1[[#This Row],[TP]]+Tabell1[[#This Row],[TN]]+Tabell1[[#This Row],[FP]]+Tabell1[[#This Row],[FN]])</f>
        <v>0.88512718385081923</v>
      </c>
      <c r="O2009">
        <f>Tabell1[[#This Row],[TP]]/(Tabell1[[#This Row],[TP]]+Tabell1[[#This Row],[FP]])</f>
        <v>0.92440210782326715</v>
      </c>
      <c r="P2009">
        <f>Tabell1[[#This Row],[TP]]/(Tabell1[[#This Row],[TP]]+Tabell1[[#This Row],[FN]])</f>
        <v>0.94577501296008293</v>
      </c>
      <c r="Q2009">
        <f>2*(Tabell1[[#This Row],[Recall]] * Tabell1[[#This Row],[Precision]]) / (Tabell1[[#This Row],[Recall]] + Tabell1[[#This Row],[Precision]])</f>
        <v>0.93496643263465395</v>
      </c>
      <c r="R2009">
        <v>9122</v>
      </c>
      <c r="S2009">
        <v>656</v>
      </c>
      <c r="T2009">
        <v>746</v>
      </c>
      <c r="U2009">
        <v>523</v>
      </c>
    </row>
    <row r="2010" spans="1:21" hidden="1" x14ac:dyDescent="0.3">
      <c r="A2010" s="25" t="s">
        <v>20</v>
      </c>
      <c r="B2010" s="21" t="s">
        <v>32</v>
      </c>
      <c r="C2010" s="25" t="s">
        <v>36</v>
      </c>
      <c r="D2010" s="20" t="s">
        <v>23</v>
      </c>
      <c r="E2010" t="s">
        <v>24</v>
      </c>
      <c r="F2010" s="25" t="s">
        <v>30</v>
      </c>
      <c r="G2010" s="21" t="s">
        <v>29</v>
      </c>
      <c r="H2010" s="21" t="s">
        <v>29</v>
      </c>
      <c r="I2010" s="21"/>
      <c r="J2010" s="25" t="s">
        <v>26</v>
      </c>
      <c r="K2010" s="26">
        <v>3.2109458446502601</v>
      </c>
      <c r="L2010" s="26">
        <v>4.35497975349426</v>
      </c>
      <c r="N2010">
        <f>(Tabell1[[#This Row],[TP]]+Tabell1[[#This Row],[TN]])/(Tabell1[[#This Row],[TP]]+Tabell1[[#This Row],[TN]]+Tabell1[[#This Row],[FP]]+Tabell1[[#This Row],[FN]])</f>
        <v>0.8854892731058206</v>
      </c>
      <c r="O2010">
        <f>Tabell1[[#This Row],[TP]]/(Tabell1[[#This Row],[TP]]+Tabell1[[#This Row],[FP]])</f>
        <v>0.92728941464409542</v>
      </c>
      <c r="P2010">
        <f>Tabell1[[#This Row],[TP]]/(Tabell1[[#This Row],[TP]]+Tabell1[[#This Row],[FN]])</f>
        <v>0.94276827371695182</v>
      </c>
      <c r="Q2010">
        <f>2*(Tabell1[[#This Row],[Recall]] * Tabell1[[#This Row],[Precision]]) / (Tabell1[[#This Row],[Recall]] + Tabell1[[#This Row],[Precision]])</f>
        <v>0.93496478330162969</v>
      </c>
      <c r="R2010">
        <v>9093</v>
      </c>
      <c r="S2010">
        <v>689</v>
      </c>
      <c r="T2010">
        <v>713</v>
      </c>
      <c r="U2010">
        <v>552</v>
      </c>
    </row>
    <row r="2011" spans="1:21" hidden="1" x14ac:dyDescent="0.3">
      <c r="A2011" s="23" t="s">
        <v>48</v>
      </c>
      <c r="B2011" s="21" t="s">
        <v>32</v>
      </c>
      <c r="C2011" s="20" t="s">
        <v>23</v>
      </c>
      <c r="D2011" s="20" t="s">
        <v>23</v>
      </c>
      <c r="E2011" t="s">
        <v>42</v>
      </c>
      <c r="F2011" s="25" t="s">
        <v>30</v>
      </c>
      <c r="G2011" s="25" t="s">
        <v>26</v>
      </c>
      <c r="H2011" s="21" t="s">
        <v>29</v>
      </c>
      <c r="I2011" s="21"/>
      <c r="J2011" s="25" t="s">
        <v>26</v>
      </c>
      <c r="K2011" s="26">
        <v>0.45577788352966297</v>
      </c>
      <c r="L2011" s="26">
        <v>0.65724945068359297</v>
      </c>
      <c r="N2011">
        <f>(Tabell1[[#This Row],[TP]]+Tabell1[[#This Row],[TN]])/(Tabell1[[#This Row],[TP]]+Tabell1[[#This Row],[TN]]+Tabell1[[#This Row],[FP]]+Tabell1[[#This Row],[FN]])</f>
        <v>0.87897398843930641</v>
      </c>
      <c r="O2011">
        <f>Tabell1[[#This Row],[TP]]/(Tabell1[[#This Row],[TP]]+Tabell1[[#This Row],[FP]])</f>
        <v>0.87816888564654383</v>
      </c>
      <c r="P2011">
        <f>Tabell1[[#This Row],[TP]]/(Tabell1[[#This Row],[TP]]+Tabell1[[#This Row],[FN]])</f>
        <v>0.99958480381980486</v>
      </c>
      <c r="Q2011">
        <f>2*(Tabell1[[#This Row],[Recall]] * Tabell1[[#This Row],[Precision]]) / (Tabell1[[#This Row],[Recall]] + Tabell1[[#This Row],[Precision]])</f>
        <v>0.93495145631067955</v>
      </c>
      <c r="R2011">
        <v>9630</v>
      </c>
      <c r="S2011">
        <v>102</v>
      </c>
      <c r="T2011">
        <v>1336</v>
      </c>
      <c r="U2011">
        <v>4</v>
      </c>
    </row>
    <row r="2012" spans="1:21" hidden="1" x14ac:dyDescent="0.3">
      <c r="A2012" s="23" t="s">
        <v>48</v>
      </c>
      <c r="B2012" s="21" t="s">
        <v>32</v>
      </c>
      <c r="C2012" s="20" t="s">
        <v>23</v>
      </c>
      <c r="D2012" s="20" t="s">
        <v>23</v>
      </c>
      <c r="E2012" t="s">
        <v>42</v>
      </c>
      <c r="F2012" s="25" t="s">
        <v>30</v>
      </c>
      <c r="G2012" s="25" t="s">
        <v>26</v>
      </c>
      <c r="H2012" s="21" t="s">
        <v>29</v>
      </c>
      <c r="I2012" s="21"/>
      <c r="J2012" s="21" t="s">
        <v>29</v>
      </c>
      <c r="K2012" s="26">
        <v>0.43891119956970198</v>
      </c>
      <c r="L2012" s="26">
        <v>0.66518902778625399</v>
      </c>
      <c r="N2012">
        <f>(Tabell1[[#This Row],[TP]]+Tabell1[[#This Row],[TN]])/(Tabell1[[#This Row],[TP]]+Tabell1[[#This Row],[TN]]+Tabell1[[#This Row],[FP]]+Tabell1[[#This Row],[FN]])</f>
        <v>0.87897398843930641</v>
      </c>
      <c r="O2012">
        <f>Tabell1[[#This Row],[TP]]/(Tabell1[[#This Row],[TP]]+Tabell1[[#This Row],[FP]])</f>
        <v>0.87816888564654383</v>
      </c>
      <c r="P2012">
        <f>Tabell1[[#This Row],[TP]]/(Tabell1[[#This Row],[TP]]+Tabell1[[#This Row],[FN]])</f>
        <v>0.99958480381980486</v>
      </c>
      <c r="Q2012">
        <f>2*(Tabell1[[#This Row],[Recall]] * Tabell1[[#This Row],[Precision]]) / (Tabell1[[#This Row],[Recall]] + Tabell1[[#This Row],[Precision]])</f>
        <v>0.93495145631067955</v>
      </c>
      <c r="R2012">
        <v>9630</v>
      </c>
      <c r="S2012">
        <v>102</v>
      </c>
      <c r="T2012">
        <v>1336</v>
      </c>
      <c r="U2012">
        <v>4</v>
      </c>
    </row>
    <row r="2013" spans="1:21" hidden="1" x14ac:dyDescent="0.3">
      <c r="A2013" s="23" t="s">
        <v>48</v>
      </c>
      <c r="B2013" s="21" t="s">
        <v>32</v>
      </c>
      <c r="C2013" s="20" t="s">
        <v>23</v>
      </c>
      <c r="D2013" s="20" t="s">
        <v>23</v>
      </c>
      <c r="E2013" t="s">
        <v>42</v>
      </c>
      <c r="F2013" s="25" t="s">
        <v>30</v>
      </c>
      <c r="G2013" s="21" t="s">
        <v>29</v>
      </c>
      <c r="H2013" s="21" t="s">
        <v>29</v>
      </c>
      <c r="I2013" s="21"/>
      <c r="J2013" s="21" t="s">
        <v>29</v>
      </c>
      <c r="K2013" s="26">
        <v>0.41797113418579102</v>
      </c>
      <c r="L2013" s="26">
        <v>0.65225577354431097</v>
      </c>
      <c r="N2013">
        <f>(Tabell1[[#This Row],[TP]]+Tabell1[[#This Row],[TN]])/(Tabell1[[#This Row],[TP]]+Tabell1[[#This Row],[TN]]+Tabell1[[#This Row],[FP]]+Tabell1[[#This Row],[FN]])</f>
        <v>0.87897398843930641</v>
      </c>
      <c r="O2013">
        <f>Tabell1[[#This Row],[TP]]/(Tabell1[[#This Row],[TP]]+Tabell1[[#This Row],[FP]])</f>
        <v>0.87816888564654383</v>
      </c>
      <c r="P2013">
        <f>Tabell1[[#This Row],[TP]]/(Tabell1[[#This Row],[TP]]+Tabell1[[#This Row],[FN]])</f>
        <v>0.99958480381980486</v>
      </c>
      <c r="Q2013">
        <f>2*(Tabell1[[#This Row],[Recall]] * Tabell1[[#This Row],[Precision]]) / (Tabell1[[#This Row],[Recall]] + Tabell1[[#This Row],[Precision]])</f>
        <v>0.93495145631067955</v>
      </c>
      <c r="R2013">
        <v>9630</v>
      </c>
      <c r="S2013">
        <v>102</v>
      </c>
      <c r="T2013">
        <v>1336</v>
      </c>
      <c r="U2013">
        <v>4</v>
      </c>
    </row>
    <row r="2014" spans="1:21" hidden="1" x14ac:dyDescent="0.3">
      <c r="A2014" s="23" t="s">
        <v>48</v>
      </c>
      <c r="B2014" s="21" t="s">
        <v>32</v>
      </c>
      <c r="C2014" s="20" t="s">
        <v>23</v>
      </c>
      <c r="D2014" s="20" t="s">
        <v>23</v>
      </c>
      <c r="E2014" t="s">
        <v>42</v>
      </c>
      <c r="F2014" s="25" t="s">
        <v>30</v>
      </c>
      <c r="G2014" s="21" t="s">
        <v>29</v>
      </c>
      <c r="H2014" s="21" t="s">
        <v>29</v>
      </c>
      <c r="I2014" s="21"/>
      <c r="J2014" s="25" t="s">
        <v>26</v>
      </c>
      <c r="K2014" s="26">
        <v>0.411908149719238</v>
      </c>
      <c r="L2014" s="26">
        <v>0.63431358337402299</v>
      </c>
      <c r="N2014">
        <f>(Tabell1[[#This Row],[TP]]+Tabell1[[#This Row],[TN]])/(Tabell1[[#This Row],[TP]]+Tabell1[[#This Row],[TN]]+Tabell1[[#This Row],[FP]]+Tabell1[[#This Row],[FN]])</f>
        <v>0.87897398843930641</v>
      </c>
      <c r="O2014">
        <f>Tabell1[[#This Row],[TP]]/(Tabell1[[#This Row],[TP]]+Tabell1[[#This Row],[FP]])</f>
        <v>0.87816888564654383</v>
      </c>
      <c r="P2014">
        <f>Tabell1[[#This Row],[TP]]/(Tabell1[[#This Row],[TP]]+Tabell1[[#This Row],[FN]])</f>
        <v>0.99958480381980486</v>
      </c>
      <c r="Q2014">
        <f>2*(Tabell1[[#This Row],[Recall]] * Tabell1[[#This Row],[Precision]]) / (Tabell1[[#This Row],[Recall]] + Tabell1[[#This Row],[Precision]])</f>
        <v>0.93495145631067955</v>
      </c>
      <c r="R2014">
        <v>9630</v>
      </c>
      <c r="S2014">
        <v>102</v>
      </c>
      <c r="T2014">
        <v>1336</v>
      </c>
      <c r="U2014">
        <v>4</v>
      </c>
    </row>
    <row r="2015" spans="1:21" hidden="1" x14ac:dyDescent="0.3">
      <c r="A2015" s="21" t="s">
        <v>31</v>
      </c>
      <c r="B2015" s="25" t="s">
        <v>22</v>
      </c>
      <c r="C2015" s="20" t="s">
        <v>23</v>
      </c>
      <c r="D2015" s="20" t="s">
        <v>23</v>
      </c>
      <c r="E2015" t="s">
        <v>24</v>
      </c>
      <c r="F2015" s="25" t="s">
        <v>30</v>
      </c>
      <c r="G2015" s="25" t="s">
        <v>26</v>
      </c>
      <c r="H2015" s="25" t="s">
        <v>26</v>
      </c>
      <c r="I2015" s="25" t="s">
        <v>25</v>
      </c>
      <c r="J2015" s="25" t="s">
        <v>26</v>
      </c>
      <c r="K2015" s="26">
        <v>3.63000035285949</v>
      </c>
      <c r="L2015" s="26">
        <v>1.19107890129089</v>
      </c>
      <c r="N2015">
        <f>(Tabell1[[#This Row],[TP]]+Tabell1[[#This Row],[TN]])/(Tabell1[[#This Row],[TP]]+Tabell1[[#This Row],[TN]]+Tabell1[[#This Row],[FP]]+Tabell1[[#This Row],[FN]])</f>
        <v>0.87851905494704441</v>
      </c>
      <c r="O2015">
        <f>Tabell1[[#This Row],[TP]]/(Tabell1[[#This Row],[TP]]+Tabell1[[#This Row],[FP]])</f>
        <v>0.87799326231448604</v>
      </c>
      <c r="P2015">
        <f>Tabell1[[#This Row],[TP]]/(Tabell1[[#This Row],[TP]]+Tabell1[[#This Row],[FN]])</f>
        <v>0.99979263867288748</v>
      </c>
      <c r="Q2015">
        <f>2*(Tabell1[[#This Row],[Recall]] * Tabell1[[#This Row],[Precision]]) / (Tabell1[[#This Row],[Recall]] + Tabell1[[#This Row],[Precision]])</f>
        <v>0.93494279619934084</v>
      </c>
      <c r="R2015">
        <v>9643</v>
      </c>
      <c r="S2015">
        <v>62</v>
      </c>
      <c r="T2015">
        <v>1340</v>
      </c>
      <c r="U2015">
        <v>2</v>
      </c>
    </row>
    <row r="2016" spans="1:21" hidden="1" x14ac:dyDescent="0.3">
      <c r="A2016" s="25" t="s">
        <v>20</v>
      </c>
      <c r="B2016" s="25" t="s">
        <v>22</v>
      </c>
      <c r="C2016" s="25" t="s">
        <v>36</v>
      </c>
      <c r="D2016" s="20" t="s">
        <v>23</v>
      </c>
      <c r="E2016" t="s">
        <v>24</v>
      </c>
      <c r="F2016" s="19" t="s">
        <v>21</v>
      </c>
      <c r="G2016" s="21" t="s">
        <v>29</v>
      </c>
      <c r="H2016" s="25" t="s">
        <v>26</v>
      </c>
      <c r="I2016" s="25" t="s">
        <v>25</v>
      </c>
      <c r="J2016" s="21" t="s">
        <v>29</v>
      </c>
      <c r="K2016" s="26">
        <v>2.5923161506652801</v>
      </c>
      <c r="L2016" s="26">
        <v>4.9728302955627397</v>
      </c>
      <c r="N2016">
        <f>(Tabell1[[#This Row],[TP]]+Tabell1[[#This Row],[TN]])/(Tabell1[[#This Row],[TP]]+Tabell1[[#This Row],[TN]]+Tabell1[[#This Row],[FP]]+Tabell1[[#This Row],[FN]])</f>
        <v>0.88693763012582605</v>
      </c>
      <c r="O2016">
        <f>Tabell1[[#This Row],[TP]]/(Tabell1[[#This Row],[TP]]+Tabell1[[#This Row],[FP]])</f>
        <v>0.9396732299958106</v>
      </c>
      <c r="P2016">
        <f>Tabell1[[#This Row],[TP]]/(Tabell1[[#This Row],[TP]]+Tabell1[[#This Row],[FN]])</f>
        <v>0.93022291342664598</v>
      </c>
      <c r="Q2016">
        <f>2*(Tabell1[[#This Row],[Recall]] * Tabell1[[#This Row],[Precision]]) / (Tabell1[[#This Row],[Recall]] + Tabell1[[#This Row],[Precision]])</f>
        <v>0.93492419111134273</v>
      </c>
      <c r="R2016">
        <v>8972</v>
      </c>
      <c r="S2016">
        <v>826</v>
      </c>
      <c r="T2016">
        <v>576</v>
      </c>
      <c r="U2016">
        <v>673</v>
      </c>
    </row>
    <row r="2017" spans="1:21" hidden="1" x14ac:dyDescent="0.3">
      <c r="A2017" s="25" t="s">
        <v>20</v>
      </c>
      <c r="B2017" s="21" t="s">
        <v>32</v>
      </c>
      <c r="C2017" s="24" t="s">
        <v>38</v>
      </c>
      <c r="D2017" s="20" t="s">
        <v>23</v>
      </c>
      <c r="E2017" t="s">
        <v>24</v>
      </c>
      <c r="F2017" s="19" t="s">
        <v>21</v>
      </c>
      <c r="G2017" s="21" t="s">
        <v>29</v>
      </c>
      <c r="H2017" s="25" t="s">
        <v>26</v>
      </c>
      <c r="I2017" s="25" t="s">
        <v>25</v>
      </c>
      <c r="J2017" s="21" t="s">
        <v>29</v>
      </c>
      <c r="K2017" s="26">
        <v>1.9078013896942101</v>
      </c>
      <c r="L2017" s="26">
        <v>5.1207351684570304</v>
      </c>
      <c r="N2017">
        <f>(Tabell1[[#This Row],[TP]]+Tabell1[[#This Row],[TN]])/(Tabell1[[#This Row],[TP]]+Tabell1[[#This Row],[TN]]+Tabell1[[#This Row],[FP]]+Tabell1[[#This Row],[FN]])</f>
        <v>0.89083008961709065</v>
      </c>
      <c r="O2017">
        <f>Tabell1[[#This Row],[TP]]/(Tabell1[[#This Row],[TP]]+Tabell1[[#This Row],[FP]])</f>
        <v>0.9749015194147439</v>
      </c>
      <c r="P2017">
        <f>Tabell1[[#This Row],[TP]]/(Tabell1[[#This Row],[TP]]+Tabell1[[#This Row],[FN]])</f>
        <v>0.89808190772420948</v>
      </c>
      <c r="Q2017">
        <f>2*(Tabell1[[#This Row],[Recall]] * Tabell1[[#This Row],[Precision]]) / (Tabell1[[#This Row],[Recall]] + Tabell1[[#This Row],[Precision]])</f>
        <v>0.93491635186184563</v>
      </c>
      <c r="R2017">
        <v>8662</v>
      </c>
      <c r="S2017">
        <v>1179</v>
      </c>
      <c r="T2017">
        <v>223</v>
      </c>
      <c r="U2017">
        <v>983</v>
      </c>
    </row>
    <row r="2018" spans="1:21" hidden="1" x14ac:dyDescent="0.3">
      <c r="A2018" s="21" t="s">
        <v>31</v>
      </c>
      <c r="B2018" s="25" t="s">
        <v>22</v>
      </c>
      <c r="C2018" s="20" t="s">
        <v>23</v>
      </c>
      <c r="D2018" s="20" t="s">
        <v>23</v>
      </c>
      <c r="E2018" t="s">
        <v>24</v>
      </c>
      <c r="F2018" s="25" t="s">
        <v>30</v>
      </c>
      <c r="G2018" s="21" t="s">
        <v>29</v>
      </c>
      <c r="H2018" s="25" t="s">
        <v>26</v>
      </c>
      <c r="I2018" s="25" t="s">
        <v>25</v>
      </c>
      <c r="J2018" s="25" t="s">
        <v>26</v>
      </c>
      <c r="K2018" s="26">
        <v>4.5051124095916704</v>
      </c>
      <c r="L2018" s="26">
        <v>1.29263544082641</v>
      </c>
      <c r="N2018">
        <f>(Tabell1[[#This Row],[TP]]+Tabell1[[#This Row],[TN]])/(Tabell1[[#This Row],[TP]]+Tabell1[[#This Row],[TN]]+Tabell1[[#This Row],[FP]]+Tabell1[[#This Row],[FN]])</f>
        <v>0.87842853263329412</v>
      </c>
      <c r="O2018">
        <f>Tabell1[[#This Row],[TP]]/(Tabell1[[#This Row],[TP]]+Tabell1[[#This Row],[FP]])</f>
        <v>0.87784452940105584</v>
      </c>
      <c r="P2018">
        <f>Tabell1[[#This Row],[TP]]/(Tabell1[[#This Row],[TP]]+Tabell1[[#This Row],[FN]])</f>
        <v>0.99989631933644374</v>
      </c>
      <c r="Q2018">
        <f>2*(Tabell1[[#This Row],[Recall]] * Tabell1[[#This Row],[Precision]]) / (Tabell1[[#This Row],[Recall]] + Tabell1[[#This Row],[Precision]])</f>
        <v>0.93490378556541121</v>
      </c>
      <c r="R2018">
        <v>9644</v>
      </c>
      <c r="S2018">
        <v>60</v>
      </c>
      <c r="T2018">
        <v>1342</v>
      </c>
      <c r="U2018">
        <v>1</v>
      </c>
    </row>
    <row r="2019" spans="1:21" hidden="1" x14ac:dyDescent="0.3">
      <c r="A2019" s="21" t="s">
        <v>31</v>
      </c>
      <c r="B2019" s="23" t="s">
        <v>33</v>
      </c>
      <c r="C2019" s="23" t="s">
        <v>40</v>
      </c>
      <c r="D2019" s="20" t="s">
        <v>23</v>
      </c>
      <c r="E2019" t="s">
        <v>24</v>
      </c>
      <c r="F2019" s="25" t="s">
        <v>30</v>
      </c>
      <c r="G2019" s="21" t="s">
        <v>29</v>
      </c>
      <c r="H2019" s="25" t="s">
        <v>26</v>
      </c>
      <c r="I2019" s="21"/>
      <c r="J2019" s="25" t="s">
        <v>26</v>
      </c>
      <c r="K2019" s="26">
        <v>210.075304508209</v>
      </c>
      <c r="L2019" s="26">
        <v>5.6241807937621999</v>
      </c>
      <c r="N2019">
        <f>(Tabell1[[#This Row],[TP]]+Tabell1[[#This Row],[TN]])/(Tabell1[[#This Row],[TP]]+Tabell1[[#This Row],[TN]]+Tabell1[[#This Row],[FP]]+Tabell1[[#This Row],[FN]])</f>
        <v>0.89110165655834161</v>
      </c>
      <c r="O2019">
        <f>Tabell1[[#This Row],[TP]]/(Tabell1[[#This Row],[TP]]+Tabell1[[#This Row],[FP]])</f>
        <v>0.97792119565217395</v>
      </c>
      <c r="P2019">
        <f>Tabell1[[#This Row],[TP]]/(Tabell1[[#This Row],[TP]]+Tabell1[[#This Row],[FN]])</f>
        <v>0.89548989113530331</v>
      </c>
      <c r="Q2019">
        <f>2*(Tabell1[[#This Row],[Recall]] * Tabell1[[#This Row],[Precision]]) / (Tabell1[[#This Row],[Recall]] + Tabell1[[#This Row],[Precision]])</f>
        <v>0.93489202792661152</v>
      </c>
      <c r="R2019">
        <v>8637</v>
      </c>
      <c r="S2019">
        <v>1207</v>
      </c>
      <c r="T2019">
        <v>195</v>
      </c>
      <c r="U2019">
        <v>1008</v>
      </c>
    </row>
    <row r="2020" spans="1:21" hidden="1" x14ac:dyDescent="0.3">
      <c r="A2020" s="25" t="s">
        <v>20</v>
      </c>
      <c r="B2020" s="21" t="s">
        <v>32</v>
      </c>
      <c r="C2020" s="25" t="s">
        <v>36</v>
      </c>
      <c r="D2020" s="20" t="s">
        <v>23</v>
      </c>
      <c r="E2020" t="s">
        <v>24</v>
      </c>
      <c r="F2020" s="25" t="s">
        <v>30</v>
      </c>
      <c r="G2020" s="21" t="s">
        <v>29</v>
      </c>
      <c r="H2020" s="25" t="s">
        <v>26</v>
      </c>
      <c r="I2020" s="25" t="s">
        <v>25</v>
      </c>
      <c r="J2020" s="21" t="s">
        <v>29</v>
      </c>
      <c r="K2020" s="26">
        <v>2.9036672115325901</v>
      </c>
      <c r="L2020" s="26">
        <v>5.5333611965179399</v>
      </c>
      <c r="N2020">
        <f>(Tabell1[[#This Row],[TP]]+Tabell1[[#This Row],[TN]])/(Tabell1[[#This Row],[TP]]+Tabell1[[#This Row],[TN]]+Tabell1[[#This Row],[FP]]+Tabell1[[#This Row],[FN]])</f>
        <v>0.88585136236082196</v>
      </c>
      <c r="O2020">
        <f>Tabell1[[#This Row],[TP]]/(Tabell1[[#This Row],[TP]]+Tabell1[[#This Row],[FP]])</f>
        <v>0.93118699855996712</v>
      </c>
      <c r="P2020">
        <f>Tabell1[[#This Row],[TP]]/(Tabell1[[#This Row],[TP]]+Tabell1[[#This Row],[FN]])</f>
        <v>0.93862104717470196</v>
      </c>
      <c r="Q2020">
        <f>2*(Tabell1[[#This Row],[Recall]] * Tabell1[[#This Row],[Precision]]) / (Tabell1[[#This Row],[Recall]] + Tabell1[[#This Row],[Precision]])</f>
        <v>0.93488924459131517</v>
      </c>
      <c r="R2020">
        <v>9053</v>
      </c>
      <c r="S2020">
        <v>733</v>
      </c>
      <c r="T2020">
        <v>669</v>
      </c>
      <c r="U2020">
        <v>592</v>
      </c>
    </row>
    <row r="2021" spans="1:21" hidden="1" x14ac:dyDescent="0.3">
      <c r="A2021" s="25" t="s">
        <v>20</v>
      </c>
      <c r="B2021" s="23" t="s">
        <v>33</v>
      </c>
      <c r="C2021" s="21" t="s">
        <v>34</v>
      </c>
      <c r="D2021" s="20" t="s">
        <v>23</v>
      </c>
      <c r="E2021" t="s">
        <v>24</v>
      </c>
      <c r="F2021" s="25" t="s">
        <v>30</v>
      </c>
      <c r="G2021" s="25" t="s">
        <v>26</v>
      </c>
      <c r="H2021" s="25" t="s">
        <v>26</v>
      </c>
      <c r="I2021" s="21"/>
      <c r="J2021" s="21" t="s">
        <v>29</v>
      </c>
      <c r="K2021" s="26">
        <v>5.2373149394988996</v>
      </c>
      <c r="L2021" s="26">
        <v>11.434108257293699</v>
      </c>
      <c r="N2021">
        <f>(Tabell1[[#This Row],[TP]]+Tabell1[[#This Row],[TN]])/(Tabell1[[#This Row],[TP]]+Tabell1[[#This Row],[TN]]+Tabell1[[#This Row],[FP]]+Tabell1[[#This Row],[FN]])</f>
        <v>0.87842853263329412</v>
      </c>
      <c r="O2021">
        <f>Tabell1[[#This Row],[TP]]/(Tabell1[[#This Row],[TP]]+Tabell1[[#This Row],[FP]])</f>
        <v>0.87811987611586806</v>
      </c>
      <c r="P2021">
        <f>Tabell1[[#This Row],[TP]]/(Tabell1[[#This Row],[TP]]+Tabell1[[#This Row],[FN]])</f>
        <v>0.99948159668221881</v>
      </c>
      <c r="Q2021">
        <f>2*(Tabell1[[#This Row],[Recall]] * Tabell1[[#This Row],[Precision]]) / (Tabell1[[#This Row],[Recall]] + Tabell1[[#This Row],[Precision]])</f>
        <v>0.93487853367599294</v>
      </c>
      <c r="R2021">
        <v>9640</v>
      </c>
      <c r="S2021">
        <v>64</v>
      </c>
      <c r="T2021">
        <v>1338</v>
      </c>
      <c r="U2021">
        <v>5</v>
      </c>
    </row>
    <row r="2022" spans="1:21" hidden="1" x14ac:dyDescent="0.3">
      <c r="A2022" s="21" t="s">
        <v>31</v>
      </c>
      <c r="B2022" s="25" t="s">
        <v>22</v>
      </c>
      <c r="C2022" s="20" t="s">
        <v>23</v>
      </c>
      <c r="D2022" s="20" t="s">
        <v>23</v>
      </c>
      <c r="E2022" t="s">
        <v>24</v>
      </c>
      <c r="F2022" s="25" t="s">
        <v>30</v>
      </c>
      <c r="G2022" s="25" t="s">
        <v>26</v>
      </c>
      <c r="H2022" s="21" t="s">
        <v>29</v>
      </c>
      <c r="I2022" s="25" t="s">
        <v>25</v>
      </c>
      <c r="J2022" s="25" t="s">
        <v>26</v>
      </c>
      <c r="K2022" s="26">
        <v>3.7811355590820299</v>
      </c>
      <c r="L2022" s="26">
        <v>0.87110161781311002</v>
      </c>
      <c r="N2022">
        <f>(Tabell1[[#This Row],[TP]]+Tabell1[[#This Row],[TN]])/(Tabell1[[#This Row],[TP]]+Tabell1[[#This Row],[TN]]+Tabell1[[#This Row],[FP]]+Tabell1[[#This Row],[FN]])</f>
        <v>0.87833801031954373</v>
      </c>
      <c r="O2022">
        <f>Tabell1[[#This Row],[TP]]/(Tabell1[[#This Row],[TP]]+Tabell1[[#This Row],[FP]])</f>
        <v>0.87769587769587765</v>
      </c>
      <c r="P2022">
        <f>Tabell1[[#This Row],[TP]]/(Tabell1[[#This Row],[TP]]+Tabell1[[#This Row],[FN]])</f>
        <v>1</v>
      </c>
      <c r="Q2022">
        <f>2*(Tabell1[[#This Row],[Recall]] * Tabell1[[#This Row],[Precision]]) / (Tabell1[[#This Row],[Recall]] + Tabell1[[#This Row],[Precision]])</f>
        <v>0.93486478627507996</v>
      </c>
      <c r="R2022">
        <v>9645</v>
      </c>
      <c r="S2022">
        <v>58</v>
      </c>
      <c r="T2022">
        <v>1344</v>
      </c>
      <c r="U2022">
        <v>0</v>
      </c>
    </row>
    <row r="2023" spans="1:21" hidden="1" x14ac:dyDescent="0.3">
      <c r="A2023" s="21" t="s">
        <v>31</v>
      </c>
      <c r="B2023" s="21" t="s">
        <v>32</v>
      </c>
      <c r="C2023" s="20" t="s">
        <v>23</v>
      </c>
      <c r="D2023" s="20" t="s">
        <v>23</v>
      </c>
      <c r="E2023" t="s">
        <v>24</v>
      </c>
      <c r="F2023" s="25" t="s">
        <v>30</v>
      </c>
      <c r="G2023" s="21" t="s">
        <v>29</v>
      </c>
      <c r="H2023" s="21" t="s">
        <v>29</v>
      </c>
      <c r="I2023" s="25" t="s">
        <v>25</v>
      </c>
      <c r="J2023" s="21" t="s">
        <v>29</v>
      </c>
      <c r="K2023" s="26">
        <v>0.99558019638061501</v>
      </c>
      <c r="L2023" s="26">
        <v>0.47928023338317799</v>
      </c>
      <c r="N2023">
        <f>(Tabell1[[#This Row],[TP]]+Tabell1[[#This Row],[TN]])/(Tabell1[[#This Row],[TP]]+Tabell1[[#This Row],[TN]]+Tabell1[[#This Row],[FP]]+Tabell1[[#This Row],[FN]])</f>
        <v>0.87833801031954373</v>
      </c>
      <c r="O2023">
        <f>Tabell1[[#This Row],[TP]]/(Tabell1[[#This Row],[TP]]+Tabell1[[#This Row],[FP]])</f>
        <v>0.87776463092745971</v>
      </c>
      <c r="P2023">
        <f>Tabell1[[#This Row],[TP]]/(Tabell1[[#This Row],[TP]]+Tabell1[[#This Row],[FN]])</f>
        <v>0.99989631933644374</v>
      </c>
      <c r="Q2023">
        <f>2*(Tabell1[[#This Row],[Recall]] * Tabell1[[#This Row],[Precision]]) / (Tabell1[[#This Row],[Recall]] + Tabell1[[#This Row],[Precision]])</f>
        <v>0.93485847227607588</v>
      </c>
      <c r="R2023">
        <v>9644</v>
      </c>
      <c r="S2023">
        <v>59</v>
      </c>
      <c r="T2023">
        <v>1343</v>
      </c>
      <c r="U2023">
        <v>1</v>
      </c>
    </row>
    <row r="2024" spans="1:21" hidden="1" x14ac:dyDescent="0.3">
      <c r="A2024" s="23" t="s">
        <v>48</v>
      </c>
      <c r="B2024" s="21" t="s">
        <v>32</v>
      </c>
      <c r="C2024" s="20" t="s">
        <v>23</v>
      </c>
      <c r="D2024" s="20" t="s">
        <v>23</v>
      </c>
      <c r="E2024" t="s">
        <v>24</v>
      </c>
      <c r="F2024" s="25" t="s">
        <v>30</v>
      </c>
      <c r="G2024" s="25" t="s">
        <v>26</v>
      </c>
      <c r="H2024" s="25" t="s">
        <v>26</v>
      </c>
      <c r="I2024" s="21"/>
      <c r="J2024" s="21" t="s">
        <v>29</v>
      </c>
      <c r="K2024" s="26">
        <v>0.47103476524353</v>
      </c>
      <c r="L2024" s="26">
        <v>0.50526142120361295</v>
      </c>
      <c r="N2024">
        <f>(Tabell1[[#This Row],[TP]]+Tabell1[[#This Row],[TN]])/(Tabell1[[#This Row],[TP]]+Tabell1[[#This Row],[TN]]+Tabell1[[#This Row],[FP]]+Tabell1[[#This Row],[FN]])</f>
        <v>0.87833801031954373</v>
      </c>
      <c r="O2024">
        <f>Tabell1[[#This Row],[TP]]/(Tabell1[[#This Row],[TP]]+Tabell1[[#This Row],[FP]])</f>
        <v>0.87776463092745971</v>
      </c>
      <c r="P2024">
        <f>Tabell1[[#This Row],[TP]]/(Tabell1[[#This Row],[TP]]+Tabell1[[#This Row],[FN]])</f>
        <v>0.99989631933644374</v>
      </c>
      <c r="Q2024">
        <f>2*(Tabell1[[#This Row],[Recall]] * Tabell1[[#This Row],[Precision]]) / (Tabell1[[#This Row],[Recall]] + Tabell1[[#This Row],[Precision]])</f>
        <v>0.93485847227607588</v>
      </c>
      <c r="R2024">
        <v>9644</v>
      </c>
      <c r="S2024">
        <v>59</v>
      </c>
      <c r="T2024">
        <v>1343</v>
      </c>
      <c r="U2024">
        <v>1</v>
      </c>
    </row>
    <row r="2025" spans="1:21" hidden="1" x14ac:dyDescent="0.3">
      <c r="A2025" s="23" t="s">
        <v>48</v>
      </c>
      <c r="B2025" s="21" t="s">
        <v>32</v>
      </c>
      <c r="C2025" s="20" t="s">
        <v>23</v>
      </c>
      <c r="D2025" s="20" t="s">
        <v>23</v>
      </c>
      <c r="E2025" t="s">
        <v>24</v>
      </c>
      <c r="F2025" s="25" t="s">
        <v>30</v>
      </c>
      <c r="G2025" s="25" t="s">
        <v>26</v>
      </c>
      <c r="H2025" s="25" t="s">
        <v>26</v>
      </c>
      <c r="I2025" s="21"/>
      <c r="J2025" s="21" t="s">
        <v>29</v>
      </c>
      <c r="K2025" s="26">
        <v>0.47103476524353</v>
      </c>
      <c r="L2025" s="26">
        <v>0.46718454360961897</v>
      </c>
      <c r="N2025">
        <f>(Tabell1[[#This Row],[TP]]+Tabell1[[#This Row],[TN]])/(Tabell1[[#This Row],[TP]]+Tabell1[[#This Row],[TN]]+Tabell1[[#This Row],[FP]]+Tabell1[[#This Row],[FN]])</f>
        <v>0.87833801031954373</v>
      </c>
      <c r="O2025">
        <f>Tabell1[[#This Row],[TP]]/(Tabell1[[#This Row],[TP]]+Tabell1[[#This Row],[FP]])</f>
        <v>0.87776463092745971</v>
      </c>
      <c r="P2025">
        <f>Tabell1[[#This Row],[TP]]/(Tabell1[[#This Row],[TP]]+Tabell1[[#This Row],[FN]])</f>
        <v>0.99989631933644374</v>
      </c>
      <c r="Q2025">
        <f>2*(Tabell1[[#This Row],[Recall]] * Tabell1[[#This Row],[Precision]]) / (Tabell1[[#This Row],[Recall]] + Tabell1[[#This Row],[Precision]])</f>
        <v>0.93485847227607588</v>
      </c>
      <c r="R2025">
        <v>9644</v>
      </c>
      <c r="S2025">
        <v>59</v>
      </c>
      <c r="T2025">
        <v>1343</v>
      </c>
      <c r="U2025">
        <v>1</v>
      </c>
    </row>
    <row r="2026" spans="1:21" hidden="1" x14ac:dyDescent="0.3">
      <c r="A2026" s="23" t="s">
        <v>48</v>
      </c>
      <c r="B2026" s="21" t="s">
        <v>32</v>
      </c>
      <c r="C2026" s="20" t="s">
        <v>23</v>
      </c>
      <c r="D2026" s="20" t="s">
        <v>23</v>
      </c>
      <c r="E2026" t="s">
        <v>24</v>
      </c>
      <c r="F2026" s="25" t="s">
        <v>30</v>
      </c>
      <c r="G2026" s="21" t="s">
        <v>29</v>
      </c>
      <c r="H2026" s="25" t="s">
        <v>26</v>
      </c>
      <c r="I2026" s="21"/>
      <c r="J2026" s="25" t="s">
        <v>26</v>
      </c>
      <c r="K2026" s="26">
        <v>0.40292191505432101</v>
      </c>
      <c r="L2026" s="26">
        <v>0.51858139038085904</v>
      </c>
      <c r="N2026">
        <f>(Tabell1[[#This Row],[TP]]+Tabell1[[#This Row],[TN]])/(Tabell1[[#This Row],[TP]]+Tabell1[[#This Row],[TN]]+Tabell1[[#This Row],[FP]]+Tabell1[[#This Row],[FN]])</f>
        <v>0.87833801031954373</v>
      </c>
      <c r="O2026">
        <f>Tabell1[[#This Row],[TP]]/(Tabell1[[#This Row],[TP]]+Tabell1[[#This Row],[FP]])</f>
        <v>0.87776463092745971</v>
      </c>
      <c r="P2026">
        <f>Tabell1[[#This Row],[TP]]/(Tabell1[[#This Row],[TP]]+Tabell1[[#This Row],[FN]])</f>
        <v>0.99989631933644374</v>
      </c>
      <c r="Q2026">
        <f>2*(Tabell1[[#This Row],[Recall]] * Tabell1[[#This Row],[Precision]]) / (Tabell1[[#This Row],[Recall]] + Tabell1[[#This Row],[Precision]])</f>
        <v>0.93485847227607588</v>
      </c>
      <c r="R2026">
        <v>9644</v>
      </c>
      <c r="S2026">
        <v>59</v>
      </c>
      <c r="T2026">
        <v>1343</v>
      </c>
      <c r="U2026">
        <v>1</v>
      </c>
    </row>
    <row r="2027" spans="1:21" hidden="1" x14ac:dyDescent="0.3">
      <c r="A2027" s="23" t="s">
        <v>48</v>
      </c>
      <c r="B2027" s="21" t="s">
        <v>32</v>
      </c>
      <c r="C2027" s="20" t="s">
        <v>23</v>
      </c>
      <c r="D2027" s="20" t="s">
        <v>23</v>
      </c>
      <c r="E2027" t="s">
        <v>24</v>
      </c>
      <c r="F2027" s="25" t="s">
        <v>30</v>
      </c>
      <c r="G2027" s="21" t="s">
        <v>29</v>
      </c>
      <c r="H2027" s="25" t="s">
        <v>26</v>
      </c>
      <c r="I2027" s="21"/>
      <c r="J2027" s="25" t="s">
        <v>26</v>
      </c>
      <c r="K2027" s="26">
        <v>0.40292191505432101</v>
      </c>
      <c r="L2027" s="26">
        <v>0.43396234512329102</v>
      </c>
      <c r="N2027">
        <f>(Tabell1[[#This Row],[TP]]+Tabell1[[#This Row],[TN]])/(Tabell1[[#This Row],[TP]]+Tabell1[[#This Row],[TN]]+Tabell1[[#This Row],[FP]]+Tabell1[[#This Row],[FN]])</f>
        <v>0.87833801031954373</v>
      </c>
      <c r="O2027">
        <f>Tabell1[[#This Row],[TP]]/(Tabell1[[#This Row],[TP]]+Tabell1[[#This Row],[FP]])</f>
        <v>0.87776463092745971</v>
      </c>
      <c r="P2027">
        <f>Tabell1[[#This Row],[TP]]/(Tabell1[[#This Row],[TP]]+Tabell1[[#This Row],[FN]])</f>
        <v>0.99989631933644374</v>
      </c>
      <c r="Q2027">
        <f>2*(Tabell1[[#This Row],[Recall]] * Tabell1[[#This Row],[Precision]]) / (Tabell1[[#This Row],[Recall]] + Tabell1[[#This Row],[Precision]])</f>
        <v>0.93485847227607588</v>
      </c>
      <c r="R2027">
        <v>9644</v>
      </c>
      <c r="S2027">
        <v>59</v>
      </c>
      <c r="T2027">
        <v>1343</v>
      </c>
      <c r="U2027">
        <v>1</v>
      </c>
    </row>
    <row r="2028" spans="1:21" hidden="1" x14ac:dyDescent="0.3">
      <c r="A2028" s="23" t="s">
        <v>48</v>
      </c>
      <c r="B2028" s="21" t="s">
        <v>32</v>
      </c>
      <c r="C2028" s="20" t="s">
        <v>23</v>
      </c>
      <c r="D2028" s="20" t="s">
        <v>23</v>
      </c>
      <c r="E2028" t="s">
        <v>24</v>
      </c>
      <c r="F2028" s="25" t="s">
        <v>30</v>
      </c>
      <c r="G2028" s="25" t="s">
        <v>26</v>
      </c>
      <c r="H2028" s="25" t="s">
        <v>26</v>
      </c>
      <c r="I2028" s="21"/>
      <c r="J2028" s="25" t="s">
        <v>26</v>
      </c>
      <c r="K2028" s="26">
        <v>0.376987695693969</v>
      </c>
      <c r="L2028" s="26">
        <v>0.61539053916931097</v>
      </c>
      <c r="N2028">
        <f>(Tabell1[[#This Row],[TP]]+Tabell1[[#This Row],[TN]])/(Tabell1[[#This Row],[TP]]+Tabell1[[#This Row],[TN]]+Tabell1[[#This Row],[FP]]+Tabell1[[#This Row],[FN]])</f>
        <v>0.87833801031954373</v>
      </c>
      <c r="O2028">
        <f>Tabell1[[#This Row],[TP]]/(Tabell1[[#This Row],[TP]]+Tabell1[[#This Row],[FP]])</f>
        <v>0.87776463092745971</v>
      </c>
      <c r="P2028">
        <f>Tabell1[[#This Row],[TP]]/(Tabell1[[#This Row],[TP]]+Tabell1[[#This Row],[FN]])</f>
        <v>0.99989631933644374</v>
      </c>
      <c r="Q2028">
        <f>2*(Tabell1[[#This Row],[Recall]] * Tabell1[[#This Row],[Precision]]) / (Tabell1[[#This Row],[Recall]] + Tabell1[[#This Row],[Precision]])</f>
        <v>0.93485847227607588</v>
      </c>
      <c r="R2028">
        <v>9644</v>
      </c>
      <c r="S2028">
        <v>59</v>
      </c>
      <c r="T2028">
        <v>1343</v>
      </c>
      <c r="U2028">
        <v>1</v>
      </c>
    </row>
    <row r="2029" spans="1:21" hidden="1" x14ac:dyDescent="0.3">
      <c r="A2029" s="23" t="s">
        <v>48</v>
      </c>
      <c r="B2029" s="21" t="s">
        <v>32</v>
      </c>
      <c r="C2029" s="20" t="s">
        <v>23</v>
      </c>
      <c r="D2029" s="20" t="s">
        <v>23</v>
      </c>
      <c r="E2029" t="s">
        <v>24</v>
      </c>
      <c r="F2029" s="25" t="s">
        <v>30</v>
      </c>
      <c r="G2029" s="25" t="s">
        <v>26</v>
      </c>
      <c r="H2029" s="25" t="s">
        <v>26</v>
      </c>
      <c r="I2029" s="21"/>
      <c r="J2029" s="25" t="s">
        <v>26</v>
      </c>
      <c r="K2029" s="26">
        <v>0.376987695693969</v>
      </c>
      <c r="L2029" s="26">
        <v>0.52556896209716797</v>
      </c>
      <c r="N2029">
        <f>(Tabell1[[#This Row],[TP]]+Tabell1[[#This Row],[TN]])/(Tabell1[[#This Row],[TP]]+Tabell1[[#This Row],[TN]]+Tabell1[[#This Row],[FP]]+Tabell1[[#This Row],[FN]])</f>
        <v>0.87833801031954373</v>
      </c>
      <c r="O2029">
        <f>Tabell1[[#This Row],[TP]]/(Tabell1[[#This Row],[TP]]+Tabell1[[#This Row],[FP]])</f>
        <v>0.87776463092745971</v>
      </c>
      <c r="P2029">
        <f>Tabell1[[#This Row],[TP]]/(Tabell1[[#This Row],[TP]]+Tabell1[[#This Row],[FN]])</f>
        <v>0.99989631933644374</v>
      </c>
      <c r="Q2029">
        <f>2*(Tabell1[[#This Row],[Recall]] * Tabell1[[#This Row],[Precision]]) / (Tabell1[[#This Row],[Recall]] + Tabell1[[#This Row],[Precision]])</f>
        <v>0.93485847227607588</v>
      </c>
      <c r="R2029">
        <v>9644</v>
      </c>
      <c r="S2029">
        <v>59</v>
      </c>
      <c r="T2029">
        <v>1343</v>
      </c>
      <c r="U2029">
        <v>1</v>
      </c>
    </row>
    <row r="2030" spans="1:21" hidden="1" x14ac:dyDescent="0.3">
      <c r="A2030" s="23" t="s">
        <v>48</v>
      </c>
      <c r="B2030" s="21" t="s">
        <v>32</v>
      </c>
      <c r="C2030" s="20" t="s">
        <v>23</v>
      </c>
      <c r="D2030" s="20" t="s">
        <v>23</v>
      </c>
      <c r="E2030" t="s">
        <v>24</v>
      </c>
      <c r="F2030" s="25" t="s">
        <v>30</v>
      </c>
      <c r="G2030" s="21" t="s">
        <v>29</v>
      </c>
      <c r="H2030" s="25" t="s">
        <v>26</v>
      </c>
      <c r="I2030" s="21"/>
      <c r="J2030" s="21" t="s">
        <v>29</v>
      </c>
      <c r="K2030" s="26">
        <v>0.37499809265136702</v>
      </c>
      <c r="L2030" s="26">
        <v>0.475089311599731</v>
      </c>
      <c r="N2030">
        <f>(Tabell1[[#This Row],[TP]]+Tabell1[[#This Row],[TN]])/(Tabell1[[#This Row],[TP]]+Tabell1[[#This Row],[TN]]+Tabell1[[#This Row],[FP]]+Tabell1[[#This Row],[FN]])</f>
        <v>0.87833801031954373</v>
      </c>
      <c r="O2030">
        <f>Tabell1[[#This Row],[TP]]/(Tabell1[[#This Row],[TP]]+Tabell1[[#This Row],[FP]])</f>
        <v>0.87776463092745971</v>
      </c>
      <c r="P2030">
        <f>Tabell1[[#This Row],[TP]]/(Tabell1[[#This Row],[TP]]+Tabell1[[#This Row],[FN]])</f>
        <v>0.99989631933644374</v>
      </c>
      <c r="Q2030">
        <f>2*(Tabell1[[#This Row],[Recall]] * Tabell1[[#This Row],[Precision]]) / (Tabell1[[#This Row],[Recall]] + Tabell1[[#This Row],[Precision]])</f>
        <v>0.93485847227607588</v>
      </c>
      <c r="R2030">
        <v>9644</v>
      </c>
      <c r="S2030">
        <v>59</v>
      </c>
      <c r="T2030">
        <v>1343</v>
      </c>
      <c r="U2030">
        <v>1</v>
      </c>
    </row>
    <row r="2031" spans="1:21" hidden="1" x14ac:dyDescent="0.3">
      <c r="A2031" s="23" t="s">
        <v>48</v>
      </c>
      <c r="B2031" s="21" t="s">
        <v>32</v>
      </c>
      <c r="C2031" s="20" t="s">
        <v>23</v>
      </c>
      <c r="D2031" s="20" t="s">
        <v>23</v>
      </c>
      <c r="E2031" t="s">
        <v>24</v>
      </c>
      <c r="F2031" s="25" t="s">
        <v>30</v>
      </c>
      <c r="G2031" s="21" t="s">
        <v>29</v>
      </c>
      <c r="H2031" s="25" t="s">
        <v>26</v>
      </c>
      <c r="I2031" s="21"/>
      <c r="J2031" s="21" t="s">
        <v>29</v>
      </c>
      <c r="K2031" s="26">
        <v>0.37499809265136702</v>
      </c>
      <c r="L2031" s="26">
        <v>0.42373824119567799</v>
      </c>
      <c r="N2031">
        <f>(Tabell1[[#This Row],[TP]]+Tabell1[[#This Row],[TN]])/(Tabell1[[#This Row],[TP]]+Tabell1[[#This Row],[TN]]+Tabell1[[#This Row],[FP]]+Tabell1[[#This Row],[FN]])</f>
        <v>0.87833801031954373</v>
      </c>
      <c r="O2031">
        <f>Tabell1[[#This Row],[TP]]/(Tabell1[[#This Row],[TP]]+Tabell1[[#This Row],[FP]])</f>
        <v>0.87776463092745971</v>
      </c>
      <c r="P2031">
        <f>Tabell1[[#This Row],[TP]]/(Tabell1[[#This Row],[TP]]+Tabell1[[#This Row],[FN]])</f>
        <v>0.99989631933644374</v>
      </c>
      <c r="Q2031">
        <f>2*(Tabell1[[#This Row],[Recall]] * Tabell1[[#This Row],[Precision]]) / (Tabell1[[#This Row],[Recall]] + Tabell1[[#This Row],[Precision]])</f>
        <v>0.93485847227607588</v>
      </c>
      <c r="R2031">
        <v>9644</v>
      </c>
      <c r="S2031">
        <v>59</v>
      </c>
      <c r="T2031">
        <v>1343</v>
      </c>
      <c r="U2031">
        <v>1</v>
      </c>
    </row>
    <row r="2032" spans="1:21" hidden="1" x14ac:dyDescent="0.3">
      <c r="A2032" s="21" t="s">
        <v>31</v>
      </c>
      <c r="B2032" s="21" t="s">
        <v>32</v>
      </c>
      <c r="C2032" s="20" t="s">
        <v>23</v>
      </c>
      <c r="D2032" s="20" t="s">
        <v>23</v>
      </c>
      <c r="E2032" t="s">
        <v>24</v>
      </c>
      <c r="F2032" s="25" t="s">
        <v>30</v>
      </c>
      <c r="G2032" s="25" t="s">
        <v>26</v>
      </c>
      <c r="H2032" s="21" t="s">
        <v>29</v>
      </c>
      <c r="I2032" s="25" t="s">
        <v>25</v>
      </c>
      <c r="J2032" s="25" t="s">
        <v>26</v>
      </c>
      <c r="K2032" s="26">
        <v>4.20456838607788</v>
      </c>
      <c r="L2032" s="26">
        <v>0.97320508956909102</v>
      </c>
      <c r="N2032">
        <f>(Tabell1[[#This Row],[TP]]+Tabell1[[#This Row],[TN]])/(Tabell1[[#This Row],[TP]]+Tabell1[[#This Row],[TN]]+Tabell1[[#This Row],[FP]]+Tabell1[[#This Row],[FN]])</f>
        <v>0.87833801031954373</v>
      </c>
      <c r="O2032">
        <f>Tabell1[[#This Row],[TP]]/(Tabell1[[#This Row],[TP]]+Tabell1[[#This Row],[FP]])</f>
        <v>0.87783340919435593</v>
      </c>
      <c r="P2032">
        <f>Tabell1[[#This Row],[TP]]/(Tabell1[[#This Row],[TP]]+Tabell1[[#This Row],[FN]])</f>
        <v>0.99979263867288748</v>
      </c>
      <c r="Q2032">
        <f>2*(Tabell1[[#This Row],[Recall]] * Tabell1[[#This Row],[Precision]]) / (Tabell1[[#This Row],[Recall]] + Tabell1[[#This Row],[Precision]])</f>
        <v>0.93485215705283575</v>
      </c>
      <c r="R2032">
        <v>9643</v>
      </c>
      <c r="S2032">
        <v>60</v>
      </c>
      <c r="T2032">
        <v>1342</v>
      </c>
      <c r="U2032">
        <v>2</v>
      </c>
    </row>
    <row r="2033" spans="1:21" hidden="1" x14ac:dyDescent="0.3">
      <c r="A2033" s="21" t="s">
        <v>31</v>
      </c>
      <c r="B2033" s="23" t="s">
        <v>33</v>
      </c>
      <c r="C2033" s="25" t="s">
        <v>36</v>
      </c>
      <c r="D2033" s="20" t="s">
        <v>23</v>
      </c>
      <c r="E2033" t="s">
        <v>24</v>
      </c>
      <c r="F2033" s="25" t="s">
        <v>30</v>
      </c>
      <c r="G2033" s="21" t="s">
        <v>29</v>
      </c>
      <c r="H2033" s="21" t="s">
        <v>29</v>
      </c>
      <c r="I2033" s="21"/>
      <c r="J2033" s="21" t="s">
        <v>29</v>
      </c>
      <c r="K2033" s="26">
        <v>27.252085685729899</v>
      </c>
      <c r="L2033" s="26">
        <v>1.36523365974426</v>
      </c>
      <c r="N2033">
        <f>(Tabell1[[#This Row],[TP]]+Tabell1[[#This Row],[TN]])/(Tabell1[[#This Row],[TP]]+Tabell1[[#This Row],[TN]]+Tabell1[[#This Row],[FP]]+Tabell1[[#This Row],[FN]])</f>
        <v>0.87833801031954373</v>
      </c>
      <c r="O2033">
        <f>Tabell1[[#This Row],[TP]]/(Tabell1[[#This Row],[TP]]+Tabell1[[#This Row],[FP]])</f>
        <v>0.87790221251024314</v>
      </c>
      <c r="P2033">
        <f>Tabell1[[#This Row],[TP]]/(Tabell1[[#This Row],[TP]]+Tabell1[[#This Row],[FN]])</f>
        <v>0.99968895800933122</v>
      </c>
      <c r="Q2033">
        <f>2*(Tabell1[[#This Row],[Recall]] * Tabell1[[#This Row],[Precision]]) / (Tabell1[[#This Row],[Recall]] + Tabell1[[#This Row],[Precision]])</f>
        <v>0.93484584060500286</v>
      </c>
      <c r="R2033">
        <v>9642</v>
      </c>
      <c r="S2033">
        <v>61</v>
      </c>
      <c r="T2033">
        <v>1341</v>
      </c>
      <c r="U2033">
        <v>3</v>
      </c>
    </row>
    <row r="2034" spans="1:21" hidden="1" x14ac:dyDescent="0.3">
      <c r="A2034" s="25" t="s">
        <v>20</v>
      </c>
      <c r="B2034" s="21" t="s">
        <v>32</v>
      </c>
      <c r="C2034" s="21" t="s">
        <v>34</v>
      </c>
      <c r="D2034" s="21" t="s">
        <v>34</v>
      </c>
      <c r="E2034" t="s">
        <v>43</v>
      </c>
      <c r="F2034" s="25" t="s">
        <v>30</v>
      </c>
      <c r="G2034" s="25" t="s">
        <v>26</v>
      </c>
      <c r="H2034" s="21" t="s">
        <v>29</v>
      </c>
      <c r="I2034" s="25" t="s">
        <v>25</v>
      </c>
      <c r="J2034" s="25" t="s">
        <v>26</v>
      </c>
      <c r="K2034" s="26">
        <v>1.5410571098327599</v>
      </c>
      <c r="L2034" s="26">
        <v>3.4677255153656001</v>
      </c>
      <c r="N2034">
        <f>(Tabell1[[#This Row],[TP]]+Tabell1[[#This Row],[TN]])/(Tabell1[[#This Row],[TP]]+Tabell1[[#This Row],[TN]]+Tabell1[[#This Row],[FP]]+Tabell1[[#This Row],[FN]])</f>
        <v>0.89298658934396524</v>
      </c>
      <c r="O2034">
        <f>Tabell1[[#This Row],[TP]]/(Tabell1[[#This Row],[TP]]+Tabell1[[#This Row],[FP]])</f>
        <v>0.90969612369805652</v>
      </c>
      <c r="P2034">
        <f>Tabell1[[#This Row],[TP]]/(Tabell1[[#This Row],[TP]]+Tabell1[[#This Row],[FN]])</f>
        <v>0.96141625056740809</v>
      </c>
      <c r="Q2034">
        <f>2*(Tabell1[[#This Row],[Recall]] * Tabell1[[#This Row],[Precision]]) / (Tabell1[[#This Row],[Recall]] + Tabell1[[#This Row],[Precision]])</f>
        <v>0.93484137931034483</v>
      </c>
      <c r="R2034">
        <v>8472</v>
      </c>
      <c r="S2034">
        <v>1383</v>
      </c>
      <c r="T2034">
        <v>841</v>
      </c>
      <c r="U2034">
        <v>340</v>
      </c>
    </row>
    <row r="2035" spans="1:21" hidden="1" x14ac:dyDescent="0.3">
      <c r="A2035" s="21" t="s">
        <v>31</v>
      </c>
      <c r="B2035" s="25" t="s">
        <v>22</v>
      </c>
      <c r="C2035" s="20" t="s">
        <v>23</v>
      </c>
      <c r="D2035" s="20" t="s">
        <v>23</v>
      </c>
      <c r="E2035" t="s">
        <v>24</v>
      </c>
      <c r="F2035" s="25" t="s">
        <v>30</v>
      </c>
      <c r="G2035" s="21" t="s">
        <v>29</v>
      </c>
      <c r="H2035" s="21" t="s">
        <v>29</v>
      </c>
      <c r="I2035" s="25" t="s">
        <v>25</v>
      </c>
      <c r="J2035" s="25" t="s">
        <v>26</v>
      </c>
      <c r="K2035" s="26">
        <v>3.8445138931274401</v>
      </c>
      <c r="L2035" s="26">
        <v>0.85770654678344704</v>
      </c>
      <c r="N2035">
        <f>(Tabell1[[#This Row],[TP]]+Tabell1[[#This Row],[TN]])/(Tabell1[[#This Row],[TP]]+Tabell1[[#This Row],[TN]]+Tabell1[[#This Row],[FP]]+Tabell1[[#This Row],[FN]])</f>
        <v>0.87824748800579344</v>
      </c>
      <c r="O2035">
        <f>Tabell1[[#This Row],[TP]]/(Tabell1[[#This Row],[TP]]+Tabell1[[#This Row],[FP]])</f>
        <v>0.87782228696285503</v>
      </c>
      <c r="P2035">
        <f>Tabell1[[#This Row],[TP]]/(Tabell1[[#This Row],[TP]]+Tabell1[[#This Row],[FN]])</f>
        <v>0.99968895800933122</v>
      </c>
      <c r="Q2035">
        <f>2*(Tabell1[[#This Row],[Recall]] * Tabell1[[#This Row],[Precision]]) / (Tabell1[[#This Row],[Recall]] + Tabell1[[#This Row],[Precision]])</f>
        <v>0.93480052353482956</v>
      </c>
      <c r="R2035">
        <v>9642</v>
      </c>
      <c r="S2035">
        <v>60</v>
      </c>
      <c r="T2035">
        <v>1342</v>
      </c>
      <c r="U2035">
        <v>3</v>
      </c>
    </row>
    <row r="2036" spans="1:21" hidden="1" x14ac:dyDescent="0.3">
      <c r="A2036" s="21" t="s">
        <v>31</v>
      </c>
      <c r="B2036" s="21" t="s">
        <v>32</v>
      </c>
      <c r="C2036" s="23" t="s">
        <v>40</v>
      </c>
      <c r="D2036" s="20" t="s">
        <v>23</v>
      </c>
      <c r="E2036" t="s">
        <v>24</v>
      </c>
      <c r="F2036" s="25" t="s">
        <v>30</v>
      </c>
      <c r="G2036" s="21" t="s">
        <v>29</v>
      </c>
      <c r="H2036" s="25" t="s">
        <v>26</v>
      </c>
      <c r="I2036" s="25" t="s">
        <v>25</v>
      </c>
      <c r="J2036" s="25" t="s">
        <v>26</v>
      </c>
      <c r="K2036" s="26">
        <v>6.7969324588775599</v>
      </c>
      <c r="L2036" s="26">
        <v>0.98585677146911599</v>
      </c>
      <c r="N2036">
        <f>(Tabell1[[#This Row],[TP]]+Tabell1[[#This Row],[TN]])/(Tabell1[[#This Row],[TP]]+Tabell1[[#This Row],[TN]]+Tabell1[[#This Row],[FP]]+Tabell1[[#This Row],[FN]])</f>
        <v>0.89101113424459133</v>
      </c>
      <c r="O2036">
        <f>Tabell1[[#This Row],[TP]]/(Tabell1[[#This Row],[TP]]+Tabell1[[#This Row],[FP]])</f>
        <v>0.97889481447861115</v>
      </c>
      <c r="P2036">
        <f>Tabell1[[#This Row],[TP]]/(Tabell1[[#This Row],[TP]]+Tabell1[[#This Row],[FN]])</f>
        <v>0.89445308449974081</v>
      </c>
      <c r="Q2036">
        <f>2*(Tabell1[[#This Row],[Recall]] * Tabell1[[#This Row],[Precision]]) / (Tabell1[[#This Row],[Recall]] + Tabell1[[#This Row],[Precision]])</f>
        <v>0.93477083107595615</v>
      </c>
      <c r="R2036">
        <v>8627</v>
      </c>
      <c r="S2036">
        <v>1216</v>
      </c>
      <c r="T2036">
        <v>186</v>
      </c>
      <c r="U2036">
        <v>1018</v>
      </c>
    </row>
    <row r="2037" spans="1:21" hidden="1" x14ac:dyDescent="0.3">
      <c r="A2037" s="25" t="s">
        <v>20</v>
      </c>
      <c r="B2037" s="25" t="s">
        <v>22</v>
      </c>
      <c r="C2037" s="21" t="s">
        <v>34</v>
      </c>
      <c r="D2037" s="20" t="s">
        <v>23</v>
      </c>
      <c r="E2037" t="s">
        <v>24</v>
      </c>
      <c r="F2037" s="25" t="s">
        <v>30</v>
      </c>
      <c r="G2037" s="21" t="s">
        <v>29</v>
      </c>
      <c r="H2037" s="21" t="s">
        <v>29</v>
      </c>
      <c r="I2037" s="21"/>
      <c r="J2037" s="21" t="s">
        <v>29</v>
      </c>
      <c r="K2037" s="26">
        <v>5.5089190006256104</v>
      </c>
      <c r="L2037" s="26">
        <v>8.5900757312774605</v>
      </c>
      <c r="N2037">
        <f>(Tabell1[[#This Row],[TP]]+Tabell1[[#This Row],[TN]])/(Tabell1[[#This Row],[TP]]+Tabell1[[#This Row],[TN]]+Tabell1[[#This Row],[FP]]+Tabell1[[#This Row],[FN]])</f>
        <v>0.87833801031954373</v>
      </c>
      <c r="O2037">
        <f>Tabell1[[#This Row],[TP]]/(Tabell1[[#This Row],[TP]]+Tabell1[[#This Row],[FP]])</f>
        <v>0.87886809675947053</v>
      </c>
      <c r="P2037">
        <f>Tabell1[[#This Row],[TP]]/(Tabell1[[#This Row],[TP]]+Tabell1[[#This Row],[FN]])</f>
        <v>0.9982374287195438</v>
      </c>
      <c r="Q2037">
        <f>2*(Tabell1[[#This Row],[Recall]] * Tabell1[[#This Row],[Precision]]) / (Tabell1[[#This Row],[Recall]] + Tabell1[[#This Row],[Precision]])</f>
        <v>0.9347572815533981</v>
      </c>
      <c r="R2037">
        <v>9628</v>
      </c>
      <c r="S2037">
        <v>75</v>
      </c>
      <c r="T2037">
        <v>1327</v>
      </c>
      <c r="U2037">
        <v>17</v>
      </c>
    </row>
    <row r="2038" spans="1:21" hidden="1" x14ac:dyDescent="0.3">
      <c r="A2038" s="25" t="s">
        <v>20</v>
      </c>
      <c r="B2038" s="23" t="s">
        <v>33</v>
      </c>
      <c r="C2038" s="20" t="s">
        <v>23</v>
      </c>
      <c r="D2038" s="20" t="s">
        <v>23</v>
      </c>
      <c r="E2038" t="s">
        <v>24</v>
      </c>
      <c r="F2038" s="19" t="s">
        <v>21</v>
      </c>
      <c r="G2038" s="21" t="s">
        <v>29</v>
      </c>
      <c r="H2038" s="25" t="s">
        <v>26</v>
      </c>
      <c r="I2038" s="21"/>
      <c r="J2038" s="21" t="s">
        <v>29</v>
      </c>
      <c r="K2038" s="26">
        <v>1.86900186538696</v>
      </c>
      <c r="L2038" s="26">
        <v>4.2193074226379297</v>
      </c>
      <c r="N2038">
        <f>(Tabell1[[#This Row],[TP]]+Tabell1[[#This Row],[TN]])/(Tabell1[[#This Row],[TP]]+Tabell1[[#This Row],[TN]]+Tabell1[[#This Row],[FP]]+Tabell1[[#This Row],[FN]])</f>
        <v>0.87815696569204305</v>
      </c>
      <c r="O2038">
        <f>Tabell1[[#This Row],[TP]]/(Tabell1[[#This Row],[TP]]+Tabell1[[#This Row],[FP]])</f>
        <v>0.87774237596722804</v>
      </c>
      <c r="P2038">
        <f>Tabell1[[#This Row],[TP]]/(Tabell1[[#This Row],[TP]]+Tabell1[[#This Row],[FN]])</f>
        <v>0.99968895800933122</v>
      </c>
      <c r="Q2038">
        <f>2*(Tabell1[[#This Row],[Recall]] * Tabell1[[#This Row],[Precision]]) / (Tabell1[[#This Row],[Recall]] + Tabell1[[#This Row],[Precision]])</f>
        <v>0.93475521085797375</v>
      </c>
      <c r="R2038">
        <v>9642</v>
      </c>
      <c r="S2038">
        <v>59</v>
      </c>
      <c r="T2038">
        <v>1343</v>
      </c>
      <c r="U2038">
        <v>3</v>
      </c>
    </row>
    <row r="2039" spans="1:21" hidden="1" x14ac:dyDescent="0.3">
      <c r="A2039" s="21" t="s">
        <v>31</v>
      </c>
      <c r="B2039" s="25" t="s">
        <v>22</v>
      </c>
      <c r="C2039" s="20" t="s">
        <v>23</v>
      </c>
      <c r="D2039" s="20" t="s">
        <v>23</v>
      </c>
      <c r="E2039" t="s">
        <v>24</v>
      </c>
      <c r="F2039" s="19" t="s">
        <v>21</v>
      </c>
      <c r="G2039" s="25" t="s">
        <v>26</v>
      </c>
      <c r="H2039" s="21" t="s">
        <v>29</v>
      </c>
      <c r="I2039" s="21"/>
      <c r="J2039" s="21" t="s">
        <v>29</v>
      </c>
      <c r="K2039" s="26">
        <v>0.55063772201537997</v>
      </c>
      <c r="L2039" s="26">
        <v>0.41665840148925698</v>
      </c>
      <c r="N2039">
        <f>(Tabell1[[#This Row],[TP]]+Tabell1[[#This Row],[TN]])/(Tabell1[[#This Row],[TP]]+Tabell1[[#This Row],[TN]]+Tabell1[[#This Row],[FP]]+Tabell1[[#This Row],[FN]])</f>
        <v>0.87824748800579344</v>
      </c>
      <c r="O2039">
        <f>Tabell1[[#This Row],[TP]]/(Tabell1[[#This Row],[TP]]+Tabell1[[#This Row],[FP]])</f>
        <v>0.87837345003646972</v>
      </c>
      <c r="P2039">
        <f>Tabell1[[#This Row],[TP]]/(Tabell1[[#This Row],[TP]]+Tabell1[[#This Row],[FN]])</f>
        <v>0.99885951270088125</v>
      </c>
      <c r="Q2039">
        <f>2*(Tabell1[[#This Row],[Recall]] * Tabell1[[#This Row],[Precision]]) / (Tabell1[[#This Row],[Recall]] + Tabell1[[#This Row],[Precision]])</f>
        <v>0.93474991510212002</v>
      </c>
      <c r="R2039">
        <v>9634</v>
      </c>
      <c r="S2039">
        <v>68</v>
      </c>
      <c r="T2039">
        <v>1334</v>
      </c>
      <c r="U2039">
        <v>11</v>
      </c>
    </row>
    <row r="2040" spans="1:21" hidden="1" x14ac:dyDescent="0.3">
      <c r="A2040" s="25" t="s">
        <v>20</v>
      </c>
      <c r="B2040" s="21" t="s">
        <v>32</v>
      </c>
      <c r="C2040" s="20" t="s">
        <v>23</v>
      </c>
      <c r="D2040" s="20" t="s">
        <v>23</v>
      </c>
      <c r="E2040" t="s">
        <v>24</v>
      </c>
      <c r="F2040" s="19" t="s">
        <v>21</v>
      </c>
      <c r="G2040" s="25" t="s">
        <v>26</v>
      </c>
      <c r="H2040" s="25" t="s">
        <v>26</v>
      </c>
      <c r="I2040" s="25" t="s">
        <v>25</v>
      </c>
      <c r="J2040" s="25" t="s">
        <v>26</v>
      </c>
      <c r="K2040" s="26">
        <v>0.78154063224792403</v>
      </c>
      <c r="L2040" s="26">
        <v>1.5675580501556301</v>
      </c>
      <c r="N2040">
        <f>(Tabell1[[#This Row],[TP]]+Tabell1[[#This Row],[TN]])/(Tabell1[[#This Row],[TP]]+Tabell1[[#This Row],[TN]]+Tabell1[[#This Row],[FP]]+Tabell1[[#This Row],[FN]])</f>
        <v>0.88440300534081651</v>
      </c>
      <c r="O2040">
        <f>Tabell1[[#This Row],[TP]]/(Tabell1[[#This Row],[TP]]+Tabell1[[#This Row],[FP]])</f>
        <v>0.92185924581568868</v>
      </c>
      <c r="P2040">
        <f>Tabell1[[#This Row],[TP]]/(Tabell1[[#This Row],[TP]]+Tabell1[[#This Row],[FN]])</f>
        <v>0.94795230689476417</v>
      </c>
      <c r="Q2040">
        <f>2*(Tabell1[[#This Row],[Recall]] * Tabell1[[#This Row],[Precision]]) / (Tabell1[[#This Row],[Recall]] + Tabell1[[#This Row],[Precision]])</f>
        <v>0.93472371313193281</v>
      </c>
      <c r="R2040">
        <v>9143</v>
      </c>
      <c r="S2040">
        <v>627</v>
      </c>
      <c r="T2040">
        <v>775</v>
      </c>
      <c r="U2040">
        <v>502</v>
      </c>
    </row>
    <row r="2041" spans="1:21" hidden="1" x14ac:dyDescent="0.3">
      <c r="A2041" s="25" t="s">
        <v>20</v>
      </c>
      <c r="B2041" s="21" t="s">
        <v>32</v>
      </c>
      <c r="C2041" s="21" t="s">
        <v>34</v>
      </c>
      <c r="D2041" s="20" t="s">
        <v>23</v>
      </c>
      <c r="E2041" t="s">
        <v>24</v>
      </c>
      <c r="F2041" s="25" t="s">
        <v>30</v>
      </c>
      <c r="G2041" s="21" t="s">
        <v>29</v>
      </c>
      <c r="H2041" s="25" t="s">
        <v>26</v>
      </c>
      <c r="I2041" s="21"/>
      <c r="J2041" s="21" t="s">
        <v>29</v>
      </c>
      <c r="K2041" s="26">
        <v>4.54962134361267</v>
      </c>
      <c r="L2041" s="26">
        <v>7.13575911521911</v>
      </c>
      <c r="N2041">
        <f>(Tabell1[[#This Row],[TP]]+Tabell1[[#This Row],[TN]])/(Tabell1[[#This Row],[TP]]+Tabell1[[#This Row],[TN]]+Tabell1[[#This Row],[FP]]+Tabell1[[#This Row],[FN]])</f>
        <v>0.87806644337829276</v>
      </c>
      <c r="O2041">
        <f>Tabell1[[#This Row],[TP]]/(Tabell1[[#This Row],[TP]]+Tabell1[[#This Row],[FP]])</f>
        <v>0.87766247951938836</v>
      </c>
      <c r="P2041">
        <f>Tabell1[[#This Row],[TP]]/(Tabell1[[#This Row],[TP]]+Tabell1[[#This Row],[FN]])</f>
        <v>0.99968895800933122</v>
      </c>
      <c r="Q2041">
        <f>2*(Tabell1[[#This Row],[Recall]] * Tabell1[[#This Row],[Precision]]) / (Tabell1[[#This Row],[Recall]] + Tabell1[[#This Row],[Precision]])</f>
        <v>0.93470990257379682</v>
      </c>
      <c r="R2041">
        <v>9642</v>
      </c>
      <c r="S2041">
        <v>58</v>
      </c>
      <c r="T2041">
        <v>1344</v>
      </c>
      <c r="U2041">
        <v>3</v>
      </c>
    </row>
    <row r="2042" spans="1:21" hidden="1" x14ac:dyDescent="0.3">
      <c r="A2042" s="21" t="s">
        <v>31</v>
      </c>
      <c r="B2042" s="23" t="s">
        <v>33</v>
      </c>
      <c r="C2042" s="20" t="s">
        <v>23</v>
      </c>
      <c r="D2042" s="20" t="s">
        <v>23</v>
      </c>
      <c r="E2042" t="s">
        <v>24</v>
      </c>
      <c r="F2042" s="25" t="s">
        <v>30</v>
      </c>
      <c r="G2042" s="21" t="s">
        <v>29</v>
      </c>
      <c r="H2042" s="21" t="s">
        <v>29</v>
      </c>
      <c r="I2042" s="25" t="s">
        <v>25</v>
      </c>
      <c r="J2042" s="21" t="s">
        <v>29</v>
      </c>
      <c r="K2042" s="26">
        <v>29.940144300460801</v>
      </c>
      <c r="L2042" s="26">
        <v>1.30267930030822</v>
      </c>
      <c r="N2042">
        <f>(Tabell1[[#This Row],[TP]]+Tabell1[[#This Row],[TN]])/(Tabell1[[#This Row],[TP]]+Tabell1[[#This Row],[TN]]+Tabell1[[#This Row],[FP]]+Tabell1[[#This Row],[FN]])</f>
        <v>0.87797592106454236</v>
      </c>
      <c r="O2042">
        <f>Tabell1[[#This Row],[TP]]/(Tabell1[[#This Row],[TP]]+Tabell1[[#This Row],[FP]])</f>
        <v>0.87737651232602565</v>
      </c>
      <c r="P2042">
        <f>Tabell1[[#This Row],[TP]]/(Tabell1[[#This Row],[TP]]+Tabell1[[#This Row],[FN]])</f>
        <v>1</v>
      </c>
      <c r="Q2042">
        <f>2*(Tabell1[[#This Row],[Recall]] * Tabell1[[#This Row],[Precision]]) / (Tabell1[[#This Row],[Recall]] + Tabell1[[#This Row],[Precision]])</f>
        <v>0.93468359337145079</v>
      </c>
      <c r="R2042">
        <v>9645</v>
      </c>
      <c r="S2042">
        <v>54</v>
      </c>
      <c r="T2042">
        <v>1348</v>
      </c>
      <c r="U2042">
        <v>0</v>
      </c>
    </row>
    <row r="2043" spans="1:21" hidden="1" x14ac:dyDescent="0.3">
      <c r="A2043" s="21" t="s">
        <v>31</v>
      </c>
      <c r="B2043" s="23" t="s">
        <v>33</v>
      </c>
      <c r="C2043" s="20" t="s">
        <v>23</v>
      </c>
      <c r="D2043" s="20" t="s">
        <v>23</v>
      </c>
      <c r="E2043" t="s">
        <v>24</v>
      </c>
      <c r="F2043" s="25" t="s">
        <v>30</v>
      </c>
      <c r="G2043" s="21" t="s">
        <v>29</v>
      </c>
      <c r="H2043" s="21" t="s">
        <v>29</v>
      </c>
      <c r="I2043" s="25" t="s">
        <v>25</v>
      </c>
      <c r="J2043" s="21" t="s">
        <v>29</v>
      </c>
      <c r="K2043" s="26">
        <v>29.940144300460801</v>
      </c>
      <c r="L2043" s="26">
        <v>1.30235075950622</v>
      </c>
      <c r="N2043">
        <f>(Tabell1[[#This Row],[TP]]+Tabell1[[#This Row],[TN]])/(Tabell1[[#This Row],[TP]]+Tabell1[[#This Row],[TN]]+Tabell1[[#This Row],[FP]]+Tabell1[[#This Row],[FN]])</f>
        <v>0.87797592106454236</v>
      </c>
      <c r="O2043">
        <f>Tabell1[[#This Row],[TP]]/(Tabell1[[#This Row],[TP]]+Tabell1[[#This Row],[FP]])</f>
        <v>0.87737651232602565</v>
      </c>
      <c r="P2043">
        <f>Tabell1[[#This Row],[TP]]/(Tabell1[[#This Row],[TP]]+Tabell1[[#This Row],[FN]])</f>
        <v>1</v>
      </c>
      <c r="Q2043">
        <f>2*(Tabell1[[#This Row],[Recall]] * Tabell1[[#This Row],[Precision]]) / (Tabell1[[#This Row],[Recall]] + Tabell1[[#This Row],[Precision]])</f>
        <v>0.93468359337145079</v>
      </c>
      <c r="R2043">
        <v>9645</v>
      </c>
      <c r="S2043">
        <v>54</v>
      </c>
      <c r="T2043">
        <v>1348</v>
      </c>
      <c r="U2043">
        <v>0</v>
      </c>
    </row>
    <row r="2044" spans="1:21" hidden="1" x14ac:dyDescent="0.3">
      <c r="A2044" s="21" t="s">
        <v>31</v>
      </c>
      <c r="B2044" s="23" t="s">
        <v>33</v>
      </c>
      <c r="C2044" s="21" t="s">
        <v>34</v>
      </c>
      <c r="D2044" s="20" t="s">
        <v>23</v>
      </c>
      <c r="E2044" t="s">
        <v>24</v>
      </c>
      <c r="F2044" s="19" t="s">
        <v>21</v>
      </c>
      <c r="G2044" s="25" t="s">
        <v>26</v>
      </c>
      <c r="H2044" s="21" t="s">
        <v>29</v>
      </c>
      <c r="I2044" s="25" t="s">
        <v>25</v>
      </c>
      <c r="J2044" s="25" t="s">
        <v>26</v>
      </c>
      <c r="K2044" s="26">
        <v>268.12765741348198</v>
      </c>
      <c r="L2044" s="26">
        <v>2.8081541061401301</v>
      </c>
      <c r="N2044">
        <f>(Tabell1[[#This Row],[TP]]+Tabell1[[#This Row],[TN]])/(Tabell1[[#This Row],[TP]]+Tabell1[[#This Row],[TN]]+Tabell1[[#This Row],[FP]]+Tabell1[[#This Row],[FN]])</f>
        <v>0.87806644337829276</v>
      </c>
      <c r="O2044">
        <f>Tabell1[[#This Row],[TP]]/(Tabell1[[#This Row],[TP]]+Tabell1[[#This Row],[FP]])</f>
        <v>0.87800655976676389</v>
      </c>
      <c r="P2044">
        <f>Tabell1[[#This Row],[TP]]/(Tabell1[[#This Row],[TP]]+Tabell1[[#This Row],[FN]])</f>
        <v>0.99917055469155003</v>
      </c>
      <c r="Q2044">
        <f>2*(Tabell1[[#This Row],[Recall]] * Tabell1[[#This Row],[Precision]]) / (Tabell1[[#This Row],[Recall]] + Tabell1[[#This Row],[Precision]])</f>
        <v>0.93467824062848548</v>
      </c>
      <c r="R2044">
        <v>9637</v>
      </c>
      <c r="S2044">
        <v>63</v>
      </c>
      <c r="T2044">
        <v>1339</v>
      </c>
      <c r="U2044">
        <v>8</v>
      </c>
    </row>
    <row r="2045" spans="1:21" hidden="1" x14ac:dyDescent="0.3">
      <c r="A2045" s="21" t="s">
        <v>31</v>
      </c>
      <c r="B2045" s="21" t="s">
        <v>32</v>
      </c>
      <c r="C2045" s="20" t="s">
        <v>23</v>
      </c>
      <c r="D2045" s="20" t="s">
        <v>23</v>
      </c>
      <c r="E2045" t="s">
        <v>24</v>
      </c>
      <c r="F2045" s="25" t="s">
        <v>30</v>
      </c>
      <c r="G2045" s="25" t="s">
        <v>26</v>
      </c>
      <c r="H2045" s="25" t="s">
        <v>26</v>
      </c>
      <c r="I2045" s="25" t="s">
        <v>25</v>
      </c>
      <c r="J2045" s="25" t="s">
        <v>26</v>
      </c>
      <c r="K2045" s="26">
        <v>3.72963070869445</v>
      </c>
      <c r="L2045" s="26">
        <v>1.111257314682</v>
      </c>
      <c r="N2045">
        <f>(Tabell1[[#This Row],[TP]]+Tabell1[[#This Row],[TN]])/(Tabell1[[#This Row],[TP]]+Tabell1[[#This Row],[TN]]+Tabell1[[#This Row],[FP]]+Tabell1[[#This Row],[FN]])</f>
        <v>0.87797592106454236</v>
      </c>
      <c r="O2045">
        <f>Tabell1[[#This Row],[TP]]/(Tabell1[[#This Row],[TP]]+Tabell1[[#This Row],[FP]])</f>
        <v>0.87751387751387755</v>
      </c>
      <c r="P2045">
        <f>Tabell1[[#This Row],[TP]]/(Tabell1[[#This Row],[TP]]+Tabell1[[#This Row],[FN]])</f>
        <v>0.99979263867288748</v>
      </c>
      <c r="Q2045">
        <f>2*(Tabell1[[#This Row],[Recall]] * Tabell1[[#This Row],[Precision]]) / (Tabell1[[#This Row],[Recall]] + Tabell1[[#This Row],[Precision]])</f>
        <v>0.93467093147232727</v>
      </c>
      <c r="R2045">
        <v>9643</v>
      </c>
      <c r="S2045">
        <v>56</v>
      </c>
      <c r="T2045">
        <v>1346</v>
      </c>
      <c r="U2045">
        <v>2</v>
      </c>
    </row>
    <row r="2046" spans="1:21" hidden="1" x14ac:dyDescent="0.3">
      <c r="A2046" s="25" t="s">
        <v>20</v>
      </c>
      <c r="B2046" s="21" t="s">
        <v>32</v>
      </c>
      <c r="C2046" s="21" t="s">
        <v>34</v>
      </c>
      <c r="D2046" s="20" t="s">
        <v>23</v>
      </c>
      <c r="E2046" t="s">
        <v>24</v>
      </c>
      <c r="F2046" s="25" t="s">
        <v>30</v>
      </c>
      <c r="G2046" s="25" t="s">
        <v>26</v>
      </c>
      <c r="H2046" s="25" t="s">
        <v>26</v>
      </c>
      <c r="I2046" s="21"/>
      <c r="J2046" s="21" t="s">
        <v>29</v>
      </c>
      <c r="K2046" s="26">
        <v>4.6291303634643501</v>
      </c>
      <c r="L2046" s="26">
        <v>7.0621957778930602</v>
      </c>
      <c r="N2046">
        <f>(Tabell1[[#This Row],[TP]]+Tabell1[[#This Row],[TN]])/(Tabell1[[#This Row],[TP]]+Tabell1[[#This Row],[TN]]+Tabell1[[#This Row],[FP]]+Tabell1[[#This Row],[FN]])</f>
        <v>0.87797592106454236</v>
      </c>
      <c r="O2046">
        <f>Tabell1[[#This Row],[TP]]/(Tabell1[[#This Row],[TP]]+Tabell1[[#This Row],[FP]])</f>
        <v>0.87758259761536361</v>
      </c>
      <c r="P2046">
        <f>Tabell1[[#This Row],[TP]]/(Tabell1[[#This Row],[TP]]+Tabell1[[#This Row],[FN]])</f>
        <v>0.99968895800933122</v>
      </c>
      <c r="Q2046">
        <f>2*(Tabell1[[#This Row],[Recall]] * Tabell1[[#This Row],[Precision]]) / (Tabell1[[#This Row],[Recall]] + Tabell1[[#This Row],[Precision]])</f>
        <v>0.93466459868165952</v>
      </c>
      <c r="R2046">
        <v>9642</v>
      </c>
      <c r="S2046">
        <v>57</v>
      </c>
      <c r="T2046">
        <v>1345</v>
      </c>
      <c r="U2046">
        <v>3</v>
      </c>
    </row>
    <row r="2047" spans="1:21" hidden="1" x14ac:dyDescent="0.3">
      <c r="A2047" s="25" t="s">
        <v>20</v>
      </c>
      <c r="B2047" s="23" t="s">
        <v>33</v>
      </c>
      <c r="C2047" s="20" t="s">
        <v>23</v>
      </c>
      <c r="D2047" s="20" t="s">
        <v>23</v>
      </c>
      <c r="E2047" t="s">
        <v>24</v>
      </c>
      <c r="F2047" s="25" t="s">
        <v>30</v>
      </c>
      <c r="G2047" s="21" t="s">
        <v>29</v>
      </c>
      <c r="H2047" s="21" t="s">
        <v>29</v>
      </c>
      <c r="I2047" s="21"/>
      <c r="J2047" s="25" t="s">
        <v>26</v>
      </c>
      <c r="K2047" s="26">
        <v>3.2158076763153001</v>
      </c>
      <c r="L2047" s="26">
        <v>7.0287666320800701</v>
      </c>
      <c r="N2047">
        <f>(Tabell1[[#This Row],[TP]]+Tabell1[[#This Row],[TN]])/(Tabell1[[#This Row],[TP]]+Tabell1[[#This Row],[TN]]+Tabell1[[#This Row],[FP]]+Tabell1[[#This Row],[FN]])</f>
        <v>0.87797592106454236</v>
      </c>
      <c r="O2047">
        <f>Tabell1[[#This Row],[TP]]/(Tabell1[[#This Row],[TP]]+Tabell1[[#This Row],[FP]])</f>
        <v>0.87772011290175722</v>
      </c>
      <c r="P2047">
        <f>Tabell1[[#This Row],[TP]]/(Tabell1[[#This Row],[TP]]+Tabell1[[#This Row],[FN]])</f>
        <v>0.99948159668221881</v>
      </c>
      <c r="Q2047">
        <f>2*(Tabell1[[#This Row],[Recall]] * Tabell1[[#This Row],[Precision]]) / (Tabell1[[#This Row],[Recall]] + Tabell1[[#This Row],[Precision]])</f>
        <v>0.93465192941632746</v>
      </c>
      <c r="R2047">
        <v>9640</v>
      </c>
      <c r="S2047">
        <v>59</v>
      </c>
      <c r="T2047">
        <v>1343</v>
      </c>
      <c r="U2047">
        <v>5</v>
      </c>
    </row>
    <row r="2048" spans="1:21" hidden="1" x14ac:dyDescent="0.3">
      <c r="A2048" s="21" t="s">
        <v>31</v>
      </c>
      <c r="B2048" s="23" t="s">
        <v>33</v>
      </c>
      <c r="C2048" s="21" t="s">
        <v>34</v>
      </c>
      <c r="D2048" s="20" t="s">
        <v>23</v>
      </c>
      <c r="E2048" t="s">
        <v>24</v>
      </c>
      <c r="F2048" s="19" t="s">
        <v>21</v>
      </c>
      <c r="G2048" s="21" t="s">
        <v>29</v>
      </c>
      <c r="H2048" s="25" t="s">
        <v>26</v>
      </c>
      <c r="I2048" s="25" t="s">
        <v>25</v>
      </c>
      <c r="J2048" s="21" t="s">
        <v>29</v>
      </c>
      <c r="K2048" s="26">
        <v>56.341545581817599</v>
      </c>
      <c r="L2048" s="26">
        <v>0.58071422576904297</v>
      </c>
      <c r="N2048">
        <f>(Tabell1[[#This Row],[TP]]+Tabell1[[#This Row],[TN]])/(Tabell1[[#This Row],[TP]]+Tabell1[[#This Row],[TN]]+Tabell1[[#This Row],[FP]]+Tabell1[[#This Row],[FN]])</f>
        <v>0.87797592106454236</v>
      </c>
      <c r="O2048">
        <f>Tabell1[[#This Row],[TP]]/(Tabell1[[#This Row],[TP]]+Tabell1[[#This Row],[FP]])</f>
        <v>0.87778890811401511</v>
      </c>
      <c r="P2048">
        <f>Tabell1[[#This Row],[TP]]/(Tabell1[[#This Row],[TP]]+Tabell1[[#This Row],[FN]])</f>
        <v>0.99937791601866255</v>
      </c>
      <c r="Q2048">
        <f>2*(Tabell1[[#This Row],[Recall]] * Tabell1[[#This Row],[Precision]]) / (Tabell1[[#This Row],[Recall]] + Tabell1[[#This Row],[Precision]])</f>
        <v>0.9346455929409484</v>
      </c>
      <c r="R2048">
        <v>9639</v>
      </c>
      <c r="S2048">
        <v>60</v>
      </c>
      <c r="T2048">
        <v>1342</v>
      </c>
      <c r="U2048">
        <v>6</v>
      </c>
    </row>
    <row r="2049" spans="1:21" hidden="1" x14ac:dyDescent="0.3">
      <c r="A2049" s="21" t="s">
        <v>31</v>
      </c>
      <c r="B2049" s="21" t="s">
        <v>32</v>
      </c>
      <c r="C2049" s="20" t="s">
        <v>23</v>
      </c>
      <c r="D2049" s="20" t="s">
        <v>23</v>
      </c>
      <c r="E2049" t="s">
        <v>24</v>
      </c>
      <c r="F2049" s="25" t="s">
        <v>30</v>
      </c>
      <c r="G2049" s="21" t="s">
        <v>29</v>
      </c>
      <c r="H2049" s="25" t="s">
        <v>26</v>
      </c>
      <c r="I2049" s="25" t="s">
        <v>25</v>
      </c>
      <c r="J2049" s="25" t="s">
        <v>26</v>
      </c>
      <c r="K2049" s="26">
        <v>3.9219775199890101</v>
      </c>
      <c r="L2049" s="26">
        <v>0.92964649200439398</v>
      </c>
      <c r="N2049">
        <f>(Tabell1[[#This Row],[TP]]+Tabell1[[#This Row],[TN]])/(Tabell1[[#This Row],[TP]]+Tabell1[[#This Row],[TN]]+Tabell1[[#This Row],[FP]]+Tabell1[[#This Row],[FN]])</f>
        <v>0.87788539875079208</v>
      </c>
      <c r="O2049">
        <f>Tabell1[[#This Row],[TP]]/(Tabell1[[#This Row],[TP]]+Tabell1[[#This Row],[FP]])</f>
        <v>0.87736535662299853</v>
      </c>
      <c r="P2049">
        <f>Tabell1[[#This Row],[TP]]/(Tabell1[[#This Row],[TP]]+Tabell1[[#This Row],[FN]])</f>
        <v>0.99989631933644374</v>
      </c>
      <c r="Q2049">
        <f>2*(Tabell1[[#This Row],[Recall]] * Tabell1[[#This Row],[Precision]]) / (Tabell1[[#This Row],[Recall]] + Tabell1[[#This Row],[Precision]])</f>
        <v>0.93463197170131318</v>
      </c>
      <c r="R2049">
        <v>9644</v>
      </c>
      <c r="S2049">
        <v>54</v>
      </c>
      <c r="T2049">
        <v>1348</v>
      </c>
      <c r="U2049">
        <v>1</v>
      </c>
    </row>
    <row r="2050" spans="1:21" hidden="1" x14ac:dyDescent="0.3">
      <c r="A2050" s="25" t="s">
        <v>20</v>
      </c>
      <c r="B2050" s="21" t="s">
        <v>32</v>
      </c>
      <c r="C2050" s="20" t="s">
        <v>23</v>
      </c>
      <c r="D2050" s="20" t="s">
        <v>23</v>
      </c>
      <c r="E2050" t="s">
        <v>24</v>
      </c>
      <c r="F2050" s="19" t="s">
        <v>21</v>
      </c>
      <c r="G2050" s="21" t="s">
        <v>29</v>
      </c>
      <c r="H2050" s="25" t="s">
        <v>26</v>
      </c>
      <c r="I2050" s="25" t="s">
        <v>25</v>
      </c>
      <c r="J2050" s="25" t="s">
        <v>26</v>
      </c>
      <c r="K2050" s="26">
        <v>0.76592063903808505</v>
      </c>
      <c r="L2050" s="26">
        <v>1.5578684806823699</v>
      </c>
      <c r="N2050">
        <f>(Tabell1[[#This Row],[TP]]+Tabell1[[#This Row],[TN]])/(Tabell1[[#This Row],[TP]]+Tabell1[[#This Row],[TN]]+Tabell1[[#This Row],[FP]]+Tabell1[[#This Row],[FN]])</f>
        <v>0.88422196071331582</v>
      </c>
      <c r="O2050">
        <f>Tabell1[[#This Row],[TP]]/(Tabell1[[#This Row],[TP]]+Tabell1[[#This Row],[FP]])</f>
        <v>0.92175841903609601</v>
      </c>
      <c r="P2050">
        <f>Tabell1[[#This Row],[TP]]/(Tabell1[[#This Row],[TP]]+Tabell1[[#This Row],[FN]])</f>
        <v>0.94784862623120791</v>
      </c>
      <c r="Q2050">
        <f>2*(Tabell1[[#This Row],[Recall]] * Tabell1[[#This Row],[Precision]]) / (Tabell1[[#This Row],[Recall]] + Tabell1[[#This Row],[Precision]])</f>
        <v>0.93462147932321227</v>
      </c>
      <c r="R2050">
        <v>9142</v>
      </c>
      <c r="S2050">
        <v>626</v>
      </c>
      <c r="T2050">
        <v>776</v>
      </c>
      <c r="U2050">
        <v>503</v>
      </c>
    </row>
    <row r="2051" spans="1:21" hidden="1" x14ac:dyDescent="0.3">
      <c r="A2051" s="21" t="s">
        <v>31</v>
      </c>
      <c r="B2051" s="25" t="s">
        <v>22</v>
      </c>
      <c r="C2051" s="23" t="s">
        <v>40</v>
      </c>
      <c r="D2051" s="20" t="s">
        <v>23</v>
      </c>
      <c r="E2051" t="s">
        <v>24</v>
      </c>
      <c r="F2051" s="25" t="s">
        <v>30</v>
      </c>
      <c r="G2051" s="25" t="s">
        <v>26</v>
      </c>
      <c r="H2051" s="21" t="s">
        <v>29</v>
      </c>
      <c r="I2051" s="25" t="s">
        <v>25</v>
      </c>
      <c r="J2051" s="25" t="s">
        <v>26</v>
      </c>
      <c r="K2051" s="26">
        <v>6.16631579399108</v>
      </c>
      <c r="L2051" s="26">
        <v>0.91820693016052202</v>
      </c>
      <c r="N2051">
        <f>(Tabell1[[#This Row],[TP]]+Tabell1[[#This Row],[TN]])/(Tabell1[[#This Row],[TP]]+Tabell1[[#This Row],[TN]]+Tabell1[[#This Row],[FP]]+Tabell1[[#This Row],[FN]])</f>
        <v>0.89073956730334025</v>
      </c>
      <c r="O2051">
        <f>Tabell1[[#This Row],[TP]]/(Tabell1[[#This Row],[TP]]+Tabell1[[#This Row],[FP]])</f>
        <v>0.97867029725436805</v>
      </c>
      <c r="P2051">
        <f>Tabell1[[#This Row],[TP]]/(Tabell1[[#This Row],[TP]]+Tabell1[[#This Row],[FN]])</f>
        <v>0.89434940383618455</v>
      </c>
      <c r="Q2051">
        <f>2*(Tabell1[[#This Row],[Recall]] * Tabell1[[#This Row],[Precision]]) / (Tabell1[[#This Row],[Recall]] + Tabell1[[#This Row],[Precision]])</f>
        <v>0.93461184246167195</v>
      </c>
      <c r="R2051">
        <v>8626</v>
      </c>
      <c r="S2051">
        <v>1214</v>
      </c>
      <c r="T2051">
        <v>188</v>
      </c>
      <c r="U2051">
        <v>1019</v>
      </c>
    </row>
    <row r="2052" spans="1:21" hidden="1" x14ac:dyDescent="0.3">
      <c r="A2052" s="25" t="s">
        <v>20</v>
      </c>
      <c r="B2052" s="23" t="s">
        <v>33</v>
      </c>
      <c r="C2052" s="20" t="s">
        <v>23</v>
      </c>
      <c r="D2052" s="20" t="s">
        <v>23</v>
      </c>
      <c r="E2052" t="s">
        <v>42</v>
      </c>
      <c r="F2052" s="25" t="s">
        <v>30</v>
      </c>
      <c r="G2052" s="25" t="s">
        <v>26</v>
      </c>
      <c r="H2052" s="21" t="s">
        <v>29</v>
      </c>
      <c r="I2052" s="25" t="s">
        <v>25</v>
      </c>
      <c r="J2052" s="21" t="s">
        <v>29</v>
      </c>
      <c r="K2052" s="26">
        <v>3.1256353855132999</v>
      </c>
      <c r="L2052" s="26">
        <v>7.5549967288970903</v>
      </c>
      <c r="N2052">
        <f>(Tabell1[[#This Row],[TP]]+Tabell1[[#This Row],[TN]])/(Tabell1[[#This Row],[TP]]+Tabell1[[#This Row],[TN]]+Tabell1[[#This Row],[FP]]+Tabell1[[#This Row],[FN]])</f>
        <v>0.87825144508670516</v>
      </c>
      <c r="O2052">
        <f>Tabell1[[#This Row],[TP]]/(Tabell1[[#This Row],[TP]]+Tabell1[[#This Row],[FP]])</f>
        <v>0.87732240437158471</v>
      </c>
      <c r="P2052">
        <f>Tabell1[[#This Row],[TP]]/(Tabell1[[#This Row],[TP]]+Tabell1[[#This Row],[FN]])</f>
        <v>0.99989620095495124</v>
      </c>
      <c r="Q2052">
        <f>2*(Tabell1[[#This Row],[Recall]] * Tabell1[[#This Row],[Precision]]) / (Tabell1[[#This Row],[Recall]] + Tabell1[[#This Row],[Precision]])</f>
        <v>0.93460754826816717</v>
      </c>
      <c r="R2052">
        <v>9633</v>
      </c>
      <c r="S2052">
        <v>91</v>
      </c>
      <c r="T2052">
        <v>1347</v>
      </c>
      <c r="U2052">
        <v>1</v>
      </c>
    </row>
    <row r="2053" spans="1:21" hidden="1" x14ac:dyDescent="0.3">
      <c r="A2053" s="25" t="s">
        <v>20</v>
      </c>
      <c r="B2053" s="23" t="s">
        <v>33</v>
      </c>
      <c r="C2053" s="20" t="s">
        <v>23</v>
      </c>
      <c r="D2053" s="20" t="s">
        <v>23</v>
      </c>
      <c r="E2053" t="s">
        <v>24</v>
      </c>
      <c r="F2053" s="25" t="s">
        <v>30</v>
      </c>
      <c r="G2053" s="25" t="s">
        <v>26</v>
      </c>
      <c r="H2053" s="21" t="s">
        <v>29</v>
      </c>
      <c r="I2053" s="21"/>
      <c r="J2053" s="25" t="s">
        <v>26</v>
      </c>
      <c r="K2053" s="26">
        <v>3.2061357498168901</v>
      </c>
      <c r="L2053" s="26">
        <v>7.1420938968658403</v>
      </c>
      <c r="N2053">
        <f>(Tabell1[[#This Row],[TP]]+Tabell1[[#This Row],[TN]])/(Tabell1[[#This Row],[TP]]+Tabell1[[#This Row],[TN]]+Tabell1[[#This Row],[FP]]+Tabell1[[#This Row],[FN]])</f>
        <v>0.87788539875079208</v>
      </c>
      <c r="O2053">
        <f>Tabell1[[#This Row],[TP]]/(Tabell1[[#This Row],[TP]]+Tabell1[[#This Row],[FP]])</f>
        <v>0.87770897832817341</v>
      </c>
      <c r="P2053">
        <f>Tabell1[[#This Row],[TP]]/(Tabell1[[#This Row],[TP]]+Tabell1[[#This Row],[FN]])</f>
        <v>0.99937791601866255</v>
      </c>
      <c r="Q2053">
        <f>2*(Tabell1[[#This Row],[Recall]] * Tabell1[[#This Row],[Precision]]) / (Tabell1[[#This Row],[Recall]] + Tabell1[[#This Row],[Precision]])</f>
        <v>0.93460028118485483</v>
      </c>
      <c r="R2053">
        <v>9639</v>
      </c>
      <c r="S2053">
        <v>59</v>
      </c>
      <c r="T2053">
        <v>1343</v>
      </c>
      <c r="U2053">
        <v>6</v>
      </c>
    </row>
    <row r="2054" spans="1:21" hidden="1" x14ac:dyDescent="0.3">
      <c r="A2054" s="25" t="s">
        <v>20</v>
      </c>
      <c r="B2054" s="21" t="s">
        <v>32</v>
      </c>
      <c r="C2054" s="21" t="s">
        <v>34</v>
      </c>
      <c r="D2054" s="21" t="s">
        <v>34</v>
      </c>
      <c r="E2054" t="s">
        <v>43</v>
      </c>
      <c r="F2054" s="25" t="s">
        <v>30</v>
      </c>
      <c r="G2054" s="21" t="s">
        <v>29</v>
      </c>
      <c r="H2054" s="21" t="s">
        <v>29</v>
      </c>
      <c r="I2054" s="25" t="s">
        <v>25</v>
      </c>
      <c r="J2054" s="25" t="s">
        <v>26</v>
      </c>
      <c r="K2054" s="26">
        <v>1.53489565849304</v>
      </c>
      <c r="L2054" s="26">
        <v>3.4468522071838299</v>
      </c>
      <c r="N2054">
        <f>(Tabell1[[#This Row],[TP]]+Tabell1[[#This Row],[TN]])/(Tabell1[[#This Row],[TP]]+Tabell1[[#This Row],[TN]]+Tabell1[[#This Row],[FP]]+Tabell1[[#This Row],[FN]])</f>
        <v>0.892533526640087</v>
      </c>
      <c r="O2054">
        <f>Tabell1[[#This Row],[TP]]/(Tabell1[[#This Row],[TP]]+Tabell1[[#This Row],[FP]])</f>
        <v>0.9092079845460399</v>
      </c>
      <c r="P2054">
        <f>Tabell1[[#This Row],[TP]]/(Tabell1[[#This Row],[TP]]+Tabell1[[#This Row],[FN]])</f>
        <v>0.96141625056740809</v>
      </c>
      <c r="Q2054">
        <f>2*(Tabell1[[#This Row],[Recall]] * Tabell1[[#This Row],[Precision]]) / (Tabell1[[#This Row],[Recall]] + Tabell1[[#This Row],[Precision]])</f>
        <v>0.93458356315499169</v>
      </c>
      <c r="R2054">
        <v>8472</v>
      </c>
      <c r="S2054">
        <v>1378</v>
      </c>
      <c r="T2054">
        <v>846</v>
      </c>
      <c r="U2054">
        <v>340</v>
      </c>
    </row>
    <row r="2055" spans="1:21" hidden="1" x14ac:dyDescent="0.3">
      <c r="A2055" s="21" t="s">
        <v>31</v>
      </c>
      <c r="B2055" s="21" t="s">
        <v>32</v>
      </c>
      <c r="C2055" s="20" t="s">
        <v>23</v>
      </c>
      <c r="D2055" s="20" t="s">
        <v>23</v>
      </c>
      <c r="E2055" t="s">
        <v>42</v>
      </c>
      <c r="F2055" s="19" t="s">
        <v>21</v>
      </c>
      <c r="G2055" s="21" t="s">
        <v>29</v>
      </c>
      <c r="H2055" s="21" t="s">
        <v>29</v>
      </c>
      <c r="I2055" s="21"/>
      <c r="J2055" s="25" t="s">
        <v>26</v>
      </c>
      <c r="K2055" s="26">
        <v>1.8084070682525599</v>
      </c>
      <c r="L2055" s="26">
        <v>0.66663932800292902</v>
      </c>
      <c r="N2055">
        <f>(Tabell1[[#This Row],[TP]]+Tabell1[[#This Row],[TN]])/(Tabell1[[#This Row],[TP]]+Tabell1[[#This Row],[TN]]+Tabell1[[#This Row],[FP]]+Tabell1[[#This Row],[FN]])</f>
        <v>0.87816112716763006</v>
      </c>
      <c r="O2055">
        <f>Tabell1[[#This Row],[TP]]/(Tabell1[[#This Row],[TP]]+Tabell1[[#This Row],[FP]])</f>
        <v>0.87737997631411135</v>
      </c>
      <c r="P2055">
        <f>Tabell1[[#This Row],[TP]]/(Tabell1[[#This Row],[TP]]+Tabell1[[#This Row],[FN]])</f>
        <v>0.99968860286485361</v>
      </c>
      <c r="Q2055">
        <f>2*(Tabell1[[#This Row],[Recall]] * Tabell1[[#This Row],[Precision]]) / (Tabell1[[#This Row],[Recall]] + Tabell1[[#This Row],[Precision]])</f>
        <v>0.93454951239629325</v>
      </c>
      <c r="R2055">
        <v>9631</v>
      </c>
      <c r="S2055">
        <v>92</v>
      </c>
      <c r="T2055">
        <v>1346</v>
      </c>
      <c r="U2055">
        <v>3</v>
      </c>
    </row>
    <row r="2056" spans="1:21" hidden="1" x14ac:dyDescent="0.3">
      <c r="A2056" s="25" t="s">
        <v>20</v>
      </c>
      <c r="B2056" s="25" t="s">
        <v>22</v>
      </c>
      <c r="C2056" s="25" t="s">
        <v>36</v>
      </c>
      <c r="D2056" s="20" t="s">
        <v>23</v>
      </c>
      <c r="E2056" t="s">
        <v>24</v>
      </c>
      <c r="F2056" s="25" t="s">
        <v>30</v>
      </c>
      <c r="G2056" s="25" t="s">
        <v>26</v>
      </c>
      <c r="H2056" s="25" t="s">
        <v>26</v>
      </c>
      <c r="I2056" s="25" t="s">
        <v>25</v>
      </c>
      <c r="J2056" s="25" t="s">
        <v>26</v>
      </c>
      <c r="K2056" s="26">
        <v>3.3541080951690598</v>
      </c>
      <c r="L2056" s="26">
        <v>6.4124870300292898</v>
      </c>
      <c r="N2056">
        <f>(Tabell1[[#This Row],[TP]]+Tabell1[[#This Row],[TN]])/(Tabell1[[#This Row],[TP]]+Tabell1[[#This Row],[TN]]+Tabell1[[#This Row],[FP]]+Tabell1[[#This Row],[FN]])</f>
        <v>0.88675658549832537</v>
      </c>
      <c r="O2056">
        <f>Tabell1[[#This Row],[TP]]/(Tabell1[[#This Row],[TP]]+Tabell1[[#This Row],[FP]])</f>
        <v>0.94337629410521873</v>
      </c>
      <c r="P2056">
        <f>Tabell1[[#This Row],[TP]]/(Tabell1[[#This Row],[TP]]+Tabell1[[#This Row],[FN]])</f>
        <v>0.9258683255572836</v>
      </c>
      <c r="Q2056">
        <f>2*(Tabell1[[#This Row],[Recall]] * Tabell1[[#This Row],[Precision]]) / (Tabell1[[#This Row],[Recall]] + Tabell1[[#This Row],[Precision]])</f>
        <v>0.93454031709486685</v>
      </c>
      <c r="R2056">
        <v>8930</v>
      </c>
      <c r="S2056">
        <v>866</v>
      </c>
      <c r="T2056">
        <v>536</v>
      </c>
      <c r="U2056">
        <v>715</v>
      </c>
    </row>
    <row r="2057" spans="1:21" hidden="1" x14ac:dyDescent="0.3">
      <c r="A2057" s="21" t="s">
        <v>31</v>
      </c>
      <c r="B2057" s="23" t="s">
        <v>33</v>
      </c>
      <c r="C2057" s="21" t="s">
        <v>34</v>
      </c>
      <c r="D2057" s="20" t="s">
        <v>23</v>
      </c>
      <c r="E2057" t="s">
        <v>24</v>
      </c>
      <c r="F2057" s="19" t="s">
        <v>21</v>
      </c>
      <c r="G2057" s="21" t="s">
        <v>29</v>
      </c>
      <c r="H2057" s="21" t="s">
        <v>29</v>
      </c>
      <c r="I2057" s="25" t="s">
        <v>25</v>
      </c>
      <c r="J2057" s="25" t="s">
        <v>26</v>
      </c>
      <c r="K2057" s="26">
        <v>267.637223005294</v>
      </c>
      <c r="L2057" s="26">
        <v>2.72879815101623</v>
      </c>
      <c r="N2057">
        <f>(Tabell1[[#This Row],[TP]]+Tabell1[[#This Row],[TN]])/(Tabell1[[#This Row],[TP]]+Tabell1[[#This Row],[TN]]+Tabell1[[#This Row],[FP]]+Tabell1[[#This Row],[FN]])</f>
        <v>0.87779487643704168</v>
      </c>
      <c r="O2057">
        <f>Tabell1[[#This Row],[TP]]/(Tabell1[[#This Row],[TP]]+Tabell1[[#This Row],[FP]])</f>
        <v>0.87783547417327135</v>
      </c>
      <c r="P2057">
        <f>Tabell1[[#This Row],[TP]]/(Tabell1[[#This Row],[TP]]+Tabell1[[#This Row],[FN]])</f>
        <v>0.99906687402799377</v>
      </c>
      <c r="Q2057">
        <f>2*(Tabell1[[#This Row],[Recall]] * Tabell1[[#This Row],[Precision]]) / (Tabell1[[#This Row],[Recall]] + Tabell1[[#This Row],[Precision]])</f>
        <v>0.93453593249927269</v>
      </c>
      <c r="R2057">
        <v>9636</v>
      </c>
      <c r="S2057">
        <v>61</v>
      </c>
      <c r="T2057">
        <v>1341</v>
      </c>
      <c r="U2057">
        <v>9</v>
      </c>
    </row>
    <row r="2058" spans="1:21" hidden="1" x14ac:dyDescent="0.3">
      <c r="A2058" s="21" t="s">
        <v>31</v>
      </c>
      <c r="B2058" s="23" t="s">
        <v>33</v>
      </c>
      <c r="C2058" s="21" t="s">
        <v>34</v>
      </c>
      <c r="D2058" s="20" t="s">
        <v>23</v>
      </c>
      <c r="E2058" t="s">
        <v>24</v>
      </c>
      <c r="F2058" s="19" t="s">
        <v>21</v>
      </c>
      <c r="G2058" s="21" t="s">
        <v>29</v>
      </c>
      <c r="H2058" s="25" t="s">
        <v>26</v>
      </c>
      <c r="I2058" s="25" t="s">
        <v>25</v>
      </c>
      <c r="J2058" s="25" t="s">
        <v>26</v>
      </c>
      <c r="K2058" s="26">
        <v>267.67196226119898</v>
      </c>
      <c r="L2058" s="26">
        <v>2.2278273105621298</v>
      </c>
      <c r="N2058">
        <f>(Tabell1[[#This Row],[TP]]+Tabell1[[#This Row],[TN]])/(Tabell1[[#This Row],[TP]]+Tabell1[[#This Row],[TN]]+Tabell1[[#This Row],[FP]]+Tabell1[[#This Row],[FN]])</f>
        <v>0.8777043541232914</v>
      </c>
      <c r="O2058">
        <f>Tabell1[[#This Row],[TP]]/(Tabell1[[#This Row],[TP]]+Tabell1[[#This Row],[FP]])</f>
        <v>0.87782434402332365</v>
      </c>
      <c r="P2058">
        <f>Tabell1[[#This Row],[TP]]/(Tabell1[[#This Row],[TP]]+Tabell1[[#This Row],[FN]])</f>
        <v>0.99896319336443751</v>
      </c>
      <c r="Q2058">
        <f>2*(Tabell1[[#This Row],[Recall]] * Tabell1[[#This Row],[Precision]]) / (Tabell1[[#This Row],[Recall]] + Tabell1[[#This Row],[Precision]])</f>
        <v>0.93448426361476156</v>
      </c>
      <c r="R2058">
        <v>9635</v>
      </c>
      <c r="S2058">
        <v>61</v>
      </c>
      <c r="T2058">
        <v>1341</v>
      </c>
      <c r="U2058">
        <v>10</v>
      </c>
    </row>
    <row r="2059" spans="1:21" hidden="1" x14ac:dyDescent="0.3">
      <c r="A2059" s="25" t="s">
        <v>20</v>
      </c>
      <c r="B2059" s="23" t="s">
        <v>33</v>
      </c>
      <c r="C2059" s="20" t="s">
        <v>23</v>
      </c>
      <c r="D2059" s="20" t="s">
        <v>23</v>
      </c>
      <c r="E2059" t="s">
        <v>24</v>
      </c>
      <c r="F2059" s="19" t="s">
        <v>21</v>
      </c>
      <c r="G2059" s="25" t="s">
        <v>26</v>
      </c>
      <c r="H2059" s="21" t="s">
        <v>29</v>
      </c>
      <c r="I2059" s="21"/>
      <c r="J2059" s="21" t="s">
        <v>29</v>
      </c>
      <c r="K2059" s="26">
        <v>1.6376206874847401</v>
      </c>
      <c r="L2059" s="26">
        <v>3.6412672996520898</v>
      </c>
      <c r="N2059">
        <f>(Tabell1[[#This Row],[TP]]+Tabell1[[#This Row],[TN]])/(Tabell1[[#This Row],[TP]]+Tabell1[[#This Row],[TN]]+Tabell1[[#This Row],[FP]]+Tabell1[[#This Row],[FN]])</f>
        <v>0.87752330949579072</v>
      </c>
      <c r="O2059">
        <f>Tabell1[[#This Row],[TP]]/(Tabell1[[#This Row],[TP]]+Tabell1[[#This Row],[FP]])</f>
        <v>0.87718340611353707</v>
      </c>
      <c r="P2059">
        <f>Tabell1[[#This Row],[TP]]/(Tabell1[[#This Row],[TP]]+Tabell1[[#This Row],[FN]])</f>
        <v>0.99968895800933122</v>
      </c>
      <c r="Q2059">
        <f>2*(Tabell1[[#This Row],[Recall]] * Tabell1[[#This Row],[Precision]]) / (Tabell1[[#This Row],[Recall]] + Tabell1[[#This Row],[Precision]])</f>
        <v>0.93443814507922651</v>
      </c>
      <c r="R2059">
        <v>9642</v>
      </c>
      <c r="S2059">
        <v>52</v>
      </c>
      <c r="T2059">
        <v>1350</v>
      </c>
      <c r="U2059">
        <v>3</v>
      </c>
    </row>
    <row r="2060" spans="1:21" hidden="1" x14ac:dyDescent="0.3">
      <c r="A2060" s="25" t="s">
        <v>20</v>
      </c>
      <c r="B2060" s="23" t="s">
        <v>33</v>
      </c>
      <c r="C2060" s="20" t="s">
        <v>23</v>
      </c>
      <c r="D2060" s="20" t="s">
        <v>23</v>
      </c>
      <c r="E2060" t="s">
        <v>42</v>
      </c>
      <c r="F2060" s="25" t="s">
        <v>30</v>
      </c>
      <c r="G2060" s="25" t="s">
        <v>26</v>
      </c>
      <c r="H2060" s="25" t="s">
        <v>26</v>
      </c>
      <c r="I2060" s="25" t="s">
        <v>25</v>
      </c>
      <c r="J2060" s="21" t="s">
        <v>29</v>
      </c>
      <c r="K2060" s="26">
        <v>3.1451930999755802</v>
      </c>
      <c r="L2060" s="26">
        <v>7.9439721107482901</v>
      </c>
      <c r="N2060">
        <f>(Tabell1[[#This Row],[TP]]+Tabell1[[#This Row],[TN]])/(Tabell1[[#This Row],[TP]]+Tabell1[[#This Row],[TN]]+Tabell1[[#This Row],[FP]]+Tabell1[[#This Row],[FN]])</f>
        <v>0.87789017341040465</v>
      </c>
      <c r="O2060">
        <f>Tabell1[[#This Row],[TP]]/(Tabell1[[#This Row],[TP]]+Tabell1[[#This Row],[FP]])</f>
        <v>0.876934279992718</v>
      </c>
      <c r="P2060">
        <f>Tabell1[[#This Row],[TP]]/(Tabell1[[#This Row],[TP]]+Tabell1[[#This Row],[FN]])</f>
        <v>1</v>
      </c>
      <c r="Q2060">
        <f>2*(Tabell1[[#This Row],[Recall]] * Tabell1[[#This Row],[Precision]]) / (Tabell1[[#This Row],[Recall]] + Tabell1[[#This Row],[Precision]])</f>
        <v>0.93443258971871967</v>
      </c>
      <c r="R2060">
        <v>9634</v>
      </c>
      <c r="S2060">
        <v>86</v>
      </c>
      <c r="T2060">
        <v>1352</v>
      </c>
      <c r="U2060">
        <v>0</v>
      </c>
    </row>
    <row r="2061" spans="1:21" hidden="1" x14ac:dyDescent="0.3">
      <c r="A2061" s="21" t="s">
        <v>31</v>
      </c>
      <c r="B2061" s="21" t="s">
        <v>32</v>
      </c>
      <c r="C2061" s="20" t="s">
        <v>23</v>
      </c>
      <c r="D2061" s="20" t="s">
        <v>23</v>
      </c>
      <c r="E2061" t="s">
        <v>24</v>
      </c>
      <c r="F2061" s="19" t="s">
        <v>21</v>
      </c>
      <c r="G2061" s="21" t="s">
        <v>29</v>
      </c>
      <c r="H2061" s="25" t="s">
        <v>26</v>
      </c>
      <c r="I2061" s="21"/>
      <c r="J2061" s="25" t="s">
        <v>26</v>
      </c>
      <c r="K2061" s="26">
        <v>1.7714273929595901</v>
      </c>
      <c r="L2061" s="26">
        <v>0.46636343002319303</v>
      </c>
      <c r="N2061">
        <f>(Tabell1[[#This Row],[TP]]+Tabell1[[#This Row],[TN]])/(Tabell1[[#This Row],[TP]]+Tabell1[[#This Row],[TN]]+Tabell1[[#This Row],[FP]]+Tabell1[[#This Row],[FN]])</f>
        <v>0.87734226486829003</v>
      </c>
      <c r="O2061">
        <f>Tabell1[[#This Row],[TP]]/(Tabell1[[#This Row],[TP]]+Tabell1[[#This Row],[FP]])</f>
        <v>0.87695525645689343</v>
      </c>
      <c r="P2061">
        <f>Tabell1[[#This Row],[TP]]/(Tabell1[[#This Row],[TP]]+Tabell1[[#This Row],[FN]])</f>
        <v>0.99979263867288748</v>
      </c>
      <c r="Q2061">
        <f>2*(Tabell1[[#This Row],[Recall]] * Tabell1[[#This Row],[Precision]]) / (Tabell1[[#This Row],[Recall]] + Tabell1[[#This Row],[Precision]])</f>
        <v>0.93435395571919966</v>
      </c>
      <c r="R2061">
        <v>9643</v>
      </c>
      <c r="S2061">
        <v>49</v>
      </c>
      <c r="T2061">
        <v>1353</v>
      </c>
      <c r="U2061">
        <v>2</v>
      </c>
    </row>
    <row r="2062" spans="1:21" hidden="1" x14ac:dyDescent="0.3">
      <c r="A2062" s="25" t="s">
        <v>20</v>
      </c>
      <c r="B2062" s="23" t="s">
        <v>33</v>
      </c>
      <c r="C2062" s="21" t="s">
        <v>34</v>
      </c>
      <c r="D2062" s="21" t="s">
        <v>34</v>
      </c>
      <c r="E2062" t="s">
        <v>43</v>
      </c>
      <c r="F2062" s="25" t="s">
        <v>30</v>
      </c>
      <c r="G2062" s="25" t="s">
        <v>26</v>
      </c>
      <c r="H2062" s="25" t="s">
        <v>26</v>
      </c>
      <c r="I2062" s="25" t="s">
        <v>25</v>
      </c>
      <c r="J2062" s="25" t="s">
        <v>26</v>
      </c>
      <c r="K2062" s="26">
        <v>2.3298935890197701</v>
      </c>
      <c r="L2062" s="26">
        <v>6.7771651744842503</v>
      </c>
      <c r="N2062">
        <f>(Tabell1[[#This Row],[TP]]+Tabell1[[#This Row],[TN]])/(Tabell1[[#This Row],[TP]]+Tabell1[[#This Row],[TN]]+Tabell1[[#This Row],[FP]]+Tabell1[[#This Row],[FN]])</f>
        <v>0.88881841246828563</v>
      </c>
      <c r="O2062">
        <f>Tabell1[[#This Row],[TP]]/(Tabell1[[#This Row],[TP]]+Tabell1[[#This Row],[FP]])</f>
        <v>0.88397286625493576</v>
      </c>
      <c r="P2062">
        <f>Tabell1[[#This Row],[TP]]/(Tabell1[[#This Row],[TP]]+Tabell1[[#This Row],[FN]])</f>
        <v>0.99080798910576484</v>
      </c>
      <c r="Q2062">
        <f>2*(Tabell1[[#This Row],[Recall]] * Tabell1[[#This Row],[Precision]]) / (Tabell1[[#This Row],[Recall]] + Tabell1[[#This Row],[Precision]])</f>
        <v>0.93434640697736637</v>
      </c>
      <c r="R2062">
        <v>8731</v>
      </c>
      <c r="S2062">
        <v>1078</v>
      </c>
      <c r="T2062">
        <v>1146</v>
      </c>
      <c r="U2062">
        <v>81</v>
      </c>
    </row>
    <row r="2063" spans="1:21" hidden="1" x14ac:dyDescent="0.3">
      <c r="A2063" s="25" t="s">
        <v>20</v>
      </c>
      <c r="B2063" s="23" t="s">
        <v>33</v>
      </c>
      <c r="C2063" s="20" t="s">
        <v>23</v>
      </c>
      <c r="D2063" s="20" t="s">
        <v>23</v>
      </c>
      <c r="E2063" t="s">
        <v>24</v>
      </c>
      <c r="F2063" s="25" t="s">
        <v>30</v>
      </c>
      <c r="G2063" s="25" t="s">
        <v>26</v>
      </c>
      <c r="H2063" s="25" t="s">
        <v>26</v>
      </c>
      <c r="I2063" s="21"/>
      <c r="J2063" s="25" t="s">
        <v>26</v>
      </c>
      <c r="K2063" s="26">
        <v>3.5681617259979199</v>
      </c>
      <c r="L2063" s="26">
        <v>7.9181973934173504</v>
      </c>
      <c r="N2063">
        <f>(Tabell1[[#This Row],[TP]]+Tabell1[[#This Row],[TN]])/(Tabell1[[#This Row],[TP]]+Tabell1[[#This Row],[TN]]+Tabell1[[#This Row],[FP]]+Tabell1[[#This Row],[FN]])</f>
        <v>0.87734226486829003</v>
      </c>
      <c r="O2063">
        <f>Tabell1[[#This Row],[TP]]/(Tabell1[[#This Row],[TP]]+Tabell1[[#This Row],[FP]])</f>
        <v>0.87709243085880639</v>
      </c>
      <c r="P2063">
        <f>Tabell1[[#This Row],[TP]]/(Tabell1[[#This Row],[TP]]+Tabell1[[#This Row],[FN]])</f>
        <v>0.99958527734577496</v>
      </c>
      <c r="Q2063">
        <f>2*(Tabell1[[#This Row],[Recall]] * Tabell1[[#This Row],[Precision]]) / (Tabell1[[#This Row],[Recall]] + Tabell1[[#This Row],[Precision]])</f>
        <v>0.93434123176818329</v>
      </c>
      <c r="R2063">
        <v>9641</v>
      </c>
      <c r="S2063">
        <v>51</v>
      </c>
      <c r="T2063">
        <v>1351</v>
      </c>
      <c r="U2063">
        <v>4</v>
      </c>
    </row>
    <row r="2064" spans="1:21" hidden="1" x14ac:dyDescent="0.3">
      <c r="A2064" s="25" t="s">
        <v>20</v>
      </c>
      <c r="B2064" s="23" t="s">
        <v>33</v>
      </c>
      <c r="C2064" s="20" t="s">
        <v>23</v>
      </c>
      <c r="D2064" s="20" t="s">
        <v>23</v>
      </c>
      <c r="E2064" t="s">
        <v>24</v>
      </c>
      <c r="F2064" s="25" t="s">
        <v>30</v>
      </c>
      <c r="G2064" s="21" t="s">
        <v>29</v>
      </c>
      <c r="H2064" s="25" t="s">
        <v>26</v>
      </c>
      <c r="I2064" s="21"/>
      <c r="J2064" s="25" t="s">
        <v>26</v>
      </c>
      <c r="K2064" s="26">
        <v>3.4677782058715798</v>
      </c>
      <c r="L2064" s="26">
        <v>7.8991093635559002</v>
      </c>
      <c r="N2064">
        <f>(Tabell1[[#This Row],[TP]]+Tabell1[[#This Row],[TN]])/(Tabell1[[#This Row],[TP]]+Tabell1[[#This Row],[TN]]+Tabell1[[#This Row],[FP]]+Tabell1[[#This Row],[FN]])</f>
        <v>0.87734226486829003</v>
      </c>
      <c r="O2064">
        <f>Tabell1[[#This Row],[TP]]/(Tabell1[[#This Row],[TP]]+Tabell1[[#This Row],[FP]])</f>
        <v>0.87709243085880639</v>
      </c>
      <c r="P2064">
        <f>Tabell1[[#This Row],[TP]]/(Tabell1[[#This Row],[TP]]+Tabell1[[#This Row],[FN]])</f>
        <v>0.99958527734577496</v>
      </c>
      <c r="Q2064">
        <f>2*(Tabell1[[#This Row],[Recall]] * Tabell1[[#This Row],[Precision]]) / (Tabell1[[#This Row],[Recall]] + Tabell1[[#This Row],[Precision]])</f>
        <v>0.93434123176818329</v>
      </c>
      <c r="R2064">
        <v>9641</v>
      </c>
      <c r="S2064">
        <v>51</v>
      </c>
      <c r="T2064">
        <v>1351</v>
      </c>
      <c r="U2064">
        <v>4</v>
      </c>
    </row>
    <row r="2065" spans="1:21" hidden="1" x14ac:dyDescent="0.3">
      <c r="A2065" s="25" t="s">
        <v>20</v>
      </c>
      <c r="B2065" s="25" t="s">
        <v>22</v>
      </c>
      <c r="C2065" s="21" t="s">
        <v>34</v>
      </c>
      <c r="D2065" s="21" t="s">
        <v>34</v>
      </c>
      <c r="E2065" t="s">
        <v>35</v>
      </c>
      <c r="F2065" s="19" t="s">
        <v>21</v>
      </c>
      <c r="G2065" s="25" t="s">
        <v>26</v>
      </c>
      <c r="H2065" s="25" t="s">
        <v>26</v>
      </c>
      <c r="I2065" s="25" t="s">
        <v>25</v>
      </c>
      <c r="J2065" s="21" t="s">
        <v>29</v>
      </c>
      <c r="K2065" s="26">
        <v>1.9081397056579501</v>
      </c>
      <c r="L2065" s="26">
        <v>4.2544083595275799</v>
      </c>
      <c r="N2065">
        <f>(Tabell1[[#This Row],[TP]]+Tabell1[[#This Row],[TN]])/(Tabell1[[#This Row],[TP]]+Tabell1[[#This Row],[TN]]+Tabell1[[#This Row],[FP]]+Tabell1[[#This Row],[FN]])</f>
        <v>0.88805765897272149</v>
      </c>
      <c r="O2065">
        <f>Tabell1[[#This Row],[TP]]/(Tabell1[[#This Row],[TP]]+Tabell1[[#This Row],[FP]])</f>
        <v>0.88133710361543127</v>
      </c>
      <c r="P2065">
        <f>Tabell1[[#This Row],[TP]]/(Tabell1[[#This Row],[TP]]+Tabell1[[#This Row],[FN]])</f>
        <v>0.99407677412005924</v>
      </c>
      <c r="Q2065">
        <f>2*(Tabell1[[#This Row],[Recall]] * Tabell1[[#This Row],[Precision]]) / (Tabell1[[#This Row],[Recall]] + Tabell1[[#This Row],[Precision]])</f>
        <v>0.93431829131202826</v>
      </c>
      <c r="R2065">
        <v>8727</v>
      </c>
      <c r="S2065">
        <v>1007</v>
      </c>
      <c r="T2065">
        <v>1175</v>
      </c>
      <c r="U2065">
        <v>52</v>
      </c>
    </row>
    <row r="2066" spans="1:21" hidden="1" x14ac:dyDescent="0.3">
      <c r="A2066" s="25" t="s">
        <v>20</v>
      </c>
      <c r="B2066" s="25" t="s">
        <v>22</v>
      </c>
      <c r="C2066" s="21" t="s">
        <v>34</v>
      </c>
      <c r="D2066" s="21" t="s">
        <v>34</v>
      </c>
      <c r="E2066" t="s">
        <v>35</v>
      </c>
      <c r="F2066" s="19" t="s">
        <v>21</v>
      </c>
      <c r="G2066" s="21" t="s">
        <v>29</v>
      </c>
      <c r="H2066" s="25" t="s">
        <v>26</v>
      </c>
      <c r="I2066" s="25" t="s">
        <v>25</v>
      </c>
      <c r="J2066" s="21" t="s">
        <v>29</v>
      </c>
      <c r="K2066" s="26">
        <v>1.8473904132843</v>
      </c>
      <c r="L2066" s="26">
        <v>4.1414546966552699</v>
      </c>
      <c r="N2066">
        <f>(Tabell1[[#This Row],[TP]]+Tabell1[[#This Row],[TN]])/(Tabell1[[#This Row],[TP]]+Tabell1[[#This Row],[TN]]+Tabell1[[#This Row],[FP]]+Tabell1[[#This Row],[FN]])</f>
        <v>0.88805765897272149</v>
      </c>
      <c r="O2066">
        <f>Tabell1[[#This Row],[TP]]/(Tabell1[[#This Row],[TP]]+Tabell1[[#This Row],[FP]])</f>
        <v>0.88133710361543127</v>
      </c>
      <c r="P2066">
        <f>Tabell1[[#This Row],[TP]]/(Tabell1[[#This Row],[TP]]+Tabell1[[#This Row],[FN]])</f>
        <v>0.99407677412005924</v>
      </c>
      <c r="Q2066">
        <f>2*(Tabell1[[#This Row],[Recall]] * Tabell1[[#This Row],[Precision]]) / (Tabell1[[#This Row],[Recall]] + Tabell1[[#This Row],[Precision]])</f>
        <v>0.93431829131202826</v>
      </c>
      <c r="R2066">
        <v>8727</v>
      </c>
      <c r="S2066">
        <v>1007</v>
      </c>
      <c r="T2066">
        <v>1175</v>
      </c>
      <c r="U2066">
        <v>52</v>
      </c>
    </row>
    <row r="2067" spans="1:21" hidden="1" x14ac:dyDescent="0.3">
      <c r="A2067" s="21" t="s">
        <v>31</v>
      </c>
      <c r="B2067" s="21" t="s">
        <v>32</v>
      </c>
      <c r="C2067" s="23" t="s">
        <v>40</v>
      </c>
      <c r="D2067" s="20" t="s">
        <v>23</v>
      </c>
      <c r="E2067" t="s">
        <v>24</v>
      </c>
      <c r="F2067" s="25" t="s">
        <v>30</v>
      </c>
      <c r="G2067" s="25" t="s">
        <v>26</v>
      </c>
      <c r="H2067" s="21" t="s">
        <v>29</v>
      </c>
      <c r="I2067" s="21"/>
      <c r="J2067" s="25" t="s">
        <v>26</v>
      </c>
      <c r="K2067" s="26">
        <v>9.0621044635772705</v>
      </c>
      <c r="L2067" s="26">
        <v>1.1925899982452299</v>
      </c>
      <c r="N2067">
        <f>(Tabell1[[#This Row],[TP]]+Tabell1[[#This Row],[TN]])/(Tabell1[[#This Row],[TP]]+Tabell1[[#This Row],[TN]]+Tabell1[[#This Row],[FP]]+Tabell1[[#This Row],[FN]])</f>
        <v>0.88422196071331582</v>
      </c>
      <c r="O2067">
        <f>Tabell1[[#This Row],[TP]]/(Tabell1[[#This Row],[TP]]+Tabell1[[#This Row],[FP]])</f>
        <v>0.92579397394136809</v>
      </c>
      <c r="P2067">
        <f>Tabell1[[#This Row],[TP]]/(Tabell1[[#This Row],[TP]]+Tabell1[[#This Row],[FN]])</f>
        <v>0.94297563504406423</v>
      </c>
      <c r="Q2067">
        <f>2*(Tabell1[[#This Row],[Recall]] * Tabell1[[#This Row],[Precision]]) / (Tabell1[[#This Row],[Recall]] + Tabell1[[#This Row],[Precision]])</f>
        <v>0.93430581950793579</v>
      </c>
      <c r="R2067">
        <v>9095</v>
      </c>
      <c r="S2067">
        <v>673</v>
      </c>
      <c r="T2067">
        <v>729</v>
      </c>
      <c r="U2067">
        <v>550</v>
      </c>
    </row>
    <row r="2068" spans="1:21" hidden="1" x14ac:dyDescent="0.3">
      <c r="A2068" s="25" t="s">
        <v>20</v>
      </c>
      <c r="B2068" s="21" t="s">
        <v>32</v>
      </c>
      <c r="C2068" s="21" t="s">
        <v>34</v>
      </c>
      <c r="D2068" s="20" t="s">
        <v>23</v>
      </c>
      <c r="E2068" t="s">
        <v>24</v>
      </c>
      <c r="F2068" s="19" t="s">
        <v>21</v>
      </c>
      <c r="G2068" s="25" t="s">
        <v>26</v>
      </c>
      <c r="H2068" s="25" t="s">
        <v>26</v>
      </c>
      <c r="I2068" s="21"/>
      <c r="J2068" s="25" t="s">
        <v>26</v>
      </c>
      <c r="K2068" s="26">
        <v>1.3094966411590501</v>
      </c>
      <c r="L2068" s="26">
        <v>2.1747074127197199</v>
      </c>
      <c r="N2068">
        <f>(Tabell1[[#This Row],[TP]]+Tabell1[[#This Row],[TN]])/(Tabell1[[#This Row],[TP]]+Tabell1[[#This Row],[TN]]+Tabell1[[#This Row],[FP]]+Tabell1[[#This Row],[FN]])</f>
        <v>0.88395039377206486</v>
      </c>
      <c r="O2068">
        <f>Tabell1[[#This Row],[TP]]/(Tabell1[[#This Row],[TP]]+Tabell1[[#This Row],[FP]])</f>
        <v>0.92378635856896729</v>
      </c>
      <c r="P2068">
        <f>Tabell1[[#This Row],[TP]]/(Tabell1[[#This Row],[TP]]+Tabell1[[#This Row],[FN]])</f>
        <v>0.94504924831518922</v>
      </c>
      <c r="Q2068">
        <f>2*(Tabell1[[#This Row],[Recall]] * Tabell1[[#This Row],[Precision]]) / (Tabell1[[#This Row],[Recall]] + Tabell1[[#This Row],[Precision]])</f>
        <v>0.93429684296842974</v>
      </c>
      <c r="R2068">
        <v>9115</v>
      </c>
      <c r="S2068">
        <v>650</v>
      </c>
      <c r="T2068">
        <v>752</v>
      </c>
      <c r="U2068">
        <v>530</v>
      </c>
    </row>
    <row r="2069" spans="1:21" hidden="1" x14ac:dyDescent="0.3">
      <c r="A2069" s="23" t="s">
        <v>48</v>
      </c>
      <c r="B2069" s="21" t="s">
        <v>32</v>
      </c>
      <c r="C2069" s="21" t="s">
        <v>34</v>
      </c>
      <c r="D2069" s="21" t="s">
        <v>34</v>
      </c>
      <c r="E2069" t="s">
        <v>35</v>
      </c>
      <c r="F2069" s="19" t="s">
        <v>21</v>
      </c>
      <c r="G2069" s="21" t="s">
        <v>29</v>
      </c>
      <c r="H2069" s="25" t="s">
        <v>26</v>
      </c>
      <c r="I2069" s="25" t="s">
        <v>25</v>
      </c>
      <c r="J2069" s="25" t="s">
        <v>26</v>
      </c>
      <c r="K2069" s="26">
        <v>8.6767196655273396E-2</v>
      </c>
      <c r="L2069" s="26">
        <v>0.206449270248413</v>
      </c>
      <c r="N2069">
        <f>(Tabell1[[#This Row],[TP]]+Tabell1[[#This Row],[TN]])/(Tabell1[[#This Row],[TP]]+Tabell1[[#This Row],[TN]]+Tabell1[[#This Row],[FP]]+Tabell1[[#This Row],[FN]])</f>
        <v>0.8888787519386917</v>
      </c>
      <c r="O2069">
        <f>Tabell1[[#This Row],[TP]]/(Tabell1[[#This Row],[TP]]+Tabell1[[#This Row],[FP]])</f>
        <v>0.88746540944962593</v>
      </c>
      <c r="P2069">
        <f>Tabell1[[#This Row],[TP]]/(Tabell1[[#This Row],[TP]]+Tabell1[[#This Row],[FN]])</f>
        <v>0.98633101720013672</v>
      </c>
      <c r="Q2069">
        <f>2*(Tabell1[[#This Row],[Recall]] * Tabell1[[#This Row],[Precision]]) / (Tabell1[[#This Row],[Recall]] + Tabell1[[#This Row],[Precision]])</f>
        <v>0.93429003021148038</v>
      </c>
      <c r="R2069">
        <v>8659</v>
      </c>
      <c r="S2069">
        <v>1084</v>
      </c>
      <c r="T2069">
        <v>1098</v>
      </c>
      <c r="U2069">
        <v>120</v>
      </c>
    </row>
    <row r="2070" spans="1:21" hidden="1" x14ac:dyDescent="0.3">
      <c r="A2070" s="23" t="s">
        <v>48</v>
      </c>
      <c r="B2070" s="21" t="s">
        <v>32</v>
      </c>
      <c r="C2070" s="21" t="s">
        <v>34</v>
      </c>
      <c r="D2070" s="21" t="s">
        <v>34</v>
      </c>
      <c r="E2070" t="s">
        <v>35</v>
      </c>
      <c r="F2070" s="19" t="s">
        <v>21</v>
      </c>
      <c r="G2070" s="25" t="s">
        <v>26</v>
      </c>
      <c r="H2070" s="25" t="s">
        <v>26</v>
      </c>
      <c r="I2070" s="25" t="s">
        <v>25</v>
      </c>
      <c r="J2070" s="25" t="s">
        <v>26</v>
      </c>
      <c r="K2070" s="26">
        <v>8.2778453826904297E-2</v>
      </c>
      <c r="L2070" s="26">
        <v>0.25535011291503901</v>
      </c>
      <c r="N2070">
        <f>(Tabell1[[#This Row],[TP]]+Tabell1[[#This Row],[TN]])/(Tabell1[[#This Row],[TP]]+Tabell1[[#This Row],[TN]]+Tabell1[[#This Row],[FP]]+Tabell1[[#This Row],[FN]])</f>
        <v>0.8888787519386917</v>
      </c>
      <c r="O2070">
        <f>Tabell1[[#This Row],[TP]]/(Tabell1[[#This Row],[TP]]+Tabell1[[#This Row],[FP]])</f>
        <v>0.88746540944962593</v>
      </c>
      <c r="P2070">
        <f>Tabell1[[#This Row],[TP]]/(Tabell1[[#This Row],[TP]]+Tabell1[[#This Row],[FN]])</f>
        <v>0.98633101720013672</v>
      </c>
      <c r="Q2070">
        <f>2*(Tabell1[[#This Row],[Recall]] * Tabell1[[#This Row],[Precision]]) / (Tabell1[[#This Row],[Recall]] + Tabell1[[#This Row],[Precision]])</f>
        <v>0.93429003021148038</v>
      </c>
      <c r="R2070">
        <v>8659</v>
      </c>
      <c r="S2070">
        <v>1084</v>
      </c>
      <c r="T2070">
        <v>1098</v>
      </c>
      <c r="U2070">
        <v>120</v>
      </c>
    </row>
    <row r="2071" spans="1:21" hidden="1" x14ac:dyDescent="0.3">
      <c r="A2071" s="23" t="s">
        <v>48</v>
      </c>
      <c r="B2071" s="21" t="s">
        <v>32</v>
      </c>
      <c r="C2071" s="21" t="s">
        <v>34</v>
      </c>
      <c r="D2071" s="21" t="s">
        <v>34</v>
      </c>
      <c r="E2071" t="s">
        <v>35</v>
      </c>
      <c r="F2071" s="19" t="s">
        <v>21</v>
      </c>
      <c r="G2071" s="25" t="s">
        <v>26</v>
      </c>
      <c r="H2071" s="25" t="s">
        <v>26</v>
      </c>
      <c r="I2071" s="25" t="s">
        <v>25</v>
      </c>
      <c r="J2071" s="21" t="s">
        <v>29</v>
      </c>
      <c r="K2071" s="26">
        <v>8.2747220993041895E-2</v>
      </c>
      <c r="L2071" s="26">
        <v>0.26628732681274397</v>
      </c>
      <c r="N2071">
        <f>(Tabell1[[#This Row],[TP]]+Tabell1[[#This Row],[TN]])/(Tabell1[[#This Row],[TP]]+Tabell1[[#This Row],[TN]]+Tabell1[[#This Row],[FP]]+Tabell1[[#This Row],[FN]])</f>
        <v>0.8888787519386917</v>
      </c>
      <c r="O2071">
        <f>Tabell1[[#This Row],[TP]]/(Tabell1[[#This Row],[TP]]+Tabell1[[#This Row],[FP]])</f>
        <v>0.88746540944962593</v>
      </c>
      <c r="P2071">
        <f>Tabell1[[#This Row],[TP]]/(Tabell1[[#This Row],[TP]]+Tabell1[[#This Row],[FN]])</f>
        <v>0.98633101720013672</v>
      </c>
      <c r="Q2071">
        <f>2*(Tabell1[[#This Row],[Recall]] * Tabell1[[#This Row],[Precision]]) / (Tabell1[[#This Row],[Recall]] + Tabell1[[#This Row],[Precision]])</f>
        <v>0.93429003021148038</v>
      </c>
      <c r="R2071">
        <v>8659</v>
      </c>
      <c r="S2071">
        <v>1084</v>
      </c>
      <c r="T2071">
        <v>1098</v>
      </c>
      <c r="U2071">
        <v>120</v>
      </c>
    </row>
    <row r="2072" spans="1:21" hidden="1" x14ac:dyDescent="0.3">
      <c r="A2072" s="23" t="s">
        <v>48</v>
      </c>
      <c r="B2072" s="21" t="s">
        <v>32</v>
      </c>
      <c r="C2072" s="21" t="s">
        <v>34</v>
      </c>
      <c r="D2072" s="21" t="s">
        <v>34</v>
      </c>
      <c r="E2072" t="s">
        <v>35</v>
      </c>
      <c r="F2072" s="19" t="s">
        <v>21</v>
      </c>
      <c r="G2072" s="21" t="s">
        <v>29</v>
      </c>
      <c r="H2072" s="25" t="s">
        <v>26</v>
      </c>
      <c r="I2072" s="25" t="s">
        <v>25</v>
      </c>
      <c r="J2072" s="21" t="s">
        <v>29</v>
      </c>
      <c r="K2072" s="26">
        <v>7.9787254333496094E-2</v>
      </c>
      <c r="L2072" s="26">
        <v>0.19949936866760201</v>
      </c>
      <c r="N2072">
        <f>(Tabell1[[#This Row],[TP]]+Tabell1[[#This Row],[TN]])/(Tabell1[[#This Row],[TP]]+Tabell1[[#This Row],[TN]]+Tabell1[[#This Row],[FP]]+Tabell1[[#This Row],[FN]])</f>
        <v>0.8888787519386917</v>
      </c>
      <c r="O2072">
        <f>Tabell1[[#This Row],[TP]]/(Tabell1[[#This Row],[TP]]+Tabell1[[#This Row],[FP]])</f>
        <v>0.88746540944962593</v>
      </c>
      <c r="P2072">
        <f>Tabell1[[#This Row],[TP]]/(Tabell1[[#This Row],[TP]]+Tabell1[[#This Row],[FN]])</f>
        <v>0.98633101720013672</v>
      </c>
      <c r="Q2072">
        <f>2*(Tabell1[[#This Row],[Recall]] * Tabell1[[#This Row],[Precision]]) / (Tabell1[[#This Row],[Recall]] + Tabell1[[#This Row],[Precision]])</f>
        <v>0.93429003021148038</v>
      </c>
      <c r="R2072">
        <v>8659</v>
      </c>
      <c r="S2072">
        <v>1084</v>
      </c>
      <c r="T2072">
        <v>1098</v>
      </c>
      <c r="U2072">
        <v>120</v>
      </c>
    </row>
    <row r="2073" spans="1:21" hidden="1" x14ac:dyDescent="0.3">
      <c r="A2073" s="25" t="s">
        <v>20</v>
      </c>
      <c r="B2073" s="23" t="s">
        <v>33</v>
      </c>
      <c r="C2073" s="21" t="s">
        <v>34</v>
      </c>
      <c r="D2073" s="20" t="s">
        <v>23</v>
      </c>
      <c r="E2073" t="s">
        <v>24</v>
      </c>
      <c r="F2073" s="25" t="s">
        <v>30</v>
      </c>
      <c r="G2073" s="21" t="s">
        <v>29</v>
      </c>
      <c r="H2073" s="25" t="s">
        <v>26</v>
      </c>
      <c r="I2073" s="21"/>
      <c r="J2073" s="21" t="s">
        <v>29</v>
      </c>
      <c r="K2073" s="26">
        <v>6.3038480281829798</v>
      </c>
      <c r="L2073" s="26">
        <v>12.1108679771423</v>
      </c>
      <c r="N2073">
        <f>(Tabell1[[#This Row],[TP]]+Tabell1[[#This Row],[TN]])/(Tabell1[[#This Row],[TP]]+Tabell1[[#This Row],[TN]]+Tabell1[[#This Row],[FP]]+Tabell1[[#This Row],[FN]])</f>
        <v>0.87725174255453975</v>
      </c>
      <c r="O2073">
        <f>Tabell1[[#This Row],[TP]]/(Tabell1[[#This Row],[TP]]+Tabell1[[#This Row],[FP]])</f>
        <v>0.87708124829405876</v>
      </c>
      <c r="P2073">
        <f>Tabell1[[#This Row],[TP]]/(Tabell1[[#This Row],[TP]]+Tabell1[[#This Row],[FN]])</f>
        <v>0.99948159668221881</v>
      </c>
      <c r="Q2073">
        <f>2*(Tabell1[[#This Row],[Recall]] * Tabell1[[#This Row],[Precision]]) / (Tabell1[[#This Row],[Recall]] + Tabell1[[#This Row],[Precision]])</f>
        <v>0.93428959100600895</v>
      </c>
      <c r="R2073">
        <v>9640</v>
      </c>
      <c r="S2073">
        <v>51</v>
      </c>
      <c r="T2073">
        <v>1351</v>
      </c>
      <c r="U2073">
        <v>5</v>
      </c>
    </row>
    <row r="2074" spans="1:21" hidden="1" x14ac:dyDescent="0.3">
      <c r="A2074" s="21" t="s">
        <v>31</v>
      </c>
      <c r="B2074" s="23" t="s">
        <v>33</v>
      </c>
      <c r="C2074" s="25" t="s">
        <v>36</v>
      </c>
      <c r="D2074" s="20" t="s">
        <v>23</v>
      </c>
      <c r="E2074" t="s">
        <v>24</v>
      </c>
      <c r="F2074" s="25" t="s">
        <v>30</v>
      </c>
      <c r="G2074" s="25" t="s">
        <v>26</v>
      </c>
      <c r="H2074" s="21" t="s">
        <v>29</v>
      </c>
      <c r="I2074" s="21"/>
      <c r="J2074" s="21" t="s">
        <v>29</v>
      </c>
      <c r="K2074" s="26">
        <v>27.939667224884001</v>
      </c>
      <c r="L2074" s="26">
        <v>1.4143638610839799</v>
      </c>
      <c r="N2074">
        <f>(Tabell1[[#This Row],[TP]]+Tabell1[[#This Row],[TN]])/(Tabell1[[#This Row],[TP]]+Tabell1[[#This Row],[TN]]+Tabell1[[#This Row],[FP]]+Tabell1[[#This Row],[FN]])</f>
        <v>0.87716122024078935</v>
      </c>
      <c r="O2074">
        <f>Tabell1[[#This Row],[TP]]/(Tabell1[[#This Row],[TP]]+Tabell1[[#This Row],[FP]])</f>
        <v>0.87672727272727269</v>
      </c>
      <c r="P2074">
        <f>Tabell1[[#This Row],[TP]]/(Tabell1[[#This Row],[TP]]+Tabell1[[#This Row],[FN]])</f>
        <v>0.99989631933644374</v>
      </c>
      <c r="Q2074">
        <f>2*(Tabell1[[#This Row],[Recall]] * Tabell1[[#This Row],[Precision]]) / (Tabell1[[#This Row],[Recall]] + Tabell1[[#This Row],[Precision]])</f>
        <v>0.93426979898280449</v>
      </c>
      <c r="R2074">
        <v>9644</v>
      </c>
      <c r="S2074">
        <v>46</v>
      </c>
      <c r="T2074">
        <v>1356</v>
      </c>
      <c r="U2074">
        <v>1</v>
      </c>
    </row>
    <row r="2075" spans="1:21" hidden="1" x14ac:dyDescent="0.3">
      <c r="A2075" s="21" t="s">
        <v>31</v>
      </c>
      <c r="B2075" s="21" t="s">
        <v>32</v>
      </c>
      <c r="C2075" s="20" t="s">
        <v>23</v>
      </c>
      <c r="D2075" s="20" t="s">
        <v>23</v>
      </c>
      <c r="E2075" t="s">
        <v>24</v>
      </c>
      <c r="F2075" s="19" t="s">
        <v>21</v>
      </c>
      <c r="G2075" s="25" t="s">
        <v>26</v>
      </c>
      <c r="H2075" s="21" t="s">
        <v>29</v>
      </c>
      <c r="I2075" s="21"/>
      <c r="J2075" s="25" t="s">
        <v>26</v>
      </c>
      <c r="K2075" s="26">
        <v>1.8133792877197199</v>
      </c>
      <c r="L2075" s="26">
        <v>0.46512365341186501</v>
      </c>
      <c r="N2075">
        <f>(Tabell1[[#This Row],[TP]]+Tabell1[[#This Row],[TN]])/(Tabell1[[#This Row],[TP]]+Tabell1[[#This Row],[TN]]+Tabell1[[#This Row],[FP]]+Tabell1[[#This Row],[FN]])</f>
        <v>0.87716122024078935</v>
      </c>
      <c r="O2075">
        <f>Tabell1[[#This Row],[TP]]/(Tabell1[[#This Row],[TP]]+Tabell1[[#This Row],[FP]])</f>
        <v>0.87679578105110023</v>
      </c>
      <c r="P2075">
        <f>Tabell1[[#This Row],[TP]]/(Tabell1[[#This Row],[TP]]+Tabell1[[#This Row],[FN]])</f>
        <v>0.99979263867288748</v>
      </c>
      <c r="Q2075">
        <f>2*(Tabell1[[#This Row],[Recall]] * Tabell1[[#This Row],[Precision]]) / (Tabell1[[#This Row],[Recall]] + Tabell1[[#This Row],[Precision]])</f>
        <v>0.93426343070290174</v>
      </c>
      <c r="R2075">
        <v>9643</v>
      </c>
      <c r="S2075">
        <v>47</v>
      </c>
      <c r="T2075">
        <v>1355</v>
      </c>
      <c r="U2075">
        <v>2</v>
      </c>
    </row>
    <row r="2076" spans="1:21" hidden="1" x14ac:dyDescent="0.3">
      <c r="A2076" s="25" t="s">
        <v>20</v>
      </c>
      <c r="B2076" s="25" t="s">
        <v>22</v>
      </c>
      <c r="C2076" s="20" t="s">
        <v>23</v>
      </c>
      <c r="D2076" s="20" t="s">
        <v>23</v>
      </c>
      <c r="E2076" t="s">
        <v>42</v>
      </c>
      <c r="F2076" s="25" t="s">
        <v>30</v>
      </c>
      <c r="G2076" s="21" t="s">
        <v>29</v>
      </c>
      <c r="H2076" s="21" t="s">
        <v>29</v>
      </c>
      <c r="I2076" s="21"/>
      <c r="J2076" s="21" t="s">
        <v>29</v>
      </c>
      <c r="K2076" s="26">
        <v>5.2384543418884197</v>
      </c>
      <c r="L2076" s="26">
        <v>13.1570923328399</v>
      </c>
      <c r="N2076">
        <f>(Tabell1[[#This Row],[TP]]+Tabell1[[#This Row],[TN]])/(Tabell1[[#This Row],[TP]]+Tabell1[[#This Row],[TN]]+Tabell1[[#This Row],[FP]]+Tabell1[[#This Row],[FN]])</f>
        <v>0.87752890173410403</v>
      </c>
      <c r="O2076">
        <f>Tabell1[[#This Row],[TP]]/(Tabell1[[#This Row],[TP]]+Tabell1[[#This Row],[FP]])</f>
        <v>0.87668365489625044</v>
      </c>
      <c r="P2076">
        <f>Tabell1[[#This Row],[TP]]/(Tabell1[[#This Row],[TP]]+Tabell1[[#This Row],[FN]])</f>
        <v>0.99989620095495124</v>
      </c>
      <c r="Q2076">
        <f>2*(Tabell1[[#This Row],[Recall]] * Tabell1[[#This Row],[Precision]]) / (Tabell1[[#This Row],[Recall]] + Tabell1[[#This Row],[Precision]])</f>
        <v>0.93424498108815823</v>
      </c>
      <c r="R2076">
        <v>9633</v>
      </c>
      <c r="S2076">
        <v>83</v>
      </c>
      <c r="T2076">
        <v>1355</v>
      </c>
      <c r="U2076">
        <v>1</v>
      </c>
    </row>
    <row r="2077" spans="1:21" hidden="1" x14ac:dyDescent="0.3">
      <c r="A2077" s="25" t="s">
        <v>20</v>
      </c>
      <c r="B2077" s="21" t="s">
        <v>32</v>
      </c>
      <c r="C2077" s="24" t="s">
        <v>38</v>
      </c>
      <c r="D2077" s="20" t="s">
        <v>23</v>
      </c>
      <c r="E2077" t="s">
        <v>24</v>
      </c>
      <c r="F2077" s="25" t="s">
        <v>30</v>
      </c>
      <c r="G2077" s="21" t="s">
        <v>29</v>
      </c>
      <c r="H2077" s="25" t="s">
        <v>26</v>
      </c>
      <c r="I2077" s="21"/>
      <c r="J2077" s="25" t="s">
        <v>26</v>
      </c>
      <c r="K2077" s="26">
        <v>4.9710927009582502</v>
      </c>
      <c r="L2077" s="26">
        <v>5.5734119415283203</v>
      </c>
      <c r="N2077">
        <f>(Tabell1[[#This Row],[TP]]+Tabell1[[#This Row],[TN]])/(Tabell1[[#This Row],[TP]]+Tabell1[[#This Row],[TN]]+Tabell1[[#This Row],[FP]]+Tabell1[[#This Row],[FN]])</f>
        <v>0.8854892731058206</v>
      </c>
      <c r="O2077">
        <f>Tabell1[[#This Row],[TP]]/(Tabell1[[#This Row],[TP]]+Tabell1[[#This Row],[FP]])</f>
        <v>0.93691345151199168</v>
      </c>
      <c r="P2077">
        <f>Tabell1[[#This Row],[TP]]/(Tabell1[[#This Row],[TP]]+Tabell1[[#This Row],[FN]])</f>
        <v>0.93157076205287714</v>
      </c>
      <c r="Q2077">
        <f>2*(Tabell1[[#This Row],[Recall]] * Tabell1[[#This Row],[Precision]]) / (Tabell1[[#This Row],[Recall]] + Tabell1[[#This Row],[Precision]])</f>
        <v>0.93423446841694824</v>
      </c>
      <c r="R2077">
        <v>8985</v>
      </c>
      <c r="S2077">
        <v>797</v>
      </c>
      <c r="T2077">
        <v>605</v>
      </c>
      <c r="U2077">
        <v>660</v>
      </c>
    </row>
    <row r="2078" spans="1:21" hidden="1" x14ac:dyDescent="0.3">
      <c r="A2078" s="21" t="s">
        <v>31</v>
      </c>
      <c r="B2078" s="21" t="s">
        <v>32</v>
      </c>
      <c r="C2078" s="23" t="s">
        <v>40</v>
      </c>
      <c r="D2078" s="20" t="s">
        <v>23</v>
      </c>
      <c r="E2078" t="s">
        <v>24</v>
      </c>
      <c r="F2078" s="25" t="s">
        <v>30</v>
      </c>
      <c r="G2078" s="21" t="s">
        <v>29</v>
      </c>
      <c r="H2078" s="25" t="s">
        <v>26</v>
      </c>
      <c r="I2078" s="21"/>
      <c r="J2078" s="25" t="s">
        <v>26</v>
      </c>
      <c r="K2078" s="26">
        <v>11.670483589172299</v>
      </c>
      <c r="L2078" s="26">
        <v>1.0894856452941799</v>
      </c>
      <c r="N2078">
        <f>(Tabell1[[#This Row],[TP]]+Tabell1[[#This Row],[TN]])/(Tabell1[[#This Row],[TP]]+Tabell1[[#This Row],[TN]]+Tabell1[[#This Row],[FP]]+Tabell1[[#This Row],[FN]])</f>
        <v>0.88440300534081651</v>
      </c>
      <c r="O2078">
        <f>Tabell1[[#This Row],[TP]]/(Tabell1[[#This Row],[TP]]+Tabell1[[#This Row],[FP]])</f>
        <v>0.92816209578387232</v>
      </c>
      <c r="P2078">
        <f>Tabell1[[#This Row],[TP]]/(Tabell1[[#This Row],[TP]]+Tabell1[[#This Row],[FN]])</f>
        <v>0.94038361845515817</v>
      </c>
      <c r="Q2078">
        <f>2*(Tabell1[[#This Row],[Recall]] * Tabell1[[#This Row],[Precision]]) / (Tabell1[[#This Row],[Recall]] + Tabell1[[#This Row],[Precision]])</f>
        <v>0.93423288870577337</v>
      </c>
      <c r="R2078">
        <v>9070</v>
      </c>
      <c r="S2078">
        <v>700</v>
      </c>
      <c r="T2078">
        <v>702</v>
      </c>
      <c r="U2078">
        <v>575</v>
      </c>
    </row>
    <row r="2079" spans="1:21" hidden="1" x14ac:dyDescent="0.3">
      <c r="A2079" s="23" t="s">
        <v>48</v>
      </c>
      <c r="B2079" s="21" t="s">
        <v>32</v>
      </c>
      <c r="C2079" s="20" t="s">
        <v>23</v>
      </c>
      <c r="D2079" s="20" t="s">
        <v>23</v>
      </c>
      <c r="E2079" t="s">
        <v>42</v>
      </c>
      <c r="F2079" s="25" t="s">
        <v>30</v>
      </c>
      <c r="G2079" s="21" t="s">
        <v>29</v>
      </c>
      <c r="H2079" s="25" t="s">
        <v>26</v>
      </c>
      <c r="I2079" s="25" t="s">
        <v>25</v>
      </c>
      <c r="J2079" s="21" t="s">
        <v>29</v>
      </c>
      <c r="K2079" s="26">
        <v>0.30420994758605902</v>
      </c>
      <c r="L2079" s="26">
        <v>0.48566865921020502</v>
      </c>
      <c r="N2079">
        <f>(Tabell1[[#This Row],[TP]]+Tabell1[[#This Row],[TN]])/(Tabell1[[#This Row],[TP]]+Tabell1[[#This Row],[TN]]+Tabell1[[#This Row],[FP]]+Tabell1[[#This Row],[FN]])</f>
        <v>0.87752890173410403</v>
      </c>
      <c r="O2079">
        <f>Tabell1[[#This Row],[TP]]/(Tabell1[[#This Row],[TP]]+Tabell1[[#This Row],[FP]])</f>
        <v>0.87682083029861613</v>
      </c>
      <c r="P2079">
        <f>Tabell1[[#This Row],[TP]]/(Tabell1[[#This Row],[TP]]+Tabell1[[#This Row],[FN]])</f>
        <v>0.99968860286485361</v>
      </c>
      <c r="Q2079">
        <f>2*(Tabell1[[#This Row],[Recall]] * Tabell1[[#This Row],[Precision]]) / (Tabell1[[#This Row],[Recall]] + Tabell1[[#This Row],[Precision]])</f>
        <v>0.93423222427005526</v>
      </c>
      <c r="R2079">
        <v>9631</v>
      </c>
      <c r="S2079">
        <v>85</v>
      </c>
      <c r="T2079">
        <v>1353</v>
      </c>
      <c r="U2079">
        <v>3</v>
      </c>
    </row>
    <row r="2080" spans="1:21" hidden="1" x14ac:dyDescent="0.3">
      <c r="A2080" s="23" t="s">
        <v>48</v>
      </c>
      <c r="B2080" s="21" t="s">
        <v>32</v>
      </c>
      <c r="C2080" s="20" t="s">
        <v>23</v>
      </c>
      <c r="D2080" s="20" t="s">
        <v>23</v>
      </c>
      <c r="E2080" t="s">
        <v>42</v>
      </c>
      <c r="F2080" s="25" t="s">
        <v>30</v>
      </c>
      <c r="G2080" s="21" t="s">
        <v>29</v>
      </c>
      <c r="H2080" s="25" t="s">
        <v>26</v>
      </c>
      <c r="I2080" s="25" t="s">
        <v>25</v>
      </c>
      <c r="J2080" s="25" t="s">
        <v>26</v>
      </c>
      <c r="K2080" s="26">
        <v>0.29424667358398399</v>
      </c>
      <c r="L2080" s="26">
        <v>0.436832904815673</v>
      </c>
      <c r="N2080">
        <f>(Tabell1[[#This Row],[TP]]+Tabell1[[#This Row],[TN]])/(Tabell1[[#This Row],[TP]]+Tabell1[[#This Row],[TN]]+Tabell1[[#This Row],[FP]]+Tabell1[[#This Row],[FN]])</f>
        <v>0.87752890173410403</v>
      </c>
      <c r="O2080">
        <f>Tabell1[[#This Row],[TP]]/(Tabell1[[#This Row],[TP]]+Tabell1[[#This Row],[FP]])</f>
        <v>0.87682083029861613</v>
      </c>
      <c r="P2080">
        <f>Tabell1[[#This Row],[TP]]/(Tabell1[[#This Row],[TP]]+Tabell1[[#This Row],[FN]])</f>
        <v>0.99968860286485361</v>
      </c>
      <c r="Q2080">
        <f>2*(Tabell1[[#This Row],[Recall]] * Tabell1[[#This Row],[Precision]]) / (Tabell1[[#This Row],[Recall]] + Tabell1[[#This Row],[Precision]])</f>
        <v>0.93423222427005526</v>
      </c>
      <c r="R2080">
        <v>9631</v>
      </c>
      <c r="S2080">
        <v>85</v>
      </c>
      <c r="T2080">
        <v>1353</v>
      </c>
      <c r="U2080">
        <v>3</v>
      </c>
    </row>
    <row r="2081" spans="1:21" hidden="1" x14ac:dyDescent="0.3">
      <c r="A2081" s="25" t="s">
        <v>20</v>
      </c>
      <c r="B2081" s="23" t="s">
        <v>33</v>
      </c>
      <c r="C2081" s="25" t="s">
        <v>36</v>
      </c>
      <c r="D2081" s="20" t="s">
        <v>23</v>
      </c>
      <c r="E2081" t="s">
        <v>24</v>
      </c>
      <c r="F2081" s="25" t="s">
        <v>30</v>
      </c>
      <c r="G2081" s="25" t="s">
        <v>26</v>
      </c>
      <c r="H2081" s="25" t="s">
        <v>26</v>
      </c>
      <c r="I2081" s="25" t="s">
        <v>25</v>
      </c>
      <c r="J2081" s="25" t="s">
        <v>26</v>
      </c>
      <c r="K2081" s="26">
        <v>2.9621117115020699</v>
      </c>
      <c r="L2081" s="26">
        <v>8.31479668617248</v>
      </c>
      <c r="N2081">
        <f>(Tabell1[[#This Row],[TP]]+Tabell1[[#This Row],[TN]])/(Tabell1[[#This Row],[TP]]+Tabell1[[#This Row],[TN]]+Tabell1[[#This Row],[FP]]+Tabell1[[#This Row],[FN]])</f>
        <v>0.88585136236082196</v>
      </c>
      <c r="O2081">
        <f>Tabell1[[#This Row],[TP]]/(Tabell1[[#This Row],[TP]]+Tabell1[[#This Row],[FP]])</f>
        <v>0.93996641477749787</v>
      </c>
      <c r="P2081">
        <f>Tabell1[[#This Row],[TP]]/(Tabell1[[#This Row],[TP]]+Tabell1[[#This Row],[FN]])</f>
        <v>0.92856402280974604</v>
      </c>
      <c r="Q2081">
        <f>2*(Tabell1[[#This Row],[Recall]] * Tabell1[[#This Row],[Precision]]) / (Tabell1[[#This Row],[Recall]] + Tabell1[[#This Row],[Precision]])</f>
        <v>0.93423042820633173</v>
      </c>
      <c r="R2081">
        <v>8956</v>
      </c>
      <c r="S2081">
        <v>830</v>
      </c>
      <c r="T2081">
        <v>572</v>
      </c>
      <c r="U2081">
        <v>689</v>
      </c>
    </row>
    <row r="2082" spans="1:21" hidden="1" x14ac:dyDescent="0.3">
      <c r="A2082" s="25" t="s">
        <v>20</v>
      </c>
      <c r="B2082" s="25" t="s">
        <v>22</v>
      </c>
      <c r="C2082" s="21" t="s">
        <v>34</v>
      </c>
      <c r="D2082" s="21" t="s">
        <v>34</v>
      </c>
      <c r="E2082" t="s">
        <v>43</v>
      </c>
      <c r="F2082" s="25" t="s">
        <v>30</v>
      </c>
      <c r="G2082" s="21" t="s">
        <v>29</v>
      </c>
      <c r="H2082" s="25" t="s">
        <v>26</v>
      </c>
      <c r="I2082" s="25" t="s">
        <v>25</v>
      </c>
      <c r="J2082" s="25" t="s">
        <v>26</v>
      </c>
      <c r="K2082" s="26">
        <v>2.6961088180541899</v>
      </c>
      <c r="L2082" s="26">
        <v>5.9671497344970703</v>
      </c>
      <c r="N2082">
        <f>(Tabell1[[#This Row],[TP]]+Tabell1[[#This Row],[TN]])/(Tabell1[[#This Row],[TP]]+Tabell1[[#This Row],[TN]]+Tabell1[[#This Row],[FP]]+Tabell1[[#This Row],[FN]])</f>
        <v>0.88818412468285612</v>
      </c>
      <c r="O2082">
        <f>Tabell1[[#This Row],[TP]]/(Tabell1[[#This Row],[TP]]+Tabell1[[#This Row],[FP]])</f>
        <v>0.88088057901085648</v>
      </c>
      <c r="P2082">
        <f>Tabell1[[#This Row],[TP]]/(Tabell1[[#This Row],[TP]]+Tabell1[[#This Row],[FN]])</f>
        <v>0.99443940081706761</v>
      </c>
      <c r="Q2082">
        <f>2*(Tabell1[[#This Row],[Recall]] * Tabell1[[#This Row],[Precision]]) / (Tabell1[[#This Row],[Recall]] + Tabell1[[#This Row],[Precision]])</f>
        <v>0.93422174840085281</v>
      </c>
      <c r="R2082">
        <v>8763</v>
      </c>
      <c r="S2082">
        <v>1039</v>
      </c>
      <c r="T2082">
        <v>1185</v>
      </c>
      <c r="U2082">
        <v>49</v>
      </c>
    </row>
    <row r="2083" spans="1:21" hidden="1" x14ac:dyDescent="0.3">
      <c r="A2083" s="21" t="s">
        <v>31</v>
      </c>
      <c r="B2083" s="23" t="s">
        <v>33</v>
      </c>
      <c r="C2083" s="21" t="s">
        <v>34</v>
      </c>
      <c r="D2083" s="20" t="s">
        <v>23</v>
      </c>
      <c r="E2083" t="s">
        <v>24</v>
      </c>
      <c r="F2083" s="19" t="s">
        <v>21</v>
      </c>
      <c r="G2083" s="25" t="s">
        <v>26</v>
      </c>
      <c r="H2083" s="21" t="s">
        <v>29</v>
      </c>
      <c r="I2083" s="25" t="s">
        <v>25</v>
      </c>
      <c r="J2083" s="21" t="s">
        <v>29</v>
      </c>
      <c r="K2083" s="26">
        <v>58.524550437927203</v>
      </c>
      <c r="L2083" s="26">
        <v>0.73112130165100098</v>
      </c>
      <c r="N2083">
        <f>(Tabell1[[#This Row],[TP]]+Tabell1[[#This Row],[TN]])/(Tabell1[[#This Row],[TP]]+Tabell1[[#This Row],[TN]]+Tabell1[[#This Row],[FP]]+Tabell1[[#This Row],[FN]])</f>
        <v>0.87716122024078935</v>
      </c>
      <c r="O2083">
        <f>Tabell1[[#This Row],[TP]]/(Tabell1[[#This Row],[TP]]+Tabell1[[#This Row],[FP]])</f>
        <v>0.87727603787327024</v>
      </c>
      <c r="P2083">
        <f>Tabell1[[#This Row],[TP]]/(Tabell1[[#This Row],[TP]]+Tabell1[[#This Row],[FN]])</f>
        <v>0.99906687402799377</v>
      </c>
      <c r="Q2083">
        <f>2*(Tabell1[[#This Row],[Recall]] * Tabell1[[#This Row],[Precision]]) / (Tabell1[[#This Row],[Recall]] + Tabell1[[#This Row],[Precision]])</f>
        <v>0.93421881816859753</v>
      </c>
      <c r="R2083">
        <v>9636</v>
      </c>
      <c r="S2083">
        <v>54</v>
      </c>
      <c r="T2083">
        <v>1348</v>
      </c>
      <c r="U2083">
        <v>9</v>
      </c>
    </row>
    <row r="2084" spans="1:21" hidden="1" x14ac:dyDescent="0.3">
      <c r="A2084" s="23" t="s">
        <v>48</v>
      </c>
      <c r="B2084" s="21" t="s">
        <v>32</v>
      </c>
      <c r="C2084" s="20" t="s">
        <v>23</v>
      </c>
      <c r="D2084" s="20" t="s">
        <v>23</v>
      </c>
      <c r="E2084" t="s">
        <v>42</v>
      </c>
      <c r="F2084" s="25" t="s">
        <v>30</v>
      </c>
      <c r="G2084" s="25" t="s">
        <v>26</v>
      </c>
      <c r="H2084" s="25" t="s">
        <v>26</v>
      </c>
      <c r="I2084" s="25" t="s">
        <v>25</v>
      </c>
      <c r="J2084" s="21" t="s">
        <v>29</v>
      </c>
      <c r="K2084" s="26">
        <v>0.310166835784912</v>
      </c>
      <c r="L2084" s="26">
        <v>0.429541826248168</v>
      </c>
      <c r="N2084">
        <f>(Tabell1[[#This Row],[TP]]+Tabell1[[#This Row],[TN]])/(Tabell1[[#This Row],[TP]]+Tabell1[[#This Row],[TN]]+Tabell1[[#This Row],[FP]]+Tabell1[[#This Row],[FN]])</f>
        <v>0.87743858381502893</v>
      </c>
      <c r="O2084">
        <f>Tabell1[[#This Row],[TP]]/(Tabell1[[#This Row],[TP]]+Tabell1[[#This Row],[FP]])</f>
        <v>0.87674101046882114</v>
      </c>
      <c r="P2084">
        <f>Tabell1[[#This Row],[TP]]/(Tabell1[[#This Row],[TP]]+Tabell1[[#This Row],[FN]])</f>
        <v>0.99968860286485361</v>
      </c>
      <c r="Q2084">
        <f>2*(Tabell1[[#This Row],[Recall]] * Tabell1[[#This Row],[Precision]]) / (Tabell1[[#This Row],[Recall]] + Tabell1[[#This Row],[Precision]])</f>
        <v>0.93418691498132778</v>
      </c>
      <c r="R2084">
        <v>9631</v>
      </c>
      <c r="S2084">
        <v>84</v>
      </c>
      <c r="T2084">
        <v>1354</v>
      </c>
      <c r="U2084">
        <v>3</v>
      </c>
    </row>
    <row r="2085" spans="1:21" hidden="1" x14ac:dyDescent="0.3">
      <c r="A2085" s="23" t="s">
        <v>48</v>
      </c>
      <c r="B2085" s="21" t="s">
        <v>32</v>
      </c>
      <c r="C2085" s="20" t="s">
        <v>23</v>
      </c>
      <c r="D2085" s="20" t="s">
        <v>23</v>
      </c>
      <c r="E2085" t="s">
        <v>42</v>
      </c>
      <c r="F2085" s="25" t="s">
        <v>30</v>
      </c>
      <c r="G2085" s="25" t="s">
        <v>26</v>
      </c>
      <c r="H2085" s="25" t="s">
        <v>26</v>
      </c>
      <c r="I2085" s="25" t="s">
        <v>25</v>
      </c>
      <c r="J2085" s="25" t="s">
        <v>26</v>
      </c>
      <c r="K2085" s="26">
        <v>0.30110192298889099</v>
      </c>
      <c r="L2085" s="26">
        <v>0.42685723304748502</v>
      </c>
      <c r="N2085">
        <f>(Tabell1[[#This Row],[TP]]+Tabell1[[#This Row],[TN]])/(Tabell1[[#This Row],[TP]]+Tabell1[[#This Row],[TN]]+Tabell1[[#This Row],[FP]]+Tabell1[[#This Row],[FN]])</f>
        <v>0.87743858381502893</v>
      </c>
      <c r="O2085">
        <f>Tabell1[[#This Row],[TP]]/(Tabell1[[#This Row],[TP]]+Tabell1[[#This Row],[FP]])</f>
        <v>0.87674101046882114</v>
      </c>
      <c r="P2085">
        <f>Tabell1[[#This Row],[TP]]/(Tabell1[[#This Row],[TP]]+Tabell1[[#This Row],[FN]])</f>
        <v>0.99968860286485361</v>
      </c>
      <c r="Q2085">
        <f>2*(Tabell1[[#This Row],[Recall]] * Tabell1[[#This Row],[Precision]]) / (Tabell1[[#This Row],[Recall]] + Tabell1[[#This Row],[Precision]])</f>
        <v>0.93418691498132778</v>
      </c>
      <c r="R2085">
        <v>9631</v>
      </c>
      <c r="S2085">
        <v>84</v>
      </c>
      <c r="T2085">
        <v>1354</v>
      </c>
      <c r="U2085">
        <v>3</v>
      </c>
    </row>
    <row r="2086" spans="1:21" hidden="1" x14ac:dyDescent="0.3">
      <c r="A2086" s="25" t="s">
        <v>20</v>
      </c>
      <c r="B2086" s="21" t="s">
        <v>32</v>
      </c>
      <c r="C2086" s="24" t="s">
        <v>38</v>
      </c>
      <c r="D2086" s="20" t="s">
        <v>23</v>
      </c>
      <c r="E2086" t="s">
        <v>24</v>
      </c>
      <c r="F2086" s="25" t="s">
        <v>30</v>
      </c>
      <c r="G2086" s="25" t="s">
        <v>26</v>
      </c>
      <c r="H2086" s="25" t="s">
        <v>26</v>
      </c>
      <c r="I2086" s="21"/>
      <c r="J2086" s="25" t="s">
        <v>26</v>
      </c>
      <c r="K2086" s="26">
        <v>5.00329089164733</v>
      </c>
      <c r="L2086" s="26">
        <v>5.5378057956695503</v>
      </c>
      <c r="N2086">
        <f>(Tabell1[[#This Row],[TP]]+Tabell1[[#This Row],[TN]])/(Tabell1[[#This Row],[TP]]+Tabell1[[#This Row],[TN]]+Tabell1[[#This Row],[FP]]+Tabell1[[#This Row],[FN]])</f>
        <v>0.8853987507920702</v>
      </c>
      <c r="O2086">
        <f>Tabell1[[#This Row],[TP]]/(Tabell1[[#This Row],[TP]]+Tabell1[[#This Row],[FP]])</f>
        <v>0.93681576477948081</v>
      </c>
      <c r="P2086">
        <f>Tabell1[[#This Row],[TP]]/(Tabell1[[#This Row],[TP]]+Tabell1[[#This Row],[FN]])</f>
        <v>0.93157076205287714</v>
      </c>
      <c r="Q2086">
        <f>2*(Tabell1[[#This Row],[Recall]] * Tabell1[[#This Row],[Precision]]) / (Tabell1[[#This Row],[Recall]] + Tabell1[[#This Row],[Precision]])</f>
        <v>0.93418590143480984</v>
      </c>
      <c r="R2086">
        <v>8985</v>
      </c>
      <c r="S2086">
        <v>796</v>
      </c>
      <c r="T2086">
        <v>606</v>
      </c>
      <c r="U2086">
        <v>660</v>
      </c>
    </row>
    <row r="2087" spans="1:21" hidden="1" x14ac:dyDescent="0.3">
      <c r="A2087" s="21" t="s">
        <v>31</v>
      </c>
      <c r="B2087" s="21" t="s">
        <v>32</v>
      </c>
      <c r="C2087" s="23" t="s">
        <v>40</v>
      </c>
      <c r="D2087" s="20" t="s">
        <v>23</v>
      </c>
      <c r="E2087" t="s">
        <v>24</v>
      </c>
      <c r="F2087" s="25" t="s">
        <v>30</v>
      </c>
      <c r="G2087" s="25" t="s">
        <v>26</v>
      </c>
      <c r="H2087" s="25" t="s">
        <v>26</v>
      </c>
      <c r="I2087" s="21"/>
      <c r="J2087" s="25" t="s">
        <v>26</v>
      </c>
      <c r="K2087" s="26">
        <v>9.80037117004394</v>
      </c>
      <c r="L2087" s="26">
        <v>1.0412232875823899</v>
      </c>
      <c r="N2087">
        <f>(Tabell1[[#This Row],[TP]]+Tabell1[[#This Row],[TN]])/(Tabell1[[#This Row],[TP]]+Tabell1[[#This Row],[TN]]+Tabell1[[#This Row],[FP]]+Tabell1[[#This Row],[FN]])</f>
        <v>0.88413143839956554</v>
      </c>
      <c r="O2087">
        <f>Tabell1[[#This Row],[TP]]/(Tabell1[[#This Row],[TP]]+Tabell1[[#This Row],[FP]])</f>
        <v>0.92665510557992448</v>
      </c>
      <c r="P2087">
        <f>Tabell1[[#This Row],[TP]]/(Tabell1[[#This Row],[TP]]+Tabell1[[#This Row],[FN]])</f>
        <v>0.94183514774494559</v>
      </c>
      <c r="Q2087">
        <f>2*(Tabell1[[#This Row],[Recall]] * Tabell1[[#This Row],[Precision]]) / (Tabell1[[#This Row],[Recall]] + Tabell1[[#This Row],[Precision]])</f>
        <v>0.9341834635952283</v>
      </c>
      <c r="R2087">
        <v>9084</v>
      </c>
      <c r="S2087">
        <v>683</v>
      </c>
      <c r="T2087">
        <v>719</v>
      </c>
      <c r="U2087">
        <v>561</v>
      </c>
    </row>
    <row r="2088" spans="1:21" hidden="1" x14ac:dyDescent="0.3">
      <c r="A2088" s="21" t="s">
        <v>31</v>
      </c>
      <c r="B2088" s="25" t="s">
        <v>22</v>
      </c>
      <c r="C2088" s="21" t="s">
        <v>34</v>
      </c>
      <c r="D2088" s="20" t="s">
        <v>23</v>
      </c>
      <c r="E2088" t="s">
        <v>24</v>
      </c>
      <c r="F2088" s="25" t="s">
        <v>30</v>
      </c>
      <c r="G2088" s="21" t="s">
        <v>29</v>
      </c>
      <c r="H2088" s="25" t="s">
        <v>26</v>
      </c>
      <c r="I2088" s="21"/>
      <c r="J2088" s="21" t="s">
        <v>29</v>
      </c>
      <c r="K2088" s="26">
        <v>1.30759954452514</v>
      </c>
      <c r="L2088" s="26">
        <v>0.72736024856567305</v>
      </c>
      <c r="N2088">
        <f>(Tabell1[[#This Row],[TP]]+Tabell1[[#This Row],[TN]])/(Tabell1[[#This Row],[TP]]+Tabell1[[#This Row],[TN]]+Tabell1[[#This Row],[FP]]+Tabell1[[#This Row],[FN]])</f>
        <v>0.87698017561328867</v>
      </c>
      <c r="O2088">
        <f>Tabell1[[#This Row],[TP]]/(Tabell1[[#This Row],[TP]]+Tabell1[[#This Row],[FP]])</f>
        <v>0.8770476883873316</v>
      </c>
      <c r="P2088">
        <f>Tabell1[[#This Row],[TP]]/(Tabell1[[#This Row],[TP]]+Tabell1[[#This Row],[FN]])</f>
        <v>0.99917055469155003</v>
      </c>
      <c r="Q2088">
        <f>2*(Tabell1[[#This Row],[Recall]] * Tabell1[[#This Row],[Precision]]) / (Tabell1[[#This Row],[Recall]] + Tabell1[[#This Row],[Precision]])</f>
        <v>0.93413463868560076</v>
      </c>
      <c r="R2088">
        <v>9637</v>
      </c>
      <c r="S2088">
        <v>51</v>
      </c>
      <c r="T2088">
        <v>1351</v>
      </c>
      <c r="U2088">
        <v>8</v>
      </c>
    </row>
    <row r="2089" spans="1:21" hidden="1" x14ac:dyDescent="0.3">
      <c r="A2089" s="23" t="s">
        <v>48</v>
      </c>
      <c r="B2089" s="23" t="s">
        <v>33</v>
      </c>
      <c r="C2089" s="25" t="s">
        <v>36</v>
      </c>
      <c r="D2089" s="20" t="s">
        <v>23</v>
      </c>
      <c r="E2089" t="s">
        <v>24</v>
      </c>
      <c r="F2089" s="25" t="s">
        <v>30</v>
      </c>
      <c r="G2089" s="21" t="s">
        <v>29</v>
      </c>
      <c r="H2089" s="25" t="s">
        <v>26</v>
      </c>
      <c r="I2089" s="25" t="s">
        <v>25</v>
      </c>
      <c r="J2089" s="25" t="s">
        <v>26</v>
      </c>
      <c r="K2089" s="26">
        <v>0.191672563552856</v>
      </c>
      <c r="L2089" s="26">
        <v>0.37903165817260698</v>
      </c>
      <c r="N2089">
        <f>(Tabell1[[#This Row],[TP]]+Tabell1[[#This Row],[TN]])/(Tabell1[[#This Row],[TP]]+Tabell1[[#This Row],[TN]]+Tabell1[[#This Row],[FP]]+Tabell1[[#This Row],[FN]])</f>
        <v>0.87688965329953839</v>
      </c>
      <c r="O2089">
        <f>Tabell1[[#This Row],[TP]]/(Tabell1[[#This Row],[TP]]+Tabell1[[#This Row],[FP]])</f>
        <v>0.87648823048259561</v>
      </c>
      <c r="P2089">
        <f>Tabell1[[#This Row],[TP]]/(Tabell1[[#This Row],[TP]]+Tabell1[[#This Row],[FN]])</f>
        <v>0.99989631933644374</v>
      </c>
      <c r="Q2089">
        <f>2*(Tabell1[[#This Row],[Recall]] * Tabell1[[#This Row],[Precision]]) / (Tabell1[[#This Row],[Recall]] + Tabell1[[#This Row],[Precision]])</f>
        <v>0.93413405656722193</v>
      </c>
      <c r="R2089">
        <v>9644</v>
      </c>
      <c r="S2089">
        <v>43</v>
      </c>
      <c r="T2089">
        <v>1359</v>
      </c>
      <c r="U2089">
        <v>1</v>
      </c>
    </row>
    <row r="2090" spans="1:21" hidden="1" x14ac:dyDescent="0.3">
      <c r="A2090" s="23" t="s">
        <v>48</v>
      </c>
      <c r="B2090" s="23" t="s">
        <v>33</v>
      </c>
      <c r="C2090" s="25" t="s">
        <v>36</v>
      </c>
      <c r="D2090" s="20" t="s">
        <v>23</v>
      </c>
      <c r="E2090" t="s">
        <v>24</v>
      </c>
      <c r="F2090" s="25" t="s">
        <v>30</v>
      </c>
      <c r="G2090" s="25" t="s">
        <v>26</v>
      </c>
      <c r="H2090" s="25" t="s">
        <v>26</v>
      </c>
      <c r="I2090" s="25" t="s">
        <v>25</v>
      </c>
      <c r="J2090" s="21" t="s">
        <v>29</v>
      </c>
      <c r="K2090" s="26">
        <v>0.16711187362670801</v>
      </c>
      <c r="L2090" s="26">
        <v>0.36219978332519498</v>
      </c>
      <c r="N2090">
        <f>(Tabell1[[#This Row],[TP]]+Tabell1[[#This Row],[TN]])/(Tabell1[[#This Row],[TP]]+Tabell1[[#This Row],[TN]]+Tabell1[[#This Row],[FP]]+Tabell1[[#This Row],[FN]])</f>
        <v>0.87688965329953839</v>
      </c>
      <c r="O2090">
        <f>Tabell1[[#This Row],[TP]]/(Tabell1[[#This Row],[TP]]+Tabell1[[#This Row],[FP]])</f>
        <v>0.87648823048259561</v>
      </c>
      <c r="P2090">
        <f>Tabell1[[#This Row],[TP]]/(Tabell1[[#This Row],[TP]]+Tabell1[[#This Row],[FN]])</f>
        <v>0.99989631933644374</v>
      </c>
      <c r="Q2090">
        <f>2*(Tabell1[[#This Row],[Recall]] * Tabell1[[#This Row],[Precision]]) / (Tabell1[[#This Row],[Recall]] + Tabell1[[#This Row],[Precision]])</f>
        <v>0.93413405656722193</v>
      </c>
      <c r="R2090">
        <v>9644</v>
      </c>
      <c r="S2090">
        <v>43</v>
      </c>
      <c r="T2090">
        <v>1359</v>
      </c>
      <c r="U2090">
        <v>1</v>
      </c>
    </row>
    <row r="2091" spans="1:21" hidden="1" x14ac:dyDescent="0.3">
      <c r="A2091" s="23" t="s">
        <v>48</v>
      </c>
      <c r="B2091" s="23" t="s">
        <v>33</v>
      </c>
      <c r="C2091" s="25" t="s">
        <v>36</v>
      </c>
      <c r="D2091" s="20" t="s">
        <v>23</v>
      </c>
      <c r="E2091" t="s">
        <v>24</v>
      </c>
      <c r="F2091" s="25" t="s">
        <v>30</v>
      </c>
      <c r="G2091" s="25" t="s">
        <v>26</v>
      </c>
      <c r="H2091" s="25" t="s">
        <v>26</v>
      </c>
      <c r="I2091" s="25" t="s">
        <v>25</v>
      </c>
      <c r="J2091" s="25" t="s">
        <v>26</v>
      </c>
      <c r="K2091" s="26">
        <v>0.16257238388061501</v>
      </c>
      <c r="L2091" s="26">
        <v>0.35608792304992598</v>
      </c>
      <c r="N2091">
        <f>(Tabell1[[#This Row],[TP]]+Tabell1[[#This Row],[TN]])/(Tabell1[[#This Row],[TP]]+Tabell1[[#This Row],[TN]]+Tabell1[[#This Row],[FP]]+Tabell1[[#This Row],[FN]])</f>
        <v>0.87688965329953839</v>
      </c>
      <c r="O2091">
        <f>Tabell1[[#This Row],[TP]]/(Tabell1[[#This Row],[TP]]+Tabell1[[#This Row],[FP]])</f>
        <v>0.87648823048259561</v>
      </c>
      <c r="P2091">
        <f>Tabell1[[#This Row],[TP]]/(Tabell1[[#This Row],[TP]]+Tabell1[[#This Row],[FN]])</f>
        <v>0.99989631933644374</v>
      </c>
      <c r="Q2091">
        <f>2*(Tabell1[[#This Row],[Recall]] * Tabell1[[#This Row],[Precision]]) / (Tabell1[[#This Row],[Recall]] + Tabell1[[#This Row],[Precision]])</f>
        <v>0.93413405656722193</v>
      </c>
      <c r="R2091">
        <v>9644</v>
      </c>
      <c r="S2091">
        <v>43</v>
      </c>
      <c r="T2091">
        <v>1359</v>
      </c>
      <c r="U2091">
        <v>1</v>
      </c>
    </row>
    <row r="2092" spans="1:21" hidden="1" x14ac:dyDescent="0.3">
      <c r="A2092" s="23" t="s">
        <v>48</v>
      </c>
      <c r="B2092" s="23" t="s">
        <v>33</v>
      </c>
      <c r="C2092" s="25" t="s">
        <v>36</v>
      </c>
      <c r="D2092" s="20" t="s">
        <v>23</v>
      </c>
      <c r="E2092" t="s">
        <v>24</v>
      </c>
      <c r="F2092" s="25" t="s">
        <v>30</v>
      </c>
      <c r="G2092" s="21" t="s">
        <v>29</v>
      </c>
      <c r="H2092" s="25" t="s">
        <v>26</v>
      </c>
      <c r="I2092" s="25" t="s">
        <v>25</v>
      </c>
      <c r="J2092" s="21" t="s">
        <v>29</v>
      </c>
      <c r="K2092" s="26">
        <v>0.15758824348449699</v>
      </c>
      <c r="L2092" s="26">
        <v>0.334109306335449</v>
      </c>
      <c r="N2092">
        <f>(Tabell1[[#This Row],[TP]]+Tabell1[[#This Row],[TN]])/(Tabell1[[#This Row],[TP]]+Tabell1[[#This Row],[TN]]+Tabell1[[#This Row],[FP]]+Tabell1[[#This Row],[FN]])</f>
        <v>0.87688965329953839</v>
      </c>
      <c r="O2092">
        <f>Tabell1[[#This Row],[TP]]/(Tabell1[[#This Row],[TP]]+Tabell1[[#This Row],[FP]])</f>
        <v>0.87648823048259561</v>
      </c>
      <c r="P2092">
        <f>Tabell1[[#This Row],[TP]]/(Tabell1[[#This Row],[TP]]+Tabell1[[#This Row],[FN]])</f>
        <v>0.99989631933644374</v>
      </c>
      <c r="Q2092">
        <f>2*(Tabell1[[#This Row],[Recall]] * Tabell1[[#This Row],[Precision]]) / (Tabell1[[#This Row],[Recall]] + Tabell1[[#This Row],[Precision]])</f>
        <v>0.93413405656722193</v>
      </c>
      <c r="R2092">
        <v>9644</v>
      </c>
      <c r="S2092">
        <v>43</v>
      </c>
      <c r="T2092">
        <v>1359</v>
      </c>
      <c r="U2092">
        <v>1</v>
      </c>
    </row>
    <row r="2093" spans="1:21" hidden="1" x14ac:dyDescent="0.3">
      <c r="A2093" s="23" t="s">
        <v>48</v>
      </c>
      <c r="B2093" s="21" t="s">
        <v>32</v>
      </c>
      <c r="C2093" s="24" t="s">
        <v>38</v>
      </c>
      <c r="D2093" s="20" t="s">
        <v>23</v>
      </c>
      <c r="E2093" t="s">
        <v>24</v>
      </c>
      <c r="F2093" s="25" t="s">
        <v>30</v>
      </c>
      <c r="G2093" s="25" t="s">
        <v>26</v>
      </c>
      <c r="H2093" s="25" t="s">
        <v>26</v>
      </c>
      <c r="I2093" s="25" t="s">
        <v>25</v>
      </c>
      <c r="J2093" s="21" t="s">
        <v>29</v>
      </c>
      <c r="K2093" s="26">
        <v>0.93802595138549805</v>
      </c>
      <c r="L2093" s="26">
        <v>1.1804180145263601</v>
      </c>
      <c r="N2093">
        <f>(Tabell1[[#This Row],[TP]]+Tabell1[[#This Row],[TN]])/(Tabell1[[#This Row],[TP]]+Tabell1[[#This Row],[TN]]+Tabell1[[#This Row],[FP]]+Tabell1[[#This Row],[FN]])</f>
        <v>0.88630397392957361</v>
      </c>
      <c r="O2093">
        <f>Tabell1[[#This Row],[TP]]/(Tabell1[[#This Row],[TP]]+Tabell1[[#This Row],[FP]])</f>
        <v>0.94560713906299798</v>
      </c>
      <c r="P2093">
        <f>Tabell1[[#This Row],[TP]]/(Tabell1[[#This Row],[TP]]+Tabell1[[#This Row],[FN]])</f>
        <v>0.92286158631415238</v>
      </c>
      <c r="Q2093">
        <f>2*(Tabell1[[#This Row],[Recall]] * Tabell1[[#This Row],[Precision]]) / (Tabell1[[#This Row],[Recall]] + Tabell1[[#This Row],[Precision]])</f>
        <v>0.93409591772483991</v>
      </c>
      <c r="R2093">
        <v>8901</v>
      </c>
      <c r="S2093">
        <v>890</v>
      </c>
      <c r="T2093">
        <v>512</v>
      </c>
      <c r="U2093">
        <v>744</v>
      </c>
    </row>
    <row r="2094" spans="1:21" hidden="1" x14ac:dyDescent="0.3">
      <c r="A2094" s="23" t="s">
        <v>48</v>
      </c>
      <c r="B2094" s="21" t="s">
        <v>32</v>
      </c>
      <c r="C2094" s="24" t="s">
        <v>38</v>
      </c>
      <c r="D2094" s="20" t="s">
        <v>23</v>
      </c>
      <c r="E2094" t="s">
        <v>24</v>
      </c>
      <c r="F2094" s="25" t="s">
        <v>30</v>
      </c>
      <c r="G2094" s="25" t="s">
        <v>26</v>
      </c>
      <c r="H2094" s="25" t="s">
        <v>26</v>
      </c>
      <c r="I2094" s="25" t="s">
        <v>25</v>
      </c>
      <c r="J2094" s="25" t="s">
        <v>26</v>
      </c>
      <c r="K2094" s="26">
        <v>0.86373376846313399</v>
      </c>
      <c r="L2094" s="26">
        <v>1.17110991477966</v>
      </c>
      <c r="N2094">
        <f>(Tabell1[[#This Row],[TP]]+Tabell1[[#This Row],[TN]])/(Tabell1[[#This Row],[TP]]+Tabell1[[#This Row],[TN]]+Tabell1[[#This Row],[FP]]+Tabell1[[#This Row],[FN]])</f>
        <v>0.88630397392957361</v>
      </c>
      <c r="O2094">
        <f>Tabell1[[#This Row],[TP]]/(Tabell1[[#This Row],[TP]]+Tabell1[[#This Row],[FP]])</f>
        <v>0.94560713906299798</v>
      </c>
      <c r="P2094">
        <f>Tabell1[[#This Row],[TP]]/(Tabell1[[#This Row],[TP]]+Tabell1[[#This Row],[FN]])</f>
        <v>0.92286158631415238</v>
      </c>
      <c r="Q2094">
        <f>2*(Tabell1[[#This Row],[Recall]] * Tabell1[[#This Row],[Precision]]) / (Tabell1[[#This Row],[Recall]] + Tabell1[[#This Row],[Precision]])</f>
        <v>0.93409591772483991</v>
      </c>
      <c r="R2094">
        <v>8901</v>
      </c>
      <c r="S2094">
        <v>890</v>
      </c>
      <c r="T2094">
        <v>512</v>
      </c>
      <c r="U2094">
        <v>744</v>
      </c>
    </row>
    <row r="2095" spans="1:21" hidden="1" x14ac:dyDescent="0.3">
      <c r="A2095" s="21" t="s">
        <v>31</v>
      </c>
      <c r="B2095" s="23" t="s">
        <v>33</v>
      </c>
      <c r="C2095" s="20" t="s">
        <v>23</v>
      </c>
      <c r="D2095" s="20" t="s">
        <v>23</v>
      </c>
      <c r="E2095" t="s">
        <v>24</v>
      </c>
      <c r="F2095" s="19" t="s">
        <v>21</v>
      </c>
      <c r="G2095" s="25" t="s">
        <v>26</v>
      </c>
      <c r="H2095" s="25" t="s">
        <v>26</v>
      </c>
      <c r="I2095" s="25" t="s">
        <v>25</v>
      </c>
      <c r="J2095" s="21" t="s">
        <v>29</v>
      </c>
      <c r="K2095" s="26">
        <v>44.999132156371999</v>
      </c>
      <c r="L2095" s="26">
        <v>0.59594392776489202</v>
      </c>
      <c r="N2095">
        <f>(Tabell1[[#This Row],[TP]]+Tabell1[[#This Row],[TN]])/(Tabell1[[#This Row],[TP]]+Tabell1[[#This Row],[TN]]+Tabell1[[#This Row],[FP]]+Tabell1[[#This Row],[FN]])</f>
        <v>0.87679913098578799</v>
      </c>
      <c r="O2095">
        <f>Tabell1[[#This Row],[TP]]/(Tabell1[[#This Row],[TP]]+Tabell1[[#This Row],[FP]])</f>
        <v>0.87634017808468112</v>
      </c>
      <c r="P2095">
        <f>Tabell1[[#This Row],[TP]]/(Tabell1[[#This Row],[TP]]+Tabell1[[#This Row],[FN]])</f>
        <v>1</v>
      </c>
      <c r="Q2095">
        <f>2*(Tabell1[[#This Row],[Recall]] * Tabell1[[#This Row],[Precision]]) / (Tabell1[[#This Row],[Recall]] + Tabell1[[#This Row],[Precision]])</f>
        <v>0.93409520120091039</v>
      </c>
      <c r="R2095">
        <v>9645</v>
      </c>
      <c r="S2095">
        <v>41</v>
      </c>
      <c r="T2095">
        <v>1361</v>
      </c>
      <c r="U2095">
        <v>0</v>
      </c>
    </row>
    <row r="2096" spans="1:21" hidden="1" x14ac:dyDescent="0.3">
      <c r="A2096" s="21" t="s">
        <v>31</v>
      </c>
      <c r="B2096" s="25" t="s">
        <v>22</v>
      </c>
      <c r="C2096" s="24" t="s">
        <v>38</v>
      </c>
      <c r="D2096" s="20" t="s">
        <v>23</v>
      </c>
      <c r="E2096" t="s">
        <v>24</v>
      </c>
      <c r="F2096" s="25" t="s">
        <v>30</v>
      </c>
      <c r="G2096" s="21" t="s">
        <v>29</v>
      </c>
      <c r="H2096" s="25" t="s">
        <v>26</v>
      </c>
      <c r="I2096" s="25" t="s">
        <v>25</v>
      </c>
      <c r="J2096" s="25" t="s">
        <v>26</v>
      </c>
      <c r="K2096" s="26">
        <v>6.3079452514648402</v>
      </c>
      <c r="L2096" s="26">
        <v>0.98404884338378895</v>
      </c>
      <c r="N2096">
        <f>(Tabell1[[#This Row],[TP]]+Tabell1[[#This Row],[TN]])/(Tabell1[[#This Row],[TP]]+Tabell1[[#This Row],[TN]]+Tabell1[[#This Row],[FP]]+Tabell1[[#This Row],[FN]])</f>
        <v>0.88512718385081923</v>
      </c>
      <c r="O2096">
        <f>Tabell1[[#This Row],[TP]]/(Tabell1[[#This Row],[TP]]+Tabell1[[#This Row],[FP]])</f>
        <v>0.93579604578563991</v>
      </c>
      <c r="P2096">
        <f>Tabell1[[#This Row],[TP]]/(Tabell1[[#This Row],[TP]]+Tabell1[[#This Row],[FN]])</f>
        <v>0.93240020736132712</v>
      </c>
      <c r="Q2096">
        <f>2*(Tabell1[[#This Row],[Recall]] * Tabell1[[#This Row],[Precision]]) / (Tabell1[[#This Row],[Recall]] + Tabell1[[#This Row],[Precision]])</f>
        <v>0.9340950402492858</v>
      </c>
      <c r="R2096">
        <v>8993</v>
      </c>
      <c r="S2096">
        <v>785</v>
      </c>
      <c r="T2096">
        <v>617</v>
      </c>
      <c r="U2096">
        <v>652</v>
      </c>
    </row>
    <row r="2097" spans="1:21" hidden="1" x14ac:dyDescent="0.3">
      <c r="A2097" s="25" t="s">
        <v>20</v>
      </c>
      <c r="B2097" s="21" t="s">
        <v>32</v>
      </c>
      <c r="C2097" s="20" t="s">
        <v>23</v>
      </c>
      <c r="D2097" s="20" t="s">
        <v>23</v>
      </c>
      <c r="E2097" t="s">
        <v>24</v>
      </c>
      <c r="F2097" s="19" t="s">
        <v>21</v>
      </c>
      <c r="G2097" s="21" t="s">
        <v>29</v>
      </c>
      <c r="H2097" s="25" t="s">
        <v>26</v>
      </c>
      <c r="I2097" s="21"/>
      <c r="J2097" s="21" t="s">
        <v>29</v>
      </c>
      <c r="K2097" s="26">
        <v>2.0106236934661799</v>
      </c>
      <c r="L2097" s="26">
        <v>3.7471716403961102</v>
      </c>
      <c r="N2097">
        <f>(Tabell1[[#This Row],[TP]]+Tabell1[[#This Row],[TN]])/(Tabell1[[#This Row],[TP]]+Tabell1[[#This Row],[TN]]+Tabell1[[#This Row],[FP]]+Tabell1[[#This Row],[FN]])</f>
        <v>0.87679913098578799</v>
      </c>
      <c r="O2097">
        <f>Tabell1[[#This Row],[TP]]/(Tabell1[[#This Row],[TP]]+Tabell1[[#This Row],[FP]])</f>
        <v>0.87654545454545452</v>
      </c>
      <c r="P2097">
        <f>Tabell1[[#This Row],[TP]]/(Tabell1[[#This Row],[TP]]+Tabell1[[#This Row],[FN]])</f>
        <v>0.99968895800933122</v>
      </c>
      <c r="Q2097">
        <f>2*(Tabell1[[#This Row],[Recall]] * Tabell1[[#This Row],[Precision]]) / (Tabell1[[#This Row],[Recall]] + Tabell1[[#This Row],[Precision]])</f>
        <v>0.93407604746912087</v>
      </c>
      <c r="R2097">
        <v>9642</v>
      </c>
      <c r="S2097">
        <v>44</v>
      </c>
      <c r="T2097">
        <v>1358</v>
      </c>
      <c r="U2097">
        <v>3</v>
      </c>
    </row>
    <row r="2098" spans="1:21" hidden="1" x14ac:dyDescent="0.3">
      <c r="A2098" s="21" t="s">
        <v>31</v>
      </c>
      <c r="B2098" s="21" t="s">
        <v>32</v>
      </c>
      <c r="C2098" s="20" t="s">
        <v>23</v>
      </c>
      <c r="D2098" s="20" t="s">
        <v>23</v>
      </c>
      <c r="E2098" t="s">
        <v>42</v>
      </c>
      <c r="F2098" s="25" t="s">
        <v>30</v>
      </c>
      <c r="G2098" s="25" t="s">
        <v>26</v>
      </c>
      <c r="H2098" s="25" t="s">
        <v>26</v>
      </c>
      <c r="I2098" s="21"/>
      <c r="J2098" s="25" t="s">
        <v>26</v>
      </c>
      <c r="K2098" s="26">
        <v>4.0482256412506104</v>
      </c>
      <c r="L2098" s="26">
        <v>1.81847548484802</v>
      </c>
      <c r="N2098">
        <f>(Tabell1[[#This Row],[TP]]+Tabell1[[#This Row],[TN]])/(Tabell1[[#This Row],[TP]]+Tabell1[[#This Row],[TN]]+Tabell1[[#This Row],[FP]]+Tabell1[[#This Row],[FN]])</f>
        <v>0.87716763005780352</v>
      </c>
      <c r="O2098">
        <f>Tabell1[[#This Row],[TP]]/(Tabell1[[#This Row],[TP]]+Tabell1[[#This Row],[FP]])</f>
        <v>0.87629616154265966</v>
      </c>
      <c r="P2098">
        <f>Tabell1[[#This Row],[TP]]/(Tabell1[[#This Row],[TP]]+Tabell1[[#This Row],[FN]])</f>
        <v>1</v>
      </c>
      <c r="Q2098">
        <f>2*(Tabell1[[#This Row],[Recall]] * Tabell1[[#This Row],[Precision]]) / (Tabell1[[#This Row],[Recall]] + Tabell1[[#This Row],[Precision]])</f>
        <v>0.9340701958503006</v>
      </c>
      <c r="R2098">
        <v>9634</v>
      </c>
      <c r="S2098">
        <v>78</v>
      </c>
      <c r="T2098">
        <v>1360</v>
      </c>
      <c r="U2098">
        <v>0</v>
      </c>
    </row>
    <row r="2099" spans="1:21" hidden="1" x14ac:dyDescent="0.3">
      <c r="A2099" s="25" t="s">
        <v>20</v>
      </c>
      <c r="B2099" s="23" t="s">
        <v>33</v>
      </c>
      <c r="C2099" s="20" t="s">
        <v>23</v>
      </c>
      <c r="D2099" s="20" t="s">
        <v>23</v>
      </c>
      <c r="E2099" t="s">
        <v>42</v>
      </c>
      <c r="F2099" s="25" t="s">
        <v>30</v>
      </c>
      <c r="G2099" s="21" t="s">
        <v>29</v>
      </c>
      <c r="H2099" s="21" t="s">
        <v>29</v>
      </c>
      <c r="I2099" s="25" t="s">
        <v>25</v>
      </c>
      <c r="J2099" s="21" t="s">
        <v>29</v>
      </c>
      <c r="K2099" s="26">
        <v>3.1786298751831001</v>
      </c>
      <c r="L2099" s="26">
        <v>7.9701569080352703</v>
      </c>
      <c r="N2099">
        <f>(Tabell1[[#This Row],[TP]]+Tabell1[[#This Row],[TN]])/(Tabell1[[#This Row],[TP]]+Tabell1[[#This Row],[TN]]+Tabell1[[#This Row],[FP]]+Tabell1[[#This Row],[FN]])</f>
        <v>0.87716763005780352</v>
      </c>
      <c r="O2099">
        <f>Tabell1[[#This Row],[TP]]/(Tabell1[[#This Row],[TP]]+Tabell1[[#This Row],[FP]])</f>
        <v>0.87629616154265966</v>
      </c>
      <c r="P2099">
        <f>Tabell1[[#This Row],[TP]]/(Tabell1[[#This Row],[TP]]+Tabell1[[#This Row],[FN]])</f>
        <v>1</v>
      </c>
      <c r="Q2099">
        <f>2*(Tabell1[[#This Row],[Recall]] * Tabell1[[#This Row],[Precision]]) / (Tabell1[[#This Row],[Recall]] + Tabell1[[#This Row],[Precision]])</f>
        <v>0.9340701958503006</v>
      </c>
      <c r="R2099">
        <v>9634</v>
      </c>
      <c r="S2099">
        <v>78</v>
      </c>
      <c r="T2099">
        <v>1360</v>
      </c>
      <c r="U2099">
        <v>0</v>
      </c>
    </row>
    <row r="2100" spans="1:21" hidden="1" x14ac:dyDescent="0.3">
      <c r="A2100" s="25" t="s">
        <v>20</v>
      </c>
      <c r="B2100" s="25" t="s">
        <v>22</v>
      </c>
      <c r="C2100" s="20" t="s">
        <v>23</v>
      </c>
      <c r="D2100" s="20" t="s">
        <v>23</v>
      </c>
      <c r="E2100" t="s">
        <v>24</v>
      </c>
      <c r="F2100" s="25" t="s">
        <v>30</v>
      </c>
      <c r="G2100" s="25" t="s">
        <v>26</v>
      </c>
      <c r="H2100" s="21" t="s">
        <v>29</v>
      </c>
      <c r="I2100" s="25" t="s">
        <v>25</v>
      </c>
      <c r="J2100" s="21" t="s">
        <v>29</v>
      </c>
      <c r="K2100" s="26">
        <v>2.7116744518279998</v>
      </c>
      <c r="L2100" s="26">
        <v>5.5422124862670898</v>
      </c>
      <c r="N2100">
        <f>(Tabell1[[#This Row],[TP]]+Tabell1[[#This Row],[TN]])/(Tabell1[[#This Row],[TP]]+Tabell1[[#This Row],[TN]]+Tabell1[[#This Row],[FP]]+Tabell1[[#This Row],[FN]])</f>
        <v>0.8767086086720377</v>
      </c>
      <c r="O2100">
        <f>Tabell1[[#This Row],[TP]]/(Tabell1[[#This Row],[TP]]+Tabell1[[#This Row],[FP]])</f>
        <v>0.87626056146088849</v>
      </c>
      <c r="P2100">
        <f>Tabell1[[#This Row],[TP]]/(Tabell1[[#This Row],[TP]]+Tabell1[[#This Row],[FN]])</f>
        <v>1</v>
      </c>
      <c r="Q2100">
        <f>2*(Tabell1[[#This Row],[Recall]] * Tabell1[[#This Row],[Precision]]) / (Tabell1[[#This Row],[Recall]] + Tabell1[[#This Row],[Precision]])</f>
        <v>0.93404997094712372</v>
      </c>
      <c r="R2100">
        <v>9645</v>
      </c>
      <c r="S2100">
        <v>40</v>
      </c>
      <c r="T2100">
        <v>1362</v>
      </c>
      <c r="U2100">
        <v>0</v>
      </c>
    </row>
    <row r="2101" spans="1:21" hidden="1" x14ac:dyDescent="0.3">
      <c r="A2101" s="21" t="s">
        <v>31</v>
      </c>
      <c r="B2101" s="25" t="s">
        <v>22</v>
      </c>
      <c r="C2101" s="25" t="s">
        <v>36</v>
      </c>
      <c r="D2101" s="20" t="s">
        <v>23</v>
      </c>
      <c r="E2101" t="s">
        <v>24</v>
      </c>
      <c r="F2101" s="19" t="s">
        <v>21</v>
      </c>
      <c r="G2101" s="25" t="s">
        <v>26</v>
      </c>
      <c r="H2101" s="21" t="s">
        <v>29</v>
      </c>
      <c r="I2101" s="25" t="s">
        <v>25</v>
      </c>
      <c r="J2101" s="21" t="s">
        <v>29</v>
      </c>
      <c r="K2101" s="26">
        <v>1.14189553260803</v>
      </c>
      <c r="L2101" s="26">
        <v>0.30335736274719199</v>
      </c>
      <c r="N2101">
        <f>(Tabell1[[#This Row],[TP]]+Tabell1[[#This Row],[TN]])/(Tabell1[[#This Row],[TP]]+Tabell1[[#This Row],[TN]]+Tabell1[[#This Row],[FP]]+Tabell1[[#This Row],[FN]])</f>
        <v>0.88422196071331582</v>
      </c>
      <c r="O2101">
        <f>Tabell1[[#This Row],[TP]]/(Tabell1[[#This Row],[TP]]+Tabell1[[#This Row],[FP]])</f>
        <v>0.92911366434140341</v>
      </c>
      <c r="P2101">
        <f>Tabell1[[#This Row],[TP]]/(Tabell1[[#This Row],[TP]]+Tabell1[[#This Row],[FN]])</f>
        <v>0.93903576982892689</v>
      </c>
      <c r="Q2101">
        <f>2*(Tabell1[[#This Row],[Recall]] * Tabell1[[#This Row],[Precision]]) / (Tabell1[[#This Row],[Recall]] + Tabell1[[#This Row],[Precision]])</f>
        <v>0.93404836796782353</v>
      </c>
      <c r="R2101">
        <v>9057</v>
      </c>
      <c r="S2101">
        <v>711</v>
      </c>
      <c r="T2101">
        <v>691</v>
      </c>
      <c r="U2101">
        <v>588</v>
      </c>
    </row>
    <row r="2102" spans="1:21" hidden="1" x14ac:dyDescent="0.3">
      <c r="A2102" s="21" t="s">
        <v>31</v>
      </c>
      <c r="B2102" s="23" t="s">
        <v>33</v>
      </c>
      <c r="C2102" s="25" t="s">
        <v>36</v>
      </c>
      <c r="D2102" s="20" t="s">
        <v>23</v>
      </c>
      <c r="E2102" t="s">
        <v>24</v>
      </c>
      <c r="F2102" s="25" t="s">
        <v>30</v>
      </c>
      <c r="G2102" s="25" t="s">
        <v>26</v>
      </c>
      <c r="H2102" s="21" t="s">
        <v>29</v>
      </c>
      <c r="I2102" s="21"/>
      <c r="J2102" s="25" t="s">
        <v>26</v>
      </c>
      <c r="K2102" s="26">
        <v>128.63196611404399</v>
      </c>
      <c r="L2102" s="26">
        <v>5.7937598228454501</v>
      </c>
      <c r="N2102">
        <f>(Tabell1[[#This Row],[TP]]+Tabell1[[#This Row],[TN]])/(Tabell1[[#This Row],[TP]]+Tabell1[[#This Row],[TN]]+Tabell1[[#This Row],[FP]]+Tabell1[[#This Row],[FN]])</f>
        <v>0.8767086086720377</v>
      </c>
      <c r="O2102">
        <f>Tabell1[[#This Row],[TP]]/(Tabell1[[#This Row],[TP]]+Tabell1[[#This Row],[FP]])</f>
        <v>0.876397346178315</v>
      </c>
      <c r="P2102">
        <f>Tabell1[[#This Row],[TP]]/(Tabell1[[#This Row],[TP]]+Tabell1[[#This Row],[FN]])</f>
        <v>0.99979263867288748</v>
      </c>
      <c r="Q2102">
        <f>2*(Tabell1[[#This Row],[Recall]] * Tabell1[[#This Row],[Precision]]) / (Tabell1[[#This Row],[Recall]] + Tabell1[[#This Row],[Precision]])</f>
        <v>0.93403719488570325</v>
      </c>
      <c r="R2102">
        <v>9643</v>
      </c>
      <c r="S2102">
        <v>42</v>
      </c>
      <c r="T2102">
        <v>1360</v>
      </c>
      <c r="U2102">
        <v>2</v>
      </c>
    </row>
    <row r="2103" spans="1:21" hidden="1" x14ac:dyDescent="0.3">
      <c r="A2103" s="23" t="s">
        <v>48</v>
      </c>
      <c r="B2103" s="21" t="s">
        <v>32</v>
      </c>
      <c r="C2103" s="24" t="s">
        <v>38</v>
      </c>
      <c r="D2103" s="20" t="s">
        <v>23</v>
      </c>
      <c r="E2103" t="s">
        <v>24</v>
      </c>
      <c r="F2103" s="25" t="s">
        <v>30</v>
      </c>
      <c r="G2103" s="21" t="s">
        <v>29</v>
      </c>
      <c r="H2103" s="25" t="s">
        <v>26</v>
      </c>
      <c r="I2103" s="25" t="s">
        <v>25</v>
      </c>
      <c r="J2103" s="25" t="s">
        <v>26</v>
      </c>
      <c r="K2103" s="26">
        <v>0.88374519348144498</v>
      </c>
      <c r="L2103" s="26">
        <v>1.1905615329742401</v>
      </c>
      <c r="N2103">
        <f>(Tabell1[[#This Row],[TP]]+Tabell1[[#This Row],[TN]])/(Tabell1[[#This Row],[TP]]+Tabell1[[#This Row],[TN]]+Tabell1[[#This Row],[FP]]+Tabell1[[#This Row],[FN]])</f>
        <v>0.88621345161582332</v>
      </c>
      <c r="O2103">
        <f>Tabell1[[#This Row],[TP]]/(Tabell1[[#This Row],[TP]]+Tabell1[[#This Row],[FP]])</f>
        <v>0.94588560493302143</v>
      </c>
      <c r="P2103">
        <f>Tabell1[[#This Row],[TP]]/(Tabell1[[#This Row],[TP]]+Tabell1[[#This Row],[FN]])</f>
        <v>0.92244686365992745</v>
      </c>
      <c r="Q2103">
        <f>2*(Tabell1[[#This Row],[Recall]] * Tabell1[[#This Row],[Precision]]) / (Tabell1[[#This Row],[Recall]] + Tabell1[[#This Row],[Precision]])</f>
        <v>0.93401921158994272</v>
      </c>
      <c r="R2103">
        <v>8897</v>
      </c>
      <c r="S2103">
        <v>893</v>
      </c>
      <c r="T2103">
        <v>509</v>
      </c>
      <c r="U2103">
        <v>748</v>
      </c>
    </row>
    <row r="2104" spans="1:21" hidden="1" x14ac:dyDescent="0.3">
      <c r="A2104" s="23" t="s">
        <v>48</v>
      </c>
      <c r="B2104" s="21" t="s">
        <v>32</v>
      </c>
      <c r="C2104" s="24" t="s">
        <v>38</v>
      </c>
      <c r="D2104" s="20" t="s">
        <v>23</v>
      </c>
      <c r="E2104" t="s">
        <v>24</v>
      </c>
      <c r="F2104" s="25" t="s">
        <v>30</v>
      </c>
      <c r="G2104" s="21" t="s">
        <v>29</v>
      </c>
      <c r="H2104" s="25" t="s">
        <v>26</v>
      </c>
      <c r="I2104" s="25" t="s">
        <v>25</v>
      </c>
      <c r="J2104" s="21" t="s">
        <v>29</v>
      </c>
      <c r="K2104" s="26">
        <v>0.86464238166809004</v>
      </c>
      <c r="L2104" s="26">
        <v>1.15568852424621</v>
      </c>
      <c r="N2104">
        <f>(Tabell1[[#This Row],[TP]]+Tabell1[[#This Row],[TN]])/(Tabell1[[#This Row],[TP]]+Tabell1[[#This Row],[TN]]+Tabell1[[#This Row],[FP]]+Tabell1[[#This Row],[FN]])</f>
        <v>0.88621345161582332</v>
      </c>
      <c r="O2104">
        <f>Tabell1[[#This Row],[TP]]/(Tabell1[[#This Row],[TP]]+Tabell1[[#This Row],[FP]])</f>
        <v>0.94588560493302143</v>
      </c>
      <c r="P2104">
        <f>Tabell1[[#This Row],[TP]]/(Tabell1[[#This Row],[TP]]+Tabell1[[#This Row],[FN]])</f>
        <v>0.92244686365992745</v>
      </c>
      <c r="Q2104">
        <f>2*(Tabell1[[#This Row],[Recall]] * Tabell1[[#This Row],[Precision]]) / (Tabell1[[#This Row],[Recall]] + Tabell1[[#This Row],[Precision]])</f>
        <v>0.93401921158994272</v>
      </c>
      <c r="R2104">
        <v>8897</v>
      </c>
      <c r="S2104">
        <v>893</v>
      </c>
      <c r="T2104">
        <v>509</v>
      </c>
      <c r="U2104">
        <v>748</v>
      </c>
    </row>
    <row r="2105" spans="1:21" hidden="1" x14ac:dyDescent="0.3">
      <c r="A2105" s="25" t="s">
        <v>20</v>
      </c>
      <c r="B2105" s="25" t="s">
        <v>22</v>
      </c>
      <c r="C2105" s="21" t="s">
        <v>34</v>
      </c>
      <c r="D2105" s="21" t="s">
        <v>34</v>
      </c>
      <c r="E2105" t="s">
        <v>43</v>
      </c>
      <c r="F2105" s="25" t="s">
        <v>30</v>
      </c>
      <c r="G2105" s="25" t="s">
        <v>26</v>
      </c>
      <c r="H2105" s="25" t="s">
        <v>26</v>
      </c>
      <c r="I2105" s="25" t="s">
        <v>25</v>
      </c>
      <c r="J2105" s="25" t="s">
        <v>26</v>
      </c>
      <c r="K2105" s="26">
        <v>2.68246173858642</v>
      </c>
      <c r="L2105" s="26">
        <v>5.9426312446594203</v>
      </c>
      <c r="N2105">
        <f>(Tabell1[[#This Row],[TP]]+Tabell1[[#This Row],[TN]])/(Tabell1[[#This Row],[TP]]+Tabell1[[#This Row],[TN]]+Tabell1[[#This Row],[FP]]+Tabell1[[#This Row],[FN]])</f>
        <v>0.88800289960130485</v>
      </c>
      <c r="O2105">
        <f>Tabell1[[#This Row],[TP]]/(Tabell1[[#This Row],[TP]]+Tabell1[[#This Row],[FP]])</f>
        <v>0.8818548387096774</v>
      </c>
      <c r="P2105">
        <f>Tabell1[[#This Row],[TP]]/(Tabell1[[#This Row],[TP]]+Tabell1[[#This Row],[FN]])</f>
        <v>0.99273717657739446</v>
      </c>
      <c r="Q2105">
        <f>2*(Tabell1[[#This Row],[Recall]] * Tabell1[[#This Row],[Precision]]) / (Tabell1[[#This Row],[Recall]] + Tabell1[[#This Row],[Precision]])</f>
        <v>0.93401665598975014</v>
      </c>
      <c r="R2105">
        <v>8748</v>
      </c>
      <c r="S2105">
        <v>1052</v>
      </c>
      <c r="T2105">
        <v>1172</v>
      </c>
      <c r="U2105">
        <v>64</v>
      </c>
    </row>
    <row r="2106" spans="1:21" hidden="1" x14ac:dyDescent="0.3">
      <c r="A2106" s="21" t="s">
        <v>31</v>
      </c>
      <c r="B2106" s="21" t="s">
        <v>32</v>
      </c>
      <c r="C2106" s="20" t="s">
        <v>23</v>
      </c>
      <c r="D2106" s="20" t="s">
        <v>23</v>
      </c>
      <c r="E2106" t="s">
        <v>42</v>
      </c>
      <c r="F2106" s="19" t="s">
        <v>21</v>
      </c>
      <c r="G2106" s="21" t="s">
        <v>29</v>
      </c>
      <c r="H2106" s="25" t="s">
        <v>26</v>
      </c>
      <c r="I2106" s="21"/>
      <c r="J2106" s="25" t="s">
        <v>26</v>
      </c>
      <c r="K2106" s="26">
        <v>1.7714273929595901</v>
      </c>
      <c r="L2106" s="26">
        <v>0.79401445388793901</v>
      </c>
      <c r="N2106">
        <f>(Tabell1[[#This Row],[TP]]+Tabell1[[#This Row],[TN]])/(Tabell1[[#This Row],[TP]]+Tabell1[[#This Row],[TN]]+Tabell1[[#This Row],[FP]]+Tabell1[[#This Row],[FN]])</f>
        <v>0.8770773121387283</v>
      </c>
      <c r="O2106">
        <f>Tabell1[[#This Row],[TP]]/(Tabell1[[#This Row],[TP]]+Tabell1[[#This Row],[FP]])</f>
        <v>0.87635338003821306</v>
      </c>
      <c r="P2106">
        <f>Tabell1[[#This Row],[TP]]/(Tabell1[[#This Row],[TP]]+Tabell1[[#This Row],[FN]])</f>
        <v>0.99979240190990248</v>
      </c>
      <c r="Q2106">
        <f>2*(Tabell1[[#This Row],[Recall]] * Tabell1[[#This Row],[Precision]]) / (Tabell1[[#This Row],[Recall]] + Tabell1[[#This Row],[Precision]])</f>
        <v>0.93401212121212118</v>
      </c>
      <c r="R2106">
        <v>9632</v>
      </c>
      <c r="S2106">
        <v>79</v>
      </c>
      <c r="T2106">
        <v>1359</v>
      </c>
      <c r="U2106">
        <v>2</v>
      </c>
    </row>
    <row r="2107" spans="1:21" hidden="1" x14ac:dyDescent="0.3">
      <c r="A2107" s="25" t="s">
        <v>20</v>
      </c>
      <c r="B2107" s="23" t="s">
        <v>33</v>
      </c>
      <c r="C2107" s="21" t="s">
        <v>34</v>
      </c>
      <c r="D2107" s="21" t="s">
        <v>34</v>
      </c>
      <c r="E2107" t="s">
        <v>43</v>
      </c>
      <c r="F2107" s="25" t="s">
        <v>30</v>
      </c>
      <c r="G2107" s="21" t="s">
        <v>29</v>
      </c>
      <c r="H2107" s="21" t="s">
        <v>29</v>
      </c>
      <c r="I2107" s="25" t="s">
        <v>25</v>
      </c>
      <c r="J2107" s="25" t="s">
        <v>26</v>
      </c>
      <c r="K2107" s="26">
        <v>2.25702571868896</v>
      </c>
      <c r="L2107" s="26">
        <v>6.61763095855712</v>
      </c>
      <c r="N2107">
        <f>(Tabell1[[#This Row],[TP]]+Tabell1[[#This Row],[TN]])/(Tabell1[[#This Row],[TP]]+Tabell1[[#This Row],[TN]]+Tabell1[[#This Row],[FP]]+Tabell1[[#This Row],[FN]])</f>
        <v>0.88791228706052916</v>
      </c>
      <c r="O2107">
        <f>Tabell1[[#This Row],[TP]]/(Tabell1[[#This Row],[TP]]+Tabell1[[#This Row],[FP]])</f>
        <v>0.88145835431564101</v>
      </c>
      <c r="P2107">
        <f>Tabell1[[#This Row],[TP]]/(Tabell1[[#This Row],[TP]]+Tabell1[[#This Row],[FN]])</f>
        <v>0.99319110304130731</v>
      </c>
      <c r="Q2107">
        <f>2*(Tabell1[[#This Row],[Recall]] * Tabell1[[#This Row],[Precision]]) / (Tabell1[[#This Row],[Recall]] + Tabell1[[#This Row],[Precision]])</f>
        <v>0.93399498425911109</v>
      </c>
      <c r="R2107">
        <v>8752</v>
      </c>
      <c r="S2107">
        <v>1047</v>
      </c>
      <c r="T2107">
        <v>1177</v>
      </c>
      <c r="U2107">
        <v>60</v>
      </c>
    </row>
    <row r="2108" spans="1:21" hidden="1" x14ac:dyDescent="0.3">
      <c r="A2108" s="25" t="s">
        <v>20</v>
      </c>
      <c r="B2108" s="23" t="s">
        <v>33</v>
      </c>
      <c r="C2108" s="21" t="s">
        <v>34</v>
      </c>
      <c r="D2108" s="20" t="s">
        <v>23</v>
      </c>
      <c r="E2108" t="s">
        <v>24</v>
      </c>
      <c r="F2108" s="25" t="s">
        <v>30</v>
      </c>
      <c r="G2108" s="25" t="s">
        <v>26</v>
      </c>
      <c r="H2108" s="21" t="s">
        <v>29</v>
      </c>
      <c r="I2108" s="21"/>
      <c r="J2108" s="21" t="s">
        <v>29</v>
      </c>
      <c r="K2108" s="26">
        <v>4.88057518005371</v>
      </c>
      <c r="L2108" s="26">
        <v>10.4951260089874</v>
      </c>
      <c r="N2108">
        <f>(Tabell1[[#This Row],[TP]]+Tabell1[[#This Row],[TN]])/(Tabell1[[#This Row],[TP]]+Tabell1[[#This Row],[TN]]+Tabell1[[#This Row],[FP]]+Tabell1[[#This Row],[FN]])</f>
        <v>0.87661808635828731</v>
      </c>
      <c r="O2108">
        <f>Tabell1[[#This Row],[TP]]/(Tabell1[[#This Row],[TP]]+Tabell1[[#This Row],[FP]])</f>
        <v>0.87638611161606983</v>
      </c>
      <c r="P2108">
        <f>Tabell1[[#This Row],[TP]]/(Tabell1[[#This Row],[TP]]+Tabell1[[#This Row],[FN]])</f>
        <v>0.99968895800933122</v>
      </c>
      <c r="Q2108">
        <f>2*(Tabell1[[#This Row],[Recall]] * Tabell1[[#This Row],[Precision]]) / (Tabell1[[#This Row],[Recall]] + Tabell1[[#This Row],[Precision]])</f>
        <v>0.93398556691044698</v>
      </c>
      <c r="R2108">
        <v>9642</v>
      </c>
      <c r="S2108">
        <v>42</v>
      </c>
      <c r="T2108">
        <v>1360</v>
      </c>
      <c r="U2108">
        <v>3</v>
      </c>
    </row>
    <row r="2109" spans="1:21" hidden="1" x14ac:dyDescent="0.3">
      <c r="A2109" s="25" t="s">
        <v>20</v>
      </c>
      <c r="B2109" s="21" t="s">
        <v>32</v>
      </c>
      <c r="C2109" s="20" t="s">
        <v>23</v>
      </c>
      <c r="D2109" s="20" t="s">
        <v>23</v>
      </c>
      <c r="E2109" t="s">
        <v>42</v>
      </c>
      <c r="F2109" s="25" t="s">
        <v>30</v>
      </c>
      <c r="G2109" s="25" t="s">
        <v>26</v>
      </c>
      <c r="H2109" s="21" t="s">
        <v>29</v>
      </c>
      <c r="I2109" s="25" t="s">
        <v>25</v>
      </c>
      <c r="J2109" s="21" t="s">
        <v>29</v>
      </c>
      <c r="K2109" s="26">
        <v>2.15177202224731</v>
      </c>
      <c r="L2109" s="26">
        <v>5.2229464054107604</v>
      </c>
      <c r="N2109">
        <f>(Tabell1[[#This Row],[TP]]+Tabell1[[#This Row],[TN]])/(Tabell1[[#This Row],[TP]]+Tabell1[[#This Row],[TN]]+Tabell1[[#This Row],[FP]]+Tabell1[[#This Row],[FN]])</f>
        <v>0.8769869942196532</v>
      </c>
      <c r="O2109">
        <f>Tabell1[[#This Row],[TP]]/(Tabell1[[#This Row],[TP]]+Tabell1[[#This Row],[FP]])</f>
        <v>0.87613677700982173</v>
      </c>
      <c r="P2109">
        <f>Tabell1[[#This Row],[TP]]/(Tabell1[[#This Row],[TP]]+Tabell1[[#This Row],[FN]])</f>
        <v>1</v>
      </c>
      <c r="Q2109">
        <f>2*(Tabell1[[#This Row],[Recall]] * Tabell1[[#This Row],[Precision]]) / (Tabell1[[#This Row],[Recall]] + Tabell1[[#This Row],[Precision]])</f>
        <v>0.93397964129907907</v>
      </c>
      <c r="R2109">
        <v>9634</v>
      </c>
      <c r="S2109">
        <v>76</v>
      </c>
      <c r="T2109">
        <v>1362</v>
      </c>
      <c r="U2109">
        <v>0</v>
      </c>
    </row>
    <row r="2110" spans="1:21" hidden="1" x14ac:dyDescent="0.3">
      <c r="A2110" s="21" t="s">
        <v>31</v>
      </c>
      <c r="B2110" s="21" t="s">
        <v>32</v>
      </c>
      <c r="C2110" s="21" t="s">
        <v>34</v>
      </c>
      <c r="D2110" s="20" t="s">
        <v>23</v>
      </c>
      <c r="E2110" t="s">
        <v>24</v>
      </c>
      <c r="F2110" s="25" t="s">
        <v>30</v>
      </c>
      <c r="G2110" s="25" t="s">
        <v>26</v>
      </c>
      <c r="H2110" s="21" t="s">
        <v>29</v>
      </c>
      <c r="I2110" s="21"/>
      <c r="J2110" s="21" t="s">
        <v>29</v>
      </c>
      <c r="K2110" s="26">
        <v>1.2395927906036299</v>
      </c>
      <c r="L2110" s="26">
        <v>0.70591425895690896</v>
      </c>
      <c r="N2110">
        <f>(Tabell1[[#This Row],[TP]]+Tabell1[[#This Row],[TN]])/(Tabell1[[#This Row],[TP]]+Tabell1[[#This Row],[TN]]+Tabell1[[#This Row],[FP]]+Tabell1[[#This Row],[FN]])</f>
        <v>0.87661808635828731</v>
      </c>
      <c r="O2110">
        <f>Tabell1[[#This Row],[TP]]/(Tabell1[[#This Row],[TP]]+Tabell1[[#This Row],[FP]])</f>
        <v>0.87645454545454549</v>
      </c>
      <c r="P2110">
        <f>Tabell1[[#This Row],[TP]]/(Tabell1[[#This Row],[TP]]+Tabell1[[#This Row],[FN]])</f>
        <v>0.99958527734577496</v>
      </c>
      <c r="Q2110">
        <f>2*(Tabell1[[#This Row],[Recall]] * Tabell1[[#This Row],[Precision]]) / (Tabell1[[#This Row],[Recall]] + Tabell1[[#This Row],[Precision]])</f>
        <v>0.93397917171227895</v>
      </c>
      <c r="R2110">
        <v>9641</v>
      </c>
      <c r="S2110">
        <v>43</v>
      </c>
      <c r="T2110">
        <v>1359</v>
      </c>
      <c r="U2110">
        <v>4</v>
      </c>
    </row>
    <row r="2111" spans="1:21" hidden="1" x14ac:dyDescent="0.3">
      <c r="A2111" s="25" t="s">
        <v>20</v>
      </c>
      <c r="B2111" s="21" t="s">
        <v>32</v>
      </c>
      <c r="C2111" s="21" t="s">
        <v>34</v>
      </c>
      <c r="D2111" s="21" t="s">
        <v>34</v>
      </c>
      <c r="E2111" t="s">
        <v>43</v>
      </c>
      <c r="F2111" s="19" t="s">
        <v>21</v>
      </c>
      <c r="G2111" s="21" t="s">
        <v>29</v>
      </c>
      <c r="H2111" s="25" t="s">
        <v>26</v>
      </c>
      <c r="I2111" s="25" t="s">
        <v>25</v>
      </c>
      <c r="J2111" s="25" t="s">
        <v>26</v>
      </c>
      <c r="K2111" s="26">
        <v>0.84311914443969704</v>
      </c>
      <c r="L2111" s="26">
        <v>2.0756294727325399</v>
      </c>
      <c r="N2111">
        <f>(Tabell1[[#This Row],[TP]]+Tabell1[[#This Row],[TN]])/(Tabell1[[#This Row],[TP]]+Tabell1[[#This Row],[TN]]+Tabell1[[#This Row],[FP]]+Tabell1[[#This Row],[FN]])</f>
        <v>0.89289597680318955</v>
      </c>
      <c r="O2111">
        <f>Tabell1[[#This Row],[TP]]/(Tabell1[[#This Row],[TP]]+Tabell1[[#This Row],[FP]])</f>
        <v>0.9197843309859155</v>
      </c>
      <c r="P2111">
        <f>Tabell1[[#This Row],[TP]]/(Tabell1[[#This Row],[TP]]+Tabell1[[#This Row],[FN]])</f>
        <v>0.94859282796187017</v>
      </c>
      <c r="Q2111">
        <f>2*(Tabell1[[#This Row],[Recall]] * Tabell1[[#This Row],[Precision]]) / (Tabell1[[#This Row],[Recall]] + Tabell1[[#This Row],[Precision]])</f>
        <v>0.93396648044692732</v>
      </c>
      <c r="R2111">
        <v>8359</v>
      </c>
      <c r="S2111">
        <v>1495</v>
      </c>
      <c r="T2111">
        <v>729</v>
      </c>
      <c r="U2111">
        <v>453</v>
      </c>
    </row>
    <row r="2112" spans="1:21" hidden="1" x14ac:dyDescent="0.3">
      <c r="A2112" s="21" t="s">
        <v>31</v>
      </c>
      <c r="B2112" s="21" t="s">
        <v>32</v>
      </c>
      <c r="C2112" s="20" t="s">
        <v>23</v>
      </c>
      <c r="D2112" s="20" t="s">
        <v>23</v>
      </c>
      <c r="E2112" t="s">
        <v>42</v>
      </c>
      <c r="F2112" s="19" t="s">
        <v>21</v>
      </c>
      <c r="G2112" s="25" t="s">
        <v>26</v>
      </c>
      <c r="H2112" s="25" t="s">
        <v>26</v>
      </c>
      <c r="I2112" s="21"/>
      <c r="J2112" s="25" t="s">
        <v>26</v>
      </c>
      <c r="K2112" s="26">
        <v>1.7783920764923</v>
      </c>
      <c r="L2112" s="26">
        <v>0.62553501129150302</v>
      </c>
      <c r="N2112">
        <f>(Tabell1[[#This Row],[TP]]+Tabell1[[#This Row],[TN]])/(Tabell1[[#This Row],[TP]]+Tabell1[[#This Row],[TN]]+Tabell1[[#This Row],[FP]]+Tabell1[[#This Row],[FN]])</f>
        <v>0.8769869942196532</v>
      </c>
      <c r="O2112">
        <f>Tabell1[[#This Row],[TP]]/(Tabell1[[#This Row],[TP]]+Tabell1[[#This Row],[FP]])</f>
        <v>0.87634212920837129</v>
      </c>
      <c r="P2112">
        <f>Tabell1[[#This Row],[TP]]/(Tabell1[[#This Row],[TP]]+Tabell1[[#This Row],[FN]])</f>
        <v>0.99968860286485361</v>
      </c>
      <c r="Q2112">
        <f>2*(Tabell1[[#This Row],[Recall]] * Tabell1[[#This Row],[Precision]]) / (Tabell1[[#This Row],[Recall]] + Tabell1[[#This Row],[Precision]])</f>
        <v>0.93396043444530652</v>
      </c>
      <c r="R2112">
        <v>9631</v>
      </c>
      <c r="S2112">
        <v>79</v>
      </c>
      <c r="T2112">
        <v>1359</v>
      </c>
      <c r="U2112">
        <v>3</v>
      </c>
    </row>
    <row r="2113" spans="1:21" hidden="1" x14ac:dyDescent="0.3">
      <c r="A2113" s="21" t="s">
        <v>31</v>
      </c>
      <c r="B2113" s="23" t="s">
        <v>33</v>
      </c>
      <c r="C2113" s="20" t="s">
        <v>23</v>
      </c>
      <c r="D2113" s="20" t="s">
        <v>23</v>
      </c>
      <c r="E2113" t="s">
        <v>24</v>
      </c>
      <c r="F2113" s="25" t="s">
        <v>30</v>
      </c>
      <c r="G2113" s="25" t="s">
        <v>26</v>
      </c>
      <c r="H2113" s="21" t="s">
        <v>29</v>
      </c>
      <c r="I2113" s="21"/>
      <c r="J2113" s="21" t="s">
        <v>29</v>
      </c>
      <c r="K2113" s="26">
        <v>27.508785486221299</v>
      </c>
      <c r="L2113" s="26">
        <v>1.39651250839233</v>
      </c>
      <c r="N2113">
        <f>(Tabell1[[#This Row],[TP]]+Tabell1[[#This Row],[TN]])/(Tabell1[[#This Row],[TP]]+Tabell1[[#This Row],[TN]]+Tabell1[[#This Row],[FP]]+Tabell1[[#This Row],[FN]])</f>
        <v>0.87652756404453702</v>
      </c>
      <c r="O2113">
        <f>Tabell1[[#This Row],[TP]]/(Tabell1[[#This Row],[TP]]+Tabell1[[#This Row],[FP]])</f>
        <v>0.87610137160505042</v>
      </c>
      <c r="P2113">
        <f>Tabell1[[#This Row],[TP]]/(Tabell1[[#This Row],[TP]]+Tabell1[[#This Row],[FN]])</f>
        <v>1</v>
      </c>
      <c r="Q2113">
        <f>2*(Tabell1[[#This Row],[Recall]] * Tabell1[[#This Row],[Precision]]) / (Tabell1[[#This Row],[Recall]] + Tabell1[[#This Row],[Precision]])</f>
        <v>0.93395952357896772</v>
      </c>
      <c r="R2113">
        <v>9645</v>
      </c>
      <c r="S2113">
        <v>38</v>
      </c>
      <c r="T2113">
        <v>1364</v>
      </c>
      <c r="U2113">
        <v>0</v>
      </c>
    </row>
    <row r="2114" spans="1:21" hidden="1" x14ac:dyDescent="0.3">
      <c r="A2114" s="21" t="s">
        <v>31</v>
      </c>
      <c r="B2114" s="23" t="s">
        <v>33</v>
      </c>
      <c r="C2114" s="20" t="s">
        <v>23</v>
      </c>
      <c r="D2114" s="20" t="s">
        <v>23</v>
      </c>
      <c r="E2114" t="s">
        <v>24</v>
      </c>
      <c r="F2114" s="25" t="s">
        <v>30</v>
      </c>
      <c r="G2114" s="25" t="s">
        <v>26</v>
      </c>
      <c r="H2114" s="21" t="s">
        <v>29</v>
      </c>
      <c r="I2114" s="21"/>
      <c r="J2114" s="21" t="s">
        <v>29</v>
      </c>
      <c r="K2114" s="26">
        <v>27.508785486221299</v>
      </c>
      <c r="L2114" s="26">
        <v>1.38092708587646</v>
      </c>
      <c r="N2114">
        <f>(Tabell1[[#This Row],[TP]]+Tabell1[[#This Row],[TN]])/(Tabell1[[#This Row],[TP]]+Tabell1[[#This Row],[TN]]+Tabell1[[#This Row],[FP]]+Tabell1[[#This Row],[FN]])</f>
        <v>0.87652756404453702</v>
      </c>
      <c r="O2114">
        <f>Tabell1[[#This Row],[TP]]/(Tabell1[[#This Row],[TP]]+Tabell1[[#This Row],[FP]])</f>
        <v>0.87610137160505042</v>
      </c>
      <c r="P2114">
        <f>Tabell1[[#This Row],[TP]]/(Tabell1[[#This Row],[TP]]+Tabell1[[#This Row],[FN]])</f>
        <v>1</v>
      </c>
      <c r="Q2114">
        <f>2*(Tabell1[[#This Row],[Recall]] * Tabell1[[#This Row],[Precision]]) / (Tabell1[[#This Row],[Recall]] + Tabell1[[#This Row],[Precision]])</f>
        <v>0.93395952357896772</v>
      </c>
      <c r="R2114">
        <v>9645</v>
      </c>
      <c r="S2114">
        <v>38</v>
      </c>
      <c r="T2114">
        <v>1364</v>
      </c>
      <c r="U2114">
        <v>0</v>
      </c>
    </row>
    <row r="2115" spans="1:21" hidden="1" x14ac:dyDescent="0.3">
      <c r="A2115" s="21" t="s">
        <v>31</v>
      </c>
      <c r="B2115" s="23" t="s">
        <v>33</v>
      </c>
      <c r="C2115" s="25" t="s">
        <v>36</v>
      </c>
      <c r="D2115" s="20" t="s">
        <v>23</v>
      </c>
      <c r="E2115" t="s">
        <v>24</v>
      </c>
      <c r="F2115" s="25" t="s">
        <v>30</v>
      </c>
      <c r="G2115" s="21" t="s">
        <v>29</v>
      </c>
      <c r="H2115" s="21" t="s">
        <v>29</v>
      </c>
      <c r="I2115" s="21"/>
      <c r="J2115" s="25" t="s">
        <v>26</v>
      </c>
      <c r="K2115" s="26">
        <v>129.54534006118701</v>
      </c>
      <c r="L2115" s="26">
        <v>5.82409644126892</v>
      </c>
      <c r="N2115">
        <f>(Tabell1[[#This Row],[TP]]+Tabell1[[#This Row],[TN]])/(Tabell1[[#This Row],[TP]]+Tabell1[[#This Row],[TN]]+Tabell1[[#This Row],[FP]]+Tabell1[[#This Row],[FN]])</f>
        <v>0.87652756404453702</v>
      </c>
      <c r="O2115">
        <f>Tabell1[[#This Row],[TP]]/(Tabell1[[#This Row],[TP]]+Tabell1[[#This Row],[FP]])</f>
        <v>0.87616971018442813</v>
      </c>
      <c r="P2115">
        <f>Tabell1[[#This Row],[TP]]/(Tabell1[[#This Row],[TP]]+Tabell1[[#This Row],[FN]])</f>
        <v>0.99989631933644374</v>
      </c>
      <c r="Q2115">
        <f>2*(Tabell1[[#This Row],[Recall]] * Tabell1[[#This Row],[Precision]]) / (Tabell1[[#This Row],[Recall]] + Tabell1[[#This Row],[Precision]])</f>
        <v>0.93395312802634134</v>
      </c>
      <c r="R2115">
        <v>9644</v>
      </c>
      <c r="S2115">
        <v>39</v>
      </c>
      <c r="T2115">
        <v>1363</v>
      </c>
      <c r="U2115">
        <v>1</v>
      </c>
    </row>
    <row r="2116" spans="1:21" hidden="1" x14ac:dyDescent="0.3">
      <c r="A2116" s="25" t="s">
        <v>20</v>
      </c>
      <c r="B2116" s="21" t="s">
        <v>32</v>
      </c>
      <c r="C2116" s="20" t="s">
        <v>23</v>
      </c>
      <c r="D2116" s="20" t="s">
        <v>23</v>
      </c>
      <c r="E2116" t="s">
        <v>24</v>
      </c>
      <c r="F2116" s="19" t="s">
        <v>21</v>
      </c>
      <c r="G2116" s="25" t="s">
        <v>26</v>
      </c>
      <c r="H2116" s="25" t="s">
        <v>26</v>
      </c>
      <c r="I2116" s="21"/>
      <c r="J2116" s="21" t="s">
        <v>29</v>
      </c>
      <c r="K2116" s="26">
        <v>2.0225899219512899</v>
      </c>
      <c r="L2116" s="26">
        <v>3.76094245910644</v>
      </c>
      <c r="N2116">
        <f>(Tabell1[[#This Row],[TP]]+Tabell1[[#This Row],[TN]])/(Tabell1[[#This Row],[TP]]+Tabell1[[#This Row],[TN]]+Tabell1[[#This Row],[FP]]+Tabell1[[#This Row],[FN]])</f>
        <v>0.87652756404453702</v>
      </c>
      <c r="O2116">
        <f>Tabell1[[#This Row],[TP]]/(Tabell1[[#This Row],[TP]]+Tabell1[[#This Row],[FP]])</f>
        <v>0.87630646187403438</v>
      </c>
      <c r="P2116">
        <f>Tabell1[[#This Row],[TP]]/(Tabell1[[#This Row],[TP]]+Tabell1[[#This Row],[FN]])</f>
        <v>0.99968895800933122</v>
      </c>
      <c r="Q2116">
        <f>2*(Tabell1[[#This Row],[Recall]] * Tabell1[[#This Row],[Precision]]) / (Tabell1[[#This Row],[Recall]] + Tabell1[[#This Row],[Precision]])</f>
        <v>0.93394033320418446</v>
      </c>
      <c r="R2116">
        <v>9642</v>
      </c>
      <c r="S2116">
        <v>41</v>
      </c>
      <c r="T2116">
        <v>1361</v>
      </c>
      <c r="U2116">
        <v>3</v>
      </c>
    </row>
    <row r="2117" spans="1:21" hidden="1" x14ac:dyDescent="0.3">
      <c r="A2117" s="25" t="s">
        <v>20</v>
      </c>
      <c r="B2117" s="21" t="s">
        <v>32</v>
      </c>
      <c r="C2117" s="20" t="s">
        <v>23</v>
      </c>
      <c r="D2117" s="20" t="s">
        <v>23</v>
      </c>
      <c r="E2117" t="s">
        <v>42</v>
      </c>
      <c r="F2117" s="25" t="s">
        <v>30</v>
      </c>
      <c r="G2117" s="21" t="s">
        <v>29</v>
      </c>
      <c r="H2117" s="21" t="s">
        <v>29</v>
      </c>
      <c r="I2117" s="25" t="s">
        <v>25</v>
      </c>
      <c r="J2117" s="21" t="s">
        <v>29</v>
      </c>
      <c r="K2117" s="26">
        <v>2.15655016899108</v>
      </c>
      <c r="L2117" s="26">
        <v>5.2222416400909397</v>
      </c>
      <c r="N2117">
        <f>(Tabell1[[#This Row],[TP]]+Tabell1[[#This Row],[TN]])/(Tabell1[[#This Row],[TP]]+Tabell1[[#This Row],[TN]]+Tabell1[[#This Row],[FP]]+Tabell1[[#This Row],[FN]])</f>
        <v>0.87689667630057799</v>
      </c>
      <c r="O2117">
        <f>Tabell1[[#This Row],[TP]]/(Tabell1[[#This Row],[TP]]+Tabell1[[#This Row],[FP]])</f>
        <v>0.87605710648358648</v>
      </c>
      <c r="P2117">
        <f>Tabell1[[#This Row],[TP]]/(Tabell1[[#This Row],[TP]]+Tabell1[[#This Row],[FN]])</f>
        <v>1</v>
      </c>
      <c r="Q2117">
        <f>2*(Tabell1[[#This Row],[Recall]] * Tabell1[[#This Row],[Precision]]) / (Tabell1[[#This Row],[Recall]] + Tabell1[[#This Row],[Precision]])</f>
        <v>0.93393437060733853</v>
      </c>
      <c r="R2117">
        <v>9634</v>
      </c>
      <c r="S2117">
        <v>75</v>
      </c>
      <c r="T2117">
        <v>1363</v>
      </c>
      <c r="U2117">
        <v>0</v>
      </c>
    </row>
    <row r="2118" spans="1:21" hidden="1" x14ac:dyDescent="0.3">
      <c r="A2118" s="21" t="s">
        <v>31</v>
      </c>
      <c r="B2118" s="21" t="s">
        <v>32</v>
      </c>
      <c r="C2118" s="21" t="s">
        <v>34</v>
      </c>
      <c r="D2118" s="20" t="s">
        <v>23</v>
      </c>
      <c r="E2118" t="s">
        <v>24</v>
      </c>
      <c r="F2118" s="25" t="s">
        <v>30</v>
      </c>
      <c r="G2118" s="21" t="s">
        <v>29</v>
      </c>
      <c r="H2118" s="25" t="s">
        <v>26</v>
      </c>
      <c r="I2118" s="21"/>
      <c r="J2118" s="21" t="s">
        <v>29</v>
      </c>
      <c r="K2118" s="26">
        <v>1.2712540626525799</v>
      </c>
      <c r="L2118" s="26">
        <v>0.721818447113037</v>
      </c>
      <c r="N2118">
        <f>(Tabell1[[#This Row],[TP]]+Tabell1[[#This Row],[TN]])/(Tabell1[[#This Row],[TP]]+Tabell1[[#This Row],[TN]]+Tabell1[[#This Row],[FP]]+Tabell1[[#This Row],[FN]])</f>
        <v>0.87652756404453702</v>
      </c>
      <c r="O2118">
        <f>Tabell1[[#This Row],[TP]]/(Tabell1[[#This Row],[TP]]+Tabell1[[#This Row],[FP]])</f>
        <v>0.87644331302845713</v>
      </c>
      <c r="P2118">
        <f>Tabell1[[#This Row],[TP]]/(Tabell1[[#This Row],[TP]]+Tabell1[[#This Row],[FN]])</f>
        <v>0.99948159668221881</v>
      </c>
      <c r="Q2118">
        <f>2*(Tabell1[[#This Row],[Recall]] * Tabell1[[#This Row],[Precision]]) / (Tabell1[[#This Row],[Recall]] + Tabell1[[#This Row],[Precision]])</f>
        <v>0.93392753342375501</v>
      </c>
      <c r="R2118">
        <v>9640</v>
      </c>
      <c r="S2118">
        <v>43</v>
      </c>
      <c r="T2118">
        <v>1359</v>
      </c>
      <c r="U2118">
        <v>5</v>
      </c>
    </row>
    <row r="2119" spans="1:21" hidden="1" x14ac:dyDescent="0.3">
      <c r="A2119" s="21" t="s">
        <v>31</v>
      </c>
      <c r="B2119" s="21" t="s">
        <v>32</v>
      </c>
      <c r="C2119" s="20" t="s">
        <v>23</v>
      </c>
      <c r="D2119" s="20" t="s">
        <v>23</v>
      </c>
      <c r="E2119" t="s">
        <v>42</v>
      </c>
      <c r="F2119" s="19" t="s">
        <v>21</v>
      </c>
      <c r="G2119" s="25" t="s">
        <v>26</v>
      </c>
      <c r="H2119" s="21" t="s">
        <v>29</v>
      </c>
      <c r="I2119" s="21"/>
      <c r="J2119" s="25" t="s">
        <v>26</v>
      </c>
      <c r="K2119" s="26">
        <v>1.8133792877197199</v>
      </c>
      <c r="L2119" s="26">
        <v>0.65521574020385698</v>
      </c>
      <c r="N2119">
        <f>(Tabell1[[#This Row],[TP]]+Tabell1[[#This Row],[TN]])/(Tabell1[[#This Row],[TP]]+Tabell1[[#This Row],[TN]]+Tabell1[[#This Row],[FP]]+Tabell1[[#This Row],[FN]])</f>
        <v>0.87689667630057799</v>
      </c>
      <c r="O2119">
        <f>Tabell1[[#This Row],[TP]]/(Tabell1[[#This Row],[TP]]+Tabell1[[#This Row],[FP]])</f>
        <v>0.87626239650623239</v>
      </c>
      <c r="P2119">
        <f>Tabell1[[#This Row],[TP]]/(Tabell1[[#This Row],[TP]]+Tabell1[[#This Row],[FN]])</f>
        <v>0.99968860286485361</v>
      </c>
      <c r="Q2119">
        <f>2*(Tabell1[[#This Row],[Recall]] * Tabell1[[#This Row],[Precision]]) / (Tabell1[[#This Row],[Recall]] + Tabell1[[#This Row],[Precision]])</f>
        <v>0.93391515151515159</v>
      </c>
      <c r="R2119">
        <v>9631</v>
      </c>
      <c r="S2119">
        <v>78</v>
      </c>
      <c r="T2119">
        <v>1360</v>
      </c>
      <c r="U2119">
        <v>3</v>
      </c>
    </row>
    <row r="2120" spans="1:21" hidden="1" x14ac:dyDescent="0.3">
      <c r="A2120" s="23" t="s">
        <v>48</v>
      </c>
      <c r="B2120" s="23" t="s">
        <v>33</v>
      </c>
      <c r="C2120" s="25" t="s">
        <v>36</v>
      </c>
      <c r="D2120" s="20" t="s">
        <v>23</v>
      </c>
      <c r="E2120" t="s">
        <v>24</v>
      </c>
      <c r="F2120" s="25" t="s">
        <v>30</v>
      </c>
      <c r="G2120" s="21" t="s">
        <v>29</v>
      </c>
      <c r="H2120" s="25" t="s">
        <v>26</v>
      </c>
      <c r="I2120" s="21"/>
      <c r="J2120" s="25" t="s">
        <v>26</v>
      </c>
      <c r="K2120" s="26">
        <v>0.18750643730163499</v>
      </c>
      <c r="L2120" s="26">
        <v>0.34105563163757302</v>
      </c>
      <c r="N2120">
        <f>(Tabell1[[#This Row],[TP]]+Tabell1[[#This Row],[TN]])/(Tabell1[[#This Row],[TP]]+Tabell1[[#This Row],[TN]]+Tabell1[[#This Row],[FP]]+Tabell1[[#This Row],[FN]])</f>
        <v>0.87643704173078663</v>
      </c>
      <c r="O2120">
        <f>Tabell1[[#This Row],[TP]]/(Tabell1[[#This Row],[TP]]+Tabell1[[#This Row],[FP]])</f>
        <v>0.87602179836512262</v>
      </c>
      <c r="P2120">
        <f>Tabell1[[#This Row],[TP]]/(Tabell1[[#This Row],[TP]]+Tabell1[[#This Row],[FN]])</f>
        <v>1</v>
      </c>
      <c r="Q2120">
        <f>2*(Tabell1[[#This Row],[Recall]] * Tabell1[[#This Row],[Precision]]) / (Tabell1[[#This Row],[Recall]] + Tabell1[[#This Row],[Precision]])</f>
        <v>0.93391430646332607</v>
      </c>
      <c r="R2120">
        <v>9645</v>
      </c>
      <c r="S2120">
        <v>37</v>
      </c>
      <c r="T2120">
        <v>1365</v>
      </c>
      <c r="U2120">
        <v>0</v>
      </c>
    </row>
    <row r="2121" spans="1:21" hidden="1" x14ac:dyDescent="0.3">
      <c r="A2121" s="23" t="s">
        <v>48</v>
      </c>
      <c r="B2121" s="23" t="s">
        <v>33</v>
      </c>
      <c r="C2121" s="25" t="s">
        <v>36</v>
      </c>
      <c r="D2121" s="20" t="s">
        <v>23</v>
      </c>
      <c r="E2121" t="s">
        <v>24</v>
      </c>
      <c r="F2121" s="25" t="s">
        <v>30</v>
      </c>
      <c r="G2121" s="25" t="s">
        <v>26</v>
      </c>
      <c r="H2121" s="25" t="s">
        <v>26</v>
      </c>
      <c r="I2121" s="21"/>
      <c r="J2121" s="21" t="s">
        <v>29</v>
      </c>
      <c r="K2121" s="26">
        <v>0.16817092895507799</v>
      </c>
      <c r="L2121" s="26">
        <v>0.35106372833251898</v>
      </c>
      <c r="N2121">
        <f>(Tabell1[[#This Row],[TP]]+Tabell1[[#This Row],[TN]])/(Tabell1[[#This Row],[TP]]+Tabell1[[#This Row],[TN]]+Tabell1[[#This Row],[FP]]+Tabell1[[#This Row],[FN]])</f>
        <v>0.87643704173078663</v>
      </c>
      <c r="O2121">
        <f>Tabell1[[#This Row],[TP]]/(Tabell1[[#This Row],[TP]]+Tabell1[[#This Row],[FP]])</f>
        <v>0.87602179836512262</v>
      </c>
      <c r="P2121">
        <f>Tabell1[[#This Row],[TP]]/(Tabell1[[#This Row],[TP]]+Tabell1[[#This Row],[FN]])</f>
        <v>1</v>
      </c>
      <c r="Q2121">
        <f>2*(Tabell1[[#This Row],[Recall]] * Tabell1[[#This Row],[Precision]]) / (Tabell1[[#This Row],[Recall]] + Tabell1[[#This Row],[Precision]])</f>
        <v>0.93391430646332607</v>
      </c>
      <c r="R2121">
        <v>9645</v>
      </c>
      <c r="S2121">
        <v>37</v>
      </c>
      <c r="T2121">
        <v>1365</v>
      </c>
      <c r="U2121">
        <v>0</v>
      </c>
    </row>
    <row r="2122" spans="1:21" hidden="1" x14ac:dyDescent="0.3">
      <c r="A2122" s="23" t="s">
        <v>48</v>
      </c>
      <c r="B2122" s="23" t="s">
        <v>33</v>
      </c>
      <c r="C2122" s="25" t="s">
        <v>36</v>
      </c>
      <c r="D2122" s="20" t="s">
        <v>23</v>
      </c>
      <c r="E2122" t="s">
        <v>24</v>
      </c>
      <c r="F2122" s="25" t="s">
        <v>30</v>
      </c>
      <c r="G2122" s="25" t="s">
        <v>26</v>
      </c>
      <c r="H2122" s="25" t="s">
        <v>26</v>
      </c>
      <c r="I2122" s="21"/>
      <c r="J2122" s="25" t="s">
        <v>26</v>
      </c>
      <c r="K2122" s="26">
        <v>0.164533376693725</v>
      </c>
      <c r="L2122" s="26">
        <v>0.38899993896484297</v>
      </c>
      <c r="N2122">
        <f>(Tabell1[[#This Row],[TP]]+Tabell1[[#This Row],[TN]])/(Tabell1[[#This Row],[TP]]+Tabell1[[#This Row],[TN]]+Tabell1[[#This Row],[FP]]+Tabell1[[#This Row],[FN]])</f>
        <v>0.87643704173078663</v>
      </c>
      <c r="O2122">
        <f>Tabell1[[#This Row],[TP]]/(Tabell1[[#This Row],[TP]]+Tabell1[[#This Row],[FP]])</f>
        <v>0.87602179836512262</v>
      </c>
      <c r="P2122">
        <f>Tabell1[[#This Row],[TP]]/(Tabell1[[#This Row],[TP]]+Tabell1[[#This Row],[FN]])</f>
        <v>1</v>
      </c>
      <c r="Q2122">
        <f>2*(Tabell1[[#This Row],[Recall]] * Tabell1[[#This Row],[Precision]]) / (Tabell1[[#This Row],[Recall]] + Tabell1[[#This Row],[Precision]])</f>
        <v>0.93391430646332607</v>
      </c>
      <c r="R2122">
        <v>9645</v>
      </c>
      <c r="S2122">
        <v>37</v>
      </c>
      <c r="T2122">
        <v>1365</v>
      </c>
      <c r="U2122">
        <v>0</v>
      </c>
    </row>
    <row r="2123" spans="1:21" hidden="1" x14ac:dyDescent="0.3">
      <c r="A2123" s="23" t="s">
        <v>48</v>
      </c>
      <c r="B2123" s="23" t="s">
        <v>33</v>
      </c>
      <c r="C2123" s="25" t="s">
        <v>36</v>
      </c>
      <c r="D2123" s="20" t="s">
        <v>23</v>
      </c>
      <c r="E2123" t="s">
        <v>24</v>
      </c>
      <c r="F2123" s="25" t="s">
        <v>30</v>
      </c>
      <c r="G2123" s="21" t="s">
        <v>29</v>
      </c>
      <c r="H2123" s="25" t="s">
        <v>26</v>
      </c>
      <c r="I2123" s="21"/>
      <c r="J2123" s="21" t="s">
        <v>29</v>
      </c>
      <c r="K2123" s="26">
        <v>0.14966702461242601</v>
      </c>
      <c r="L2123" s="26">
        <v>0.32659792900085399</v>
      </c>
      <c r="N2123">
        <f>(Tabell1[[#This Row],[TP]]+Tabell1[[#This Row],[TN]])/(Tabell1[[#This Row],[TP]]+Tabell1[[#This Row],[TN]]+Tabell1[[#This Row],[FP]]+Tabell1[[#This Row],[FN]])</f>
        <v>0.87643704173078663</v>
      </c>
      <c r="O2123">
        <f>Tabell1[[#This Row],[TP]]/(Tabell1[[#This Row],[TP]]+Tabell1[[#This Row],[FP]])</f>
        <v>0.87602179836512262</v>
      </c>
      <c r="P2123">
        <f>Tabell1[[#This Row],[TP]]/(Tabell1[[#This Row],[TP]]+Tabell1[[#This Row],[FN]])</f>
        <v>1</v>
      </c>
      <c r="Q2123">
        <f>2*(Tabell1[[#This Row],[Recall]] * Tabell1[[#This Row],[Precision]]) / (Tabell1[[#This Row],[Recall]] + Tabell1[[#This Row],[Precision]])</f>
        <v>0.93391430646332607</v>
      </c>
      <c r="R2123">
        <v>9645</v>
      </c>
      <c r="S2123">
        <v>37</v>
      </c>
      <c r="T2123">
        <v>1365</v>
      </c>
      <c r="U2123">
        <v>0</v>
      </c>
    </row>
    <row r="2124" spans="1:21" hidden="1" x14ac:dyDescent="0.3">
      <c r="A2124" s="25" t="s">
        <v>20</v>
      </c>
      <c r="B2124" s="23" t="s">
        <v>33</v>
      </c>
      <c r="C2124" s="21" t="s">
        <v>34</v>
      </c>
      <c r="D2124" s="21" t="s">
        <v>34</v>
      </c>
      <c r="E2124" t="s">
        <v>43</v>
      </c>
      <c r="F2124" s="25" t="s">
        <v>30</v>
      </c>
      <c r="G2124" s="25" t="s">
        <v>26</v>
      </c>
      <c r="H2124" s="21" t="s">
        <v>29</v>
      </c>
      <c r="I2124" s="25" t="s">
        <v>25</v>
      </c>
      <c r="J2124" s="25" t="s">
        <v>26</v>
      </c>
      <c r="K2124" s="26">
        <v>2.2501537799835201</v>
      </c>
      <c r="L2124" s="26">
        <v>6.5809311866760201</v>
      </c>
      <c r="N2124">
        <f>(Tabell1[[#This Row],[TP]]+Tabell1[[#This Row],[TN]])/(Tabell1[[#This Row],[TP]]+Tabell1[[#This Row],[TN]]+Tabell1[[#This Row],[FP]]+Tabell1[[#This Row],[FN]])</f>
        <v>0.88800289960130485</v>
      </c>
      <c r="O2124">
        <f>Tabell1[[#This Row],[TP]]/(Tabell1[[#This Row],[TP]]+Tabell1[[#This Row],[FP]])</f>
        <v>0.88324564953460138</v>
      </c>
      <c r="P2124">
        <f>Tabell1[[#This Row],[TP]]/(Tabell1[[#This Row],[TP]]+Tabell1[[#This Row],[FN]])</f>
        <v>0.9906945074897866</v>
      </c>
      <c r="Q2124">
        <f>2*(Tabell1[[#This Row],[Recall]] * Tabell1[[#This Row],[Precision]]) / (Tabell1[[#This Row],[Recall]] + Tabell1[[#This Row],[Precision]])</f>
        <v>0.93388960205391536</v>
      </c>
      <c r="R2124">
        <v>8730</v>
      </c>
      <c r="S2124">
        <v>1070</v>
      </c>
      <c r="T2124">
        <v>1154</v>
      </c>
      <c r="U2124">
        <v>82</v>
      </c>
    </row>
    <row r="2125" spans="1:21" hidden="1" x14ac:dyDescent="0.3">
      <c r="A2125" s="25" t="s">
        <v>20</v>
      </c>
      <c r="B2125" s="25" t="s">
        <v>22</v>
      </c>
      <c r="C2125" s="20" t="s">
        <v>23</v>
      </c>
      <c r="D2125" s="20" t="s">
        <v>23</v>
      </c>
      <c r="E2125" t="s">
        <v>42</v>
      </c>
      <c r="F2125" s="25" t="s">
        <v>30</v>
      </c>
      <c r="G2125" s="25" t="s">
        <v>26</v>
      </c>
      <c r="H2125" s="21" t="s">
        <v>29</v>
      </c>
      <c r="I2125" s="25" t="s">
        <v>25</v>
      </c>
      <c r="J2125" s="21" t="s">
        <v>29</v>
      </c>
      <c r="K2125" s="26">
        <v>2.7116744518279998</v>
      </c>
      <c r="L2125" s="26">
        <v>6.4759945869445801</v>
      </c>
      <c r="N2125">
        <f>(Tabell1[[#This Row],[TP]]+Tabell1[[#This Row],[TN]])/(Tabell1[[#This Row],[TP]]+Tabell1[[#This Row],[TN]]+Tabell1[[#This Row],[FP]]+Tabell1[[#This Row],[FN]])</f>
        <v>0.87680635838150289</v>
      </c>
      <c r="O2125">
        <f>Tabell1[[#This Row],[TP]]/(Tabell1[[#This Row],[TP]]+Tabell1[[#This Row],[FP]])</f>
        <v>0.87597745044553554</v>
      </c>
      <c r="P2125">
        <f>Tabell1[[#This Row],[TP]]/(Tabell1[[#This Row],[TP]]+Tabell1[[#This Row],[FN]])</f>
        <v>1</v>
      </c>
      <c r="Q2125">
        <f>2*(Tabell1[[#This Row],[Recall]] * Tabell1[[#This Row],[Precision]]) / (Tabell1[[#This Row],[Recall]] + Tabell1[[#This Row],[Precision]])</f>
        <v>0.93388910430399374</v>
      </c>
      <c r="R2125">
        <v>9634</v>
      </c>
      <c r="S2125">
        <v>74</v>
      </c>
      <c r="T2125">
        <v>1364</v>
      </c>
      <c r="U2125">
        <v>0</v>
      </c>
    </row>
    <row r="2126" spans="1:21" hidden="1" x14ac:dyDescent="0.3">
      <c r="A2126" s="21" t="s">
        <v>31</v>
      </c>
      <c r="B2126" s="23" t="s">
        <v>33</v>
      </c>
      <c r="C2126" s="20" t="s">
        <v>23</v>
      </c>
      <c r="D2126" s="20" t="s">
        <v>23</v>
      </c>
      <c r="E2126" t="s">
        <v>24</v>
      </c>
      <c r="F2126" s="19" t="s">
        <v>21</v>
      </c>
      <c r="G2126" s="21" t="s">
        <v>29</v>
      </c>
      <c r="H2126" s="21" t="s">
        <v>29</v>
      </c>
      <c r="I2126" s="25" t="s">
        <v>25</v>
      </c>
      <c r="J2126" s="21" t="s">
        <v>29</v>
      </c>
      <c r="K2126" s="26">
        <v>44.952733993530202</v>
      </c>
      <c r="L2126" s="26">
        <v>0.70553445816039995</v>
      </c>
      <c r="N2126">
        <f>(Tabell1[[#This Row],[TP]]+Tabell1[[#This Row],[TN]])/(Tabell1[[#This Row],[TP]]+Tabell1[[#This Row],[TN]]+Tabell1[[#This Row],[FP]]+Tabell1[[#This Row],[FN]])</f>
        <v>0.87634651941703634</v>
      </c>
      <c r="O2126">
        <f>Tabell1[[#This Row],[TP]]/(Tabell1[[#This Row],[TP]]+Tabell1[[#This Row],[FP]])</f>
        <v>0.87601053683349983</v>
      </c>
      <c r="P2126">
        <f>Tabell1[[#This Row],[TP]]/(Tabell1[[#This Row],[TP]]+Tabell1[[#This Row],[FN]])</f>
        <v>0.99989631933644374</v>
      </c>
      <c r="Q2126">
        <f>2*(Tabell1[[#This Row],[Recall]] * Tabell1[[#This Row],[Precision]]) / (Tabell1[[#This Row],[Recall]] + Tabell1[[#This Row],[Precision]])</f>
        <v>0.93386269003582845</v>
      </c>
      <c r="R2126">
        <v>9644</v>
      </c>
      <c r="S2126">
        <v>37</v>
      </c>
      <c r="T2126">
        <v>1365</v>
      </c>
      <c r="U2126">
        <v>1</v>
      </c>
    </row>
    <row r="2127" spans="1:21" hidden="1" x14ac:dyDescent="0.3">
      <c r="A2127" s="21" t="s">
        <v>31</v>
      </c>
      <c r="B2127" s="23" t="s">
        <v>33</v>
      </c>
      <c r="C2127" s="25" t="s">
        <v>36</v>
      </c>
      <c r="D2127" s="20" t="s">
        <v>23</v>
      </c>
      <c r="E2127" t="s">
        <v>24</v>
      </c>
      <c r="F2127" s="25" t="s">
        <v>30</v>
      </c>
      <c r="G2127" s="21" t="s">
        <v>29</v>
      </c>
      <c r="H2127" s="25" t="s">
        <v>26</v>
      </c>
      <c r="I2127" s="21"/>
      <c r="J2127" s="21" t="s">
        <v>29</v>
      </c>
      <c r="K2127" s="26">
        <v>26.3456530570983</v>
      </c>
      <c r="L2127" s="26">
        <v>1.3343493938446001</v>
      </c>
      <c r="N2127">
        <f>(Tabell1[[#This Row],[TP]]+Tabell1[[#This Row],[TN]])/(Tabell1[[#This Row],[TP]]+Tabell1[[#This Row],[TN]]+Tabell1[[#This Row],[FP]]+Tabell1[[#This Row],[FN]])</f>
        <v>0.87634651941703634</v>
      </c>
      <c r="O2127">
        <f>Tabell1[[#This Row],[TP]]/(Tabell1[[#This Row],[TP]]+Tabell1[[#This Row],[FP]])</f>
        <v>0.87607885890796766</v>
      </c>
      <c r="P2127">
        <f>Tabell1[[#This Row],[TP]]/(Tabell1[[#This Row],[TP]]+Tabell1[[#This Row],[FN]])</f>
        <v>0.99979263867288748</v>
      </c>
      <c r="Q2127">
        <f>2*(Tabell1[[#This Row],[Recall]] * Tabell1[[#This Row],[Precision]]) / (Tabell1[[#This Row],[Recall]] + Tabell1[[#This Row],[Precision]])</f>
        <v>0.93385628510555874</v>
      </c>
      <c r="R2127">
        <v>9643</v>
      </c>
      <c r="S2127">
        <v>38</v>
      </c>
      <c r="T2127">
        <v>1364</v>
      </c>
      <c r="U2127">
        <v>2</v>
      </c>
    </row>
    <row r="2128" spans="1:21" hidden="1" x14ac:dyDescent="0.3">
      <c r="A2128" s="21" t="s">
        <v>31</v>
      </c>
      <c r="B2128" s="21" t="s">
        <v>32</v>
      </c>
      <c r="C2128" s="23" t="s">
        <v>40</v>
      </c>
      <c r="D2128" s="20" t="s">
        <v>23</v>
      </c>
      <c r="E2128" t="s">
        <v>24</v>
      </c>
      <c r="F2128" s="25" t="s">
        <v>30</v>
      </c>
      <c r="G2128" s="21" t="s">
        <v>29</v>
      </c>
      <c r="H2128" s="21" t="s">
        <v>29</v>
      </c>
      <c r="I2128" s="25" t="s">
        <v>25</v>
      </c>
      <c r="J2128" s="25" t="s">
        <v>26</v>
      </c>
      <c r="K2128" s="26">
        <v>6.59669685363769</v>
      </c>
      <c r="L2128" s="26">
        <v>0.97137022018432595</v>
      </c>
      <c r="N2128">
        <f>(Tabell1[[#This Row],[TP]]+Tabell1[[#This Row],[TN]])/(Tabell1[[#This Row],[TP]]+Tabell1[[#This Row],[TN]]+Tabell1[[#This Row],[FP]]+Tabell1[[#This Row],[FN]])</f>
        <v>0.88965329953833616</v>
      </c>
      <c r="O2128">
        <f>Tabell1[[#This Row],[TP]]/(Tabell1[[#This Row],[TP]]+Tabell1[[#This Row],[FP]])</f>
        <v>0.97984054669703868</v>
      </c>
      <c r="P2128">
        <f>Tabell1[[#This Row],[TP]]/(Tabell1[[#This Row],[TP]]+Tabell1[[#This Row],[FN]])</f>
        <v>0.8919647485743909</v>
      </c>
      <c r="Q2128">
        <f>2*(Tabell1[[#This Row],[Recall]] * Tabell1[[#This Row],[Precision]]) / (Tabell1[[#This Row],[Recall]] + Tabell1[[#This Row],[Precision]])</f>
        <v>0.93383989145183177</v>
      </c>
      <c r="R2128">
        <v>8603</v>
      </c>
      <c r="S2128">
        <v>1225</v>
      </c>
      <c r="T2128">
        <v>177</v>
      </c>
      <c r="U2128">
        <v>1042</v>
      </c>
    </row>
    <row r="2129" spans="1:21" hidden="1" x14ac:dyDescent="0.3">
      <c r="A2129" s="23" t="s">
        <v>48</v>
      </c>
      <c r="B2129" s="21" t="s">
        <v>32</v>
      </c>
      <c r="C2129" s="21" t="s">
        <v>34</v>
      </c>
      <c r="D2129" s="20" t="s">
        <v>23</v>
      </c>
      <c r="E2129" t="s">
        <v>24</v>
      </c>
      <c r="F2129" s="19" t="s">
        <v>21</v>
      </c>
      <c r="G2129" s="25" t="s">
        <v>26</v>
      </c>
      <c r="H2129" s="21" t="s">
        <v>29</v>
      </c>
      <c r="I2129" s="21"/>
      <c r="J2129" s="25" t="s">
        <v>26</v>
      </c>
      <c r="K2129" s="26">
        <v>0.132644653320312</v>
      </c>
      <c r="L2129" s="26">
        <v>0.188534021377563</v>
      </c>
      <c r="N2129">
        <f>(Tabell1[[#This Row],[TP]]+Tabell1[[#This Row],[TN]])/(Tabell1[[#This Row],[TP]]+Tabell1[[#This Row],[TN]]+Tabell1[[#This Row],[FP]]+Tabell1[[#This Row],[FN]])</f>
        <v>0.88503666153706884</v>
      </c>
      <c r="O2129">
        <f>Tabell1[[#This Row],[TP]]/(Tabell1[[#This Row],[TP]]+Tabell1[[#This Row],[FP]])</f>
        <v>0.93871136720796233</v>
      </c>
      <c r="P2129">
        <f>Tabell1[[#This Row],[TP]]/(Tabell1[[#This Row],[TP]]+Tabell1[[#This Row],[FN]])</f>
        <v>0.92897874546397097</v>
      </c>
      <c r="Q2129">
        <f>2*(Tabell1[[#This Row],[Recall]] * Tabell1[[#This Row],[Precision]]) / (Tabell1[[#This Row],[Recall]] + Tabell1[[#This Row],[Precision]])</f>
        <v>0.93381969775924967</v>
      </c>
      <c r="R2129">
        <v>8960</v>
      </c>
      <c r="S2129">
        <v>817</v>
      </c>
      <c r="T2129">
        <v>585</v>
      </c>
      <c r="U2129">
        <v>685</v>
      </c>
    </row>
    <row r="2130" spans="1:21" hidden="1" x14ac:dyDescent="0.3">
      <c r="A2130" s="23" t="s">
        <v>48</v>
      </c>
      <c r="B2130" s="21" t="s">
        <v>32</v>
      </c>
      <c r="C2130" s="21" t="s">
        <v>34</v>
      </c>
      <c r="D2130" s="20" t="s">
        <v>23</v>
      </c>
      <c r="E2130" t="s">
        <v>24</v>
      </c>
      <c r="F2130" s="19" t="s">
        <v>21</v>
      </c>
      <c r="G2130" s="25" t="s">
        <v>26</v>
      </c>
      <c r="H2130" s="21" t="s">
        <v>29</v>
      </c>
      <c r="I2130" s="21"/>
      <c r="J2130" s="21" t="s">
        <v>29</v>
      </c>
      <c r="K2130" s="26">
        <v>0.130616664886474</v>
      </c>
      <c r="L2130" s="26">
        <v>0.18351221084594699</v>
      </c>
      <c r="N2130">
        <f>(Tabell1[[#This Row],[TP]]+Tabell1[[#This Row],[TN]])/(Tabell1[[#This Row],[TP]]+Tabell1[[#This Row],[TN]]+Tabell1[[#This Row],[FP]]+Tabell1[[#This Row],[FN]])</f>
        <v>0.88503666153706884</v>
      </c>
      <c r="O2130">
        <f>Tabell1[[#This Row],[TP]]/(Tabell1[[#This Row],[TP]]+Tabell1[[#This Row],[FP]])</f>
        <v>0.93871136720796233</v>
      </c>
      <c r="P2130">
        <f>Tabell1[[#This Row],[TP]]/(Tabell1[[#This Row],[TP]]+Tabell1[[#This Row],[FN]])</f>
        <v>0.92897874546397097</v>
      </c>
      <c r="Q2130">
        <f>2*(Tabell1[[#This Row],[Recall]] * Tabell1[[#This Row],[Precision]]) / (Tabell1[[#This Row],[Recall]] + Tabell1[[#This Row],[Precision]])</f>
        <v>0.93381969775924967</v>
      </c>
      <c r="R2130">
        <v>8960</v>
      </c>
      <c r="S2130">
        <v>817</v>
      </c>
      <c r="T2130">
        <v>585</v>
      </c>
      <c r="U2130">
        <v>685</v>
      </c>
    </row>
    <row r="2131" spans="1:21" hidden="1" x14ac:dyDescent="0.3">
      <c r="A2131" s="23" t="s">
        <v>48</v>
      </c>
      <c r="B2131" s="23" t="s">
        <v>33</v>
      </c>
      <c r="C2131" s="25" t="s">
        <v>36</v>
      </c>
      <c r="D2131" s="20" t="s">
        <v>23</v>
      </c>
      <c r="E2131" t="s">
        <v>24</v>
      </c>
      <c r="F2131" s="19" t="s">
        <v>21</v>
      </c>
      <c r="G2131" s="25" t="s">
        <v>26</v>
      </c>
      <c r="H2131" s="25" t="s">
        <v>26</v>
      </c>
      <c r="I2131" s="25" t="s">
        <v>25</v>
      </c>
      <c r="J2131" s="25" t="s">
        <v>26</v>
      </c>
      <c r="K2131" s="26">
        <v>0.12580394744873</v>
      </c>
      <c r="L2131" s="26">
        <v>0.220934152603149</v>
      </c>
      <c r="N2131">
        <f>(Tabell1[[#This Row],[TP]]+Tabell1[[#This Row],[TN]])/(Tabell1[[#This Row],[TP]]+Tabell1[[#This Row],[TN]]+Tabell1[[#This Row],[FP]]+Tabell1[[#This Row],[FN]])</f>
        <v>0.87625599710328594</v>
      </c>
      <c r="O2131">
        <f>Tabell1[[#This Row],[TP]]/(Tabell1[[#This Row],[TP]]+Tabell1[[#This Row],[FP]])</f>
        <v>0.87593097184377844</v>
      </c>
      <c r="P2131">
        <f>Tabell1[[#This Row],[TP]]/(Tabell1[[#This Row],[TP]]+Tabell1[[#This Row],[FN]])</f>
        <v>0.99989631933644374</v>
      </c>
      <c r="Q2131">
        <f>2*(Tabell1[[#This Row],[Recall]] * Tabell1[[#This Row],[Precision]]) / (Tabell1[[#This Row],[Recall]] + Tabell1[[#This Row],[Precision]])</f>
        <v>0.93381747760832723</v>
      </c>
      <c r="R2131">
        <v>9644</v>
      </c>
      <c r="S2131">
        <v>36</v>
      </c>
      <c r="T2131">
        <v>1366</v>
      </c>
      <c r="U2131">
        <v>1</v>
      </c>
    </row>
    <row r="2132" spans="1:21" hidden="1" x14ac:dyDescent="0.3">
      <c r="A2132" s="23" t="s">
        <v>48</v>
      </c>
      <c r="B2132" s="23" t="s">
        <v>33</v>
      </c>
      <c r="C2132" s="25" t="s">
        <v>36</v>
      </c>
      <c r="D2132" s="20" t="s">
        <v>23</v>
      </c>
      <c r="E2132" t="s">
        <v>24</v>
      </c>
      <c r="F2132" s="19" t="s">
        <v>21</v>
      </c>
      <c r="G2132" s="21" t="s">
        <v>29</v>
      </c>
      <c r="H2132" s="25" t="s">
        <v>26</v>
      </c>
      <c r="I2132" s="25" t="s">
        <v>25</v>
      </c>
      <c r="J2132" s="25" t="s">
        <v>26</v>
      </c>
      <c r="K2132" s="26">
        <v>0.12569618225097601</v>
      </c>
      <c r="L2132" s="26">
        <v>0.19947600364685</v>
      </c>
      <c r="N2132">
        <f>(Tabell1[[#This Row],[TP]]+Tabell1[[#This Row],[TN]])/(Tabell1[[#This Row],[TP]]+Tabell1[[#This Row],[TN]]+Tabell1[[#This Row],[FP]]+Tabell1[[#This Row],[FN]])</f>
        <v>0.87625599710328594</v>
      </c>
      <c r="O2132">
        <f>Tabell1[[#This Row],[TP]]/(Tabell1[[#This Row],[TP]]+Tabell1[[#This Row],[FP]])</f>
        <v>0.87593097184377844</v>
      </c>
      <c r="P2132">
        <f>Tabell1[[#This Row],[TP]]/(Tabell1[[#This Row],[TP]]+Tabell1[[#This Row],[FN]])</f>
        <v>0.99989631933644374</v>
      </c>
      <c r="Q2132">
        <f>2*(Tabell1[[#This Row],[Recall]] * Tabell1[[#This Row],[Precision]]) / (Tabell1[[#This Row],[Recall]] + Tabell1[[#This Row],[Precision]])</f>
        <v>0.93381747760832723</v>
      </c>
      <c r="R2132">
        <v>9644</v>
      </c>
      <c r="S2132">
        <v>36</v>
      </c>
      <c r="T2132">
        <v>1366</v>
      </c>
      <c r="U2132">
        <v>1</v>
      </c>
    </row>
    <row r="2133" spans="1:21" hidden="1" x14ac:dyDescent="0.3">
      <c r="A2133" s="23" t="s">
        <v>48</v>
      </c>
      <c r="B2133" s="23" t="s">
        <v>33</v>
      </c>
      <c r="C2133" s="25" t="s">
        <v>36</v>
      </c>
      <c r="D2133" s="20" t="s">
        <v>23</v>
      </c>
      <c r="E2133" t="s">
        <v>24</v>
      </c>
      <c r="F2133" s="19" t="s">
        <v>21</v>
      </c>
      <c r="G2133" s="25" t="s">
        <v>26</v>
      </c>
      <c r="H2133" s="25" t="s">
        <v>26</v>
      </c>
      <c r="I2133" s="25" t="s">
        <v>25</v>
      </c>
      <c r="J2133" s="21" t="s">
        <v>29</v>
      </c>
      <c r="K2133" s="26">
        <v>0.12170934677124</v>
      </c>
      <c r="L2133" s="26">
        <v>0.207484245300292</v>
      </c>
      <c r="N2133">
        <f>(Tabell1[[#This Row],[TP]]+Tabell1[[#This Row],[TN]])/(Tabell1[[#This Row],[TP]]+Tabell1[[#This Row],[TN]]+Tabell1[[#This Row],[FP]]+Tabell1[[#This Row],[FN]])</f>
        <v>0.87625599710328594</v>
      </c>
      <c r="O2133">
        <f>Tabell1[[#This Row],[TP]]/(Tabell1[[#This Row],[TP]]+Tabell1[[#This Row],[FP]])</f>
        <v>0.87593097184377844</v>
      </c>
      <c r="P2133">
        <f>Tabell1[[#This Row],[TP]]/(Tabell1[[#This Row],[TP]]+Tabell1[[#This Row],[FN]])</f>
        <v>0.99989631933644374</v>
      </c>
      <c r="Q2133">
        <f>2*(Tabell1[[#This Row],[Recall]] * Tabell1[[#This Row],[Precision]]) / (Tabell1[[#This Row],[Recall]] + Tabell1[[#This Row],[Precision]])</f>
        <v>0.93381747760832723</v>
      </c>
      <c r="R2133">
        <v>9644</v>
      </c>
      <c r="S2133">
        <v>36</v>
      </c>
      <c r="T2133">
        <v>1366</v>
      </c>
      <c r="U2133">
        <v>1</v>
      </c>
    </row>
    <row r="2134" spans="1:21" hidden="1" x14ac:dyDescent="0.3">
      <c r="A2134" s="23" t="s">
        <v>48</v>
      </c>
      <c r="B2134" s="23" t="s">
        <v>33</v>
      </c>
      <c r="C2134" s="25" t="s">
        <v>36</v>
      </c>
      <c r="D2134" s="20" t="s">
        <v>23</v>
      </c>
      <c r="E2134" t="s">
        <v>24</v>
      </c>
      <c r="F2134" s="19" t="s">
        <v>21</v>
      </c>
      <c r="G2134" s="21" t="s">
        <v>29</v>
      </c>
      <c r="H2134" s="25" t="s">
        <v>26</v>
      </c>
      <c r="I2134" s="25" t="s">
        <v>25</v>
      </c>
      <c r="J2134" s="21" t="s">
        <v>29</v>
      </c>
      <c r="K2134" s="26">
        <v>0.118286848068237</v>
      </c>
      <c r="L2134" s="26">
        <v>0.204030036926269</v>
      </c>
      <c r="N2134">
        <f>(Tabell1[[#This Row],[TP]]+Tabell1[[#This Row],[TN]])/(Tabell1[[#This Row],[TP]]+Tabell1[[#This Row],[TN]]+Tabell1[[#This Row],[FP]]+Tabell1[[#This Row],[FN]])</f>
        <v>0.87625599710328594</v>
      </c>
      <c r="O2134">
        <f>Tabell1[[#This Row],[TP]]/(Tabell1[[#This Row],[TP]]+Tabell1[[#This Row],[FP]])</f>
        <v>0.87593097184377844</v>
      </c>
      <c r="P2134">
        <f>Tabell1[[#This Row],[TP]]/(Tabell1[[#This Row],[TP]]+Tabell1[[#This Row],[FN]])</f>
        <v>0.99989631933644374</v>
      </c>
      <c r="Q2134">
        <f>2*(Tabell1[[#This Row],[Recall]] * Tabell1[[#This Row],[Precision]]) / (Tabell1[[#This Row],[Recall]] + Tabell1[[#This Row],[Precision]])</f>
        <v>0.93381747760832723</v>
      </c>
      <c r="R2134">
        <v>9644</v>
      </c>
      <c r="S2134">
        <v>36</v>
      </c>
      <c r="T2134">
        <v>1366</v>
      </c>
      <c r="U2134">
        <v>1</v>
      </c>
    </row>
    <row r="2135" spans="1:21" hidden="1" x14ac:dyDescent="0.3">
      <c r="A2135" s="23" t="s">
        <v>48</v>
      </c>
      <c r="B2135" s="23" t="s">
        <v>33</v>
      </c>
      <c r="C2135" s="25" t="s">
        <v>36</v>
      </c>
      <c r="D2135" s="20" t="s">
        <v>23</v>
      </c>
      <c r="E2135" t="s">
        <v>24</v>
      </c>
      <c r="F2135" s="19" t="s">
        <v>21</v>
      </c>
      <c r="G2135" s="25" t="s">
        <v>26</v>
      </c>
      <c r="H2135" s="25" t="s">
        <v>26</v>
      </c>
      <c r="I2135" s="21"/>
      <c r="J2135" s="25" t="s">
        <v>26</v>
      </c>
      <c r="K2135" s="26">
        <v>0.15717959403991699</v>
      </c>
      <c r="L2135" s="26">
        <v>0.18980145454406699</v>
      </c>
      <c r="N2135">
        <f>(Tabell1[[#This Row],[TP]]+Tabell1[[#This Row],[TN]])/(Tabell1[[#This Row],[TP]]+Tabell1[[#This Row],[TN]]+Tabell1[[#This Row],[FP]]+Tabell1[[#This Row],[FN]])</f>
        <v>0.87625599710328594</v>
      </c>
      <c r="O2135">
        <f>Tabell1[[#This Row],[TP]]/(Tabell1[[#This Row],[TP]]+Tabell1[[#This Row],[FP]])</f>
        <v>0.87599927325581395</v>
      </c>
      <c r="P2135">
        <f>Tabell1[[#This Row],[TP]]/(Tabell1[[#This Row],[TP]]+Tabell1[[#This Row],[FN]])</f>
        <v>0.99979263867288748</v>
      </c>
      <c r="Q2135">
        <f>2*(Tabell1[[#This Row],[Recall]] * Tabell1[[#This Row],[Precision]]) / (Tabell1[[#This Row],[Recall]] + Tabell1[[#This Row],[Precision]])</f>
        <v>0.93381106860988716</v>
      </c>
      <c r="R2135">
        <v>9643</v>
      </c>
      <c r="S2135">
        <v>37</v>
      </c>
      <c r="T2135">
        <v>1365</v>
      </c>
      <c r="U2135">
        <v>2</v>
      </c>
    </row>
    <row r="2136" spans="1:21" hidden="1" x14ac:dyDescent="0.3">
      <c r="A2136" s="23" t="s">
        <v>48</v>
      </c>
      <c r="B2136" s="23" t="s">
        <v>33</v>
      </c>
      <c r="C2136" s="25" t="s">
        <v>36</v>
      </c>
      <c r="D2136" s="20" t="s">
        <v>23</v>
      </c>
      <c r="E2136" t="s">
        <v>24</v>
      </c>
      <c r="F2136" s="19" t="s">
        <v>21</v>
      </c>
      <c r="G2136" s="25" t="s">
        <v>26</v>
      </c>
      <c r="H2136" s="25" t="s">
        <v>26</v>
      </c>
      <c r="I2136" s="21"/>
      <c r="J2136" s="21" t="s">
        <v>29</v>
      </c>
      <c r="K2136" s="26">
        <v>0.15696692466735801</v>
      </c>
      <c r="L2136" s="26">
        <v>0.21832442283630299</v>
      </c>
      <c r="N2136">
        <f>(Tabell1[[#This Row],[TP]]+Tabell1[[#This Row],[TN]])/(Tabell1[[#This Row],[TP]]+Tabell1[[#This Row],[TN]]+Tabell1[[#This Row],[FP]]+Tabell1[[#This Row],[FN]])</f>
        <v>0.87625599710328594</v>
      </c>
      <c r="O2136">
        <f>Tabell1[[#This Row],[TP]]/(Tabell1[[#This Row],[TP]]+Tabell1[[#This Row],[FP]])</f>
        <v>0.87599927325581395</v>
      </c>
      <c r="P2136">
        <f>Tabell1[[#This Row],[TP]]/(Tabell1[[#This Row],[TP]]+Tabell1[[#This Row],[FN]])</f>
        <v>0.99979263867288748</v>
      </c>
      <c r="Q2136">
        <f>2*(Tabell1[[#This Row],[Recall]] * Tabell1[[#This Row],[Precision]]) / (Tabell1[[#This Row],[Recall]] + Tabell1[[#This Row],[Precision]])</f>
        <v>0.93381106860988716</v>
      </c>
      <c r="R2136">
        <v>9643</v>
      </c>
      <c r="S2136">
        <v>37</v>
      </c>
      <c r="T2136">
        <v>1365</v>
      </c>
      <c r="U2136">
        <v>2</v>
      </c>
    </row>
    <row r="2137" spans="1:21" hidden="1" x14ac:dyDescent="0.3">
      <c r="A2137" s="23" t="s">
        <v>48</v>
      </c>
      <c r="B2137" s="23" t="s">
        <v>33</v>
      </c>
      <c r="C2137" s="25" t="s">
        <v>36</v>
      </c>
      <c r="D2137" s="20" t="s">
        <v>23</v>
      </c>
      <c r="E2137" t="s">
        <v>24</v>
      </c>
      <c r="F2137" s="19" t="s">
        <v>21</v>
      </c>
      <c r="G2137" s="21" t="s">
        <v>29</v>
      </c>
      <c r="H2137" s="25" t="s">
        <v>26</v>
      </c>
      <c r="I2137" s="21"/>
      <c r="J2137" s="21" t="s">
        <v>29</v>
      </c>
      <c r="K2137" s="26">
        <v>0.14098954200744601</v>
      </c>
      <c r="L2137" s="26">
        <v>0.18578457832336401</v>
      </c>
      <c r="N2137">
        <f>(Tabell1[[#This Row],[TP]]+Tabell1[[#This Row],[TN]])/(Tabell1[[#This Row],[TP]]+Tabell1[[#This Row],[TN]]+Tabell1[[#This Row],[FP]]+Tabell1[[#This Row],[FN]])</f>
        <v>0.87625599710328594</v>
      </c>
      <c r="O2137">
        <f>Tabell1[[#This Row],[TP]]/(Tabell1[[#This Row],[TP]]+Tabell1[[#This Row],[FP]])</f>
        <v>0.87599927325581395</v>
      </c>
      <c r="P2137">
        <f>Tabell1[[#This Row],[TP]]/(Tabell1[[#This Row],[TP]]+Tabell1[[#This Row],[FN]])</f>
        <v>0.99979263867288748</v>
      </c>
      <c r="Q2137">
        <f>2*(Tabell1[[#This Row],[Recall]] * Tabell1[[#This Row],[Precision]]) / (Tabell1[[#This Row],[Recall]] + Tabell1[[#This Row],[Precision]])</f>
        <v>0.93381106860988716</v>
      </c>
      <c r="R2137">
        <v>9643</v>
      </c>
      <c r="S2137">
        <v>37</v>
      </c>
      <c r="T2137">
        <v>1365</v>
      </c>
      <c r="U2137">
        <v>2</v>
      </c>
    </row>
    <row r="2138" spans="1:21" hidden="1" x14ac:dyDescent="0.3">
      <c r="A2138" s="23" t="s">
        <v>48</v>
      </c>
      <c r="B2138" s="23" t="s">
        <v>33</v>
      </c>
      <c r="C2138" s="25" t="s">
        <v>36</v>
      </c>
      <c r="D2138" s="20" t="s">
        <v>23</v>
      </c>
      <c r="E2138" t="s">
        <v>24</v>
      </c>
      <c r="F2138" s="19" t="s">
        <v>21</v>
      </c>
      <c r="G2138" s="21" t="s">
        <v>29</v>
      </c>
      <c r="H2138" s="25" t="s">
        <v>26</v>
      </c>
      <c r="I2138" s="21"/>
      <c r="J2138" s="25" t="s">
        <v>26</v>
      </c>
      <c r="K2138" s="26">
        <v>0.132906913757324</v>
      </c>
      <c r="L2138" s="26">
        <v>0.21375846862792899</v>
      </c>
      <c r="N2138">
        <f>(Tabell1[[#This Row],[TP]]+Tabell1[[#This Row],[TN]])/(Tabell1[[#This Row],[TP]]+Tabell1[[#This Row],[TN]]+Tabell1[[#This Row],[FP]]+Tabell1[[#This Row],[FN]])</f>
        <v>0.87625599710328594</v>
      </c>
      <c r="O2138">
        <f>Tabell1[[#This Row],[TP]]/(Tabell1[[#This Row],[TP]]+Tabell1[[#This Row],[FP]])</f>
        <v>0.87599927325581395</v>
      </c>
      <c r="P2138">
        <f>Tabell1[[#This Row],[TP]]/(Tabell1[[#This Row],[TP]]+Tabell1[[#This Row],[FN]])</f>
        <v>0.99979263867288748</v>
      </c>
      <c r="Q2138">
        <f>2*(Tabell1[[#This Row],[Recall]] * Tabell1[[#This Row],[Precision]]) / (Tabell1[[#This Row],[Recall]] + Tabell1[[#This Row],[Precision]])</f>
        <v>0.93381106860988716</v>
      </c>
      <c r="R2138">
        <v>9643</v>
      </c>
      <c r="S2138">
        <v>37</v>
      </c>
      <c r="T2138">
        <v>1365</v>
      </c>
      <c r="U2138">
        <v>2</v>
      </c>
    </row>
    <row r="2139" spans="1:21" hidden="1" x14ac:dyDescent="0.3">
      <c r="A2139" s="21" t="s">
        <v>31</v>
      </c>
      <c r="B2139" s="21" t="s">
        <v>32</v>
      </c>
      <c r="C2139" s="21" t="s">
        <v>34</v>
      </c>
      <c r="D2139" s="20" t="s">
        <v>23</v>
      </c>
      <c r="E2139" t="s">
        <v>24</v>
      </c>
      <c r="F2139" s="25" t="s">
        <v>30</v>
      </c>
      <c r="G2139" s="21" t="s">
        <v>29</v>
      </c>
      <c r="H2139" s="21" t="s">
        <v>29</v>
      </c>
      <c r="I2139" s="21"/>
      <c r="J2139" s="21" t="s">
        <v>29</v>
      </c>
      <c r="K2139" s="26">
        <v>1.22357726097106</v>
      </c>
      <c r="L2139" s="26">
        <v>0.43917918205261203</v>
      </c>
      <c r="N2139">
        <f>(Tabell1[[#This Row],[TP]]+Tabell1[[#This Row],[TN]])/(Tabell1[[#This Row],[TP]]+Tabell1[[#This Row],[TN]]+Tabell1[[#This Row],[FP]]+Tabell1[[#This Row],[FN]])</f>
        <v>0.87625599710328594</v>
      </c>
      <c r="O2139">
        <f>Tabell1[[#This Row],[TP]]/(Tabell1[[#This Row],[TP]]+Tabell1[[#This Row],[FP]])</f>
        <v>0.87606759949118662</v>
      </c>
      <c r="P2139">
        <f>Tabell1[[#This Row],[TP]]/(Tabell1[[#This Row],[TP]]+Tabell1[[#This Row],[FN]])</f>
        <v>0.99968895800933122</v>
      </c>
      <c r="Q2139">
        <f>2*(Tabell1[[#This Row],[Recall]] * Tabell1[[#This Row],[Precision]]) / (Tabell1[[#This Row],[Recall]] + Tabell1[[#This Row],[Precision]])</f>
        <v>0.93380465837005477</v>
      </c>
      <c r="R2139">
        <v>9642</v>
      </c>
      <c r="S2139">
        <v>38</v>
      </c>
      <c r="T2139">
        <v>1364</v>
      </c>
      <c r="U2139">
        <v>3</v>
      </c>
    </row>
    <row r="2140" spans="1:21" hidden="1" x14ac:dyDescent="0.3">
      <c r="A2140" s="25" t="s">
        <v>20</v>
      </c>
      <c r="B2140" s="23" t="s">
        <v>33</v>
      </c>
      <c r="C2140" s="20" t="s">
        <v>23</v>
      </c>
      <c r="D2140" s="20" t="s">
        <v>23</v>
      </c>
      <c r="E2140" t="s">
        <v>42</v>
      </c>
      <c r="F2140" s="25" t="s">
        <v>30</v>
      </c>
      <c r="G2140" s="21" t="s">
        <v>29</v>
      </c>
      <c r="H2140" s="25" t="s">
        <v>26</v>
      </c>
      <c r="I2140" s="25" t="s">
        <v>25</v>
      </c>
      <c r="J2140" s="21" t="s">
        <v>29</v>
      </c>
      <c r="K2140" s="26">
        <v>3.2886323928832999</v>
      </c>
      <c r="L2140" s="26">
        <v>8.31971979141235</v>
      </c>
      <c r="N2140">
        <f>(Tabell1[[#This Row],[TP]]+Tabell1[[#This Row],[TN]])/(Tabell1[[#This Row],[TP]]+Tabell1[[#This Row],[TN]]+Tabell1[[#This Row],[FP]]+Tabell1[[#This Row],[FN]])</f>
        <v>0.87662572254335258</v>
      </c>
      <c r="O2140">
        <f>Tabell1[[#This Row],[TP]]/(Tabell1[[#This Row],[TP]]+Tabell1[[#This Row],[FP]])</f>
        <v>0.87581818181818183</v>
      </c>
      <c r="P2140">
        <f>Tabell1[[#This Row],[TP]]/(Tabell1[[#This Row],[TP]]+Tabell1[[#This Row],[FN]])</f>
        <v>1</v>
      </c>
      <c r="Q2140">
        <f>2*(Tabell1[[#This Row],[Recall]] * Tabell1[[#This Row],[Precision]]) / (Tabell1[[#This Row],[Recall]] + Tabell1[[#This Row],[Precision]])</f>
        <v>0.93379858485993994</v>
      </c>
      <c r="R2140">
        <v>9634</v>
      </c>
      <c r="S2140">
        <v>72</v>
      </c>
      <c r="T2140">
        <v>1366</v>
      </c>
      <c r="U2140">
        <v>0</v>
      </c>
    </row>
    <row r="2141" spans="1:21" hidden="1" x14ac:dyDescent="0.3">
      <c r="A2141" s="21" t="s">
        <v>31</v>
      </c>
      <c r="B2141" s="23" t="s">
        <v>33</v>
      </c>
      <c r="C2141" s="20" t="s">
        <v>23</v>
      </c>
      <c r="D2141" s="20" t="s">
        <v>23</v>
      </c>
      <c r="E2141" t="s">
        <v>24</v>
      </c>
      <c r="F2141" s="19" t="s">
        <v>21</v>
      </c>
      <c r="G2141" s="25" t="s">
        <v>26</v>
      </c>
      <c r="H2141" s="21" t="s">
        <v>29</v>
      </c>
      <c r="I2141" s="25" t="s">
        <v>25</v>
      </c>
      <c r="J2141" s="25" t="s">
        <v>26</v>
      </c>
      <c r="K2141" s="26">
        <v>208.95790529251099</v>
      </c>
      <c r="L2141" s="26">
        <v>2.7069251537322998</v>
      </c>
      <c r="N2141">
        <f>(Tabell1[[#This Row],[TP]]+Tabell1[[#This Row],[TN]])/(Tabell1[[#This Row],[TP]]+Tabell1[[#This Row],[TN]]+Tabell1[[#This Row],[FP]]+Tabell1[[#This Row],[FN]])</f>
        <v>0.87616547478953566</v>
      </c>
      <c r="O2141">
        <f>Tabell1[[#This Row],[TP]]/(Tabell1[[#This Row],[TP]]+Tabell1[[#This Row],[FP]])</f>
        <v>0.87578316535004086</v>
      </c>
      <c r="P2141">
        <f>Tabell1[[#This Row],[TP]]/(Tabell1[[#This Row],[TP]]+Tabell1[[#This Row],[FN]])</f>
        <v>1</v>
      </c>
      <c r="Q2141">
        <f>2*(Tabell1[[#This Row],[Recall]] * Tabell1[[#This Row],[Precision]]) / (Tabell1[[#This Row],[Recall]] + Tabell1[[#This Row],[Precision]])</f>
        <v>0.93377868138251519</v>
      </c>
      <c r="R2141">
        <v>9645</v>
      </c>
      <c r="S2141">
        <v>34</v>
      </c>
      <c r="T2141">
        <v>1368</v>
      </c>
      <c r="U2141">
        <v>0</v>
      </c>
    </row>
    <row r="2142" spans="1:21" hidden="1" x14ac:dyDescent="0.3">
      <c r="A2142" s="21" t="s">
        <v>31</v>
      </c>
      <c r="B2142" s="23" t="s">
        <v>33</v>
      </c>
      <c r="C2142" s="20" t="s">
        <v>23</v>
      </c>
      <c r="D2142" s="20" t="s">
        <v>23</v>
      </c>
      <c r="E2142" t="s">
        <v>24</v>
      </c>
      <c r="F2142" s="25" t="s">
        <v>30</v>
      </c>
      <c r="G2142" s="21" t="s">
        <v>29</v>
      </c>
      <c r="H2142" s="21" t="s">
        <v>29</v>
      </c>
      <c r="I2142" s="21"/>
      <c r="J2142" s="21" t="s">
        <v>29</v>
      </c>
      <c r="K2142" s="26">
        <v>28.068539619445801</v>
      </c>
      <c r="L2142" s="26">
        <v>1.4285702705383301</v>
      </c>
      <c r="N2142">
        <f>(Tabell1[[#This Row],[TP]]+Tabell1[[#This Row],[TN]])/(Tabell1[[#This Row],[TP]]+Tabell1[[#This Row],[TN]]+Tabell1[[#This Row],[FP]]+Tabell1[[#This Row],[FN]])</f>
        <v>0.87616547478953566</v>
      </c>
      <c r="O2142">
        <f>Tabell1[[#This Row],[TP]]/(Tabell1[[#This Row],[TP]]+Tabell1[[#This Row],[FP]])</f>
        <v>0.87578316535004086</v>
      </c>
      <c r="P2142">
        <f>Tabell1[[#This Row],[TP]]/(Tabell1[[#This Row],[TP]]+Tabell1[[#This Row],[FN]])</f>
        <v>1</v>
      </c>
      <c r="Q2142">
        <f>2*(Tabell1[[#This Row],[Recall]] * Tabell1[[#This Row],[Precision]]) / (Tabell1[[#This Row],[Recall]] + Tabell1[[#This Row],[Precision]])</f>
        <v>0.93377868138251519</v>
      </c>
      <c r="R2142">
        <v>9645</v>
      </c>
      <c r="S2142">
        <v>34</v>
      </c>
      <c r="T2142">
        <v>1368</v>
      </c>
      <c r="U2142">
        <v>0</v>
      </c>
    </row>
    <row r="2143" spans="1:21" hidden="1" x14ac:dyDescent="0.3">
      <c r="A2143" s="21" t="s">
        <v>31</v>
      </c>
      <c r="B2143" s="23" t="s">
        <v>33</v>
      </c>
      <c r="C2143" s="20" t="s">
        <v>23</v>
      </c>
      <c r="D2143" s="20" t="s">
        <v>23</v>
      </c>
      <c r="E2143" t="s">
        <v>24</v>
      </c>
      <c r="F2143" s="25" t="s">
        <v>30</v>
      </c>
      <c r="G2143" s="21" t="s">
        <v>29</v>
      </c>
      <c r="H2143" s="21" t="s">
        <v>29</v>
      </c>
      <c r="I2143" s="21"/>
      <c r="J2143" s="21" t="s">
        <v>29</v>
      </c>
      <c r="K2143" s="26">
        <v>28.068539619445801</v>
      </c>
      <c r="L2143" s="26">
        <v>1.4119005203246999</v>
      </c>
      <c r="N2143">
        <f>(Tabell1[[#This Row],[TP]]+Tabell1[[#This Row],[TN]])/(Tabell1[[#This Row],[TP]]+Tabell1[[#This Row],[TN]]+Tabell1[[#This Row],[FP]]+Tabell1[[#This Row],[FN]])</f>
        <v>0.87616547478953566</v>
      </c>
      <c r="O2143">
        <f>Tabell1[[#This Row],[TP]]/(Tabell1[[#This Row],[TP]]+Tabell1[[#This Row],[FP]])</f>
        <v>0.87578316535004086</v>
      </c>
      <c r="P2143">
        <f>Tabell1[[#This Row],[TP]]/(Tabell1[[#This Row],[TP]]+Tabell1[[#This Row],[FN]])</f>
        <v>1</v>
      </c>
      <c r="Q2143">
        <f>2*(Tabell1[[#This Row],[Recall]] * Tabell1[[#This Row],[Precision]]) / (Tabell1[[#This Row],[Recall]] + Tabell1[[#This Row],[Precision]])</f>
        <v>0.93377868138251519</v>
      </c>
      <c r="R2143">
        <v>9645</v>
      </c>
      <c r="S2143">
        <v>34</v>
      </c>
      <c r="T2143">
        <v>1368</v>
      </c>
      <c r="U2143">
        <v>0</v>
      </c>
    </row>
    <row r="2144" spans="1:21" hidden="1" x14ac:dyDescent="0.3">
      <c r="A2144" s="25" t="s">
        <v>20</v>
      </c>
      <c r="B2144" s="25" t="s">
        <v>22</v>
      </c>
      <c r="C2144" s="25" t="s">
        <v>36</v>
      </c>
      <c r="D2144" s="20" t="s">
        <v>23</v>
      </c>
      <c r="E2144" t="s">
        <v>24</v>
      </c>
      <c r="F2144" s="25" t="s">
        <v>30</v>
      </c>
      <c r="G2144" s="21" t="s">
        <v>29</v>
      </c>
      <c r="H2144" s="25" t="s">
        <v>26</v>
      </c>
      <c r="I2144" s="25" t="s">
        <v>25</v>
      </c>
      <c r="J2144" s="25" t="s">
        <v>26</v>
      </c>
      <c r="K2144" s="26">
        <v>3.3757514953613201</v>
      </c>
      <c r="L2144" s="26">
        <v>6.4489364624023402</v>
      </c>
      <c r="N2144">
        <f>(Tabell1[[#This Row],[TP]]+Tabell1[[#This Row],[TN]])/(Tabell1[[#This Row],[TP]]+Tabell1[[#This Row],[TN]]+Tabell1[[#This Row],[FP]]+Tabell1[[#This Row],[FN]])</f>
        <v>0.88585136236082196</v>
      </c>
      <c r="O2144">
        <f>Tabell1[[#This Row],[TP]]/(Tabell1[[#This Row],[TP]]+Tabell1[[#This Row],[FP]])</f>
        <v>0.94614729672200937</v>
      </c>
      <c r="P2144">
        <f>Tabell1[[#This Row],[TP]]/(Tabell1[[#This Row],[TP]]+Tabell1[[#This Row],[FN]])</f>
        <v>0.92172109901503374</v>
      </c>
      <c r="Q2144">
        <f>2*(Tabell1[[#This Row],[Recall]] * Tabell1[[#This Row],[Precision]]) / (Tabell1[[#This Row],[Recall]] + Tabell1[[#This Row],[Precision]])</f>
        <v>0.93377448663410534</v>
      </c>
      <c r="R2144">
        <v>8890</v>
      </c>
      <c r="S2144">
        <v>896</v>
      </c>
      <c r="T2144">
        <v>506</v>
      </c>
      <c r="U2144">
        <v>755</v>
      </c>
    </row>
    <row r="2145" spans="1:21" hidden="1" x14ac:dyDescent="0.3">
      <c r="A2145" s="21" t="s">
        <v>31</v>
      </c>
      <c r="B2145" s="25" t="s">
        <v>22</v>
      </c>
      <c r="C2145" s="21" t="s">
        <v>34</v>
      </c>
      <c r="D2145" s="20" t="s">
        <v>23</v>
      </c>
      <c r="E2145" t="s">
        <v>24</v>
      </c>
      <c r="F2145" s="25" t="s">
        <v>30</v>
      </c>
      <c r="G2145" s="25" t="s">
        <v>26</v>
      </c>
      <c r="H2145" s="21" t="s">
        <v>29</v>
      </c>
      <c r="I2145" s="21"/>
      <c r="J2145" s="21" t="s">
        <v>29</v>
      </c>
      <c r="K2145" s="26">
        <v>1.2872116565704299</v>
      </c>
      <c r="L2145" s="26">
        <v>0.70596551895141602</v>
      </c>
      <c r="N2145">
        <f>(Tabell1[[#This Row],[TP]]+Tabell1[[#This Row],[TN]])/(Tabell1[[#This Row],[TP]]+Tabell1[[#This Row],[TN]]+Tabell1[[#This Row],[FP]]+Tabell1[[#This Row],[FN]])</f>
        <v>0.87616547478953566</v>
      </c>
      <c r="O2145">
        <f>Tabell1[[#This Row],[TP]]/(Tabell1[[#This Row],[TP]]+Tabell1[[#This Row],[FP]])</f>
        <v>0.8761930733569675</v>
      </c>
      <c r="P2145">
        <f>Tabell1[[#This Row],[TP]]/(Tabell1[[#This Row],[TP]]+Tabell1[[#This Row],[FN]])</f>
        <v>0.99937791601866255</v>
      </c>
      <c r="Q2145">
        <f>2*(Tabell1[[#This Row],[Recall]] * Tabell1[[#This Row],[Precision]]) / (Tabell1[[#This Row],[Recall]] + Tabell1[[#This Row],[Precision]])</f>
        <v>0.93374019180470791</v>
      </c>
      <c r="R2145">
        <v>9639</v>
      </c>
      <c r="S2145">
        <v>40</v>
      </c>
      <c r="T2145">
        <v>1362</v>
      </c>
      <c r="U2145">
        <v>6</v>
      </c>
    </row>
    <row r="2146" spans="1:21" hidden="1" x14ac:dyDescent="0.3">
      <c r="A2146" s="21" t="s">
        <v>31</v>
      </c>
      <c r="B2146" s="23" t="s">
        <v>33</v>
      </c>
      <c r="C2146" s="25" t="s">
        <v>36</v>
      </c>
      <c r="D2146" s="20" t="s">
        <v>23</v>
      </c>
      <c r="E2146" t="s">
        <v>24</v>
      </c>
      <c r="F2146" s="25" t="s">
        <v>30</v>
      </c>
      <c r="G2146" s="25" t="s">
        <v>26</v>
      </c>
      <c r="H2146" s="25" t="s">
        <v>26</v>
      </c>
      <c r="I2146" s="21"/>
      <c r="J2146" s="25" t="s">
        <v>26</v>
      </c>
      <c r="K2146" s="26">
        <v>127.538375854492</v>
      </c>
      <c r="L2146" s="26">
        <v>5.6036603450775102</v>
      </c>
      <c r="N2146">
        <f>(Tabell1[[#This Row],[TP]]+Tabell1[[#This Row],[TN]])/(Tabell1[[#This Row],[TP]]+Tabell1[[#This Row],[TN]]+Tabell1[[#This Row],[FP]]+Tabell1[[#This Row],[FN]])</f>
        <v>0.87607495247578526</v>
      </c>
      <c r="O2146">
        <f>Tabell1[[#This Row],[TP]]/(Tabell1[[#This Row],[TP]]+Tabell1[[#This Row],[FP]])</f>
        <v>0.87570364990012706</v>
      </c>
      <c r="P2146">
        <f>Tabell1[[#This Row],[TP]]/(Tabell1[[#This Row],[TP]]+Tabell1[[#This Row],[FN]])</f>
        <v>1</v>
      </c>
      <c r="Q2146">
        <f>2*(Tabell1[[#This Row],[Recall]] * Tabell1[[#This Row],[Precision]]) / (Tabell1[[#This Row],[Recall]] + Tabell1[[#This Row],[Precision]])</f>
        <v>0.93373348177549731</v>
      </c>
      <c r="R2146">
        <v>9645</v>
      </c>
      <c r="S2146">
        <v>33</v>
      </c>
      <c r="T2146">
        <v>1369</v>
      </c>
      <c r="U2146">
        <v>0</v>
      </c>
    </row>
    <row r="2147" spans="1:21" hidden="1" x14ac:dyDescent="0.3">
      <c r="A2147" s="21" t="s">
        <v>31</v>
      </c>
      <c r="B2147" s="23" t="s">
        <v>33</v>
      </c>
      <c r="C2147" s="20" t="s">
        <v>23</v>
      </c>
      <c r="D2147" s="20" t="s">
        <v>23</v>
      </c>
      <c r="E2147" t="s">
        <v>24</v>
      </c>
      <c r="F2147" s="19" t="s">
        <v>21</v>
      </c>
      <c r="G2147" s="25" t="s">
        <v>26</v>
      </c>
      <c r="H2147" s="21" t="s">
        <v>29</v>
      </c>
      <c r="I2147" s="25" t="s">
        <v>25</v>
      </c>
      <c r="J2147" s="21" t="s">
        <v>29</v>
      </c>
      <c r="K2147" s="26">
        <v>50.3060913085937</v>
      </c>
      <c r="L2147" s="26">
        <v>0.66921043395996005</v>
      </c>
      <c r="N2147">
        <f>(Tabell1[[#This Row],[TP]]+Tabell1[[#This Row],[TN]])/(Tabell1[[#This Row],[TP]]+Tabell1[[#This Row],[TN]]+Tabell1[[#This Row],[FP]]+Tabell1[[#This Row],[FN]])</f>
        <v>0.87607495247578526</v>
      </c>
      <c r="O2147">
        <f>Tabell1[[#This Row],[TP]]/(Tabell1[[#This Row],[TP]]+Tabell1[[#This Row],[FP]])</f>
        <v>0.87570364990012706</v>
      </c>
      <c r="P2147">
        <f>Tabell1[[#This Row],[TP]]/(Tabell1[[#This Row],[TP]]+Tabell1[[#This Row],[FN]])</f>
        <v>1</v>
      </c>
      <c r="Q2147">
        <f>2*(Tabell1[[#This Row],[Recall]] * Tabell1[[#This Row],[Precision]]) / (Tabell1[[#This Row],[Recall]] + Tabell1[[#This Row],[Precision]])</f>
        <v>0.93373348177549731</v>
      </c>
      <c r="R2147">
        <v>9645</v>
      </c>
      <c r="S2147">
        <v>33</v>
      </c>
      <c r="T2147">
        <v>1369</v>
      </c>
      <c r="U2147">
        <v>0</v>
      </c>
    </row>
    <row r="2148" spans="1:21" hidden="1" x14ac:dyDescent="0.3">
      <c r="A2148" s="21" t="s">
        <v>31</v>
      </c>
      <c r="B2148" s="23" t="s">
        <v>33</v>
      </c>
      <c r="C2148" s="20" t="s">
        <v>23</v>
      </c>
      <c r="D2148" s="20" t="s">
        <v>23</v>
      </c>
      <c r="E2148" t="s">
        <v>24</v>
      </c>
      <c r="F2148" s="19" t="s">
        <v>21</v>
      </c>
      <c r="G2148" s="25" t="s">
        <v>26</v>
      </c>
      <c r="H2148" s="21" t="s">
        <v>29</v>
      </c>
      <c r="I2148" s="25" t="s">
        <v>25</v>
      </c>
      <c r="J2148" s="21" t="s">
        <v>29</v>
      </c>
      <c r="K2148" s="26">
        <v>50.3060913085937</v>
      </c>
      <c r="L2148" s="26">
        <v>0.66637372970580999</v>
      </c>
      <c r="N2148">
        <f>(Tabell1[[#This Row],[TP]]+Tabell1[[#This Row],[TN]])/(Tabell1[[#This Row],[TP]]+Tabell1[[#This Row],[TN]]+Tabell1[[#This Row],[FP]]+Tabell1[[#This Row],[FN]])</f>
        <v>0.87607495247578526</v>
      </c>
      <c r="O2148">
        <f>Tabell1[[#This Row],[TP]]/(Tabell1[[#This Row],[TP]]+Tabell1[[#This Row],[FP]])</f>
        <v>0.87570364990012706</v>
      </c>
      <c r="P2148">
        <f>Tabell1[[#This Row],[TP]]/(Tabell1[[#This Row],[TP]]+Tabell1[[#This Row],[FN]])</f>
        <v>1</v>
      </c>
      <c r="Q2148">
        <f>2*(Tabell1[[#This Row],[Recall]] * Tabell1[[#This Row],[Precision]]) / (Tabell1[[#This Row],[Recall]] + Tabell1[[#This Row],[Precision]])</f>
        <v>0.93373348177549731</v>
      </c>
      <c r="R2148">
        <v>9645</v>
      </c>
      <c r="S2148">
        <v>33</v>
      </c>
      <c r="T2148">
        <v>1369</v>
      </c>
      <c r="U2148">
        <v>0</v>
      </c>
    </row>
    <row r="2149" spans="1:21" hidden="1" x14ac:dyDescent="0.3">
      <c r="A2149" s="21" t="s">
        <v>31</v>
      </c>
      <c r="B2149" s="23" t="s">
        <v>33</v>
      </c>
      <c r="C2149" s="20" t="s">
        <v>23</v>
      </c>
      <c r="D2149" s="20" t="s">
        <v>23</v>
      </c>
      <c r="E2149" t="s">
        <v>24</v>
      </c>
      <c r="F2149" s="25" t="s">
        <v>30</v>
      </c>
      <c r="G2149" s="21" t="s">
        <v>29</v>
      </c>
      <c r="H2149" s="25" t="s">
        <v>26</v>
      </c>
      <c r="I2149" s="25" t="s">
        <v>25</v>
      </c>
      <c r="J2149" s="21" t="s">
        <v>29</v>
      </c>
      <c r="K2149" s="26">
        <v>30.823578357696501</v>
      </c>
      <c r="L2149" s="26">
        <v>1.26529669761657</v>
      </c>
      <c r="N2149">
        <f>(Tabell1[[#This Row],[TP]]+Tabell1[[#This Row],[TN]])/(Tabell1[[#This Row],[TP]]+Tabell1[[#This Row],[TN]]+Tabell1[[#This Row],[FP]]+Tabell1[[#This Row],[FN]])</f>
        <v>0.87607495247578526</v>
      </c>
      <c r="O2149">
        <f>Tabell1[[#This Row],[TP]]/(Tabell1[[#This Row],[TP]]+Tabell1[[#This Row],[FP]])</f>
        <v>0.87570364990012706</v>
      </c>
      <c r="P2149">
        <f>Tabell1[[#This Row],[TP]]/(Tabell1[[#This Row],[TP]]+Tabell1[[#This Row],[FN]])</f>
        <v>1</v>
      </c>
      <c r="Q2149">
        <f>2*(Tabell1[[#This Row],[Recall]] * Tabell1[[#This Row],[Precision]]) / (Tabell1[[#This Row],[Recall]] + Tabell1[[#This Row],[Precision]])</f>
        <v>0.93373348177549731</v>
      </c>
      <c r="R2149">
        <v>9645</v>
      </c>
      <c r="S2149">
        <v>33</v>
      </c>
      <c r="T2149">
        <v>1369</v>
      </c>
      <c r="U2149">
        <v>0</v>
      </c>
    </row>
    <row r="2150" spans="1:21" hidden="1" x14ac:dyDescent="0.3">
      <c r="A2150" s="21" t="s">
        <v>31</v>
      </c>
      <c r="B2150" s="23" t="s">
        <v>33</v>
      </c>
      <c r="C2150" s="20" t="s">
        <v>23</v>
      </c>
      <c r="D2150" s="20" t="s">
        <v>23</v>
      </c>
      <c r="E2150" t="s">
        <v>24</v>
      </c>
      <c r="F2150" s="25" t="s">
        <v>30</v>
      </c>
      <c r="G2150" s="21" t="s">
        <v>29</v>
      </c>
      <c r="H2150" s="25" t="s">
        <v>26</v>
      </c>
      <c r="I2150" s="25" t="s">
        <v>25</v>
      </c>
      <c r="J2150" s="21" t="s">
        <v>29</v>
      </c>
      <c r="K2150" s="26">
        <v>30.823578357696501</v>
      </c>
      <c r="L2150" s="26">
        <v>1.26216912269592</v>
      </c>
      <c r="N2150">
        <f>(Tabell1[[#This Row],[TP]]+Tabell1[[#This Row],[TN]])/(Tabell1[[#This Row],[TP]]+Tabell1[[#This Row],[TN]]+Tabell1[[#This Row],[FP]]+Tabell1[[#This Row],[FN]])</f>
        <v>0.87607495247578526</v>
      </c>
      <c r="O2150">
        <f>Tabell1[[#This Row],[TP]]/(Tabell1[[#This Row],[TP]]+Tabell1[[#This Row],[FP]])</f>
        <v>0.87570364990012706</v>
      </c>
      <c r="P2150">
        <f>Tabell1[[#This Row],[TP]]/(Tabell1[[#This Row],[TP]]+Tabell1[[#This Row],[FN]])</f>
        <v>1</v>
      </c>
      <c r="Q2150">
        <f>2*(Tabell1[[#This Row],[Recall]] * Tabell1[[#This Row],[Precision]]) / (Tabell1[[#This Row],[Recall]] + Tabell1[[#This Row],[Precision]])</f>
        <v>0.93373348177549731</v>
      </c>
      <c r="R2150">
        <v>9645</v>
      </c>
      <c r="S2150">
        <v>33</v>
      </c>
      <c r="T2150">
        <v>1369</v>
      </c>
      <c r="U2150">
        <v>0</v>
      </c>
    </row>
    <row r="2151" spans="1:21" hidden="1" x14ac:dyDescent="0.3">
      <c r="A2151" s="25" t="s">
        <v>20</v>
      </c>
      <c r="B2151" s="25" t="s">
        <v>22</v>
      </c>
      <c r="C2151" s="20" t="s">
        <v>23</v>
      </c>
      <c r="D2151" s="20" t="s">
        <v>23</v>
      </c>
      <c r="E2151" t="s">
        <v>24</v>
      </c>
      <c r="F2151" s="25" t="s">
        <v>30</v>
      </c>
      <c r="G2151" s="25" t="s">
        <v>26</v>
      </c>
      <c r="H2151" s="25" t="s">
        <v>26</v>
      </c>
      <c r="I2151" s="25" t="s">
        <v>25</v>
      </c>
      <c r="J2151" s="21" t="s">
        <v>29</v>
      </c>
      <c r="K2151" s="26">
        <v>2.7238686084747301</v>
      </c>
      <c r="L2151" s="26">
        <v>5.6510722637176496</v>
      </c>
      <c r="N2151">
        <f>(Tabell1[[#This Row],[TP]]+Tabell1[[#This Row],[TN]])/(Tabell1[[#This Row],[TP]]+Tabell1[[#This Row],[TN]]+Tabell1[[#This Row],[FP]]+Tabell1[[#This Row],[FN]])</f>
        <v>0.87607495247578526</v>
      </c>
      <c r="O2151">
        <f>Tabell1[[#This Row],[TP]]/(Tabell1[[#This Row],[TP]]+Tabell1[[#This Row],[FP]])</f>
        <v>0.87570364990012706</v>
      </c>
      <c r="P2151">
        <f>Tabell1[[#This Row],[TP]]/(Tabell1[[#This Row],[TP]]+Tabell1[[#This Row],[FN]])</f>
        <v>1</v>
      </c>
      <c r="Q2151">
        <f>2*(Tabell1[[#This Row],[Recall]] * Tabell1[[#This Row],[Precision]]) / (Tabell1[[#This Row],[Recall]] + Tabell1[[#This Row],[Precision]])</f>
        <v>0.93373348177549731</v>
      </c>
      <c r="R2151">
        <v>9645</v>
      </c>
      <c r="S2151">
        <v>33</v>
      </c>
      <c r="T2151">
        <v>1369</v>
      </c>
      <c r="U2151">
        <v>0</v>
      </c>
    </row>
    <row r="2152" spans="1:21" hidden="1" x14ac:dyDescent="0.3">
      <c r="A2152" s="21" t="s">
        <v>31</v>
      </c>
      <c r="B2152" s="21" t="s">
        <v>32</v>
      </c>
      <c r="C2152" s="20" t="s">
        <v>23</v>
      </c>
      <c r="D2152" s="20" t="s">
        <v>23</v>
      </c>
      <c r="E2152" t="s">
        <v>42</v>
      </c>
      <c r="F2152" s="25" t="s">
        <v>30</v>
      </c>
      <c r="G2152" s="25" t="s">
        <v>26</v>
      </c>
      <c r="H2152" s="21" t="s">
        <v>29</v>
      </c>
      <c r="I2152" s="21"/>
      <c r="J2152" s="25" t="s">
        <v>26</v>
      </c>
      <c r="K2152" s="26">
        <v>3.9824988842010498</v>
      </c>
      <c r="L2152" s="26">
        <v>3.0826940536499001</v>
      </c>
      <c r="N2152">
        <f>(Tabell1[[#This Row],[TP]]+Tabell1[[#This Row],[TN]])/(Tabell1[[#This Row],[TP]]+Tabell1[[#This Row],[TN]]+Tabell1[[#This Row],[FP]]+Tabell1[[#This Row],[FN]])</f>
        <v>0.87644508670520227</v>
      </c>
      <c r="O2152">
        <f>Tabell1[[#This Row],[TP]]/(Tabell1[[#This Row],[TP]]+Tabell1[[#This Row],[FP]])</f>
        <v>0.87565897109616431</v>
      </c>
      <c r="P2152">
        <f>Tabell1[[#This Row],[TP]]/(Tabell1[[#This Row],[TP]]+Tabell1[[#This Row],[FN]])</f>
        <v>1</v>
      </c>
      <c r="Q2152">
        <f>2*(Tabell1[[#This Row],[Recall]] * Tabell1[[#This Row],[Precision]]) / (Tabell1[[#This Row],[Recall]] + Tabell1[[#This Row],[Precision]])</f>
        <v>0.93370808296181429</v>
      </c>
      <c r="R2152">
        <v>9634</v>
      </c>
      <c r="S2152">
        <v>70</v>
      </c>
      <c r="T2152">
        <v>1368</v>
      </c>
      <c r="U2152">
        <v>0</v>
      </c>
    </row>
    <row r="2153" spans="1:21" hidden="1" x14ac:dyDescent="0.3">
      <c r="A2153" s="25" t="s">
        <v>20</v>
      </c>
      <c r="B2153" s="21" t="s">
        <v>32</v>
      </c>
      <c r="C2153" s="21" t="s">
        <v>34</v>
      </c>
      <c r="D2153" s="21" t="s">
        <v>34</v>
      </c>
      <c r="E2153" t="s">
        <v>35</v>
      </c>
      <c r="F2153" s="19" t="s">
        <v>21</v>
      </c>
      <c r="G2153" s="25" t="s">
        <v>26</v>
      </c>
      <c r="H2153" s="25" t="s">
        <v>26</v>
      </c>
      <c r="I2153" s="25" t="s">
        <v>25</v>
      </c>
      <c r="J2153" s="25" t="s">
        <v>26</v>
      </c>
      <c r="K2153" s="26">
        <v>0.85969996452331499</v>
      </c>
      <c r="L2153" s="26">
        <v>1.9474241733551001</v>
      </c>
      <c r="N2153">
        <f>(Tabell1[[#This Row],[TP]]+Tabell1[[#This Row],[TN]])/(Tabell1[[#This Row],[TP]]+Tabell1[[#This Row],[TN]]+Tabell1[[#This Row],[FP]]+Tabell1[[#This Row],[FN]])</f>
        <v>0.89225435635434724</v>
      </c>
      <c r="O2153">
        <f>Tabell1[[#This Row],[TP]]/(Tabell1[[#This Row],[TP]]+Tabell1[[#This Row],[FP]])</f>
        <v>0.92061558901682905</v>
      </c>
      <c r="P2153">
        <f>Tabell1[[#This Row],[TP]]/(Tabell1[[#This Row],[TP]]+Tabell1[[#This Row],[FN]])</f>
        <v>0.94714659984052851</v>
      </c>
      <c r="Q2153">
        <f>2*(Tabell1[[#This Row],[Recall]] * Tabell1[[#This Row],[Precision]]) / (Tabell1[[#This Row],[Recall]] + Tabell1[[#This Row],[Precision]])</f>
        <v>0.93369266183818977</v>
      </c>
      <c r="R2153">
        <v>8315</v>
      </c>
      <c r="S2153">
        <v>1465</v>
      </c>
      <c r="T2153">
        <v>717</v>
      </c>
      <c r="U2153">
        <v>464</v>
      </c>
    </row>
    <row r="2154" spans="1:21" hidden="1" x14ac:dyDescent="0.3">
      <c r="A2154" s="25" t="s">
        <v>20</v>
      </c>
      <c r="B2154" s="21" t="s">
        <v>32</v>
      </c>
      <c r="C2154" s="21" t="s">
        <v>34</v>
      </c>
      <c r="D2154" s="21" t="s">
        <v>34</v>
      </c>
      <c r="E2154" t="s">
        <v>35</v>
      </c>
      <c r="F2154" s="19" t="s">
        <v>21</v>
      </c>
      <c r="G2154" s="21" t="s">
        <v>29</v>
      </c>
      <c r="H2154" s="25" t="s">
        <v>26</v>
      </c>
      <c r="I2154" s="25" t="s">
        <v>25</v>
      </c>
      <c r="J2154" s="25" t="s">
        <v>26</v>
      </c>
      <c r="K2154" s="26">
        <v>0.79793548583984297</v>
      </c>
      <c r="L2154" s="26">
        <v>1.9288427829742401</v>
      </c>
      <c r="N2154">
        <f>(Tabell1[[#This Row],[TP]]+Tabell1[[#This Row],[TN]])/(Tabell1[[#This Row],[TP]]+Tabell1[[#This Row],[TN]]+Tabell1[[#This Row],[FP]]+Tabell1[[#This Row],[FN]])</f>
        <v>0.89225435635434724</v>
      </c>
      <c r="O2154">
        <f>Tabell1[[#This Row],[TP]]/(Tabell1[[#This Row],[TP]]+Tabell1[[#This Row],[FP]])</f>
        <v>0.92061558901682905</v>
      </c>
      <c r="P2154">
        <f>Tabell1[[#This Row],[TP]]/(Tabell1[[#This Row],[TP]]+Tabell1[[#This Row],[FN]])</f>
        <v>0.94714659984052851</v>
      </c>
      <c r="Q2154">
        <f>2*(Tabell1[[#This Row],[Recall]] * Tabell1[[#This Row],[Precision]]) / (Tabell1[[#This Row],[Recall]] + Tabell1[[#This Row],[Precision]])</f>
        <v>0.93369266183818977</v>
      </c>
      <c r="R2154">
        <v>8315</v>
      </c>
      <c r="S2154">
        <v>1465</v>
      </c>
      <c r="T2154">
        <v>717</v>
      </c>
      <c r="U2154">
        <v>464</v>
      </c>
    </row>
    <row r="2155" spans="1:21" hidden="1" x14ac:dyDescent="0.3">
      <c r="A2155" s="21" t="s">
        <v>31</v>
      </c>
      <c r="B2155" s="25" t="s">
        <v>22</v>
      </c>
      <c r="C2155" s="25" t="s">
        <v>36</v>
      </c>
      <c r="D2155" s="20" t="s">
        <v>23</v>
      </c>
      <c r="E2155" t="s">
        <v>24</v>
      </c>
      <c r="F2155" s="19" t="s">
        <v>21</v>
      </c>
      <c r="G2155" s="21" t="s">
        <v>29</v>
      </c>
      <c r="H2155" s="21" t="s">
        <v>29</v>
      </c>
      <c r="I2155" s="25" t="s">
        <v>25</v>
      </c>
      <c r="J2155" s="21" t="s">
        <v>29</v>
      </c>
      <c r="K2155" s="26">
        <v>0.61818432807922297</v>
      </c>
      <c r="L2155" s="26">
        <v>0.314351797103881</v>
      </c>
      <c r="N2155">
        <f>(Tabell1[[#This Row],[TP]]+Tabell1[[#This Row],[TN]])/(Tabell1[[#This Row],[TP]]+Tabell1[[#This Row],[TN]]+Tabell1[[#This Row],[FP]]+Tabell1[[#This Row],[FN]])</f>
        <v>0.88367882683081378</v>
      </c>
      <c r="O2155">
        <f>Tabell1[[#This Row],[TP]]/(Tabell1[[#This Row],[TP]]+Tabell1[[#This Row],[FP]])</f>
        <v>0.929422642284775</v>
      </c>
      <c r="P2155">
        <f>Tabell1[[#This Row],[TP]]/(Tabell1[[#This Row],[TP]]+Tabell1[[#This Row],[FN]])</f>
        <v>0.9379989631933644</v>
      </c>
      <c r="Q2155">
        <f>2*(Tabell1[[#This Row],[Recall]] * Tabell1[[#This Row],[Precision]]) / (Tabell1[[#This Row],[Recall]] + Tabell1[[#This Row],[Precision]])</f>
        <v>0.93369110893234941</v>
      </c>
      <c r="R2155">
        <v>9047</v>
      </c>
      <c r="S2155">
        <v>715</v>
      </c>
      <c r="T2155">
        <v>687</v>
      </c>
      <c r="U2155">
        <v>598</v>
      </c>
    </row>
    <row r="2156" spans="1:21" hidden="1" x14ac:dyDescent="0.3">
      <c r="A2156" s="21" t="s">
        <v>31</v>
      </c>
      <c r="B2156" s="23" t="s">
        <v>33</v>
      </c>
      <c r="C2156" s="20" t="s">
        <v>23</v>
      </c>
      <c r="D2156" s="20" t="s">
        <v>23</v>
      </c>
      <c r="E2156" t="s">
        <v>24</v>
      </c>
      <c r="F2156" s="19" t="s">
        <v>21</v>
      </c>
      <c r="G2156" s="25" t="s">
        <v>26</v>
      </c>
      <c r="H2156" s="25" t="s">
        <v>26</v>
      </c>
      <c r="I2156" s="25" t="s">
        <v>25</v>
      </c>
      <c r="J2156" s="21" t="s">
        <v>29</v>
      </c>
      <c r="K2156" s="26">
        <v>52.268558502197202</v>
      </c>
      <c r="L2156" s="26">
        <v>0.60039377212524403</v>
      </c>
      <c r="N2156">
        <f>(Tabell1[[#This Row],[TP]]+Tabell1[[#This Row],[TN]])/(Tabell1[[#This Row],[TP]]+Tabell1[[#This Row],[TN]]+Tabell1[[#This Row],[FP]]+Tabell1[[#This Row],[FN]])</f>
        <v>0.87598443016203498</v>
      </c>
      <c r="O2156">
        <f>Tabell1[[#This Row],[TP]]/(Tabell1[[#This Row],[TP]]+Tabell1[[#This Row],[FP]])</f>
        <v>0.8756241488878802</v>
      </c>
      <c r="P2156">
        <f>Tabell1[[#This Row],[TP]]/(Tabell1[[#This Row],[TP]]+Tabell1[[#This Row],[FN]])</f>
        <v>1</v>
      </c>
      <c r="Q2156">
        <f>2*(Tabell1[[#This Row],[Recall]] * Tabell1[[#This Row],[Precision]]) / (Tabell1[[#This Row],[Recall]] + Tabell1[[#This Row],[Precision]])</f>
        <v>0.93368828654404645</v>
      </c>
      <c r="R2156">
        <v>9645</v>
      </c>
      <c r="S2156">
        <v>32</v>
      </c>
      <c r="T2156">
        <v>1370</v>
      </c>
      <c r="U2156">
        <v>0</v>
      </c>
    </row>
    <row r="2157" spans="1:21" hidden="1" x14ac:dyDescent="0.3">
      <c r="A2157" s="21" t="s">
        <v>31</v>
      </c>
      <c r="B2157" s="23" t="s">
        <v>33</v>
      </c>
      <c r="C2157" s="20" t="s">
        <v>23</v>
      </c>
      <c r="D2157" s="20" t="s">
        <v>23</v>
      </c>
      <c r="E2157" t="s">
        <v>24</v>
      </c>
      <c r="F2157" s="19" t="s">
        <v>21</v>
      </c>
      <c r="G2157" s="25" t="s">
        <v>26</v>
      </c>
      <c r="H2157" s="25" t="s">
        <v>26</v>
      </c>
      <c r="I2157" s="25" t="s">
        <v>25</v>
      </c>
      <c r="J2157" s="21" t="s">
        <v>29</v>
      </c>
      <c r="K2157" s="26">
        <v>52.268558502197202</v>
      </c>
      <c r="L2157" s="26">
        <v>0.57944869995117099</v>
      </c>
      <c r="N2157">
        <f>(Tabell1[[#This Row],[TP]]+Tabell1[[#This Row],[TN]])/(Tabell1[[#This Row],[TP]]+Tabell1[[#This Row],[TN]]+Tabell1[[#This Row],[FP]]+Tabell1[[#This Row],[FN]])</f>
        <v>0.87598443016203498</v>
      </c>
      <c r="O2157">
        <f>Tabell1[[#This Row],[TP]]/(Tabell1[[#This Row],[TP]]+Tabell1[[#This Row],[FP]])</f>
        <v>0.8756241488878802</v>
      </c>
      <c r="P2157">
        <f>Tabell1[[#This Row],[TP]]/(Tabell1[[#This Row],[TP]]+Tabell1[[#This Row],[FN]])</f>
        <v>1</v>
      </c>
      <c r="Q2157">
        <f>2*(Tabell1[[#This Row],[Recall]] * Tabell1[[#This Row],[Precision]]) / (Tabell1[[#This Row],[Recall]] + Tabell1[[#This Row],[Precision]])</f>
        <v>0.93368828654404645</v>
      </c>
      <c r="R2157">
        <v>9645</v>
      </c>
      <c r="S2157">
        <v>32</v>
      </c>
      <c r="T2157">
        <v>1370</v>
      </c>
      <c r="U2157">
        <v>0</v>
      </c>
    </row>
    <row r="2158" spans="1:21" hidden="1" x14ac:dyDescent="0.3">
      <c r="A2158" s="21" t="s">
        <v>31</v>
      </c>
      <c r="B2158" s="23" t="s">
        <v>33</v>
      </c>
      <c r="C2158" s="20" t="s">
        <v>23</v>
      </c>
      <c r="D2158" s="20" t="s">
        <v>23</v>
      </c>
      <c r="E2158" t="s">
        <v>24</v>
      </c>
      <c r="F2158" s="19" t="s">
        <v>21</v>
      </c>
      <c r="G2158" s="21" t="s">
        <v>29</v>
      </c>
      <c r="H2158" s="21" t="s">
        <v>29</v>
      </c>
      <c r="I2158" s="25" t="s">
        <v>25</v>
      </c>
      <c r="J2158" s="21" t="s">
        <v>29</v>
      </c>
      <c r="K2158" s="26">
        <v>51.015911579132002</v>
      </c>
      <c r="L2158" s="26">
        <v>0.65026211738586404</v>
      </c>
      <c r="N2158">
        <f>(Tabell1[[#This Row],[TP]]+Tabell1[[#This Row],[TN]])/(Tabell1[[#This Row],[TP]]+Tabell1[[#This Row],[TN]]+Tabell1[[#This Row],[FP]]+Tabell1[[#This Row],[FN]])</f>
        <v>0.87598443016203498</v>
      </c>
      <c r="O2158">
        <f>Tabell1[[#This Row],[TP]]/(Tabell1[[#This Row],[TP]]+Tabell1[[#This Row],[FP]])</f>
        <v>0.8756241488878802</v>
      </c>
      <c r="P2158">
        <f>Tabell1[[#This Row],[TP]]/(Tabell1[[#This Row],[TP]]+Tabell1[[#This Row],[FN]])</f>
        <v>1</v>
      </c>
      <c r="Q2158">
        <f>2*(Tabell1[[#This Row],[Recall]] * Tabell1[[#This Row],[Precision]]) / (Tabell1[[#This Row],[Recall]] + Tabell1[[#This Row],[Precision]])</f>
        <v>0.93368828654404645</v>
      </c>
      <c r="R2158">
        <v>9645</v>
      </c>
      <c r="S2158">
        <v>32</v>
      </c>
      <c r="T2158">
        <v>1370</v>
      </c>
      <c r="U2158">
        <v>0</v>
      </c>
    </row>
    <row r="2159" spans="1:21" hidden="1" x14ac:dyDescent="0.3">
      <c r="A2159" s="21" t="s">
        <v>31</v>
      </c>
      <c r="B2159" s="23" t="s">
        <v>33</v>
      </c>
      <c r="C2159" s="20" t="s">
        <v>23</v>
      </c>
      <c r="D2159" s="20" t="s">
        <v>23</v>
      </c>
      <c r="E2159" t="s">
        <v>24</v>
      </c>
      <c r="F2159" s="19" t="s">
        <v>21</v>
      </c>
      <c r="G2159" s="21" t="s">
        <v>29</v>
      </c>
      <c r="H2159" s="21" t="s">
        <v>29</v>
      </c>
      <c r="I2159" s="25" t="s">
        <v>25</v>
      </c>
      <c r="J2159" s="21" t="s">
        <v>29</v>
      </c>
      <c r="K2159" s="26">
        <v>51.015911579132002</v>
      </c>
      <c r="L2159" s="26">
        <v>0.64527630805969205</v>
      </c>
      <c r="N2159">
        <f>(Tabell1[[#This Row],[TP]]+Tabell1[[#This Row],[TN]])/(Tabell1[[#This Row],[TP]]+Tabell1[[#This Row],[TN]]+Tabell1[[#This Row],[FP]]+Tabell1[[#This Row],[FN]])</f>
        <v>0.87598443016203498</v>
      </c>
      <c r="O2159">
        <f>Tabell1[[#This Row],[TP]]/(Tabell1[[#This Row],[TP]]+Tabell1[[#This Row],[FP]])</f>
        <v>0.8756241488878802</v>
      </c>
      <c r="P2159">
        <f>Tabell1[[#This Row],[TP]]/(Tabell1[[#This Row],[TP]]+Tabell1[[#This Row],[FN]])</f>
        <v>1</v>
      </c>
      <c r="Q2159">
        <f>2*(Tabell1[[#This Row],[Recall]] * Tabell1[[#This Row],[Precision]]) / (Tabell1[[#This Row],[Recall]] + Tabell1[[#This Row],[Precision]])</f>
        <v>0.93368828654404645</v>
      </c>
      <c r="R2159">
        <v>9645</v>
      </c>
      <c r="S2159">
        <v>32</v>
      </c>
      <c r="T2159">
        <v>1370</v>
      </c>
      <c r="U2159">
        <v>0</v>
      </c>
    </row>
    <row r="2160" spans="1:21" hidden="1" x14ac:dyDescent="0.3">
      <c r="A2160" s="21" t="s">
        <v>31</v>
      </c>
      <c r="B2160" s="25" t="s">
        <v>22</v>
      </c>
      <c r="C2160" s="21" t="s">
        <v>34</v>
      </c>
      <c r="D2160" s="20" t="s">
        <v>23</v>
      </c>
      <c r="E2160" t="s">
        <v>24</v>
      </c>
      <c r="F2160" s="25" t="s">
        <v>30</v>
      </c>
      <c r="G2160" s="21" t="s">
        <v>29</v>
      </c>
      <c r="H2160" s="25" t="s">
        <v>26</v>
      </c>
      <c r="I2160" s="21"/>
      <c r="J2160" s="25" t="s">
        <v>26</v>
      </c>
      <c r="K2160" s="26">
        <v>4.7578065395355198</v>
      </c>
      <c r="L2160" s="26">
        <v>0.78493952751159601</v>
      </c>
      <c r="N2160">
        <f>(Tabell1[[#This Row],[TP]]+Tabell1[[#This Row],[TN]])/(Tabell1[[#This Row],[TP]]+Tabell1[[#This Row],[TN]]+Tabell1[[#This Row],[FP]]+Tabell1[[#This Row],[FN]])</f>
        <v>0.87598443016203498</v>
      </c>
      <c r="O2160">
        <f>Tabell1[[#This Row],[TP]]/(Tabell1[[#This Row],[TP]]+Tabell1[[#This Row],[FP]])</f>
        <v>0.87569236357032598</v>
      </c>
      <c r="P2160">
        <f>Tabell1[[#This Row],[TP]]/(Tabell1[[#This Row],[TP]]+Tabell1[[#This Row],[FN]])</f>
        <v>0.99989631933644374</v>
      </c>
      <c r="Q2160">
        <f>2*(Tabell1[[#This Row],[Recall]] * Tabell1[[#This Row],[Precision]]) / (Tabell1[[#This Row],[Recall]] + Tabell1[[#This Row],[Precision]])</f>
        <v>0.9336818665892147</v>
      </c>
      <c r="R2160">
        <v>9644</v>
      </c>
      <c r="S2160">
        <v>33</v>
      </c>
      <c r="T2160">
        <v>1369</v>
      </c>
      <c r="U2160">
        <v>1</v>
      </c>
    </row>
    <row r="2161" spans="1:21" hidden="1" x14ac:dyDescent="0.3">
      <c r="A2161" s="23" t="s">
        <v>48</v>
      </c>
      <c r="B2161" s="23" t="s">
        <v>33</v>
      </c>
      <c r="C2161" s="25" t="s">
        <v>36</v>
      </c>
      <c r="D2161" s="20" t="s">
        <v>23</v>
      </c>
      <c r="E2161" t="s">
        <v>24</v>
      </c>
      <c r="F2161" s="25" t="s">
        <v>30</v>
      </c>
      <c r="G2161" s="25" t="s">
        <v>26</v>
      </c>
      <c r="H2161" s="25" t="s">
        <v>26</v>
      </c>
      <c r="I2161" s="25" t="s">
        <v>25</v>
      </c>
      <c r="J2161" s="21" t="s">
        <v>29</v>
      </c>
      <c r="K2161" s="26">
        <v>0.19136357307433999</v>
      </c>
      <c r="L2161" s="26">
        <v>0.340583086013793</v>
      </c>
      <c r="N2161">
        <f>(Tabell1[[#This Row],[TP]]+Tabell1[[#This Row],[TN]])/(Tabell1[[#This Row],[TP]]+Tabell1[[#This Row],[TN]]+Tabell1[[#This Row],[FP]]+Tabell1[[#This Row],[FN]])</f>
        <v>0.87598443016203498</v>
      </c>
      <c r="O2161">
        <f>Tabell1[[#This Row],[TP]]/(Tabell1[[#This Row],[TP]]+Tabell1[[#This Row],[FP]])</f>
        <v>0.87569236357032598</v>
      </c>
      <c r="P2161">
        <f>Tabell1[[#This Row],[TP]]/(Tabell1[[#This Row],[TP]]+Tabell1[[#This Row],[FN]])</f>
        <v>0.99989631933644374</v>
      </c>
      <c r="Q2161">
        <f>2*(Tabell1[[#This Row],[Recall]] * Tabell1[[#This Row],[Precision]]) / (Tabell1[[#This Row],[Recall]] + Tabell1[[#This Row],[Precision]])</f>
        <v>0.9336818665892147</v>
      </c>
      <c r="R2161">
        <v>9644</v>
      </c>
      <c r="S2161">
        <v>33</v>
      </c>
      <c r="T2161">
        <v>1369</v>
      </c>
      <c r="U2161">
        <v>1</v>
      </c>
    </row>
    <row r="2162" spans="1:21" hidden="1" x14ac:dyDescent="0.3">
      <c r="A2162" s="23" t="s">
        <v>48</v>
      </c>
      <c r="B2162" s="23" t="s">
        <v>33</v>
      </c>
      <c r="C2162" s="25" t="s">
        <v>36</v>
      </c>
      <c r="D2162" s="20" t="s">
        <v>23</v>
      </c>
      <c r="E2162" t="s">
        <v>24</v>
      </c>
      <c r="F2162" s="25" t="s">
        <v>30</v>
      </c>
      <c r="G2162" s="21" t="s">
        <v>29</v>
      </c>
      <c r="H2162" s="25" t="s">
        <v>26</v>
      </c>
      <c r="I2162" s="25" t="s">
        <v>25</v>
      </c>
      <c r="J2162" s="21" t="s">
        <v>29</v>
      </c>
      <c r="K2162" s="26">
        <v>0.18824648857116699</v>
      </c>
      <c r="L2162" s="26">
        <v>0.33422541618347101</v>
      </c>
      <c r="N2162">
        <f>(Tabell1[[#This Row],[TP]]+Tabell1[[#This Row],[TN]])/(Tabell1[[#This Row],[TP]]+Tabell1[[#This Row],[TN]]+Tabell1[[#This Row],[FP]]+Tabell1[[#This Row],[FN]])</f>
        <v>0.87598443016203498</v>
      </c>
      <c r="O2162">
        <f>Tabell1[[#This Row],[TP]]/(Tabell1[[#This Row],[TP]]+Tabell1[[#This Row],[FP]])</f>
        <v>0.87569236357032598</v>
      </c>
      <c r="P2162">
        <f>Tabell1[[#This Row],[TP]]/(Tabell1[[#This Row],[TP]]+Tabell1[[#This Row],[FN]])</f>
        <v>0.99989631933644374</v>
      </c>
      <c r="Q2162">
        <f>2*(Tabell1[[#This Row],[Recall]] * Tabell1[[#This Row],[Precision]]) / (Tabell1[[#This Row],[Recall]] + Tabell1[[#This Row],[Precision]])</f>
        <v>0.9336818665892147</v>
      </c>
      <c r="R2162">
        <v>9644</v>
      </c>
      <c r="S2162">
        <v>33</v>
      </c>
      <c r="T2162">
        <v>1369</v>
      </c>
      <c r="U2162">
        <v>1</v>
      </c>
    </row>
    <row r="2163" spans="1:21" hidden="1" x14ac:dyDescent="0.3">
      <c r="A2163" s="23" t="s">
        <v>48</v>
      </c>
      <c r="B2163" s="23" t="s">
        <v>33</v>
      </c>
      <c r="C2163" s="25" t="s">
        <v>36</v>
      </c>
      <c r="D2163" s="20" t="s">
        <v>23</v>
      </c>
      <c r="E2163" t="s">
        <v>24</v>
      </c>
      <c r="F2163" s="25" t="s">
        <v>30</v>
      </c>
      <c r="G2163" s="25" t="s">
        <v>26</v>
      </c>
      <c r="H2163" s="25" t="s">
        <v>26</v>
      </c>
      <c r="I2163" s="25" t="s">
        <v>25</v>
      </c>
      <c r="J2163" s="25" t="s">
        <v>26</v>
      </c>
      <c r="K2163" s="26">
        <v>0.18784093856811501</v>
      </c>
      <c r="L2163" s="26">
        <v>0.37174129486083901</v>
      </c>
      <c r="N2163">
        <f>(Tabell1[[#This Row],[TP]]+Tabell1[[#This Row],[TN]])/(Tabell1[[#This Row],[TP]]+Tabell1[[#This Row],[TN]]+Tabell1[[#This Row],[FP]]+Tabell1[[#This Row],[FN]])</f>
        <v>0.87598443016203498</v>
      </c>
      <c r="O2163">
        <f>Tabell1[[#This Row],[TP]]/(Tabell1[[#This Row],[TP]]+Tabell1[[#This Row],[FP]])</f>
        <v>0.87569236357032598</v>
      </c>
      <c r="P2163">
        <f>Tabell1[[#This Row],[TP]]/(Tabell1[[#This Row],[TP]]+Tabell1[[#This Row],[FN]])</f>
        <v>0.99989631933644374</v>
      </c>
      <c r="Q2163">
        <f>2*(Tabell1[[#This Row],[Recall]] * Tabell1[[#This Row],[Precision]]) / (Tabell1[[#This Row],[Recall]] + Tabell1[[#This Row],[Precision]])</f>
        <v>0.9336818665892147</v>
      </c>
      <c r="R2163">
        <v>9644</v>
      </c>
      <c r="S2163">
        <v>33</v>
      </c>
      <c r="T2163">
        <v>1369</v>
      </c>
      <c r="U2163">
        <v>1</v>
      </c>
    </row>
    <row r="2164" spans="1:21" hidden="1" x14ac:dyDescent="0.3">
      <c r="A2164" s="23" t="s">
        <v>48</v>
      </c>
      <c r="B2164" s="23" t="s">
        <v>33</v>
      </c>
      <c r="C2164" s="25" t="s">
        <v>36</v>
      </c>
      <c r="D2164" s="20" t="s">
        <v>23</v>
      </c>
      <c r="E2164" t="s">
        <v>24</v>
      </c>
      <c r="F2164" s="25" t="s">
        <v>30</v>
      </c>
      <c r="G2164" s="21" t="s">
        <v>29</v>
      </c>
      <c r="H2164" s="25" t="s">
        <v>26</v>
      </c>
      <c r="I2164" s="25" t="s">
        <v>25</v>
      </c>
      <c r="J2164" s="25" t="s">
        <v>26</v>
      </c>
      <c r="K2164" s="26">
        <v>0.17594957351684501</v>
      </c>
      <c r="L2164" s="26">
        <v>0.31425833702087402</v>
      </c>
      <c r="N2164">
        <f>(Tabell1[[#This Row],[TP]]+Tabell1[[#This Row],[TN]])/(Tabell1[[#This Row],[TP]]+Tabell1[[#This Row],[TN]]+Tabell1[[#This Row],[FP]]+Tabell1[[#This Row],[FN]])</f>
        <v>0.87598443016203498</v>
      </c>
      <c r="O2164">
        <f>Tabell1[[#This Row],[TP]]/(Tabell1[[#This Row],[TP]]+Tabell1[[#This Row],[FP]])</f>
        <v>0.87569236357032598</v>
      </c>
      <c r="P2164">
        <f>Tabell1[[#This Row],[TP]]/(Tabell1[[#This Row],[TP]]+Tabell1[[#This Row],[FN]])</f>
        <v>0.99989631933644374</v>
      </c>
      <c r="Q2164">
        <f>2*(Tabell1[[#This Row],[Recall]] * Tabell1[[#This Row],[Precision]]) / (Tabell1[[#This Row],[Recall]] + Tabell1[[#This Row],[Precision]])</f>
        <v>0.9336818665892147</v>
      </c>
      <c r="R2164">
        <v>9644</v>
      </c>
      <c r="S2164">
        <v>33</v>
      </c>
      <c r="T2164">
        <v>1369</v>
      </c>
      <c r="U2164">
        <v>1</v>
      </c>
    </row>
    <row r="2165" spans="1:21" hidden="1" x14ac:dyDescent="0.3">
      <c r="A2165" s="23" t="s">
        <v>48</v>
      </c>
      <c r="B2165" s="21" t="s">
        <v>32</v>
      </c>
      <c r="C2165" s="20" t="s">
        <v>23</v>
      </c>
      <c r="D2165" s="20" t="s">
        <v>23</v>
      </c>
      <c r="E2165" t="s">
        <v>42</v>
      </c>
      <c r="F2165" s="25" t="s">
        <v>30</v>
      </c>
      <c r="G2165" s="25" t="s">
        <v>26</v>
      </c>
      <c r="H2165" s="25" t="s">
        <v>26</v>
      </c>
      <c r="I2165" s="21"/>
      <c r="J2165" s="25" t="s">
        <v>26</v>
      </c>
      <c r="K2165" s="26">
        <v>0.46370100975036599</v>
      </c>
      <c r="L2165" s="26">
        <v>0.66119956970214799</v>
      </c>
      <c r="N2165">
        <f>(Tabell1[[#This Row],[TP]]+Tabell1[[#This Row],[TN]])/(Tabell1[[#This Row],[TP]]+Tabell1[[#This Row],[TN]]+Tabell1[[#This Row],[FP]]+Tabell1[[#This Row],[FN]])</f>
        <v>0.87635476878612717</v>
      </c>
      <c r="O2165">
        <f>Tabell1[[#This Row],[TP]]/(Tabell1[[#This Row],[TP]]+Tabell1[[#This Row],[FP]])</f>
        <v>0.87564766839378239</v>
      </c>
      <c r="P2165">
        <f>Tabell1[[#This Row],[TP]]/(Tabell1[[#This Row],[TP]]+Tabell1[[#This Row],[FN]])</f>
        <v>0.99989620095495124</v>
      </c>
      <c r="Q2165">
        <f>2*(Tabell1[[#This Row],[Recall]] * Tabell1[[#This Row],[Precision]]) / (Tabell1[[#This Row],[Recall]] + Tabell1[[#This Row],[Precision]])</f>
        <v>0.93365640901381153</v>
      </c>
      <c r="R2165">
        <v>9633</v>
      </c>
      <c r="S2165">
        <v>70</v>
      </c>
      <c r="T2165">
        <v>1368</v>
      </c>
      <c r="U2165">
        <v>1</v>
      </c>
    </row>
    <row r="2166" spans="1:21" hidden="1" x14ac:dyDescent="0.3">
      <c r="A2166" s="23" t="s">
        <v>48</v>
      </c>
      <c r="B2166" s="21" t="s">
        <v>32</v>
      </c>
      <c r="C2166" s="20" t="s">
        <v>23</v>
      </c>
      <c r="D2166" s="20" t="s">
        <v>23</v>
      </c>
      <c r="E2166" t="s">
        <v>42</v>
      </c>
      <c r="F2166" s="25" t="s">
        <v>30</v>
      </c>
      <c r="G2166" s="25" t="s">
        <v>26</v>
      </c>
      <c r="H2166" s="25" t="s">
        <v>26</v>
      </c>
      <c r="I2166" s="21"/>
      <c r="J2166" s="21" t="s">
        <v>29</v>
      </c>
      <c r="K2166" s="26">
        <v>0.43782711029052701</v>
      </c>
      <c r="L2166" s="26">
        <v>0.64581680297851496</v>
      </c>
      <c r="N2166">
        <f>(Tabell1[[#This Row],[TP]]+Tabell1[[#This Row],[TN]])/(Tabell1[[#This Row],[TP]]+Tabell1[[#This Row],[TN]]+Tabell1[[#This Row],[FP]]+Tabell1[[#This Row],[FN]])</f>
        <v>0.87635476878612717</v>
      </c>
      <c r="O2166">
        <f>Tabell1[[#This Row],[TP]]/(Tabell1[[#This Row],[TP]]+Tabell1[[#This Row],[FP]])</f>
        <v>0.87564766839378239</v>
      </c>
      <c r="P2166">
        <f>Tabell1[[#This Row],[TP]]/(Tabell1[[#This Row],[TP]]+Tabell1[[#This Row],[FN]])</f>
        <v>0.99989620095495124</v>
      </c>
      <c r="Q2166">
        <f>2*(Tabell1[[#This Row],[Recall]] * Tabell1[[#This Row],[Precision]]) / (Tabell1[[#This Row],[Recall]] + Tabell1[[#This Row],[Precision]])</f>
        <v>0.93365640901381153</v>
      </c>
      <c r="R2166">
        <v>9633</v>
      </c>
      <c r="S2166">
        <v>70</v>
      </c>
      <c r="T2166">
        <v>1368</v>
      </c>
      <c r="U2166">
        <v>1</v>
      </c>
    </row>
    <row r="2167" spans="1:21" hidden="1" x14ac:dyDescent="0.3">
      <c r="A2167" s="23" t="s">
        <v>48</v>
      </c>
      <c r="B2167" s="21" t="s">
        <v>32</v>
      </c>
      <c r="C2167" s="20" t="s">
        <v>23</v>
      </c>
      <c r="D2167" s="20" t="s">
        <v>23</v>
      </c>
      <c r="E2167" t="s">
        <v>42</v>
      </c>
      <c r="F2167" s="25" t="s">
        <v>30</v>
      </c>
      <c r="G2167" s="21" t="s">
        <v>29</v>
      </c>
      <c r="H2167" s="25" t="s">
        <v>26</v>
      </c>
      <c r="I2167" s="21"/>
      <c r="J2167" s="25" t="s">
        <v>26</v>
      </c>
      <c r="K2167" s="26">
        <v>0.42163276672363198</v>
      </c>
      <c r="L2167" s="26">
        <v>0.64328074455261197</v>
      </c>
      <c r="N2167">
        <f>(Tabell1[[#This Row],[TP]]+Tabell1[[#This Row],[TN]])/(Tabell1[[#This Row],[TP]]+Tabell1[[#This Row],[TN]]+Tabell1[[#This Row],[FP]]+Tabell1[[#This Row],[FN]])</f>
        <v>0.87635476878612717</v>
      </c>
      <c r="O2167">
        <f>Tabell1[[#This Row],[TP]]/(Tabell1[[#This Row],[TP]]+Tabell1[[#This Row],[FP]])</f>
        <v>0.87564766839378239</v>
      </c>
      <c r="P2167">
        <f>Tabell1[[#This Row],[TP]]/(Tabell1[[#This Row],[TP]]+Tabell1[[#This Row],[FN]])</f>
        <v>0.99989620095495124</v>
      </c>
      <c r="Q2167">
        <f>2*(Tabell1[[#This Row],[Recall]] * Tabell1[[#This Row],[Precision]]) / (Tabell1[[#This Row],[Recall]] + Tabell1[[#This Row],[Precision]])</f>
        <v>0.93365640901381153</v>
      </c>
      <c r="R2167">
        <v>9633</v>
      </c>
      <c r="S2167">
        <v>70</v>
      </c>
      <c r="T2167">
        <v>1368</v>
      </c>
      <c r="U2167">
        <v>1</v>
      </c>
    </row>
    <row r="2168" spans="1:21" hidden="1" x14ac:dyDescent="0.3">
      <c r="A2168" s="23" t="s">
        <v>48</v>
      </c>
      <c r="B2168" s="21" t="s">
        <v>32</v>
      </c>
      <c r="C2168" s="20" t="s">
        <v>23</v>
      </c>
      <c r="D2168" s="20" t="s">
        <v>23</v>
      </c>
      <c r="E2168" t="s">
        <v>42</v>
      </c>
      <c r="F2168" s="25" t="s">
        <v>30</v>
      </c>
      <c r="G2168" s="21" t="s">
        <v>29</v>
      </c>
      <c r="H2168" s="25" t="s">
        <v>26</v>
      </c>
      <c r="I2168" s="21"/>
      <c r="J2168" s="21" t="s">
        <v>29</v>
      </c>
      <c r="K2168" s="26">
        <v>0.41971611976623502</v>
      </c>
      <c r="L2168" s="26">
        <v>0.62932372093200595</v>
      </c>
      <c r="N2168">
        <f>(Tabell1[[#This Row],[TP]]+Tabell1[[#This Row],[TN]])/(Tabell1[[#This Row],[TP]]+Tabell1[[#This Row],[TN]]+Tabell1[[#This Row],[FP]]+Tabell1[[#This Row],[FN]])</f>
        <v>0.87635476878612717</v>
      </c>
      <c r="O2168">
        <f>Tabell1[[#This Row],[TP]]/(Tabell1[[#This Row],[TP]]+Tabell1[[#This Row],[FP]])</f>
        <v>0.87564766839378239</v>
      </c>
      <c r="P2168">
        <f>Tabell1[[#This Row],[TP]]/(Tabell1[[#This Row],[TP]]+Tabell1[[#This Row],[FN]])</f>
        <v>0.99989620095495124</v>
      </c>
      <c r="Q2168">
        <f>2*(Tabell1[[#This Row],[Recall]] * Tabell1[[#This Row],[Precision]]) / (Tabell1[[#This Row],[Recall]] + Tabell1[[#This Row],[Precision]])</f>
        <v>0.93365640901381153</v>
      </c>
      <c r="R2168">
        <v>9633</v>
      </c>
      <c r="S2168">
        <v>70</v>
      </c>
      <c r="T2168">
        <v>1368</v>
      </c>
      <c r="U2168">
        <v>1</v>
      </c>
    </row>
    <row r="2169" spans="1:21" hidden="1" x14ac:dyDescent="0.3">
      <c r="A2169" s="21" t="s">
        <v>31</v>
      </c>
      <c r="B2169" s="23" t="s">
        <v>33</v>
      </c>
      <c r="C2169" s="20" t="s">
        <v>23</v>
      </c>
      <c r="D2169" s="20" t="s">
        <v>23</v>
      </c>
      <c r="E2169" t="s">
        <v>24</v>
      </c>
      <c r="F2169" s="19" t="s">
        <v>21</v>
      </c>
      <c r="G2169" s="21" t="s">
        <v>29</v>
      </c>
      <c r="H2169" s="25" t="s">
        <v>26</v>
      </c>
      <c r="I2169" s="25" t="s">
        <v>25</v>
      </c>
      <c r="J2169" s="25" t="s">
        <v>26</v>
      </c>
      <c r="K2169" s="26">
        <v>211.268665552139</v>
      </c>
      <c r="L2169" s="26">
        <v>2.19866895675659</v>
      </c>
      <c r="N2169">
        <f>(Tabell1[[#This Row],[TP]]+Tabell1[[#This Row],[TN]])/(Tabell1[[#This Row],[TP]]+Tabell1[[#This Row],[TN]]+Tabell1[[#This Row],[FP]]+Tabell1[[#This Row],[FN]])</f>
        <v>0.87589390784828458</v>
      </c>
      <c r="O2169">
        <f>Tabell1[[#This Row],[TP]]/(Tabell1[[#This Row],[TP]]+Tabell1[[#This Row],[FP]])</f>
        <v>0.87554466230936823</v>
      </c>
      <c r="P2169">
        <f>Tabell1[[#This Row],[TP]]/(Tabell1[[#This Row],[TP]]+Tabell1[[#This Row],[FN]])</f>
        <v>1</v>
      </c>
      <c r="Q2169">
        <f>2*(Tabell1[[#This Row],[Recall]] * Tabell1[[#This Row],[Precision]]) / (Tabell1[[#This Row],[Recall]] + Tabell1[[#This Row],[Precision]])</f>
        <v>0.93364309568752724</v>
      </c>
      <c r="R2169">
        <v>9645</v>
      </c>
      <c r="S2169">
        <v>31</v>
      </c>
      <c r="T2169">
        <v>1371</v>
      </c>
      <c r="U2169">
        <v>0</v>
      </c>
    </row>
    <row r="2170" spans="1:21" hidden="1" x14ac:dyDescent="0.3">
      <c r="A2170" s="21" t="s">
        <v>31</v>
      </c>
      <c r="B2170" s="23" t="s">
        <v>33</v>
      </c>
      <c r="C2170" s="20" t="s">
        <v>23</v>
      </c>
      <c r="D2170" s="20" t="s">
        <v>23</v>
      </c>
      <c r="E2170" t="s">
        <v>24</v>
      </c>
      <c r="F2170" s="19" t="s">
        <v>21</v>
      </c>
      <c r="G2170" s="21" t="s">
        <v>29</v>
      </c>
      <c r="H2170" s="25" t="s">
        <v>26</v>
      </c>
      <c r="I2170" s="25" t="s">
        <v>25</v>
      </c>
      <c r="J2170" s="21" t="s">
        <v>29</v>
      </c>
      <c r="K2170" s="26">
        <v>52.067275524139397</v>
      </c>
      <c r="L2170" s="26">
        <v>0.58543419837951605</v>
      </c>
      <c r="N2170">
        <f>(Tabell1[[#This Row],[TP]]+Tabell1[[#This Row],[TN]])/(Tabell1[[#This Row],[TP]]+Tabell1[[#This Row],[TN]]+Tabell1[[#This Row],[FP]]+Tabell1[[#This Row],[FN]])</f>
        <v>0.87589390784828458</v>
      </c>
      <c r="O2170">
        <f>Tabell1[[#This Row],[TP]]/(Tabell1[[#This Row],[TP]]+Tabell1[[#This Row],[FP]])</f>
        <v>0.87561285636462682</v>
      </c>
      <c r="P2170">
        <f>Tabell1[[#This Row],[TP]]/(Tabell1[[#This Row],[TP]]+Tabell1[[#This Row],[FN]])</f>
        <v>0.99989631933644374</v>
      </c>
      <c r="Q2170">
        <f>2*(Tabell1[[#This Row],[Recall]] * Tabell1[[#This Row],[Precision]]) / (Tabell1[[#This Row],[Recall]] + Tabell1[[#This Row],[Precision]])</f>
        <v>0.93363667166852216</v>
      </c>
      <c r="R2170">
        <v>9644</v>
      </c>
      <c r="S2170">
        <v>32</v>
      </c>
      <c r="T2170">
        <v>1370</v>
      </c>
      <c r="U2170">
        <v>1</v>
      </c>
    </row>
    <row r="2171" spans="1:21" hidden="1" x14ac:dyDescent="0.3">
      <c r="A2171" s="21" t="s">
        <v>31</v>
      </c>
      <c r="B2171" s="23" t="s">
        <v>33</v>
      </c>
      <c r="C2171" s="20" t="s">
        <v>23</v>
      </c>
      <c r="D2171" s="20" t="s">
        <v>23</v>
      </c>
      <c r="E2171" t="s">
        <v>24</v>
      </c>
      <c r="F2171" s="19" t="s">
        <v>21</v>
      </c>
      <c r="G2171" s="21" t="s">
        <v>29</v>
      </c>
      <c r="H2171" s="25" t="s">
        <v>26</v>
      </c>
      <c r="I2171" s="25" t="s">
        <v>25</v>
      </c>
      <c r="J2171" s="21" t="s">
        <v>29</v>
      </c>
      <c r="K2171" s="26">
        <v>52.067275524139397</v>
      </c>
      <c r="L2171" s="26">
        <v>0.57967329025268499</v>
      </c>
      <c r="N2171">
        <f>(Tabell1[[#This Row],[TP]]+Tabell1[[#This Row],[TN]])/(Tabell1[[#This Row],[TP]]+Tabell1[[#This Row],[TN]]+Tabell1[[#This Row],[FP]]+Tabell1[[#This Row],[FN]])</f>
        <v>0.87589390784828458</v>
      </c>
      <c r="O2171">
        <f>Tabell1[[#This Row],[TP]]/(Tabell1[[#This Row],[TP]]+Tabell1[[#This Row],[FP]])</f>
        <v>0.87561285636462682</v>
      </c>
      <c r="P2171">
        <f>Tabell1[[#This Row],[TP]]/(Tabell1[[#This Row],[TP]]+Tabell1[[#This Row],[FN]])</f>
        <v>0.99989631933644374</v>
      </c>
      <c r="Q2171">
        <f>2*(Tabell1[[#This Row],[Recall]] * Tabell1[[#This Row],[Precision]]) / (Tabell1[[#This Row],[Recall]] + Tabell1[[#This Row],[Precision]])</f>
        <v>0.93363667166852216</v>
      </c>
      <c r="R2171">
        <v>9644</v>
      </c>
      <c r="S2171">
        <v>32</v>
      </c>
      <c r="T2171">
        <v>1370</v>
      </c>
      <c r="U2171">
        <v>1</v>
      </c>
    </row>
    <row r="2172" spans="1:21" hidden="1" x14ac:dyDescent="0.3">
      <c r="A2172" s="21" t="s">
        <v>31</v>
      </c>
      <c r="B2172" s="25" t="s">
        <v>22</v>
      </c>
      <c r="C2172" s="21" t="s">
        <v>34</v>
      </c>
      <c r="D2172" s="20" t="s">
        <v>23</v>
      </c>
      <c r="E2172" t="s">
        <v>24</v>
      </c>
      <c r="F2172" s="25" t="s">
        <v>30</v>
      </c>
      <c r="G2172" s="21" t="s">
        <v>29</v>
      </c>
      <c r="H2172" s="21" t="s">
        <v>29</v>
      </c>
      <c r="I2172" s="21"/>
      <c r="J2172" s="21" t="s">
        <v>29</v>
      </c>
      <c r="K2172" s="26">
        <v>1.21278643608093</v>
      </c>
      <c r="L2172" s="26">
        <v>0.47073435783386203</v>
      </c>
      <c r="N2172">
        <f>(Tabell1[[#This Row],[TP]]+Tabell1[[#This Row],[TN]])/(Tabell1[[#This Row],[TP]]+Tabell1[[#This Row],[TN]]+Tabell1[[#This Row],[FP]]+Tabell1[[#This Row],[FN]])</f>
        <v>0.87589390784828458</v>
      </c>
      <c r="O2172">
        <f>Tabell1[[#This Row],[TP]]/(Tabell1[[#This Row],[TP]]+Tabell1[[#This Row],[FP]])</f>
        <v>0.87574931880108997</v>
      </c>
      <c r="P2172">
        <f>Tabell1[[#This Row],[TP]]/(Tabell1[[#This Row],[TP]]+Tabell1[[#This Row],[FN]])</f>
        <v>0.99968895800933122</v>
      </c>
      <c r="Q2172">
        <f>2*(Tabell1[[#This Row],[Recall]] * Tabell1[[#This Row],[Precision]]) / (Tabell1[[#This Row],[Recall]] + Tabell1[[#This Row],[Precision]])</f>
        <v>0.93362381989832977</v>
      </c>
      <c r="R2172">
        <v>9642</v>
      </c>
      <c r="S2172">
        <v>34</v>
      </c>
      <c r="T2172">
        <v>1368</v>
      </c>
      <c r="U2172">
        <v>3</v>
      </c>
    </row>
    <row r="2173" spans="1:21" hidden="1" x14ac:dyDescent="0.3">
      <c r="A2173" s="21" t="s">
        <v>31</v>
      </c>
      <c r="B2173" s="23" t="s">
        <v>33</v>
      </c>
      <c r="C2173" s="20" t="s">
        <v>23</v>
      </c>
      <c r="D2173" s="20" t="s">
        <v>23</v>
      </c>
      <c r="E2173" t="s">
        <v>24</v>
      </c>
      <c r="F2173" s="19" t="s">
        <v>21</v>
      </c>
      <c r="G2173" s="21" t="s">
        <v>29</v>
      </c>
      <c r="H2173" s="21" t="s">
        <v>29</v>
      </c>
      <c r="I2173" s="25" t="s">
        <v>25</v>
      </c>
      <c r="J2173" s="25" t="s">
        <v>26</v>
      </c>
      <c r="K2173" s="26">
        <v>239.526602506637</v>
      </c>
      <c r="L2173" s="26">
        <v>2.6957867145538299</v>
      </c>
      <c r="N2173">
        <f>(Tabell1[[#This Row],[TP]]+Tabell1[[#This Row],[TN]])/(Tabell1[[#This Row],[TP]]+Tabell1[[#This Row],[TN]]+Tabell1[[#This Row],[FP]]+Tabell1[[#This Row],[FN]])</f>
        <v>0.8758033855345343</v>
      </c>
      <c r="O2173">
        <f>Tabell1[[#This Row],[TP]]/(Tabell1[[#This Row],[TP]]+Tabell1[[#This Row],[FP]])</f>
        <v>0.87546519016066082</v>
      </c>
      <c r="P2173">
        <f>Tabell1[[#This Row],[TP]]/(Tabell1[[#This Row],[TP]]+Tabell1[[#This Row],[FN]])</f>
        <v>1</v>
      </c>
      <c r="Q2173">
        <f>2*(Tabell1[[#This Row],[Recall]] * Tabell1[[#This Row],[Precision]]) / (Tabell1[[#This Row],[Recall]] + Tabell1[[#This Row],[Precision]])</f>
        <v>0.9335979092053045</v>
      </c>
      <c r="R2173">
        <v>9645</v>
      </c>
      <c r="S2173">
        <v>30</v>
      </c>
      <c r="T2173">
        <v>1372</v>
      </c>
      <c r="U2173">
        <v>0</v>
      </c>
    </row>
    <row r="2174" spans="1:21" hidden="1" x14ac:dyDescent="0.3">
      <c r="A2174" s="21" t="s">
        <v>31</v>
      </c>
      <c r="B2174" s="23" t="s">
        <v>33</v>
      </c>
      <c r="C2174" s="20" t="s">
        <v>23</v>
      </c>
      <c r="D2174" s="20" t="s">
        <v>23</v>
      </c>
      <c r="E2174" t="s">
        <v>24</v>
      </c>
      <c r="F2174" s="19" t="s">
        <v>21</v>
      </c>
      <c r="G2174" s="21" t="s">
        <v>29</v>
      </c>
      <c r="H2174" s="21" t="s">
        <v>29</v>
      </c>
      <c r="I2174" s="25" t="s">
        <v>25</v>
      </c>
      <c r="J2174" s="25" t="s">
        <v>26</v>
      </c>
      <c r="K2174" s="26">
        <v>239.526602506637</v>
      </c>
      <c r="L2174" s="26">
        <v>2.4285423755645699</v>
      </c>
      <c r="N2174">
        <f>(Tabell1[[#This Row],[TP]]+Tabell1[[#This Row],[TN]])/(Tabell1[[#This Row],[TP]]+Tabell1[[#This Row],[TN]]+Tabell1[[#This Row],[FP]]+Tabell1[[#This Row],[FN]])</f>
        <v>0.8758033855345343</v>
      </c>
      <c r="O2174">
        <f>Tabell1[[#This Row],[TP]]/(Tabell1[[#This Row],[TP]]+Tabell1[[#This Row],[FP]])</f>
        <v>0.87546519016066082</v>
      </c>
      <c r="P2174">
        <f>Tabell1[[#This Row],[TP]]/(Tabell1[[#This Row],[TP]]+Tabell1[[#This Row],[FN]])</f>
        <v>1</v>
      </c>
      <c r="Q2174">
        <f>2*(Tabell1[[#This Row],[Recall]] * Tabell1[[#This Row],[Precision]]) / (Tabell1[[#This Row],[Recall]] + Tabell1[[#This Row],[Precision]])</f>
        <v>0.9335979092053045</v>
      </c>
      <c r="R2174">
        <v>9645</v>
      </c>
      <c r="S2174">
        <v>30</v>
      </c>
      <c r="T2174">
        <v>1372</v>
      </c>
      <c r="U2174">
        <v>0</v>
      </c>
    </row>
    <row r="2175" spans="1:21" hidden="1" x14ac:dyDescent="0.3">
      <c r="A2175" s="21" t="s">
        <v>31</v>
      </c>
      <c r="B2175" s="23" t="s">
        <v>33</v>
      </c>
      <c r="C2175" s="20" t="s">
        <v>23</v>
      </c>
      <c r="D2175" s="20" t="s">
        <v>23</v>
      </c>
      <c r="E2175" t="s">
        <v>24</v>
      </c>
      <c r="F2175" s="19" t="s">
        <v>21</v>
      </c>
      <c r="G2175" s="25" t="s">
        <v>26</v>
      </c>
      <c r="H2175" s="25" t="s">
        <v>26</v>
      </c>
      <c r="I2175" s="25" t="s">
        <v>25</v>
      </c>
      <c r="J2175" s="25" t="s">
        <v>26</v>
      </c>
      <c r="K2175" s="26">
        <v>212.21341848373399</v>
      </c>
      <c r="L2175" s="26">
        <v>2.1650626659393302</v>
      </c>
      <c r="N2175">
        <f>(Tabell1[[#This Row],[TP]]+Tabell1[[#This Row],[TN]])/(Tabell1[[#This Row],[TP]]+Tabell1[[#This Row],[TN]]+Tabell1[[#This Row],[FP]]+Tabell1[[#This Row],[FN]])</f>
        <v>0.8758033855345343</v>
      </c>
      <c r="O2175">
        <f>Tabell1[[#This Row],[TP]]/(Tabell1[[#This Row],[TP]]+Tabell1[[#This Row],[FP]])</f>
        <v>0.87546519016066082</v>
      </c>
      <c r="P2175">
        <f>Tabell1[[#This Row],[TP]]/(Tabell1[[#This Row],[TP]]+Tabell1[[#This Row],[FN]])</f>
        <v>1</v>
      </c>
      <c r="Q2175">
        <f>2*(Tabell1[[#This Row],[Recall]] * Tabell1[[#This Row],[Precision]]) / (Tabell1[[#This Row],[Recall]] + Tabell1[[#This Row],[Precision]])</f>
        <v>0.9335979092053045</v>
      </c>
      <c r="R2175">
        <v>9645</v>
      </c>
      <c r="S2175">
        <v>30</v>
      </c>
      <c r="T2175">
        <v>1372</v>
      </c>
      <c r="U2175">
        <v>0</v>
      </c>
    </row>
    <row r="2176" spans="1:21" hidden="1" x14ac:dyDescent="0.3">
      <c r="A2176" s="21" t="s">
        <v>31</v>
      </c>
      <c r="B2176" s="23" t="s">
        <v>33</v>
      </c>
      <c r="C2176" s="20" t="s">
        <v>23</v>
      </c>
      <c r="D2176" s="20" t="s">
        <v>23</v>
      </c>
      <c r="E2176" t="s">
        <v>24</v>
      </c>
      <c r="F2176" s="19" t="s">
        <v>21</v>
      </c>
      <c r="G2176" s="21" t="s">
        <v>29</v>
      </c>
      <c r="H2176" s="25" t="s">
        <v>26</v>
      </c>
      <c r="I2176" s="25" t="s">
        <v>25</v>
      </c>
      <c r="J2176" s="21" t="s">
        <v>29</v>
      </c>
      <c r="K2176" s="26">
        <v>45.834328889846802</v>
      </c>
      <c r="L2176" s="26">
        <v>0.61237668991088801</v>
      </c>
      <c r="N2176">
        <f>(Tabell1[[#This Row],[TP]]+Tabell1[[#This Row],[TN]])/(Tabell1[[#This Row],[TP]]+Tabell1[[#This Row],[TN]]+Tabell1[[#This Row],[FP]]+Tabell1[[#This Row],[FN]])</f>
        <v>0.8758033855345343</v>
      </c>
      <c r="O2176">
        <f>Tabell1[[#This Row],[TP]]/(Tabell1[[#This Row],[TP]]+Tabell1[[#This Row],[FP]])</f>
        <v>0.87546519016066082</v>
      </c>
      <c r="P2176">
        <f>Tabell1[[#This Row],[TP]]/(Tabell1[[#This Row],[TP]]+Tabell1[[#This Row],[FN]])</f>
        <v>1</v>
      </c>
      <c r="Q2176">
        <f>2*(Tabell1[[#This Row],[Recall]] * Tabell1[[#This Row],[Precision]]) / (Tabell1[[#This Row],[Recall]] + Tabell1[[#This Row],[Precision]])</f>
        <v>0.9335979092053045</v>
      </c>
      <c r="R2176">
        <v>9645</v>
      </c>
      <c r="S2176">
        <v>30</v>
      </c>
      <c r="T2176">
        <v>1372</v>
      </c>
      <c r="U2176">
        <v>0</v>
      </c>
    </row>
    <row r="2177" spans="1:21" hidden="1" x14ac:dyDescent="0.3">
      <c r="A2177" s="21" t="s">
        <v>31</v>
      </c>
      <c r="B2177" s="23" t="s">
        <v>33</v>
      </c>
      <c r="C2177" s="20" t="s">
        <v>23</v>
      </c>
      <c r="D2177" s="20" t="s">
        <v>23</v>
      </c>
      <c r="E2177" t="s">
        <v>24</v>
      </c>
      <c r="F2177" s="19" t="s">
        <v>21</v>
      </c>
      <c r="G2177" s="25" t="s">
        <v>26</v>
      </c>
      <c r="H2177" s="21" t="s">
        <v>29</v>
      </c>
      <c r="I2177" s="25" t="s">
        <v>25</v>
      </c>
      <c r="J2177" s="21" t="s">
        <v>29</v>
      </c>
      <c r="K2177" s="26">
        <v>44.277024030685403</v>
      </c>
      <c r="L2177" s="26">
        <v>0.70602750778198198</v>
      </c>
      <c r="N2177">
        <f>(Tabell1[[#This Row],[TP]]+Tabell1[[#This Row],[TN]])/(Tabell1[[#This Row],[TP]]+Tabell1[[#This Row],[TN]]+Tabell1[[#This Row],[FP]]+Tabell1[[#This Row],[FN]])</f>
        <v>0.8758033855345343</v>
      </c>
      <c r="O2177">
        <f>Tabell1[[#This Row],[TP]]/(Tabell1[[#This Row],[TP]]+Tabell1[[#This Row],[FP]])</f>
        <v>0.87546519016066082</v>
      </c>
      <c r="P2177">
        <f>Tabell1[[#This Row],[TP]]/(Tabell1[[#This Row],[TP]]+Tabell1[[#This Row],[FN]])</f>
        <v>1</v>
      </c>
      <c r="Q2177">
        <f>2*(Tabell1[[#This Row],[Recall]] * Tabell1[[#This Row],[Precision]]) / (Tabell1[[#This Row],[Recall]] + Tabell1[[#This Row],[Precision]])</f>
        <v>0.9335979092053045</v>
      </c>
      <c r="R2177">
        <v>9645</v>
      </c>
      <c r="S2177">
        <v>30</v>
      </c>
      <c r="T2177">
        <v>1372</v>
      </c>
      <c r="U2177">
        <v>0</v>
      </c>
    </row>
    <row r="2178" spans="1:21" hidden="1" x14ac:dyDescent="0.3">
      <c r="A2178" s="25" t="s">
        <v>20</v>
      </c>
      <c r="B2178" s="25" t="s">
        <v>22</v>
      </c>
      <c r="C2178" s="20" t="s">
        <v>23</v>
      </c>
      <c r="D2178" s="20" t="s">
        <v>23</v>
      </c>
      <c r="E2178" t="s">
        <v>24</v>
      </c>
      <c r="F2178" s="25" t="s">
        <v>30</v>
      </c>
      <c r="G2178" s="21" t="s">
        <v>29</v>
      </c>
      <c r="H2178" s="21" t="s">
        <v>29</v>
      </c>
      <c r="I2178" s="25" t="s">
        <v>25</v>
      </c>
      <c r="J2178" s="21" t="s">
        <v>29</v>
      </c>
      <c r="K2178" s="26">
        <v>2.76356720924377</v>
      </c>
      <c r="L2178" s="26">
        <v>5.7208144664764404</v>
      </c>
      <c r="N2178">
        <f>(Tabell1[[#This Row],[TP]]+Tabell1[[#This Row],[TN]])/(Tabell1[[#This Row],[TP]]+Tabell1[[#This Row],[TN]]+Tabell1[[#This Row],[FP]]+Tabell1[[#This Row],[FN]])</f>
        <v>0.8758033855345343</v>
      </c>
      <c r="O2178">
        <f>Tabell1[[#This Row],[TP]]/(Tabell1[[#This Row],[TP]]+Tabell1[[#This Row],[FP]])</f>
        <v>0.87546519016066082</v>
      </c>
      <c r="P2178">
        <f>Tabell1[[#This Row],[TP]]/(Tabell1[[#This Row],[TP]]+Tabell1[[#This Row],[FN]])</f>
        <v>1</v>
      </c>
      <c r="Q2178">
        <f>2*(Tabell1[[#This Row],[Recall]] * Tabell1[[#This Row],[Precision]]) / (Tabell1[[#This Row],[Recall]] + Tabell1[[#This Row],[Precision]])</f>
        <v>0.9335979092053045</v>
      </c>
      <c r="R2178">
        <v>9645</v>
      </c>
      <c r="S2178">
        <v>30</v>
      </c>
      <c r="T2178">
        <v>1372</v>
      </c>
      <c r="U2178">
        <v>0</v>
      </c>
    </row>
    <row r="2179" spans="1:21" hidden="1" x14ac:dyDescent="0.3">
      <c r="A2179" s="25" t="s">
        <v>20</v>
      </c>
      <c r="B2179" s="23" t="s">
        <v>33</v>
      </c>
      <c r="C2179" s="20" t="s">
        <v>23</v>
      </c>
      <c r="D2179" s="20" t="s">
        <v>23</v>
      </c>
      <c r="E2179" t="s">
        <v>24</v>
      </c>
      <c r="F2179" s="19" t="s">
        <v>21</v>
      </c>
      <c r="G2179" s="21" t="s">
        <v>29</v>
      </c>
      <c r="H2179" s="21" t="s">
        <v>29</v>
      </c>
      <c r="I2179" s="21"/>
      <c r="J2179" s="21" t="s">
        <v>29</v>
      </c>
      <c r="K2179" s="26">
        <v>1.6947505474090501</v>
      </c>
      <c r="L2179" s="26">
        <v>3.75584363937377</v>
      </c>
      <c r="N2179">
        <f>(Tabell1[[#This Row],[TP]]+Tabell1[[#This Row],[TN]])/(Tabell1[[#This Row],[TP]]+Tabell1[[#This Row],[TN]]+Tabell1[[#This Row],[FP]]+Tabell1[[#This Row],[FN]])</f>
        <v>0.8758033855345343</v>
      </c>
      <c r="O2179">
        <f>Tabell1[[#This Row],[TP]]/(Tabell1[[#This Row],[TP]]+Tabell1[[#This Row],[FP]])</f>
        <v>0.87546519016066082</v>
      </c>
      <c r="P2179">
        <f>Tabell1[[#This Row],[TP]]/(Tabell1[[#This Row],[TP]]+Tabell1[[#This Row],[FN]])</f>
        <v>1</v>
      </c>
      <c r="Q2179">
        <f>2*(Tabell1[[#This Row],[Recall]] * Tabell1[[#This Row],[Precision]]) / (Tabell1[[#This Row],[Recall]] + Tabell1[[#This Row],[Precision]])</f>
        <v>0.9335979092053045</v>
      </c>
      <c r="R2179">
        <v>9645</v>
      </c>
      <c r="S2179">
        <v>30</v>
      </c>
      <c r="T2179">
        <v>1372</v>
      </c>
      <c r="U2179">
        <v>0</v>
      </c>
    </row>
    <row r="2180" spans="1:21" hidden="1" x14ac:dyDescent="0.3">
      <c r="A2180" s="21" t="s">
        <v>31</v>
      </c>
      <c r="B2180" s="25" t="s">
        <v>22</v>
      </c>
      <c r="C2180" s="20" t="s">
        <v>23</v>
      </c>
      <c r="D2180" s="20" t="s">
        <v>23</v>
      </c>
      <c r="E2180" t="s">
        <v>42</v>
      </c>
      <c r="F2180" s="19" t="s">
        <v>21</v>
      </c>
      <c r="G2180" s="25" t="s">
        <v>26</v>
      </c>
      <c r="H2180" s="21" t="s">
        <v>29</v>
      </c>
      <c r="I2180" s="21"/>
      <c r="J2180" s="25" t="s">
        <v>26</v>
      </c>
      <c r="K2180" s="26">
        <v>1.8210990428924501</v>
      </c>
      <c r="L2180" s="26">
        <v>0.62664198875427202</v>
      </c>
      <c r="N2180">
        <f>(Tabell1[[#This Row],[TP]]+Tabell1[[#This Row],[TN]])/(Tabell1[[#This Row],[TP]]+Tabell1[[#This Row],[TN]]+Tabell1[[#This Row],[FP]]+Tabell1[[#This Row],[FN]])</f>
        <v>0.87617413294797686</v>
      </c>
      <c r="O2180">
        <f>Tabell1[[#This Row],[TP]]/(Tabell1[[#This Row],[TP]]+Tabell1[[#This Row],[FP]])</f>
        <v>0.87555676756658485</v>
      </c>
      <c r="P2180">
        <f>Tabell1[[#This Row],[TP]]/(Tabell1[[#This Row],[TP]]+Tabell1[[#This Row],[FN]])</f>
        <v>0.99979240190990248</v>
      </c>
      <c r="Q2180">
        <f>2*(Tabell1[[#This Row],[Recall]] * Tabell1[[#This Row],[Precision]]) / (Tabell1[[#This Row],[Recall]] + Tabell1[[#This Row],[Precision]])</f>
        <v>0.93355948630966801</v>
      </c>
      <c r="R2180">
        <v>9632</v>
      </c>
      <c r="S2180">
        <v>69</v>
      </c>
      <c r="T2180">
        <v>1369</v>
      </c>
      <c r="U2180">
        <v>2</v>
      </c>
    </row>
    <row r="2181" spans="1:21" hidden="1" x14ac:dyDescent="0.3">
      <c r="A2181" s="21" t="s">
        <v>31</v>
      </c>
      <c r="B2181" s="23" t="s">
        <v>33</v>
      </c>
      <c r="C2181" s="25" t="s">
        <v>36</v>
      </c>
      <c r="D2181" s="20" t="s">
        <v>23</v>
      </c>
      <c r="E2181" t="s">
        <v>24</v>
      </c>
      <c r="F2181" s="25" t="s">
        <v>30</v>
      </c>
      <c r="G2181" s="21" t="s">
        <v>29</v>
      </c>
      <c r="H2181" s="25" t="s">
        <v>26</v>
      </c>
      <c r="I2181" s="21"/>
      <c r="J2181" s="25" t="s">
        <v>26</v>
      </c>
      <c r="K2181" s="26">
        <v>128.75492596626199</v>
      </c>
      <c r="L2181" s="26">
        <v>5.5604774951934797</v>
      </c>
      <c r="N2181">
        <f>(Tabell1[[#This Row],[TP]]+Tabell1[[#This Row],[TN]])/(Tabell1[[#This Row],[TP]]+Tabell1[[#This Row],[TN]]+Tabell1[[#This Row],[FP]]+Tabell1[[#This Row],[FN]])</f>
        <v>0.8757128632207839</v>
      </c>
      <c r="O2181">
        <f>Tabell1[[#This Row],[TP]]/(Tabell1[[#This Row],[TP]]+Tabell1[[#This Row],[FP]])</f>
        <v>0.87538573243782902</v>
      </c>
      <c r="P2181">
        <f>Tabell1[[#This Row],[TP]]/(Tabell1[[#This Row],[TP]]+Tabell1[[#This Row],[FN]])</f>
        <v>1</v>
      </c>
      <c r="Q2181">
        <f>2*(Tabell1[[#This Row],[Recall]] * Tabell1[[#This Row],[Precision]]) / (Tabell1[[#This Row],[Recall]] + Tabell1[[#This Row],[Precision]])</f>
        <v>0.93355272709674297</v>
      </c>
      <c r="R2181">
        <v>9645</v>
      </c>
      <c r="S2181">
        <v>29</v>
      </c>
      <c r="T2181">
        <v>1373</v>
      </c>
      <c r="U2181">
        <v>0</v>
      </c>
    </row>
    <row r="2182" spans="1:21" hidden="1" x14ac:dyDescent="0.3">
      <c r="A2182" s="21" t="s">
        <v>31</v>
      </c>
      <c r="B2182" s="23" t="s">
        <v>33</v>
      </c>
      <c r="C2182" s="20" t="s">
        <v>23</v>
      </c>
      <c r="D2182" s="20" t="s">
        <v>23</v>
      </c>
      <c r="E2182" t="s">
        <v>24</v>
      </c>
      <c r="F2182" s="25" t="s">
        <v>30</v>
      </c>
      <c r="G2182" s="25" t="s">
        <v>26</v>
      </c>
      <c r="H2182" s="21" t="s">
        <v>29</v>
      </c>
      <c r="I2182" s="25" t="s">
        <v>25</v>
      </c>
      <c r="J2182" s="21" t="s">
        <v>29</v>
      </c>
      <c r="K2182" s="26">
        <v>30.679287910461401</v>
      </c>
      <c r="L2182" s="26">
        <v>1.35519695281982</v>
      </c>
      <c r="N2182">
        <f>(Tabell1[[#This Row],[TP]]+Tabell1[[#This Row],[TN]])/(Tabell1[[#This Row],[TP]]+Tabell1[[#This Row],[TN]]+Tabell1[[#This Row],[FP]]+Tabell1[[#This Row],[FN]])</f>
        <v>0.8757128632207839</v>
      </c>
      <c r="O2182">
        <f>Tabell1[[#This Row],[TP]]/(Tabell1[[#This Row],[TP]]+Tabell1[[#This Row],[FP]])</f>
        <v>0.87538573243782902</v>
      </c>
      <c r="P2182">
        <f>Tabell1[[#This Row],[TP]]/(Tabell1[[#This Row],[TP]]+Tabell1[[#This Row],[FN]])</f>
        <v>1</v>
      </c>
      <c r="Q2182">
        <f>2*(Tabell1[[#This Row],[Recall]] * Tabell1[[#This Row],[Precision]]) / (Tabell1[[#This Row],[Recall]] + Tabell1[[#This Row],[Precision]])</f>
        <v>0.93355272709674297</v>
      </c>
      <c r="R2182">
        <v>9645</v>
      </c>
      <c r="S2182">
        <v>29</v>
      </c>
      <c r="T2182">
        <v>1373</v>
      </c>
      <c r="U2182">
        <v>0</v>
      </c>
    </row>
    <row r="2183" spans="1:21" hidden="1" x14ac:dyDescent="0.3">
      <c r="A2183" s="21" t="s">
        <v>31</v>
      </c>
      <c r="B2183" s="23" t="s">
        <v>33</v>
      </c>
      <c r="C2183" s="20" t="s">
        <v>23</v>
      </c>
      <c r="D2183" s="20" t="s">
        <v>23</v>
      </c>
      <c r="E2183" t="s">
        <v>24</v>
      </c>
      <c r="F2183" s="25" t="s">
        <v>30</v>
      </c>
      <c r="G2183" s="25" t="s">
        <v>26</v>
      </c>
      <c r="H2183" s="21" t="s">
        <v>29</v>
      </c>
      <c r="I2183" s="25" t="s">
        <v>25</v>
      </c>
      <c r="J2183" s="21" t="s">
        <v>29</v>
      </c>
      <c r="K2183" s="26">
        <v>30.679287910461401</v>
      </c>
      <c r="L2183" s="26">
        <v>1.3098881244659399</v>
      </c>
      <c r="N2183">
        <f>(Tabell1[[#This Row],[TP]]+Tabell1[[#This Row],[TN]])/(Tabell1[[#This Row],[TP]]+Tabell1[[#This Row],[TN]]+Tabell1[[#This Row],[FP]]+Tabell1[[#This Row],[FN]])</f>
        <v>0.8757128632207839</v>
      </c>
      <c r="O2183">
        <f>Tabell1[[#This Row],[TP]]/(Tabell1[[#This Row],[TP]]+Tabell1[[#This Row],[FP]])</f>
        <v>0.87538573243782902</v>
      </c>
      <c r="P2183">
        <f>Tabell1[[#This Row],[TP]]/(Tabell1[[#This Row],[TP]]+Tabell1[[#This Row],[FN]])</f>
        <v>1</v>
      </c>
      <c r="Q2183">
        <f>2*(Tabell1[[#This Row],[Recall]] * Tabell1[[#This Row],[Precision]]) / (Tabell1[[#This Row],[Recall]] + Tabell1[[#This Row],[Precision]])</f>
        <v>0.93355272709674297</v>
      </c>
      <c r="R2183">
        <v>9645</v>
      </c>
      <c r="S2183">
        <v>29</v>
      </c>
      <c r="T2183">
        <v>1373</v>
      </c>
      <c r="U2183">
        <v>0</v>
      </c>
    </row>
    <row r="2184" spans="1:21" hidden="1" x14ac:dyDescent="0.3">
      <c r="A2184" s="21" t="s">
        <v>31</v>
      </c>
      <c r="B2184" s="21" t="s">
        <v>32</v>
      </c>
      <c r="C2184" s="21" t="s">
        <v>34</v>
      </c>
      <c r="D2184" s="20" t="s">
        <v>23</v>
      </c>
      <c r="E2184" t="s">
        <v>24</v>
      </c>
      <c r="F2184" s="25" t="s">
        <v>30</v>
      </c>
      <c r="G2184" s="21" t="s">
        <v>29</v>
      </c>
      <c r="H2184" s="25" t="s">
        <v>26</v>
      </c>
      <c r="I2184" s="21"/>
      <c r="J2184" s="25" t="s">
        <v>26</v>
      </c>
      <c r="K2184" s="26">
        <v>4.9729156494140598</v>
      </c>
      <c r="L2184" s="26">
        <v>0.87891960144042902</v>
      </c>
      <c r="N2184">
        <f>(Tabell1[[#This Row],[TP]]+Tabell1[[#This Row],[TN]])/(Tabell1[[#This Row],[TP]]+Tabell1[[#This Row],[TN]]+Tabell1[[#This Row],[FP]]+Tabell1[[#This Row],[FN]])</f>
        <v>0.8757128632207839</v>
      </c>
      <c r="O2184">
        <f>Tabell1[[#This Row],[TP]]/(Tabell1[[#This Row],[TP]]+Tabell1[[#This Row],[FP]])</f>
        <v>0.87545388525780687</v>
      </c>
      <c r="P2184">
        <f>Tabell1[[#This Row],[TP]]/(Tabell1[[#This Row],[TP]]+Tabell1[[#This Row],[FN]])</f>
        <v>0.99989631933644374</v>
      </c>
      <c r="Q2184">
        <f>2*(Tabell1[[#This Row],[Recall]] * Tabell1[[#This Row],[Precision]]) / (Tabell1[[#This Row],[Recall]] + Tabell1[[#This Row],[Precision]])</f>
        <v>0.93354629495184172</v>
      </c>
      <c r="R2184">
        <v>9644</v>
      </c>
      <c r="S2184">
        <v>30</v>
      </c>
      <c r="T2184">
        <v>1372</v>
      </c>
      <c r="U2184">
        <v>1</v>
      </c>
    </row>
    <row r="2185" spans="1:21" hidden="1" x14ac:dyDescent="0.3">
      <c r="A2185" s="21" t="s">
        <v>31</v>
      </c>
      <c r="B2185" s="21" t="s">
        <v>32</v>
      </c>
      <c r="C2185" s="21" t="s">
        <v>34</v>
      </c>
      <c r="D2185" s="21" t="s">
        <v>34</v>
      </c>
      <c r="E2185" t="s">
        <v>35</v>
      </c>
      <c r="F2185" s="19" t="s">
        <v>21</v>
      </c>
      <c r="G2185" s="21" t="s">
        <v>29</v>
      </c>
      <c r="H2185" s="25" t="s">
        <v>26</v>
      </c>
      <c r="I2185" s="25" t="s">
        <v>25</v>
      </c>
      <c r="J2185" s="21" t="s">
        <v>29</v>
      </c>
      <c r="K2185" s="26">
        <v>0.46437788009643499</v>
      </c>
      <c r="L2185" s="26">
        <v>0.25672173500061002</v>
      </c>
      <c r="N2185">
        <f>(Tabell1[[#This Row],[TP]]+Tabell1[[#This Row],[TN]])/(Tabell1[[#This Row],[TP]]+Tabell1[[#This Row],[TN]]+Tabell1[[#This Row],[FP]]+Tabell1[[#This Row],[FN]])</f>
        <v>0.88760149621384909</v>
      </c>
      <c r="O2185">
        <f>Tabell1[[#This Row],[TP]]/(Tabell1[[#This Row],[TP]]+Tabell1[[#This Row],[FP]])</f>
        <v>0.8869065928432277</v>
      </c>
      <c r="P2185">
        <f>Tabell1[[#This Row],[TP]]/(Tabell1[[#This Row],[TP]]+Tabell1[[#This Row],[FN]])</f>
        <v>0.98530584349014694</v>
      </c>
      <c r="Q2185">
        <f>2*(Tabell1[[#This Row],[Recall]] * Tabell1[[#This Row],[Precision]]) / (Tabell1[[#This Row],[Recall]] + Tabell1[[#This Row],[Precision]])</f>
        <v>0.9335203971508742</v>
      </c>
      <c r="R2185">
        <v>8650</v>
      </c>
      <c r="S2185">
        <v>1079</v>
      </c>
      <c r="T2185">
        <v>1103</v>
      </c>
      <c r="U2185">
        <v>129</v>
      </c>
    </row>
    <row r="2186" spans="1:21" hidden="1" x14ac:dyDescent="0.3">
      <c r="A2186" s="21" t="s">
        <v>31</v>
      </c>
      <c r="B2186" s="23" t="s">
        <v>33</v>
      </c>
      <c r="C2186" s="20" t="s">
        <v>23</v>
      </c>
      <c r="D2186" s="20" t="s">
        <v>23</v>
      </c>
      <c r="E2186" t="s">
        <v>24</v>
      </c>
      <c r="F2186" s="25" t="s">
        <v>30</v>
      </c>
      <c r="G2186" s="21" t="s">
        <v>29</v>
      </c>
      <c r="H2186" s="21" t="s">
        <v>29</v>
      </c>
      <c r="I2186" s="25" t="s">
        <v>25</v>
      </c>
      <c r="J2186" s="25" t="s">
        <v>26</v>
      </c>
      <c r="K2186" s="26">
        <v>144.11024451255699</v>
      </c>
      <c r="L2186" s="26">
        <v>5.3540740013122496</v>
      </c>
      <c r="N2186">
        <f>(Tabell1[[#This Row],[TP]]+Tabell1[[#This Row],[TN]])/(Tabell1[[#This Row],[TP]]+Tabell1[[#This Row],[TN]]+Tabell1[[#This Row],[FP]]+Tabell1[[#This Row],[FN]])</f>
        <v>0.87562234090703361</v>
      </c>
      <c r="O2186">
        <f>Tabell1[[#This Row],[TP]]/(Tabell1[[#This Row],[TP]]+Tabell1[[#This Row],[FP]])</f>
        <v>0.8753062891369453</v>
      </c>
      <c r="P2186">
        <f>Tabell1[[#This Row],[TP]]/(Tabell1[[#This Row],[TP]]+Tabell1[[#This Row],[FN]])</f>
        <v>1</v>
      </c>
      <c r="Q2186">
        <f>2*(Tabell1[[#This Row],[Recall]] * Tabell1[[#This Row],[Precision]]) / (Tabell1[[#This Row],[Recall]] + Tabell1[[#This Row],[Precision]])</f>
        <v>0.93350754936120794</v>
      </c>
      <c r="R2186">
        <v>9645</v>
      </c>
      <c r="S2186">
        <v>28</v>
      </c>
      <c r="T2186">
        <v>1374</v>
      </c>
      <c r="U2186">
        <v>0</v>
      </c>
    </row>
    <row r="2187" spans="1:21" hidden="1" x14ac:dyDescent="0.3">
      <c r="A2187" s="21" t="s">
        <v>31</v>
      </c>
      <c r="B2187" s="23" t="s">
        <v>33</v>
      </c>
      <c r="C2187" s="20" t="s">
        <v>23</v>
      </c>
      <c r="D2187" s="20" t="s">
        <v>23</v>
      </c>
      <c r="E2187" t="s">
        <v>24</v>
      </c>
      <c r="F2187" s="25" t="s">
        <v>30</v>
      </c>
      <c r="G2187" s="21" t="s">
        <v>29</v>
      </c>
      <c r="H2187" s="21" t="s">
        <v>29</v>
      </c>
      <c r="I2187" s="25" t="s">
        <v>25</v>
      </c>
      <c r="J2187" s="25" t="s">
        <v>26</v>
      </c>
      <c r="K2187" s="26">
        <v>144.11024451255699</v>
      </c>
      <c r="L2187" s="26">
        <v>5.3046908378601003</v>
      </c>
      <c r="N2187">
        <f>(Tabell1[[#This Row],[TP]]+Tabell1[[#This Row],[TN]])/(Tabell1[[#This Row],[TP]]+Tabell1[[#This Row],[TN]]+Tabell1[[#This Row],[FP]]+Tabell1[[#This Row],[FN]])</f>
        <v>0.87562234090703361</v>
      </c>
      <c r="O2187">
        <f>Tabell1[[#This Row],[TP]]/(Tabell1[[#This Row],[TP]]+Tabell1[[#This Row],[FP]])</f>
        <v>0.8753062891369453</v>
      </c>
      <c r="P2187">
        <f>Tabell1[[#This Row],[TP]]/(Tabell1[[#This Row],[TP]]+Tabell1[[#This Row],[FN]])</f>
        <v>1</v>
      </c>
      <c r="Q2187">
        <f>2*(Tabell1[[#This Row],[Recall]] * Tabell1[[#This Row],[Precision]]) / (Tabell1[[#This Row],[Recall]] + Tabell1[[#This Row],[Precision]])</f>
        <v>0.93350754936120794</v>
      </c>
      <c r="R2187">
        <v>9645</v>
      </c>
      <c r="S2187">
        <v>28</v>
      </c>
      <c r="T2187">
        <v>1374</v>
      </c>
      <c r="U2187">
        <v>0</v>
      </c>
    </row>
    <row r="2188" spans="1:21" hidden="1" x14ac:dyDescent="0.3">
      <c r="A2188" s="21" t="s">
        <v>31</v>
      </c>
      <c r="B2188" s="23" t="s">
        <v>33</v>
      </c>
      <c r="C2188" s="20" t="s">
        <v>23</v>
      </c>
      <c r="D2188" s="20" t="s">
        <v>23</v>
      </c>
      <c r="E2188" t="s">
        <v>24</v>
      </c>
      <c r="F2188" s="19" t="s">
        <v>21</v>
      </c>
      <c r="G2188" s="25" t="s">
        <v>26</v>
      </c>
      <c r="H2188" s="21" t="s">
        <v>29</v>
      </c>
      <c r="I2188" s="21"/>
      <c r="J2188" s="21" t="s">
        <v>29</v>
      </c>
      <c r="K2188" s="26">
        <v>47.645668029785099</v>
      </c>
      <c r="L2188" s="26">
        <v>0.65624547004699696</v>
      </c>
      <c r="N2188">
        <f>(Tabell1[[#This Row],[TP]]+Tabell1[[#This Row],[TN]])/(Tabell1[[#This Row],[TP]]+Tabell1[[#This Row],[TN]]+Tabell1[[#This Row],[FP]]+Tabell1[[#This Row],[FN]])</f>
        <v>0.87562234090703361</v>
      </c>
      <c r="O2188">
        <f>Tabell1[[#This Row],[TP]]/(Tabell1[[#This Row],[TP]]+Tabell1[[#This Row],[FP]])</f>
        <v>0.8753062891369453</v>
      </c>
      <c r="P2188">
        <f>Tabell1[[#This Row],[TP]]/(Tabell1[[#This Row],[TP]]+Tabell1[[#This Row],[FN]])</f>
        <v>1</v>
      </c>
      <c r="Q2188">
        <f>2*(Tabell1[[#This Row],[Recall]] * Tabell1[[#This Row],[Precision]]) / (Tabell1[[#This Row],[Recall]] + Tabell1[[#This Row],[Precision]])</f>
        <v>0.93350754936120794</v>
      </c>
      <c r="R2188">
        <v>9645</v>
      </c>
      <c r="S2188">
        <v>28</v>
      </c>
      <c r="T2188">
        <v>1374</v>
      </c>
      <c r="U2188">
        <v>0</v>
      </c>
    </row>
    <row r="2189" spans="1:21" hidden="1" x14ac:dyDescent="0.3">
      <c r="A2189" s="21" t="s">
        <v>31</v>
      </c>
      <c r="B2189" s="23" t="s">
        <v>33</v>
      </c>
      <c r="C2189" s="20" t="s">
        <v>23</v>
      </c>
      <c r="D2189" s="20" t="s">
        <v>23</v>
      </c>
      <c r="E2189" t="s">
        <v>24</v>
      </c>
      <c r="F2189" s="19" t="s">
        <v>21</v>
      </c>
      <c r="G2189" s="25" t="s">
        <v>26</v>
      </c>
      <c r="H2189" s="21" t="s">
        <v>29</v>
      </c>
      <c r="I2189" s="21"/>
      <c r="J2189" s="21" t="s">
        <v>29</v>
      </c>
      <c r="K2189" s="26">
        <v>47.645668029785099</v>
      </c>
      <c r="L2189" s="26">
        <v>0.63729429244995095</v>
      </c>
      <c r="N2189">
        <f>(Tabell1[[#This Row],[TP]]+Tabell1[[#This Row],[TN]])/(Tabell1[[#This Row],[TP]]+Tabell1[[#This Row],[TN]]+Tabell1[[#This Row],[FP]]+Tabell1[[#This Row],[FN]])</f>
        <v>0.87562234090703361</v>
      </c>
      <c r="O2189">
        <f>Tabell1[[#This Row],[TP]]/(Tabell1[[#This Row],[TP]]+Tabell1[[#This Row],[FP]])</f>
        <v>0.8753062891369453</v>
      </c>
      <c r="P2189">
        <f>Tabell1[[#This Row],[TP]]/(Tabell1[[#This Row],[TP]]+Tabell1[[#This Row],[FN]])</f>
        <v>1</v>
      </c>
      <c r="Q2189">
        <f>2*(Tabell1[[#This Row],[Recall]] * Tabell1[[#This Row],[Precision]]) / (Tabell1[[#This Row],[Recall]] + Tabell1[[#This Row],[Precision]])</f>
        <v>0.93350754936120794</v>
      </c>
      <c r="R2189">
        <v>9645</v>
      </c>
      <c r="S2189">
        <v>28</v>
      </c>
      <c r="T2189">
        <v>1374</v>
      </c>
      <c r="U2189">
        <v>0</v>
      </c>
    </row>
    <row r="2190" spans="1:21" hidden="1" x14ac:dyDescent="0.3">
      <c r="A2190" s="25" t="s">
        <v>20</v>
      </c>
      <c r="B2190" s="23" t="s">
        <v>33</v>
      </c>
      <c r="C2190" s="20" t="s">
        <v>23</v>
      </c>
      <c r="D2190" s="20" t="s">
        <v>23</v>
      </c>
      <c r="E2190" t="s">
        <v>24</v>
      </c>
      <c r="F2190" s="25" t="s">
        <v>30</v>
      </c>
      <c r="G2190" s="25" t="s">
        <v>26</v>
      </c>
      <c r="H2190" s="21" t="s">
        <v>29</v>
      </c>
      <c r="I2190" s="25" t="s">
        <v>25</v>
      </c>
      <c r="J2190" s="21" t="s">
        <v>29</v>
      </c>
      <c r="K2190" s="26">
        <v>3.1256353855132999</v>
      </c>
      <c r="L2190" s="26">
        <v>7.6694793701171804</v>
      </c>
      <c r="N2190">
        <f>(Tabell1[[#This Row],[TP]]+Tabell1[[#This Row],[TN]])/(Tabell1[[#This Row],[TP]]+Tabell1[[#This Row],[TN]]+Tabell1[[#This Row],[FP]]+Tabell1[[#This Row],[FN]])</f>
        <v>0.87562234090703361</v>
      </c>
      <c r="O2190">
        <f>Tabell1[[#This Row],[TP]]/(Tabell1[[#This Row],[TP]]+Tabell1[[#This Row],[FP]])</f>
        <v>0.8753062891369453</v>
      </c>
      <c r="P2190">
        <f>Tabell1[[#This Row],[TP]]/(Tabell1[[#This Row],[TP]]+Tabell1[[#This Row],[FN]])</f>
        <v>1</v>
      </c>
      <c r="Q2190">
        <f>2*(Tabell1[[#This Row],[Recall]] * Tabell1[[#This Row],[Precision]]) / (Tabell1[[#This Row],[Recall]] + Tabell1[[#This Row],[Precision]])</f>
        <v>0.93350754936120794</v>
      </c>
      <c r="R2190">
        <v>9645</v>
      </c>
      <c r="S2190">
        <v>28</v>
      </c>
      <c r="T2190">
        <v>1374</v>
      </c>
      <c r="U2190">
        <v>0</v>
      </c>
    </row>
    <row r="2191" spans="1:21" hidden="1" x14ac:dyDescent="0.3">
      <c r="A2191" s="25" t="s">
        <v>20</v>
      </c>
      <c r="B2191" s="21" t="s">
        <v>32</v>
      </c>
      <c r="C2191" s="20" t="s">
        <v>23</v>
      </c>
      <c r="D2191" s="20" t="s">
        <v>23</v>
      </c>
      <c r="E2191" t="s">
        <v>24</v>
      </c>
      <c r="F2191" s="25" t="s">
        <v>30</v>
      </c>
      <c r="G2191" s="21" t="s">
        <v>29</v>
      </c>
      <c r="H2191" s="25" t="s">
        <v>26</v>
      </c>
      <c r="I2191" s="25" t="s">
        <v>25</v>
      </c>
      <c r="J2191" s="21" t="s">
        <v>29</v>
      </c>
      <c r="K2191" s="26">
        <v>2.2462959289550701</v>
      </c>
      <c r="L2191" s="26">
        <v>4.6580531597137398</v>
      </c>
      <c r="N2191">
        <f>(Tabell1[[#This Row],[TP]]+Tabell1[[#This Row],[TN]])/(Tabell1[[#This Row],[TP]]+Tabell1[[#This Row],[TN]]+Tabell1[[#This Row],[FP]]+Tabell1[[#This Row],[FN]])</f>
        <v>0.87562234090703361</v>
      </c>
      <c r="O2191">
        <f>Tabell1[[#This Row],[TP]]/(Tabell1[[#This Row],[TP]]+Tabell1[[#This Row],[FP]])</f>
        <v>0.87537442134882459</v>
      </c>
      <c r="P2191">
        <f>Tabell1[[#This Row],[TP]]/(Tabell1[[#This Row],[TP]]+Tabell1[[#This Row],[FN]])</f>
        <v>0.99989631933644374</v>
      </c>
      <c r="Q2191">
        <f>2*(Tabell1[[#This Row],[Recall]] * Tabell1[[#This Row],[Precision]]) / (Tabell1[[#This Row],[Recall]] + Tabell1[[#This Row],[Precision]])</f>
        <v>0.93350111315458328</v>
      </c>
      <c r="R2191">
        <v>9644</v>
      </c>
      <c r="S2191">
        <v>29</v>
      </c>
      <c r="T2191">
        <v>1373</v>
      </c>
      <c r="U2191">
        <v>1</v>
      </c>
    </row>
    <row r="2192" spans="1:21" hidden="1" x14ac:dyDescent="0.3">
      <c r="A2192" s="21" t="s">
        <v>31</v>
      </c>
      <c r="B2192" s="25" t="s">
        <v>22</v>
      </c>
      <c r="C2192" s="23" t="s">
        <v>40</v>
      </c>
      <c r="D2192" s="20" t="s">
        <v>23</v>
      </c>
      <c r="E2192" t="s">
        <v>24</v>
      </c>
      <c r="F2192" s="25" t="s">
        <v>30</v>
      </c>
      <c r="G2192" s="21" t="s">
        <v>29</v>
      </c>
      <c r="H2192" s="21" t="s">
        <v>29</v>
      </c>
      <c r="I2192" s="21"/>
      <c r="J2192" s="25" t="s">
        <v>26</v>
      </c>
      <c r="K2192" s="26">
        <v>9.9464366436004603</v>
      </c>
      <c r="L2192" s="26">
        <v>1.42538237571716</v>
      </c>
      <c r="N2192">
        <f>(Tabell1[[#This Row],[TP]]+Tabell1[[#This Row],[TN]])/(Tabell1[[#This Row],[TP]]+Tabell1[[#This Row],[TN]]+Tabell1[[#This Row],[FP]]+Tabell1[[#This Row],[FN]])</f>
        <v>0.88395039377206486</v>
      </c>
      <c r="O2192">
        <f>Tabell1[[#This Row],[TP]]/(Tabell1[[#This Row],[TP]]+Tabell1[[#This Row],[FP]])</f>
        <v>0.93417090644792855</v>
      </c>
      <c r="P2192">
        <f>Tabell1[[#This Row],[TP]]/(Tabell1[[#This Row],[TP]]+Tabell1[[#This Row],[FN]])</f>
        <v>0.93281493001555205</v>
      </c>
      <c r="Q2192">
        <f>2*(Tabell1[[#This Row],[Recall]] * Tabell1[[#This Row],[Precision]]) / (Tabell1[[#This Row],[Recall]] + Tabell1[[#This Row],[Precision]])</f>
        <v>0.93349242581448433</v>
      </c>
      <c r="R2192">
        <v>8997</v>
      </c>
      <c r="S2192">
        <v>768</v>
      </c>
      <c r="T2192">
        <v>634</v>
      </c>
      <c r="U2192">
        <v>648</v>
      </c>
    </row>
    <row r="2193" spans="1:21" hidden="1" x14ac:dyDescent="0.3">
      <c r="A2193" s="25" t="s">
        <v>20</v>
      </c>
      <c r="B2193" s="21" t="s">
        <v>32</v>
      </c>
      <c r="C2193" s="21" t="s">
        <v>34</v>
      </c>
      <c r="D2193" s="21" t="s">
        <v>34</v>
      </c>
      <c r="E2193" t="s">
        <v>43</v>
      </c>
      <c r="F2193" s="19" t="s">
        <v>21</v>
      </c>
      <c r="G2193" s="25" t="s">
        <v>26</v>
      </c>
      <c r="H2193" s="25" t="s">
        <v>26</v>
      </c>
      <c r="I2193" s="25" t="s">
        <v>25</v>
      </c>
      <c r="J2193" s="25" t="s">
        <v>26</v>
      </c>
      <c r="K2193" s="26">
        <v>0.84836697578430098</v>
      </c>
      <c r="L2193" s="26">
        <v>2.09503102302551</v>
      </c>
      <c r="N2193">
        <f>(Tabell1[[#This Row],[TP]]+Tabell1[[#This Row],[TN]])/(Tabell1[[#This Row],[TP]]+Tabell1[[#This Row],[TN]]+Tabell1[[#This Row],[FP]]+Tabell1[[#This Row],[FN]])</f>
        <v>0.89217107647698446</v>
      </c>
      <c r="O2193">
        <f>Tabell1[[#This Row],[TP]]/(Tabell1[[#This Row],[TP]]+Tabell1[[#This Row],[FP]])</f>
        <v>0.91971365638766522</v>
      </c>
      <c r="P2193">
        <f>Tabell1[[#This Row],[TP]]/(Tabell1[[#This Row],[TP]]+Tabell1[[#This Row],[FN]])</f>
        <v>0.94768497503404447</v>
      </c>
      <c r="Q2193">
        <f>2*(Tabell1[[#This Row],[Recall]] * Tabell1[[#This Row],[Precision]]) / (Tabell1[[#This Row],[Recall]] + Tabell1[[#This Row],[Precision]])</f>
        <v>0.93348982785602497</v>
      </c>
      <c r="R2193">
        <v>8351</v>
      </c>
      <c r="S2193">
        <v>1495</v>
      </c>
      <c r="T2193">
        <v>729</v>
      </c>
      <c r="U2193">
        <v>461</v>
      </c>
    </row>
    <row r="2194" spans="1:21" hidden="1" x14ac:dyDescent="0.3">
      <c r="A2194" s="21" t="s">
        <v>31</v>
      </c>
      <c r="B2194" s="23" t="s">
        <v>33</v>
      </c>
      <c r="C2194" s="25" t="s">
        <v>36</v>
      </c>
      <c r="D2194" s="20" t="s">
        <v>23</v>
      </c>
      <c r="E2194" t="s">
        <v>24</v>
      </c>
      <c r="F2194" s="25" t="s">
        <v>30</v>
      </c>
      <c r="G2194" s="25" t="s">
        <v>26</v>
      </c>
      <c r="H2194" s="25" t="s">
        <v>26</v>
      </c>
      <c r="I2194" s="21"/>
      <c r="J2194" s="21" t="s">
        <v>29</v>
      </c>
      <c r="K2194" s="26">
        <v>26.6622810363769</v>
      </c>
      <c r="L2194" s="26">
        <v>1.3658475875854399</v>
      </c>
      <c r="N2194">
        <f>(Tabell1[[#This Row],[TP]]+Tabell1[[#This Row],[TN]])/(Tabell1[[#This Row],[TP]]+Tabell1[[#This Row],[TN]]+Tabell1[[#This Row],[FP]]+Tabell1[[#This Row],[FN]])</f>
        <v>0.87562234090703361</v>
      </c>
      <c r="O2194">
        <f>Tabell1[[#This Row],[TP]]/(Tabell1[[#This Row],[TP]]+Tabell1[[#This Row],[FP]])</f>
        <v>0.87564719774729771</v>
      </c>
      <c r="P2194">
        <f>Tabell1[[#This Row],[TP]]/(Tabell1[[#This Row],[TP]]+Tabell1[[#This Row],[FN]])</f>
        <v>0.99948159668221881</v>
      </c>
      <c r="Q2194">
        <f>2*(Tabell1[[#This Row],[Recall]] * Tabell1[[#This Row],[Precision]]) / (Tabell1[[#This Row],[Recall]] + Tabell1[[#This Row],[Precision]])</f>
        <v>0.93347535586327113</v>
      </c>
      <c r="R2194">
        <v>9640</v>
      </c>
      <c r="S2194">
        <v>33</v>
      </c>
      <c r="T2194">
        <v>1369</v>
      </c>
      <c r="U2194">
        <v>5</v>
      </c>
    </row>
    <row r="2195" spans="1:21" hidden="1" x14ac:dyDescent="0.3">
      <c r="A2195" s="21" t="s">
        <v>31</v>
      </c>
      <c r="B2195" s="23" t="s">
        <v>33</v>
      </c>
      <c r="C2195" s="20" t="s">
        <v>23</v>
      </c>
      <c r="D2195" s="20" t="s">
        <v>23</v>
      </c>
      <c r="E2195" t="s">
        <v>24</v>
      </c>
      <c r="F2195" s="19" t="s">
        <v>21</v>
      </c>
      <c r="G2195" s="25" t="s">
        <v>26</v>
      </c>
      <c r="H2195" s="21" t="s">
        <v>29</v>
      </c>
      <c r="I2195" s="25" t="s">
        <v>25</v>
      </c>
      <c r="J2195" s="25" t="s">
        <v>26</v>
      </c>
      <c r="K2195" s="26">
        <v>239.42939758300699</v>
      </c>
      <c r="L2195" s="26">
        <v>2.7434225082397399</v>
      </c>
      <c r="N2195">
        <f>(Tabell1[[#This Row],[TP]]+Tabell1[[#This Row],[TN]])/(Tabell1[[#This Row],[TP]]+Tabell1[[#This Row],[TN]]+Tabell1[[#This Row],[FP]]+Tabell1[[#This Row],[FN]])</f>
        <v>0.87553181859328322</v>
      </c>
      <c r="O2195">
        <f>Tabell1[[#This Row],[TP]]/(Tabell1[[#This Row],[TP]]+Tabell1[[#This Row],[FP]])</f>
        <v>0.87522686025408347</v>
      </c>
      <c r="P2195">
        <f>Tabell1[[#This Row],[TP]]/(Tabell1[[#This Row],[TP]]+Tabell1[[#This Row],[FN]])</f>
        <v>1</v>
      </c>
      <c r="Q2195">
        <f>2*(Tabell1[[#This Row],[Recall]] * Tabell1[[#This Row],[Precision]]) / (Tabell1[[#This Row],[Recall]] + Tabell1[[#This Row],[Precision]])</f>
        <v>0.93346237599806425</v>
      </c>
      <c r="R2195">
        <v>9645</v>
      </c>
      <c r="S2195">
        <v>27</v>
      </c>
      <c r="T2195">
        <v>1375</v>
      </c>
      <c r="U2195">
        <v>0</v>
      </c>
    </row>
    <row r="2196" spans="1:21" hidden="1" x14ac:dyDescent="0.3">
      <c r="A2196" s="21" t="s">
        <v>31</v>
      </c>
      <c r="B2196" s="23" t="s">
        <v>33</v>
      </c>
      <c r="C2196" s="20" t="s">
        <v>23</v>
      </c>
      <c r="D2196" s="20" t="s">
        <v>23</v>
      </c>
      <c r="E2196" t="s">
        <v>24</v>
      </c>
      <c r="F2196" s="19" t="s">
        <v>21</v>
      </c>
      <c r="G2196" s="25" t="s">
        <v>26</v>
      </c>
      <c r="H2196" s="21" t="s">
        <v>29</v>
      </c>
      <c r="I2196" s="25" t="s">
        <v>25</v>
      </c>
      <c r="J2196" s="25" t="s">
        <v>26</v>
      </c>
      <c r="K2196" s="26">
        <v>239.42939758300699</v>
      </c>
      <c r="L2196" s="26">
        <v>2.4560880661010698</v>
      </c>
      <c r="N2196">
        <f>(Tabell1[[#This Row],[TP]]+Tabell1[[#This Row],[TN]])/(Tabell1[[#This Row],[TP]]+Tabell1[[#This Row],[TN]]+Tabell1[[#This Row],[FP]]+Tabell1[[#This Row],[FN]])</f>
        <v>0.87553181859328322</v>
      </c>
      <c r="O2196">
        <f>Tabell1[[#This Row],[TP]]/(Tabell1[[#This Row],[TP]]+Tabell1[[#This Row],[FP]])</f>
        <v>0.87522686025408347</v>
      </c>
      <c r="P2196">
        <f>Tabell1[[#This Row],[TP]]/(Tabell1[[#This Row],[TP]]+Tabell1[[#This Row],[FN]])</f>
        <v>1</v>
      </c>
      <c r="Q2196">
        <f>2*(Tabell1[[#This Row],[Recall]] * Tabell1[[#This Row],[Precision]]) / (Tabell1[[#This Row],[Recall]] + Tabell1[[#This Row],[Precision]])</f>
        <v>0.93346237599806425</v>
      </c>
      <c r="R2196">
        <v>9645</v>
      </c>
      <c r="S2196">
        <v>27</v>
      </c>
      <c r="T2196">
        <v>1375</v>
      </c>
      <c r="U2196">
        <v>0</v>
      </c>
    </row>
    <row r="2197" spans="1:21" hidden="1" x14ac:dyDescent="0.3">
      <c r="A2197" s="21" t="s">
        <v>31</v>
      </c>
      <c r="B2197" s="23" t="s">
        <v>33</v>
      </c>
      <c r="C2197" s="20" t="s">
        <v>23</v>
      </c>
      <c r="D2197" s="20" t="s">
        <v>23</v>
      </c>
      <c r="E2197" t="s">
        <v>24</v>
      </c>
      <c r="F2197" s="19" t="s">
        <v>21</v>
      </c>
      <c r="G2197" s="21" t="s">
        <v>29</v>
      </c>
      <c r="H2197" s="21" t="s">
        <v>29</v>
      </c>
      <c r="I2197" s="25" t="s">
        <v>25</v>
      </c>
      <c r="J2197" s="25" t="s">
        <v>26</v>
      </c>
      <c r="K2197" s="26">
        <v>209.383829116821</v>
      </c>
      <c r="L2197" s="26">
        <v>2.7054929733276301</v>
      </c>
      <c r="N2197">
        <f>(Tabell1[[#This Row],[TP]]+Tabell1[[#This Row],[TN]])/(Tabell1[[#This Row],[TP]]+Tabell1[[#This Row],[TN]]+Tabell1[[#This Row],[FP]]+Tabell1[[#This Row],[FN]])</f>
        <v>0.87553181859328322</v>
      </c>
      <c r="O2197">
        <f>Tabell1[[#This Row],[TP]]/(Tabell1[[#This Row],[TP]]+Tabell1[[#This Row],[FP]])</f>
        <v>0.87522686025408347</v>
      </c>
      <c r="P2197">
        <f>Tabell1[[#This Row],[TP]]/(Tabell1[[#This Row],[TP]]+Tabell1[[#This Row],[FN]])</f>
        <v>1</v>
      </c>
      <c r="Q2197">
        <f>2*(Tabell1[[#This Row],[Recall]] * Tabell1[[#This Row],[Precision]]) / (Tabell1[[#This Row],[Recall]] + Tabell1[[#This Row],[Precision]])</f>
        <v>0.93346237599806425</v>
      </c>
      <c r="R2197">
        <v>9645</v>
      </c>
      <c r="S2197">
        <v>27</v>
      </c>
      <c r="T2197">
        <v>1375</v>
      </c>
      <c r="U2197">
        <v>0</v>
      </c>
    </row>
    <row r="2198" spans="1:21" hidden="1" x14ac:dyDescent="0.3">
      <c r="A2198" s="21" t="s">
        <v>31</v>
      </c>
      <c r="B2198" s="23" t="s">
        <v>33</v>
      </c>
      <c r="C2198" s="20" t="s">
        <v>23</v>
      </c>
      <c r="D2198" s="20" t="s">
        <v>23</v>
      </c>
      <c r="E2198" t="s">
        <v>24</v>
      </c>
      <c r="F2198" s="19" t="s">
        <v>21</v>
      </c>
      <c r="G2198" s="21" t="s">
        <v>29</v>
      </c>
      <c r="H2198" s="25" t="s">
        <v>26</v>
      </c>
      <c r="I2198" s="21"/>
      <c r="J2198" s="21" t="s">
        <v>29</v>
      </c>
      <c r="K2198" s="26">
        <v>48.019675254821699</v>
      </c>
      <c r="L2198" s="26">
        <v>0.56473684310912997</v>
      </c>
      <c r="N2198">
        <f>(Tabell1[[#This Row],[TP]]+Tabell1[[#This Row],[TN]])/(Tabell1[[#This Row],[TP]]+Tabell1[[#This Row],[TN]]+Tabell1[[#This Row],[FP]]+Tabell1[[#This Row],[FN]])</f>
        <v>0.87553181859328322</v>
      </c>
      <c r="O2198">
        <f>Tabell1[[#This Row],[TP]]/(Tabell1[[#This Row],[TP]]+Tabell1[[#This Row],[FP]])</f>
        <v>0.87522686025408347</v>
      </c>
      <c r="P2198">
        <f>Tabell1[[#This Row],[TP]]/(Tabell1[[#This Row],[TP]]+Tabell1[[#This Row],[FN]])</f>
        <v>1</v>
      </c>
      <c r="Q2198">
        <f>2*(Tabell1[[#This Row],[Recall]] * Tabell1[[#This Row],[Precision]]) / (Tabell1[[#This Row],[Recall]] + Tabell1[[#This Row],[Precision]])</f>
        <v>0.93346237599806425</v>
      </c>
      <c r="R2198">
        <v>9645</v>
      </c>
      <c r="S2198">
        <v>27</v>
      </c>
      <c r="T2198">
        <v>1375</v>
      </c>
      <c r="U2198">
        <v>0</v>
      </c>
    </row>
    <row r="2199" spans="1:21" hidden="1" x14ac:dyDescent="0.3">
      <c r="A2199" s="21" t="s">
        <v>31</v>
      </c>
      <c r="B2199" s="23" t="s">
        <v>33</v>
      </c>
      <c r="C2199" s="20" t="s">
        <v>23</v>
      </c>
      <c r="D2199" s="20" t="s">
        <v>23</v>
      </c>
      <c r="E2199" t="s">
        <v>24</v>
      </c>
      <c r="F2199" s="19" t="s">
        <v>21</v>
      </c>
      <c r="G2199" s="21" t="s">
        <v>29</v>
      </c>
      <c r="H2199" s="25" t="s">
        <v>26</v>
      </c>
      <c r="I2199" s="21"/>
      <c r="J2199" s="21" t="s">
        <v>29</v>
      </c>
      <c r="K2199" s="26">
        <v>48.019675254821699</v>
      </c>
      <c r="L2199" s="26">
        <v>0.55651164054870605</v>
      </c>
      <c r="N2199">
        <f>(Tabell1[[#This Row],[TP]]+Tabell1[[#This Row],[TN]])/(Tabell1[[#This Row],[TP]]+Tabell1[[#This Row],[TN]]+Tabell1[[#This Row],[FP]]+Tabell1[[#This Row],[FN]])</f>
        <v>0.87553181859328322</v>
      </c>
      <c r="O2199">
        <f>Tabell1[[#This Row],[TP]]/(Tabell1[[#This Row],[TP]]+Tabell1[[#This Row],[FP]])</f>
        <v>0.87522686025408347</v>
      </c>
      <c r="P2199">
        <f>Tabell1[[#This Row],[TP]]/(Tabell1[[#This Row],[TP]]+Tabell1[[#This Row],[FN]])</f>
        <v>1</v>
      </c>
      <c r="Q2199">
        <f>2*(Tabell1[[#This Row],[Recall]] * Tabell1[[#This Row],[Precision]]) / (Tabell1[[#This Row],[Recall]] + Tabell1[[#This Row],[Precision]])</f>
        <v>0.93346237599806425</v>
      </c>
      <c r="R2199">
        <v>9645</v>
      </c>
      <c r="S2199">
        <v>27</v>
      </c>
      <c r="T2199">
        <v>1375</v>
      </c>
      <c r="U2199">
        <v>0</v>
      </c>
    </row>
    <row r="2200" spans="1:21" hidden="1" x14ac:dyDescent="0.3">
      <c r="A2200" s="23" t="s">
        <v>48</v>
      </c>
      <c r="B2200" s="23" t="s">
        <v>33</v>
      </c>
      <c r="C2200" s="25" t="s">
        <v>36</v>
      </c>
      <c r="D2200" s="20" t="s">
        <v>23</v>
      </c>
      <c r="E2200" t="s">
        <v>24</v>
      </c>
      <c r="F2200" s="19" t="s">
        <v>21</v>
      </c>
      <c r="G2200" s="25" t="s">
        <v>26</v>
      </c>
      <c r="H2200" s="25" t="s">
        <v>26</v>
      </c>
      <c r="I2200" s="21"/>
      <c r="J2200" s="21" t="s">
        <v>29</v>
      </c>
      <c r="K2200" s="26">
        <v>0.111706495285034</v>
      </c>
      <c r="L2200" s="26">
        <v>0.19943547248840299</v>
      </c>
      <c r="N2200">
        <f>(Tabell1[[#This Row],[TP]]+Tabell1[[#This Row],[TN]])/(Tabell1[[#This Row],[TP]]+Tabell1[[#This Row],[TN]]+Tabell1[[#This Row],[FP]]+Tabell1[[#This Row],[FN]])</f>
        <v>0.87553181859328322</v>
      </c>
      <c r="O2200">
        <f>Tabell1[[#This Row],[TP]]/(Tabell1[[#This Row],[TP]]+Tabell1[[#This Row],[FP]])</f>
        <v>0.87522686025408347</v>
      </c>
      <c r="P2200">
        <f>Tabell1[[#This Row],[TP]]/(Tabell1[[#This Row],[TP]]+Tabell1[[#This Row],[FN]])</f>
        <v>1</v>
      </c>
      <c r="Q2200">
        <f>2*(Tabell1[[#This Row],[Recall]] * Tabell1[[#This Row],[Precision]]) / (Tabell1[[#This Row],[Recall]] + Tabell1[[#This Row],[Precision]])</f>
        <v>0.93346237599806425</v>
      </c>
      <c r="R2200">
        <v>9645</v>
      </c>
      <c r="S2200">
        <v>27</v>
      </c>
      <c r="T2200">
        <v>1375</v>
      </c>
      <c r="U2200">
        <v>0</v>
      </c>
    </row>
    <row r="2201" spans="1:21" hidden="1" x14ac:dyDescent="0.3">
      <c r="A2201" s="23" t="s">
        <v>48</v>
      </c>
      <c r="B2201" s="23" t="s">
        <v>33</v>
      </c>
      <c r="C2201" s="25" t="s">
        <v>36</v>
      </c>
      <c r="D2201" s="20" t="s">
        <v>23</v>
      </c>
      <c r="E2201" t="s">
        <v>24</v>
      </c>
      <c r="F2201" s="19" t="s">
        <v>21</v>
      </c>
      <c r="G2201" s="25" t="s">
        <v>26</v>
      </c>
      <c r="H2201" s="25" t="s">
        <v>26</v>
      </c>
      <c r="I2201" s="21"/>
      <c r="J2201" s="25" t="s">
        <v>26</v>
      </c>
      <c r="K2201" s="26">
        <v>0.110713958740234</v>
      </c>
      <c r="L2201" s="26">
        <v>0.19249010086059501</v>
      </c>
      <c r="N2201">
        <f>(Tabell1[[#This Row],[TP]]+Tabell1[[#This Row],[TN]])/(Tabell1[[#This Row],[TP]]+Tabell1[[#This Row],[TN]]+Tabell1[[#This Row],[FP]]+Tabell1[[#This Row],[FN]])</f>
        <v>0.87553181859328322</v>
      </c>
      <c r="O2201">
        <f>Tabell1[[#This Row],[TP]]/(Tabell1[[#This Row],[TP]]+Tabell1[[#This Row],[FP]])</f>
        <v>0.87522686025408347</v>
      </c>
      <c r="P2201">
        <f>Tabell1[[#This Row],[TP]]/(Tabell1[[#This Row],[TP]]+Tabell1[[#This Row],[FN]])</f>
        <v>1</v>
      </c>
      <c r="Q2201">
        <f>2*(Tabell1[[#This Row],[Recall]] * Tabell1[[#This Row],[Precision]]) / (Tabell1[[#This Row],[Recall]] + Tabell1[[#This Row],[Precision]])</f>
        <v>0.93346237599806425</v>
      </c>
      <c r="R2201">
        <v>9645</v>
      </c>
      <c r="S2201">
        <v>27</v>
      </c>
      <c r="T2201">
        <v>1375</v>
      </c>
      <c r="U2201">
        <v>0</v>
      </c>
    </row>
    <row r="2202" spans="1:21" hidden="1" x14ac:dyDescent="0.3">
      <c r="A2202" s="23" t="s">
        <v>48</v>
      </c>
      <c r="B2202" s="23" t="s">
        <v>33</v>
      </c>
      <c r="C2202" s="25" t="s">
        <v>36</v>
      </c>
      <c r="D2202" s="20" t="s">
        <v>23</v>
      </c>
      <c r="E2202" t="s">
        <v>24</v>
      </c>
      <c r="F2202" s="19" t="s">
        <v>21</v>
      </c>
      <c r="G2202" s="21" t="s">
        <v>29</v>
      </c>
      <c r="H2202" s="25" t="s">
        <v>26</v>
      </c>
      <c r="I2202" s="21"/>
      <c r="J2202" s="21" t="s">
        <v>29</v>
      </c>
      <c r="K2202" s="26">
        <v>0.103764533996582</v>
      </c>
      <c r="L2202" s="26">
        <v>0.18151664733886699</v>
      </c>
      <c r="N2202">
        <f>(Tabell1[[#This Row],[TP]]+Tabell1[[#This Row],[TN]])/(Tabell1[[#This Row],[TP]]+Tabell1[[#This Row],[TN]]+Tabell1[[#This Row],[FP]]+Tabell1[[#This Row],[FN]])</f>
        <v>0.87553181859328322</v>
      </c>
      <c r="O2202">
        <f>Tabell1[[#This Row],[TP]]/(Tabell1[[#This Row],[TP]]+Tabell1[[#This Row],[FP]])</f>
        <v>0.87522686025408347</v>
      </c>
      <c r="P2202">
        <f>Tabell1[[#This Row],[TP]]/(Tabell1[[#This Row],[TP]]+Tabell1[[#This Row],[FN]])</f>
        <v>1</v>
      </c>
      <c r="Q2202">
        <f>2*(Tabell1[[#This Row],[Recall]] * Tabell1[[#This Row],[Precision]]) / (Tabell1[[#This Row],[Recall]] + Tabell1[[#This Row],[Precision]])</f>
        <v>0.93346237599806425</v>
      </c>
      <c r="R2202">
        <v>9645</v>
      </c>
      <c r="S2202">
        <v>27</v>
      </c>
      <c r="T2202">
        <v>1375</v>
      </c>
      <c r="U2202">
        <v>0</v>
      </c>
    </row>
    <row r="2203" spans="1:21" hidden="1" x14ac:dyDescent="0.3">
      <c r="A2203" s="23" t="s">
        <v>48</v>
      </c>
      <c r="B2203" s="23" t="s">
        <v>33</v>
      </c>
      <c r="C2203" s="25" t="s">
        <v>36</v>
      </c>
      <c r="D2203" s="20" t="s">
        <v>23</v>
      </c>
      <c r="E2203" t="s">
        <v>24</v>
      </c>
      <c r="F2203" s="19" t="s">
        <v>21</v>
      </c>
      <c r="G2203" s="21" t="s">
        <v>29</v>
      </c>
      <c r="H2203" s="25" t="s">
        <v>26</v>
      </c>
      <c r="I2203" s="21"/>
      <c r="J2203" s="25" t="s">
        <v>26</v>
      </c>
      <c r="K2203" s="26">
        <v>0.10372662544250399</v>
      </c>
      <c r="L2203" s="26">
        <v>0.21143984794616699</v>
      </c>
      <c r="N2203">
        <f>(Tabell1[[#This Row],[TP]]+Tabell1[[#This Row],[TN]])/(Tabell1[[#This Row],[TP]]+Tabell1[[#This Row],[TN]]+Tabell1[[#This Row],[FP]]+Tabell1[[#This Row],[FN]])</f>
        <v>0.87553181859328322</v>
      </c>
      <c r="O2203">
        <f>Tabell1[[#This Row],[TP]]/(Tabell1[[#This Row],[TP]]+Tabell1[[#This Row],[FP]])</f>
        <v>0.87522686025408347</v>
      </c>
      <c r="P2203">
        <f>Tabell1[[#This Row],[TP]]/(Tabell1[[#This Row],[TP]]+Tabell1[[#This Row],[FN]])</f>
        <v>1</v>
      </c>
      <c r="Q2203">
        <f>2*(Tabell1[[#This Row],[Recall]] * Tabell1[[#This Row],[Precision]]) / (Tabell1[[#This Row],[Recall]] + Tabell1[[#This Row],[Precision]])</f>
        <v>0.93346237599806425</v>
      </c>
      <c r="R2203">
        <v>9645</v>
      </c>
      <c r="S2203">
        <v>27</v>
      </c>
      <c r="T2203">
        <v>1375</v>
      </c>
      <c r="U2203">
        <v>0</v>
      </c>
    </row>
    <row r="2204" spans="1:21" hidden="1" x14ac:dyDescent="0.3">
      <c r="A2204" s="25" t="s">
        <v>20</v>
      </c>
      <c r="B2204" s="21" t="s">
        <v>32</v>
      </c>
      <c r="C2204" s="20" t="s">
        <v>23</v>
      </c>
      <c r="D2204" s="20" t="s">
        <v>23</v>
      </c>
      <c r="E2204" t="s">
        <v>24</v>
      </c>
      <c r="F2204" s="25" t="s">
        <v>30</v>
      </c>
      <c r="G2204" s="25" t="s">
        <v>26</v>
      </c>
      <c r="H2204" s="25" t="s">
        <v>26</v>
      </c>
      <c r="I2204" s="25" t="s">
        <v>25</v>
      </c>
      <c r="J2204" s="21" t="s">
        <v>29</v>
      </c>
      <c r="K2204" s="26">
        <v>2.2555055618286102</v>
      </c>
      <c r="L2204" s="26">
        <v>4.6624498367309499</v>
      </c>
      <c r="N2204">
        <f>(Tabell1[[#This Row],[TP]]+Tabell1[[#This Row],[TN]])/(Tabell1[[#This Row],[TP]]+Tabell1[[#This Row],[TN]]+Tabell1[[#This Row],[FP]]+Tabell1[[#This Row],[FN]])</f>
        <v>0.87553181859328322</v>
      </c>
      <c r="O2204">
        <f>Tabell1[[#This Row],[TP]]/(Tabell1[[#This Row],[TP]]+Tabell1[[#This Row],[FP]])</f>
        <v>0.87529497186422223</v>
      </c>
      <c r="P2204">
        <f>Tabell1[[#This Row],[TP]]/(Tabell1[[#This Row],[TP]]+Tabell1[[#This Row],[FN]])</f>
        <v>0.99989631933644374</v>
      </c>
      <c r="Q2204">
        <f>2*(Tabell1[[#This Row],[Recall]] * Tabell1[[#This Row],[Precision]]) / (Tabell1[[#This Row],[Recall]] + Tabell1[[#This Row],[Precision]])</f>
        <v>0.93345593573053287</v>
      </c>
      <c r="R2204">
        <v>9644</v>
      </c>
      <c r="S2204">
        <v>28</v>
      </c>
      <c r="T2204">
        <v>1374</v>
      </c>
      <c r="U2204">
        <v>1</v>
      </c>
    </row>
    <row r="2205" spans="1:21" hidden="1" x14ac:dyDescent="0.3">
      <c r="A2205" s="21" t="s">
        <v>31</v>
      </c>
      <c r="B2205" s="21" t="s">
        <v>32</v>
      </c>
      <c r="C2205" s="21" t="s">
        <v>34</v>
      </c>
      <c r="D2205" s="20" t="s">
        <v>23</v>
      </c>
      <c r="E2205" t="s">
        <v>24</v>
      </c>
      <c r="F2205" s="25" t="s">
        <v>30</v>
      </c>
      <c r="G2205" s="21" t="s">
        <v>29</v>
      </c>
      <c r="H2205" s="21" t="s">
        <v>29</v>
      </c>
      <c r="I2205" s="21"/>
      <c r="J2205" s="25" t="s">
        <v>26</v>
      </c>
      <c r="K2205" s="26">
        <v>4.7998974323272696</v>
      </c>
      <c r="L2205" s="26">
        <v>0.85359358787536599</v>
      </c>
      <c r="N2205">
        <f>(Tabell1[[#This Row],[TP]]+Tabell1[[#This Row],[TN]])/(Tabell1[[#This Row],[TP]]+Tabell1[[#This Row],[TN]]+Tabell1[[#This Row],[FP]]+Tabell1[[#This Row],[FN]])</f>
        <v>0.87553181859328322</v>
      </c>
      <c r="O2205">
        <f>Tabell1[[#This Row],[TP]]/(Tabell1[[#This Row],[TP]]+Tabell1[[#This Row],[FP]])</f>
        <v>0.87536310820624541</v>
      </c>
      <c r="P2205">
        <f>Tabell1[[#This Row],[TP]]/(Tabell1[[#This Row],[TP]]+Tabell1[[#This Row],[FN]])</f>
        <v>0.99979263867288748</v>
      </c>
      <c r="Q2205">
        <f>2*(Tabell1[[#This Row],[Recall]] * Tabell1[[#This Row],[Precision]]) / (Tabell1[[#This Row],[Recall]] + Tabell1[[#This Row],[Precision]])</f>
        <v>0.93344949421615597</v>
      </c>
      <c r="R2205">
        <v>9643</v>
      </c>
      <c r="S2205">
        <v>29</v>
      </c>
      <c r="T2205">
        <v>1373</v>
      </c>
      <c r="U2205">
        <v>2</v>
      </c>
    </row>
    <row r="2206" spans="1:21" hidden="1" x14ac:dyDescent="0.3">
      <c r="A2206" s="23" t="s">
        <v>48</v>
      </c>
      <c r="B2206" s="21" t="s">
        <v>32</v>
      </c>
      <c r="C2206" s="24" t="s">
        <v>38</v>
      </c>
      <c r="D2206" s="20" t="s">
        <v>23</v>
      </c>
      <c r="E2206" t="s">
        <v>24</v>
      </c>
      <c r="F2206" s="25" t="s">
        <v>30</v>
      </c>
      <c r="G2206" s="25" t="s">
        <v>26</v>
      </c>
      <c r="H2206" s="25" t="s">
        <v>26</v>
      </c>
      <c r="I2206" s="21"/>
      <c r="J2206" s="21" t="s">
        <v>29</v>
      </c>
      <c r="K2206" s="26">
        <v>1.0162923336028999</v>
      </c>
      <c r="L2206" s="26">
        <v>1.2135524749755799</v>
      </c>
      <c r="N2206">
        <f>(Tabell1[[#This Row],[TP]]+Tabell1[[#This Row],[TN]])/(Tabell1[[#This Row],[TP]]+Tabell1[[#This Row],[TN]]+Tabell1[[#This Row],[FP]]+Tabell1[[#This Row],[FN]])</f>
        <v>0.88612292930207293</v>
      </c>
      <c r="O2206">
        <f>Tabell1[[#This Row],[TP]]/(Tabell1[[#This Row],[TP]]+Tabell1[[#This Row],[FP]])</f>
        <v>0.95330234569235761</v>
      </c>
      <c r="P2206">
        <f>Tabell1[[#This Row],[TP]]/(Tabell1[[#This Row],[TP]]+Tabell1[[#This Row],[FN]])</f>
        <v>0.91435977190254014</v>
      </c>
      <c r="Q2206">
        <f>2*(Tabell1[[#This Row],[Recall]] * Tabell1[[#This Row],[Precision]]) / (Tabell1[[#This Row],[Recall]] + Tabell1[[#This Row],[Precision]])</f>
        <v>0.9334250635055038</v>
      </c>
      <c r="R2206">
        <v>8819</v>
      </c>
      <c r="S2206">
        <v>970</v>
      </c>
      <c r="T2206">
        <v>432</v>
      </c>
      <c r="U2206">
        <v>826</v>
      </c>
    </row>
    <row r="2207" spans="1:21" hidden="1" x14ac:dyDescent="0.3">
      <c r="A2207" s="23" t="s">
        <v>48</v>
      </c>
      <c r="B2207" s="21" t="s">
        <v>32</v>
      </c>
      <c r="C2207" s="24" t="s">
        <v>38</v>
      </c>
      <c r="D2207" s="20" t="s">
        <v>23</v>
      </c>
      <c r="E2207" t="s">
        <v>24</v>
      </c>
      <c r="F2207" s="25" t="s">
        <v>30</v>
      </c>
      <c r="G2207" s="25" t="s">
        <v>26</v>
      </c>
      <c r="H2207" s="25" t="s">
        <v>26</v>
      </c>
      <c r="I2207" s="21"/>
      <c r="J2207" s="25" t="s">
        <v>26</v>
      </c>
      <c r="K2207" s="26">
        <v>0.965423583984375</v>
      </c>
      <c r="L2207" s="26">
        <v>1.1707842350006099</v>
      </c>
      <c r="N2207">
        <f>(Tabell1[[#This Row],[TP]]+Tabell1[[#This Row],[TN]])/(Tabell1[[#This Row],[TP]]+Tabell1[[#This Row],[TN]]+Tabell1[[#This Row],[FP]]+Tabell1[[#This Row],[FN]])</f>
        <v>0.88612292930207293</v>
      </c>
      <c r="O2207">
        <f>Tabell1[[#This Row],[TP]]/(Tabell1[[#This Row],[TP]]+Tabell1[[#This Row],[FP]])</f>
        <v>0.95330234569235761</v>
      </c>
      <c r="P2207">
        <f>Tabell1[[#This Row],[TP]]/(Tabell1[[#This Row],[TP]]+Tabell1[[#This Row],[FN]])</f>
        <v>0.91435977190254014</v>
      </c>
      <c r="Q2207">
        <f>2*(Tabell1[[#This Row],[Recall]] * Tabell1[[#This Row],[Precision]]) / (Tabell1[[#This Row],[Recall]] + Tabell1[[#This Row],[Precision]])</f>
        <v>0.9334250635055038</v>
      </c>
      <c r="R2207">
        <v>8819</v>
      </c>
      <c r="S2207">
        <v>970</v>
      </c>
      <c r="T2207">
        <v>432</v>
      </c>
      <c r="U2207">
        <v>826</v>
      </c>
    </row>
    <row r="2208" spans="1:21" hidden="1" x14ac:dyDescent="0.3">
      <c r="A2208" s="21" t="s">
        <v>31</v>
      </c>
      <c r="B2208" s="23" t="s">
        <v>33</v>
      </c>
      <c r="C2208" s="20" t="s">
        <v>23</v>
      </c>
      <c r="D2208" s="20" t="s">
        <v>23</v>
      </c>
      <c r="E2208" t="s">
        <v>24</v>
      </c>
      <c r="F2208" s="19" t="s">
        <v>21</v>
      </c>
      <c r="G2208" s="25" t="s">
        <v>26</v>
      </c>
      <c r="H2208" s="25" t="s">
        <v>26</v>
      </c>
      <c r="I2208" s="21"/>
      <c r="J2208" s="21" t="s">
        <v>29</v>
      </c>
      <c r="K2208" s="26">
        <v>47.819034099578801</v>
      </c>
      <c r="L2208" s="26">
        <v>0.57382965087890603</v>
      </c>
      <c r="N2208">
        <f>(Tabell1[[#This Row],[TP]]+Tabell1[[#This Row],[TN]])/(Tabell1[[#This Row],[TP]]+Tabell1[[#This Row],[TN]]+Tabell1[[#This Row],[FP]]+Tabell1[[#This Row],[FN]])</f>
        <v>0.87544129627953293</v>
      </c>
      <c r="O2208">
        <f>Tabell1[[#This Row],[TP]]/(Tabell1[[#This Row],[TP]]+Tabell1[[#This Row],[FP]])</f>
        <v>0.87521553680007258</v>
      </c>
      <c r="P2208">
        <f>Tabell1[[#This Row],[TP]]/(Tabell1[[#This Row],[TP]]+Tabell1[[#This Row],[FN]])</f>
        <v>0.99989631933644374</v>
      </c>
      <c r="Q2208">
        <f>2*(Tabell1[[#This Row],[Recall]] * Tabell1[[#This Row],[Precision]]) / (Tabell1[[#This Row],[Recall]] + Tabell1[[#This Row],[Precision]])</f>
        <v>0.93341076267905543</v>
      </c>
      <c r="R2208">
        <v>9644</v>
      </c>
      <c r="S2208">
        <v>27</v>
      </c>
      <c r="T2208">
        <v>1375</v>
      </c>
      <c r="U2208">
        <v>1</v>
      </c>
    </row>
    <row r="2209" spans="1:21" hidden="1" x14ac:dyDescent="0.3">
      <c r="A2209" s="21" t="s">
        <v>31</v>
      </c>
      <c r="B2209" s="23" t="s">
        <v>33</v>
      </c>
      <c r="C2209" s="20" t="s">
        <v>23</v>
      </c>
      <c r="D2209" s="20" t="s">
        <v>23</v>
      </c>
      <c r="E2209" t="s">
        <v>24</v>
      </c>
      <c r="F2209" s="19" t="s">
        <v>21</v>
      </c>
      <c r="G2209" s="25" t="s">
        <v>26</v>
      </c>
      <c r="H2209" s="25" t="s">
        <v>26</v>
      </c>
      <c r="I2209" s="21"/>
      <c r="J2209" s="21" t="s">
        <v>29</v>
      </c>
      <c r="K2209" s="26">
        <v>47.819034099578801</v>
      </c>
      <c r="L2209" s="26">
        <v>0.56451344490051203</v>
      </c>
      <c r="N2209">
        <f>(Tabell1[[#This Row],[TP]]+Tabell1[[#This Row],[TN]])/(Tabell1[[#This Row],[TP]]+Tabell1[[#This Row],[TN]]+Tabell1[[#This Row],[FP]]+Tabell1[[#This Row],[FN]])</f>
        <v>0.87544129627953293</v>
      </c>
      <c r="O2209">
        <f>Tabell1[[#This Row],[TP]]/(Tabell1[[#This Row],[TP]]+Tabell1[[#This Row],[FP]])</f>
        <v>0.87521553680007258</v>
      </c>
      <c r="P2209">
        <f>Tabell1[[#This Row],[TP]]/(Tabell1[[#This Row],[TP]]+Tabell1[[#This Row],[FN]])</f>
        <v>0.99989631933644374</v>
      </c>
      <c r="Q2209">
        <f>2*(Tabell1[[#This Row],[Recall]] * Tabell1[[#This Row],[Precision]]) / (Tabell1[[#This Row],[Recall]] + Tabell1[[#This Row],[Precision]])</f>
        <v>0.93341076267905543</v>
      </c>
      <c r="R2209">
        <v>9644</v>
      </c>
      <c r="S2209">
        <v>27</v>
      </c>
      <c r="T2209">
        <v>1375</v>
      </c>
      <c r="U2209">
        <v>1</v>
      </c>
    </row>
    <row r="2210" spans="1:21" hidden="1" x14ac:dyDescent="0.3">
      <c r="A2210" s="21" t="s">
        <v>31</v>
      </c>
      <c r="B2210" s="21" t="s">
        <v>32</v>
      </c>
      <c r="C2210" s="20" t="s">
        <v>23</v>
      </c>
      <c r="D2210" s="20" t="s">
        <v>23</v>
      </c>
      <c r="E2210" t="s">
        <v>42</v>
      </c>
      <c r="F2210" s="25" t="s">
        <v>30</v>
      </c>
      <c r="G2210" s="21" t="s">
        <v>29</v>
      </c>
      <c r="H2210" s="25" t="s">
        <v>26</v>
      </c>
      <c r="I2210" s="21"/>
      <c r="J2210" s="25" t="s">
        <v>26</v>
      </c>
      <c r="K2210" s="26">
        <v>4.2689807415008501</v>
      </c>
      <c r="L2210" s="26">
        <v>1.5550148487091</v>
      </c>
      <c r="N2210">
        <f>(Tabell1[[#This Row],[TP]]+Tabell1[[#This Row],[TN]])/(Tabell1[[#This Row],[TP]]+Tabell1[[#This Row],[TN]]+Tabell1[[#This Row],[FP]]+Tabell1[[#This Row],[FN]])</f>
        <v>0.87581286127167635</v>
      </c>
      <c r="O2210">
        <f>Tabell1[[#This Row],[TP]]/(Tabell1[[#This Row],[TP]]+Tabell1[[#This Row],[FP]])</f>
        <v>0.87510218911799442</v>
      </c>
      <c r="P2210">
        <f>Tabell1[[#This Row],[TP]]/(Tabell1[[#This Row],[TP]]+Tabell1[[#This Row],[FN]])</f>
        <v>1</v>
      </c>
      <c r="Q2210">
        <f>2*(Tabell1[[#This Row],[Recall]] * Tabell1[[#This Row],[Precision]]) / (Tabell1[[#This Row],[Recall]] + Tabell1[[#This Row],[Precision]])</f>
        <v>0.93339146441893139</v>
      </c>
      <c r="R2210">
        <v>9634</v>
      </c>
      <c r="S2210">
        <v>63</v>
      </c>
      <c r="T2210">
        <v>1375</v>
      </c>
      <c r="U2210">
        <v>0</v>
      </c>
    </row>
    <row r="2211" spans="1:21" hidden="1" x14ac:dyDescent="0.3">
      <c r="A2211" s="21" t="s">
        <v>31</v>
      </c>
      <c r="B2211" s="21" t="s">
        <v>32</v>
      </c>
      <c r="C2211" s="20" t="s">
        <v>23</v>
      </c>
      <c r="D2211" s="20" t="s">
        <v>23</v>
      </c>
      <c r="E2211" t="s">
        <v>42</v>
      </c>
      <c r="F2211" s="25" t="s">
        <v>30</v>
      </c>
      <c r="G2211" s="21" t="s">
        <v>29</v>
      </c>
      <c r="H2211" s="21" t="s">
        <v>29</v>
      </c>
      <c r="I2211" s="21"/>
      <c r="J2211" s="25" t="s">
        <v>26</v>
      </c>
      <c r="K2211" s="26">
        <v>4.0816962718963596</v>
      </c>
      <c r="L2211" s="26">
        <v>1.53016829490661</v>
      </c>
      <c r="N2211">
        <f>(Tabell1[[#This Row],[TP]]+Tabell1[[#This Row],[TN]])/(Tabell1[[#This Row],[TP]]+Tabell1[[#This Row],[TN]]+Tabell1[[#This Row],[FP]]+Tabell1[[#This Row],[FN]])</f>
        <v>0.87581286127167635</v>
      </c>
      <c r="O2211">
        <f>Tabell1[[#This Row],[TP]]/(Tabell1[[#This Row],[TP]]+Tabell1[[#This Row],[FP]])</f>
        <v>0.87510218911799442</v>
      </c>
      <c r="P2211">
        <f>Tabell1[[#This Row],[TP]]/(Tabell1[[#This Row],[TP]]+Tabell1[[#This Row],[FN]])</f>
        <v>1</v>
      </c>
      <c r="Q2211">
        <f>2*(Tabell1[[#This Row],[Recall]] * Tabell1[[#This Row],[Precision]]) / (Tabell1[[#This Row],[Recall]] + Tabell1[[#This Row],[Precision]])</f>
        <v>0.93339146441893139</v>
      </c>
      <c r="R2211">
        <v>9634</v>
      </c>
      <c r="S2211">
        <v>63</v>
      </c>
      <c r="T2211">
        <v>1375</v>
      </c>
      <c r="U2211">
        <v>0</v>
      </c>
    </row>
    <row r="2212" spans="1:21" hidden="1" x14ac:dyDescent="0.3">
      <c r="A2212" s="25" t="s">
        <v>20</v>
      </c>
      <c r="B2212" s="25" t="s">
        <v>22</v>
      </c>
      <c r="C2212" s="20" t="s">
        <v>23</v>
      </c>
      <c r="D2212" s="20" t="s">
        <v>23</v>
      </c>
      <c r="E2212" t="s">
        <v>42</v>
      </c>
      <c r="F2212" s="25" t="s">
        <v>30</v>
      </c>
      <c r="G2212" s="25" t="s">
        <v>26</v>
      </c>
      <c r="H2212" s="25" t="s">
        <v>26</v>
      </c>
      <c r="I2212" s="25" t="s">
        <v>25</v>
      </c>
      <c r="J2212" s="21" t="s">
        <v>29</v>
      </c>
      <c r="K2212" s="26">
        <v>2.7238686084747301</v>
      </c>
      <c r="L2212" s="26">
        <v>6.6402676105499197</v>
      </c>
      <c r="N2212">
        <f>(Tabell1[[#This Row],[TP]]+Tabell1[[#This Row],[TN]])/(Tabell1[[#This Row],[TP]]+Tabell1[[#This Row],[TN]]+Tabell1[[#This Row],[FP]]+Tabell1[[#This Row],[FN]])</f>
        <v>0.87581286127167635</v>
      </c>
      <c r="O2212">
        <f>Tabell1[[#This Row],[TP]]/(Tabell1[[#This Row],[TP]]+Tabell1[[#This Row],[FP]])</f>
        <v>0.87510218911799442</v>
      </c>
      <c r="P2212">
        <f>Tabell1[[#This Row],[TP]]/(Tabell1[[#This Row],[TP]]+Tabell1[[#This Row],[FN]])</f>
        <v>1</v>
      </c>
      <c r="Q2212">
        <f>2*(Tabell1[[#This Row],[Recall]] * Tabell1[[#This Row],[Precision]]) / (Tabell1[[#This Row],[Recall]] + Tabell1[[#This Row],[Precision]])</f>
        <v>0.93339146441893139</v>
      </c>
      <c r="R2212">
        <v>9634</v>
      </c>
      <c r="S2212">
        <v>63</v>
      </c>
      <c r="T2212">
        <v>1375</v>
      </c>
      <c r="U2212">
        <v>0</v>
      </c>
    </row>
    <row r="2213" spans="1:21" hidden="1" x14ac:dyDescent="0.3">
      <c r="A2213" s="25" t="s">
        <v>20</v>
      </c>
      <c r="B2213" s="23" t="s">
        <v>33</v>
      </c>
      <c r="C2213" s="21" t="s">
        <v>34</v>
      </c>
      <c r="D2213" s="21" t="s">
        <v>34</v>
      </c>
      <c r="E2213" t="s">
        <v>43</v>
      </c>
      <c r="F2213" s="25" t="s">
        <v>30</v>
      </c>
      <c r="G2213" s="21" t="s">
        <v>29</v>
      </c>
      <c r="H2213" s="25" t="s">
        <v>26</v>
      </c>
      <c r="I2213" s="25" t="s">
        <v>25</v>
      </c>
      <c r="J2213" s="25" t="s">
        <v>26</v>
      </c>
      <c r="K2213" s="26">
        <v>2.3319497108459402</v>
      </c>
      <c r="L2213" s="26">
        <v>6.8176231384277299</v>
      </c>
      <c r="N2213">
        <f>(Tabell1[[#This Row],[TP]]+Tabell1[[#This Row],[TN]])/(Tabell1[[#This Row],[TP]]+Tabell1[[#This Row],[TN]]+Tabell1[[#This Row],[FP]]+Tabell1[[#This Row],[FN]])</f>
        <v>0.8869155491119971</v>
      </c>
      <c r="O2213">
        <f>Tabell1[[#This Row],[TP]]/(Tabell1[[#This Row],[TP]]+Tabell1[[#This Row],[FP]])</f>
        <v>0.88117315057448098</v>
      </c>
      <c r="P2213">
        <f>Tabell1[[#This Row],[TP]]/(Tabell1[[#This Row],[TP]]+Tabell1[[#This Row],[FN]])</f>
        <v>0.99216976849750338</v>
      </c>
      <c r="Q2213">
        <f>2*(Tabell1[[#This Row],[Recall]] * Tabell1[[#This Row],[Precision]]) / (Tabell1[[#This Row],[Recall]] + Tabell1[[#This Row],[Precision]])</f>
        <v>0.93338315362442614</v>
      </c>
      <c r="R2213">
        <v>8743</v>
      </c>
      <c r="S2213">
        <v>1045</v>
      </c>
      <c r="T2213">
        <v>1179</v>
      </c>
      <c r="U2213">
        <v>69</v>
      </c>
    </row>
    <row r="2214" spans="1:21" hidden="1" x14ac:dyDescent="0.3">
      <c r="A2214" s="21" t="s">
        <v>31</v>
      </c>
      <c r="B2214" s="25" t="s">
        <v>22</v>
      </c>
      <c r="C2214" s="24" t="s">
        <v>38</v>
      </c>
      <c r="D2214" s="20" t="s">
        <v>23</v>
      </c>
      <c r="E2214" t="s">
        <v>24</v>
      </c>
      <c r="F2214" s="25" t="s">
        <v>30</v>
      </c>
      <c r="G2214" s="25" t="s">
        <v>26</v>
      </c>
      <c r="H2214" s="21" t="s">
        <v>29</v>
      </c>
      <c r="I2214" s="25" t="s">
        <v>25</v>
      </c>
      <c r="J2214" s="21" t="s">
        <v>29</v>
      </c>
      <c r="K2214" s="26">
        <v>1.5905294418334901</v>
      </c>
      <c r="L2214" s="26">
        <v>0.43926405906677202</v>
      </c>
      <c r="N2214">
        <f>(Tabell1[[#This Row],[TP]]+Tabell1[[#This Row],[TN]])/(Tabell1[[#This Row],[TP]]+Tabell1[[#This Row],[TN]]+Tabell1[[#This Row],[FP]]+Tabell1[[#This Row],[FN]])</f>
        <v>0.88367882683081378</v>
      </c>
      <c r="O2214">
        <f>Tabell1[[#This Row],[TP]]/(Tabell1[[#This Row],[TP]]+Tabell1[[#This Row],[FP]])</f>
        <v>0.93343011198672754</v>
      </c>
      <c r="P2214">
        <f>Tabell1[[#This Row],[TP]]/(Tabell1[[#This Row],[TP]]+Tabell1[[#This Row],[FN]])</f>
        <v>0.93333333333333335</v>
      </c>
      <c r="Q2214">
        <f>2*(Tabell1[[#This Row],[Recall]] * Tabell1[[#This Row],[Precision]]) / (Tabell1[[#This Row],[Recall]] + Tabell1[[#This Row],[Precision]])</f>
        <v>0.93338172015138154</v>
      </c>
      <c r="R2214">
        <v>9002</v>
      </c>
      <c r="S2214">
        <v>760</v>
      </c>
      <c r="T2214">
        <v>642</v>
      </c>
      <c r="U2214">
        <v>643</v>
      </c>
    </row>
    <row r="2215" spans="1:21" hidden="1" x14ac:dyDescent="0.3">
      <c r="A2215" s="21" t="s">
        <v>31</v>
      </c>
      <c r="B2215" s="25" t="s">
        <v>22</v>
      </c>
      <c r="C2215" s="20" t="s">
        <v>23</v>
      </c>
      <c r="D2215" s="20" t="s">
        <v>23</v>
      </c>
      <c r="E2215" t="s">
        <v>42</v>
      </c>
      <c r="F2215" s="19" t="s">
        <v>21</v>
      </c>
      <c r="G2215" s="21" t="s">
        <v>29</v>
      </c>
      <c r="H2215" s="21" t="s">
        <v>29</v>
      </c>
      <c r="I2215" s="21"/>
      <c r="J2215" s="25" t="s">
        <v>26</v>
      </c>
      <c r="K2215" s="26">
        <v>1.8073651790618801</v>
      </c>
      <c r="L2215" s="26">
        <v>0.61735367774963301</v>
      </c>
      <c r="N2215">
        <f>(Tabell1[[#This Row],[TP]]+Tabell1[[#This Row],[TN]])/(Tabell1[[#This Row],[TP]]+Tabell1[[#This Row],[TN]]+Tabell1[[#This Row],[FP]]+Tabell1[[#This Row],[FN]])</f>
        <v>0.87581286127167635</v>
      </c>
      <c r="O2215">
        <f>Tabell1[[#This Row],[TP]]/(Tabell1[[#This Row],[TP]]+Tabell1[[#This Row],[FP]])</f>
        <v>0.87523852794184465</v>
      </c>
      <c r="P2215">
        <f>Tabell1[[#This Row],[TP]]/(Tabell1[[#This Row],[TP]]+Tabell1[[#This Row],[FN]])</f>
        <v>0.99979240190990248</v>
      </c>
      <c r="Q2215">
        <f>2*(Tabell1[[#This Row],[Recall]] * Tabell1[[#This Row],[Precision]]) / (Tabell1[[#This Row],[Recall]] + Tabell1[[#This Row],[Precision]])</f>
        <v>0.93337855516255641</v>
      </c>
      <c r="R2215">
        <v>9632</v>
      </c>
      <c r="S2215">
        <v>65</v>
      </c>
      <c r="T2215">
        <v>1373</v>
      </c>
      <c r="U2215">
        <v>2</v>
      </c>
    </row>
    <row r="2216" spans="1:21" hidden="1" x14ac:dyDescent="0.3">
      <c r="A2216" s="25" t="s">
        <v>20</v>
      </c>
      <c r="B2216" s="23" t="s">
        <v>33</v>
      </c>
      <c r="C2216" s="20" t="s">
        <v>23</v>
      </c>
      <c r="D2216" s="20" t="s">
        <v>23</v>
      </c>
      <c r="E2216" t="s">
        <v>24</v>
      </c>
      <c r="F2216" s="25" t="s">
        <v>30</v>
      </c>
      <c r="G2216" s="21" t="s">
        <v>29</v>
      </c>
      <c r="H2216" s="21" t="s">
        <v>29</v>
      </c>
      <c r="I2216" s="25" t="s">
        <v>25</v>
      </c>
      <c r="J2216" s="21" t="s">
        <v>29</v>
      </c>
      <c r="K2216" s="26">
        <v>3.1786298751831001</v>
      </c>
      <c r="L2216" s="26">
        <v>7.9844460487365696</v>
      </c>
      <c r="N2216">
        <f>(Tabell1[[#This Row],[TP]]+Tabell1[[#This Row],[TN]])/(Tabell1[[#This Row],[TP]]+Tabell1[[#This Row],[TN]]+Tabell1[[#This Row],[FP]]+Tabell1[[#This Row],[FN]])</f>
        <v>0.87535077396578254</v>
      </c>
      <c r="O2216">
        <f>Tabell1[[#This Row],[TP]]/(Tabell1[[#This Row],[TP]]+Tabell1[[#This Row],[FP]])</f>
        <v>0.87506804572672836</v>
      </c>
      <c r="P2216">
        <f>Tabell1[[#This Row],[TP]]/(Tabell1[[#This Row],[TP]]+Tabell1[[#This Row],[FN]])</f>
        <v>1</v>
      </c>
      <c r="Q2216">
        <f>2*(Tabell1[[#This Row],[Recall]] * Tabell1[[#This Row],[Precision]]) / (Tabell1[[#This Row],[Recall]] + Tabell1[[#This Row],[Precision]])</f>
        <v>0.93337204238641314</v>
      </c>
      <c r="R2216">
        <v>9645</v>
      </c>
      <c r="S2216">
        <v>25</v>
      </c>
      <c r="T2216">
        <v>1377</v>
      </c>
      <c r="U2216">
        <v>0</v>
      </c>
    </row>
    <row r="2217" spans="1:21" hidden="1" x14ac:dyDescent="0.3">
      <c r="A2217" s="25" t="s">
        <v>20</v>
      </c>
      <c r="B2217" s="23" t="s">
        <v>33</v>
      </c>
      <c r="C2217" s="20" t="s">
        <v>23</v>
      </c>
      <c r="D2217" s="20" t="s">
        <v>23</v>
      </c>
      <c r="E2217" t="s">
        <v>24</v>
      </c>
      <c r="F2217" s="25" t="s">
        <v>30</v>
      </c>
      <c r="G2217" s="25" t="s">
        <v>26</v>
      </c>
      <c r="H2217" s="25" t="s">
        <v>26</v>
      </c>
      <c r="I2217" s="25" t="s">
        <v>25</v>
      </c>
      <c r="J2217" s="21" t="s">
        <v>29</v>
      </c>
      <c r="K2217" s="26">
        <v>3.1451930999755802</v>
      </c>
      <c r="L2217" s="26">
        <v>7.8705921173095703</v>
      </c>
      <c r="N2217">
        <f>(Tabell1[[#This Row],[TP]]+Tabell1[[#This Row],[TN]])/(Tabell1[[#This Row],[TP]]+Tabell1[[#This Row],[TN]]+Tabell1[[#This Row],[FP]]+Tabell1[[#This Row],[FN]])</f>
        <v>0.87535077396578254</v>
      </c>
      <c r="O2217">
        <f>Tabell1[[#This Row],[TP]]/(Tabell1[[#This Row],[TP]]+Tabell1[[#This Row],[FP]])</f>
        <v>0.87506804572672836</v>
      </c>
      <c r="P2217">
        <f>Tabell1[[#This Row],[TP]]/(Tabell1[[#This Row],[TP]]+Tabell1[[#This Row],[FN]])</f>
        <v>1</v>
      </c>
      <c r="Q2217">
        <f>2*(Tabell1[[#This Row],[Recall]] * Tabell1[[#This Row],[Precision]]) / (Tabell1[[#This Row],[Recall]] + Tabell1[[#This Row],[Precision]])</f>
        <v>0.93337204238641314</v>
      </c>
      <c r="R2217">
        <v>9645</v>
      </c>
      <c r="S2217">
        <v>25</v>
      </c>
      <c r="T2217">
        <v>1377</v>
      </c>
      <c r="U2217">
        <v>0</v>
      </c>
    </row>
    <row r="2218" spans="1:21" hidden="1" x14ac:dyDescent="0.3">
      <c r="A2218" s="25" t="s">
        <v>20</v>
      </c>
      <c r="B2218" s="21" t="s">
        <v>32</v>
      </c>
      <c r="C2218" s="20" t="s">
        <v>23</v>
      </c>
      <c r="D2218" s="20" t="s">
        <v>23</v>
      </c>
      <c r="E2218" t="s">
        <v>24</v>
      </c>
      <c r="F2218" s="25" t="s">
        <v>30</v>
      </c>
      <c r="G2218" s="21" t="s">
        <v>29</v>
      </c>
      <c r="H2218" s="21" t="s">
        <v>29</v>
      </c>
      <c r="I2218" s="25" t="s">
        <v>25</v>
      </c>
      <c r="J2218" s="21" t="s">
        <v>29</v>
      </c>
      <c r="K2218" s="26">
        <v>2.15655016899108</v>
      </c>
      <c r="L2218" s="26">
        <v>4.4088978767395002</v>
      </c>
      <c r="N2218">
        <f>(Tabell1[[#This Row],[TP]]+Tabell1[[#This Row],[TN]])/(Tabell1[[#This Row],[TP]]+Tabell1[[#This Row],[TN]]+Tabell1[[#This Row],[FP]]+Tabell1[[#This Row],[FN]])</f>
        <v>0.87535077396578254</v>
      </c>
      <c r="O2218">
        <f>Tabell1[[#This Row],[TP]]/(Tabell1[[#This Row],[TP]]+Tabell1[[#This Row],[FP]])</f>
        <v>0.87506804572672836</v>
      </c>
      <c r="P2218">
        <f>Tabell1[[#This Row],[TP]]/(Tabell1[[#This Row],[TP]]+Tabell1[[#This Row],[FN]])</f>
        <v>1</v>
      </c>
      <c r="Q2218">
        <f>2*(Tabell1[[#This Row],[Recall]] * Tabell1[[#This Row],[Precision]]) / (Tabell1[[#This Row],[Recall]] + Tabell1[[#This Row],[Precision]])</f>
        <v>0.93337204238641314</v>
      </c>
      <c r="R2218">
        <v>9645</v>
      </c>
      <c r="S2218">
        <v>25</v>
      </c>
      <c r="T2218">
        <v>1377</v>
      </c>
      <c r="U2218">
        <v>0</v>
      </c>
    </row>
    <row r="2219" spans="1:21" hidden="1" x14ac:dyDescent="0.3">
      <c r="A2219" s="25" t="s">
        <v>20</v>
      </c>
      <c r="B2219" s="21" t="s">
        <v>32</v>
      </c>
      <c r="C2219" s="20" t="s">
        <v>23</v>
      </c>
      <c r="D2219" s="20" t="s">
        <v>23</v>
      </c>
      <c r="E2219" t="s">
        <v>24</v>
      </c>
      <c r="F2219" s="25" t="s">
        <v>30</v>
      </c>
      <c r="G2219" s="25" t="s">
        <v>26</v>
      </c>
      <c r="H2219" s="21" t="s">
        <v>29</v>
      </c>
      <c r="I2219" s="25" t="s">
        <v>25</v>
      </c>
      <c r="J2219" s="21" t="s">
        <v>29</v>
      </c>
      <c r="K2219" s="26">
        <v>2.15177202224731</v>
      </c>
      <c r="L2219" s="26">
        <v>4.4123537540435702</v>
      </c>
      <c r="N2219">
        <f>(Tabell1[[#This Row],[TP]]+Tabell1[[#This Row],[TN]])/(Tabell1[[#This Row],[TP]]+Tabell1[[#This Row],[TN]]+Tabell1[[#This Row],[FP]]+Tabell1[[#This Row],[FN]])</f>
        <v>0.87535077396578254</v>
      </c>
      <c r="O2219">
        <f>Tabell1[[#This Row],[TP]]/(Tabell1[[#This Row],[TP]]+Tabell1[[#This Row],[FP]])</f>
        <v>0.87506804572672836</v>
      </c>
      <c r="P2219">
        <f>Tabell1[[#This Row],[TP]]/(Tabell1[[#This Row],[TP]]+Tabell1[[#This Row],[FN]])</f>
        <v>1</v>
      </c>
      <c r="Q2219">
        <f>2*(Tabell1[[#This Row],[Recall]] * Tabell1[[#This Row],[Precision]]) / (Tabell1[[#This Row],[Recall]] + Tabell1[[#This Row],[Precision]])</f>
        <v>0.93337204238641314</v>
      </c>
      <c r="R2219">
        <v>9645</v>
      </c>
      <c r="S2219">
        <v>25</v>
      </c>
      <c r="T2219">
        <v>1377</v>
      </c>
      <c r="U2219">
        <v>0</v>
      </c>
    </row>
    <row r="2220" spans="1:21" hidden="1" x14ac:dyDescent="0.3">
      <c r="A2220" s="23" t="s">
        <v>48</v>
      </c>
      <c r="B2220" s="21" t="s">
        <v>32</v>
      </c>
      <c r="C2220" s="21" t="s">
        <v>34</v>
      </c>
      <c r="D2220" s="21" t="s">
        <v>34</v>
      </c>
      <c r="E2220" t="s">
        <v>43</v>
      </c>
      <c r="F2220" s="19" t="s">
        <v>21</v>
      </c>
      <c r="G2220" s="25" t="s">
        <v>26</v>
      </c>
      <c r="H2220" s="25" t="s">
        <v>26</v>
      </c>
      <c r="I2220" s="21"/>
      <c r="J2220" s="21" t="s">
        <v>29</v>
      </c>
      <c r="K2220" s="26">
        <v>0.13862919807433999</v>
      </c>
      <c r="L2220" s="26">
        <v>0.32712388038635198</v>
      </c>
      <c r="N2220">
        <f>(Tabell1[[#This Row],[TP]]+Tabell1[[#This Row],[TN]])/(Tabell1[[#This Row],[TP]]+Tabell1[[#This Row],[TN]]+Tabell1[[#This Row],[FP]]+Tabell1[[#This Row],[FN]])</f>
        <v>0.8870061616527728</v>
      </c>
      <c r="O2220">
        <f>Tabell1[[#This Row],[TP]]/(Tabell1[[#This Row],[TP]]+Tabell1[[#This Row],[FP]])</f>
        <v>0.88218652116803076</v>
      </c>
      <c r="P2220">
        <f>Tabell1[[#This Row],[TP]]/(Tabell1[[#This Row],[TP]]+Tabell1[[#This Row],[FN]])</f>
        <v>0.99080798910576484</v>
      </c>
      <c r="Q2220">
        <f>2*(Tabell1[[#This Row],[Recall]] * Tabell1[[#This Row],[Precision]]) / (Tabell1[[#This Row],[Recall]] + Tabell1[[#This Row],[Precision]])</f>
        <v>0.93334758672296769</v>
      </c>
      <c r="R2220">
        <v>8731</v>
      </c>
      <c r="S2220">
        <v>1058</v>
      </c>
      <c r="T2220">
        <v>1166</v>
      </c>
      <c r="U2220">
        <v>81</v>
      </c>
    </row>
    <row r="2221" spans="1:21" hidden="1" x14ac:dyDescent="0.3">
      <c r="A2221" s="23" t="s">
        <v>48</v>
      </c>
      <c r="B2221" s="21" t="s">
        <v>32</v>
      </c>
      <c r="C2221" s="21" t="s">
        <v>34</v>
      </c>
      <c r="D2221" s="21" t="s">
        <v>34</v>
      </c>
      <c r="E2221" t="s">
        <v>43</v>
      </c>
      <c r="F2221" s="19" t="s">
        <v>21</v>
      </c>
      <c r="G2221" s="25" t="s">
        <v>26</v>
      </c>
      <c r="H2221" s="25" t="s">
        <v>26</v>
      </c>
      <c r="I2221" s="21"/>
      <c r="J2221" s="25" t="s">
        <v>26</v>
      </c>
      <c r="K2221" s="26">
        <v>0.13065075874328599</v>
      </c>
      <c r="L2221" s="26">
        <v>0.40491628646850503</v>
      </c>
      <c r="N2221">
        <f>(Tabell1[[#This Row],[TP]]+Tabell1[[#This Row],[TN]])/(Tabell1[[#This Row],[TP]]+Tabell1[[#This Row],[TN]]+Tabell1[[#This Row],[FP]]+Tabell1[[#This Row],[FN]])</f>
        <v>0.8870061616527728</v>
      </c>
      <c r="O2221">
        <f>Tabell1[[#This Row],[TP]]/(Tabell1[[#This Row],[TP]]+Tabell1[[#This Row],[FP]])</f>
        <v>0.88218652116803076</v>
      </c>
      <c r="P2221">
        <f>Tabell1[[#This Row],[TP]]/(Tabell1[[#This Row],[TP]]+Tabell1[[#This Row],[FN]])</f>
        <v>0.99080798910576484</v>
      </c>
      <c r="Q2221">
        <f>2*(Tabell1[[#This Row],[Recall]] * Tabell1[[#This Row],[Precision]]) / (Tabell1[[#This Row],[Recall]] + Tabell1[[#This Row],[Precision]])</f>
        <v>0.93334758672296769</v>
      </c>
      <c r="R2221">
        <v>8731</v>
      </c>
      <c r="S2221">
        <v>1058</v>
      </c>
      <c r="T2221">
        <v>1166</v>
      </c>
      <c r="U2221">
        <v>81</v>
      </c>
    </row>
    <row r="2222" spans="1:21" hidden="1" x14ac:dyDescent="0.3">
      <c r="A2222" s="21" t="s">
        <v>31</v>
      </c>
      <c r="B2222" s="23" t="s">
        <v>33</v>
      </c>
      <c r="C2222" s="23" t="s">
        <v>40</v>
      </c>
      <c r="D2222" s="20" t="s">
        <v>23</v>
      </c>
      <c r="E2222" t="s">
        <v>24</v>
      </c>
      <c r="F2222" s="25" t="s">
        <v>30</v>
      </c>
      <c r="G2222" s="21" t="s">
        <v>29</v>
      </c>
      <c r="H2222" s="21" t="s">
        <v>29</v>
      </c>
      <c r="I2222" s="21"/>
      <c r="J2222" s="21" t="s">
        <v>29</v>
      </c>
      <c r="K2222" s="26">
        <v>44.290545463561998</v>
      </c>
      <c r="L2222" s="26">
        <v>1.4293956756591699</v>
      </c>
      <c r="N2222">
        <f>(Tabell1[[#This Row],[TP]]+Tabell1[[#This Row],[TN]])/(Tabell1[[#This Row],[TP]]+Tabell1[[#This Row],[TN]]+Tabell1[[#This Row],[FP]]+Tabell1[[#This Row],[FN]])</f>
        <v>0.88829546483208111</v>
      </c>
      <c r="O2222">
        <f>Tabell1[[#This Row],[TP]]/(Tabell1[[#This Row],[TP]]+Tabell1[[#This Row],[FP]])</f>
        <v>0.9742866809518439</v>
      </c>
      <c r="P2222">
        <f>Tabell1[[#This Row],[TP]]/(Tabell1[[#This Row],[TP]]+Tabell1[[#This Row],[FN]])</f>
        <v>0.89569725246241572</v>
      </c>
      <c r="Q2222">
        <f>2*(Tabell1[[#This Row],[Recall]] * Tabell1[[#This Row],[Precision]]) / (Tabell1[[#This Row],[Recall]] + Tabell1[[#This Row],[Precision]])</f>
        <v>0.93334053586862575</v>
      </c>
      <c r="R2222">
        <v>8639</v>
      </c>
      <c r="S2222">
        <v>1174</v>
      </c>
      <c r="T2222">
        <v>228</v>
      </c>
      <c r="U2222">
        <v>1006</v>
      </c>
    </row>
    <row r="2223" spans="1:21" hidden="1" x14ac:dyDescent="0.3">
      <c r="A2223" s="21" t="s">
        <v>31</v>
      </c>
      <c r="B2223" s="23" t="s">
        <v>33</v>
      </c>
      <c r="C2223" s="20" t="s">
        <v>23</v>
      </c>
      <c r="D2223" s="20" t="s">
        <v>23</v>
      </c>
      <c r="E2223" t="s">
        <v>24</v>
      </c>
      <c r="F2223" s="25" t="s">
        <v>30</v>
      </c>
      <c r="G2223" s="21" t="s">
        <v>29</v>
      </c>
      <c r="H2223" s="25" t="s">
        <v>26</v>
      </c>
      <c r="I2223" s="21"/>
      <c r="J2223" s="21" t="s">
        <v>29</v>
      </c>
      <c r="K2223" s="26">
        <v>26.8305456638336</v>
      </c>
      <c r="L2223" s="26">
        <v>1.3617472648620601</v>
      </c>
      <c r="N2223">
        <f>(Tabell1[[#This Row],[TP]]+Tabell1[[#This Row],[TN]])/(Tabell1[[#This Row],[TP]]+Tabell1[[#This Row],[TN]]+Tabell1[[#This Row],[FP]]+Tabell1[[#This Row],[FN]])</f>
        <v>0.87526025165203225</v>
      </c>
      <c r="O2223">
        <f>Tabell1[[#This Row],[TP]]/(Tabell1[[#This Row],[TP]]+Tabell1[[#This Row],[FP]])</f>
        <v>0.87498866007438991</v>
      </c>
      <c r="P2223">
        <f>Tabell1[[#This Row],[TP]]/(Tabell1[[#This Row],[TP]]+Tabell1[[#This Row],[FN]])</f>
        <v>1</v>
      </c>
      <c r="Q2223">
        <f>2*(Tabell1[[#This Row],[Recall]] * Tabell1[[#This Row],[Precision]]) / (Tabell1[[#This Row],[Recall]] + Tabell1[[#This Row],[Precision]])</f>
        <v>0.93332688213663639</v>
      </c>
      <c r="R2223">
        <v>9645</v>
      </c>
      <c r="S2223">
        <v>24</v>
      </c>
      <c r="T2223">
        <v>1378</v>
      </c>
      <c r="U2223">
        <v>0</v>
      </c>
    </row>
    <row r="2224" spans="1:21" hidden="1" x14ac:dyDescent="0.3">
      <c r="A2224" s="21" t="s">
        <v>31</v>
      </c>
      <c r="B2224" s="23" t="s">
        <v>33</v>
      </c>
      <c r="C2224" s="20" t="s">
        <v>23</v>
      </c>
      <c r="D2224" s="20" t="s">
        <v>23</v>
      </c>
      <c r="E2224" t="s">
        <v>24</v>
      </c>
      <c r="F2224" s="25" t="s">
        <v>30</v>
      </c>
      <c r="G2224" s="21" t="s">
        <v>29</v>
      </c>
      <c r="H2224" s="25" t="s">
        <v>26</v>
      </c>
      <c r="I2224" s="21"/>
      <c r="J2224" s="21" t="s">
        <v>29</v>
      </c>
      <c r="K2224" s="26">
        <v>26.8305456638336</v>
      </c>
      <c r="L2224" s="26">
        <v>1.3532402515411299</v>
      </c>
      <c r="N2224">
        <f>(Tabell1[[#This Row],[TP]]+Tabell1[[#This Row],[TN]])/(Tabell1[[#This Row],[TP]]+Tabell1[[#This Row],[TN]]+Tabell1[[#This Row],[FP]]+Tabell1[[#This Row],[FN]])</f>
        <v>0.87526025165203225</v>
      </c>
      <c r="O2224">
        <f>Tabell1[[#This Row],[TP]]/(Tabell1[[#This Row],[TP]]+Tabell1[[#This Row],[FP]])</f>
        <v>0.87498866007438991</v>
      </c>
      <c r="P2224">
        <f>Tabell1[[#This Row],[TP]]/(Tabell1[[#This Row],[TP]]+Tabell1[[#This Row],[FN]])</f>
        <v>1</v>
      </c>
      <c r="Q2224">
        <f>2*(Tabell1[[#This Row],[Recall]] * Tabell1[[#This Row],[Precision]]) / (Tabell1[[#This Row],[Recall]] + Tabell1[[#This Row],[Precision]])</f>
        <v>0.93332688213663639</v>
      </c>
      <c r="R2224">
        <v>9645</v>
      </c>
      <c r="S2224">
        <v>24</v>
      </c>
      <c r="T2224">
        <v>1378</v>
      </c>
      <c r="U2224">
        <v>0</v>
      </c>
    </row>
    <row r="2225" spans="1:21" hidden="1" x14ac:dyDescent="0.3">
      <c r="A2225" s="21" t="s">
        <v>31</v>
      </c>
      <c r="B2225" s="25" t="s">
        <v>22</v>
      </c>
      <c r="C2225" s="20" t="s">
        <v>23</v>
      </c>
      <c r="D2225" s="20" t="s">
        <v>23</v>
      </c>
      <c r="E2225" t="s">
        <v>24</v>
      </c>
      <c r="F2225" s="19" t="s">
        <v>21</v>
      </c>
      <c r="G2225" s="21" t="s">
        <v>29</v>
      </c>
      <c r="H2225" s="25" t="s">
        <v>26</v>
      </c>
      <c r="I2225" s="21"/>
      <c r="J2225" s="25" t="s">
        <v>26</v>
      </c>
      <c r="K2225" s="26">
        <v>1.82988953590393</v>
      </c>
      <c r="L2225" s="26">
        <v>0.44480967521667403</v>
      </c>
      <c r="N2225">
        <f>(Tabell1[[#This Row],[TP]]+Tabell1[[#This Row],[TN]])/(Tabell1[[#This Row],[TP]]+Tabell1[[#This Row],[TN]]+Tabell1[[#This Row],[FP]]+Tabell1[[#This Row],[FN]])</f>
        <v>0.87526025165203225</v>
      </c>
      <c r="O2225">
        <f>Tabell1[[#This Row],[TP]]/(Tabell1[[#This Row],[TP]]+Tabell1[[#This Row],[FP]])</f>
        <v>0.87498866007438991</v>
      </c>
      <c r="P2225">
        <f>Tabell1[[#This Row],[TP]]/(Tabell1[[#This Row],[TP]]+Tabell1[[#This Row],[FN]])</f>
        <v>1</v>
      </c>
      <c r="Q2225">
        <f>2*(Tabell1[[#This Row],[Recall]] * Tabell1[[#This Row],[Precision]]) / (Tabell1[[#This Row],[Recall]] + Tabell1[[#This Row],[Precision]])</f>
        <v>0.93332688213663639</v>
      </c>
      <c r="R2225">
        <v>9645</v>
      </c>
      <c r="S2225">
        <v>24</v>
      </c>
      <c r="T2225">
        <v>1378</v>
      </c>
      <c r="U2225">
        <v>0</v>
      </c>
    </row>
    <row r="2226" spans="1:21" hidden="1" x14ac:dyDescent="0.3">
      <c r="A2226" s="21" t="s">
        <v>31</v>
      </c>
      <c r="B2226" s="25" t="s">
        <v>22</v>
      </c>
      <c r="C2226" s="20" t="s">
        <v>23</v>
      </c>
      <c r="D2226" s="20" t="s">
        <v>23</v>
      </c>
      <c r="E2226" t="s">
        <v>24</v>
      </c>
      <c r="F2226" s="19" t="s">
        <v>21</v>
      </c>
      <c r="G2226" s="21" t="s">
        <v>29</v>
      </c>
      <c r="H2226" s="21" t="s">
        <v>29</v>
      </c>
      <c r="I2226" s="21"/>
      <c r="J2226" s="25" t="s">
        <v>26</v>
      </c>
      <c r="K2226" s="26">
        <v>1.8073651790618801</v>
      </c>
      <c r="L2226" s="26">
        <v>0.45842480659484802</v>
      </c>
      <c r="N2226">
        <f>(Tabell1[[#This Row],[TP]]+Tabell1[[#This Row],[TN]])/(Tabell1[[#This Row],[TP]]+Tabell1[[#This Row],[TN]]+Tabell1[[#This Row],[FP]]+Tabell1[[#This Row],[FN]])</f>
        <v>0.87526025165203225</v>
      </c>
      <c r="O2226">
        <f>Tabell1[[#This Row],[TP]]/(Tabell1[[#This Row],[TP]]+Tabell1[[#This Row],[FP]])</f>
        <v>0.87498866007438991</v>
      </c>
      <c r="P2226">
        <f>Tabell1[[#This Row],[TP]]/(Tabell1[[#This Row],[TP]]+Tabell1[[#This Row],[FN]])</f>
        <v>1</v>
      </c>
      <c r="Q2226">
        <f>2*(Tabell1[[#This Row],[Recall]] * Tabell1[[#This Row],[Precision]]) / (Tabell1[[#This Row],[Recall]] + Tabell1[[#This Row],[Precision]])</f>
        <v>0.93332688213663639</v>
      </c>
      <c r="R2226">
        <v>9645</v>
      </c>
      <c r="S2226">
        <v>24</v>
      </c>
      <c r="T2226">
        <v>1378</v>
      </c>
      <c r="U2226">
        <v>0</v>
      </c>
    </row>
    <row r="2227" spans="1:21" hidden="1" x14ac:dyDescent="0.3">
      <c r="A2227" s="25" t="s">
        <v>20</v>
      </c>
      <c r="B2227" s="21" t="s">
        <v>32</v>
      </c>
      <c r="C2227" s="21" t="s">
        <v>34</v>
      </c>
      <c r="D2227" s="21" t="s">
        <v>34</v>
      </c>
      <c r="E2227" t="s">
        <v>35</v>
      </c>
      <c r="F2227" s="19" t="s">
        <v>21</v>
      </c>
      <c r="G2227" s="21" t="s">
        <v>29</v>
      </c>
      <c r="H2227" s="25" t="s">
        <v>26</v>
      </c>
      <c r="I2227" s="21"/>
      <c r="J2227" s="25" t="s">
        <v>26</v>
      </c>
      <c r="K2227" s="26">
        <v>0.89065241813659601</v>
      </c>
      <c r="L2227" s="26">
        <v>2.1008169651031401</v>
      </c>
      <c r="N2227">
        <f>(Tabell1[[#This Row],[TP]]+Tabell1[[#This Row],[TN]])/(Tabell1[[#This Row],[TP]]+Tabell1[[#This Row],[TN]]+Tabell1[[#This Row],[FP]]+Tabell1[[#This Row],[FN]])</f>
        <v>0.89207189125079833</v>
      </c>
      <c r="O2227">
        <f>Tabell1[[#This Row],[TP]]/(Tabell1[[#This Row],[TP]]+Tabell1[[#This Row],[FP]])</f>
        <v>0.92369477911646591</v>
      </c>
      <c r="P2227">
        <f>Tabell1[[#This Row],[TP]]/(Tabell1[[#This Row],[TP]]+Tabell1[[#This Row],[FN]])</f>
        <v>0.94315981319056841</v>
      </c>
      <c r="Q2227">
        <f>2*(Tabell1[[#This Row],[Recall]] * Tabell1[[#This Row],[Precision]]) / (Tabell1[[#This Row],[Recall]] + Tabell1[[#This Row],[Precision]])</f>
        <v>0.93332581863270025</v>
      </c>
      <c r="R2227">
        <v>8280</v>
      </c>
      <c r="S2227">
        <v>1498</v>
      </c>
      <c r="T2227">
        <v>684</v>
      </c>
      <c r="U2227">
        <v>499</v>
      </c>
    </row>
    <row r="2228" spans="1:21" hidden="1" x14ac:dyDescent="0.3">
      <c r="A2228" s="25" t="s">
        <v>20</v>
      </c>
      <c r="B2228" s="21" t="s">
        <v>32</v>
      </c>
      <c r="C2228" s="21" t="s">
        <v>34</v>
      </c>
      <c r="D2228" s="21" t="s">
        <v>34</v>
      </c>
      <c r="E2228" t="s">
        <v>35</v>
      </c>
      <c r="F2228" s="19" t="s">
        <v>21</v>
      </c>
      <c r="G2228" s="25" t="s">
        <v>26</v>
      </c>
      <c r="H2228" s="25" t="s">
        <v>26</v>
      </c>
      <c r="I2228" s="21"/>
      <c r="J2228" s="25" t="s">
        <v>26</v>
      </c>
      <c r="K2228" s="26">
        <v>0.87465906143188399</v>
      </c>
      <c r="L2228" s="26">
        <v>2.0763447284698402</v>
      </c>
      <c r="N2228">
        <f>(Tabell1[[#This Row],[TP]]+Tabell1[[#This Row],[TN]])/(Tabell1[[#This Row],[TP]]+Tabell1[[#This Row],[TN]]+Tabell1[[#This Row],[FP]]+Tabell1[[#This Row],[FN]])</f>
        <v>0.89207189125079833</v>
      </c>
      <c r="O2228">
        <f>Tabell1[[#This Row],[TP]]/(Tabell1[[#This Row],[TP]]+Tabell1[[#This Row],[FP]])</f>
        <v>0.92369477911646591</v>
      </c>
      <c r="P2228">
        <f>Tabell1[[#This Row],[TP]]/(Tabell1[[#This Row],[TP]]+Tabell1[[#This Row],[FN]])</f>
        <v>0.94315981319056841</v>
      </c>
      <c r="Q2228">
        <f>2*(Tabell1[[#This Row],[Recall]] * Tabell1[[#This Row],[Precision]]) / (Tabell1[[#This Row],[Recall]] + Tabell1[[#This Row],[Precision]])</f>
        <v>0.93332581863270025</v>
      </c>
      <c r="R2228">
        <v>8280</v>
      </c>
      <c r="S2228">
        <v>1498</v>
      </c>
      <c r="T2228">
        <v>684</v>
      </c>
      <c r="U2228">
        <v>499</v>
      </c>
    </row>
    <row r="2229" spans="1:21" hidden="1" x14ac:dyDescent="0.3">
      <c r="A2229" s="21" t="s">
        <v>31</v>
      </c>
      <c r="B2229" s="21" t="s">
        <v>32</v>
      </c>
      <c r="C2229" s="21" t="s">
        <v>34</v>
      </c>
      <c r="D2229" s="20" t="s">
        <v>23</v>
      </c>
      <c r="E2229" t="s">
        <v>24</v>
      </c>
      <c r="F2229" s="25" t="s">
        <v>30</v>
      </c>
      <c r="G2229" s="25" t="s">
        <v>26</v>
      </c>
      <c r="H2229" s="21" t="s">
        <v>29</v>
      </c>
      <c r="I2229" s="21"/>
      <c r="J2229" s="25" t="s">
        <v>26</v>
      </c>
      <c r="K2229" s="26">
        <v>5.08084893226623</v>
      </c>
      <c r="L2229" s="26">
        <v>0.97296094894409102</v>
      </c>
      <c r="N2229">
        <f>(Tabell1[[#This Row],[TP]]+Tabell1[[#This Row],[TN]])/(Tabell1[[#This Row],[TP]]+Tabell1[[#This Row],[TN]]+Tabell1[[#This Row],[FP]]+Tabell1[[#This Row],[FN]])</f>
        <v>0.87526025165203225</v>
      </c>
      <c r="O2229">
        <f>Tabell1[[#This Row],[TP]]/(Tabell1[[#This Row],[TP]]+Tabell1[[#This Row],[FP]])</f>
        <v>0.87505670991743034</v>
      </c>
      <c r="P2229">
        <f>Tabell1[[#This Row],[TP]]/(Tabell1[[#This Row],[TP]]+Tabell1[[#This Row],[FN]])</f>
        <v>0.99989631933644374</v>
      </c>
      <c r="Q2229">
        <f>2*(Tabell1[[#This Row],[Recall]] * Tabell1[[#This Row],[Precision]]) / (Tabell1[[#This Row],[Recall]] + Tabell1[[#This Row],[Precision]])</f>
        <v>0.93332042969128037</v>
      </c>
      <c r="R2229">
        <v>9644</v>
      </c>
      <c r="S2229">
        <v>25</v>
      </c>
      <c r="T2229">
        <v>1377</v>
      </c>
      <c r="U2229">
        <v>1</v>
      </c>
    </row>
    <row r="2230" spans="1:21" hidden="1" x14ac:dyDescent="0.3">
      <c r="A2230" s="21" t="s">
        <v>31</v>
      </c>
      <c r="B2230" s="25" t="s">
        <v>22</v>
      </c>
      <c r="C2230" s="21" t="s">
        <v>34</v>
      </c>
      <c r="D2230" s="20" t="s">
        <v>23</v>
      </c>
      <c r="E2230" t="s">
        <v>24</v>
      </c>
      <c r="F2230" s="25" t="s">
        <v>30</v>
      </c>
      <c r="G2230" s="25" t="s">
        <v>26</v>
      </c>
      <c r="H2230" s="25" t="s">
        <v>26</v>
      </c>
      <c r="I2230" s="21"/>
      <c r="J2230" s="25" t="s">
        <v>26</v>
      </c>
      <c r="K2230" s="26">
        <v>4.8360116481780997</v>
      </c>
      <c r="L2230" s="26">
        <v>0.926014184951782</v>
      </c>
      <c r="N2230">
        <f>(Tabell1[[#This Row],[TP]]+Tabell1[[#This Row],[TN]])/(Tabell1[[#This Row],[TP]]+Tabell1[[#This Row],[TN]]+Tabell1[[#This Row],[FP]]+Tabell1[[#This Row],[FN]])</f>
        <v>0.87526025165203225</v>
      </c>
      <c r="O2230">
        <f>Tabell1[[#This Row],[TP]]/(Tabell1[[#This Row],[TP]]+Tabell1[[#This Row],[FP]])</f>
        <v>0.87505670991743034</v>
      </c>
      <c r="P2230">
        <f>Tabell1[[#This Row],[TP]]/(Tabell1[[#This Row],[TP]]+Tabell1[[#This Row],[FN]])</f>
        <v>0.99989631933644374</v>
      </c>
      <c r="Q2230">
        <f>2*(Tabell1[[#This Row],[Recall]] * Tabell1[[#This Row],[Precision]]) / (Tabell1[[#This Row],[Recall]] + Tabell1[[#This Row],[Precision]])</f>
        <v>0.93332042969128037</v>
      </c>
      <c r="R2230">
        <v>9644</v>
      </c>
      <c r="S2230">
        <v>25</v>
      </c>
      <c r="T2230">
        <v>1377</v>
      </c>
      <c r="U2230">
        <v>1</v>
      </c>
    </row>
    <row r="2231" spans="1:21" hidden="1" x14ac:dyDescent="0.3">
      <c r="A2231" s="21" t="s">
        <v>31</v>
      </c>
      <c r="B2231" s="25" t="s">
        <v>22</v>
      </c>
      <c r="C2231" s="21" t="s">
        <v>34</v>
      </c>
      <c r="D2231" s="20" t="s">
        <v>23</v>
      </c>
      <c r="E2231" t="s">
        <v>24</v>
      </c>
      <c r="F2231" s="25" t="s">
        <v>30</v>
      </c>
      <c r="G2231" s="21" t="s">
        <v>29</v>
      </c>
      <c r="H2231" s="21" t="s">
        <v>29</v>
      </c>
      <c r="I2231" s="21"/>
      <c r="J2231" s="25" t="s">
        <v>26</v>
      </c>
      <c r="K2231" s="26">
        <v>4.6286053657531703</v>
      </c>
      <c r="L2231" s="26">
        <v>0.81621599197387695</v>
      </c>
      <c r="N2231">
        <f>(Tabell1[[#This Row],[TP]]+Tabell1[[#This Row],[TN]])/(Tabell1[[#This Row],[TP]]+Tabell1[[#This Row],[TN]]+Tabell1[[#This Row],[FP]]+Tabell1[[#This Row],[FN]])</f>
        <v>0.87526025165203225</v>
      </c>
      <c r="O2231">
        <f>Tabell1[[#This Row],[TP]]/(Tabell1[[#This Row],[TP]]+Tabell1[[#This Row],[FP]])</f>
        <v>0.87505670991743034</v>
      </c>
      <c r="P2231">
        <f>Tabell1[[#This Row],[TP]]/(Tabell1[[#This Row],[TP]]+Tabell1[[#This Row],[FN]])</f>
        <v>0.99989631933644374</v>
      </c>
      <c r="Q2231">
        <f>2*(Tabell1[[#This Row],[Recall]] * Tabell1[[#This Row],[Precision]]) / (Tabell1[[#This Row],[Recall]] + Tabell1[[#This Row],[Precision]])</f>
        <v>0.93332042969128037</v>
      </c>
      <c r="R2231">
        <v>9644</v>
      </c>
      <c r="S2231">
        <v>25</v>
      </c>
      <c r="T2231">
        <v>1377</v>
      </c>
      <c r="U2231">
        <v>1</v>
      </c>
    </row>
    <row r="2232" spans="1:21" hidden="1" x14ac:dyDescent="0.3">
      <c r="A2232" s="21" t="s">
        <v>31</v>
      </c>
      <c r="B2232" s="21" t="s">
        <v>32</v>
      </c>
      <c r="C2232" s="20" t="s">
        <v>23</v>
      </c>
      <c r="D2232" s="20" t="s">
        <v>23</v>
      </c>
      <c r="E2232" t="s">
        <v>24</v>
      </c>
      <c r="F2232" s="19" t="s">
        <v>21</v>
      </c>
      <c r="G2232" s="25" t="s">
        <v>26</v>
      </c>
      <c r="H2232" s="25" t="s">
        <v>26</v>
      </c>
      <c r="I2232" s="21"/>
      <c r="J2232" s="25" t="s">
        <v>26</v>
      </c>
      <c r="K2232" s="26">
        <v>1.7783920764923</v>
      </c>
      <c r="L2232" s="26">
        <v>0.461308002471923</v>
      </c>
      <c r="N2232">
        <f>(Tabell1[[#This Row],[TP]]+Tabell1[[#This Row],[TN]])/(Tabell1[[#This Row],[TP]]+Tabell1[[#This Row],[TN]]+Tabell1[[#This Row],[FP]]+Tabell1[[#This Row],[FN]])</f>
        <v>0.87526025165203225</v>
      </c>
      <c r="O2232">
        <f>Tabell1[[#This Row],[TP]]/(Tabell1[[#This Row],[TP]]+Tabell1[[#This Row],[FP]])</f>
        <v>0.87505670991743034</v>
      </c>
      <c r="P2232">
        <f>Tabell1[[#This Row],[TP]]/(Tabell1[[#This Row],[TP]]+Tabell1[[#This Row],[FN]])</f>
        <v>0.99989631933644374</v>
      </c>
      <c r="Q2232">
        <f>2*(Tabell1[[#This Row],[Recall]] * Tabell1[[#This Row],[Precision]]) / (Tabell1[[#This Row],[Recall]] + Tabell1[[#This Row],[Precision]])</f>
        <v>0.93332042969128037</v>
      </c>
      <c r="R2232">
        <v>9644</v>
      </c>
      <c r="S2232">
        <v>25</v>
      </c>
      <c r="T2232">
        <v>1377</v>
      </c>
      <c r="U2232">
        <v>1</v>
      </c>
    </row>
    <row r="2233" spans="1:21" hidden="1" x14ac:dyDescent="0.3">
      <c r="A2233" s="21" t="s">
        <v>31</v>
      </c>
      <c r="B2233" s="21" t="s">
        <v>32</v>
      </c>
      <c r="C2233" s="21" t="s">
        <v>34</v>
      </c>
      <c r="D2233" s="20" t="s">
        <v>23</v>
      </c>
      <c r="E2233" t="s">
        <v>24</v>
      </c>
      <c r="F2233" s="25" t="s">
        <v>30</v>
      </c>
      <c r="G2233" s="25" t="s">
        <v>26</v>
      </c>
      <c r="H2233" s="25" t="s">
        <v>26</v>
      </c>
      <c r="I2233" s="21"/>
      <c r="J2233" s="21" t="s">
        <v>29</v>
      </c>
      <c r="K2233" s="26">
        <v>1.2672264575958201</v>
      </c>
      <c r="L2233" s="26">
        <v>1.37252640724182</v>
      </c>
      <c r="N2233">
        <f>(Tabell1[[#This Row],[TP]]+Tabell1[[#This Row],[TN]])/(Tabell1[[#This Row],[TP]]+Tabell1[[#This Row],[TN]]+Tabell1[[#This Row],[FP]]+Tabell1[[#This Row],[FN]])</f>
        <v>0.87526025165203225</v>
      </c>
      <c r="O2233">
        <f>Tabell1[[#This Row],[TP]]/(Tabell1[[#This Row],[TP]]+Tabell1[[#This Row],[FP]])</f>
        <v>0.87519288372515203</v>
      </c>
      <c r="P2233">
        <f>Tabell1[[#This Row],[TP]]/(Tabell1[[#This Row],[TP]]+Tabell1[[#This Row],[FN]])</f>
        <v>0.99968895800933122</v>
      </c>
      <c r="Q2233">
        <f>2*(Tabell1[[#This Row],[Recall]] * Tabell1[[#This Row],[Precision]]) / (Tabell1[[#This Row],[Recall]] + Tabell1[[#This Row],[Precision]])</f>
        <v>0.93330752105314108</v>
      </c>
      <c r="R2233">
        <v>9642</v>
      </c>
      <c r="S2233">
        <v>27</v>
      </c>
      <c r="T2233">
        <v>1375</v>
      </c>
      <c r="U2233">
        <v>3</v>
      </c>
    </row>
    <row r="2234" spans="1:21" hidden="1" x14ac:dyDescent="0.3">
      <c r="A2234" s="21" t="s">
        <v>31</v>
      </c>
      <c r="B2234" s="23" t="s">
        <v>33</v>
      </c>
      <c r="C2234" s="20" t="s">
        <v>23</v>
      </c>
      <c r="D2234" s="20" t="s">
        <v>23</v>
      </c>
      <c r="E2234" t="s">
        <v>24</v>
      </c>
      <c r="F2234" s="19" t="s">
        <v>21</v>
      </c>
      <c r="G2234" s="25" t="s">
        <v>26</v>
      </c>
      <c r="H2234" s="25" t="s">
        <v>26</v>
      </c>
      <c r="I2234" s="25" t="s">
        <v>25</v>
      </c>
      <c r="J2234" s="25" t="s">
        <v>26</v>
      </c>
      <c r="K2234" s="26">
        <v>242.03271245956401</v>
      </c>
      <c r="L2234" s="26">
        <v>2.3018426895141602</v>
      </c>
      <c r="N2234">
        <f>(Tabell1[[#This Row],[TP]]+Tabell1[[#This Row],[TN]])/(Tabell1[[#This Row],[TP]]+Tabell1[[#This Row],[TN]]+Tabell1[[#This Row],[FP]]+Tabell1[[#This Row],[FN]])</f>
        <v>0.87516972933828185</v>
      </c>
      <c r="O2234">
        <f>Tabell1[[#This Row],[TP]]/(Tabell1[[#This Row],[TP]]+Tabell1[[#This Row],[FP]])</f>
        <v>0.87490928882438312</v>
      </c>
      <c r="P2234">
        <f>Tabell1[[#This Row],[TP]]/(Tabell1[[#This Row],[TP]]+Tabell1[[#This Row],[FN]])</f>
        <v>1</v>
      </c>
      <c r="Q2234">
        <f>2*(Tabell1[[#This Row],[Recall]] * Tabell1[[#This Row],[Precision]]) / (Tabell1[[#This Row],[Recall]] + Tabell1[[#This Row],[Precision]])</f>
        <v>0.93328172625671291</v>
      </c>
      <c r="R2234">
        <v>9645</v>
      </c>
      <c r="S2234">
        <v>23</v>
      </c>
      <c r="T2234">
        <v>1379</v>
      </c>
      <c r="U2234">
        <v>0</v>
      </c>
    </row>
    <row r="2235" spans="1:21" hidden="1" x14ac:dyDescent="0.3">
      <c r="A2235" s="21" t="s">
        <v>31</v>
      </c>
      <c r="B2235" s="23" t="s">
        <v>33</v>
      </c>
      <c r="C2235" s="20" t="s">
        <v>23</v>
      </c>
      <c r="D2235" s="20" t="s">
        <v>23</v>
      </c>
      <c r="E2235" t="s">
        <v>24</v>
      </c>
      <c r="F2235" s="19" t="s">
        <v>21</v>
      </c>
      <c r="G2235" s="25" t="s">
        <v>26</v>
      </c>
      <c r="H2235" s="25" t="s">
        <v>26</v>
      </c>
      <c r="I2235" s="25" t="s">
        <v>25</v>
      </c>
      <c r="J2235" s="25" t="s">
        <v>26</v>
      </c>
      <c r="K2235" s="26">
        <v>242.03271245956401</v>
      </c>
      <c r="L2235" s="26">
        <v>2.12461113929748</v>
      </c>
      <c r="N2235">
        <f>(Tabell1[[#This Row],[TP]]+Tabell1[[#This Row],[TN]])/(Tabell1[[#This Row],[TP]]+Tabell1[[#This Row],[TN]]+Tabell1[[#This Row],[FP]]+Tabell1[[#This Row],[FN]])</f>
        <v>0.87516972933828185</v>
      </c>
      <c r="O2235">
        <f>Tabell1[[#This Row],[TP]]/(Tabell1[[#This Row],[TP]]+Tabell1[[#This Row],[FP]])</f>
        <v>0.87490928882438312</v>
      </c>
      <c r="P2235">
        <f>Tabell1[[#This Row],[TP]]/(Tabell1[[#This Row],[TP]]+Tabell1[[#This Row],[FN]])</f>
        <v>1</v>
      </c>
      <c r="Q2235">
        <f>2*(Tabell1[[#This Row],[Recall]] * Tabell1[[#This Row],[Precision]]) / (Tabell1[[#This Row],[Recall]] + Tabell1[[#This Row],[Precision]])</f>
        <v>0.93328172625671291</v>
      </c>
      <c r="R2235">
        <v>9645</v>
      </c>
      <c r="S2235">
        <v>23</v>
      </c>
      <c r="T2235">
        <v>1379</v>
      </c>
      <c r="U2235">
        <v>0</v>
      </c>
    </row>
    <row r="2236" spans="1:21" hidden="1" x14ac:dyDescent="0.3">
      <c r="A2236" s="21" t="s">
        <v>31</v>
      </c>
      <c r="B2236" s="23" t="s">
        <v>33</v>
      </c>
      <c r="C2236" s="20" t="s">
        <v>23</v>
      </c>
      <c r="D2236" s="20" t="s">
        <v>23</v>
      </c>
      <c r="E2236" t="s">
        <v>24</v>
      </c>
      <c r="F2236" s="19" t="s">
        <v>21</v>
      </c>
      <c r="G2236" s="21" t="s">
        <v>29</v>
      </c>
      <c r="H2236" s="25" t="s">
        <v>26</v>
      </c>
      <c r="I2236" s="25" t="s">
        <v>25</v>
      </c>
      <c r="J2236" s="25" t="s">
        <v>26</v>
      </c>
      <c r="K2236" s="26">
        <v>240.837767839431</v>
      </c>
      <c r="L2236" s="26">
        <v>2.3127150535583398</v>
      </c>
      <c r="N2236">
        <f>(Tabell1[[#This Row],[TP]]+Tabell1[[#This Row],[TN]])/(Tabell1[[#This Row],[TP]]+Tabell1[[#This Row],[TN]]+Tabell1[[#This Row],[FP]]+Tabell1[[#This Row],[FN]])</f>
        <v>0.87516972933828185</v>
      </c>
      <c r="O2236">
        <f>Tabell1[[#This Row],[TP]]/(Tabell1[[#This Row],[TP]]+Tabell1[[#This Row],[FP]])</f>
        <v>0.87490928882438312</v>
      </c>
      <c r="P2236">
        <f>Tabell1[[#This Row],[TP]]/(Tabell1[[#This Row],[TP]]+Tabell1[[#This Row],[FN]])</f>
        <v>1</v>
      </c>
      <c r="Q2236">
        <f>2*(Tabell1[[#This Row],[Recall]] * Tabell1[[#This Row],[Precision]]) / (Tabell1[[#This Row],[Recall]] + Tabell1[[#This Row],[Precision]])</f>
        <v>0.93328172625671291</v>
      </c>
      <c r="R2236">
        <v>9645</v>
      </c>
      <c r="S2236">
        <v>23</v>
      </c>
      <c r="T2236">
        <v>1379</v>
      </c>
      <c r="U2236">
        <v>0</v>
      </c>
    </row>
    <row r="2237" spans="1:21" hidden="1" x14ac:dyDescent="0.3">
      <c r="A2237" s="21" t="s">
        <v>31</v>
      </c>
      <c r="B2237" s="23" t="s">
        <v>33</v>
      </c>
      <c r="C2237" s="20" t="s">
        <v>23</v>
      </c>
      <c r="D2237" s="20" t="s">
        <v>23</v>
      </c>
      <c r="E2237" t="s">
        <v>24</v>
      </c>
      <c r="F2237" s="19" t="s">
        <v>21</v>
      </c>
      <c r="G2237" s="21" t="s">
        <v>29</v>
      </c>
      <c r="H2237" s="25" t="s">
        <v>26</v>
      </c>
      <c r="I2237" s="25" t="s">
        <v>25</v>
      </c>
      <c r="J2237" s="25" t="s">
        <v>26</v>
      </c>
      <c r="K2237" s="26">
        <v>240.837767839431</v>
      </c>
      <c r="L2237" s="26">
        <v>2.1681995391845699</v>
      </c>
      <c r="N2237">
        <f>(Tabell1[[#This Row],[TP]]+Tabell1[[#This Row],[TN]])/(Tabell1[[#This Row],[TP]]+Tabell1[[#This Row],[TN]]+Tabell1[[#This Row],[FP]]+Tabell1[[#This Row],[FN]])</f>
        <v>0.87516972933828185</v>
      </c>
      <c r="O2237">
        <f>Tabell1[[#This Row],[TP]]/(Tabell1[[#This Row],[TP]]+Tabell1[[#This Row],[FP]])</f>
        <v>0.87490928882438312</v>
      </c>
      <c r="P2237">
        <f>Tabell1[[#This Row],[TP]]/(Tabell1[[#This Row],[TP]]+Tabell1[[#This Row],[FN]])</f>
        <v>1</v>
      </c>
      <c r="Q2237">
        <f>2*(Tabell1[[#This Row],[Recall]] * Tabell1[[#This Row],[Precision]]) / (Tabell1[[#This Row],[Recall]] + Tabell1[[#This Row],[Precision]])</f>
        <v>0.93328172625671291</v>
      </c>
      <c r="R2237">
        <v>9645</v>
      </c>
      <c r="S2237">
        <v>23</v>
      </c>
      <c r="T2237">
        <v>1379</v>
      </c>
      <c r="U2237">
        <v>0</v>
      </c>
    </row>
    <row r="2238" spans="1:21" hidden="1" x14ac:dyDescent="0.3">
      <c r="A2238" s="21" t="s">
        <v>31</v>
      </c>
      <c r="B2238" s="23" t="s">
        <v>33</v>
      </c>
      <c r="C2238" s="20" t="s">
        <v>23</v>
      </c>
      <c r="D2238" s="20" t="s">
        <v>23</v>
      </c>
      <c r="E2238" t="s">
        <v>24</v>
      </c>
      <c r="F2238" s="19" t="s">
        <v>21</v>
      </c>
      <c r="G2238" s="21" t="s">
        <v>29</v>
      </c>
      <c r="H2238" s="21" t="s">
        <v>29</v>
      </c>
      <c r="I2238" s="21"/>
      <c r="J2238" s="21" t="s">
        <v>29</v>
      </c>
      <c r="K2238" s="26">
        <v>47.838524818420403</v>
      </c>
      <c r="L2238" s="26">
        <v>0.66503548622131303</v>
      </c>
      <c r="N2238">
        <f>(Tabell1[[#This Row],[TP]]+Tabell1[[#This Row],[TN]])/(Tabell1[[#This Row],[TP]]+Tabell1[[#This Row],[TN]]+Tabell1[[#This Row],[FP]]+Tabell1[[#This Row],[FN]])</f>
        <v>0.87516972933828185</v>
      </c>
      <c r="O2238">
        <f>Tabell1[[#This Row],[TP]]/(Tabell1[[#This Row],[TP]]+Tabell1[[#This Row],[FP]])</f>
        <v>0.87490928882438312</v>
      </c>
      <c r="P2238">
        <f>Tabell1[[#This Row],[TP]]/(Tabell1[[#This Row],[TP]]+Tabell1[[#This Row],[FN]])</f>
        <v>1</v>
      </c>
      <c r="Q2238">
        <f>2*(Tabell1[[#This Row],[Recall]] * Tabell1[[#This Row],[Precision]]) / (Tabell1[[#This Row],[Recall]] + Tabell1[[#This Row],[Precision]])</f>
        <v>0.93328172625671291</v>
      </c>
      <c r="R2238">
        <v>9645</v>
      </c>
      <c r="S2238">
        <v>23</v>
      </c>
      <c r="T2238">
        <v>1379</v>
      </c>
      <c r="U2238">
        <v>0</v>
      </c>
    </row>
    <row r="2239" spans="1:21" hidden="1" x14ac:dyDescent="0.3">
      <c r="A2239" s="21" t="s">
        <v>31</v>
      </c>
      <c r="B2239" s="23" t="s">
        <v>33</v>
      </c>
      <c r="C2239" s="20" t="s">
        <v>23</v>
      </c>
      <c r="D2239" s="20" t="s">
        <v>23</v>
      </c>
      <c r="E2239" t="s">
        <v>24</v>
      </c>
      <c r="F2239" s="19" t="s">
        <v>21</v>
      </c>
      <c r="G2239" s="21" t="s">
        <v>29</v>
      </c>
      <c r="H2239" s="21" t="s">
        <v>29</v>
      </c>
      <c r="I2239" s="21"/>
      <c r="J2239" s="21" t="s">
        <v>29</v>
      </c>
      <c r="K2239" s="26">
        <v>47.838524818420403</v>
      </c>
      <c r="L2239" s="26">
        <v>0.60751080513000399</v>
      </c>
      <c r="N2239">
        <f>(Tabell1[[#This Row],[TP]]+Tabell1[[#This Row],[TN]])/(Tabell1[[#This Row],[TP]]+Tabell1[[#This Row],[TN]]+Tabell1[[#This Row],[FP]]+Tabell1[[#This Row],[FN]])</f>
        <v>0.87516972933828185</v>
      </c>
      <c r="O2239">
        <f>Tabell1[[#This Row],[TP]]/(Tabell1[[#This Row],[TP]]+Tabell1[[#This Row],[FP]])</f>
        <v>0.87490928882438312</v>
      </c>
      <c r="P2239">
        <f>Tabell1[[#This Row],[TP]]/(Tabell1[[#This Row],[TP]]+Tabell1[[#This Row],[FN]])</f>
        <v>1</v>
      </c>
      <c r="Q2239">
        <f>2*(Tabell1[[#This Row],[Recall]] * Tabell1[[#This Row],[Precision]]) / (Tabell1[[#This Row],[Recall]] + Tabell1[[#This Row],[Precision]])</f>
        <v>0.93328172625671291</v>
      </c>
      <c r="R2239">
        <v>9645</v>
      </c>
      <c r="S2239">
        <v>23</v>
      </c>
      <c r="T2239">
        <v>1379</v>
      </c>
      <c r="U2239">
        <v>0</v>
      </c>
    </row>
    <row r="2240" spans="1:21" hidden="1" x14ac:dyDescent="0.3">
      <c r="A2240" s="25" t="s">
        <v>20</v>
      </c>
      <c r="B2240" s="25" t="s">
        <v>22</v>
      </c>
      <c r="C2240" s="20" t="s">
        <v>23</v>
      </c>
      <c r="D2240" s="20" t="s">
        <v>23</v>
      </c>
      <c r="E2240" t="s">
        <v>24</v>
      </c>
      <c r="F2240" s="25" t="s">
        <v>30</v>
      </c>
      <c r="G2240" s="21" t="s">
        <v>29</v>
      </c>
      <c r="H2240" s="25" t="s">
        <v>26</v>
      </c>
      <c r="I2240" s="25" t="s">
        <v>25</v>
      </c>
      <c r="J2240" s="21" t="s">
        <v>29</v>
      </c>
      <c r="K2240" s="26">
        <v>2.7685124874114901</v>
      </c>
      <c r="L2240" s="26">
        <v>5.8019285202026296</v>
      </c>
      <c r="N2240">
        <f>(Tabell1[[#This Row],[TP]]+Tabell1[[#This Row],[TN]])/(Tabell1[[#This Row],[TP]]+Tabell1[[#This Row],[TN]]+Tabell1[[#This Row],[FP]]+Tabell1[[#This Row],[FN]])</f>
        <v>0.87516972933828185</v>
      </c>
      <c r="O2240">
        <f>Tabell1[[#This Row],[TP]]/(Tabell1[[#This Row],[TP]]+Tabell1[[#This Row],[FP]])</f>
        <v>0.87490928882438312</v>
      </c>
      <c r="P2240">
        <f>Tabell1[[#This Row],[TP]]/(Tabell1[[#This Row],[TP]]+Tabell1[[#This Row],[FN]])</f>
        <v>1</v>
      </c>
      <c r="Q2240">
        <f>2*(Tabell1[[#This Row],[Recall]] * Tabell1[[#This Row],[Precision]]) / (Tabell1[[#This Row],[Recall]] + Tabell1[[#This Row],[Precision]])</f>
        <v>0.93328172625671291</v>
      </c>
      <c r="R2240">
        <v>9645</v>
      </c>
      <c r="S2240">
        <v>23</v>
      </c>
      <c r="T2240">
        <v>1379</v>
      </c>
      <c r="U2240">
        <v>0</v>
      </c>
    </row>
    <row r="2241" spans="1:21" hidden="1" x14ac:dyDescent="0.3">
      <c r="A2241" s="23" t="s">
        <v>48</v>
      </c>
      <c r="B2241" s="21" t="s">
        <v>32</v>
      </c>
      <c r="C2241" s="24" t="s">
        <v>38</v>
      </c>
      <c r="D2241" s="20" t="s">
        <v>23</v>
      </c>
      <c r="E2241" t="s">
        <v>24</v>
      </c>
      <c r="F2241" s="25" t="s">
        <v>30</v>
      </c>
      <c r="G2241" s="21" t="s">
        <v>29</v>
      </c>
      <c r="H2241" s="25" t="s">
        <v>26</v>
      </c>
      <c r="I2241" s="21"/>
      <c r="J2241" s="21" t="s">
        <v>29</v>
      </c>
      <c r="K2241" s="26">
        <v>1.0043199062347401</v>
      </c>
      <c r="L2241" s="26">
        <v>1.1864664554595901</v>
      </c>
      <c r="N2241">
        <f>(Tabell1[[#This Row],[TP]]+Tabell1[[#This Row],[TN]])/(Tabell1[[#This Row],[TP]]+Tabell1[[#This Row],[TN]]+Tabell1[[#This Row],[FP]]+Tabell1[[#This Row],[FN]])</f>
        <v>0.88585136236082196</v>
      </c>
      <c r="O2241">
        <f>Tabell1[[#This Row],[TP]]/(Tabell1[[#This Row],[TP]]+Tabell1[[#This Row],[FP]])</f>
        <v>0.95328719723183386</v>
      </c>
      <c r="P2241">
        <f>Tabell1[[#This Row],[TP]]/(Tabell1[[#This Row],[TP]]+Tabell1[[#This Row],[FN]])</f>
        <v>0.91404872991187147</v>
      </c>
      <c r="Q2241">
        <f>2*(Tabell1[[#This Row],[Recall]] * Tabell1[[#This Row],[Precision]]) / (Tabell1[[#This Row],[Recall]] + Tabell1[[#This Row],[Precision]])</f>
        <v>0.93325570317048634</v>
      </c>
      <c r="R2241">
        <v>8816</v>
      </c>
      <c r="S2241">
        <v>970</v>
      </c>
      <c r="T2241">
        <v>432</v>
      </c>
      <c r="U2241">
        <v>829</v>
      </c>
    </row>
    <row r="2242" spans="1:21" hidden="1" x14ac:dyDescent="0.3">
      <c r="A2242" s="23" t="s">
        <v>48</v>
      </c>
      <c r="B2242" s="21" t="s">
        <v>32</v>
      </c>
      <c r="C2242" s="24" t="s">
        <v>38</v>
      </c>
      <c r="D2242" s="20" t="s">
        <v>23</v>
      </c>
      <c r="E2242" t="s">
        <v>24</v>
      </c>
      <c r="F2242" s="25" t="s">
        <v>30</v>
      </c>
      <c r="G2242" s="21" t="s">
        <v>29</v>
      </c>
      <c r="H2242" s="25" t="s">
        <v>26</v>
      </c>
      <c r="I2242" s="21"/>
      <c r="J2242" s="25" t="s">
        <v>26</v>
      </c>
      <c r="K2242" s="26">
        <v>0.95288896560668901</v>
      </c>
      <c r="L2242" s="26">
        <v>1.2032997608184799</v>
      </c>
      <c r="N2242">
        <f>(Tabell1[[#This Row],[TP]]+Tabell1[[#This Row],[TN]])/(Tabell1[[#This Row],[TP]]+Tabell1[[#This Row],[TN]]+Tabell1[[#This Row],[FP]]+Tabell1[[#This Row],[FN]])</f>
        <v>0.88585136236082196</v>
      </c>
      <c r="O2242">
        <f>Tabell1[[#This Row],[TP]]/(Tabell1[[#This Row],[TP]]+Tabell1[[#This Row],[FP]])</f>
        <v>0.95328719723183386</v>
      </c>
      <c r="P2242">
        <f>Tabell1[[#This Row],[TP]]/(Tabell1[[#This Row],[TP]]+Tabell1[[#This Row],[FN]])</f>
        <v>0.91404872991187147</v>
      </c>
      <c r="Q2242">
        <f>2*(Tabell1[[#This Row],[Recall]] * Tabell1[[#This Row],[Precision]]) / (Tabell1[[#This Row],[Recall]] + Tabell1[[#This Row],[Precision]])</f>
        <v>0.93325570317048634</v>
      </c>
      <c r="R2242">
        <v>8816</v>
      </c>
      <c r="S2242">
        <v>970</v>
      </c>
      <c r="T2242">
        <v>432</v>
      </c>
      <c r="U2242">
        <v>829</v>
      </c>
    </row>
    <row r="2243" spans="1:21" hidden="1" x14ac:dyDescent="0.3">
      <c r="A2243" s="23" t="s">
        <v>48</v>
      </c>
      <c r="B2243" s="21" t="s">
        <v>32</v>
      </c>
      <c r="C2243" s="21" t="s">
        <v>34</v>
      </c>
      <c r="D2243" s="21" t="s">
        <v>34</v>
      </c>
      <c r="E2243" t="s">
        <v>43</v>
      </c>
      <c r="F2243" s="19" t="s">
        <v>21</v>
      </c>
      <c r="G2243" s="21" t="s">
        <v>29</v>
      </c>
      <c r="H2243" s="25" t="s">
        <v>26</v>
      </c>
      <c r="I2243" s="21"/>
      <c r="J2243" s="21" t="s">
        <v>29</v>
      </c>
      <c r="K2243" s="26">
        <v>0.12669253349304199</v>
      </c>
      <c r="L2243" s="26">
        <v>0.32513594627380299</v>
      </c>
      <c r="N2243">
        <f>(Tabell1[[#This Row],[TP]]+Tabell1[[#This Row],[TN]])/(Tabell1[[#This Row],[TP]]+Tabell1[[#This Row],[TN]]+Tabell1[[#This Row],[FP]]+Tabell1[[#This Row],[FN]])</f>
        <v>0.88673432403044583</v>
      </c>
      <c r="O2243">
        <f>Tabell1[[#This Row],[TP]]/(Tabell1[[#This Row],[TP]]+Tabell1[[#This Row],[FP]])</f>
        <v>0.88145682001614201</v>
      </c>
      <c r="P2243">
        <f>Tabell1[[#This Row],[TP]]/(Tabell1[[#This Row],[TP]]+Tabell1[[#This Row],[FN]])</f>
        <v>0.99148887880163417</v>
      </c>
      <c r="Q2243">
        <f>2*(Tabell1[[#This Row],[Recall]] * Tabell1[[#This Row],[Precision]]) / (Tabell1[[#This Row],[Recall]] + Tabell1[[#This Row],[Precision]])</f>
        <v>0.93324076052125615</v>
      </c>
      <c r="R2243">
        <v>8737</v>
      </c>
      <c r="S2243">
        <v>1049</v>
      </c>
      <c r="T2243">
        <v>1175</v>
      </c>
      <c r="U2243">
        <v>75</v>
      </c>
    </row>
    <row r="2244" spans="1:21" hidden="1" x14ac:dyDescent="0.3">
      <c r="A2244" s="23" t="s">
        <v>48</v>
      </c>
      <c r="B2244" s="21" t="s">
        <v>32</v>
      </c>
      <c r="C2244" s="21" t="s">
        <v>34</v>
      </c>
      <c r="D2244" s="21" t="s">
        <v>34</v>
      </c>
      <c r="E2244" t="s">
        <v>43</v>
      </c>
      <c r="F2244" s="19" t="s">
        <v>21</v>
      </c>
      <c r="G2244" s="21" t="s">
        <v>29</v>
      </c>
      <c r="H2244" s="25" t="s">
        <v>26</v>
      </c>
      <c r="I2244" s="21"/>
      <c r="J2244" s="25" t="s">
        <v>26</v>
      </c>
      <c r="K2244" s="26">
        <v>0.121675252914428</v>
      </c>
      <c r="L2244" s="26">
        <v>0.31228184700012201</v>
      </c>
      <c r="N2244">
        <f>(Tabell1[[#This Row],[TP]]+Tabell1[[#This Row],[TN]])/(Tabell1[[#This Row],[TP]]+Tabell1[[#This Row],[TN]]+Tabell1[[#This Row],[FP]]+Tabell1[[#This Row],[FN]])</f>
        <v>0.88673432403044583</v>
      </c>
      <c r="O2244">
        <f>Tabell1[[#This Row],[TP]]/(Tabell1[[#This Row],[TP]]+Tabell1[[#This Row],[FP]])</f>
        <v>0.88145682001614201</v>
      </c>
      <c r="P2244">
        <f>Tabell1[[#This Row],[TP]]/(Tabell1[[#This Row],[TP]]+Tabell1[[#This Row],[FN]])</f>
        <v>0.99148887880163417</v>
      </c>
      <c r="Q2244">
        <f>2*(Tabell1[[#This Row],[Recall]] * Tabell1[[#This Row],[Precision]]) / (Tabell1[[#This Row],[Recall]] + Tabell1[[#This Row],[Precision]])</f>
        <v>0.93324076052125615</v>
      </c>
      <c r="R2244">
        <v>8737</v>
      </c>
      <c r="S2244">
        <v>1049</v>
      </c>
      <c r="T2244">
        <v>1175</v>
      </c>
      <c r="U2244">
        <v>75</v>
      </c>
    </row>
    <row r="2245" spans="1:21" hidden="1" x14ac:dyDescent="0.3">
      <c r="A2245" s="21" t="s">
        <v>31</v>
      </c>
      <c r="B2245" s="23" t="s">
        <v>33</v>
      </c>
      <c r="C2245" s="20" t="s">
        <v>23</v>
      </c>
      <c r="D2245" s="20" t="s">
        <v>23</v>
      </c>
      <c r="E2245" t="s">
        <v>24</v>
      </c>
      <c r="F2245" s="19" t="s">
        <v>21</v>
      </c>
      <c r="G2245" s="25" t="s">
        <v>26</v>
      </c>
      <c r="H2245" s="21" t="s">
        <v>29</v>
      </c>
      <c r="I2245" s="21"/>
      <c r="J2245" s="25" t="s">
        <v>26</v>
      </c>
      <c r="K2245" s="26">
        <v>223.82714271545399</v>
      </c>
      <c r="L2245" s="26">
        <v>3.5165934562683101</v>
      </c>
      <c r="N2245">
        <f>(Tabell1[[#This Row],[TP]]+Tabell1[[#This Row],[TN]])/(Tabell1[[#This Row],[TP]]+Tabell1[[#This Row],[TN]]+Tabell1[[#This Row],[FP]]+Tabell1[[#This Row],[FN]])</f>
        <v>0.87507920702453157</v>
      </c>
      <c r="O2245">
        <f>Tabell1[[#This Row],[TP]]/(Tabell1[[#This Row],[TP]]+Tabell1[[#This Row],[FP]])</f>
        <v>0.87482993197278913</v>
      </c>
      <c r="P2245">
        <f>Tabell1[[#This Row],[TP]]/(Tabell1[[#This Row],[TP]]+Tabell1[[#This Row],[FN]])</f>
        <v>1</v>
      </c>
      <c r="Q2245">
        <f>2*(Tabell1[[#This Row],[Recall]] * Tabell1[[#This Row],[Precision]]) / (Tabell1[[#This Row],[Recall]] + Tabell1[[#This Row],[Precision]])</f>
        <v>0.93323657474600863</v>
      </c>
      <c r="R2245">
        <v>9645</v>
      </c>
      <c r="S2245">
        <v>22</v>
      </c>
      <c r="T2245">
        <v>1380</v>
      </c>
      <c r="U2245">
        <v>0</v>
      </c>
    </row>
    <row r="2246" spans="1:21" hidden="1" x14ac:dyDescent="0.3">
      <c r="A2246" s="21" t="s">
        <v>31</v>
      </c>
      <c r="B2246" s="23" t="s">
        <v>33</v>
      </c>
      <c r="C2246" s="20" t="s">
        <v>23</v>
      </c>
      <c r="D2246" s="20" t="s">
        <v>23</v>
      </c>
      <c r="E2246" t="s">
        <v>24</v>
      </c>
      <c r="F2246" s="19" t="s">
        <v>21</v>
      </c>
      <c r="G2246" s="25" t="s">
        <v>26</v>
      </c>
      <c r="H2246" s="21" t="s">
        <v>29</v>
      </c>
      <c r="I2246" s="21"/>
      <c r="J2246" s="25" t="s">
        <v>26</v>
      </c>
      <c r="K2246" s="26">
        <v>223.82714271545399</v>
      </c>
      <c r="L2246" s="26">
        <v>2.3577110767364502</v>
      </c>
      <c r="N2246">
        <f>(Tabell1[[#This Row],[TP]]+Tabell1[[#This Row],[TN]])/(Tabell1[[#This Row],[TP]]+Tabell1[[#This Row],[TN]]+Tabell1[[#This Row],[FP]]+Tabell1[[#This Row],[FN]])</f>
        <v>0.87507920702453157</v>
      </c>
      <c r="O2246">
        <f>Tabell1[[#This Row],[TP]]/(Tabell1[[#This Row],[TP]]+Tabell1[[#This Row],[FP]])</f>
        <v>0.87482993197278913</v>
      </c>
      <c r="P2246">
        <f>Tabell1[[#This Row],[TP]]/(Tabell1[[#This Row],[TP]]+Tabell1[[#This Row],[FN]])</f>
        <v>1</v>
      </c>
      <c r="Q2246">
        <f>2*(Tabell1[[#This Row],[Recall]] * Tabell1[[#This Row],[Precision]]) / (Tabell1[[#This Row],[Recall]] + Tabell1[[#This Row],[Precision]])</f>
        <v>0.93323657474600863</v>
      </c>
      <c r="R2246">
        <v>9645</v>
      </c>
      <c r="S2246">
        <v>22</v>
      </c>
      <c r="T2246">
        <v>1380</v>
      </c>
      <c r="U2246">
        <v>0</v>
      </c>
    </row>
    <row r="2247" spans="1:21" hidden="1" x14ac:dyDescent="0.3">
      <c r="A2247" s="21" t="s">
        <v>31</v>
      </c>
      <c r="B2247" s="23" t="s">
        <v>33</v>
      </c>
      <c r="C2247" s="20" t="s">
        <v>23</v>
      </c>
      <c r="D2247" s="20" t="s">
        <v>23</v>
      </c>
      <c r="E2247" t="s">
        <v>24</v>
      </c>
      <c r="F2247" s="19" t="s">
        <v>21</v>
      </c>
      <c r="G2247" s="21" t="s">
        <v>29</v>
      </c>
      <c r="H2247" s="21" t="s">
        <v>29</v>
      </c>
      <c r="I2247" s="21"/>
      <c r="J2247" s="25" t="s">
        <v>26</v>
      </c>
      <c r="K2247" s="26">
        <v>220.71191620826701</v>
      </c>
      <c r="L2247" s="26">
        <v>2.7519946098327601</v>
      </c>
      <c r="N2247">
        <f>(Tabell1[[#This Row],[TP]]+Tabell1[[#This Row],[TN]])/(Tabell1[[#This Row],[TP]]+Tabell1[[#This Row],[TN]]+Tabell1[[#This Row],[FP]]+Tabell1[[#This Row],[FN]])</f>
        <v>0.87507920702453157</v>
      </c>
      <c r="O2247">
        <f>Tabell1[[#This Row],[TP]]/(Tabell1[[#This Row],[TP]]+Tabell1[[#This Row],[FP]])</f>
        <v>0.87482993197278913</v>
      </c>
      <c r="P2247">
        <f>Tabell1[[#This Row],[TP]]/(Tabell1[[#This Row],[TP]]+Tabell1[[#This Row],[FN]])</f>
        <v>1</v>
      </c>
      <c r="Q2247">
        <f>2*(Tabell1[[#This Row],[Recall]] * Tabell1[[#This Row],[Precision]]) / (Tabell1[[#This Row],[Recall]] + Tabell1[[#This Row],[Precision]])</f>
        <v>0.93323657474600863</v>
      </c>
      <c r="R2247">
        <v>9645</v>
      </c>
      <c r="S2247">
        <v>22</v>
      </c>
      <c r="T2247">
        <v>1380</v>
      </c>
      <c r="U2247">
        <v>0</v>
      </c>
    </row>
    <row r="2248" spans="1:21" hidden="1" x14ac:dyDescent="0.3">
      <c r="A2248" s="21" t="s">
        <v>31</v>
      </c>
      <c r="B2248" s="23" t="s">
        <v>33</v>
      </c>
      <c r="C2248" s="20" t="s">
        <v>23</v>
      </c>
      <c r="D2248" s="20" t="s">
        <v>23</v>
      </c>
      <c r="E2248" t="s">
        <v>24</v>
      </c>
      <c r="F2248" s="19" t="s">
        <v>21</v>
      </c>
      <c r="G2248" s="21" t="s">
        <v>29</v>
      </c>
      <c r="H2248" s="21" t="s">
        <v>29</v>
      </c>
      <c r="I2248" s="21"/>
      <c r="J2248" s="25" t="s">
        <v>26</v>
      </c>
      <c r="K2248" s="26">
        <v>220.71191620826701</v>
      </c>
      <c r="L2248" s="26">
        <v>2.49337458610534</v>
      </c>
      <c r="N2248">
        <f>(Tabell1[[#This Row],[TP]]+Tabell1[[#This Row],[TN]])/(Tabell1[[#This Row],[TP]]+Tabell1[[#This Row],[TN]]+Tabell1[[#This Row],[FP]]+Tabell1[[#This Row],[FN]])</f>
        <v>0.87507920702453157</v>
      </c>
      <c r="O2248">
        <f>Tabell1[[#This Row],[TP]]/(Tabell1[[#This Row],[TP]]+Tabell1[[#This Row],[FP]])</f>
        <v>0.87482993197278913</v>
      </c>
      <c r="P2248">
        <f>Tabell1[[#This Row],[TP]]/(Tabell1[[#This Row],[TP]]+Tabell1[[#This Row],[FN]])</f>
        <v>1</v>
      </c>
      <c r="Q2248">
        <f>2*(Tabell1[[#This Row],[Recall]] * Tabell1[[#This Row],[Precision]]) / (Tabell1[[#This Row],[Recall]] + Tabell1[[#This Row],[Precision]])</f>
        <v>0.93323657474600863</v>
      </c>
      <c r="R2248">
        <v>9645</v>
      </c>
      <c r="S2248">
        <v>22</v>
      </c>
      <c r="T2248">
        <v>1380</v>
      </c>
      <c r="U2248">
        <v>0</v>
      </c>
    </row>
    <row r="2249" spans="1:21" hidden="1" x14ac:dyDescent="0.3">
      <c r="A2249" s="21" t="s">
        <v>31</v>
      </c>
      <c r="B2249" s="23" t="s">
        <v>33</v>
      </c>
      <c r="C2249" s="20" t="s">
        <v>23</v>
      </c>
      <c r="D2249" s="20" t="s">
        <v>23</v>
      </c>
      <c r="E2249" t="s">
        <v>24</v>
      </c>
      <c r="F2249" s="25" t="s">
        <v>30</v>
      </c>
      <c r="G2249" s="21" t="s">
        <v>29</v>
      </c>
      <c r="H2249" s="25" t="s">
        <v>26</v>
      </c>
      <c r="I2249" s="25" t="s">
        <v>25</v>
      </c>
      <c r="J2249" s="25" t="s">
        <v>26</v>
      </c>
      <c r="K2249" s="26">
        <v>143.68297457694999</v>
      </c>
      <c r="L2249" s="26">
        <v>5.2174081802368102</v>
      </c>
      <c r="N2249">
        <f>(Tabell1[[#This Row],[TP]]+Tabell1[[#This Row],[TN]])/(Tabell1[[#This Row],[TP]]+Tabell1[[#This Row],[TN]]+Tabell1[[#This Row],[FP]]+Tabell1[[#This Row],[FN]])</f>
        <v>0.87507920702453157</v>
      </c>
      <c r="O2249">
        <f>Tabell1[[#This Row],[TP]]/(Tabell1[[#This Row],[TP]]+Tabell1[[#This Row],[FP]])</f>
        <v>0.87482993197278913</v>
      </c>
      <c r="P2249">
        <f>Tabell1[[#This Row],[TP]]/(Tabell1[[#This Row],[TP]]+Tabell1[[#This Row],[FN]])</f>
        <v>1</v>
      </c>
      <c r="Q2249">
        <f>2*(Tabell1[[#This Row],[Recall]] * Tabell1[[#This Row],[Precision]]) / (Tabell1[[#This Row],[Recall]] + Tabell1[[#This Row],[Precision]])</f>
        <v>0.93323657474600863</v>
      </c>
      <c r="R2249">
        <v>9645</v>
      </c>
      <c r="S2249">
        <v>22</v>
      </c>
      <c r="T2249">
        <v>1380</v>
      </c>
      <c r="U2249">
        <v>0</v>
      </c>
    </row>
    <row r="2250" spans="1:21" hidden="1" x14ac:dyDescent="0.3">
      <c r="A2250" s="21" t="s">
        <v>31</v>
      </c>
      <c r="B2250" s="23" t="s">
        <v>33</v>
      </c>
      <c r="C2250" s="20" t="s">
        <v>23</v>
      </c>
      <c r="D2250" s="20" t="s">
        <v>23</v>
      </c>
      <c r="E2250" t="s">
        <v>24</v>
      </c>
      <c r="F2250" s="25" t="s">
        <v>30</v>
      </c>
      <c r="G2250" s="21" t="s">
        <v>29</v>
      </c>
      <c r="H2250" s="25" t="s">
        <v>26</v>
      </c>
      <c r="I2250" s="25" t="s">
        <v>25</v>
      </c>
      <c r="J2250" s="25" t="s">
        <v>26</v>
      </c>
      <c r="K2250" s="26">
        <v>143.68297457694999</v>
      </c>
      <c r="L2250" s="26">
        <v>5.2039911746978698</v>
      </c>
      <c r="N2250">
        <f>(Tabell1[[#This Row],[TP]]+Tabell1[[#This Row],[TN]])/(Tabell1[[#This Row],[TP]]+Tabell1[[#This Row],[TN]]+Tabell1[[#This Row],[FP]]+Tabell1[[#This Row],[FN]])</f>
        <v>0.87507920702453157</v>
      </c>
      <c r="O2250">
        <f>Tabell1[[#This Row],[TP]]/(Tabell1[[#This Row],[TP]]+Tabell1[[#This Row],[FP]])</f>
        <v>0.87482993197278913</v>
      </c>
      <c r="P2250">
        <f>Tabell1[[#This Row],[TP]]/(Tabell1[[#This Row],[TP]]+Tabell1[[#This Row],[FN]])</f>
        <v>1</v>
      </c>
      <c r="Q2250">
        <f>2*(Tabell1[[#This Row],[Recall]] * Tabell1[[#This Row],[Precision]]) / (Tabell1[[#This Row],[Recall]] + Tabell1[[#This Row],[Precision]])</f>
        <v>0.93323657474600863</v>
      </c>
      <c r="R2250">
        <v>9645</v>
      </c>
      <c r="S2250">
        <v>22</v>
      </c>
      <c r="T2250">
        <v>1380</v>
      </c>
      <c r="U2250">
        <v>0</v>
      </c>
    </row>
    <row r="2251" spans="1:21" hidden="1" x14ac:dyDescent="0.3">
      <c r="A2251" s="21" t="s">
        <v>31</v>
      </c>
      <c r="B2251" s="23" t="s">
        <v>33</v>
      </c>
      <c r="C2251" s="20" t="s">
        <v>23</v>
      </c>
      <c r="D2251" s="20" t="s">
        <v>23</v>
      </c>
      <c r="E2251" t="s">
        <v>24</v>
      </c>
      <c r="F2251" s="25" t="s">
        <v>30</v>
      </c>
      <c r="G2251" s="25" t="s">
        <v>26</v>
      </c>
      <c r="H2251" s="25" t="s">
        <v>26</v>
      </c>
      <c r="I2251" s="25" t="s">
        <v>25</v>
      </c>
      <c r="J2251" s="21" t="s">
        <v>29</v>
      </c>
      <c r="K2251" s="26">
        <v>32.5739166736602</v>
      </c>
      <c r="L2251" s="26">
        <v>1.34843945503234</v>
      </c>
      <c r="N2251">
        <f>(Tabell1[[#This Row],[TP]]+Tabell1[[#This Row],[TN]])/(Tabell1[[#This Row],[TP]]+Tabell1[[#This Row],[TN]]+Tabell1[[#This Row],[FP]]+Tabell1[[#This Row],[FN]])</f>
        <v>0.87507920702453157</v>
      </c>
      <c r="O2251">
        <f>Tabell1[[#This Row],[TP]]/(Tabell1[[#This Row],[TP]]+Tabell1[[#This Row],[FP]])</f>
        <v>0.87482993197278913</v>
      </c>
      <c r="P2251">
        <f>Tabell1[[#This Row],[TP]]/(Tabell1[[#This Row],[TP]]+Tabell1[[#This Row],[FN]])</f>
        <v>1</v>
      </c>
      <c r="Q2251">
        <f>2*(Tabell1[[#This Row],[Recall]] * Tabell1[[#This Row],[Precision]]) / (Tabell1[[#This Row],[Recall]] + Tabell1[[#This Row],[Precision]])</f>
        <v>0.93323657474600863</v>
      </c>
      <c r="R2251">
        <v>9645</v>
      </c>
      <c r="S2251">
        <v>22</v>
      </c>
      <c r="T2251">
        <v>1380</v>
      </c>
      <c r="U2251">
        <v>0</v>
      </c>
    </row>
    <row r="2252" spans="1:21" hidden="1" x14ac:dyDescent="0.3">
      <c r="A2252" s="21" t="s">
        <v>31</v>
      </c>
      <c r="B2252" s="23" t="s">
        <v>33</v>
      </c>
      <c r="C2252" s="20" t="s">
        <v>23</v>
      </c>
      <c r="D2252" s="20" t="s">
        <v>23</v>
      </c>
      <c r="E2252" t="s">
        <v>24</v>
      </c>
      <c r="F2252" s="25" t="s">
        <v>30</v>
      </c>
      <c r="G2252" s="25" t="s">
        <v>26</v>
      </c>
      <c r="H2252" s="25" t="s">
        <v>26</v>
      </c>
      <c r="I2252" s="25" t="s">
        <v>25</v>
      </c>
      <c r="J2252" s="21" t="s">
        <v>29</v>
      </c>
      <c r="K2252" s="26">
        <v>32.5739166736602</v>
      </c>
      <c r="L2252" s="26">
        <v>1.32779717445373</v>
      </c>
      <c r="N2252">
        <f>(Tabell1[[#This Row],[TP]]+Tabell1[[#This Row],[TN]])/(Tabell1[[#This Row],[TP]]+Tabell1[[#This Row],[TN]]+Tabell1[[#This Row],[FP]]+Tabell1[[#This Row],[FN]])</f>
        <v>0.87507920702453157</v>
      </c>
      <c r="O2252">
        <f>Tabell1[[#This Row],[TP]]/(Tabell1[[#This Row],[TP]]+Tabell1[[#This Row],[FP]])</f>
        <v>0.87482993197278913</v>
      </c>
      <c r="P2252">
        <f>Tabell1[[#This Row],[TP]]/(Tabell1[[#This Row],[TP]]+Tabell1[[#This Row],[FN]])</f>
        <v>1</v>
      </c>
      <c r="Q2252">
        <f>2*(Tabell1[[#This Row],[Recall]] * Tabell1[[#This Row],[Precision]]) / (Tabell1[[#This Row],[Recall]] + Tabell1[[#This Row],[Precision]])</f>
        <v>0.93323657474600863</v>
      </c>
      <c r="R2252">
        <v>9645</v>
      </c>
      <c r="S2252">
        <v>22</v>
      </c>
      <c r="T2252">
        <v>1380</v>
      </c>
      <c r="U2252">
        <v>0</v>
      </c>
    </row>
    <row r="2253" spans="1:21" hidden="1" x14ac:dyDescent="0.3">
      <c r="A2253" s="21" t="s">
        <v>31</v>
      </c>
      <c r="B2253" s="23" t="s">
        <v>33</v>
      </c>
      <c r="C2253" s="21" t="s">
        <v>34</v>
      </c>
      <c r="D2253" s="20" t="s">
        <v>23</v>
      </c>
      <c r="E2253" t="s">
        <v>24</v>
      </c>
      <c r="F2253" s="25" t="s">
        <v>30</v>
      </c>
      <c r="G2253" s="25" t="s">
        <v>26</v>
      </c>
      <c r="H2253" s="21" t="s">
        <v>29</v>
      </c>
      <c r="I2253" s="25" t="s">
        <v>25</v>
      </c>
      <c r="J2253" s="21" t="s">
        <v>29</v>
      </c>
      <c r="K2253" s="26">
        <v>40.710383892059298</v>
      </c>
      <c r="L2253" s="26">
        <v>1.3488290309905999</v>
      </c>
      <c r="N2253">
        <f>(Tabell1[[#This Row],[TP]]+Tabell1[[#This Row],[TN]])/(Tabell1[[#This Row],[TP]]+Tabell1[[#This Row],[TN]]+Tabell1[[#This Row],[FP]]+Tabell1[[#This Row],[FN]])</f>
        <v>0.87507920702453157</v>
      </c>
      <c r="O2253">
        <f>Tabell1[[#This Row],[TP]]/(Tabell1[[#This Row],[TP]]+Tabell1[[#This Row],[FP]])</f>
        <v>0.87489794066950921</v>
      </c>
      <c r="P2253">
        <f>Tabell1[[#This Row],[TP]]/(Tabell1[[#This Row],[TP]]+Tabell1[[#This Row],[FN]])</f>
        <v>0.99989631933644374</v>
      </c>
      <c r="Q2253">
        <f>2*(Tabell1[[#This Row],[Recall]] * Tabell1[[#This Row],[Precision]]) / (Tabell1[[#This Row],[Recall]] + Tabell1[[#This Row],[Precision]])</f>
        <v>0.93323011418618163</v>
      </c>
      <c r="R2253">
        <v>9644</v>
      </c>
      <c r="S2253">
        <v>23</v>
      </c>
      <c r="T2253">
        <v>1379</v>
      </c>
      <c r="U2253">
        <v>1</v>
      </c>
    </row>
    <row r="2254" spans="1:21" hidden="1" x14ac:dyDescent="0.3">
      <c r="A2254" s="25" t="s">
        <v>20</v>
      </c>
      <c r="B2254" s="23" t="s">
        <v>33</v>
      </c>
      <c r="C2254" s="21" t="s">
        <v>34</v>
      </c>
      <c r="D2254" s="20" t="s">
        <v>23</v>
      </c>
      <c r="E2254" t="s">
        <v>24</v>
      </c>
      <c r="F2254" s="25" t="s">
        <v>30</v>
      </c>
      <c r="G2254" s="21" t="s">
        <v>29</v>
      </c>
      <c r="H2254" s="21" t="s">
        <v>29</v>
      </c>
      <c r="I2254" s="21"/>
      <c r="J2254" s="21" t="s">
        <v>29</v>
      </c>
      <c r="K2254" s="26">
        <v>5.0892338752746502</v>
      </c>
      <c r="L2254" s="26">
        <v>11.017497301101599</v>
      </c>
      <c r="N2254">
        <f>(Tabell1[[#This Row],[TP]]+Tabell1[[#This Row],[TN]])/(Tabell1[[#This Row],[TP]]+Tabell1[[#This Row],[TN]]+Tabell1[[#This Row],[FP]]+Tabell1[[#This Row],[FN]])</f>
        <v>0.87507920702453157</v>
      </c>
      <c r="O2254">
        <f>Tabell1[[#This Row],[TP]]/(Tabell1[[#This Row],[TP]]+Tabell1[[#This Row],[FP]])</f>
        <v>0.87496597404954179</v>
      </c>
      <c r="P2254">
        <f>Tabell1[[#This Row],[TP]]/(Tabell1[[#This Row],[TP]]+Tabell1[[#This Row],[FN]])</f>
        <v>0.99979263867288748</v>
      </c>
      <c r="Q2254">
        <f>2*(Tabell1[[#This Row],[Recall]] * Tabell1[[#This Row],[Precision]]) / (Tabell1[[#This Row],[Recall]] + Tabell1[[#This Row],[Precision]])</f>
        <v>0.93322365237588312</v>
      </c>
      <c r="R2254">
        <v>9643</v>
      </c>
      <c r="S2254">
        <v>24</v>
      </c>
      <c r="T2254">
        <v>1378</v>
      </c>
      <c r="U2254">
        <v>2</v>
      </c>
    </row>
    <row r="2255" spans="1:21" hidden="1" x14ac:dyDescent="0.3">
      <c r="A2255" s="25" t="s">
        <v>20</v>
      </c>
      <c r="B2255" s="21" t="s">
        <v>32</v>
      </c>
      <c r="C2255" s="25" t="s">
        <v>36</v>
      </c>
      <c r="D2255" s="20" t="s">
        <v>23</v>
      </c>
      <c r="E2255" t="s">
        <v>24</v>
      </c>
      <c r="F2255" s="19" t="s">
        <v>21</v>
      </c>
      <c r="G2255" s="25" t="s">
        <v>26</v>
      </c>
      <c r="H2255" s="25" t="s">
        <v>26</v>
      </c>
      <c r="I2255" s="21"/>
      <c r="J2255" s="25" t="s">
        <v>26</v>
      </c>
      <c r="K2255" s="26">
        <v>1.54191350936889</v>
      </c>
      <c r="L2255" s="26">
        <v>2.4389734268188401</v>
      </c>
      <c r="N2255">
        <f>(Tabell1[[#This Row],[TP]]+Tabell1[[#This Row],[TN]])/(Tabell1[[#This Row],[TP]]+Tabell1[[#This Row],[TN]]+Tabell1[[#This Row],[FP]]+Tabell1[[#This Row],[FN]])</f>
        <v>0.88313569294831173</v>
      </c>
      <c r="O2255">
        <f>Tabell1[[#This Row],[TP]]/(Tabell1[[#This Row],[TP]]+Tabell1[[#This Row],[FP]])</f>
        <v>0.931330028913672</v>
      </c>
      <c r="P2255">
        <f>Tabell1[[#This Row],[TP]]/(Tabell1[[#This Row],[TP]]+Tabell1[[#This Row],[FN]])</f>
        <v>0.93509590461378955</v>
      </c>
      <c r="Q2255">
        <f>2*(Tabell1[[#This Row],[Recall]] * Tabell1[[#This Row],[Precision]]) / (Tabell1[[#This Row],[Recall]] + Tabell1[[#This Row],[Precision]])</f>
        <v>0.93320916757204198</v>
      </c>
      <c r="R2255">
        <v>9019</v>
      </c>
      <c r="S2255">
        <v>737</v>
      </c>
      <c r="T2255">
        <v>665</v>
      </c>
      <c r="U2255">
        <v>626</v>
      </c>
    </row>
    <row r="2256" spans="1:21" hidden="1" x14ac:dyDescent="0.3">
      <c r="A2256" s="21" t="s">
        <v>31</v>
      </c>
      <c r="B2256" s="23" t="s">
        <v>33</v>
      </c>
      <c r="C2256" s="20" t="s">
        <v>23</v>
      </c>
      <c r="D2256" s="20" t="s">
        <v>23</v>
      </c>
      <c r="E2256" t="s">
        <v>24</v>
      </c>
      <c r="F2256" s="25" t="s">
        <v>30</v>
      </c>
      <c r="G2256" s="25" t="s">
        <v>26</v>
      </c>
      <c r="H2256" s="25" t="s">
        <v>26</v>
      </c>
      <c r="I2256" s="25" t="s">
        <v>25</v>
      </c>
      <c r="J2256" s="25" t="s">
        <v>26</v>
      </c>
      <c r="K2256" s="26">
        <v>150.23964858055101</v>
      </c>
      <c r="L2256" s="26">
        <v>5.4627411365508998</v>
      </c>
      <c r="N2256">
        <f>(Tabell1[[#This Row],[TP]]+Tabell1[[#This Row],[TN]])/(Tabell1[[#This Row],[TP]]+Tabell1[[#This Row],[TN]]+Tabell1[[#This Row],[FP]]+Tabell1[[#This Row],[FN]])</f>
        <v>0.87498868471078117</v>
      </c>
      <c r="O2256">
        <f>Tabell1[[#This Row],[TP]]/(Tabell1[[#This Row],[TP]]+Tabell1[[#This Row],[FP]])</f>
        <v>0.87475058951569018</v>
      </c>
      <c r="P2256">
        <f>Tabell1[[#This Row],[TP]]/(Tabell1[[#This Row],[TP]]+Tabell1[[#This Row],[FN]])</f>
        <v>1</v>
      </c>
      <c r="Q2256">
        <f>2*(Tabell1[[#This Row],[Recall]] * Tabell1[[#This Row],[Precision]]) / (Tabell1[[#This Row],[Recall]] + Tabell1[[#This Row],[Precision]])</f>
        <v>0.93319142760388951</v>
      </c>
      <c r="R2256">
        <v>9645</v>
      </c>
      <c r="S2256">
        <v>21</v>
      </c>
      <c r="T2256">
        <v>1381</v>
      </c>
      <c r="U2256">
        <v>0</v>
      </c>
    </row>
    <row r="2257" spans="1:21" hidden="1" x14ac:dyDescent="0.3">
      <c r="A2257" s="21" t="s">
        <v>31</v>
      </c>
      <c r="B2257" s="23" t="s">
        <v>33</v>
      </c>
      <c r="C2257" s="20" t="s">
        <v>23</v>
      </c>
      <c r="D2257" s="20" t="s">
        <v>23</v>
      </c>
      <c r="E2257" t="s">
        <v>24</v>
      </c>
      <c r="F2257" s="25" t="s">
        <v>30</v>
      </c>
      <c r="G2257" s="25" t="s">
        <v>26</v>
      </c>
      <c r="H2257" s="25" t="s">
        <v>26</v>
      </c>
      <c r="I2257" s="25" t="s">
        <v>25</v>
      </c>
      <c r="J2257" s="25" t="s">
        <v>26</v>
      </c>
      <c r="K2257" s="26">
        <v>150.23964858055101</v>
      </c>
      <c r="L2257" s="26">
        <v>5.38516998291015</v>
      </c>
      <c r="N2257">
        <f>(Tabell1[[#This Row],[TP]]+Tabell1[[#This Row],[TN]])/(Tabell1[[#This Row],[TP]]+Tabell1[[#This Row],[TN]]+Tabell1[[#This Row],[FP]]+Tabell1[[#This Row],[FN]])</f>
        <v>0.87498868471078117</v>
      </c>
      <c r="O2257">
        <f>Tabell1[[#This Row],[TP]]/(Tabell1[[#This Row],[TP]]+Tabell1[[#This Row],[FP]])</f>
        <v>0.87475058951569018</v>
      </c>
      <c r="P2257">
        <f>Tabell1[[#This Row],[TP]]/(Tabell1[[#This Row],[TP]]+Tabell1[[#This Row],[FN]])</f>
        <v>1</v>
      </c>
      <c r="Q2257">
        <f>2*(Tabell1[[#This Row],[Recall]] * Tabell1[[#This Row],[Precision]]) / (Tabell1[[#This Row],[Recall]] + Tabell1[[#This Row],[Precision]])</f>
        <v>0.93319142760388951</v>
      </c>
      <c r="R2257">
        <v>9645</v>
      </c>
      <c r="S2257">
        <v>21</v>
      </c>
      <c r="T2257">
        <v>1381</v>
      </c>
      <c r="U2257">
        <v>0</v>
      </c>
    </row>
    <row r="2258" spans="1:21" hidden="1" x14ac:dyDescent="0.3">
      <c r="A2258" s="21" t="s">
        <v>31</v>
      </c>
      <c r="B2258" s="21" t="s">
        <v>32</v>
      </c>
      <c r="C2258" s="21" t="s">
        <v>34</v>
      </c>
      <c r="D2258" s="20" t="s">
        <v>23</v>
      </c>
      <c r="E2258" t="s">
        <v>24</v>
      </c>
      <c r="F2258" s="25" t="s">
        <v>30</v>
      </c>
      <c r="G2258" s="25" t="s">
        <v>26</v>
      </c>
      <c r="H2258" s="25" t="s">
        <v>26</v>
      </c>
      <c r="I2258" s="21"/>
      <c r="J2258" s="25" t="s">
        <v>26</v>
      </c>
      <c r="K2258" s="26">
        <v>5.1924443244934002</v>
      </c>
      <c r="L2258" s="26">
        <v>1.07878971099853</v>
      </c>
      <c r="N2258">
        <f>(Tabell1[[#This Row],[TP]]+Tabell1[[#This Row],[TN]])/(Tabell1[[#This Row],[TP]]+Tabell1[[#This Row],[TN]]+Tabell1[[#This Row],[FP]]+Tabell1[[#This Row],[FN]])</f>
        <v>0.87498868471078117</v>
      </c>
      <c r="O2258">
        <f>Tabell1[[#This Row],[TP]]/(Tabell1[[#This Row],[TP]]+Tabell1[[#This Row],[FP]])</f>
        <v>0.87475058951569018</v>
      </c>
      <c r="P2258">
        <f>Tabell1[[#This Row],[TP]]/(Tabell1[[#This Row],[TP]]+Tabell1[[#This Row],[FN]])</f>
        <v>1</v>
      </c>
      <c r="Q2258">
        <f>2*(Tabell1[[#This Row],[Recall]] * Tabell1[[#This Row],[Precision]]) / (Tabell1[[#This Row],[Recall]] + Tabell1[[#This Row],[Precision]])</f>
        <v>0.93319142760388951</v>
      </c>
      <c r="R2258">
        <v>9645</v>
      </c>
      <c r="S2258">
        <v>21</v>
      </c>
      <c r="T2258">
        <v>1381</v>
      </c>
      <c r="U2258">
        <v>0</v>
      </c>
    </row>
    <row r="2259" spans="1:21" hidden="1" x14ac:dyDescent="0.3">
      <c r="A2259" s="23" t="s">
        <v>48</v>
      </c>
      <c r="B2259" s="21" t="s">
        <v>32</v>
      </c>
      <c r="C2259" s="21" t="s">
        <v>34</v>
      </c>
      <c r="D2259" s="20" t="s">
        <v>23</v>
      </c>
      <c r="E2259" t="s">
        <v>24</v>
      </c>
      <c r="F2259" s="19" t="s">
        <v>21</v>
      </c>
      <c r="G2259" s="21" t="s">
        <v>29</v>
      </c>
      <c r="H2259" s="21" t="s">
        <v>29</v>
      </c>
      <c r="I2259" s="21"/>
      <c r="J2259" s="25" t="s">
        <v>26</v>
      </c>
      <c r="K2259" s="26">
        <v>0.122671604156494</v>
      </c>
      <c r="L2259" s="26">
        <v>0.183077096939086</v>
      </c>
      <c r="N2259">
        <f>(Tabell1[[#This Row],[TP]]+Tabell1[[#This Row],[TN]])/(Tabell1[[#This Row],[TP]]+Tabell1[[#This Row],[TN]]+Tabell1[[#This Row],[FP]]+Tabell1[[#This Row],[FN]])</f>
        <v>0.88404091608581514</v>
      </c>
      <c r="O2259">
        <f>Tabell1[[#This Row],[TP]]/(Tabell1[[#This Row],[TP]]+Tabell1[[#This Row],[FP]])</f>
        <v>0.93891687657430734</v>
      </c>
      <c r="P2259">
        <f>Tabell1[[#This Row],[TP]]/(Tabell1[[#This Row],[TP]]+Tabell1[[#This Row],[FN]])</f>
        <v>0.92752721617418354</v>
      </c>
      <c r="Q2259">
        <f>2*(Tabell1[[#This Row],[Recall]] * Tabell1[[#This Row],[Precision]]) / (Tabell1[[#This Row],[Recall]] + Tabell1[[#This Row],[Precision]])</f>
        <v>0.93318729463307781</v>
      </c>
      <c r="R2259">
        <v>8946</v>
      </c>
      <c r="S2259">
        <v>820</v>
      </c>
      <c r="T2259">
        <v>582</v>
      </c>
      <c r="U2259">
        <v>699</v>
      </c>
    </row>
    <row r="2260" spans="1:21" hidden="1" x14ac:dyDescent="0.3">
      <c r="A2260" s="23" t="s">
        <v>48</v>
      </c>
      <c r="B2260" s="21" t="s">
        <v>32</v>
      </c>
      <c r="C2260" s="21" t="s">
        <v>34</v>
      </c>
      <c r="D2260" s="20" t="s">
        <v>23</v>
      </c>
      <c r="E2260" t="s">
        <v>24</v>
      </c>
      <c r="F2260" s="19" t="s">
        <v>21</v>
      </c>
      <c r="G2260" s="21" t="s">
        <v>29</v>
      </c>
      <c r="H2260" s="21" t="s">
        <v>29</v>
      </c>
      <c r="I2260" s="21"/>
      <c r="J2260" s="21" t="s">
        <v>29</v>
      </c>
      <c r="K2260" s="26">
        <v>0.121642112731933</v>
      </c>
      <c r="L2260" s="26">
        <v>0.176560878753662</v>
      </c>
      <c r="N2260">
        <f>(Tabell1[[#This Row],[TP]]+Tabell1[[#This Row],[TN]])/(Tabell1[[#This Row],[TP]]+Tabell1[[#This Row],[TN]]+Tabell1[[#This Row],[FP]]+Tabell1[[#This Row],[FN]])</f>
        <v>0.88404091608581514</v>
      </c>
      <c r="O2260">
        <f>Tabell1[[#This Row],[TP]]/(Tabell1[[#This Row],[TP]]+Tabell1[[#This Row],[FP]])</f>
        <v>0.93891687657430734</v>
      </c>
      <c r="P2260">
        <f>Tabell1[[#This Row],[TP]]/(Tabell1[[#This Row],[TP]]+Tabell1[[#This Row],[FN]])</f>
        <v>0.92752721617418354</v>
      </c>
      <c r="Q2260">
        <f>2*(Tabell1[[#This Row],[Recall]] * Tabell1[[#This Row],[Precision]]) / (Tabell1[[#This Row],[Recall]] + Tabell1[[#This Row],[Precision]])</f>
        <v>0.93318729463307781</v>
      </c>
      <c r="R2260">
        <v>8946</v>
      </c>
      <c r="S2260">
        <v>820</v>
      </c>
      <c r="T2260">
        <v>582</v>
      </c>
      <c r="U2260">
        <v>699</v>
      </c>
    </row>
    <row r="2261" spans="1:21" hidden="1" x14ac:dyDescent="0.3">
      <c r="A2261" s="21" t="s">
        <v>31</v>
      </c>
      <c r="B2261" s="25" t="s">
        <v>22</v>
      </c>
      <c r="C2261" s="21" t="s">
        <v>34</v>
      </c>
      <c r="D2261" s="20" t="s">
        <v>23</v>
      </c>
      <c r="E2261" t="s">
        <v>24</v>
      </c>
      <c r="F2261" s="25" t="s">
        <v>30</v>
      </c>
      <c r="G2261" s="25" t="s">
        <v>26</v>
      </c>
      <c r="H2261" s="21" t="s">
        <v>29</v>
      </c>
      <c r="I2261" s="21"/>
      <c r="J2261" s="25" t="s">
        <v>26</v>
      </c>
      <c r="K2261" s="26">
        <v>5.5513215065002397</v>
      </c>
      <c r="L2261" s="26">
        <v>0.91031527519225997</v>
      </c>
      <c r="N2261">
        <f>(Tabell1[[#This Row],[TP]]+Tabell1[[#This Row],[TN]])/(Tabell1[[#This Row],[TP]]+Tabell1[[#This Row],[TN]]+Tabell1[[#This Row],[FP]]+Tabell1[[#This Row],[FN]])</f>
        <v>0.87498868471078117</v>
      </c>
      <c r="O2261">
        <f>Tabell1[[#This Row],[TP]]/(Tabell1[[#This Row],[TP]]+Tabell1[[#This Row],[FP]])</f>
        <v>0.87481857764876636</v>
      </c>
      <c r="P2261">
        <f>Tabell1[[#This Row],[TP]]/(Tabell1[[#This Row],[TP]]+Tabell1[[#This Row],[FN]])</f>
        <v>0.99989631933644374</v>
      </c>
      <c r="Q2261">
        <f>2*(Tabell1[[#This Row],[Recall]] * Tabell1[[#This Row],[Precision]]) / (Tabell1[[#This Row],[Recall]] + Tabell1[[#This Row],[Precision]])</f>
        <v>0.93318496298804976</v>
      </c>
      <c r="R2261">
        <v>9644</v>
      </c>
      <c r="S2261">
        <v>22</v>
      </c>
      <c r="T2261">
        <v>1380</v>
      </c>
      <c r="U2261">
        <v>1</v>
      </c>
    </row>
    <row r="2262" spans="1:21" hidden="1" x14ac:dyDescent="0.3">
      <c r="A2262" s="25" t="s">
        <v>20</v>
      </c>
      <c r="B2262" s="21" t="s">
        <v>32</v>
      </c>
      <c r="C2262" s="21" t="s">
        <v>34</v>
      </c>
      <c r="D2262" s="20" t="s">
        <v>23</v>
      </c>
      <c r="E2262" t="s">
        <v>24</v>
      </c>
      <c r="F2262" s="25" t="s">
        <v>30</v>
      </c>
      <c r="G2262" s="25" t="s">
        <v>26</v>
      </c>
      <c r="H2262" s="21" t="s">
        <v>29</v>
      </c>
      <c r="I2262" s="21"/>
      <c r="J2262" s="21" t="s">
        <v>29</v>
      </c>
      <c r="K2262" s="26">
        <v>4.2454383373260498</v>
      </c>
      <c r="L2262" s="26">
        <v>6.4238877296447701</v>
      </c>
      <c r="N2262">
        <f>(Tabell1[[#This Row],[TP]]+Tabell1[[#This Row],[TN]])/(Tabell1[[#This Row],[TP]]+Tabell1[[#This Row],[TN]]+Tabell1[[#This Row],[FP]]+Tabell1[[#This Row],[FN]])</f>
        <v>0.87498868471078117</v>
      </c>
      <c r="O2262">
        <f>Tabell1[[#This Row],[TP]]/(Tabell1[[#This Row],[TP]]+Tabell1[[#This Row],[FP]])</f>
        <v>0.87481857764876636</v>
      </c>
      <c r="P2262">
        <f>Tabell1[[#This Row],[TP]]/(Tabell1[[#This Row],[TP]]+Tabell1[[#This Row],[FN]])</f>
        <v>0.99989631933644374</v>
      </c>
      <c r="Q2262">
        <f>2*(Tabell1[[#This Row],[Recall]] * Tabell1[[#This Row],[Precision]]) / (Tabell1[[#This Row],[Recall]] + Tabell1[[#This Row],[Precision]])</f>
        <v>0.93318496298804976</v>
      </c>
      <c r="R2262">
        <v>9644</v>
      </c>
      <c r="S2262">
        <v>22</v>
      </c>
      <c r="T2262">
        <v>1380</v>
      </c>
      <c r="U2262">
        <v>1</v>
      </c>
    </row>
    <row r="2263" spans="1:21" hidden="1" x14ac:dyDescent="0.3">
      <c r="A2263" s="25" t="s">
        <v>20</v>
      </c>
      <c r="B2263" s="21" t="s">
        <v>32</v>
      </c>
      <c r="C2263" s="21" t="s">
        <v>34</v>
      </c>
      <c r="D2263" s="20" t="s">
        <v>23</v>
      </c>
      <c r="E2263" t="s">
        <v>24</v>
      </c>
      <c r="F2263" s="25" t="s">
        <v>30</v>
      </c>
      <c r="G2263" s="21" t="s">
        <v>29</v>
      </c>
      <c r="H2263" s="21" t="s">
        <v>29</v>
      </c>
      <c r="I2263" s="21"/>
      <c r="J2263" s="21" t="s">
        <v>29</v>
      </c>
      <c r="K2263" s="26">
        <v>4.2302675247192303</v>
      </c>
      <c r="L2263" s="26">
        <v>6.3930406570434499</v>
      </c>
      <c r="N2263">
        <f>(Tabell1[[#This Row],[TP]]+Tabell1[[#This Row],[TN]])/(Tabell1[[#This Row],[TP]]+Tabell1[[#This Row],[TN]]+Tabell1[[#This Row],[FP]]+Tabell1[[#This Row],[FN]])</f>
        <v>0.87498868471078117</v>
      </c>
      <c r="O2263">
        <f>Tabell1[[#This Row],[TP]]/(Tabell1[[#This Row],[TP]]+Tabell1[[#This Row],[FP]])</f>
        <v>0.87481857764876636</v>
      </c>
      <c r="P2263">
        <f>Tabell1[[#This Row],[TP]]/(Tabell1[[#This Row],[TP]]+Tabell1[[#This Row],[FN]])</f>
        <v>0.99989631933644374</v>
      </c>
      <c r="Q2263">
        <f>2*(Tabell1[[#This Row],[Recall]] * Tabell1[[#This Row],[Precision]]) / (Tabell1[[#This Row],[Recall]] + Tabell1[[#This Row],[Precision]])</f>
        <v>0.93318496298804976</v>
      </c>
      <c r="R2263">
        <v>9644</v>
      </c>
      <c r="S2263">
        <v>22</v>
      </c>
      <c r="T2263">
        <v>1380</v>
      </c>
      <c r="U2263">
        <v>1</v>
      </c>
    </row>
    <row r="2264" spans="1:21" hidden="1" x14ac:dyDescent="0.3">
      <c r="A2264" s="21" t="s">
        <v>31</v>
      </c>
      <c r="B2264" s="25" t="s">
        <v>22</v>
      </c>
      <c r="C2264" s="20" t="s">
        <v>23</v>
      </c>
      <c r="D2264" s="20" t="s">
        <v>23</v>
      </c>
      <c r="E2264" t="s">
        <v>42</v>
      </c>
      <c r="F2264" s="25" t="s">
        <v>30</v>
      </c>
      <c r="G2264" s="21" t="s">
        <v>29</v>
      </c>
      <c r="H2264" s="21" t="s">
        <v>29</v>
      </c>
      <c r="I2264" s="21"/>
      <c r="J2264" s="25" t="s">
        <v>26</v>
      </c>
      <c r="K2264" s="26">
        <v>3.92063903808593</v>
      </c>
      <c r="L2264" s="26">
        <v>1.53473949432373</v>
      </c>
      <c r="N2264">
        <f>(Tabell1[[#This Row],[TP]]+Tabell1[[#This Row],[TN]])/(Tabell1[[#This Row],[TP]]+Tabell1[[#This Row],[TN]]+Tabell1[[#This Row],[FP]]+Tabell1[[#This Row],[FN]])</f>
        <v>0.87536127167630062</v>
      </c>
      <c r="O2264">
        <f>Tabell1[[#This Row],[TP]]/(Tabell1[[#This Row],[TP]]+Tabell1[[#This Row],[FP]])</f>
        <v>0.87470492100962416</v>
      </c>
      <c r="P2264">
        <f>Tabell1[[#This Row],[TP]]/(Tabell1[[#This Row],[TP]]+Tabell1[[#This Row],[FN]])</f>
        <v>1</v>
      </c>
      <c r="Q2264">
        <f>2*(Tabell1[[#This Row],[Recall]] * Tabell1[[#This Row],[Precision]]) / (Tabell1[[#This Row],[Recall]] + Tabell1[[#This Row],[Precision]])</f>
        <v>0.93316543975203414</v>
      </c>
      <c r="R2264">
        <v>9634</v>
      </c>
      <c r="S2264">
        <v>58</v>
      </c>
      <c r="T2264">
        <v>1380</v>
      </c>
      <c r="U2264">
        <v>0</v>
      </c>
    </row>
    <row r="2265" spans="1:21" hidden="1" x14ac:dyDescent="0.3">
      <c r="A2265" s="25" t="s">
        <v>20</v>
      </c>
      <c r="B2265" s="25" t="s">
        <v>22</v>
      </c>
      <c r="C2265" s="20" t="s">
        <v>23</v>
      </c>
      <c r="D2265" s="20" t="s">
        <v>23</v>
      </c>
      <c r="E2265" t="s">
        <v>42</v>
      </c>
      <c r="F2265" s="25" t="s">
        <v>30</v>
      </c>
      <c r="G2265" s="21" t="s">
        <v>29</v>
      </c>
      <c r="H2265" s="21" t="s">
        <v>29</v>
      </c>
      <c r="I2265" s="25" t="s">
        <v>25</v>
      </c>
      <c r="J2265" s="21" t="s">
        <v>29</v>
      </c>
      <c r="K2265" s="26">
        <v>2.76356720924377</v>
      </c>
      <c r="L2265" s="26">
        <v>6.7078094482421804</v>
      </c>
      <c r="N2265">
        <f>(Tabell1[[#This Row],[TP]]+Tabell1[[#This Row],[TN]])/(Tabell1[[#This Row],[TP]]+Tabell1[[#This Row],[TN]]+Tabell1[[#This Row],[FP]]+Tabell1[[#This Row],[FN]])</f>
        <v>0.87536127167630062</v>
      </c>
      <c r="O2265">
        <f>Tabell1[[#This Row],[TP]]/(Tabell1[[#This Row],[TP]]+Tabell1[[#This Row],[FP]])</f>
        <v>0.87470492100962416</v>
      </c>
      <c r="P2265">
        <f>Tabell1[[#This Row],[TP]]/(Tabell1[[#This Row],[TP]]+Tabell1[[#This Row],[FN]])</f>
        <v>1</v>
      </c>
      <c r="Q2265">
        <f>2*(Tabell1[[#This Row],[Recall]] * Tabell1[[#This Row],[Precision]]) / (Tabell1[[#This Row],[Recall]] + Tabell1[[#This Row],[Precision]])</f>
        <v>0.93316543975203414</v>
      </c>
      <c r="R2265">
        <v>9634</v>
      </c>
      <c r="S2265">
        <v>58</v>
      </c>
      <c r="T2265">
        <v>1380</v>
      </c>
      <c r="U2265">
        <v>0</v>
      </c>
    </row>
    <row r="2266" spans="1:21" hidden="1" x14ac:dyDescent="0.3">
      <c r="A2266" s="21" t="s">
        <v>31</v>
      </c>
      <c r="B2266" s="25" t="s">
        <v>22</v>
      </c>
      <c r="C2266" s="20" t="s">
        <v>23</v>
      </c>
      <c r="D2266" s="20" t="s">
        <v>23</v>
      </c>
      <c r="E2266" t="s">
        <v>42</v>
      </c>
      <c r="F2266" s="19" t="s">
        <v>21</v>
      </c>
      <c r="G2266" s="25" t="s">
        <v>26</v>
      </c>
      <c r="H2266" s="25" t="s">
        <v>26</v>
      </c>
      <c r="I2266" s="21"/>
      <c r="J2266" s="25" t="s">
        <v>26</v>
      </c>
      <c r="K2266" s="26">
        <v>1.8210935592651301</v>
      </c>
      <c r="L2266" s="26">
        <v>0.63160729408264105</v>
      </c>
      <c r="N2266">
        <f>(Tabell1[[#This Row],[TP]]+Tabell1[[#This Row],[TN]])/(Tabell1[[#This Row],[TP]]+Tabell1[[#This Row],[TN]]+Tabell1[[#This Row],[FP]]+Tabell1[[#This Row],[FN]])</f>
        <v>0.87536127167630062</v>
      </c>
      <c r="O2266">
        <f>Tabell1[[#This Row],[TP]]/(Tabell1[[#This Row],[TP]]+Tabell1[[#This Row],[FP]])</f>
        <v>0.87470492100962416</v>
      </c>
      <c r="P2266">
        <f>Tabell1[[#This Row],[TP]]/(Tabell1[[#This Row],[TP]]+Tabell1[[#This Row],[FN]])</f>
        <v>1</v>
      </c>
      <c r="Q2266">
        <f>2*(Tabell1[[#This Row],[Recall]] * Tabell1[[#This Row],[Precision]]) / (Tabell1[[#This Row],[Recall]] + Tabell1[[#This Row],[Precision]])</f>
        <v>0.93316543975203414</v>
      </c>
      <c r="R2266">
        <v>9634</v>
      </c>
      <c r="S2266">
        <v>58</v>
      </c>
      <c r="T2266">
        <v>1380</v>
      </c>
      <c r="U2266">
        <v>0</v>
      </c>
    </row>
    <row r="2267" spans="1:21" hidden="1" x14ac:dyDescent="0.3">
      <c r="A2267" s="23" t="s">
        <v>48</v>
      </c>
      <c r="B2267" s="21" t="s">
        <v>32</v>
      </c>
      <c r="C2267" s="25" t="s">
        <v>36</v>
      </c>
      <c r="D2267" s="20" t="s">
        <v>23</v>
      </c>
      <c r="E2267" t="s">
        <v>24</v>
      </c>
      <c r="F2267" s="25" t="s">
        <v>30</v>
      </c>
      <c r="G2267" s="21" t="s">
        <v>29</v>
      </c>
      <c r="H2267" s="21" t="s">
        <v>29</v>
      </c>
      <c r="I2267" s="25" t="s">
        <v>25</v>
      </c>
      <c r="J2267" s="21" t="s">
        <v>29</v>
      </c>
      <c r="K2267" s="26">
        <v>0.32799434661865201</v>
      </c>
      <c r="L2267" s="26">
        <v>0.40193152427673301</v>
      </c>
      <c r="N2267">
        <f>(Tabell1[[#This Row],[TP]]+Tabell1[[#This Row],[TN]])/(Tabell1[[#This Row],[TP]]+Tabell1[[#This Row],[TN]]+Tabell1[[#This Row],[FP]]+Tabell1[[#This Row],[FN]])</f>
        <v>0.88385987145831446</v>
      </c>
      <c r="O2267">
        <f>Tabell1[[#This Row],[TP]]/(Tabell1[[#This Row],[TP]]+Tabell1[[#This Row],[FP]])</f>
        <v>0.93789275240888148</v>
      </c>
      <c r="P2267">
        <f>Tabell1[[#This Row],[TP]]/(Tabell1[[#This Row],[TP]]+Tabell1[[#This Row],[FN]])</f>
        <v>0.92846034214618978</v>
      </c>
      <c r="Q2267">
        <f>2*(Tabell1[[#This Row],[Recall]] * Tabell1[[#This Row],[Precision]]) / (Tabell1[[#This Row],[Recall]] + Tabell1[[#This Row],[Precision]])</f>
        <v>0.93315271192622318</v>
      </c>
      <c r="R2267">
        <v>8955</v>
      </c>
      <c r="S2267">
        <v>809</v>
      </c>
      <c r="T2267">
        <v>593</v>
      </c>
      <c r="U2267">
        <v>690</v>
      </c>
    </row>
    <row r="2268" spans="1:21" hidden="1" x14ac:dyDescent="0.3">
      <c r="A2268" s="23" t="s">
        <v>48</v>
      </c>
      <c r="B2268" s="21" t="s">
        <v>32</v>
      </c>
      <c r="C2268" s="25" t="s">
        <v>36</v>
      </c>
      <c r="D2268" s="20" t="s">
        <v>23</v>
      </c>
      <c r="E2268" t="s">
        <v>24</v>
      </c>
      <c r="F2268" s="25" t="s">
        <v>30</v>
      </c>
      <c r="G2268" s="21" t="s">
        <v>29</v>
      </c>
      <c r="H2268" s="21" t="s">
        <v>29</v>
      </c>
      <c r="I2268" s="25" t="s">
        <v>25</v>
      </c>
      <c r="J2268" s="25" t="s">
        <v>26</v>
      </c>
      <c r="K2268" s="26">
        <v>0.318155527114868</v>
      </c>
      <c r="L2268" s="26">
        <v>0.31915378570556602</v>
      </c>
      <c r="N2268">
        <f>(Tabell1[[#This Row],[TP]]+Tabell1[[#This Row],[TN]])/(Tabell1[[#This Row],[TP]]+Tabell1[[#This Row],[TN]]+Tabell1[[#This Row],[FP]]+Tabell1[[#This Row],[FN]])</f>
        <v>0.88385987145831446</v>
      </c>
      <c r="O2268">
        <f>Tabell1[[#This Row],[TP]]/(Tabell1[[#This Row],[TP]]+Tabell1[[#This Row],[FP]])</f>
        <v>0.93789275240888148</v>
      </c>
      <c r="P2268">
        <f>Tabell1[[#This Row],[TP]]/(Tabell1[[#This Row],[TP]]+Tabell1[[#This Row],[FN]])</f>
        <v>0.92846034214618978</v>
      </c>
      <c r="Q2268">
        <f>2*(Tabell1[[#This Row],[Recall]] * Tabell1[[#This Row],[Precision]]) / (Tabell1[[#This Row],[Recall]] + Tabell1[[#This Row],[Precision]])</f>
        <v>0.93315271192622318</v>
      </c>
      <c r="R2268">
        <v>8955</v>
      </c>
      <c r="S2268">
        <v>809</v>
      </c>
      <c r="T2268">
        <v>593</v>
      </c>
      <c r="U2268">
        <v>690</v>
      </c>
    </row>
    <row r="2269" spans="1:21" hidden="1" x14ac:dyDescent="0.3">
      <c r="A2269" s="25" t="s">
        <v>20</v>
      </c>
      <c r="B2269" s="25" t="s">
        <v>22</v>
      </c>
      <c r="C2269" s="21" t="s">
        <v>34</v>
      </c>
      <c r="D2269" s="21" t="s">
        <v>34</v>
      </c>
      <c r="E2269" t="s">
        <v>43</v>
      </c>
      <c r="F2269" s="25" t="s">
        <v>30</v>
      </c>
      <c r="G2269" s="25" t="s">
        <v>26</v>
      </c>
      <c r="H2269" s="21" t="s">
        <v>29</v>
      </c>
      <c r="I2269" s="25" t="s">
        <v>25</v>
      </c>
      <c r="J2269" s="25" t="s">
        <v>26</v>
      </c>
      <c r="K2269" s="26">
        <v>2.40666532516479</v>
      </c>
      <c r="L2269" s="26">
        <v>5.7090141773223797</v>
      </c>
      <c r="N2269">
        <f>(Tabell1[[#This Row],[TP]]+Tabell1[[#This Row],[TN]])/(Tabell1[[#This Row],[TP]]+Tabell1[[#This Row],[TN]]+Tabell1[[#This Row],[FP]]+Tabell1[[#This Row],[FN]])</f>
        <v>0.88646248640811887</v>
      </c>
      <c r="O2269">
        <f>Tabell1[[#This Row],[TP]]/(Tabell1[[#This Row],[TP]]+Tabell1[[#This Row],[FP]])</f>
        <v>0.88057597422213274</v>
      </c>
      <c r="P2269">
        <f>Tabell1[[#This Row],[TP]]/(Tabell1[[#This Row],[TP]]+Tabell1[[#This Row],[FN]])</f>
        <v>0.99239673172945986</v>
      </c>
      <c r="Q2269">
        <f>2*(Tabell1[[#This Row],[Recall]] * Tabell1[[#This Row],[Precision]]) / (Tabell1[[#This Row],[Recall]] + Tabell1[[#This Row],[Precision]])</f>
        <v>0.93314837539348028</v>
      </c>
      <c r="R2269">
        <v>8745</v>
      </c>
      <c r="S2269">
        <v>1038</v>
      </c>
      <c r="T2269">
        <v>1186</v>
      </c>
      <c r="U2269">
        <v>67</v>
      </c>
    </row>
    <row r="2270" spans="1:21" hidden="1" x14ac:dyDescent="0.3">
      <c r="A2270" s="21" t="s">
        <v>31</v>
      </c>
      <c r="B2270" s="23" t="s">
        <v>33</v>
      </c>
      <c r="C2270" s="20" t="s">
        <v>23</v>
      </c>
      <c r="D2270" s="20" t="s">
        <v>23</v>
      </c>
      <c r="E2270" t="s">
        <v>24</v>
      </c>
      <c r="F2270" s="19" t="s">
        <v>21</v>
      </c>
      <c r="G2270" s="21" t="s">
        <v>29</v>
      </c>
      <c r="H2270" s="25" t="s">
        <v>26</v>
      </c>
      <c r="I2270" s="21"/>
      <c r="J2270" s="25" t="s">
        <v>26</v>
      </c>
      <c r="K2270" s="26">
        <v>224.04117321967999</v>
      </c>
      <c r="L2270" s="26">
        <v>2.2818975448608398</v>
      </c>
      <c r="N2270">
        <f>(Tabell1[[#This Row],[TP]]+Tabell1[[#This Row],[TN]])/(Tabell1[[#This Row],[TP]]+Tabell1[[#This Row],[TN]]+Tabell1[[#This Row],[FP]]+Tabell1[[#This Row],[FN]])</f>
        <v>0.87489816239703089</v>
      </c>
      <c r="O2270">
        <f>Tabell1[[#This Row],[TP]]/(Tabell1[[#This Row],[TP]]+Tabell1[[#This Row],[FP]])</f>
        <v>0.87467126144917018</v>
      </c>
      <c r="P2270">
        <f>Tabell1[[#This Row],[TP]]/(Tabell1[[#This Row],[TP]]+Tabell1[[#This Row],[FN]])</f>
        <v>1</v>
      </c>
      <c r="Q2270">
        <f>2*(Tabell1[[#This Row],[Recall]] * Tabell1[[#This Row],[Precision]]) / (Tabell1[[#This Row],[Recall]] + Tabell1[[#This Row],[Precision]])</f>
        <v>0.9331462848297214</v>
      </c>
      <c r="R2270">
        <v>9645</v>
      </c>
      <c r="S2270">
        <v>20</v>
      </c>
      <c r="T2270">
        <v>1382</v>
      </c>
      <c r="U2270">
        <v>0</v>
      </c>
    </row>
    <row r="2271" spans="1:21" hidden="1" x14ac:dyDescent="0.3">
      <c r="A2271" s="21" t="s">
        <v>31</v>
      </c>
      <c r="B2271" s="23" t="s">
        <v>33</v>
      </c>
      <c r="C2271" s="20" t="s">
        <v>23</v>
      </c>
      <c r="D2271" s="20" t="s">
        <v>23</v>
      </c>
      <c r="E2271" t="s">
        <v>24</v>
      </c>
      <c r="F2271" s="19" t="s">
        <v>21</v>
      </c>
      <c r="G2271" s="21" t="s">
        <v>29</v>
      </c>
      <c r="H2271" s="25" t="s">
        <v>26</v>
      </c>
      <c r="I2271" s="21"/>
      <c r="J2271" s="25" t="s">
        <v>26</v>
      </c>
      <c r="K2271" s="26">
        <v>224.04117321967999</v>
      </c>
      <c r="L2271" s="26">
        <v>2.1129374504089302</v>
      </c>
      <c r="N2271">
        <f>(Tabell1[[#This Row],[TP]]+Tabell1[[#This Row],[TN]])/(Tabell1[[#This Row],[TP]]+Tabell1[[#This Row],[TN]]+Tabell1[[#This Row],[FP]]+Tabell1[[#This Row],[FN]])</f>
        <v>0.87489816239703089</v>
      </c>
      <c r="O2271">
        <f>Tabell1[[#This Row],[TP]]/(Tabell1[[#This Row],[TP]]+Tabell1[[#This Row],[FP]])</f>
        <v>0.87467126144917018</v>
      </c>
      <c r="P2271">
        <f>Tabell1[[#This Row],[TP]]/(Tabell1[[#This Row],[TP]]+Tabell1[[#This Row],[FN]])</f>
        <v>1</v>
      </c>
      <c r="Q2271">
        <f>2*(Tabell1[[#This Row],[Recall]] * Tabell1[[#This Row],[Precision]]) / (Tabell1[[#This Row],[Recall]] + Tabell1[[#This Row],[Precision]])</f>
        <v>0.9331462848297214</v>
      </c>
      <c r="R2271">
        <v>9645</v>
      </c>
      <c r="S2271">
        <v>20</v>
      </c>
      <c r="T2271">
        <v>1382</v>
      </c>
      <c r="U2271">
        <v>0</v>
      </c>
    </row>
    <row r="2272" spans="1:21" hidden="1" x14ac:dyDescent="0.3">
      <c r="A2272" s="21" t="s">
        <v>31</v>
      </c>
      <c r="B2272" s="23" t="s">
        <v>33</v>
      </c>
      <c r="C2272" s="20" t="s">
        <v>23</v>
      </c>
      <c r="D2272" s="20" t="s">
        <v>23</v>
      </c>
      <c r="E2272" t="s">
        <v>24</v>
      </c>
      <c r="F2272" s="25" t="s">
        <v>30</v>
      </c>
      <c r="G2272" s="25" t="s">
        <v>26</v>
      </c>
      <c r="H2272" s="21" t="s">
        <v>29</v>
      </c>
      <c r="I2272" s="21"/>
      <c r="J2272" s="25" t="s">
        <v>26</v>
      </c>
      <c r="K2272" s="26">
        <v>132.29268574714601</v>
      </c>
      <c r="L2272" s="26">
        <v>5.7289280891418404</v>
      </c>
      <c r="N2272">
        <f>(Tabell1[[#This Row],[TP]]+Tabell1[[#This Row],[TN]])/(Tabell1[[#This Row],[TP]]+Tabell1[[#This Row],[TN]]+Tabell1[[#This Row],[FP]]+Tabell1[[#This Row],[FN]])</f>
        <v>0.87489816239703089</v>
      </c>
      <c r="O2272">
        <f>Tabell1[[#This Row],[TP]]/(Tabell1[[#This Row],[TP]]+Tabell1[[#This Row],[FP]])</f>
        <v>0.87467126144917018</v>
      </c>
      <c r="P2272">
        <f>Tabell1[[#This Row],[TP]]/(Tabell1[[#This Row],[TP]]+Tabell1[[#This Row],[FN]])</f>
        <v>1</v>
      </c>
      <c r="Q2272">
        <f>2*(Tabell1[[#This Row],[Recall]] * Tabell1[[#This Row],[Precision]]) / (Tabell1[[#This Row],[Recall]] + Tabell1[[#This Row],[Precision]])</f>
        <v>0.9331462848297214</v>
      </c>
      <c r="R2272">
        <v>9645</v>
      </c>
      <c r="S2272">
        <v>20</v>
      </c>
      <c r="T2272">
        <v>1382</v>
      </c>
      <c r="U2272">
        <v>0</v>
      </c>
    </row>
    <row r="2273" spans="1:21" hidden="1" x14ac:dyDescent="0.3">
      <c r="A2273" s="21" t="s">
        <v>31</v>
      </c>
      <c r="B2273" s="23" t="s">
        <v>33</v>
      </c>
      <c r="C2273" s="20" t="s">
        <v>23</v>
      </c>
      <c r="D2273" s="20" t="s">
        <v>23</v>
      </c>
      <c r="E2273" t="s">
        <v>24</v>
      </c>
      <c r="F2273" s="25" t="s">
        <v>30</v>
      </c>
      <c r="G2273" s="25" t="s">
        <v>26</v>
      </c>
      <c r="H2273" s="21" t="s">
        <v>29</v>
      </c>
      <c r="I2273" s="21"/>
      <c r="J2273" s="25" t="s">
        <v>26</v>
      </c>
      <c r="K2273" s="26">
        <v>132.29268574714601</v>
      </c>
      <c r="L2273" s="26">
        <v>5.6704671382903999</v>
      </c>
      <c r="N2273">
        <f>(Tabell1[[#This Row],[TP]]+Tabell1[[#This Row],[TN]])/(Tabell1[[#This Row],[TP]]+Tabell1[[#This Row],[TN]]+Tabell1[[#This Row],[FP]]+Tabell1[[#This Row],[FN]])</f>
        <v>0.87489816239703089</v>
      </c>
      <c r="O2273">
        <f>Tabell1[[#This Row],[TP]]/(Tabell1[[#This Row],[TP]]+Tabell1[[#This Row],[FP]])</f>
        <v>0.87467126144917018</v>
      </c>
      <c r="P2273">
        <f>Tabell1[[#This Row],[TP]]/(Tabell1[[#This Row],[TP]]+Tabell1[[#This Row],[FN]])</f>
        <v>1</v>
      </c>
      <c r="Q2273">
        <f>2*(Tabell1[[#This Row],[Recall]] * Tabell1[[#This Row],[Precision]]) / (Tabell1[[#This Row],[Recall]] + Tabell1[[#This Row],[Precision]])</f>
        <v>0.9331462848297214</v>
      </c>
      <c r="R2273">
        <v>9645</v>
      </c>
      <c r="S2273">
        <v>20</v>
      </c>
      <c r="T2273">
        <v>1382</v>
      </c>
      <c r="U2273">
        <v>0</v>
      </c>
    </row>
    <row r="2274" spans="1:21" hidden="1" x14ac:dyDescent="0.3">
      <c r="A2274" s="25" t="s">
        <v>20</v>
      </c>
      <c r="B2274" s="23" t="s">
        <v>33</v>
      </c>
      <c r="C2274" s="20" t="s">
        <v>23</v>
      </c>
      <c r="D2274" s="20" t="s">
        <v>23</v>
      </c>
      <c r="E2274" t="s">
        <v>24</v>
      </c>
      <c r="F2274" s="25" t="s">
        <v>30</v>
      </c>
      <c r="G2274" s="21" t="s">
        <v>29</v>
      </c>
      <c r="H2274" s="25" t="s">
        <v>26</v>
      </c>
      <c r="I2274" s="25" t="s">
        <v>25</v>
      </c>
      <c r="J2274" s="21" t="s">
        <v>29</v>
      </c>
      <c r="K2274" s="26">
        <v>3.2886323928832999</v>
      </c>
      <c r="L2274" s="26">
        <v>8.2722935676574707</v>
      </c>
      <c r="N2274">
        <f>(Tabell1[[#This Row],[TP]]+Tabell1[[#This Row],[TN]])/(Tabell1[[#This Row],[TP]]+Tabell1[[#This Row],[TN]]+Tabell1[[#This Row],[FP]]+Tabell1[[#This Row],[FN]])</f>
        <v>0.87489816239703089</v>
      </c>
      <c r="O2274">
        <f>Tabell1[[#This Row],[TP]]/(Tabell1[[#This Row],[TP]]+Tabell1[[#This Row],[FP]])</f>
        <v>0.87467126144917018</v>
      </c>
      <c r="P2274">
        <f>Tabell1[[#This Row],[TP]]/(Tabell1[[#This Row],[TP]]+Tabell1[[#This Row],[FN]])</f>
        <v>1</v>
      </c>
      <c r="Q2274">
        <f>2*(Tabell1[[#This Row],[Recall]] * Tabell1[[#This Row],[Precision]]) / (Tabell1[[#This Row],[Recall]] + Tabell1[[#This Row],[Precision]])</f>
        <v>0.9331462848297214</v>
      </c>
      <c r="R2274">
        <v>9645</v>
      </c>
      <c r="S2274">
        <v>20</v>
      </c>
      <c r="T2274">
        <v>1382</v>
      </c>
      <c r="U2274">
        <v>0</v>
      </c>
    </row>
    <row r="2275" spans="1:21" hidden="1" x14ac:dyDescent="0.3">
      <c r="A2275" s="23" t="s">
        <v>48</v>
      </c>
      <c r="B2275" s="25" t="s">
        <v>22</v>
      </c>
      <c r="C2275" s="21" t="s">
        <v>34</v>
      </c>
      <c r="D2275" s="20" t="s">
        <v>23</v>
      </c>
      <c r="E2275" t="s">
        <v>24</v>
      </c>
      <c r="F2275" s="19" t="s">
        <v>21</v>
      </c>
      <c r="G2275" s="25" t="s">
        <v>26</v>
      </c>
      <c r="H2275" s="21" t="s">
        <v>29</v>
      </c>
      <c r="I2275" s="25" t="s">
        <v>25</v>
      </c>
      <c r="J2275" s="21" t="s">
        <v>29</v>
      </c>
      <c r="K2275" s="26">
        <v>8.5772514343261705E-2</v>
      </c>
      <c r="L2275" s="26">
        <v>0.209438562393188</v>
      </c>
      <c r="N2275">
        <f>(Tabell1[[#This Row],[TP]]+Tabell1[[#This Row],[TN]])/(Tabell1[[#This Row],[TP]]+Tabell1[[#This Row],[TN]]+Tabell1[[#This Row],[FP]]+Tabell1[[#This Row],[FN]])</f>
        <v>0.87489816239703089</v>
      </c>
      <c r="O2275">
        <f>Tabell1[[#This Row],[TP]]/(Tabell1[[#This Row],[TP]]+Tabell1[[#This Row],[FP]])</f>
        <v>0.87467126144917018</v>
      </c>
      <c r="P2275">
        <f>Tabell1[[#This Row],[TP]]/(Tabell1[[#This Row],[TP]]+Tabell1[[#This Row],[FN]])</f>
        <v>1</v>
      </c>
      <c r="Q2275">
        <f>2*(Tabell1[[#This Row],[Recall]] * Tabell1[[#This Row],[Precision]]) / (Tabell1[[#This Row],[Recall]] + Tabell1[[#This Row],[Precision]])</f>
        <v>0.9331462848297214</v>
      </c>
      <c r="R2275">
        <v>9645</v>
      </c>
      <c r="S2275">
        <v>20</v>
      </c>
      <c r="T2275">
        <v>1382</v>
      </c>
      <c r="U2275">
        <v>0</v>
      </c>
    </row>
    <row r="2276" spans="1:21" hidden="1" x14ac:dyDescent="0.3">
      <c r="A2276" s="23" t="s">
        <v>48</v>
      </c>
      <c r="B2276" s="25" t="s">
        <v>22</v>
      </c>
      <c r="C2276" s="21" t="s">
        <v>34</v>
      </c>
      <c r="D2276" s="20" t="s">
        <v>23</v>
      </c>
      <c r="E2276" t="s">
        <v>24</v>
      </c>
      <c r="F2276" s="19" t="s">
        <v>21</v>
      </c>
      <c r="G2276" s="25" t="s">
        <v>26</v>
      </c>
      <c r="H2276" s="21" t="s">
        <v>29</v>
      </c>
      <c r="I2276" s="25" t="s">
        <v>25</v>
      </c>
      <c r="J2276" s="25" t="s">
        <v>26</v>
      </c>
      <c r="K2276" s="26">
        <v>8.3744287490844699E-2</v>
      </c>
      <c r="L2276" s="26">
        <v>0.210469245910644</v>
      </c>
      <c r="N2276">
        <f>(Tabell1[[#This Row],[TP]]+Tabell1[[#This Row],[TN]])/(Tabell1[[#This Row],[TP]]+Tabell1[[#This Row],[TN]]+Tabell1[[#This Row],[FP]]+Tabell1[[#This Row],[FN]])</f>
        <v>0.87489816239703089</v>
      </c>
      <c r="O2276">
        <f>Tabell1[[#This Row],[TP]]/(Tabell1[[#This Row],[TP]]+Tabell1[[#This Row],[FP]])</f>
        <v>0.87467126144917018</v>
      </c>
      <c r="P2276">
        <f>Tabell1[[#This Row],[TP]]/(Tabell1[[#This Row],[TP]]+Tabell1[[#This Row],[FN]])</f>
        <v>1</v>
      </c>
      <c r="Q2276">
        <f>2*(Tabell1[[#This Row],[Recall]] * Tabell1[[#This Row],[Precision]]) / (Tabell1[[#This Row],[Recall]] + Tabell1[[#This Row],[Precision]])</f>
        <v>0.9331462848297214</v>
      </c>
      <c r="R2276">
        <v>9645</v>
      </c>
      <c r="S2276">
        <v>20</v>
      </c>
      <c r="T2276">
        <v>1382</v>
      </c>
      <c r="U2276">
        <v>0</v>
      </c>
    </row>
    <row r="2277" spans="1:21" hidden="1" x14ac:dyDescent="0.3">
      <c r="A2277" s="23" t="s">
        <v>48</v>
      </c>
      <c r="B2277" s="25" t="s">
        <v>22</v>
      </c>
      <c r="C2277" s="21" t="s">
        <v>34</v>
      </c>
      <c r="D2277" s="20" t="s">
        <v>23</v>
      </c>
      <c r="E2277" t="s">
        <v>24</v>
      </c>
      <c r="F2277" s="19" t="s">
        <v>21</v>
      </c>
      <c r="G2277" s="21" t="s">
        <v>29</v>
      </c>
      <c r="H2277" s="21" t="s">
        <v>29</v>
      </c>
      <c r="I2277" s="25" t="s">
        <v>25</v>
      </c>
      <c r="J2277" s="25" t="s">
        <v>26</v>
      </c>
      <c r="K2277" s="26">
        <v>8.18150043487548E-2</v>
      </c>
      <c r="L2277" s="26">
        <v>0.19447708129882799</v>
      </c>
      <c r="N2277">
        <f>(Tabell1[[#This Row],[TP]]+Tabell1[[#This Row],[TN]])/(Tabell1[[#This Row],[TP]]+Tabell1[[#This Row],[TN]]+Tabell1[[#This Row],[FP]]+Tabell1[[#This Row],[FN]])</f>
        <v>0.87489816239703089</v>
      </c>
      <c r="O2277">
        <f>Tabell1[[#This Row],[TP]]/(Tabell1[[#This Row],[TP]]+Tabell1[[#This Row],[FP]])</f>
        <v>0.87467126144917018</v>
      </c>
      <c r="P2277">
        <f>Tabell1[[#This Row],[TP]]/(Tabell1[[#This Row],[TP]]+Tabell1[[#This Row],[FN]])</f>
        <v>1</v>
      </c>
      <c r="Q2277">
        <f>2*(Tabell1[[#This Row],[Recall]] * Tabell1[[#This Row],[Precision]]) / (Tabell1[[#This Row],[Recall]] + Tabell1[[#This Row],[Precision]])</f>
        <v>0.9331462848297214</v>
      </c>
      <c r="R2277">
        <v>9645</v>
      </c>
      <c r="S2277">
        <v>20</v>
      </c>
      <c r="T2277">
        <v>1382</v>
      </c>
      <c r="U2277">
        <v>0</v>
      </c>
    </row>
    <row r="2278" spans="1:21" hidden="1" x14ac:dyDescent="0.3">
      <c r="A2278" s="23" t="s">
        <v>48</v>
      </c>
      <c r="B2278" s="25" t="s">
        <v>22</v>
      </c>
      <c r="C2278" s="21" t="s">
        <v>34</v>
      </c>
      <c r="D2278" s="20" t="s">
        <v>23</v>
      </c>
      <c r="E2278" t="s">
        <v>24</v>
      </c>
      <c r="F2278" s="19" t="s">
        <v>21</v>
      </c>
      <c r="G2278" s="21" t="s">
        <v>29</v>
      </c>
      <c r="H2278" s="21" t="s">
        <v>29</v>
      </c>
      <c r="I2278" s="25" t="s">
        <v>25</v>
      </c>
      <c r="J2278" s="21" t="s">
        <v>29</v>
      </c>
      <c r="K2278" s="26">
        <v>8.0783605575561496E-2</v>
      </c>
      <c r="L2278" s="26">
        <v>0.192839860916137</v>
      </c>
      <c r="N2278">
        <f>(Tabell1[[#This Row],[TP]]+Tabell1[[#This Row],[TN]])/(Tabell1[[#This Row],[TP]]+Tabell1[[#This Row],[TN]]+Tabell1[[#This Row],[FP]]+Tabell1[[#This Row],[FN]])</f>
        <v>0.87489816239703089</v>
      </c>
      <c r="O2278">
        <f>Tabell1[[#This Row],[TP]]/(Tabell1[[#This Row],[TP]]+Tabell1[[#This Row],[FP]])</f>
        <v>0.87467126144917018</v>
      </c>
      <c r="P2278">
        <f>Tabell1[[#This Row],[TP]]/(Tabell1[[#This Row],[TP]]+Tabell1[[#This Row],[FN]])</f>
        <v>1</v>
      </c>
      <c r="Q2278">
        <f>2*(Tabell1[[#This Row],[Recall]] * Tabell1[[#This Row],[Precision]]) / (Tabell1[[#This Row],[Recall]] + Tabell1[[#This Row],[Precision]])</f>
        <v>0.9331462848297214</v>
      </c>
      <c r="R2278">
        <v>9645</v>
      </c>
      <c r="S2278">
        <v>20</v>
      </c>
      <c r="T2278">
        <v>1382</v>
      </c>
      <c r="U2278">
        <v>0</v>
      </c>
    </row>
    <row r="2279" spans="1:21" hidden="1" x14ac:dyDescent="0.3">
      <c r="A2279" s="21" t="s">
        <v>31</v>
      </c>
      <c r="B2279" s="25" t="s">
        <v>22</v>
      </c>
      <c r="C2279" s="23" t="s">
        <v>40</v>
      </c>
      <c r="D2279" s="20" t="s">
        <v>23</v>
      </c>
      <c r="E2279" t="s">
        <v>24</v>
      </c>
      <c r="F2279" s="25" t="s">
        <v>30</v>
      </c>
      <c r="G2279" s="25" t="s">
        <v>26</v>
      </c>
      <c r="H2279" s="21" t="s">
        <v>29</v>
      </c>
      <c r="I2279" s="21"/>
      <c r="J2279" s="25" t="s">
        <v>26</v>
      </c>
      <c r="K2279" s="26">
        <v>10.1541883945465</v>
      </c>
      <c r="L2279" s="26">
        <v>1.8279595375061</v>
      </c>
      <c r="N2279">
        <f>(Tabell1[[#This Row],[TP]]+Tabell1[[#This Row],[TN]])/(Tabell1[[#This Row],[TP]]+Tabell1[[#This Row],[TN]]+Tabell1[[#This Row],[FP]]+Tabell1[[#This Row],[FN]])</f>
        <v>0.88331673757581242</v>
      </c>
      <c r="O2279">
        <f>Tabell1[[#This Row],[TP]]/(Tabell1[[#This Row],[TP]]+Tabell1[[#This Row],[FP]])</f>
        <v>0.93367241021382608</v>
      </c>
      <c r="P2279">
        <f>Tabell1[[#This Row],[TP]]/(Tabell1[[#This Row],[TP]]+Tabell1[[#This Row],[FN]])</f>
        <v>0.93260756868843964</v>
      </c>
      <c r="Q2279">
        <f>2*(Tabell1[[#This Row],[Recall]] * Tabell1[[#This Row],[Precision]]) / (Tabell1[[#This Row],[Recall]] + Tabell1[[#This Row],[Precision]])</f>
        <v>0.93313968566834393</v>
      </c>
      <c r="R2279">
        <v>8995</v>
      </c>
      <c r="S2279">
        <v>763</v>
      </c>
      <c r="T2279">
        <v>639</v>
      </c>
      <c r="U2279">
        <v>650</v>
      </c>
    </row>
    <row r="2280" spans="1:21" hidden="1" x14ac:dyDescent="0.3">
      <c r="A2280" s="23" t="s">
        <v>48</v>
      </c>
      <c r="B2280" s="21" t="s">
        <v>32</v>
      </c>
      <c r="C2280" s="25" t="s">
        <v>36</v>
      </c>
      <c r="D2280" s="20" t="s">
        <v>23</v>
      </c>
      <c r="E2280" t="s">
        <v>24</v>
      </c>
      <c r="F2280" s="25" t="s">
        <v>30</v>
      </c>
      <c r="G2280" s="25" t="s">
        <v>26</v>
      </c>
      <c r="H2280" s="21" t="s">
        <v>29</v>
      </c>
      <c r="I2280" s="25" t="s">
        <v>25</v>
      </c>
      <c r="J2280" s="25" t="s">
        <v>26</v>
      </c>
      <c r="K2280" s="26">
        <v>0.41171860694885198</v>
      </c>
      <c r="L2280" s="26">
        <v>0.34080123901367099</v>
      </c>
      <c r="N2280">
        <f>(Tabell1[[#This Row],[TP]]+Tabell1[[#This Row],[TN]])/(Tabell1[[#This Row],[TP]]+Tabell1[[#This Row],[TN]]+Tabell1[[#This Row],[FP]]+Tabell1[[#This Row],[FN]])</f>
        <v>0.88376934914456418</v>
      </c>
      <c r="O2280">
        <f>Tabell1[[#This Row],[TP]]/(Tabell1[[#This Row],[TP]]+Tabell1[[#This Row],[FP]])</f>
        <v>0.93779453345900099</v>
      </c>
      <c r="P2280">
        <f>Tabell1[[#This Row],[TP]]/(Tabell1[[#This Row],[TP]]+Tabell1[[#This Row],[FN]])</f>
        <v>0.92846034214618978</v>
      </c>
      <c r="Q2280">
        <f>2*(Tabell1[[#This Row],[Recall]] * Tabell1[[#This Row],[Precision]]) / (Tabell1[[#This Row],[Recall]] + Tabell1[[#This Row],[Precision]])</f>
        <v>0.93310409502969693</v>
      </c>
      <c r="R2280">
        <v>8955</v>
      </c>
      <c r="S2280">
        <v>808</v>
      </c>
      <c r="T2280">
        <v>594</v>
      </c>
      <c r="U2280">
        <v>690</v>
      </c>
    </row>
    <row r="2281" spans="1:21" hidden="1" x14ac:dyDescent="0.3">
      <c r="A2281" s="23" t="s">
        <v>48</v>
      </c>
      <c r="B2281" s="21" t="s">
        <v>32</v>
      </c>
      <c r="C2281" s="25" t="s">
        <v>36</v>
      </c>
      <c r="D2281" s="20" t="s">
        <v>23</v>
      </c>
      <c r="E2281" t="s">
        <v>24</v>
      </c>
      <c r="F2281" s="25" t="s">
        <v>30</v>
      </c>
      <c r="G2281" s="25" t="s">
        <v>26</v>
      </c>
      <c r="H2281" s="21" t="s">
        <v>29</v>
      </c>
      <c r="I2281" s="25" t="s">
        <v>25</v>
      </c>
      <c r="J2281" s="21" t="s">
        <v>29</v>
      </c>
      <c r="K2281" s="26">
        <v>0.34010577201843201</v>
      </c>
      <c r="L2281" s="26">
        <v>0.32313299179077098</v>
      </c>
      <c r="N2281">
        <f>(Tabell1[[#This Row],[TP]]+Tabell1[[#This Row],[TN]])/(Tabell1[[#This Row],[TP]]+Tabell1[[#This Row],[TN]]+Tabell1[[#This Row],[FP]]+Tabell1[[#This Row],[FN]])</f>
        <v>0.88376934914456418</v>
      </c>
      <c r="O2281">
        <f>Tabell1[[#This Row],[TP]]/(Tabell1[[#This Row],[TP]]+Tabell1[[#This Row],[FP]])</f>
        <v>0.93779453345900099</v>
      </c>
      <c r="P2281">
        <f>Tabell1[[#This Row],[TP]]/(Tabell1[[#This Row],[TP]]+Tabell1[[#This Row],[FN]])</f>
        <v>0.92846034214618978</v>
      </c>
      <c r="Q2281">
        <f>2*(Tabell1[[#This Row],[Recall]] * Tabell1[[#This Row],[Precision]]) / (Tabell1[[#This Row],[Recall]] + Tabell1[[#This Row],[Precision]])</f>
        <v>0.93310409502969693</v>
      </c>
      <c r="R2281">
        <v>8955</v>
      </c>
      <c r="S2281">
        <v>808</v>
      </c>
      <c r="T2281">
        <v>594</v>
      </c>
      <c r="U2281">
        <v>690</v>
      </c>
    </row>
    <row r="2282" spans="1:21" hidden="1" x14ac:dyDescent="0.3">
      <c r="A2282" s="21" t="s">
        <v>31</v>
      </c>
      <c r="B2282" s="23" t="s">
        <v>33</v>
      </c>
      <c r="C2282" s="20" t="s">
        <v>23</v>
      </c>
      <c r="D2282" s="20" t="s">
        <v>23</v>
      </c>
      <c r="E2282" t="s">
        <v>24</v>
      </c>
      <c r="F2282" s="25" t="s">
        <v>30</v>
      </c>
      <c r="G2282" s="25" t="s">
        <v>26</v>
      </c>
      <c r="H2282" s="21" t="s">
        <v>29</v>
      </c>
      <c r="I2282" s="25" t="s">
        <v>25</v>
      </c>
      <c r="J2282" s="25" t="s">
        <v>26</v>
      </c>
      <c r="K2282" s="26">
        <v>145.03845834731999</v>
      </c>
      <c r="L2282" s="26">
        <v>5.3892683982849103</v>
      </c>
      <c r="N2282">
        <f>(Tabell1[[#This Row],[TP]]+Tabell1[[#This Row],[TN]])/(Tabell1[[#This Row],[TP]]+Tabell1[[#This Row],[TN]]+Tabell1[[#This Row],[FP]]+Tabell1[[#This Row],[FN]])</f>
        <v>0.87480764008328049</v>
      </c>
      <c r="O2282">
        <f>Tabell1[[#This Row],[TP]]/(Tabell1[[#This Row],[TP]]+Tabell1[[#This Row],[FP]])</f>
        <v>0.87459194776931448</v>
      </c>
      <c r="P2282">
        <f>Tabell1[[#This Row],[TP]]/(Tabell1[[#This Row],[TP]]+Tabell1[[#This Row],[FN]])</f>
        <v>1</v>
      </c>
      <c r="Q2282">
        <f>2*(Tabell1[[#This Row],[Recall]] * Tabell1[[#This Row],[Precision]]) / (Tabell1[[#This Row],[Recall]] + Tabell1[[#This Row],[Precision]])</f>
        <v>0.93310114642287045</v>
      </c>
      <c r="R2282">
        <v>9645</v>
      </c>
      <c r="S2282">
        <v>19</v>
      </c>
      <c r="T2282">
        <v>1383</v>
      </c>
      <c r="U2282">
        <v>0</v>
      </c>
    </row>
    <row r="2283" spans="1:21" hidden="1" x14ac:dyDescent="0.3">
      <c r="A2283" s="21" t="s">
        <v>31</v>
      </c>
      <c r="B2283" s="23" t="s">
        <v>33</v>
      </c>
      <c r="C2283" s="20" t="s">
        <v>23</v>
      </c>
      <c r="D2283" s="20" t="s">
        <v>23</v>
      </c>
      <c r="E2283" t="s">
        <v>24</v>
      </c>
      <c r="F2283" s="25" t="s">
        <v>30</v>
      </c>
      <c r="G2283" s="25" t="s">
        <v>26</v>
      </c>
      <c r="H2283" s="21" t="s">
        <v>29</v>
      </c>
      <c r="I2283" s="25" t="s">
        <v>25</v>
      </c>
      <c r="J2283" s="25" t="s">
        <v>26</v>
      </c>
      <c r="K2283" s="26">
        <v>145.03845834731999</v>
      </c>
      <c r="L2283" s="26">
        <v>5.30743384361267</v>
      </c>
      <c r="N2283">
        <f>(Tabell1[[#This Row],[TP]]+Tabell1[[#This Row],[TN]])/(Tabell1[[#This Row],[TP]]+Tabell1[[#This Row],[TN]]+Tabell1[[#This Row],[FP]]+Tabell1[[#This Row],[FN]])</f>
        <v>0.87480764008328049</v>
      </c>
      <c r="O2283">
        <f>Tabell1[[#This Row],[TP]]/(Tabell1[[#This Row],[TP]]+Tabell1[[#This Row],[FP]])</f>
        <v>0.87459194776931448</v>
      </c>
      <c r="P2283">
        <f>Tabell1[[#This Row],[TP]]/(Tabell1[[#This Row],[TP]]+Tabell1[[#This Row],[FN]])</f>
        <v>1</v>
      </c>
      <c r="Q2283">
        <f>2*(Tabell1[[#This Row],[Recall]] * Tabell1[[#This Row],[Precision]]) / (Tabell1[[#This Row],[Recall]] + Tabell1[[#This Row],[Precision]])</f>
        <v>0.93310114642287045</v>
      </c>
      <c r="R2283">
        <v>9645</v>
      </c>
      <c r="S2283">
        <v>19</v>
      </c>
      <c r="T2283">
        <v>1383</v>
      </c>
      <c r="U2283">
        <v>0</v>
      </c>
    </row>
    <row r="2284" spans="1:21" hidden="1" x14ac:dyDescent="0.3">
      <c r="A2284" s="21" t="s">
        <v>31</v>
      </c>
      <c r="B2284" s="23" t="s">
        <v>33</v>
      </c>
      <c r="C2284" s="20" t="s">
        <v>23</v>
      </c>
      <c r="D2284" s="20" t="s">
        <v>23</v>
      </c>
      <c r="E2284" t="s">
        <v>24</v>
      </c>
      <c r="F2284" s="25" t="s">
        <v>30</v>
      </c>
      <c r="G2284" s="25" t="s">
        <v>26</v>
      </c>
      <c r="H2284" s="25" t="s">
        <v>26</v>
      </c>
      <c r="I2284" s="25" t="s">
        <v>25</v>
      </c>
      <c r="J2284" s="21" t="s">
        <v>29</v>
      </c>
      <c r="K2284" s="26">
        <v>30.155545473098702</v>
      </c>
      <c r="L2284" s="26">
        <v>1.2929437160491899</v>
      </c>
      <c r="N2284">
        <f>(Tabell1[[#This Row],[TP]]+Tabell1[[#This Row],[TN]])/(Tabell1[[#This Row],[TP]]+Tabell1[[#This Row],[TN]]+Tabell1[[#This Row],[FP]]+Tabell1[[#This Row],[FN]])</f>
        <v>0.87480764008328049</v>
      </c>
      <c r="O2284">
        <f>Tabell1[[#This Row],[TP]]/(Tabell1[[#This Row],[TP]]+Tabell1[[#This Row],[FP]])</f>
        <v>0.87459194776931448</v>
      </c>
      <c r="P2284">
        <f>Tabell1[[#This Row],[TP]]/(Tabell1[[#This Row],[TP]]+Tabell1[[#This Row],[FN]])</f>
        <v>1</v>
      </c>
      <c r="Q2284">
        <f>2*(Tabell1[[#This Row],[Recall]] * Tabell1[[#This Row],[Precision]]) / (Tabell1[[#This Row],[Recall]] + Tabell1[[#This Row],[Precision]])</f>
        <v>0.93310114642287045</v>
      </c>
      <c r="R2284">
        <v>9645</v>
      </c>
      <c r="S2284">
        <v>19</v>
      </c>
      <c r="T2284">
        <v>1383</v>
      </c>
      <c r="U2284">
        <v>0</v>
      </c>
    </row>
    <row r="2285" spans="1:21" hidden="1" x14ac:dyDescent="0.3">
      <c r="A2285" s="23" t="s">
        <v>48</v>
      </c>
      <c r="B2285" s="25" t="s">
        <v>22</v>
      </c>
      <c r="C2285" s="21" t="s">
        <v>34</v>
      </c>
      <c r="D2285" s="20" t="s">
        <v>23</v>
      </c>
      <c r="E2285" t="s">
        <v>24</v>
      </c>
      <c r="F2285" s="19" t="s">
        <v>21</v>
      </c>
      <c r="G2285" s="25" t="s">
        <v>26</v>
      </c>
      <c r="H2285" s="25" t="s">
        <v>26</v>
      </c>
      <c r="I2285" s="25" t="s">
        <v>25</v>
      </c>
      <c r="J2285" s="21" t="s">
        <v>29</v>
      </c>
      <c r="K2285" s="26">
        <v>8.8762760162353502E-2</v>
      </c>
      <c r="L2285" s="26">
        <v>0.207484245300292</v>
      </c>
      <c r="N2285">
        <f>(Tabell1[[#This Row],[TP]]+Tabell1[[#This Row],[TN]])/(Tabell1[[#This Row],[TP]]+Tabell1[[#This Row],[TN]]+Tabell1[[#This Row],[FP]]+Tabell1[[#This Row],[FN]])</f>
        <v>0.87480764008328049</v>
      </c>
      <c r="O2285">
        <f>Tabell1[[#This Row],[TP]]/(Tabell1[[#This Row],[TP]]+Tabell1[[#This Row],[FP]])</f>
        <v>0.87459194776931448</v>
      </c>
      <c r="P2285">
        <f>Tabell1[[#This Row],[TP]]/(Tabell1[[#This Row],[TP]]+Tabell1[[#This Row],[FN]])</f>
        <v>1</v>
      </c>
      <c r="Q2285">
        <f>2*(Tabell1[[#This Row],[Recall]] * Tabell1[[#This Row],[Precision]]) / (Tabell1[[#This Row],[Recall]] + Tabell1[[#This Row],[Precision]])</f>
        <v>0.93310114642287045</v>
      </c>
      <c r="R2285">
        <v>9645</v>
      </c>
      <c r="S2285">
        <v>19</v>
      </c>
      <c r="T2285">
        <v>1383</v>
      </c>
      <c r="U2285">
        <v>0</v>
      </c>
    </row>
    <row r="2286" spans="1:21" hidden="1" x14ac:dyDescent="0.3">
      <c r="A2286" s="23" t="s">
        <v>48</v>
      </c>
      <c r="B2286" s="25" t="s">
        <v>22</v>
      </c>
      <c r="C2286" s="21" t="s">
        <v>34</v>
      </c>
      <c r="D2286" s="20" t="s">
        <v>23</v>
      </c>
      <c r="E2286" t="s">
        <v>24</v>
      </c>
      <c r="F2286" s="19" t="s">
        <v>21</v>
      </c>
      <c r="G2286" s="25" t="s">
        <v>26</v>
      </c>
      <c r="H2286" s="25" t="s">
        <v>26</v>
      </c>
      <c r="I2286" s="25" t="s">
        <v>25</v>
      </c>
      <c r="J2286" s="25" t="s">
        <v>26</v>
      </c>
      <c r="K2286" s="26">
        <v>8.4773063659667899E-2</v>
      </c>
      <c r="L2286" s="26">
        <v>0.20744562149047799</v>
      </c>
      <c r="N2286">
        <f>(Tabell1[[#This Row],[TP]]+Tabell1[[#This Row],[TN]])/(Tabell1[[#This Row],[TP]]+Tabell1[[#This Row],[TN]]+Tabell1[[#This Row],[FP]]+Tabell1[[#This Row],[FN]])</f>
        <v>0.87480764008328049</v>
      </c>
      <c r="O2286">
        <f>Tabell1[[#This Row],[TP]]/(Tabell1[[#This Row],[TP]]+Tabell1[[#This Row],[FP]])</f>
        <v>0.87459194776931448</v>
      </c>
      <c r="P2286">
        <f>Tabell1[[#This Row],[TP]]/(Tabell1[[#This Row],[TP]]+Tabell1[[#This Row],[FN]])</f>
        <v>1</v>
      </c>
      <c r="Q2286">
        <f>2*(Tabell1[[#This Row],[Recall]] * Tabell1[[#This Row],[Precision]]) / (Tabell1[[#This Row],[Recall]] + Tabell1[[#This Row],[Precision]])</f>
        <v>0.93310114642287045</v>
      </c>
      <c r="R2286">
        <v>9645</v>
      </c>
      <c r="S2286">
        <v>19</v>
      </c>
      <c r="T2286">
        <v>1383</v>
      </c>
      <c r="U2286">
        <v>0</v>
      </c>
    </row>
    <row r="2287" spans="1:21" hidden="1" x14ac:dyDescent="0.3">
      <c r="A2287" s="23" t="s">
        <v>48</v>
      </c>
      <c r="B2287" s="25" t="s">
        <v>22</v>
      </c>
      <c r="C2287" s="21" t="s">
        <v>34</v>
      </c>
      <c r="D2287" s="20" t="s">
        <v>23</v>
      </c>
      <c r="E2287" t="s">
        <v>24</v>
      </c>
      <c r="F2287" s="19" t="s">
        <v>21</v>
      </c>
      <c r="G2287" s="21" t="s">
        <v>29</v>
      </c>
      <c r="H2287" s="25" t="s">
        <v>26</v>
      </c>
      <c r="I2287" s="25" t="s">
        <v>25</v>
      </c>
      <c r="J2287" s="25" t="s">
        <v>26</v>
      </c>
      <c r="K2287" s="26">
        <v>7.9786062240600503E-2</v>
      </c>
      <c r="L2287" s="26">
        <v>0.194447517395019</v>
      </c>
      <c r="N2287">
        <f>(Tabell1[[#This Row],[TP]]+Tabell1[[#This Row],[TN]])/(Tabell1[[#This Row],[TP]]+Tabell1[[#This Row],[TN]]+Tabell1[[#This Row],[FP]]+Tabell1[[#This Row],[FN]])</f>
        <v>0.87480764008328049</v>
      </c>
      <c r="O2287">
        <f>Tabell1[[#This Row],[TP]]/(Tabell1[[#This Row],[TP]]+Tabell1[[#This Row],[FP]])</f>
        <v>0.87459194776931448</v>
      </c>
      <c r="P2287">
        <f>Tabell1[[#This Row],[TP]]/(Tabell1[[#This Row],[TP]]+Tabell1[[#This Row],[FN]])</f>
        <v>1</v>
      </c>
      <c r="Q2287">
        <f>2*(Tabell1[[#This Row],[Recall]] * Tabell1[[#This Row],[Precision]]) / (Tabell1[[#This Row],[Recall]] + Tabell1[[#This Row],[Precision]])</f>
        <v>0.93310114642287045</v>
      </c>
      <c r="R2287">
        <v>9645</v>
      </c>
      <c r="S2287">
        <v>19</v>
      </c>
      <c r="T2287">
        <v>1383</v>
      </c>
      <c r="U2287">
        <v>0</v>
      </c>
    </row>
    <row r="2288" spans="1:21" hidden="1" x14ac:dyDescent="0.3">
      <c r="A2288" s="23" t="s">
        <v>48</v>
      </c>
      <c r="B2288" s="25" t="s">
        <v>22</v>
      </c>
      <c r="C2288" s="21" t="s">
        <v>34</v>
      </c>
      <c r="D2288" s="20" t="s">
        <v>23</v>
      </c>
      <c r="E2288" t="s">
        <v>24</v>
      </c>
      <c r="F2288" s="19" t="s">
        <v>21</v>
      </c>
      <c r="G2288" s="21" t="s">
        <v>29</v>
      </c>
      <c r="H2288" s="25" t="s">
        <v>26</v>
      </c>
      <c r="I2288" s="25" t="s">
        <v>25</v>
      </c>
      <c r="J2288" s="21" t="s">
        <v>29</v>
      </c>
      <c r="K2288" s="26">
        <v>7.8820705413818304E-2</v>
      </c>
      <c r="L2288" s="26">
        <v>0.19248533248901301</v>
      </c>
      <c r="N2288">
        <f>(Tabell1[[#This Row],[TP]]+Tabell1[[#This Row],[TN]])/(Tabell1[[#This Row],[TP]]+Tabell1[[#This Row],[TN]]+Tabell1[[#This Row],[FP]]+Tabell1[[#This Row],[FN]])</f>
        <v>0.87480764008328049</v>
      </c>
      <c r="O2288">
        <f>Tabell1[[#This Row],[TP]]/(Tabell1[[#This Row],[TP]]+Tabell1[[#This Row],[FP]])</f>
        <v>0.87459194776931448</v>
      </c>
      <c r="P2288">
        <f>Tabell1[[#This Row],[TP]]/(Tabell1[[#This Row],[TP]]+Tabell1[[#This Row],[FN]])</f>
        <v>1</v>
      </c>
      <c r="Q2288">
        <f>2*(Tabell1[[#This Row],[Recall]] * Tabell1[[#This Row],[Precision]]) / (Tabell1[[#This Row],[Recall]] + Tabell1[[#This Row],[Precision]])</f>
        <v>0.93310114642287045</v>
      </c>
      <c r="R2288">
        <v>9645</v>
      </c>
      <c r="S2288">
        <v>19</v>
      </c>
      <c r="T2288">
        <v>1383</v>
      </c>
      <c r="U2288">
        <v>0</v>
      </c>
    </row>
    <row r="2289" spans="1:21" hidden="1" x14ac:dyDescent="0.3">
      <c r="A2289" s="21" t="s">
        <v>31</v>
      </c>
      <c r="B2289" s="25" t="s">
        <v>22</v>
      </c>
      <c r="C2289" s="20" t="s">
        <v>23</v>
      </c>
      <c r="D2289" s="20" t="s">
        <v>23</v>
      </c>
      <c r="E2289" t="s">
        <v>42</v>
      </c>
      <c r="F2289" s="25" t="s">
        <v>30</v>
      </c>
      <c r="G2289" s="25" t="s">
        <v>26</v>
      </c>
      <c r="H2289" s="21" t="s">
        <v>29</v>
      </c>
      <c r="I2289" s="21"/>
      <c r="J2289" s="25" t="s">
        <v>26</v>
      </c>
      <c r="K2289" s="26">
        <v>3.97356104850769</v>
      </c>
      <c r="L2289" s="26">
        <v>1.53298735618591</v>
      </c>
      <c r="N2289">
        <f>(Tabell1[[#This Row],[TP]]+Tabell1[[#This Row],[TN]])/(Tabell1[[#This Row],[TP]]+Tabell1[[#This Row],[TN]]+Tabell1[[#This Row],[FP]]+Tabell1[[#This Row],[FN]])</f>
        <v>0.87518063583815031</v>
      </c>
      <c r="O2289">
        <f>Tabell1[[#This Row],[TP]]/(Tabell1[[#This Row],[TP]]+Tabell1[[#This Row],[FP]])</f>
        <v>0.87454611474219313</v>
      </c>
      <c r="P2289">
        <f>Tabell1[[#This Row],[TP]]/(Tabell1[[#This Row],[TP]]+Tabell1[[#This Row],[FN]])</f>
        <v>1</v>
      </c>
      <c r="Q2289">
        <f>2*(Tabell1[[#This Row],[Recall]] * Tabell1[[#This Row],[Precision]]) / (Tabell1[[#This Row],[Recall]] + Tabell1[[#This Row],[Precision]])</f>
        <v>0.93307506053268763</v>
      </c>
      <c r="R2289">
        <v>9634</v>
      </c>
      <c r="S2289">
        <v>56</v>
      </c>
      <c r="T2289">
        <v>1382</v>
      </c>
      <c r="U2289">
        <v>0</v>
      </c>
    </row>
    <row r="2290" spans="1:21" hidden="1" x14ac:dyDescent="0.3">
      <c r="A2290" s="21" t="s">
        <v>31</v>
      </c>
      <c r="B2290" s="21" t="s">
        <v>32</v>
      </c>
      <c r="C2290" s="23" t="s">
        <v>40</v>
      </c>
      <c r="D2290" s="20" t="s">
        <v>23</v>
      </c>
      <c r="E2290" t="s">
        <v>24</v>
      </c>
      <c r="F2290" s="25" t="s">
        <v>30</v>
      </c>
      <c r="G2290" s="25" t="s">
        <v>26</v>
      </c>
      <c r="H2290" s="25" t="s">
        <v>26</v>
      </c>
      <c r="I2290" s="25" t="s">
        <v>25</v>
      </c>
      <c r="J2290" s="25" t="s">
        <v>26</v>
      </c>
      <c r="K2290" s="26">
        <v>6.6527252197265598</v>
      </c>
      <c r="L2290" s="26">
        <v>1.01125288009643</v>
      </c>
      <c r="N2290">
        <f>(Tabell1[[#This Row],[TP]]+Tabell1[[#This Row],[TN]])/(Tabell1[[#This Row],[TP]]+Tabell1[[#This Row],[TN]]+Tabell1[[#This Row],[FP]]+Tabell1[[#This Row],[FN]])</f>
        <v>0.88829546483208111</v>
      </c>
      <c r="O2290">
        <f>Tabell1[[#This Row],[TP]]/(Tabell1[[#This Row],[TP]]+Tabell1[[#This Row],[FP]])</f>
        <v>0.97827817582167631</v>
      </c>
      <c r="P2290">
        <f>Tabell1[[#This Row],[TP]]/(Tabell1[[#This Row],[TP]]+Tabell1[[#This Row],[FN]])</f>
        <v>0.89186106791083464</v>
      </c>
      <c r="Q2290">
        <f>2*(Tabell1[[#This Row],[Recall]] * Tabell1[[#This Row],[Precision]]) / (Tabell1[[#This Row],[Recall]] + Tabell1[[#This Row],[Precision]])</f>
        <v>0.93307300141013116</v>
      </c>
      <c r="R2290">
        <v>8602</v>
      </c>
      <c r="S2290">
        <v>1211</v>
      </c>
      <c r="T2290">
        <v>191</v>
      </c>
      <c r="U2290">
        <v>1043</v>
      </c>
    </row>
    <row r="2291" spans="1:21" hidden="1" x14ac:dyDescent="0.3">
      <c r="A2291" s="21" t="s">
        <v>31</v>
      </c>
      <c r="B2291" s="23" t="s">
        <v>33</v>
      </c>
      <c r="C2291" s="20" t="s">
        <v>23</v>
      </c>
      <c r="D2291" s="20" t="s">
        <v>23</v>
      </c>
      <c r="E2291" t="s">
        <v>24</v>
      </c>
      <c r="F2291" s="25" t="s">
        <v>30</v>
      </c>
      <c r="G2291" s="21" t="s">
        <v>29</v>
      </c>
      <c r="H2291" s="21" t="s">
        <v>29</v>
      </c>
      <c r="I2291" s="21"/>
      <c r="J2291" s="25" t="s">
        <v>26</v>
      </c>
      <c r="K2291" s="26">
        <v>130.86079120635901</v>
      </c>
      <c r="L2291" s="26">
        <v>5.7126479148864702</v>
      </c>
      <c r="N2291">
        <f>(Tabell1[[#This Row],[TP]]+Tabell1[[#This Row],[TN]])/(Tabell1[[#This Row],[TP]]+Tabell1[[#This Row],[TN]]+Tabell1[[#This Row],[FP]]+Tabell1[[#This Row],[FN]])</f>
        <v>0.87471711776953021</v>
      </c>
      <c r="O2291">
        <f>Tabell1[[#This Row],[TP]]/(Tabell1[[#This Row],[TP]]+Tabell1[[#This Row],[FP]])</f>
        <v>0.87451264847220966</v>
      </c>
      <c r="P2291">
        <f>Tabell1[[#This Row],[TP]]/(Tabell1[[#This Row],[TP]]+Tabell1[[#This Row],[FN]])</f>
        <v>1</v>
      </c>
      <c r="Q2291">
        <f>2*(Tabell1[[#This Row],[Recall]] * Tabell1[[#This Row],[Precision]]) / (Tabell1[[#This Row],[Recall]] + Tabell1[[#This Row],[Precision]])</f>
        <v>0.93305601238270297</v>
      </c>
      <c r="R2291">
        <v>9645</v>
      </c>
      <c r="S2291">
        <v>18</v>
      </c>
      <c r="T2291">
        <v>1384</v>
      </c>
      <c r="U2291">
        <v>0</v>
      </c>
    </row>
    <row r="2292" spans="1:21" hidden="1" x14ac:dyDescent="0.3">
      <c r="A2292" s="21" t="s">
        <v>31</v>
      </c>
      <c r="B2292" s="23" t="s">
        <v>33</v>
      </c>
      <c r="C2292" s="20" t="s">
        <v>23</v>
      </c>
      <c r="D2292" s="20" t="s">
        <v>23</v>
      </c>
      <c r="E2292" t="s">
        <v>24</v>
      </c>
      <c r="F2292" s="25" t="s">
        <v>30</v>
      </c>
      <c r="G2292" s="21" t="s">
        <v>29</v>
      </c>
      <c r="H2292" s="21" t="s">
        <v>29</v>
      </c>
      <c r="I2292" s="21"/>
      <c r="J2292" s="25" t="s">
        <v>26</v>
      </c>
      <c r="K2292" s="26">
        <v>130.86079120635901</v>
      </c>
      <c r="L2292" s="26">
        <v>5.6966464519500697</v>
      </c>
      <c r="N2292">
        <f>(Tabell1[[#This Row],[TP]]+Tabell1[[#This Row],[TN]])/(Tabell1[[#This Row],[TP]]+Tabell1[[#This Row],[TN]]+Tabell1[[#This Row],[FP]]+Tabell1[[#This Row],[FN]])</f>
        <v>0.87471711776953021</v>
      </c>
      <c r="O2292">
        <f>Tabell1[[#This Row],[TP]]/(Tabell1[[#This Row],[TP]]+Tabell1[[#This Row],[FP]])</f>
        <v>0.87451264847220966</v>
      </c>
      <c r="P2292">
        <f>Tabell1[[#This Row],[TP]]/(Tabell1[[#This Row],[TP]]+Tabell1[[#This Row],[FN]])</f>
        <v>1</v>
      </c>
      <c r="Q2292">
        <f>2*(Tabell1[[#This Row],[Recall]] * Tabell1[[#This Row],[Precision]]) / (Tabell1[[#This Row],[Recall]] + Tabell1[[#This Row],[Precision]])</f>
        <v>0.93305601238270297</v>
      </c>
      <c r="R2292">
        <v>9645</v>
      </c>
      <c r="S2292">
        <v>18</v>
      </c>
      <c r="T2292">
        <v>1384</v>
      </c>
      <c r="U2292">
        <v>0</v>
      </c>
    </row>
    <row r="2293" spans="1:21" hidden="1" x14ac:dyDescent="0.3">
      <c r="A2293" s="21" t="s">
        <v>31</v>
      </c>
      <c r="B2293" s="25" t="s">
        <v>22</v>
      </c>
      <c r="C2293" s="20" t="s">
        <v>23</v>
      </c>
      <c r="D2293" s="20" t="s">
        <v>23</v>
      </c>
      <c r="E2293" t="s">
        <v>24</v>
      </c>
      <c r="F2293" s="19" t="s">
        <v>21</v>
      </c>
      <c r="G2293" s="25" t="s">
        <v>26</v>
      </c>
      <c r="H2293" s="21" t="s">
        <v>29</v>
      </c>
      <c r="I2293" s="21"/>
      <c r="J2293" s="25" t="s">
        <v>26</v>
      </c>
      <c r="K2293" s="26">
        <v>1.8210990428924501</v>
      </c>
      <c r="L2293" s="26">
        <v>0.47188711166381803</v>
      </c>
      <c r="N2293">
        <f>(Tabell1[[#This Row],[TP]]+Tabell1[[#This Row],[TN]])/(Tabell1[[#This Row],[TP]]+Tabell1[[#This Row],[TN]]+Tabell1[[#This Row],[FP]]+Tabell1[[#This Row],[FN]])</f>
        <v>0.87471711776953021</v>
      </c>
      <c r="O2293">
        <f>Tabell1[[#This Row],[TP]]/(Tabell1[[#This Row],[TP]]+Tabell1[[#This Row],[FP]])</f>
        <v>0.87451264847220966</v>
      </c>
      <c r="P2293">
        <f>Tabell1[[#This Row],[TP]]/(Tabell1[[#This Row],[TP]]+Tabell1[[#This Row],[FN]])</f>
        <v>1</v>
      </c>
      <c r="Q2293">
        <f>2*(Tabell1[[#This Row],[Recall]] * Tabell1[[#This Row],[Precision]]) / (Tabell1[[#This Row],[Recall]] + Tabell1[[#This Row],[Precision]])</f>
        <v>0.93305601238270297</v>
      </c>
      <c r="R2293">
        <v>9645</v>
      </c>
      <c r="S2293">
        <v>18</v>
      </c>
      <c r="T2293">
        <v>1384</v>
      </c>
      <c r="U2293">
        <v>0</v>
      </c>
    </row>
    <row r="2294" spans="1:21" hidden="1" x14ac:dyDescent="0.3">
      <c r="A2294" s="21" t="s">
        <v>31</v>
      </c>
      <c r="B2294" s="23" t="s">
        <v>33</v>
      </c>
      <c r="C2294" s="21" t="s">
        <v>34</v>
      </c>
      <c r="D2294" s="20" t="s">
        <v>23</v>
      </c>
      <c r="E2294" t="s">
        <v>24</v>
      </c>
      <c r="F2294" s="25" t="s">
        <v>30</v>
      </c>
      <c r="G2294" s="25" t="s">
        <v>26</v>
      </c>
      <c r="H2294" s="25" t="s">
        <v>26</v>
      </c>
      <c r="I2294" s="25" t="s">
        <v>25</v>
      </c>
      <c r="J2294" s="25" t="s">
        <v>26</v>
      </c>
      <c r="K2294" s="26">
        <v>191.73268389701801</v>
      </c>
      <c r="L2294" s="26">
        <v>5.2894859313964799</v>
      </c>
      <c r="N2294">
        <f>(Tabell1[[#This Row],[TP]]+Tabell1[[#This Row],[TN]])/(Tabell1[[#This Row],[TP]]+Tabell1[[#This Row],[TN]]+Tabell1[[#This Row],[FP]]+Tabell1[[#This Row],[FN]])</f>
        <v>0.87471711776953021</v>
      </c>
      <c r="O2294">
        <f>Tabell1[[#This Row],[TP]]/(Tabell1[[#This Row],[TP]]+Tabell1[[#This Row],[FP]])</f>
        <v>0.87464852607709753</v>
      </c>
      <c r="P2294">
        <f>Tabell1[[#This Row],[TP]]/(Tabell1[[#This Row],[TP]]+Tabell1[[#This Row],[FN]])</f>
        <v>0.99979263867288748</v>
      </c>
      <c r="Q2294">
        <f>2*(Tabell1[[#This Row],[Recall]] * Tabell1[[#This Row],[Precision]]) / (Tabell1[[#This Row],[Recall]] + Tabell1[[#This Row],[Precision]])</f>
        <v>0.93304305757135941</v>
      </c>
      <c r="R2294">
        <v>9643</v>
      </c>
      <c r="S2294">
        <v>20</v>
      </c>
      <c r="T2294">
        <v>1382</v>
      </c>
      <c r="U2294">
        <v>2</v>
      </c>
    </row>
    <row r="2295" spans="1:21" hidden="1" x14ac:dyDescent="0.3">
      <c r="A2295" s="25" t="s">
        <v>20</v>
      </c>
      <c r="B2295" s="25" t="s">
        <v>22</v>
      </c>
      <c r="C2295" s="21" t="s">
        <v>34</v>
      </c>
      <c r="D2295" s="21" t="s">
        <v>34</v>
      </c>
      <c r="E2295" t="s">
        <v>43</v>
      </c>
      <c r="F2295" s="25" t="s">
        <v>30</v>
      </c>
      <c r="G2295" s="21" t="s">
        <v>29</v>
      </c>
      <c r="H2295" s="21" t="s">
        <v>29</v>
      </c>
      <c r="I2295" s="25" t="s">
        <v>25</v>
      </c>
      <c r="J2295" s="25" t="s">
        <v>26</v>
      </c>
      <c r="K2295" s="26">
        <v>2.6444451808929399</v>
      </c>
      <c r="L2295" s="26">
        <v>5.77453517913818</v>
      </c>
      <c r="N2295">
        <f>(Tabell1[[#This Row],[TP]]+Tabell1[[#This Row],[TN]])/(Tabell1[[#This Row],[TP]]+Tabell1[[#This Row],[TN]]+Tabell1[[#This Row],[FP]]+Tabell1[[#This Row],[FN]])</f>
        <v>0.88600942370424063</v>
      </c>
      <c r="O2295">
        <f>Tabell1[[#This Row],[TP]]/(Tabell1[[#This Row],[TP]]+Tabell1[[#This Row],[FP]])</f>
        <v>0.8789125200642055</v>
      </c>
      <c r="P2295">
        <f>Tabell1[[#This Row],[TP]]/(Tabell1[[#This Row],[TP]]+Tabell1[[#This Row],[FN]])</f>
        <v>0.99421243758511124</v>
      </c>
      <c r="Q2295">
        <f>2*(Tabell1[[#This Row],[Recall]] * Tabell1[[#This Row],[Precision]]) / (Tabell1[[#This Row],[Recall]] + Tabell1[[#This Row],[Precision]])</f>
        <v>0.933013844515442</v>
      </c>
      <c r="R2295">
        <v>8761</v>
      </c>
      <c r="S2295">
        <v>1017</v>
      </c>
      <c r="T2295">
        <v>1207</v>
      </c>
      <c r="U2295">
        <v>51</v>
      </c>
    </row>
    <row r="2296" spans="1:21" hidden="1" x14ac:dyDescent="0.3">
      <c r="A2296" s="25" t="s">
        <v>20</v>
      </c>
      <c r="B2296" s="23" t="s">
        <v>33</v>
      </c>
      <c r="C2296" s="21" t="s">
        <v>34</v>
      </c>
      <c r="D2296" s="21" t="s">
        <v>34</v>
      </c>
      <c r="E2296" t="s">
        <v>43</v>
      </c>
      <c r="F2296" s="19" t="s">
        <v>21</v>
      </c>
      <c r="G2296" s="21" t="s">
        <v>29</v>
      </c>
      <c r="H2296" s="25" t="s">
        <v>26</v>
      </c>
      <c r="I2296" s="25" t="s">
        <v>25</v>
      </c>
      <c r="J2296" s="21" t="s">
        <v>29</v>
      </c>
      <c r="K2296" s="26">
        <v>1.46807312965393</v>
      </c>
      <c r="L2296" s="26">
        <v>4.0288140773773096</v>
      </c>
      <c r="N2296">
        <f>(Tabell1[[#This Row],[TP]]+Tabell1[[#This Row],[TN]])/(Tabell1[[#This Row],[TP]]+Tabell1[[#This Row],[TN]]+Tabell1[[#This Row],[FP]]+Tabell1[[#This Row],[FN]])</f>
        <v>0.88628126132656759</v>
      </c>
      <c r="O2296">
        <f>Tabell1[[#This Row],[TP]]/(Tabell1[[#This Row],[TP]]+Tabell1[[#This Row],[FP]])</f>
        <v>0.88078202156605867</v>
      </c>
      <c r="P2296">
        <f>Tabell1[[#This Row],[TP]]/(Tabell1[[#This Row],[TP]]+Tabell1[[#This Row],[FN]])</f>
        <v>0.99182932364956877</v>
      </c>
      <c r="Q2296">
        <f>2*(Tabell1[[#This Row],[Recall]] * Tabell1[[#This Row],[Precision]]) / (Tabell1[[#This Row],[Recall]] + Tabell1[[#This Row],[Precision]])</f>
        <v>0.93301307712836934</v>
      </c>
      <c r="R2296">
        <v>8740</v>
      </c>
      <c r="S2296">
        <v>1041</v>
      </c>
      <c r="T2296">
        <v>1183</v>
      </c>
      <c r="U2296">
        <v>72</v>
      </c>
    </row>
    <row r="2297" spans="1:21" hidden="1" x14ac:dyDescent="0.3">
      <c r="A2297" s="21" t="s">
        <v>31</v>
      </c>
      <c r="B2297" s="23" t="s">
        <v>33</v>
      </c>
      <c r="C2297" s="20" t="s">
        <v>23</v>
      </c>
      <c r="D2297" s="20" t="s">
        <v>23</v>
      </c>
      <c r="E2297" t="s">
        <v>24</v>
      </c>
      <c r="F2297" s="25" t="s">
        <v>30</v>
      </c>
      <c r="G2297" s="25" t="s">
        <v>26</v>
      </c>
      <c r="H2297" s="25" t="s">
        <v>26</v>
      </c>
      <c r="I2297" s="21"/>
      <c r="J2297" s="25" t="s">
        <v>26</v>
      </c>
      <c r="K2297" s="26">
        <v>135.37968134880001</v>
      </c>
      <c r="L2297" s="26">
        <v>5.80810546875</v>
      </c>
      <c r="N2297">
        <f>(Tabell1[[#This Row],[TP]]+Tabell1[[#This Row],[TN]])/(Tabell1[[#This Row],[TP]]+Tabell1[[#This Row],[TN]]+Tabell1[[#This Row],[FP]]+Tabell1[[#This Row],[FN]])</f>
        <v>0.87462659545577981</v>
      </c>
      <c r="O2297">
        <f>Tabell1[[#This Row],[TP]]/(Tabell1[[#This Row],[TP]]+Tabell1[[#This Row],[FP]])</f>
        <v>0.87443336355394374</v>
      </c>
      <c r="P2297">
        <f>Tabell1[[#This Row],[TP]]/(Tabell1[[#This Row],[TP]]+Tabell1[[#This Row],[FN]])</f>
        <v>1</v>
      </c>
      <c r="Q2297">
        <f>2*(Tabell1[[#This Row],[Recall]] * Tabell1[[#This Row],[Precision]]) / (Tabell1[[#This Row],[Recall]] + Tabell1[[#This Row],[Precision]])</f>
        <v>0.93301088270858523</v>
      </c>
      <c r="R2297">
        <v>9645</v>
      </c>
      <c r="S2297">
        <v>17</v>
      </c>
      <c r="T2297">
        <v>1385</v>
      </c>
      <c r="U2297">
        <v>0</v>
      </c>
    </row>
    <row r="2298" spans="1:21" hidden="1" x14ac:dyDescent="0.3">
      <c r="A2298" s="21" t="s">
        <v>31</v>
      </c>
      <c r="B2298" s="23" t="s">
        <v>33</v>
      </c>
      <c r="C2298" s="20" t="s">
        <v>23</v>
      </c>
      <c r="D2298" s="20" t="s">
        <v>23</v>
      </c>
      <c r="E2298" t="s">
        <v>24</v>
      </c>
      <c r="F2298" s="25" t="s">
        <v>30</v>
      </c>
      <c r="G2298" s="25" t="s">
        <v>26</v>
      </c>
      <c r="H2298" s="25" t="s">
        <v>26</v>
      </c>
      <c r="I2298" s="21"/>
      <c r="J2298" s="25" t="s">
        <v>26</v>
      </c>
      <c r="K2298" s="26">
        <v>135.37968134880001</v>
      </c>
      <c r="L2298" s="26">
        <v>5.7895545959472603</v>
      </c>
      <c r="N2298">
        <f>(Tabell1[[#This Row],[TP]]+Tabell1[[#This Row],[TN]])/(Tabell1[[#This Row],[TP]]+Tabell1[[#This Row],[TN]]+Tabell1[[#This Row],[FP]]+Tabell1[[#This Row],[FN]])</f>
        <v>0.87462659545577981</v>
      </c>
      <c r="O2298">
        <f>Tabell1[[#This Row],[TP]]/(Tabell1[[#This Row],[TP]]+Tabell1[[#This Row],[FP]])</f>
        <v>0.87443336355394374</v>
      </c>
      <c r="P2298">
        <f>Tabell1[[#This Row],[TP]]/(Tabell1[[#This Row],[TP]]+Tabell1[[#This Row],[FN]])</f>
        <v>1</v>
      </c>
      <c r="Q2298">
        <f>2*(Tabell1[[#This Row],[Recall]] * Tabell1[[#This Row],[Precision]]) / (Tabell1[[#This Row],[Recall]] + Tabell1[[#This Row],[Precision]])</f>
        <v>0.93301088270858523</v>
      </c>
      <c r="R2298">
        <v>9645</v>
      </c>
      <c r="S2298">
        <v>17</v>
      </c>
      <c r="T2298">
        <v>1385</v>
      </c>
      <c r="U2298">
        <v>0</v>
      </c>
    </row>
    <row r="2299" spans="1:21" hidden="1" x14ac:dyDescent="0.3">
      <c r="A2299" s="21" t="s">
        <v>31</v>
      </c>
      <c r="B2299" s="23" t="s">
        <v>33</v>
      </c>
      <c r="C2299" s="20" t="s">
        <v>23</v>
      </c>
      <c r="D2299" s="20" t="s">
        <v>23</v>
      </c>
      <c r="E2299" t="s">
        <v>24</v>
      </c>
      <c r="F2299" s="25" t="s">
        <v>30</v>
      </c>
      <c r="G2299" s="21" t="s">
        <v>29</v>
      </c>
      <c r="H2299" s="25" t="s">
        <v>26</v>
      </c>
      <c r="I2299" s="21"/>
      <c r="J2299" s="25" t="s">
        <v>26</v>
      </c>
      <c r="K2299" s="26">
        <v>129.332712173461</v>
      </c>
      <c r="L2299" s="26">
        <v>5.5722453594207701</v>
      </c>
      <c r="N2299">
        <f>(Tabell1[[#This Row],[TP]]+Tabell1[[#This Row],[TN]])/(Tabell1[[#This Row],[TP]]+Tabell1[[#This Row],[TN]]+Tabell1[[#This Row],[FP]]+Tabell1[[#This Row],[FN]])</f>
        <v>0.87462659545577981</v>
      </c>
      <c r="O2299">
        <f>Tabell1[[#This Row],[TP]]/(Tabell1[[#This Row],[TP]]+Tabell1[[#This Row],[FP]])</f>
        <v>0.87443336355394374</v>
      </c>
      <c r="P2299">
        <f>Tabell1[[#This Row],[TP]]/(Tabell1[[#This Row],[TP]]+Tabell1[[#This Row],[FN]])</f>
        <v>1</v>
      </c>
      <c r="Q2299">
        <f>2*(Tabell1[[#This Row],[Recall]] * Tabell1[[#This Row],[Precision]]) / (Tabell1[[#This Row],[Recall]] + Tabell1[[#This Row],[Precision]])</f>
        <v>0.93301088270858523</v>
      </c>
      <c r="R2299">
        <v>9645</v>
      </c>
      <c r="S2299">
        <v>17</v>
      </c>
      <c r="T2299">
        <v>1385</v>
      </c>
      <c r="U2299">
        <v>0</v>
      </c>
    </row>
    <row r="2300" spans="1:21" hidden="1" x14ac:dyDescent="0.3">
      <c r="A2300" s="21" t="s">
        <v>31</v>
      </c>
      <c r="B2300" s="23" t="s">
        <v>33</v>
      </c>
      <c r="C2300" s="20" t="s">
        <v>23</v>
      </c>
      <c r="D2300" s="20" t="s">
        <v>23</v>
      </c>
      <c r="E2300" t="s">
        <v>24</v>
      </c>
      <c r="F2300" s="25" t="s">
        <v>30</v>
      </c>
      <c r="G2300" s="21" t="s">
        <v>29</v>
      </c>
      <c r="H2300" s="25" t="s">
        <v>26</v>
      </c>
      <c r="I2300" s="21"/>
      <c r="J2300" s="25" t="s">
        <v>26</v>
      </c>
      <c r="K2300" s="26">
        <v>129.332712173461</v>
      </c>
      <c r="L2300" s="26">
        <v>5.53409719467163</v>
      </c>
      <c r="N2300">
        <f>(Tabell1[[#This Row],[TP]]+Tabell1[[#This Row],[TN]])/(Tabell1[[#This Row],[TP]]+Tabell1[[#This Row],[TN]]+Tabell1[[#This Row],[FP]]+Tabell1[[#This Row],[FN]])</f>
        <v>0.87462659545577981</v>
      </c>
      <c r="O2300">
        <f>Tabell1[[#This Row],[TP]]/(Tabell1[[#This Row],[TP]]+Tabell1[[#This Row],[FP]])</f>
        <v>0.87443336355394374</v>
      </c>
      <c r="P2300">
        <f>Tabell1[[#This Row],[TP]]/(Tabell1[[#This Row],[TP]]+Tabell1[[#This Row],[FN]])</f>
        <v>1</v>
      </c>
      <c r="Q2300">
        <f>2*(Tabell1[[#This Row],[Recall]] * Tabell1[[#This Row],[Precision]]) / (Tabell1[[#This Row],[Recall]] + Tabell1[[#This Row],[Precision]])</f>
        <v>0.93301088270858523</v>
      </c>
      <c r="R2300">
        <v>9645</v>
      </c>
      <c r="S2300">
        <v>17</v>
      </c>
      <c r="T2300">
        <v>1385</v>
      </c>
      <c r="U2300">
        <v>0</v>
      </c>
    </row>
    <row r="2301" spans="1:21" hidden="1" x14ac:dyDescent="0.3">
      <c r="A2301" s="21" t="s">
        <v>31</v>
      </c>
      <c r="B2301" s="23" t="s">
        <v>33</v>
      </c>
      <c r="C2301" s="20" t="s">
        <v>23</v>
      </c>
      <c r="D2301" s="20" t="s">
        <v>23</v>
      </c>
      <c r="E2301" t="s">
        <v>24</v>
      </c>
      <c r="F2301" s="25" t="s">
        <v>30</v>
      </c>
      <c r="G2301" s="25" t="s">
        <v>26</v>
      </c>
      <c r="H2301" s="25" t="s">
        <v>26</v>
      </c>
      <c r="I2301" s="21"/>
      <c r="J2301" s="21" t="s">
        <v>29</v>
      </c>
      <c r="K2301" s="26">
        <v>29.3400492668151</v>
      </c>
      <c r="L2301" s="26">
        <v>1.4319708347320499</v>
      </c>
      <c r="N2301">
        <f>(Tabell1[[#This Row],[TP]]+Tabell1[[#This Row],[TN]])/(Tabell1[[#This Row],[TP]]+Tabell1[[#This Row],[TN]]+Tabell1[[#This Row],[FP]]+Tabell1[[#This Row],[FN]])</f>
        <v>0.87462659545577981</v>
      </c>
      <c r="O2301">
        <f>Tabell1[[#This Row],[TP]]/(Tabell1[[#This Row],[TP]]+Tabell1[[#This Row],[FP]])</f>
        <v>0.87443336355394374</v>
      </c>
      <c r="P2301">
        <f>Tabell1[[#This Row],[TP]]/(Tabell1[[#This Row],[TP]]+Tabell1[[#This Row],[FN]])</f>
        <v>1</v>
      </c>
      <c r="Q2301">
        <f>2*(Tabell1[[#This Row],[Recall]] * Tabell1[[#This Row],[Precision]]) / (Tabell1[[#This Row],[Recall]] + Tabell1[[#This Row],[Precision]])</f>
        <v>0.93301088270858523</v>
      </c>
      <c r="R2301">
        <v>9645</v>
      </c>
      <c r="S2301">
        <v>17</v>
      </c>
      <c r="T2301">
        <v>1385</v>
      </c>
      <c r="U2301">
        <v>0</v>
      </c>
    </row>
    <row r="2302" spans="1:21" hidden="1" x14ac:dyDescent="0.3">
      <c r="A2302" s="21" t="s">
        <v>31</v>
      </c>
      <c r="B2302" s="23" t="s">
        <v>33</v>
      </c>
      <c r="C2302" s="20" t="s">
        <v>23</v>
      </c>
      <c r="D2302" s="20" t="s">
        <v>23</v>
      </c>
      <c r="E2302" t="s">
        <v>24</v>
      </c>
      <c r="F2302" s="25" t="s">
        <v>30</v>
      </c>
      <c r="G2302" s="25" t="s">
        <v>26</v>
      </c>
      <c r="H2302" s="25" t="s">
        <v>26</v>
      </c>
      <c r="I2302" s="21"/>
      <c r="J2302" s="21" t="s">
        <v>29</v>
      </c>
      <c r="K2302" s="26">
        <v>29.3400492668151</v>
      </c>
      <c r="L2302" s="26">
        <v>1.4140985012054399</v>
      </c>
      <c r="N2302">
        <f>(Tabell1[[#This Row],[TP]]+Tabell1[[#This Row],[TN]])/(Tabell1[[#This Row],[TP]]+Tabell1[[#This Row],[TN]]+Tabell1[[#This Row],[FP]]+Tabell1[[#This Row],[FN]])</f>
        <v>0.87462659545577981</v>
      </c>
      <c r="O2302">
        <f>Tabell1[[#This Row],[TP]]/(Tabell1[[#This Row],[TP]]+Tabell1[[#This Row],[FP]])</f>
        <v>0.87443336355394374</v>
      </c>
      <c r="P2302">
        <f>Tabell1[[#This Row],[TP]]/(Tabell1[[#This Row],[TP]]+Tabell1[[#This Row],[FN]])</f>
        <v>1</v>
      </c>
      <c r="Q2302">
        <f>2*(Tabell1[[#This Row],[Recall]] * Tabell1[[#This Row],[Precision]]) / (Tabell1[[#This Row],[Recall]] + Tabell1[[#This Row],[Precision]])</f>
        <v>0.93301088270858523</v>
      </c>
      <c r="R2302">
        <v>9645</v>
      </c>
      <c r="S2302">
        <v>17</v>
      </c>
      <c r="T2302">
        <v>1385</v>
      </c>
      <c r="U2302">
        <v>0</v>
      </c>
    </row>
    <row r="2303" spans="1:21" hidden="1" x14ac:dyDescent="0.3">
      <c r="A2303" s="21" t="s">
        <v>31</v>
      </c>
      <c r="B2303" s="21" t="s">
        <v>32</v>
      </c>
      <c r="C2303" s="20" t="s">
        <v>23</v>
      </c>
      <c r="D2303" s="20" t="s">
        <v>23</v>
      </c>
      <c r="E2303" t="s">
        <v>24</v>
      </c>
      <c r="F2303" s="25" t="s">
        <v>30</v>
      </c>
      <c r="G2303" s="25" t="s">
        <v>26</v>
      </c>
      <c r="H2303" s="21" t="s">
        <v>29</v>
      </c>
      <c r="I2303" s="21"/>
      <c r="J2303" s="21" t="s">
        <v>29</v>
      </c>
      <c r="K2303" s="26">
        <v>1.0568537712097099</v>
      </c>
      <c r="L2303" s="26">
        <v>0.47952437400817799</v>
      </c>
      <c r="N2303">
        <f>(Tabell1[[#This Row],[TP]]+Tabell1[[#This Row],[TN]])/(Tabell1[[#This Row],[TP]]+Tabell1[[#This Row],[TN]]+Tabell1[[#This Row],[FP]]+Tabell1[[#This Row],[FN]])</f>
        <v>0.87462659545577981</v>
      </c>
      <c r="O2303">
        <f>Tabell1[[#This Row],[TP]]/(Tabell1[[#This Row],[TP]]+Tabell1[[#This Row],[FP]])</f>
        <v>0.87443336355394374</v>
      </c>
      <c r="P2303">
        <f>Tabell1[[#This Row],[TP]]/(Tabell1[[#This Row],[TP]]+Tabell1[[#This Row],[FN]])</f>
        <v>1</v>
      </c>
      <c r="Q2303">
        <f>2*(Tabell1[[#This Row],[Recall]] * Tabell1[[#This Row],[Precision]]) / (Tabell1[[#This Row],[Recall]] + Tabell1[[#This Row],[Precision]])</f>
        <v>0.93301088270858523</v>
      </c>
      <c r="R2303">
        <v>9645</v>
      </c>
      <c r="S2303">
        <v>17</v>
      </c>
      <c r="T2303">
        <v>1385</v>
      </c>
      <c r="U2303">
        <v>0</v>
      </c>
    </row>
    <row r="2304" spans="1:21" hidden="1" x14ac:dyDescent="0.3">
      <c r="A2304" s="23" t="s">
        <v>48</v>
      </c>
      <c r="B2304" s="23" t="s">
        <v>33</v>
      </c>
      <c r="C2304" s="25" t="s">
        <v>36</v>
      </c>
      <c r="D2304" s="20" t="s">
        <v>23</v>
      </c>
      <c r="E2304" t="s">
        <v>24</v>
      </c>
      <c r="F2304" s="25" t="s">
        <v>30</v>
      </c>
      <c r="G2304" s="25" t="s">
        <v>26</v>
      </c>
      <c r="H2304" s="25" t="s">
        <v>26</v>
      </c>
      <c r="I2304" s="21"/>
      <c r="J2304" s="21" t="s">
        <v>29</v>
      </c>
      <c r="K2304" s="26">
        <v>0.26774144172668402</v>
      </c>
      <c r="L2304" s="26">
        <v>0.362124443054199</v>
      </c>
      <c r="N2304">
        <f>(Tabell1[[#This Row],[TP]]+Tabell1[[#This Row],[TN]])/(Tabell1[[#This Row],[TP]]+Tabell1[[#This Row],[TN]]+Tabell1[[#This Row],[FP]]+Tabell1[[#This Row],[FN]])</f>
        <v>0.87462659545577981</v>
      </c>
      <c r="O2304">
        <f>Tabell1[[#This Row],[TP]]/(Tabell1[[#This Row],[TP]]+Tabell1[[#This Row],[FP]])</f>
        <v>0.87443336355394374</v>
      </c>
      <c r="P2304">
        <f>Tabell1[[#This Row],[TP]]/(Tabell1[[#This Row],[TP]]+Tabell1[[#This Row],[FN]])</f>
        <v>1</v>
      </c>
      <c r="Q2304">
        <f>2*(Tabell1[[#This Row],[Recall]] * Tabell1[[#This Row],[Precision]]) / (Tabell1[[#This Row],[Recall]] + Tabell1[[#This Row],[Precision]])</f>
        <v>0.93301088270858523</v>
      </c>
      <c r="R2304">
        <v>9645</v>
      </c>
      <c r="S2304">
        <v>17</v>
      </c>
      <c r="T2304">
        <v>1385</v>
      </c>
      <c r="U2304">
        <v>0</v>
      </c>
    </row>
    <row r="2305" spans="1:21" hidden="1" x14ac:dyDescent="0.3">
      <c r="A2305" s="23" t="s">
        <v>48</v>
      </c>
      <c r="B2305" s="23" t="s">
        <v>33</v>
      </c>
      <c r="C2305" s="25" t="s">
        <v>36</v>
      </c>
      <c r="D2305" s="20" t="s">
        <v>23</v>
      </c>
      <c r="E2305" t="s">
        <v>24</v>
      </c>
      <c r="F2305" s="25" t="s">
        <v>30</v>
      </c>
      <c r="G2305" s="21" t="s">
        <v>29</v>
      </c>
      <c r="H2305" s="25" t="s">
        <v>26</v>
      </c>
      <c r="I2305" s="21"/>
      <c r="J2305" s="21" t="s">
        <v>29</v>
      </c>
      <c r="K2305" s="26">
        <v>0.25797677040100098</v>
      </c>
      <c r="L2305" s="26">
        <v>0.32340955734252902</v>
      </c>
      <c r="N2305">
        <f>(Tabell1[[#This Row],[TP]]+Tabell1[[#This Row],[TN]])/(Tabell1[[#This Row],[TP]]+Tabell1[[#This Row],[TN]]+Tabell1[[#This Row],[FP]]+Tabell1[[#This Row],[FN]])</f>
        <v>0.87462659545577981</v>
      </c>
      <c r="O2305">
        <f>Tabell1[[#This Row],[TP]]/(Tabell1[[#This Row],[TP]]+Tabell1[[#This Row],[FP]])</f>
        <v>0.87443336355394374</v>
      </c>
      <c r="P2305">
        <f>Tabell1[[#This Row],[TP]]/(Tabell1[[#This Row],[TP]]+Tabell1[[#This Row],[FN]])</f>
        <v>1</v>
      </c>
      <c r="Q2305">
        <f>2*(Tabell1[[#This Row],[Recall]] * Tabell1[[#This Row],[Precision]]) / (Tabell1[[#This Row],[Recall]] + Tabell1[[#This Row],[Precision]])</f>
        <v>0.93301088270858523</v>
      </c>
      <c r="R2305">
        <v>9645</v>
      </c>
      <c r="S2305">
        <v>17</v>
      </c>
      <c r="T2305">
        <v>1385</v>
      </c>
      <c r="U2305">
        <v>0</v>
      </c>
    </row>
    <row r="2306" spans="1:21" hidden="1" x14ac:dyDescent="0.3">
      <c r="A2306" s="23" t="s">
        <v>48</v>
      </c>
      <c r="B2306" s="23" t="s">
        <v>33</v>
      </c>
      <c r="C2306" s="25" t="s">
        <v>36</v>
      </c>
      <c r="D2306" s="20" t="s">
        <v>23</v>
      </c>
      <c r="E2306" t="s">
        <v>24</v>
      </c>
      <c r="F2306" s="25" t="s">
        <v>30</v>
      </c>
      <c r="G2306" s="25" t="s">
        <v>26</v>
      </c>
      <c r="H2306" s="25" t="s">
        <v>26</v>
      </c>
      <c r="I2306" s="21"/>
      <c r="J2306" s="25" t="s">
        <v>26</v>
      </c>
      <c r="K2306" s="26">
        <v>0.256790161132812</v>
      </c>
      <c r="L2306" s="26">
        <v>0.40728712081909102</v>
      </c>
      <c r="N2306">
        <f>(Tabell1[[#This Row],[TP]]+Tabell1[[#This Row],[TN]])/(Tabell1[[#This Row],[TP]]+Tabell1[[#This Row],[TN]]+Tabell1[[#This Row],[FP]]+Tabell1[[#This Row],[FN]])</f>
        <v>0.87462659545577981</v>
      </c>
      <c r="O2306">
        <f>Tabell1[[#This Row],[TP]]/(Tabell1[[#This Row],[TP]]+Tabell1[[#This Row],[FP]])</f>
        <v>0.87443336355394374</v>
      </c>
      <c r="P2306">
        <f>Tabell1[[#This Row],[TP]]/(Tabell1[[#This Row],[TP]]+Tabell1[[#This Row],[FN]])</f>
        <v>1</v>
      </c>
      <c r="Q2306">
        <f>2*(Tabell1[[#This Row],[Recall]] * Tabell1[[#This Row],[Precision]]) / (Tabell1[[#This Row],[Recall]] + Tabell1[[#This Row],[Precision]])</f>
        <v>0.93301088270858523</v>
      </c>
      <c r="R2306">
        <v>9645</v>
      </c>
      <c r="S2306">
        <v>17</v>
      </c>
      <c r="T2306">
        <v>1385</v>
      </c>
      <c r="U2306">
        <v>0</v>
      </c>
    </row>
    <row r="2307" spans="1:21" hidden="1" x14ac:dyDescent="0.3">
      <c r="A2307" s="23" t="s">
        <v>48</v>
      </c>
      <c r="B2307" s="23" t="s">
        <v>33</v>
      </c>
      <c r="C2307" s="25" t="s">
        <v>36</v>
      </c>
      <c r="D2307" s="20" t="s">
        <v>23</v>
      </c>
      <c r="E2307" t="s">
        <v>24</v>
      </c>
      <c r="F2307" s="25" t="s">
        <v>30</v>
      </c>
      <c r="G2307" s="21" t="s">
        <v>29</v>
      </c>
      <c r="H2307" s="25" t="s">
        <v>26</v>
      </c>
      <c r="I2307" s="21"/>
      <c r="J2307" s="25" t="s">
        <v>26</v>
      </c>
      <c r="K2307" s="26">
        <v>0.24462509155273399</v>
      </c>
      <c r="L2307" s="26">
        <v>0.37460207939147899</v>
      </c>
      <c r="N2307">
        <f>(Tabell1[[#This Row],[TP]]+Tabell1[[#This Row],[TN]])/(Tabell1[[#This Row],[TP]]+Tabell1[[#This Row],[TN]]+Tabell1[[#This Row],[FP]]+Tabell1[[#This Row],[FN]])</f>
        <v>0.87462659545577981</v>
      </c>
      <c r="O2307">
        <f>Tabell1[[#This Row],[TP]]/(Tabell1[[#This Row],[TP]]+Tabell1[[#This Row],[FP]])</f>
        <v>0.87443336355394374</v>
      </c>
      <c r="P2307">
        <f>Tabell1[[#This Row],[TP]]/(Tabell1[[#This Row],[TP]]+Tabell1[[#This Row],[FN]])</f>
        <v>1</v>
      </c>
      <c r="Q2307">
        <f>2*(Tabell1[[#This Row],[Recall]] * Tabell1[[#This Row],[Precision]]) / (Tabell1[[#This Row],[Recall]] + Tabell1[[#This Row],[Precision]])</f>
        <v>0.93301088270858523</v>
      </c>
      <c r="R2307">
        <v>9645</v>
      </c>
      <c r="S2307">
        <v>17</v>
      </c>
      <c r="T2307">
        <v>1385</v>
      </c>
      <c r="U2307">
        <v>0</v>
      </c>
    </row>
    <row r="2308" spans="1:21" hidden="1" x14ac:dyDescent="0.3">
      <c r="A2308" s="21" t="s">
        <v>31</v>
      </c>
      <c r="B2308" s="25" t="s">
        <v>22</v>
      </c>
      <c r="C2308" s="25" t="s">
        <v>36</v>
      </c>
      <c r="D2308" s="20" t="s">
        <v>23</v>
      </c>
      <c r="E2308" t="s">
        <v>24</v>
      </c>
      <c r="F2308" s="19" t="s">
        <v>21</v>
      </c>
      <c r="G2308" s="25" t="s">
        <v>26</v>
      </c>
      <c r="H2308" s="25" t="s">
        <v>26</v>
      </c>
      <c r="I2308" s="25" t="s">
        <v>25</v>
      </c>
      <c r="J2308" s="21" t="s">
        <v>29</v>
      </c>
      <c r="K2308" s="26">
        <v>0.68410110473632801</v>
      </c>
      <c r="L2308" s="26">
        <v>0.27712202072143499</v>
      </c>
      <c r="N2308">
        <f>(Tabell1[[#This Row],[TP]]+Tabell1[[#This Row],[TN]])/(Tabell1[[#This Row],[TP]]+Tabell1[[#This Row],[TN]]+Tabell1[[#This Row],[FP]]+Tabell1[[#This Row],[FN]])</f>
        <v>0.88313569294831173</v>
      </c>
      <c r="O2308">
        <f>Tabell1[[#This Row],[TP]]/(Tabell1[[#This Row],[TP]]+Tabell1[[#This Row],[FP]])</f>
        <v>0.93392894244753788</v>
      </c>
      <c r="P2308">
        <f>Tabell1[[#This Row],[TP]]/(Tabell1[[#This Row],[TP]]+Tabell1[[#This Row],[FN]])</f>
        <v>0.93208916537065833</v>
      </c>
      <c r="Q2308">
        <f>2*(Tabell1[[#This Row],[Recall]] * Tabell1[[#This Row],[Precision]]) / (Tabell1[[#This Row],[Recall]] + Tabell1[[#This Row],[Precision]])</f>
        <v>0.93300814695656686</v>
      </c>
      <c r="R2308">
        <v>8990</v>
      </c>
      <c r="S2308">
        <v>766</v>
      </c>
      <c r="T2308">
        <v>636</v>
      </c>
      <c r="U2308">
        <v>655</v>
      </c>
    </row>
    <row r="2309" spans="1:21" hidden="1" x14ac:dyDescent="0.3">
      <c r="A2309" s="21" t="s">
        <v>31</v>
      </c>
      <c r="B2309" s="23" t="s">
        <v>33</v>
      </c>
      <c r="C2309" s="21" t="s">
        <v>34</v>
      </c>
      <c r="D2309" s="20" t="s">
        <v>23</v>
      </c>
      <c r="E2309" t="s">
        <v>24</v>
      </c>
      <c r="F2309" s="19" t="s">
        <v>21</v>
      </c>
      <c r="G2309" s="25" t="s">
        <v>26</v>
      </c>
      <c r="H2309" s="21" t="s">
        <v>29</v>
      </c>
      <c r="I2309" s="21"/>
      <c r="J2309" s="21" t="s">
        <v>29</v>
      </c>
      <c r="K2309" s="26">
        <v>37.308839797973597</v>
      </c>
      <c r="L2309" s="26">
        <v>0.61189985275268499</v>
      </c>
      <c r="N2309">
        <f>(Tabell1[[#This Row],[TP]]+Tabell1[[#This Row],[TN]])/(Tabell1[[#This Row],[TP]]+Tabell1[[#This Row],[TN]]+Tabell1[[#This Row],[FP]]+Tabell1[[#This Row],[FN]])</f>
        <v>0.87462659545577981</v>
      </c>
      <c r="O2309">
        <f>Tabell1[[#This Row],[TP]]/(Tabell1[[#This Row],[TP]]+Tabell1[[#This Row],[FP]])</f>
        <v>0.87456920007255579</v>
      </c>
      <c r="P2309">
        <f>Tabell1[[#This Row],[TP]]/(Tabell1[[#This Row],[TP]]+Tabell1[[#This Row],[FN]])</f>
        <v>0.99979263867288748</v>
      </c>
      <c r="Q2309">
        <f>2*(Tabell1[[#This Row],[Recall]] * Tabell1[[#This Row],[Precision]]) / (Tabell1[[#This Row],[Recall]] + Tabell1[[#This Row],[Precision]])</f>
        <v>0.93299791979101154</v>
      </c>
      <c r="R2309">
        <v>9643</v>
      </c>
      <c r="S2309">
        <v>19</v>
      </c>
      <c r="T2309">
        <v>1383</v>
      </c>
      <c r="U2309">
        <v>2</v>
      </c>
    </row>
    <row r="2310" spans="1:21" hidden="1" x14ac:dyDescent="0.3">
      <c r="A2310" s="21" t="s">
        <v>31</v>
      </c>
      <c r="B2310" s="21" t="s">
        <v>32</v>
      </c>
      <c r="C2310" s="23" t="s">
        <v>40</v>
      </c>
      <c r="D2310" s="20" t="s">
        <v>23</v>
      </c>
      <c r="E2310" t="s">
        <v>24</v>
      </c>
      <c r="F2310" s="25" t="s">
        <v>30</v>
      </c>
      <c r="G2310" s="25" t="s">
        <v>26</v>
      </c>
      <c r="H2310" s="25" t="s">
        <v>26</v>
      </c>
      <c r="I2310" s="21"/>
      <c r="J2310" s="21" t="s">
        <v>29</v>
      </c>
      <c r="K2310" s="26">
        <v>3.21179103851318</v>
      </c>
      <c r="L2310" s="26">
        <v>0.482708930969238</v>
      </c>
      <c r="N2310">
        <f>(Tabell1[[#This Row],[TP]]+Tabell1[[#This Row],[TN]])/(Tabell1[[#This Row],[TP]]+Tabell1[[#This Row],[TN]]+Tabell1[[#This Row],[FP]]+Tabell1[[#This Row],[FN]])</f>
        <v>0.88123472435955463</v>
      </c>
      <c r="O2310">
        <f>Tabell1[[#This Row],[TP]]/(Tabell1[[#This Row],[TP]]+Tabell1[[#This Row],[FP]])</f>
        <v>0.91962936851646693</v>
      </c>
      <c r="P2310">
        <f>Tabell1[[#This Row],[TP]]/(Tabell1[[#This Row],[TP]]+Tabell1[[#This Row],[FN]])</f>
        <v>0.94670813893208916</v>
      </c>
      <c r="Q2310">
        <f>2*(Tabell1[[#This Row],[Recall]] * Tabell1[[#This Row],[Precision]]) / (Tabell1[[#This Row],[Recall]] + Tabell1[[#This Row],[Precision]])</f>
        <v>0.93297231020741789</v>
      </c>
      <c r="R2310">
        <v>9131</v>
      </c>
      <c r="S2310">
        <v>604</v>
      </c>
      <c r="T2310">
        <v>798</v>
      </c>
      <c r="U2310">
        <v>514</v>
      </c>
    </row>
    <row r="2311" spans="1:21" hidden="1" x14ac:dyDescent="0.3">
      <c r="A2311" s="21" t="s">
        <v>31</v>
      </c>
      <c r="B2311" s="25" t="s">
        <v>22</v>
      </c>
      <c r="C2311" s="20" t="s">
        <v>23</v>
      </c>
      <c r="D2311" s="20" t="s">
        <v>23</v>
      </c>
      <c r="E2311" t="s">
        <v>42</v>
      </c>
      <c r="F2311" s="19" t="s">
        <v>21</v>
      </c>
      <c r="G2311" s="21" t="s">
        <v>29</v>
      </c>
      <c r="H2311" s="25" t="s">
        <v>26</v>
      </c>
      <c r="I2311" s="21"/>
      <c r="J2311" s="25" t="s">
        <v>26</v>
      </c>
      <c r="K2311" s="26">
        <v>1.82988953590393</v>
      </c>
      <c r="L2311" s="26">
        <v>0.60873675346374501</v>
      </c>
      <c r="N2311">
        <f>(Tabell1[[#This Row],[TP]]+Tabell1[[#This Row],[TN]])/(Tabell1[[#This Row],[TP]]+Tabell1[[#This Row],[TN]]+Tabell1[[#This Row],[FP]]+Tabell1[[#This Row],[FN]])</f>
        <v>0.875</v>
      </c>
      <c r="O2311">
        <f>Tabell1[[#This Row],[TP]]/(Tabell1[[#This Row],[TP]]+Tabell1[[#This Row],[FP]])</f>
        <v>0.87452333393862358</v>
      </c>
      <c r="P2311">
        <f>Tabell1[[#This Row],[TP]]/(Tabell1[[#This Row],[TP]]+Tabell1[[#This Row],[FN]])</f>
        <v>0.99979240190990248</v>
      </c>
      <c r="Q2311">
        <f>2*(Tabell1[[#This Row],[Recall]] * Tabell1[[#This Row],[Precision]]) / (Tabell1[[#This Row],[Recall]] + Tabell1[[#This Row],[Precision]])</f>
        <v>0.93297171638899656</v>
      </c>
      <c r="R2311">
        <v>9632</v>
      </c>
      <c r="S2311">
        <v>56</v>
      </c>
      <c r="T2311">
        <v>1382</v>
      </c>
      <c r="U2311">
        <v>2</v>
      </c>
    </row>
    <row r="2312" spans="1:21" hidden="1" x14ac:dyDescent="0.3">
      <c r="A2312" s="21" t="s">
        <v>31</v>
      </c>
      <c r="B2312" s="23" t="s">
        <v>33</v>
      </c>
      <c r="C2312" s="20" t="s">
        <v>23</v>
      </c>
      <c r="D2312" s="20" t="s">
        <v>23</v>
      </c>
      <c r="E2312" t="s">
        <v>24</v>
      </c>
      <c r="F2312" s="19" t="s">
        <v>21</v>
      </c>
      <c r="G2312" s="25" t="s">
        <v>26</v>
      </c>
      <c r="H2312" s="25" t="s">
        <v>26</v>
      </c>
      <c r="I2312" s="21"/>
      <c r="J2312" s="25" t="s">
        <v>26</v>
      </c>
      <c r="K2312" s="26">
        <v>223.58305191993699</v>
      </c>
      <c r="L2312" s="26">
        <v>2.3236324787139799</v>
      </c>
      <c r="N2312">
        <f>(Tabell1[[#This Row],[TP]]+Tabell1[[#This Row],[TN]])/(Tabell1[[#This Row],[TP]]+Tabell1[[#This Row],[TN]]+Tabell1[[#This Row],[FP]]+Tabell1[[#This Row],[FN]])</f>
        <v>0.87453607314202952</v>
      </c>
      <c r="O2312">
        <f>Tabell1[[#This Row],[TP]]/(Tabell1[[#This Row],[TP]]+Tabell1[[#This Row],[FP]])</f>
        <v>0.87435409301060651</v>
      </c>
      <c r="P2312">
        <f>Tabell1[[#This Row],[TP]]/(Tabell1[[#This Row],[TP]]+Tabell1[[#This Row],[FN]])</f>
        <v>1</v>
      </c>
      <c r="Q2312">
        <f>2*(Tabell1[[#This Row],[Recall]] * Tabell1[[#This Row],[Precision]]) / (Tabell1[[#This Row],[Recall]] + Tabell1[[#This Row],[Precision]])</f>
        <v>0.93296575739988385</v>
      </c>
      <c r="R2312">
        <v>9645</v>
      </c>
      <c r="S2312">
        <v>16</v>
      </c>
      <c r="T2312">
        <v>1386</v>
      </c>
      <c r="U2312">
        <v>0</v>
      </c>
    </row>
    <row r="2313" spans="1:21" hidden="1" x14ac:dyDescent="0.3">
      <c r="A2313" s="21" t="s">
        <v>31</v>
      </c>
      <c r="B2313" s="23" t="s">
        <v>33</v>
      </c>
      <c r="C2313" s="20" t="s">
        <v>23</v>
      </c>
      <c r="D2313" s="20" t="s">
        <v>23</v>
      </c>
      <c r="E2313" t="s">
        <v>24</v>
      </c>
      <c r="F2313" s="19" t="s">
        <v>21</v>
      </c>
      <c r="G2313" s="25" t="s">
        <v>26</v>
      </c>
      <c r="H2313" s="25" t="s">
        <v>26</v>
      </c>
      <c r="I2313" s="21"/>
      <c r="J2313" s="25" t="s">
        <v>26</v>
      </c>
      <c r="K2313" s="26">
        <v>223.58305191993699</v>
      </c>
      <c r="L2313" s="26">
        <v>2.1351115703582701</v>
      </c>
      <c r="N2313">
        <f>(Tabell1[[#This Row],[TP]]+Tabell1[[#This Row],[TN]])/(Tabell1[[#This Row],[TP]]+Tabell1[[#This Row],[TN]]+Tabell1[[#This Row],[FP]]+Tabell1[[#This Row],[FN]])</f>
        <v>0.87453607314202952</v>
      </c>
      <c r="O2313">
        <f>Tabell1[[#This Row],[TP]]/(Tabell1[[#This Row],[TP]]+Tabell1[[#This Row],[FP]])</f>
        <v>0.87435409301060651</v>
      </c>
      <c r="P2313">
        <f>Tabell1[[#This Row],[TP]]/(Tabell1[[#This Row],[TP]]+Tabell1[[#This Row],[FN]])</f>
        <v>1</v>
      </c>
      <c r="Q2313">
        <f>2*(Tabell1[[#This Row],[Recall]] * Tabell1[[#This Row],[Precision]]) / (Tabell1[[#This Row],[Recall]] + Tabell1[[#This Row],[Precision]])</f>
        <v>0.93296575739988385</v>
      </c>
      <c r="R2313">
        <v>9645</v>
      </c>
      <c r="S2313">
        <v>16</v>
      </c>
      <c r="T2313">
        <v>1386</v>
      </c>
      <c r="U2313">
        <v>0</v>
      </c>
    </row>
    <row r="2314" spans="1:21" hidden="1" x14ac:dyDescent="0.3">
      <c r="A2314" s="21" t="s">
        <v>31</v>
      </c>
      <c r="B2314" s="23" t="s">
        <v>33</v>
      </c>
      <c r="C2314" s="20" t="s">
        <v>23</v>
      </c>
      <c r="D2314" s="20" t="s">
        <v>23</v>
      </c>
      <c r="E2314" t="s">
        <v>24</v>
      </c>
      <c r="F2314" s="25" t="s">
        <v>30</v>
      </c>
      <c r="G2314" s="25" t="s">
        <v>26</v>
      </c>
      <c r="H2314" s="21" t="s">
        <v>29</v>
      </c>
      <c r="I2314" s="25" t="s">
        <v>25</v>
      </c>
      <c r="J2314" s="21" t="s">
        <v>29</v>
      </c>
      <c r="K2314" s="26">
        <v>30.566478967666601</v>
      </c>
      <c r="L2314" s="26">
        <v>1.3502681255340501</v>
      </c>
      <c r="N2314">
        <f>(Tabell1[[#This Row],[TP]]+Tabell1[[#This Row],[TN]])/(Tabell1[[#This Row],[TP]]+Tabell1[[#This Row],[TN]]+Tabell1[[#This Row],[FP]]+Tabell1[[#This Row],[FN]])</f>
        <v>0.87453607314202952</v>
      </c>
      <c r="O2314">
        <f>Tabell1[[#This Row],[TP]]/(Tabell1[[#This Row],[TP]]+Tabell1[[#This Row],[FP]])</f>
        <v>0.87435409301060651</v>
      </c>
      <c r="P2314">
        <f>Tabell1[[#This Row],[TP]]/(Tabell1[[#This Row],[TP]]+Tabell1[[#This Row],[FN]])</f>
        <v>1</v>
      </c>
      <c r="Q2314">
        <f>2*(Tabell1[[#This Row],[Recall]] * Tabell1[[#This Row],[Precision]]) / (Tabell1[[#This Row],[Recall]] + Tabell1[[#This Row],[Precision]])</f>
        <v>0.93296575739988385</v>
      </c>
      <c r="R2314">
        <v>9645</v>
      </c>
      <c r="S2314">
        <v>16</v>
      </c>
      <c r="T2314">
        <v>1386</v>
      </c>
      <c r="U2314">
        <v>0</v>
      </c>
    </row>
    <row r="2315" spans="1:21" hidden="1" x14ac:dyDescent="0.3">
      <c r="A2315" s="25" t="s">
        <v>20</v>
      </c>
      <c r="B2315" s="25" t="s">
        <v>22</v>
      </c>
      <c r="C2315" s="20" t="s">
        <v>23</v>
      </c>
      <c r="D2315" s="20" t="s">
        <v>23</v>
      </c>
      <c r="E2315" t="s">
        <v>24</v>
      </c>
      <c r="F2315" s="25" t="s">
        <v>30</v>
      </c>
      <c r="G2315" s="25" t="s">
        <v>26</v>
      </c>
      <c r="H2315" s="21" t="s">
        <v>29</v>
      </c>
      <c r="I2315" s="21"/>
      <c r="J2315" s="21" t="s">
        <v>29</v>
      </c>
      <c r="K2315" s="26">
        <v>5.2389485836028999</v>
      </c>
      <c r="L2315" s="26">
        <v>7.5321841239929199</v>
      </c>
      <c r="N2315">
        <f>(Tabell1[[#This Row],[TP]]+Tabell1[[#This Row],[TN]])/(Tabell1[[#This Row],[TP]]+Tabell1[[#This Row],[TN]]+Tabell1[[#This Row],[FP]]+Tabell1[[#This Row],[FN]])</f>
        <v>0.87453607314202952</v>
      </c>
      <c r="O2315">
        <f>Tabell1[[#This Row],[TP]]/(Tabell1[[#This Row],[TP]]+Tabell1[[#This Row],[FP]])</f>
        <v>0.87435409301060651</v>
      </c>
      <c r="P2315">
        <f>Tabell1[[#This Row],[TP]]/(Tabell1[[#This Row],[TP]]+Tabell1[[#This Row],[FN]])</f>
        <v>1</v>
      </c>
      <c r="Q2315">
        <f>2*(Tabell1[[#This Row],[Recall]] * Tabell1[[#This Row],[Precision]]) / (Tabell1[[#This Row],[Recall]] + Tabell1[[#This Row],[Precision]])</f>
        <v>0.93296575739988385</v>
      </c>
      <c r="R2315">
        <v>9645</v>
      </c>
      <c r="S2315">
        <v>16</v>
      </c>
      <c r="T2315">
        <v>1386</v>
      </c>
      <c r="U2315">
        <v>0</v>
      </c>
    </row>
    <row r="2316" spans="1:21" hidden="1" x14ac:dyDescent="0.3">
      <c r="A2316" s="23" t="s">
        <v>48</v>
      </c>
      <c r="B2316" s="25" t="s">
        <v>22</v>
      </c>
      <c r="C2316" s="21" t="s">
        <v>34</v>
      </c>
      <c r="D2316" s="20" t="s">
        <v>23</v>
      </c>
      <c r="E2316" t="s">
        <v>24</v>
      </c>
      <c r="F2316" s="19" t="s">
        <v>21</v>
      </c>
      <c r="G2316" s="25" t="s">
        <v>26</v>
      </c>
      <c r="H2316" s="21" t="s">
        <v>29</v>
      </c>
      <c r="I2316" s="21"/>
      <c r="J2316" s="21" t="s">
        <v>29</v>
      </c>
      <c r="K2316" s="26">
        <v>8.0785036087036105E-2</v>
      </c>
      <c r="L2316" s="26">
        <v>0.19728899002075101</v>
      </c>
      <c r="N2316">
        <f>(Tabell1[[#This Row],[TP]]+Tabell1[[#This Row],[TN]])/(Tabell1[[#This Row],[TP]]+Tabell1[[#This Row],[TN]]+Tabell1[[#This Row],[FP]]+Tabell1[[#This Row],[FN]])</f>
        <v>0.87453607314202952</v>
      </c>
      <c r="O2316">
        <f>Tabell1[[#This Row],[TP]]/(Tabell1[[#This Row],[TP]]+Tabell1[[#This Row],[FP]])</f>
        <v>0.87435409301060651</v>
      </c>
      <c r="P2316">
        <f>Tabell1[[#This Row],[TP]]/(Tabell1[[#This Row],[TP]]+Tabell1[[#This Row],[FN]])</f>
        <v>1</v>
      </c>
      <c r="Q2316">
        <f>2*(Tabell1[[#This Row],[Recall]] * Tabell1[[#This Row],[Precision]]) / (Tabell1[[#This Row],[Recall]] + Tabell1[[#This Row],[Precision]])</f>
        <v>0.93296575739988385</v>
      </c>
      <c r="R2316">
        <v>9645</v>
      </c>
      <c r="S2316">
        <v>16</v>
      </c>
      <c r="T2316">
        <v>1386</v>
      </c>
      <c r="U2316">
        <v>0</v>
      </c>
    </row>
    <row r="2317" spans="1:21" hidden="1" x14ac:dyDescent="0.3">
      <c r="A2317" s="23" t="s">
        <v>48</v>
      </c>
      <c r="B2317" s="25" t="s">
        <v>22</v>
      </c>
      <c r="C2317" s="21" t="s">
        <v>34</v>
      </c>
      <c r="D2317" s="20" t="s">
        <v>23</v>
      </c>
      <c r="E2317" t="s">
        <v>24</v>
      </c>
      <c r="F2317" s="19" t="s">
        <v>21</v>
      </c>
      <c r="G2317" s="21" t="s">
        <v>29</v>
      </c>
      <c r="H2317" s="21" t="s">
        <v>29</v>
      </c>
      <c r="I2317" s="21"/>
      <c r="J2317" s="21" t="s">
        <v>29</v>
      </c>
      <c r="K2317" s="26">
        <v>7.6151847839355399E-2</v>
      </c>
      <c r="L2317" s="26">
        <v>0.180515050888061</v>
      </c>
      <c r="N2317">
        <f>(Tabell1[[#This Row],[TP]]+Tabell1[[#This Row],[TN]])/(Tabell1[[#This Row],[TP]]+Tabell1[[#This Row],[TN]]+Tabell1[[#This Row],[FP]]+Tabell1[[#This Row],[FN]])</f>
        <v>0.87453607314202952</v>
      </c>
      <c r="O2317">
        <f>Tabell1[[#This Row],[TP]]/(Tabell1[[#This Row],[TP]]+Tabell1[[#This Row],[FP]])</f>
        <v>0.87435409301060651</v>
      </c>
      <c r="P2317">
        <f>Tabell1[[#This Row],[TP]]/(Tabell1[[#This Row],[TP]]+Tabell1[[#This Row],[FN]])</f>
        <v>1</v>
      </c>
      <c r="Q2317">
        <f>2*(Tabell1[[#This Row],[Recall]] * Tabell1[[#This Row],[Precision]]) / (Tabell1[[#This Row],[Recall]] + Tabell1[[#This Row],[Precision]])</f>
        <v>0.93296575739988385</v>
      </c>
      <c r="R2317">
        <v>9645</v>
      </c>
      <c r="S2317">
        <v>16</v>
      </c>
      <c r="T2317">
        <v>1386</v>
      </c>
      <c r="U2317">
        <v>0</v>
      </c>
    </row>
    <row r="2318" spans="1:21" hidden="1" x14ac:dyDescent="0.3">
      <c r="A2318" s="21" t="s">
        <v>31</v>
      </c>
      <c r="B2318" s="21" t="s">
        <v>32</v>
      </c>
      <c r="C2318" s="23" t="s">
        <v>40</v>
      </c>
      <c r="D2318" s="20" t="s">
        <v>23</v>
      </c>
      <c r="E2318" t="s">
        <v>24</v>
      </c>
      <c r="F2318" s="25" t="s">
        <v>30</v>
      </c>
      <c r="G2318" s="25" t="s">
        <v>26</v>
      </c>
      <c r="H2318" s="21" t="s">
        <v>29</v>
      </c>
      <c r="I2318" s="25" t="s">
        <v>25</v>
      </c>
      <c r="J2318" s="25" t="s">
        <v>26</v>
      </c>
      <c r="K2318" s="26">
        <v>6.6987068653106601</v>
      </c>
      <c r="L2318" s="26">
        <v>0.97934556007385198</v>
      </c>
      <c r="N2318">
        <f>(Tabell1[[#This Row],[TP]]+Tabell1[[#This Row],[TN]])/(Tabell1[[#This Row],[TP]]+Tabell1[[#This Row],[TN]]+Tabell1[[#This Row],[FP]]+Tabell1[[#This Row],[FN]])</f>
        <v>0.88820494251833082</v>
      </c>
      <c r="O2318">
        <f>Tabell1[[#This Row],[TP]]/(Tabell1[[#This Row],[TP]]+Tabell1[[#This Row],[FP]])</f>
        <v>0.97936616507067942</v>
      </c>
      <c r="P2318">
        <f>Tabell1[[#This Row],[TP]]/(Tabell1[[#This Row],[TP]]+Tabell1[[#This Row],[FN]])</f>
        <v>0.89072058061171588</v>
      </c>
      <c r="Q2318">
        <f>2*(Tabell1[[#This Row],[Recall]] * Tabell1[[#This Row],[Precision]]) / (Tabell1[[#This Row],[Recall]] + Tabell1[[#This Row],[Precision]])</f>
        <v>0.93294239018298308</v>
      </c>
      <c r="R2318">
        <v>8591</v>
      </c>
      <c r="S2318">
        <v>1221</v>
      </c>
      <c r="T2318">
        <v>181</v>
      </c>
      <c r="U2318">
        <v>1054</v>
      </c>
    </row>
    <row r="2319" spans="1:21" hidden="1" x14ac:dyDescent="0.3">
      <c r="A2319" s="25" t="s">
        <v>20</v>
      </c>
      <c r="B2319" s="25" t="s">
        <v>22</v>
      </c>
      <c r="C2319" s="20" t="s">
        <v>23</v>
      </c>
      <c r="D2319" s="20" t="s">
        <v>23</v>
      </c>
      <c r="E2319" t="s">
        <v>42</v>
      </c>
      <c r="F2319" s="25" t="s">
        <v>30</v>
      </c>
      <c r="G2319" s="25" t="s">
        <v>26</v>
      </c>
      <c r="H2319" s="25" t="s">
        <v>26</v>
      </c>
      <c r="I2319" s="21"/>
      <c r="J2319" s="21" t="s">
        <v>29</v>
      </c>
      <c r="K2319" s="26">
        <v>5.2389404773712096</v>
      </c>
      <c r="L2319" s="26">
        <v>13.243016719818099</v>
      </c>
      <c r="N2319">
        <f>(Tabell1[[#This Row],[TP]]+Tabell1[[#This Row],[TN]])/(Tabell1[[#This Row],[TP]]+Tabell1[[#This Row],[TN]]+Tabell1[[#This Row],[FP]]+Tabell1[[#This Row],[FN]])</f>
        <v>0.8749096820809249</v>
      </c>
      <c r="O2319">
        <f>Tabell1[[#This Row],[TP]]/(Tabell1[[#This Row],[TP]]+Tabell1[[#This Row],[FP]])</f>
        <v>0.8743080134313459</v>
      </c>
      <c r="P2319">
        <f>Tabell1[[#This Row],[TP]]/(Tabell1[[#This Row],[TP]]+Tabell1[[#This Row],[FN]])</f>
        <v>1</v>
      </c>
      <c r="Q2319">
        <f>2*(Tabell1[[#This Row],[Recall]] * Tabell1[[#This Row],[Precision]]) / (Tabell1[[#This Row],[Recall]] + Tabell1[[#This Row],[Precision]])</f>
        <v>0.93293952452428219</v>
      </c>
      <c r="R2319">
        <v>9634</v>
      </c>
      <c r="S2319">
        <v>53</v>
      </c>
      <c r="T2319">
        <v>1385</v>
      </c>
      <c r="U2319">
        <v>0</v>
      </c>
    </row>
    <row r="2320" spans="1:21" hidden="1" x14ac:dyDescent="0.3">
      <c r="A2320" s="23" t="s">
        <v>48</v>
      </c>
      <c r="B2320" s="25" t="s">
        <v>22</v>
      </c>
      <c r="C2320" s="21" t="s">
        <v>34</v>
      </c>
      <c r="D2320" s="20" t="s">
        <v>23</v>
      </c>
      <c r="E2320" t="s">
        <v>24</v>
      </c>
      <c r="F2320" s="19" t="s">
        <v>21</v>
      </c>
      <c r="G2320" s="25" t="s">
        <v>26</v>
      </c>
      <c r="H2320" s="21" t="s">
        <v>29</v>
      </c>
      <c r="I2320" s="21"/>
      <c r="J2320" s="25" t="s">
        <v>26</v>
      </c>
      <c r="K2320" s="26">
        <v>8.0818653106689398E-2</v>
      </c>
      <c r="L2320" s="26">
        <v>0.23034834861755299</v>
      </c>
      <c r="N2320">
        <f>(Tabell1[[#This Row],[TP]]+Tabell1[[#This Row],[TN]])/(Tabell1[[#This Row],[TP]]+Tabell1[[#This Row],[TN]]+Tabell1[[#This Row],[FP]]+Tabell1[[#This Row],[FN]])</f>
        <v>0.87444555082827913</v>
      </c>
      <c r="O2320">
        <f>Tabell1[[#This Row],[TP]]/(Tabell1[[#This Row],[TP]]+Tabell1[[#This Row],[FP]])</f>
        <v>0.87427483683828866</v>
      </c>
      <c r="P2320">
        <f>Tabell1[[#This Row],[TP]]/(Tabell1[[#This Row],[TP]]+Tabell1[[#This Row],[FN]])</f>
        <v>1</v>
      </c>
      <c r="Q2320">
        <f>2*(Tabell1[[#This Row],[Recall]] * Tabell1[[#This Row],[Precision]]) / (Tabell1[[#This Row],[Recall]] + Tabell1[[#This Row],[Precision]])</f>
        <v>0.93292063645596557</v>
      </c>
      <c r="R2320">
        <v>9645</v>
      </c>
      <c r="S2320">
        <v>15</v>
      </c>
      <c r="T2320">
        <v>1387</v>
      </c>
      <c r="U2320">
        <v>0</v>
      </c>
    </row>
    <row r="2321" spans="1:21" hidden="1" x14ac:dyDescent="0.3">
      <c r="A2321" s="23" t="s">
        <v>48</v>
      </c>
      <c r="B2321" s="25" t="s">
        <v>22</v>
      </c>
      <c r="C2321" s="21" t="s">
        <v>34</v>
      </c>
      <c r="D2321" s="20" t="s">
        <v>23</v>
      </c>
      <c r="E2321" t="s">
        <v>24</v>
      </c>
      <c r="F2321" s="19" t="s">
        <v>21</v>
      </c>
      <c r="G2321" s="21" t="s">
        <v>29</v>
      </c>
      <c r="H2321" s="21" t="s">
        <v>29</v>
      </c>
      <c r="I2321" s="21"/>
      <c r="J2321" s="25" t="s">
        <v>26</v>
      </c>
      <c r="K2321" s="26">
        <v>7.6826572418212793E-2</v>
      </c>
      <c r="L2321" s="26">
        <v>0.22237277030944799</v>
      </c>
      <c r="N2321">
        <f>(Tabell1[[#This Row],[TP]]+Tabell1[[#This Row],[TN]])/(Tabell1[[#This Row],[TP]]+Tabell1[[#This Row],[TN]]+Tabell1[[#This Row],[FP]]+Tabell1[[#This Row],[FN]])</f>
        <v>0.87444555082827913</v>
      </c>
      <c r="O2321">
        <f>Tabell1[[#This Row],[TP]]/(Tabell1[[#This Row],[TP]]+Tabell1[[#This Row],[FP]])</f>
        <v>0.87427483683828866</v>
      </c>
      <c r="P2321">
        <f>Tabell1[[#This Row],[TP]]/(Tabell1[[#This Row],[TP]]+Tabell1[[#This Row],[FN]])</f>
        <v>1</v>
      </c>
      <c r="Q2321">
        <f>2*(Tabell1[[#This Row],[Recall]] * Tabell1[[#This Row],[Precision]]) / (Tabell1[[#This Row],[Recall]] + Tabell1[[#This Row],[Precision]])</f>
        <v>0.93292063645596557</v>
      </c>
      <c r="R2321">
        <v>9645</v>
      </c>
      <c r="S2321">
        <v>15</v>
      </c>
      <c r="T2321">
        <v>1387</v>
      </c>
      <c r="U2321">
        <v>0</v>
      </c>
    </row>
    <row r="2322" spans="1:21" hidden="1" x14ac:dyDescent="0.3">
      <c r="A2322" s="21" t="s">
        <v>31</v>
      </c>
      <c r="B2322" s="23" t="s">
        <v>33</v>
      </c>
      <c r="C2322" s="21" t="s">
        <v>34</v>
      </c>
      <c r="D2322" s="20" t="s">
        <v>23</v>
      </c>
      <c r="E2322" t="s">
        <v>24</v>
      </c>
      <c r="F2322" s="19" t="s">
        <v>21</v>
      </c>
      <c r="G2322" s="25" t="s">
        <v>26</v>
      </c>
      <c r="H2322" s="21" t="s">
        <v>29</v>
      </c>
      <c r="I2322" s="21"/>
      <c r="J2322" s="25" t="s">
        <v>26</v>
      </c>
      <c r="K2322" s="26">
        <v>174.78704714775</v>
      </c>
      <c r="L2322" s="26">
        <v>2.2755382061004599</v>
      </c>
      <c r="N2322">
        <f>(Tabell1[[#This Row],[TP]]+Tabell1[[#This Row],[TN]])/(Tabell1[[#This Row],[TP]]+Tabell1[[#This Row],[TN]]+Tabell1[[#This Row],[FP]]+Tabell1[[#This Row],[FN]])</f>
        <v>0.87444555082827913</v>
      </c>
      <c r="O2322">
        <f>Tabell1[[#This Row],[TP]]/(Tabell1[[#This Row],[TP]]+Tabell1[[#This Row],[FP]])</f>
        <v>0.87434270172257478</v>
      </c>
      <c r="P2322">
        <f>Tabell1[[#This Row],[TP]]/(Tabell1[[#This Row],[TP]]+Tabell1[[#This Row],[FN]])</f>
        <v>0.99989631933644374</v>
      </c>
      <c r="Q2322">
        <f>2*(Tabell1[[#This Row],[Recall]] * Tabell1[[#This Row],[Precision]]) / (Tabell1[[#This Row],[Recall]] + Tabell1[[#This Row],[Precision]])</f>
        <v>0.93291414752116075</v>
      </c>
      <c r="R2322">
        <v>9644</v>
      </c>
      <c r="S2322">
        <v>16</v>
      </c>
      <c r="T2322">
        <v>1386</v>
      </c>
      <c r="U2322">
        <v>1</v>
      </c>
    </row>
    <row r="2323" spans="1:21" hidden="1" x14ac:dyDescent="0.3">
      <c r="A2323" s="21" t="s">
        <v>31</v>
      </c>
      <c r="B2323" s="23" t="s">
        <v>33</v>
      </c>
      <c r="C2323" s="21" t="s">
        <v>34</v>
      </c>
      <c r="D2323" s="20" t="s">
        <v>23</v>
      </c>
      <c r="E2323" t="s">
        <v>24</v>
      </c>
      <c r="F2323" s="19" t="s">
        <v>21</v>
      </c>
      <c r="G2323" s="21" t="s">
        <v>29</v>
      </c>
      <c r="H2323" s="21" t="s">
        <v>29</v>
      </c>
      <c r="I2323" s="21"/>
      <c r="J2323" s="25" t="s">
        <v>26</v>
      </c>
      <c r="K2323" s="26">
        <v>172.84630203246999</v>
      </c>
      <c r="L2323" s="26">
        <v>2.24371910095214</v>
      </c>
      <c r="N2323">
        <f>(Tabell1[[#This Row],[TP]]+Tabell1[[#This Row],[TN]])/(Tabell1[[#This Row],[TP]]+Tabell1[[#This Row],[TN]]+Tabell1[[#This Row],[FP]]+Tabell1[[#This Row],[FN]])</f>
        <v>0.87444555082827913</v>
      </c>
      <c r="O2323">
        <f>Tabell1[[#This Row],[TP]]/(Tabell1[[#This Row],[TP]]+Tabell1[[#This Row],[FP]])</f>
        <v>0.87434270172257478</v>
      </c>
      <c r="P2323">
        <f>Tabell1[[#This Row],[TP]]/(Tabell1[[#This Row],[TP]]+Tabell1[[#This Row],[FN]])</f>
        <v>0.99989631933644374</v>
      </c>
      <c r="Q2323">
        <f>2*(Tabell1[[#This Row],[Recall]] * Tabell1[[#This Row],[Precision]]) / (Tabell1[[#This Row],[Recall]] + Tabell1[[#This Row],[Precision]])</f>
        <v>0.93291414752116075</v>
      </c>
      <c r="R2323">
        <v>9644</v>
      </c>
      <c r="S2323">
        <v>16</v>
      </c>
      <c r="T2323">
        <v>1386</v>
      </c>
      <c r="U2323">
        <v>1</v>
      </c>
    </row>
    <row r="2324" spans="1:21" hidden="1" x14ac:dyDescent="0.3">
      <c r="A2324" s="21" t="s">
        <v>31</v>
      </c>
      <c r="B2324" s="23" t="s">
        <v>33</v>
      </c>
      <c r="C2324" s="21" t="s">
        <v>34</v>
      </c>
      <c r="D2324" s="20" t="s">
        <v>23</v>
      </c>
      <c r="E2324" t="s">
        <v>24</v>
      </c>
      <c r="F2324" s="25" t="s">
        <v>30</v>
      </c>
      <c r="G2324" s="21" t="s">
        <v>29</v>
      </c>
      <c r="H2324" s="25" t="s">
        <v>26</v>
      </c>
      <c r="I2324" s="25" t="s">
        <v>25</v>
      </c>
      <c r="J2324" s="21" t="s">
        <v>29</v>
      </c>
      <c r="K2324" s="26">
        <v>40.332079887390101</v>
      </c>
      <c r="L2324" s="26">
        <v>1.26482510566711</v>
      </c>
      <c r="N2324">
        <f>(Tabell1[[#This Row],[TP]]+Tabell1[[#This Row],[TN]])/(Tabell1[[#This Row],[TP]]+Tabell1[[#This Row],[TN]]+Tabell1[[#This Row],[FP]]+Tabell1[[#This Row],[FN]])</f>
        <v>0.87444555082827913</v>
      </c>
      <c r="O2324">
        <f>Tabell1[[#This Row],[TP]]/(Tabell1[[#This Row],[TP]]+Tabell1[[#This Row],[FP]])</f>
        <v>0.87434270172257478</v>
      </c>
      <c r="P2324">
        <f>Tabell1[[#This Row],[TP]]/(Tabell1[[#This Row],[TP]]+Tabell1[[#This Row],[FN]])</f>
        <v>0.99989631933644374</v>
      </c>
      <c r="Q2324">
        <f>2*(Tabell1[[#This Row],[Recall]] * Tabell1[[#This Row],[Precision]]) / (Tabell1[[#This Row],[Recall]] + Tabell1[[#This Row],[Precision]])</f>
        <v>0.93291414752116075</v>
      </c>
      <c r="R2324">
        <v>9644</v>
      </c>
      <c r="S2324">
        <v>16</v>
      </c>
      <c r="T2324">
        <v>1386</v>
      </c>
      <c r="U2324">
        <v>1</v>
      </c>
    </row>
    <row r="2325" spans="1:21" hidden="1" x14ac:dyDescent="0.3">
      <c r="A2325" s="25" t="s">
        <v>20</v>
      </c>
      <c r="B2325" s="23" t="s">
        <v>33</v>
      </c>
      <c r="C2325" s="25" t="s">
        <v>36</v>
      </c>
      <c r="D2325" s="20" t="s">
        <v>23</v>
      </c>
      <c r="E2325" t="s">
        <v>24</v>
      </c>
      <c r="F2325" s="19" t="s">
        <v>21</v>
      </c>
      <c r="G2325" s="25" t="s">
        <v>26</v>
      </c>
      <c r="H2325" s="25" t="s">
        <v>26</v>
      </c>
      <c r="I2325" s="25" t="s">
        <v>25</v>
      </c>
      <c r="J2325" s="21" t="s">
        <v>29</v>
      </c>
      <c r="K2325" s="26">
        <v>1.69877576828002</v>
      </c>
      <c r="L2325" s="26">
        <v>4.48136138916015</v>
      </c>
      <c r="N2325">
        <f>(Tabell1[[#This Row],[TP]]+Tabell1[[#This Row],[TN]])/(Tabell1[[#This Row],[TP]]+Tabell1[[#This Row],[TN]]+Tabell1[[#This Row],[FP]]+Tabell1[[#This Row],[FN]])</f>
        <v>0.88395039377206486</v>
      </c>
      <c r="O2325">
        <f>Tabell1[[#This Row],[TP]]/(Tabell1[[#This Row],[TP]]+Tabell1[[#This Row],[FP]])</f>
        <v>0.94187889675578573</v>
      </c>
      <c r="P2325">
        <f>Tabell1[[#This Row],[TP]]/(Tabell1[[#This Row],[TP]]+Tabell1[[#This Row],[FN]])</f>
        <v>0.9241057542768274</v>
      </c>
      <c r="Q2325">
        <f>2*(Tabell1[[#This Row],[Recall]] * Tabell1[[#This Row],[Precision]]) / (Tabell1[[#This Row],[Recall]] + Tabell1[[#This Row],[Precision]])</f>
        <v>0.93290768264601209</v>
      </c>
      <c r="R2325">
        <v>8913</v>
      </c>
      <c r="S2325">
        <v>852</v>
      </c>
      <c r="T2325">
        <v>550</v>
      </c>
      <c r="U2325">
        <v>732</v>
      </c>
    </row>
    <row r="2326" spans="1:21" hidden="1" x14ac:dyDescent="0.3">
      <c r="A2326" s="21" t="s">
        <v>31</v>
      </c>
      <c r="B2326" s="25" t="s">
        <v>22</v>
      </c>
      <c r="C2326" s="20" t="s">
        <v>23</v>
      </c>
      <c r="D2326" s="20" t="s">
        <v>23</v>
      </c>
      <c r="E2326" t="s">
        <v>42</v>
      </c>
      <c r="F2326" s="25" t="s">
        <v>30</v>
      </c>
      <c r="G2326" s="25" t="s">
        <v>26</v>
      </c>
      <c r="H2326" s="25" t="s">
        <v>26</v>
      </c>
      <c r="I2326" s="21"/>
      <c r="J2326" s="25" t="s">
        <v>26</v>
      </c>
      <c r="K2326" s="26">
        <v>4.0074176788329998</v>
      </c>
      <c r="L2326" s="26">
        <v>1.64565300941467</v>
      </c>
      <c r="N2326">
        <f>(Tabell1[[#This Row],[TP]]+Tabell1[[#This Row],[TN]])/(Tabell1[[#This Row],[TP]]+Tabell1[[#This Row],[TN]]+Tabell1[[#This Row],[FP]]+Tabell1[[#This Row],[FN]])</f>
        <v>0.87481936416184969</v>
      </c>
      <c r="O2326">
        <f>Tabell1[[#This Row],[TP]]/(Tabell1[[#This Row],[TP]]+Tabell1[[#This Row],[FP]])</f>
        <v>0.87422867513611613</v>
      </c>
      <c r="P2326">
        <f>Tabell1[[#This Row],[TP]]/(Tabell1[[#This Row],[TP]]+Tabell1[[#This Row],[FN]])</f>
        <v>1</v>
      </c>
      <c r="Q2326">
        <f>2*(Tabell1[[#This Row],[Recall]] * Tabell1[[#This Row],[Precision]]) / (Tabell1[[#This Row],[Recall]] + Tabell1[[#This Row],[Precision]])</f>
        <v>0.93289435460443493</v>
      </c>
      <c r="R2326">
        <v>9634</v>
      </c>
      <c r="S2326">
        <v>52</v>
      </c>
      <c r="T2326">
        <v>1386</v>
      </c>
      <c r="U2326">
        <v>0</v>
      </c>
    </row>
    <row r="2327" spans="1:21" hidden="1" x14ac:dyDescent="0.3">
      <c r="A2327" s="21" t="s">
        <v>31</v>
      </c>
      <c r="B2327" s="23" t="s">
        <v>33</v>
      </c>
      <c r="C2327" s="21" t="s">
        <v>34</v>
      </c>
      <c r="D2327" s="20" t="s">
        <v>23</v>
      </c>
      <c r="E2327" t="s">
        <v>24</v>
      </c>
      <c r="F2327" s="25" t="s">
        <v>30</v>
      </c>
      <c r="G2327" s="25" t="s">
        <v>26</v>
      </c>
      <c r="H2327" s="21" t="s">
        <v>29</v>
      </c>
      <c r="I2327" s="25" t="s">
        <v>25</v>
      </c>
      <c r="J2327" s="25" t="s">
        <v>26</v>
      </c>
      <c r="K2327" s="26">
        <v>194.335172891616</v>
      </c>
      <c r="L2327" s="26">
        <v>5.61915802955627</v>
      </c>
      <c r="N2327">
        <f>(Tabell1[[#This Row],[TP]]+Tabell1[[#This Row],[TN]])/(Tabell1[[#This Row],[TP]]+Tabell1[[#This Row],[TN]]+Tabell1[[#This Row],[FP]]+Tabell1[[#This Row],[FN]])</f>
        <v>0.87435502851452884</v>
      </c>
      <c r="O2327">
        <f>Tabell1[[#This Row],[TP]]/(Tabell1[[#This Row],[TP]]+Tabell1[[#This Row],[FP]])</f>
        <v>0.87419559503308253</v>
      </c>
      <c r="P2327">
        <f>Tabell1[[#This Row],[TP]]/(Tabell1[[#This Row],[TP]]+Tabell1[[#This Row],[FN]])</f>
        <v>1</v>
      </c>
      <c r="Q2327">
        <f>2*(Tabell1[[#This Row],[Recall]] * Tabell1[[#This Row],[Precision]]) / (Tabell1[[#This Row],[Recall]] + Tabell1[[#This Row],[Precision]])</f>
        <v>0.93287551987619688</v>
      </c>
      <c r="R2327">
        <v>9645</v>
      </c>
      <c r="S2327">
        <v>14</v>
      </c>
      <c r="T2327">
        <v>1388</v>
      </c>
      <c r="U2327">
        <v>0</v>
      </c>
    </row>
    <row r="2328" spans="1:21" hidden="1" x14ac:dyDescent="0.3">
      <c r="A2328" s="21" t="s">
        <v>31</v>
      </c>
      <c r="B2328" s="23" t="s">
        <v>33</v>
      </c>
      <c r="C2328" s="21" t="s">
        <v>34</v>
      </c>
      <c r="D2328" s="20" t="s">
        <v>23</v>
      </c>
      <c r="E2328" t="s">
        <v>24</v>
      </c>
      <c r="F2328" s="19" t="s">
        <v>21</v>
      </c>
      <c r="G2328" s="25" t="s">
        <v>26</v>
      </c>
      <c r="H2328" s="25" t="s">
        <v>26</v>
      </c>
      <c r="I2328" s="21"/>
      <c r="J2328" s="25" t="s">
        <v>26</v>
      </c>
      <c r="K2328" s="26">
        <v>175.34448909759499</v>
      </c>
      <c r="L2328" s="26">
        <v>2.00933384895324</v>
      </c>
      <c r="N2328">
        <f>(Tabell1[[#This Row],[TP]]+Tabell1[[#This Row],[TN]])/(Tabell1[[#This Row],[TP]]+Tabell1[[#This Row],[TN]]+Tabell1[[#This Row],[FP]]+Tabell1[[#This Row],[FN]])</f>
        <v>0.87435502851452884</v>
      </c>
      <c r="O2328">
        <f>Tabell1[[#This Row],[TP]]/(Tabell1[[#This Row],[TP]]+Tabell1[[#This Row],[FP]])</f>
        <v>0.87419559503308253</v>
      </c>
      <c r="P2328">
        <f>Tabell1[[#This Row],[TP]]/(Tabell1[[#This Row],[TP]]+Tabell1[[#This Row],[FN]])</f>
        <v>1</v>
      </c>
      <c r="Q2328">
        <f>2*(Tabell1[[#This Row],[Recall]] * Tabell1[[#This Row],[Precision]]) / (Tabell1[[#This Row],[Recall]] + Tabell1[[#This Row],[Precision]])</f>
        <v>0.93287551987619688</v>
      </c>
      <c r="R2328">
        <v>9645</v>
      </c>
      <c r="S2328">
        <v>14</v>
      </c>
      <c r="T2328">
        <v>1388</v>
      </c>
      <c r="U2328">
        <v>0</v>
      </c>
    </row>
    <row r="2329" spans="1:21" hidden="1" x14ac:dyDescent="0.3">
      <c r="A2329" s="21" t="s">
        <v>31</v>
      </c>
      <c r="B2329" s="23" t="s">
        <v>33</v>
      </c>
      <c r="C2329" s="20" t="s">
        <v>23</v>
      </c>
      <c r="D2329" s="20" t="s">
        <v>23</v>
      </c>
      <c r="E2329" t="s">
        <v>24</v>
      </c>
      <c r="F2329" s="25" t="s">
        <v>30</v>
      </c>
      <c r="G2329" s="21" t="s">
        <v>29</v>
      </c>
      <c r="H2329" s="21" t="s">
        <v>29</v>
      </c>
      <c r="I2329" s="25" t="s">
        <v>25</v>
      </c>
      <c r="J2329" s="21" t="s">
        <v>29</v>
      </c>
      <c r="K2329" s="26">
        <v>30.938822984695399</v>
      </c>
      <c r="L2329" s="26">
        <v>1.3026366233825599</v>
      </c>
      <c r="N2329">
        <f>(Tabell1[[#This Row],[TP]]+Tabell1[[#This Row],[TN]])/(Tabell1[[#This Row],[TP]]+Tabell1[[#This Row],[TN]]+Tabell1[[#This Row],[FP]]+Tabell1[[#This Row],[FN]])</f>
        <v>0.87435502851452884</v>
      </c>
      <c r="O2329">
        <f>Tabell1[[#This Row],[TP]]/(Tabell1[[#This Row],[TP]]+Tabell1[[#This Row],[FP]])</f>
        <v>0.87419559503308253</v>
      </c>
      <c r="P2329">
        <f>Tabell1[[#This Row],[TP]]/(Tabell1[[#This Row],[TP]]+Tabell1[[#This Row],[FN]])</f>
        <v>1</v>
      </c>
      <c r="Q2329">
        <f>2*(Tabell1[[#This Row],[Recall]] * Tabell1[[#This Row],[Precision]]) / (Tabell1[[#This Row],[Recall]] + Tabell1[[#This Row],[Precision]])</f>
        <v>0.93287551987619688</v>
      </c>
      <c r="R2329">
        <v>9645</v>
      </c>
      <c r="S2329">
        <v>14</v>
      </c>
      <c r="T2329">
        <v>1388</v>
      </c>
      <c r="U2329">
        <v>0</v>
      </c>
    </row>
    <row r="2330" spans="1:21" hidden="1" x14ac:dyDescent="0.3">
      <c r="A2330" s="21" t="s">
        <v>31</v>
      </c>
      <c r="B2330" s="23" t="s">
        <v>33</v>
      </c>
      <c r="C2330" s="20" t="s">
        <v>23</v>
      </c>
      <c r="D2330" s="20" t="s">
        <v>23</v>
      </c>
      <c r="E2330" t="s">
        <v>24</v>
      </c>
      <c r="F2330" s="25" t="s">
        <v>30</v>
      </c>
      <c r="G2330" s="21" t="s">
        <v>29</v>
      </c>
      <c r="H2330" s="25" t="s">
        <v>26</v>
      </c>
      <c r="I2330" s="25" t="s">
        <v>25</v>
      </c>
      <c r="J2330" s="21" t="s">
        <v>29</v>
      </c>
      <c r="K2330" s="26">
        <v>30.767406702041601</v>
      </c>
      <c r="L2330" s="26">
        <v>1.2903015613555899</v>
      </c>
      <c r="N2330">
        <f>(Tabell1[[#This Row],[TP]]+Tabell1[[#This Row],[TN]])/(Tabell1[[#This Row],[TP]]+Tabell1[[#This Row],[TN]]+Tabell1[[#This Row],[FP]]+Tabell1[[#This Row],[FN]])</f>
        <v>0.87435502851452884</v>
      </c>
      <c r="O2330">
        <f>Tabell1[[#This Row],[TP]]/(Tabell1[[#This Row],[TP]]+Tabell1[[#This Row],[FP]])</f>
        <v>0.87419559503308253</v>
      </c>
      <c r="P2330">
        <f>Tabell1[[#This Row],[TP]]/(Tabell1[[#This Row],[TP]]+Tabell1[[#This Row],[FN]])</f>
        <v>1</v>
      </c>
      <c r="Q2330">
        <f>2*(Tabell1[[#This Row],[Recall]] * Tabell1[[#This Row],[Precision]]) / (Tabell1[[#This Row],[Recall]] + Tabell1[[#This Row],[Precision]])</f>
        <v>0.93287551987619688</v>
      </c>
      <c r="R2330">
        <v>9645</v>
      </c>
      <c r="S2330">
        <v>14</v>
      </c>
      <c r="T2330">
        <v>1388</v>
      </c>
      <c r="U2330">
        <v>0</v>
      </c>
    </row>
    <row r="2331" spans="1:21" hidden="1" x14ac:dyDescent="0.3">
      <c r="A2331" s="21" t="s">
        <v>31</v>
      </c>
      <c r="B2331" s="23" t="s">
        <v>33</v>
      </c>
      <c r="C2331" s="21" t="s">
        <v>34</v>
      </c>
      <c r="D2331" s="20" t="s">
        <v>23</v>
      </c>
      <c r="E2331" t="s">
        <v>24</v>
      </c>
      <c r="F2331" s="19" t="s">
        <v>21</v>
      </c>
      <c r="G2331" s="25" t="s">
        <v>26</v>
      </c>
      <c r="H2331" s="25" t="s">
        <v>26</v>
      </c>
      <c r="I2331" s="21"/>
      <c r="J2331" s="21" t="s">
        <v>29</v>
      </c>
      <c r="K2331" s="26">
        <v>37.511606454849201</v>
      </c>
      <c r="L2331" s="26">
        <v>0.53634548187255804</v>
      </c>
      <c r="N2331">
        <f>(Tabell1[[#This Row],[TP]]+Tabell1[[#This Row],[TN]])/(Tabell1[[#This Row],[TP]]+Tabell1[[#This Row],[TN]]+Tabell1[[#This Row],[FP]]+Tabell1[[#This Row],[FN]])</f>
        <v>0.87435502851452884</v>
      </c>
      <c r="O2331">
        <f>Tabell1[[#This Row],[TP]]/(Tabell1[[#This Row],[TP]]+Tabell1[[#This Row],[FP]])</f>
        <v>0.87426343939806006</v>
      </c>
      <c r="P2331">
        <f>Tabell1[[#This Row],[TP]]/(Tabell1[[#This Row],[TP]]+Tabell1[[#This Row],[FN]])</f>
        <v>0.99989631933644374</v>
      </c>
      <c r="Q2331">
        <f>2*(Tabell1[[#This Row],[Recall]] * Tabell1[[#This Row],[Precision]]) / (Tabell1[[#This Row],[Recall]] + Tabell1[[#This Row],[Precision]])</f>
        <v>0.93286902689108142</v>
      </c>
      <c r="R2331">
        <v>9644</v>
      </c>
      <c r="S2331">
        <v>15</v>
      </c>
      <c r="T2331">
        <v>1387</v>
      </c>
      <c r="U2331">
        <v>1</v>
      </c>
    </row>
    <row r="2332" spans="1:21" hidden="1" x14ac:dyDescent="0.3">
      <c r="A2332" s="21" t="s">
        <v>31</v>
      </c>
      <c r="B2332" s="23" t="s">
        <v>33</v>
      </c>
      <c r="C2332" s="21" t="s">
        <v>34</v>
      </c>
      <c r="D2332" s="20" t="s">
        <v>23</v>
      </c>
      <c r="E2332" t="s">
        <v>24</v>
      </c>
      <c r="F2332" s="25" t="s">
        <v>30</v>
      </c>
      <c r="G2332" s="21" t="s">
        <v>29</v>
      </c>
      <c r="H2332" s="25" t="s">
        <v>26</v>
      </c>
      <c r="I2332" s="25" t="s">
        <v>25</v>
      </c>
      <c r="J2332" s="25" t="s">
        <v>26</v>
      </c>
      <c r="K2332" s="26">
        <v>193.86930155754001</v>
      </c>
      <c r="L2332" s="26">
        <v>5.2840020656585596</v>
      </c>
      <c r="N2332">
        <f>(Tabell1[[#This Row],[TP]]+Tabell1[[#This Row],[TN]])/(Tabell1[[#This Row],[TP]]+Tabell1[[#This Row],[TN]]+Tabell1[[#This Row],[FP]]+Tabell1[[#This Row],[FN]])</f>
        <v>0.87435502851452884</v>
      </c>
      <c r="O2332">
        <f>Tabell1[[#This Row],[TP]]/(Tabell1[[#This Row],[TP]]+Tabell1[[#This Row],[FP]])</f>
        <v>0.87433130836884576</v>
      </c>
      <c r="P2332">
        <f>Tabell1[[#This Row],[TP]]/(Tabell1[[#This Row],[TP]]+Tabell1[[#This Row],[FN]])</f>
        <v>0.99979263867288748</v>
      </c>
      <c r="Q2332">
        <f>2*(Tabell1[[#This Row],[Recall]] * Tabell1[[#This Row],[Precision]]) / (Tabell1[[#This Row],[Recall]] + Tabell1[[#This Row],[Precision]])</f>
        <v>0.93286253264970498</v>
      </c>
      <c r="R2332">
        <v>9643</v>
      </c>
      <c r="S2332">
        <v>16</v>
      </c>
      <c r="T2332">
        <v>1386</v>
      </c>
      <c r="U2332">
        <v>2</v>
      </c>
    </row>
    <row r="2333" spans="1:21" hidden="1" x14ac:dyDescent="0.3">
      <c r="A2333" s="21" t="s">
        <v>31</v>
      </c>
      <c r="B2333" s="23" t="s">
        <v>33</v>
      </c>
      <c r="C2333" s="20" t="s">
        <v>23</v>
      </c>
      <c r="D2333" s="20" t="s">
        <v>23</v>
      </c>
      <c r="E2333" t="s">
        <v>24</v>
      </c>
      <c r="F2333" s="25" t="s">
        <v>30</v>
      </c>
      <c r="G2333" s="25" t="s">
        <v>26</v>
      </c>
      <c r="H2333" s="21" t="s">
        <v>29</v>
      </c>
      <c r="I2333" s="25" t="s">
        <v>25</v>
      </c>
      <c r="J2333" s="25" t="s">
        <v>26</v>
      </c>
      <c r="K2333" s="26">
        <v>142.89723658561701</v>
      </c>
      <c r="L2333" s="26">
        <v>5.4526872634887598</v>
      </c>
      <c r="N2333">
        <f>(Tabell1[[#This Row],[TP]]+Tabell1[[#This Row],[TN]])/(Tabell1[[#This Row],[TP]]+Tabell1[[#This Row],[TN]]+Tabell1[[#This Row],[FP]]+Tabell1[[#This Row],[FN]])</f>
        <v>0.87426450620077845</v>
      </c>
      <c r="O2333">
        <f>Tabell1[[#This Row],[TP]]/(Tabell1[[#This Row],[TP]]+Tabell1[[#This Row],[FP]])</f>
        <v>0.87411636759108213</v>
      </c>
      <c r="P2333">
        <f>Tabell1[[#This Row],[TP]]/(Tabell1[[#This Row],[TP]]+Tabell1[[#This Row],[FN]])</f>
        <v>1</v>
      </c>
      <c r="Q2333">
        <f>2*(Tabell1[[#This Row],[Recall]] * Tabell1[[#This Row],[Precision]]) / (Tabell1[[#This Row],[Recall]] + Tabell1[[#This Row],[Precision]])</f>
        <v>0.93283040765994485</v>
      </c>
      <c r="R2333">
        <v>9645</v>
      </c>
      <c r="S2333">
        <v>13</v>
      </c>
      <c r="T2333">
        <v>1389</v>
      </c>
      <c r="U2333">
        <v>0</v>
      </c>
    </row>
    <row r="2334" spans="1:21" hidden="1" x14ac:dyDescent="0.3">
      <c r="A2334" s="23" t="s">
        <v>48</v>
      </c>
      <c r="B2334" s="25" t="s">
        <v>22</v>
      </c>
      <c r="C2334" s="21" t="s">
        <v>34</v>
      </c>
      <c r="D2334" s="20" t="s">
        <v>23</v>
      </c>
      <c r="E2334" t="s">
        <v>24</v>
      </c>
      <c r="F2334" s="19" t="s">
        <v>21</v>
      </c>
      <c r="G2334" s="25" t="s">
        <v>26</v>
      </c>
      <c r="H2334" s="25" t="s">
        <v>26</v>
      </c>
      <c r="I2334" s="21"/>
      <c r="J2334" s="21" t="s">
        <v>29</v>
      </c>
      <c r="K2334" s="26">
        <v>8.2778692245483398E-2</v>
      </c>
      <c r="L2334" s="26">
        <v>0.194742441177368</v>
      </c>
      <c r="N2334">
        <f>(Tabell1[[#This Row],[TP]]+Tabell1[[#This Row],[TN]])/(Tabell1[[#This Row],[TP]]+Tabell1[[#This Row],[TN]]+Tabell1[[#This Row],[FP]]+Tabell1[[#This Row],[FN]])</f>
        <v>0.87426450620077845</v>
      </c>
      <c r="O2334">
        <f>Tabell1[[#This Row],[TP]]/(Tabell1[[#This Row],[TP]]+Tabell1[[#This Row],[FP]])</f>
        <v>0.87411636759108213</v>
      </c>
      <c r="P2334">
        <f>Tabell1[[#This Row],[TP]]/(Tabell1[[#This Row],[TP]]+Tabell1[[#This Row],[FN]])</f>
        <v>1</v>
      </c>
      <c r="Q2334">
        <f>2*(Tabell1[[#This Row],[Recall]] * Tabell1[[#This Row],[Precision]]) / (Tabell1[[#This Row],[Recall]] + Tabell1[[#This Row],[Precision]])</f>
        <v>0.93283040765994485</v>
      </c>
      <c r="R2334">
        <v>9645</v>
      </c>
      <c r="S2334">
        <v>13</v>
      </c>
      <c r="T2334">
        <v>1389</v>
      </c>
      <c r="U2334">
        <v>0</v>
      </c>
    </row>
    <row r="2335" spans="1:21" hidden="1" x14ac:dyDescent="0.3">
      <c r="A2335" s="23" t="s">
        <v>48</v>
      </c>
      <c r="B2335" s="25" t="s">
        <v>22</v>
      </c>
      <c r="C2335" s="21" t="s">
        <v>34</v>
      </c>
      <c r="D2335" s="20" t="s">
        <v>23</v>
      </c>
      <c r="E2335" t="s">
        <v>24</v>
      </c>
      <c r="F2335" s="19" t="s">
        <v>21</v>
      </c>
      <c r="G2335" s="25" t="s">
        <v>26</v>
      </c>
      <c r="H2335" s="25" t="s">
        <v>26</v>
      </c>
      <c r="I2335" s="21"/>
      <c r="J2335" s="25" t="s">
        <v>26</v>
      </c>
      <c r="K2335" s="26">
        <v>8.2773208618163993E-2</v>
      </c>
      <c r="L2335" s="26">
        <v>0.19946599006652799</v>
      </c>
      <c r="N2335">
        <f>(Tabell1[[#This Row],[TP]]+Tabell1[[#This Row],[TN]])/(Tabell1[[#This Row],[TP]]+Tabell1[[#This Row],[TN]]+Tabell1[[#This Row],[FP]]+Tabell1[[#This Row],[FN]])</f>
        <v>0.87426450620077845</v>
      </c>
      <c r="O2335">
        <f>Tabell1[[#This Row],[TP]]/(Tabell1[[#This Row],[TP]]+Tabell1[[#This Row],[FP]])</f>
        <v>0.87411636759108213</v>
      </c>
      <c r="P2335">
        <f>Tabell1[[#This Row],[TP]]/(Tabell1[[#This Row],[TP]]+Tabell1[[#This Row],[FN]])</f>
        <v>1</v>
      </c>
      <c r="Q2335">
        <f>2*(Tabell1[[#This Row],[Recall]] * Tabell1[[#This Row],[Precision]]) / (Tabell1[[#This Row],[Recall]] + Tabell1[[#This Row],[Precision]])</f>
        <v>0.93283040765994485</v>
      </c>
      <c r="R2335">
        <v>9645</v>
      </c>
      <c r="S2335">
        <v>13</v>
      </c>
      <c r="T2335">
        <v>1389</v>
      </c>
      <c r="U2335">
        <v>0</v>
      </c>
    </row>
    <row r="2336" spans="1:21" hidden="1" x14ac:dyDescent="0.3">
      <c r="A2336" s="23" t="s">
        <v>48</v>
      </c>
      <c r="B2336" s="25" t="s">
        <v>22</v>
      </c>
      <c r="C2336" s="21" t="s">
        <v>34</v>
      </c>
      <c r="D2336" s="20" t="s">
        <v>23</v>
      </c>
      <c r="E2336" t="s">
        <v>24</v>
      </c>
      <c r="F2336" s="19" t="s">
        <v>21</v>
      </c>
      <c r="G2336" s="21" t="s">
        <v>29</v>
      </c>
      <c r="H2336" s="25" t="s">
        <v>26</v>
      </c>
      <c r="I2336" s="21"/>
      <c r="J2336" s="21" t="s">
        <v>29</v>
      </c>
      <c r="K2336" s="26">
        <v>7.6793909072875893E-2</v>
      </c>
      <c r="L2336" s="26">
        <v>0.18749880790710399</v>
      </c>
      <c r="N2336">
        <f>(Tabell1[[#This Row],[TP]]+Tabell1[[#This Row],[TN]])/(Tabell1[[#This Row],[TP]]+Tabell1[[#This Row],[TN]]+Tabell1[[#This Row],[FP]]+Tabell1[[#This Row],[FN]])</f>
        <v>0.87426450620077845</v>
      </c>
      <c r="O2336">
        <f>Tabell1[[#This Row],[TP]]/(Tabell1[[#This Row],[TP]]+Tabell1[[#This Row],[FP]])</f>
        <v>0.87411636759108213</v>
      </c>
      <c r="P2336">
        <f>Tabell1[[#This Row],[TP]]/(Tabell1[[#This Row],[TP]]+Tabell1[[#This Row],[FN]])</f>
        <v>1</v>
      </c>
      <c r="Q2336">
        <f>2*(Tabell1[[#This Row],[Recall]] * Tabell1[[#This Row],[Precision]]) / (Tabell1[[#This Row],[Recall]] + Tabell1[[#This Row],[Precision]])</f>
        <v>0.93283040765994485</v>
      </c>
      <c r="R2336">
        <v>9645</v>
      </c>
      <c r="S2336">
        <v>13</v>
      </c>
      <c r="T2336">
        <v>1389</v>
      </c>
      <c r="U2336">
        <v>0</v>
      </c>
    </row>
    <row r="2337" spans="1:21" hidden="1" x14ac:dyDescent="0.3">
      <c r="A2337" s="23" t="s">
        <v>48</v>
      </c>
      <c r="B2337" s="25" t="s">
        <v>22</v>
      </c>
      <c r="C2337" s="21" t="s">
        <v>34</v>
      </c>
      <c r="D2337" s="20" t="s">
        <v>23</v>
      </c>
      <c r="E2337" t="s">
        <v>24</v>
      </c>
      <c r="F2337" s="19" t="s">
        <v>21</v>
      </c>
      <c r="G2337" s="21" t="s">
        <v>29</v>
      </c>
      <c r="H2337" s="25" t="s">
        <v>26</v>
      </c>
      <c r="I2337" s="21"/>
      <c r="J2337" s="25" t="s">
        <v>26</v>
      </c>
      <c r="K2337" s="26">
        <v>7.4836492538452107E-2</v>
      </c>
      <c r="L2337" s="26">
        <v>0.19747614860534601</v>
      </c>
      <c r="N2337">
        <f>(Tabell1[[#This Row],[TP]]+Tabell1[[#This Row],[TN]])/(Tabell1[[#This Row],[TP]]+Tabell1[[#This Row],[TN]]+Tabell1[[#This Row],[FP]]+Tabell1[[#This Row],[FN]])</f>
        <v>0.87426450620077845</v>
      </c>
      <c r="O2337">
        <f>Tabell1[[#This Row],[TP]]/(Tabell1[[#This Row],[TP]]+Tabell1[[#This Row],[FP]])</f>
        <v>0.87411636759108213</v>
      </c>
      <c r="P2337">
        <f>Tabell1[[#This Row],[TP]]/(Tabell1[[#This Row],[TP]]+Tabell1[[#This Row],[FN]])</f>
        <v>1</v>
      </c>
      <c r="Q2337">
        <f>2*(Tabell1[[#This Row],[Recall]] * Tabell1[[#This Row],[Precision]]) / (Tabell1[[#This Row],[Recall]] + Tabell1[[#This Row],[Precision]])</f>
        <v>0.93283040765994485</v>
      </c>
      <c r="R2337">
        <v>9645</v>
      </c>
      <c r="S2337">
        <v>13</v>
      </c>
      <c r="T2337">
        <v>1389</v>
      </c>
      <c r="U2337">
        <v>0</v>
      </c>
    </row>
    <row r="2338" spans="1:21" hidden="1" x14ac:dyDescent="0.3">
      <c r="A2338" s="25" t="s">
        <v>20</v>
      </c>
      <c r="B2338" s="21" t="s">
        <v>32</v>
      </c>
      <c r="C2338" s="21" t="s">
        <v>34</v>
      </c>
      <c r="D2338" s="21" t="s">
        <v>34</v>
      </c>
      <c r="E2338" t="s">
        <v>43</v>
      </c>
      <c r="F2338" s="19" t="s">
        <v>21</v>
      </c>
      <c r="G2338" s="25" t="s">
        <v>26</v>
      </c>
      <c r="H2338" s="21" t="s">
        <v>29</v>
      </c>
      <c r="I2338" s="25" t="s">
        <v>25</v>
      </c>
      <c r="J2338" s="25" t="s">
        <v>26</v>
      </c>
      <c r="K2338" s="26">
        <v>0.83841848373412997</v>
      </c>
      <c r="L2338" s="26">
        <v>2.06605625152587</v>
      </c>
      <c r="N2338">
        <f>(Tabell1[[#This Row],[TP]]+Tabell1[[#This Row],[TN]])/(Tabell1[[#This Row],[TP]]+Tabell1[[#This Row],[TN]]+Tabell1[[#This Row],[FP]]+Tabell1[[#This Row],[FN]])</f>
        <v>0.89099311344690102</v>
      </c>
      <c r="O2338">
        <f>Tabell1[[#This Row],[TP]]/(Tabell1[[#This Row],[TP]]+Tabell1[[#This Row],[FP]])</f>
        <v>0.91821479608662193</v>
      </c>
      <c r="P2338">
        <f>Tabell1[[#This Row],[TP]]/(Tabell1[[#This Row],[TP]]+Tabell1[[#This Row],[FN]])</f>
        <v>0.94791193826600095</v>
      </c>
      <c r="Q2338">
        <f>2*(Tabell1[[#This Row],[Recall]] * Tabell1[[#This Row],[Precision]]) / (Tabell1[[#This Row],[Recall]] + Tabell1[[#This Row],[Precision]])</f>
        <v>0.93282707018817357</v>
      </c>
      <c r="R2338">
        <v>8353</v>
      </c>
      <c r="S2338">
        <v>1480</v>
      </c>
      <c r="T2338">
        <v>744</v>
      </c>
      <c r="U2338">
        <v>459</v>
      </c>
    </row>
    <row r="2339" spans="1:21" hidden="1" x14ac:dyDescent="0.3">
      <c r="A2339" s="23" t="s">
        <v>48</v>
      </c>
      <c r="B2339" s="25" t="s">
        <v>22</v>
      </c>
      <c r="C2339" s="21" t="s">
        <v>34</v>
      </c>
      <c r="D2339" s="20" t="s">
        <v>23</v>
      </c>
      <c r="E2339" t="s">
        <v>24</v>
      </c>
      <c r="F2339" s="19" t="s">
        <v>21</v>
      </c>
      <c r="G2339" s="25" t="s">
        <v>26</v>
      </c>
      <c r="H2339" s="21" t="s">
        <v>29</v>
      </c>
      <c r="I2339" s="21"/>
      <c r="J2339" s="21" t="s">
        <v>29</v>
      </c>
      <c r="K2339" s="26">
        <v>0.13354945182800201</v>
      </c>
      <c r="L2339" s="26">
        <v>0.18950009346008301</v>
      </c>
      <c r="N2339">
        <f>(Tabell1[[#This Row],[TP]]+Tabell1[[#This Row],[TN]])/(Tabell1[[#This Row],[TP]]+Tabell1[[#This Row],[TN]]+Tabell1[[#This Row],[FP]]+Tabell1[[#This Row],[FN]])</f>
        <v>0.87426450620077845</v>
      </c>
      <c r="O2339">
        <f>Tabell1[[#This Row],[TP]]/(Tabell1[[#This Row],[TP]]+Tabell1[[#This Row],[FP]])</f>
        <v>0.87418419144307469</v>
      </c>
      <c r="P2339">
        <f>Tabell1[[#This Row],[TP]]/(Tabell1[[#This Row],[TP]]+Tabell1[[#This Row],[FN]])</f>
        <v>0.99989631933644374</v>
      </c>
      <c r="Q2339">
        <f>2*(Tabell1[[#This Row],[Recall]] * Tabell1[[#This Row],[Precision]]) / (Tabell1[[#This Row],[Recall]] + Tabell1[[#This Row],[Precision]])</f>
        <v>0.93282391062533254</v>
      </c>
      <c r="R2339">
        <v>9644</v>
      </c>
      <c r="S2339">
        <v>14</v>
      </c>
      <c r="T2339">
        <v>1388</v>
      </c>
      <c r="U2339">
        <v>1</v>
      </c>
    </row>
    <row r="2340" spans="1:21" hidden="1" x14ac:dyDescent="0.3">
      <c r="A2340" s="23" t="s">
        <v>48</v>
      </c>
      <c r="B2340" s="25" t="s">
        <v>22</v>
      </c>
      <c r="C2340" s="21" t="s">
        <v>34</v>
      </c>
      <c r="D2340" s="20" t="s">
        <v>23</v>
      </c>
      <c r="E2340" t="s">
        <v>24</v>
      </c>
      <c r="F2340" s="19" t="s">
        <v>21</v>
      </c>
      <c r="G2340" s="21" t="s">
        <v>29</v>
      </c>
      <c r="H2340" s="21" t="s">
        <v>29</v>
      </c>
      <c r="I2340" s="21"/>
      <c r="J2340" s="21" t="s">
        <v>29</v>
      </c>
      <c r="K2340" s="26">
        <v>0.1256685256958</v>
      </c>
      <c r="L2340" s="26">
        <v>0.179515600204467</v>
      </c>
      <c r="N2340">
        <f>(Tabell1[[#This Row],[TP]]+Tabell1[[#This Row],[TN]])/(Tabell1[[#This Row],[TP]]+Tabell1[[#This Row],[TN]]+Tabell1[[#This Row],[FP]]+Tabell1[[#This Row],[FN]])</f>
        <v>0.87426450620077845</v>
      </c>
      <c r="O2340">
        <f>Tabell1[[#This Row],[TP]]/(Tabell1[[#This Row],[TP]]+Tabell1[[#This Row],[FP]])</f>
        <v>0.87418419144307469</v>
      </c>
      <c r="P2340">
        <f>Tabell1[[#This Row],[TP]]/(Tabell1[[#This Row],[TP]]+Tabell1[[#This Row],[FN]])</f>
        <v>0.99989631933644374</v>
      </c>
      <c r="Q2340">
        <f>2*(Tabell1[[#This Row],[Recall]] * Tabell1[[#This Row],[Precision]]) / (Tabell1[[#This Row],[Recall]] + Tabell1[[#This Row],[Precision]])</f>
        <v>0.93282391062533254</v>
      </c>
      <c r="R2340">
        <v>9644</v>
      </c>
      <c r="S2340">
        <v>14</v>
      </c>
      <c r="T2340">
        <v>1388</v>
      </c>
      <c r="U2340">
        <v>1</v>
      </c>
    </row>
    <row r="2341" spans="1:21" hidden="1" x14ac:dyDescent="0.3">
      <c r="A2341" s="25" t="s">
        <v>20</v>
      </c>
      <c r="B2341" s="21" t="s">
        <v>32</v>
      </c>
      <c r="C2341" s="25" t="s">
        <v>36</v>
      </c>
      <c r="D2341" s="20" t="s">
        <v>23</v>
      </c>
      <c r="E2341" t="s">
        <v>24</v>
      </c>
      <c r="F2341" s="19" t="s">
        <v>21</v>
      </c>
      <c r="G2341" s="21" t="s">
        <v>29</v>
      </c>
      <c r="H2341" s="25" t="s">
        <v>26</v>
      </c>
      <c r="I2341" s="21"/>
      <c r="J2341" s="25" t="s">
        <v>26</v>
      </c>
      <c r="K2341" s="26">
        <v>1.5974850654602</v>
      </c>
      <c r="L2341" s="26">
        <v>2.4467413425445499</v>
      </c>
      <c r="N2341">
        <f>(Tabell1[[#This Row],[TP]]+Tabell1[[#This Row],[TN]])/(Tabell1[[#This Row],[TP]]+Tabell1[[#This Row],[TN]]+Tabell1[[#This Row],[FP]]+Tabell1[[#This Row],[FN]])</f>
        <v>0.88259255906580969</v>
      </c>
      <c r="O2341">
        <f>Tabell1[[#This Row],[TP]]/(Tabell1[[#This Row],[TP]]+Tabell1[[#This Row],[FP]])</f>
        <v>0.93200165597184847</v>
      </c>
      <c r="P2341">
        <f>Tabell1[[#This Row],[TP]]/(Tabell1[[#This Row],[TP]]+Tabell1[[#This Row],[FN]])</f>
        <v>0.93364437532400202</v>
      </c>
      <c r="Q2341">
        <f>2*(Tabell1[[#This Row],[Recall]] * Tabell1[[#This Row],[Precision]]) / (Tabell1[[#This Row],[Recall]] + Tabell1[[#This Row],[Precision]])</f>
        <v>0.93282229243279635</v>
      </c>
      <c r="R2341">
        <v>9005</v>
      </c>
      <c r="S2341">
        <v>745</v>
      </c>
      <c r="T2341">
        <v>657</v>
      </c>
      <c r="U2341">
        <v>640</v>
      </c>
    </row>
    <row r="2342" spans="1:21" hidden="1" x14ac:dyDescent="0.3">
      <c r="A2342" s="21" t="s">
        <v>31</v>
      </c>
      <c r="B2342" s="23" t="s">
        <v>33</v>
      </c>
      <c r="C2342" s="21" t="s">
        <v>34</v>
      </c>
      <c r="D2342" s="20" t="s">
        <v>23</v>
      </c>
      <c r="E2342" t="s">
        <v>24</v>
      </c>
      <c r="F2342" s="25" t="s">
        <v>30</v>
      </c>
      <c r="G2342" s="21" t="s">
        <v>29</v>
      </c>
      <c r="H2342" s="21" t="s">
        <v>29</v>
      </c>
      <c r="I2342" s="25" t="s">
        <v>25</v>
      </c>
      <c r="J2342" s="21" t="s">
        <v>29</v>
      </c>
      <c r="K2342" s="26">
        <v>41.337990999221802</v>
      </c>
      <c r="L2342" s="26">
        <v>1.3334393501281701</v>
      </c>
      <c r="N2342">
        <f>(Tabell1[[#This Row],[TP]]+Tabell1[[#This Row],[TN]])/(Tabell1[[#This Row],[TP]]+Tabell1[[#This Row],[TN]]+Tabell1[[#This Row],[FP]]+Tabell1[[#This Row],[FN]])</f>
        <v>0.87426450620077845</v>
      </c>
      <c r="O2342">
        <f>Tabell1[[#This Row],[TP]]/(Tabell1[[#This Row],[TP]]+Tabell1[[#This Row],[FP]])</f>
        <v>0.87425203989120581</v>
      </c>
      <c r="P2342">
        <f>Tabell1[[#This Row],[TP]]/(Tabell1[[#This Row],[TP]]+Tabell1[[#This Row],[FN]])</f>
        <v>0.99979263867288748</v>
      </c>
      <c r="Q2342">
        <f>2*(Tabell1[[#This Row],[Recall]] * Tabell1[[#This Row],[Precision]]) / (Tabell1[[#This Row],[Recall]] + Tabell1[[#This Row],[Precision]])</f>
        <v>0.93281741233373638</v>
      </c>
      <c r="R2342">
        <v>9643</v>
      </c>
      <c r="S2342">
        <v>15</v>
      </c>
      <c r="T2342">
        <v>1387</v>
      </c>
      <c r="U2342">
        <v>2</v>
      </c>
    </row>
    <row r="2343" spans="1:21" hidden="1" x14ac:dyDescent="0.3">
      <c r="A2343" s="21" t="s">
        <v>31</v>
      </c>
      <c r="B2343" s="25" t="s">
        <v>22</v>
      </c>
      <c r="C2343" s="20" t="s">
        <v>23</v>
      </c>
      <c r="D2343" s="20" t="s">
        <v>23</v>
      </c>
      <c r="E2343" t="s">
        <v>42</v>
      </c>
      <c r="F2343" s="25" t="s">
        <v>30</v>
      </c>
      <c r="G2343" s="21" t="s">
        <v>29</v>
      </c>
      <c r="H2343" s="25" t="s">
        <v>26</v>
      </c>
      <c r="I2343" s="21"/>
      <c r="J2343" s="25" t="s">
        <v>26</v>
      </c>
      <c r="K2343" s="26">
        <v>4.0852146148681596</v>
      </c>
      <c r="L2343" s="26">
        <v>2.9890902042388898</v>
      </c>
      <c r="N2343">
        <f>(Tabell1[[#This Row],[TP]]+Tabell1[[#This Row],[TN]])/(Tabell1[[#This Row],[TP]]+Tabell1[[#This Row],[TN]]+Tabell1[[#This Row],[FP]]+Tabell1[[#This Row],[FN]])</f>
        <v>0.87463872832369938</v>
      </c>
      <c r="O2343">
        <f>Tabell1[[#This Row],[TP]]/(Tabell1[[#This Row],[TP]]+Tabell1[[#This Row],[FP]])</f>
        <v>0.87407004173471237</v>
      </c>
      <c r="P2343">
        <f>Tabell1[[#This Row],[TP]]/(Tabell1[[#This Row],[TP]]+Tabell1[[#This Row],[FN]])</f>
        <v>1</v>
      </c>
      <c r="Q2343">
        <f>2*(Tabell1[[#This Row],[Recall]] * Tabell1[[#This Row],[Precision]]) / (Tabell1[[#This Row],[Recall]] + Tabell1[[#This Row],[Precision]])</f>
        <v>0.93280402788536021</v>
      </c>
      <c r="R2343">
        <v>9634</v>
      </c>
      <c r="S2343">
        <v>50</v>
      </c>
      <c r="T2343">
        <v>1388</v>
      </c>
      <c r="U2343">
        <v>0</v>
      </c>
    </row>
    <row r="2344" spans="1:21" hidden="1" x14ac:dyDescent="0.3">
      <c r="A2344" s="21" t="s">
        <v>31</v>
      </c>
      <c r="B2344" s="23" t="s">
        <v>33</v>
      </c>
      <c r="C2344" s="20" t="s">
        <v>23</v>
      </c>
      <c r="D2344" s="20" t="s">
        <v>23</v>
      </c>
      <c r="E2344" t="s">
        <v>24</v>
      </c>
      <c r="F2344" s="25" t="s">
        <v>30</v>
      </c>
      <c r="G2344" s="21" t="s">
        <v>29</v>
      </c>
      <c r="H2344" s="21" t="s">
        <v>29</v>
      </c>
      <c r="I2344" s="25" t="s">
        <v>25</v>
      </c>
      <c r="J2344" s="25" t="s">
        <v>26</v>
      </c>
      <c r="K2344" s="26">
        <v>145.556802988052</v>
      </c>
      <c r="L2344" s="26">
        <v>5.4606614112854004</v>
      </c>
      <c r="N2344">
        <f>(Tabell1[[#This Row],[TP]]+Tabell1[[#This Row],[TN]])/(Tabell1[[#This Row],[TP]]+Tabell1[[#This Row],[TN]]+Tabell1[[#This Row],[FP]]+Tabell1[[#This Row],[FN]])</f>
        <v>0.87417398388702816</v>
      </c>
      <c r="O2344">
        <f>Tabell1[[#This Row],[TP]]/(Tabell1[[#This Row],[TP]]+Tabell1[[#This Row],[FP]])</f>
        <v>0.87403715450838237</v>
      </c>
      <c r="P2344">
        <f>Tabell1[[#This Row],[TP]]/(Tabell1[[#This Row],[TP]]+Tabell1[[#This Row],[FN]])</f>
        <v>1</v>
      </c>
      <c r="Q2344">
        <f>2*(Tabell1[[#This Row],[Recall]] * Tabell1[[#This Row],[Precision]]) / (Tabell1[[#This Row],[Recall]] + Tabell1[[#This Row],[Precision]])</f>
        <v>0.93278529980657632</v>
      </c>
      <c r="R2344">
        <v>9645</v>
      </c>
      <c r="S2344">
        <v>12</v>
      </c>
      <c r="T2344">
        <v>1390</v>
      </c>
      <c r="U2344">
        <v>0</v>
      </c>
    </row>
    <row r="2345" spans="1:21" hidden="1" x14ac:dyDescent="0.3">
      <c r="A2345" s="21" t="s">
        <v>31</v>
      </c>
      <c r="B2345" s="23" t="s">
        <v>33</v>
      </c>
      <c r="C2345" s="20" t="s">
        <v>23</v>
      </c>
      <c r="D2345" s="20" t="s">
        <v>23</v>
      </c>
      <c r="E2345" t="s">
        <v>24</v>
      </c>
      <c r="F2345" s="25" t="s">
        <v>30</v>
      </c>
      <c r="G2345" s="25" t="s">
        <v>26</v>
      </c>
      <c r="H2345" s="25" t="s">
        <v>26</v>
      </c>
      <c r="I2345" s="25" t="s">
        <v>25</v>
      </c>
      <c r="J2345" s="25" t="s">
        <v>26</v>
      </c>
      <c r="K2345" s="26">
        <v>142.62707686424201</v>
      </c>
      <c r="L2345" s="26">
        <v>5.2584722042083696</v>
      </c>
      <c r="N2345">
        <f>(Tabell1[[#This Row],[TP]]+Tabell1[[#This Row],[TN]])/(Tabell1[[#This Row],[TP]]+Tabell1[[#This Row],[TN]]+Tabell1[[#This Row],[FP]]+Tabell1[[#This Row],[FN]])</f>
        <v>0.87417398388702816</v>
      </c>
      <c r="O2345">
        <f>Tabell1[[#This Row],[TP]]/(Tabell1[[#This Row],[TP]]+Tabell1[[#This Row],[FP]])</f>
        <v>0.87403715450838237</v>
      </c>
      <c r="P2345">
        <f>Tabell1[[#This Row],[TP]]/(Tabell1[[#This Row],[TP]]+Tabell1[[#This Row],[FN]])</f>
        <v>1</v>
      </c>
      <c r="Q2345">
        <f>2*(Tabell1[[#This Row],[Recall]] * Tabell1[[#This Row],[Precision]]) / (Tabell1[[#This Row],[Recall]] + Tabell1[[#This Row],[Precision]])</f>
        <v>0.93278529980657632</v>
      </c>
      <c r="R2345">
        <v>9645</v>
      </c>
      <c r="S2345">
        <v>12</v>
      </c>
      <c r="T2345">
        <v>1390</v>
      </c>
      <c r="U2345">
        <v>0</v>
      </c>
    </row>
    <row r="2346" spans="1:21" hidden="1" x14ac:dyDescent="0.3">
      <c r="A2346" s="21" t="s">
        <v>31</v>
      </c>
      <c r="B2346" s="23" t="s">
        <v>33</v>
      </c>
      <c r="C2346" s="20" t="s">
        <v>23</v>
      </c>
      <c r="D2346" s="20" t="s">
        <v>23</v>
      </c>
      <c r="E2346" t="s">
        <v>24</v>
      </c>
      <c r="F2346" s="19" t="s">
        <v>21</v>
      </c>
      <c r="G2346" s="21" t="s">
        <v>29</v>
      </c>
      <c r="H2346" s="21" t="s">
        <v>29</v>
      </c>
      <c r="I2346" s="21"/>
      <c r="J2346" s="21" t="s">
        <v>29</v>
      </c>
      <c r="K2346" s="26">
        <v>29.154117822646999</v>
      </c>
      <c r="L2346" s="26">
        <v>0.58018827438354403</v>
      </c>
      <c r="N2346">
        <f>(Tabell1[[#This Row],[TP]]+Tabell1[[#This Row],[TN]])/(Tabell1[[#This Row],[TP]]+Tabell1[[#This Row],[TN]]+Tabell1[[#This Row],[FP]]+Tabell1[[#This Row],[FN]])</f>
        <v>0.87417398388702816</v>
      </c>
      <c r="O2346">
        <f>Tabell1[[#This Row],[TP]]/(Tabell1[[#This Row],[TP]]+Tabell1[[#This Row],[FP]])</f>
        <v>0.87403715450838237</v>
      </c>
      <c r="P2346">
        <f>Tabell1[[#This Row],[TP]]/(Tabell1[[#This Row],[TP]]+Tabell1[[#This Row],[FN]])</f>
        <v>1</v>
      </c>
      <c r="Q2346">
        <f>2*(Tabell1[[#This Row],[Recall]] * Tabell1[[#This Row],[Precision]]) / (Tabell1[[#This Row],[Recall]] + Tabell1[[#This Row],[Precision]])</f>
        <v>0.93278529980657632</v>
      </c>
      <c r="R2346">
        <v>9645</v>
      </c>
      <c r="S2346">
        <v>12</v>
      </c>
      <c r="T2346">
        <v>1390</v>
      </c>
      <c r="U2346">
        <v>0</v>
      </c>
    </row>
    <row r="2347" spans="1:21" hidden="1" x14ac:dyDescent="0.3">
      <c r="A2347" s="21" t="s">
        <v>31</v>
      </c>
      <c r="B2347" s="25" t="s">
        <v>22</v>
      </c>
      <c r="C2347" s="20" t="s">
        <v>23</v>
      </c>
      <c r="D2347" s="20" t="s">
        <v>23</v>
      </c>
      <c r="E2347" t="s">
        <v>24</v>
      </c>
      <c r="F2347" s="19" t="s">
        <v>21</v>
      </c>
      <c r="G2347" s="25" t="s">
        <v>26</v>
      </c>
      <c r="H2347" s="25" t="s">
        <v>26</v>
      </c>
      <c r="I2347" s="21"/>
      <c r="J2347" s="25" t="s">
        <v>26</v>
      </c>
      <c r="K2347" s="26">
        <v>1.8210935592651301</v>
      </c>
      <c r="L2347" s="26">
        <v>0.47178220748901301</v>
      </c>
      <c r="N2347">
        <f>(Tabell1[[#This Row],[TP]]+Tabell1[[#This Row],[TN]])/(Tabell1[[#This Row],[TP]]+Tabell1[[#This Row],[TN]]+Tabell1[[#This Row],[FP]]+Tabell1[[#This Row],[FN]])</f>
        <v>0.87417398388702816</v>
      </c>
      <c r="O2347">
        <f>Tabell1[[#This Row],[TP]]/(Tabell1[[#This Row],[TP]]+Tabell1[[#This Row],[FP]])</f>
        <v>0.87403715450838237</v>
      </c>
      <c r="P2347">
        <f>Tabell1[[#This Row],[TP]]/(Tabell1[[#This Row],[TP]]+Tabell1[[#This Row],[FN]])</f>
        <v>1</v>
      </c>
      <c r="Q2347">
        <f>2*(Tabell1[[#This Row],[Recall]] * Tabell1[[#This Row],[Precision]]) / (Tabell1[[#This Row],[Recall]] + Tabell1[[#This Row],[Precision]])</f>
        <v>0.93278529980657632</v>
      </c>
      <c r="R2347">
        <v>9645</v>
      </c>
      <c r="S2347">
        <v>12</v>
      </c>
      <c r="T2347">
        <v>1390</v>
      </c>
      <c r="U2347">
        <v>0</v>
      </c>
    </row>
    <row r="2348" spans="1:21" hidden="1" x14ac:dyDescent="0.3">
      <c r="A2348" s="21" t="s">
        <v>31</v>
      </c>
      <c r="B2348" s="21" t="s">
        <v>32</v>
      </c>
      <c r="C2348" s="21" t="s">
        <v>34</v>
      </c>
      <c r="D2348" s="21" t="s">
        <v>34</v>
      </c>
      <c r="E2348" t="s">
        <v>35</v>
      </c>
      <c r="F2348" s="19" t="s">
        <v>21</v>
      </c>
      <c r="G2348" s="25" t="s">
        <v>26</v>
      </c>
      <c r="H2348" s="21" t="s">
        <v>29</v>
      </c>
      <c r="I2348" s="25" t="s">
        <v>25</v>
      </c>
      <c r="J2348" s="21" t="s">
        <v>29</v>
      </c>
      <c r="K2348" s="26">
        <v>0.44437599182128901</v>
      </c>
      <c r="L2348" s="26">
        <v>0.45609879493713301</v>
      </c>
      <c r="N2348">
        <f>(Tabell1[[#This Row],[TP]]+Tabell1[[#This Row],[TN]])/(Tabell1[[#This Row],[TP]]+Tabell1[[#This Row],[TN]]+Tabell1[[#This Row],[FP]]+Tabell1[[#This Row],[FN]])</f>
        <v>0.88641547304078094</v>
      </c>
      <c r="O2348">
        <f>Tabell1[[#This Row],[TP]]/(Tabell1[[#This Row],[TP]]+Tabell1[[#This Row],[FP]])</f>
        <v>0.88667624717717097</v>
      </c>
      <c r="P2348">
        <f>Tabell1[[#This Row],[TP]]/(Tabell1[[#This Row],[TP]]+Tabell1[[#This Row],[FN]])</f>
        <v>0.98393894521016056</v>
      </c>
      <c r="Q2348">
        <f>2*(Tabell1[[#This Row],[Recall]] * Tabell1[[#This Row],[Precision]]) / (Tabell1[[#This Row],[Recall]] + Tabell1[[#This Row],[Precision]])</f>
        <v>0.93277900761297983</v>
      </c>
      <c r="R2348">
        <v>8638</v>
      </c>
      <c r="S2348">
        <v>1078</v>
      </c>
      <c r="T2348">
        <v>1104</v>
      </c>
      <c r="U2348">
        <v>141</v>
      </c>
    </row>
    <row r="2349" spans="1:21" hidden="1" x14ac:dyDescent="0.3">
      <c r="A2349" s="21" t="s">
        <v>31</v>
      </c>
      <c r="B2349" s="23" t="s">
        <v>33</v>
      </c>
      <c r="C2349" s="21" t="s">
        <v>34</v>
      </c>
      <c r="D2349" s="20" t="s">
        <v>23</v>
      </c>
      <c r="E2349" t="s">
        <v>24</v>
      </c>
      <c r="F2349" s="25" t="s">
        <v>30</v>
      </c>
      <c r="G2349" s="21" t="s">
        <v>29</v>
      </c>
      <c r="H2349" s="21" t="s">
        <v>29</v>
      </c>
      <c r="I2349" s="25" t="s">
        <v>25</v>
      </c>
      <c r="J2349" s="25" t="s">
        <v>26</v>
      </c>
      <c r="K2349" s="26">
        <v>192.95505547523399</v>
      </c>
      <c r="L2349" s="26">
        <v>5.5542452335357604</v>
      </c>
      <c r="N2349">
        <f>(Tabell1[[#This Row],[TP]]+Tabell1[[#This Row],[TN]])/(Tabell1[[#This Row],[TP]]+Tabell1[[#This Row],[TN]]+Tabell1[[#This Row],[FP]]+Tabell1[[#This Row],[FN]])</f>
        <v>0.87417398388702816</v>
      </c>
      <c r="O2349">
        <f>Tabell1[[#This Row],[TP]]/(Tabell1[[#This Row],[TP]]+Tabell1[[#This Row],[FP]])</f>
        <v>0.87410495785371156</v>
      </c>
      <c r="P2349">
        <f>Tabell1[[#This Row],[TP]]/(Tabell1[[#This Row],[TP]]+Tabell1[[#This Row],[FN]])</f>
        <v>0.99989631933644374</v>
      </c>
      <c r="Q2349">
        <f>2*(Tabell1[[#This Row],[Recall]] * Tabell1[[#This Row],[Precision]]) / (Tabell1[[#This Row],[Recall]] + Tabell1[[#This Row],[Precision]])</f>
        <v>0.93277879872328084</v>
      </c>
      <c r="R2349">
        <v>9644</v>
      </c>
      <c r="S2349">
        <v>13</v>
      </c>
      <c r="T2349">
        <v>1389</v>
      </c>
      <c r="U2349">
        <v>1</v>
      </c>
    </row>
    <row r="2350" spans="1:21" hidden="1" x14ac:dyDescent="0.3">
      <c r="A2350" s="23" t="s">
        <v>48</v>
      </c>
      <c r="B2350" s="25" t="s">
        <v>22</v>
      </c>
      <c r="C2350" s="21" t="s">
        <v>34</v>
      </c>
      <c r="D2350" s="20" t="s">
        <v>23</v>
      </c>
      <c r="E2350" t="s">
        <v>24</v>
      </c>
      <c r="F2350" s="19" t="s">
        <v>21</v>
      </c>
      <c r="G2350" s="25" t="s">
        <v>26</v>
      </c>
      <c r="H2350" s="21" t="s">
        <v>29</v>
      </c>
      <c r="I2350" s="21"/>
      <c r="J2350" s="25" t="s">
        <v>26</v>
      </c>
      <c r="K2350" s="26">
        <v>0.13264846801757799</v>
      </c>
      <c r="L2350" s="26">
        <v>0.188464164733886</v>
      </c>
      <c r="N2350">
        <f>(Tabell1[[#This Row],[TP]]+Tabell1[[#This Row],[TN]])/(Tabell1[[#This Row],[TP]]+Tabell1[[#This Row],[TN]]+Tabell1[[#This Row],[FP]]+Tabell1[[#This Row],[FN]])</f>
        <v>0.87417398388702816</v>
      </c>
      <c r="O2350">
        <f>Tabell1[[#This Row],[TP]]/(Tabell1[[#This Row],[TP]]+Tabell1[[#This Row],[FP]])</f>
        <v>0.87410495785371156</v>
      </c>
      <c r="P2350">
        <f>Tabell1[[#This Row],[TP]]/(Tabell1[[#This Row],[TP]]+Tabell1[[#This Row],[FN]])</f>
        <v>0.99989631933644374</v>
      </c>
      <c r="Q2350">
        <f>2*(Tabell1[[#This Row],[Recall]] * Tabell1[[#This Row],[Precision]]) / (Tabell1[[#This Row],[Recall]] + Tabell1[[#This Row],[Precision]])</f>
        <v>0.93277879872328084</v>
      </c>
      <c r="R2350">
        <v>9644</v>
      </c>
      <c r="S2350">
        <v>13</v>
      </c>
      <c r="T2350">
        <v>1389</v>
      </c>
      <c r="U2350">
        <v>1</v>
      </c>
    </row>
    <row r="2351" spans="1:21" hidden="1" x14ac:dyDescent="0.3">
      <c r="A2351" s="23" t="s">
        <v>48</v>
      </c>
      <c r="B2351" s="25" t="s">
        <v>22</v>
      </c>
      <c r="C2351" s="21" t="s">
        <v>34</v>
      </c>
      <c r="D2351" s="20" t="s">
        <v>23</v>
      </c>
      <c r="E2351" t="s">
        <v>24</v>
      </c>
      <c r="F2351" s="19" t="s">
        <v>21</v>
      </c>
      <c r="G2351" s="21" t="s">
        <v>29</v>
      </c>
      <c r="H2351" s="21" t="s">
        <v>29</v>
      </c>
      <c r="I2351" s="21"/>
      <c r="J2351" s="25" t="s">
        <v>26</v>
      </c>
      <c r="K2351" s="26">
        <v>0.12669253349304199</v>
      </c>
      <c r="L2351" s="26">
        <v>0.17852354049682601</v>
      </c>
      <c r="N2351">
        <f>(Tabell1[[#This Row],[TP]]+Tabell1[[#This Row],[TN]])/(Tabell1[[#This Row],[TP]]+Tabell1[[#This Row],[TN]]+Tabell1[[#This Row],[FP]]+Tabell1[[#This Row],[FN]])</f>
        <v>0.87417398388702816</v>
      </c>
      <c r="O2351">
        <f>Tabell1[[#This Row],[TP]]/(Tabell1[[#This Row],[TP]]+Tabell1[[#This Row],[FP]])</f>
        <v>0.87410495785371156</v>
      </c>
      <c r="P2351">
        <f>Tabell1[[#This Row],[TP]]/(Tabell1[[#This Row],[TP]]+Tabell1[[#This Row],[FN]])</f>
        <v>0.99989631933644374</v>
      </c>
      <c r="Q2351">
        <f>2*(Tabell1[[#This Row],[Recall]] * Tabell1[[#This Row],[Precision]]) / (Tabell1[[#This Row],[Recall]] + Tabell1[[#This Row],[Precision]])</f>
        <v>0.93277879872328084</v>
      </c>
      <c r="R2351">
        <v>9644</v>
      </c>
      <c r="S2351">
        <v>13</v>
      </c>
      <c r="T2351">
        <v>1389</v>
      </c>
      <c r="U2351">
        <v>1</v>
      </c>
    </row>
    <row r="2352" spans="1:21" hidden="1" x14ac:dyDescent="0.3">
      <c r="A2352" s="25" t="s">
        <v>20</v>
      </c>
      <c r="B2352" s="23" t="s">
        <v>33</v>
      </c>
      <c r="C2352" s="25" t="s">
        <v>36</v>
      </c>
      <c r="D2352" s="20" t="s">
        <v>23</v>
      </c>
      <c r="E2352" t="s">
        <v>24</v>
      </c>
      <c r="F2352" s="25" t="s">
        <v>30</v>
      </c>
      <c r="G2352" s="21" t="s">
        <v>29</v>
      </c>
      <c r="H2352" s="25" t="s">
        <v>26</v>
      </c>
      <c r="I2352" s="25" t="s">
        <v>25</v>
      </c>
      <c r="J2352" s="25" t="s">
        <v>26</v>
      </c>
      <c r="K2352" s="26">
        <v>2.8722157478332502</v>
      </c>
      <c r="L2352" s="26">
        <v>8.2494785785674996</v>
      </c>
      <c r="N2352">
        <f>(Tabell1[[#This Row],[TP]]+Tabell1[[#This Row],[TN]])/(Tabell1[[#This Row],[TP]]+Tabell1[[#This Row],[TN]]+Tabell1[[#This Row],[FP]]+Tabell1[[#This Row],[FN]])</f>
        <v>0.88367882683081378</v>
      </c>
      <c r="O2352">
        <f>Tabell1[[#This Row],[TP]]/(Tabell1[[#This Row],[TP]]+Tabell1[[#This Row],[FP]])</f>
        <v>0.94148711449091682</v>
      </c>
      <c r="P2352">
        <f>Tabell1[[#This Row],[TP]]/(Tabell1[[#This Row],[TP]]+Tabell1[[#This Row],[FN]])</f>
        <v>0.92420943494038366</v>
      </c>
      <c r="Q2352">
        <f>2*(Tabell1[[#This Row],[Recall]] * Tabell1[[#This Row],[Precision]]) / (Tabell1[[#This Row],[Recall]] + Tabell1[[#This Row],[Precision]])</f>
        <v>0.93276827290325959</v>
      </c>
      <c r="R2352">
        <v>8914</v>
      </c>
      <c r="S2352">
        <v>848</v>
      </c>
      <c r="T2352">
        <v>554</v>
      </c>
      <c r="U2352">
        <v>731</v>
      </c>
    </row>
    <row r="2353" spans="1:21" hidden="1" x14ac:dyDescent="0.3">
      <c r="A2353" s="21" t="s">
        <v>31</v>
      </c>
      <c r="B2353" s="23" t="s">
        <v>33</v>
      </c>
      <c r="C2353" s="20" t="s">
        <v>23</v>
      </c>
      <c r="D2353" s="20" t="s">
        <v>23</v>
      </c>
      <c r="E2353" t="s">
        <v>24</v>
      </c>
      <c r="F2353" s="25" t="s">
        <v>30</v>
      </c>
      <c r="G2353" s="21" t="s">
        <v>29</v>
      </c>
      <c r="H2353" s="25" t="s">
        <v>26</v>
      </c>
      <c r="I2353" s="25" t="s">
        <v>25</v>
      </c>
      <c r="J2353" s="25" t="s">
        <v>26</v>
      </c>
      <c r="K2353" s="26">
        <v>144.26234388351401</v>
      </c>
      <c r="L2353" s="26">
        <v>5.2222197055816597</v>
      </c>
      <c r="N2353">
        <f>(Tabell1[[#This Row],[TP]]+Tabell1[[#This Row],[TN]])/(Tabell1[[#This Row],[TP]]+Tabell1[[#This Row],[TN]]+Tabell1[[#This Row],[FP]]+Tabell1[[#This Row],[FN]])</f>
        <v>0.87408346157327776</v>
      </c>
      <c r="O2353">
        <f>Tabell1[[#This Row],[TP]]/(Tabell1[[#This Row],[TP]]+Tabell1[[#This Row],[FP]])</f>
        <v>0.87395795578108015</v>
      </c>
      <c r="P2353">
        <f>Tabell1[[#This Row],[TP]]/(Tabell1[[#This Row],[TP]]+Tabell1[[#This Row],[FN]])</f>
        <v>1</v>
      </c>
      <c r="Q2353">
        <f>2*(Tabell1[[#This Row],[Recall]] * Tabell1[[#This Row],[Precision]]) / (Tabell1[[#This Row],[Recall]] + Tabell1[[#This Row],[Precision]])</f>
        <v>0.93274019631545868</v>
      </c>
      <c r="R2353">
        <v>9645</v>
      </c>
      <c r="S2353">
        <v>11</v>
      </c>
      <c r="T2353">
        <v>1391</v>
      </c>
      <c r="U2353">
        <v>0</v>
      </c>
    </row>
    <row r="2354" spans="1:21" hidden="1" x14ac:dyDescent="0.3">
      <c r="A2354" s="21" t="s">
        <v>31</v>
      </c>
      <c r="B2354" s="23" t="s">
        <v>33</v>
      </c>
      <c r="C2354" s="23" t="s">
        <v>40</v>
      </c>
      <c r="D2354" s="20" t="s">
        <v>23</v>
      </c>
      <c r="E2354" t="s">
        <v>24</v>
      </c>
      <c r="F2354" s="25" t="s">
        <v>30</v>
      </c>
      <c r="G2354" s="21" t="s">
        <v>29</v>
      </c>
      <c r="H2354" s="21" t="s">
        <v>29</v>
      </c>
      <c r="I2354" s="25" t="s">
        <v>25</v>
      </c>
      <c r="J2354" s="21" t="s">
        <v>29</v>
      </c>
      <c r="K2354" s="26">
        <v>48.219881534576402</v>
      </c>
      <c r="L2354" s="26">
        <v>1.30290055274963</v>
      </c>
      <c r="N2354">
        <f>(Tabell1[[#This Row],[TP]]+Tabell1[[#This Row],[TN]])/(Tabell1[[#This Row],[TP]]+Tabell1[[#This Row],[TN]]+Tabell1[[#This Row],[FP]]+Tabell1[[#This Row],[FN]])</f>
        <v>0.88720919706707702</v>
      </c>
      <c r="O2354">
        <f>Tabell1[[#This Row],[TP]]/(Tabell1[[#This Row],[TP]]+Tabell1[[#This Row],[FP]])</f>
        <v>0.97296992904606372</v>
      </c>
      <c r="P2354">
        <f>Tabell1[[#This Row],[TP]]/(Tabell1[[#This Row],[TP]]+Tabell1[[#This Row],[FN]])</f>
        <v>0.89569725246241572</v>
      </c>
      <c r="Q2354">
        <f>2*(Tabell1[[#This Row],[Recall]] * Tabell1[[#This Row],[Precision]]) / (Tabell1[[#This Row],[Recall]] + Tabell1[[#This Row],[Precision]])</f>
        <v>0.93273591017058954</v>
      </c>
      <c r="R2354">
        <v>8639</v>
      </c>
      <c r="S2354">
        <v>1162</v>
      </c>
      <c r="T2354">
        <v>240</v>
      </c>
      <c r="U2354">
        <v>1006</v>
      </c>
    </row>
    <row r="2355" spans="1:21" hidden="1" x14ac:dyDescent="0.3">
      <c r="A2355" s="23" t="s">
        <v>48</v>
      </c>
      <c r="B2355" s="25" t="s">
        <v>22</v>
      </c>
      <c r="C2355" s="21" t="s">
        <v>34</v>
      </c>
      <c r="D2355" s="20" t="s">
        <v>23</v>
      </c>
      <c r="E2355" t="s">
        <v>24</v>
      </c>
      <c r="F2355" s="19" t="s">
        <v>21</v>
      </c>
      <c r="G2355" s="25" t="s">
        <v>26</v>
      </c>
      <c r="H2355" s="21" t="s">
        <v>29</v>
      </c>
      <c r="I2355" s="25" t="s">
        <v>25</v>
      </c>
      <c r="J2355" s="21" t="s">
        <v>29</v>
      </c>
      <c r="K2355" s="26">
        <v>0.117769002914428</v>
      </c>
      <c r="L2355" s="26">
        <v>0.19850277900695801</v>
      </c>
      <c r="N2355">
        <f>(Tabell1[[#This Row],[TP]]+Tabell1[[#This Row],[TN]])/(Tabell1[[#This Row],[TP]]+Tabell1[[#This Row],[TN]]+Tabell1[[#This Row],[FP]]+Tabell1[[#This Row],[FN]])</f>
        <v>0.87408346157327776</v>
      </c>
      <c r="O2355">
        <f>Tabell1[[#This Row],[TP]]/(Tabell1[[#This Row],[TP]]+Tabell1[[#This Row],[FP]])</f>
        <v>0.87402573862606492</v>
      </c>
      <c r="P2355">
        <f>Tabell1[[#This Row],[TP]]/(Tabell1[[#This Row],[TP]]+Tabell1[[#This Row],[FN]])</f>
        <v>0.99989631933644374</v>
      </c>
      <c r="Q2355">
        <f>2*(Tabell1[[#This Row],[Recall]] * Tabell1[[#This Row],[Precision]]) / (Tabell1[[#This Row],[Recall]] + Tabell1[[#This Row],[Precision]])</f>
        <v>0.93273369118429328</v>
      </c>
      <c r="R2355">
        <v>9644</v>
      </c>
      <c r="S2355">
        <v>12</v>
      </c>
      <c r="T2355">
        <v>1390</v>
      </c>
      <c r="U2355">
        <v>1</v>
      </c>
    </row>
    <row r="2356" spans="1:21" hidden="1" x14ac:dyDescent="0.3">
      <c r="A2356" s="23" t="s">
        <v>48</v>
      </c>
      <c r="B2356" s="25" t="s">
        <v>22</v>
      </c>
      <c r="C2356" s="21" t="s">
        <v>34</v>
      </c>
      <c r="D2356" s="20" t="s">
        <v>23</v>
      </c>
      <c r="E2356" t="s">
        <v>24</v>
      </c>
      <c r="F2356" s="19" t="s">
        <v>21</v>
      </c>
      <c r="G2356" s="21" t="s">
        <v>29</v>
      </c>
      <c r="H2356" s="21" t="s">
        <v>29</v>
      </c>
      <c r="I2356" s="25" t="s">
        <v>25</v>
      </c>
      <c r="J2356" s="21" t="s">
        <v>29</v>
      </c>
      <c r="K2356" s="26">
        <v>0.11768531799316399</v>
      </c>
      <c r="L2356" s="26">
        <v>0.195478200912475</v>
      </c>
      <c r="N2356">
        <f>(Tabell1[[#This Row],[TP]]+Tabell1[[#This Row],[TN]])/(Tabell1[[#This Row],[TP]]+Tabell1[[#This Row],[TN]]+Tabell1[[#This Row],[FP]]+Tabell1[[#This Row],[FN]])</f>
        <v>0.87408346157327776</v>
      </c>
      <c r="O2356">
        <f>Tabell1[[#This Row],[TP]]/(Tabell1[[#This Row],[TP]]+Tabell1[[#This Row],[FP]])</f>
        <v>0.87402573862606492</v>
      </c>
      <c r="P2356">
        <f>Tabell1[[#This Row],[TP]]/(Tabell1[[#This Row],[TP]]+Tabell1[[#This Row],[FN]])</f>
        <v>0.99989631933644374</v>
      </c>
      <c r="Q2356">
        <f>2*(Tabell1[[#This Row],[Recall]] * Tabell1[[#This Row],[Precision]]) / (Tabell1[[#This Row],[Recall]] + Tabell1[[#This Row],[Precision]])</f>
        <v>0.93273369118429328</v>
      </c>
      <c r="R2356">
        <v>9644</v>
      </c>
      <c r="S2356">
        <v>12</v>
      </c>
      <c r="T2356">
        <v>1390</v>
      </c>
      <c r="U2356">
        <v>1</v>
      </c>
    </row>
    <row r="2357" spans="1:21" hidden="1" x14ac:dyDescent="0.3">
      <c r="A2357" s="21" t="s">
        <v>31</v>
      </c>
      <c r="B2357" s="23" t="s">
        <v>33</v>
      </c>
      <c r="C2357" s="21" t="s">
        <v>34</v>
      </c>
      <c r="D2357" s="20" t="s">
        <v>23</v>
      </c>
      <c r="E2357" t="s">
        <v>24</v>
      </c>
      <c r="F2357" s="25" t="s">
        <v>30</v>
      </c>
      <c r="G2357" s="25" t="s">
        <v>26</v>
      </c>
      <c r="H2357" s="25" t="s">
        <v>26</v>
      </c>
      <c r="I2357" s="25" t="s">
        <v>25</v>
      </c>
      <c r="J2357" s="21" t="s">
        <v>29</v>
      </c>
      <c r="K2357" s="26">
        <v>40.509743928909302</v>
      </c>
      <c r="L2357" s="26">
        <v>1.30308938026428</v>
      </c>
      <c r="N2357">
        <f>(Tabell1[[#This Row],[TP]]+Tabell1[[#This Row],[TN]])/(Tabell1[[#This Row],[TP]]+Tabell1[[#This Row],[TN]]+Tabell1[[#This Row],[FP]]+Tabell1[[#This Row],[FN]])</f>
        <v>0.87408346157327776</v>
      </c>
      <c r="O2357">
        <f>Tabell1[[#This Row],[TP]]/(Tabell1[[#This Row],[TP]]+Tabell1[[#This Row],[FP]])</f>
        <v>0.87409354604786071</v>
      </c>
      <c r="P2357">
        <f>Tabell1[[#This Row],[TP]]/(Tabell1[[#This Row],[TP]]+Tabell1[[#This Row],[FN]])</f>
        <v>0.99979263867288748</v>
      </c>
      <c r="Q2357">
        <f>2*(Tabell1[[#This Row],[Recall]] * Tabell1[[#This Row],[Precision]]) / (Tabell1[[#This Row],[Recall]] + Tabell1[[#This Row],[Precision]])</f>
        <v>0.9327271847946994</v>
      </c>
      <c r="R2357">
        <v>9643</v>
      </c>
      <c r="S2357">
        <v>13</v>
      </c>
      <c r="T2357">
        <v>1389</v>
      </c>
      <c r="U2357">
        <v>2</v>
      </c>
    </row>
    <row r="2358" spans="1:21" hidden="1" x14ac:dyDescent="0.3">
      <c r="A2358" s="23" t="s">
        <v>48</v>
      </c>
      <c r="B2358" s="25" t="s">
        <v>22</v>
      </c>
      <c r="C2358" s="21" t="s">
        <v>34</v>
      </c>
      <c r="D2358" s="20" t="s">
        <v>23</v>
      </c>
      <c r="E2358" t="s">
        <v>24</v>
      </c>
      <c r="F2358" s="19" t="s">
        <v>21</v>
      </c>
      <c r="G2358" s="25" t="s">
        <v>26</v>
      </c>
      <c r="H2358" s="25" t="s">
        <v>26</v>
      </c>
      <c r="I2358" s="21"/>
      <c r="J2358" s="25" t="s">
        <v>26</v>
      </c>
      <c r="K2358" s="26">
        <v>0.13567042350769001</v>
      </c>
      <c r="L2358" s="26">
        <v>0.19145464897155701</v>
      </c>
      <c r="N2358">
        <f>(Tabell1[[#This Row],[TP]]+Tabell1[[#This Row],[TN]])/(Tabell1[[#This Row],[TP]]+Tabell1[[#This Row],[TN]]+Tabell1[[#This Row],[FP]]+Tabell1[[#This Row],[FN]])</f>
        <v>0.87408346157327776</v>
      </c>
      <c r="O2358">
        <f>Tabell1[[#This Row],[TP]]/(Tabell1[[#This Row],[TP]]+Tabell1[[#This Row],[FP]])</f>
        <v>0.87409354604786071</v>
      </c>
      <c r="P2358">
        <f>Tabell1[[#This Row],[TP]]/(Tabell1[[#This Row],[TP]]+Tabell1[[#This Row],[FN]])</f>
        <v>0.99979263867288748</v>
      </c>
      <c r="Q2358">
        <f>2*(Tabell1[[#This Row],[Recall]] * Tabell1[[#This Row],[Precision]]) / (Tabell1[[#This Row],[Recall]] + Tabell1[[#This Row],[Precision]])</f>
        <v>0.9327271847946994</v>
      </c>
      <c r="R2358">
        <v>9643</v>
      </c>
      <c r="S2358">
        <v>13</v>
      </c>
      <c r="T2358">
        <v>1389</v>
      </c>
      <c r="U2358">
        <v>2</v>
      </c>
    </row>
    <row r="2359" spans="1:21" hidden="1" x14ac:dyDescent="0.3">
      <c r="A2359" s="23" t="s">
        <v>48</v>
      </c>
      <c r="B2359" s="25" t="s">
        <v>22</v>
      </c>
      <c r="C2359" s="21" t="s">
        <v>34</v>
      </c>
      <c r="D2359" s="20" t="s">
        <v>23</v>
      </c>
      <c r="E2359" t="s">
        <v>24</v>
      </c>
      <c r="F2359" s="19" t="s">
        <v>21</v>
      </c>
      <c r="G2359" s="25" t="s">
        <v>26</v>
      </c>
      <c r="H2359" s="25" t="s">
        <v>26</v>
      </c>
      <c r="I2359" s="21"/>
      <c r="J2359" s="21" t="s">
        <v>29</v>
      </c>
      <c r="K2359" s="26">
        <v>0.13265323638915999</v>
      </c>
      <c r="L2359" s="26">
        <v>0.20142555236816401</v>
      </c>
      <c r="N2359">
        <f>(Tabell1[[#This Row],[TP]]+Tabell1[[#This Row],[TN]])/(Tabell1[[#This Row],[TP]]+Tabell1[[#This Row],[TN]]+Tabell1[[#This Row],[FP]]+Tabell1[[#This Row],[FN]])</f>
        <v>0.87408346157327776</v>
      </c>
      <c r="O2359">
        <f>Tabell1[[#This Row],[TP]]/(Tabell1[[#This Row],[TP]]+Tabell1[[#This Row],[FP]])</f>
        <v>0.87409354604786071</v>
      </c>
      <c r="P2359">
        <f>Tabell1[[#This Row],[TP]]/(Tabell1[[#This Row],[TP]]+Tabell1[[#This Row],[FN]])</f>
        <v>0.99979263867288748</v>
      </c>
      <c r="Q2359">
        <f>2*(Tabell1[[#This Row],[Recall]] * Tabell1[[#This Row],[Precision]]) / (Tabell1[[#This Row],[Recall]] + Tabell1[[#This Row],[Precision]])</f>
        <v>0.9327271847946994</v>
      </c>
      <c r="R2359">
        <v>9643</v>
      </c>
      <c r="S2359">
        <v>13</v>
      </c>
      <c r="T2359">
        <v>1389</v>
      </c>
      <c r="U2359">
        <v>2</v>
      </c>
    </row>
    <row r="2360" spans="1:21" hidden="1" x14ac:dyDescent="0.3">
      <c r="A2360" s="23" t="s">
        <v>48</v>
      </c>
      <c r="B2360" s="25" t="s">
        <v>22</v>
      </c>
      <c r="C2360" s="21" t="s">
        <v>34</v>
      </c>
      <c r="D2360" s="20" t="s">
        <v>23</v>
      </c>
      <c r="E2360" t="s">
        <v>24</v>
      </c>
      <c r="F2360" s="19" t="s">
        <v>21</v>
      </c>
      <c r="G2360" s="21" t="s">
        <v>29</v>
      </c>
      <c r="H2360" s="25" t="s">
        <v>26</v>
      </c>
      <c r="I2360" s="21"/>
      <c r="J2360" s="25" t="s">
        <v>26</v>
      </c>
      <c r="K2360" s="26">
        <v>0.12466287612915</v>
      </c>
      <c r="L2360" s="26">
        <v>0.20844554901123</v>
      </c>
      <c r="N2360">
        <f>(Tabell1[[#This Row],[TP]]+Tabell1[[#This Row],[TN]])/(Tabell1[[#This Row],[TP]]+Tabell1[[#This Row],[TN]]+Tabell1[[#This Row],[FP]]+Tabell1[[#This Row],[FN]])</f>
        <v>0.87408346157327776</v>
      </c>
      <c r="O2360">
        <f>Tabell1[[#This Row],[TP]]/(Tabell1[[#This Row],[TP]]+Tabell1[[#This Row],[FP]])</f>
        <v>0.87409354604786071</v>
      </c>
      <c r="P2360">
        <f>Tabell1[[#This Row],[TP]]/(Tabell1[[#This Row],[TP]]+Tabell1[[#This Row],[FN]])</f>
        <v>0.99979263867288748</v>
      </c>
      <c r="Q2360">
        <f>2*(Tabell1[[#This Row],[Recall]] * Tabell1[[#This Row],[Precision]]) / (Tabell1[[#This Row],[Recall]] + Tabell1[[#This Row],[Precision]])</f>
        <v>0.9327271847946994</v>
      </c>
      <c r="R2360">
        <v>9643</v>
      </c>
      <c r="S2360">
        <v>13</v>
      </c>
      <c r="T2360">
        <v>1389</v>
      </c>
      <c r="U2360">
        <v>2</v>
      </c>
    </row>
    <row r="2361" spans="1:21" hidden="1" x14ac:dyDescent="0.3">
      <c r="A2361" s="23" t="s">
        <v>48</v>
      </c>
      <c r="B2361" s="25" t="s">
        <v>22</v>
      </c>
      <c r="C2361" s="21" t="s">
        <v>34</v>
      </c>
      <c r="D2361" s="20" t="s">
        <v>23</v>
      </c>
      <c r="E2361" t="s">
        <v>24</v>
      </c>
      <c r="F2361" s="19" t="s">
        <v>21</v>
      </c>
      <c r="G2361" s="21" t="s">
        <v>29</v>
      </c>
      <c r="H2361" s="25" t="s">
        <v>26</v>
      </c>
      <c r="I2361" s="21"/>
      <c r="J2361" s="21" t="s">
        <v>29</v>
      </c>
      <c r="K2361" s="26">
        <v>0.12366914749145499</v>
      </c>
      <c r="L2361" s="26">
        <v>0.176528215408325</v>
      </c>
      <c r="N2361">
        <f>(Tabell1[[#This Row],[TP]]+Tabell1[[#This Row],[TN]])/(Tabell1[[#This Row],[TP]]+Tabell1[[#This Row],[TN]]+Tabell1[[#This Row],[FP]]+Tabell1[[#This Row],[FN]])</f>
        <v>0.87408346157327776</v>
      </c>
      <c r="O2361">
        <f>Tabell1[[#This Row],[TP]]/(Tabell1[[#This Row],[TP]]+Tabell1[[#This Row],[FP]])</f>
        <v>0.87409354604786071</v>
      </c>
      <c r="P2361">
        <f>Tabell1[[#This Row],[TP]]/(Tabell1[[#This Row],[TP]]+Tabell1[[#This Row],[FN]])</f>
        <v>0.99979263867288748</v>
      </c>
      <c r="Q2361">
        <f>2*(Tabell1[[#This Row],[Recall]] * Tabell1[[#This Row],[Precision]]) / (Tabell1[[#This Row],[Recall]] + Tabell1[[#This Row],[Precision]])</f>
        <v>0.9327271847946994</v>
      </c>
      <c r="R2361">
        <v>9643</v>
      </c>
      <c r="S2361">
        <v>13</v>
      </c>
      <c r="T2361">
        <v>1389</v>
      </c>
      <c r="U2361">
        <v>2</v>
      </c>
    </row>
    <row r="2362" spans="1:21" hidden="1" x14ac:dyDescent="0.3">
      <c r="A2362" s="21" t="s">
        <v>31</v>
      </c>
      <c r="B2362" s="21" t="s">
        <v>32</v>
      </c>
      <c r="C2362" s="21" t="s">
        <v>34</v>
      </c>
      <c r="D2362" s="21" t="s">
        <v>34</v>
      </c>
      <c r="E2362" t="s">
        <v>35</v>
      </c>
      <c r="F2362" s="19" t="s">
        <v>21</v>
      </c>
      <c r="G2362" s="21" t="s">
        <v>29</v>
      </c>
      <c r="H2362" s="21" t="s">
        <v>29</v>
      </c>
      <c r="I2362" s="25" t="s">
        <v>25</v>
      </c>
      <c r="J2362" s="25" t="s">
        <v>26</v>
      </c>
      <c r="K2362" s="26">
        <v>2.3273210525512602</v>
      </c>
      <c r="L2362" s="26">
        <v>0.51313853263854903</v>
      </c>
      <c r="N2362">
        <f>(Tabell1[[#This Row],[TP]]+Tabell1[[#This Row],[TN]])/(Tabell1[[#This Row],[TP]]+Tabell1[[#This Row],[TN]]+Tabell1[[#This Row],[FP]]+Tabell1[[#This Row],[FN]])</f>
        <v>0.88522944986771279</v>
      </c>
      <c r="O2362">
        <f>Tabell1[[#This Row],[TP]]/(Tabell1[[#This Row],[TP]]+Tabell1[[#This Row],[FP]])</f>
        <v>0.87912087912087911</v>
      </c>
      <c r="P2362">
        <f>Tabell1[[#This Row],[TP]]/(Tabell1[[#This Row],[TP]]+Tabell1[[#This Row],[FN]])</f>
        <v>0.99327941679006726</v>
      </c>
      <c r="Q2362">
        <f>2*(Tabell1[[#This Row],[Recall]] * Tabell1[[#This Row],[Precision]]) / (Tabell1[[#This Row],[Recall]] + Tabell1[[#This Row],[Precision]])</f>
        <v>0.93272007701358439</v>
      </c>
      <c r="R2362">
        <v>8720</v>
      </c>
      <c r="S2362">
        <v>983</v>
      </c>
      <c r="T2362">
        <v>1199</v>
      </c>
      <c r="U2362">
        <v>59</v>
      </c>
    </row>
    <row r="2363" spans="1:21" hidden="1" x14ac:dyDescent="0.3">
      <c r="A2363" s="25" t="s">
        <v>20</v>
      </c>
      <c r="B2363" s="25" t="s">
        <v>22</v>
      </c>
      <c r="C2363" s="24" t="s">
        <v>38</v>
      </c>
      <c r="D2363" s="20" t="s">
        <v>23</v>
      </c>
      <c r="E2363" t="s">
        <v>24</v>
      </c>
      <c r="F2363" s="19" t="s">
        <v>21</v>
      </c>
      <c r="G2363" s="21" t="s">
        <v>29</v>
      </c>
      <c r="H2363" s="25" t="s">
        <v>26</v>
      </c>
      <c r="I2363" s="21"/>
      <c r="J2363" s="21" t="s">
        <v>29</v>
      </c>
      <c r="K2363" s="26">
        <v>3.4123287200927699</v>
      </c>
      <c r="L2363" s="26">
        <v>5.6318407058715803</v>
      </c>
      <c r="N2363">
        <f>(Tabell1[[#This Row],[TP]]+Tabell1[[#This Row],[TN]])/(Tabell1[[#This Row],[TP]]+Tabell1[[#This Row],[TN]]+Tabell1[[#This Row],[FP]]+Tabell1[[#This Row],[FN]])</f>
        <v>0.88485561690956815</v>
      </c>
      <c r="O2363">
        <f>Tabell1[[#This Row],[TP]]/(Tabell1[[#This Row],[TP]]+Tabell1[[#This Row],[FP]])</f>
        <v>0.95205701328150305</v>
      </c>
      <c r="P2363">
        <f>Tabell1[[#This Row],[TP]]/(Tabell1[[#This Row],[TP]]+Tabell1[[#This Row],[FN]])</f>
        <v>0.91415241057542773</v>
      </c>
      <c r="Q2363">
        <f>2*(Tabell1[[#This Row],[Recall]] * Tabell1[[#This Row],[Precision]]) / (Tabell1[[#This Row],[Recall]] + Tabell1[[#This Row],[Precision]])</f>
        <v>0.93271977150111074</v>
      </c>
      <c r="R2363">
        <v>8817</v>
      </c>
      <c r="S2363">
        <v>958</v>
      </c>
      <c r="T2363">
        <v>444</v>
      </c>
      <c r="U2363">
        <v>828</v>
      </c>
    </row>
    <row r="2364" spans="1:21" hidden="1" x14ac:dyDescent="0.3">
      <c r="A2364" s="25" t="s">
        <v>20</v>
      </c>
      <c r="B2364" s="25" t="s">
        <v>22</v>
      </c>
      <c r="C2364" s="20" t="s">
        <v>23</v>
      </c>
      <c r="D2364" s="20" t="s">
        <v>23</v>
      </c>
      <c r="E2364" t="s">
        <v>24</v>
      </c>
      <c r="F2364" s="25" t="s">
        <v>30</v>
      </c>
      <c r="G2364" s="25" t="s">
        <v>26</v>
      </c>
      <c r="H2364" s="25" t="s">
        <v>26</v>
      </c>
      <c r="I2364" s="21"/>
      <c r="J2364" s="21" t="s">
        <v>29</v>
      </c>
      <c r="K2364" s="26">
        <v>5.2389404773712096</v>
      </c>
      <c r="L2364" s="26">
        <v>8.0723993778228706</v>
      </c>
      <c r="N2364">
        <f>(Tabell1[[#This Row],[TP]]+Tabell1[[#This Row],[TN]])/(Tabell1[[#This Row],[TP]]+Tabell1[[#This Row],[TN]]+Tabell1[[#This Row],[FP]]+Tabell1[[#This Row],[FN]])</f>
        <v>0.87399293925952748</v>
      </c>
      <c r="O2364">
        <f>Tabell1[[#This Row],[TP]]/(Tabell1[[#This Row],[TP]]+Tabell1[[#This Row],[FP]])</f>
        <v>0.87387877140527315</v>
      </c>
      <c r="P2364">
        <f>Tabell1[[#This Row],[TP]]/(Tabell1[[#This Row],[TP]]+Tabell1[[#This Row],[FN]])</f>
        <v>1</v>
      </c>
      <c r="Q2364">
        <f>2*(Tabell1[[#This Row],[Recall]] * Tabell1[[#This Row],[Precision]]) / (Tabell1[[#This Row],[Recall]] + Tabell1[[#This Row],[Precision]])</f>
        <v>0.93269509718595878</v>
      </c>
      <c r="R2364">
        <v>9645</v>
      </c>
      <c r="S2364">
        <v>10</v>
      </c>
      <c r="T2364">
        <v>1392</v>
      </c>
      <c r="U2364">
        <v>0</v>
      </c>
    </row>
    <row r="2365" spans="1:21" hidden="1" x14ac:dyDescent="0.3">
      <c r="A2365" s="21" t="s">
        <v>31</v>
      </c>
      <c r="B2365" s="23" t="s">
        <v>33</v>
      </c>
      <c r="C2365" s="21" t="s">
        <v>34</v>
      </c>
      <c r="D2365" s="20" t="s">
        <v>23</v>
      </c>
      <c r="E2365" t="s">
        <v>24</v>
      </c>
      <c r="F2365" s="19" t="s">
        <v>21</v>
      </c>
      <c r="G2365" s="21" t="s">
        <v>29</v>
      </c>
      <c r="H2365" s="25" t="s">
        <v>26</v>
      </c>
      <c r="I2365" s="21"/>
      <c r="J2365" s="25" t="s">
        <v>26</v>
      </c>
      <c r="K2365" s="26">
        <v>174.83632683753899</v>
      </c>
      <c r="L2365" s="26">
        <v>2.0557293891906698</v>
      </c>
      <c r="N2365">
        <f>(Tabell1[[#This Row],[TP]]+Tabell1[[#This Row],[TN]])/(Tabell1[[#This Row],[TP]]+Tabell1[[#This Row],[TN]]+Tabell1[[#This Row],[FP]]+Tabell1[[#This Row],[FN]])</f>
        <v>0.87399293925952748</v>
      </c>
      <c r="O2365">
        <f>Tabell1[[#This Row],[TP]]/(Tabell1[[#This Row],[TP]]+Tabell1[[#This Row],[FP]])</f>
        <v>0.87394653375623021</v>
      </c>
      <c r="P2365">
        <f>Tabell1[[#This Row],[TP]]/(Tabell1[[#This Row],[TP]]+Tabell1[[#This Row],[FN]])</f>
        <v>0.99989631933644374</v>
      </c>
      <c r="Q2365">
        <f>2*(Tabell1[[#This Row],[Recall]] * Tabell1[[#This Row],[Precision]]) / (Tabell1[[#This Row],[Recall]] + Tabell1[[#This Row],[Precision]])</f>
        <v>0.93268858800773691</v>
      </c>
      <c r="R2365">
        <v>9644</v>
      </c>
      <c r="S2365">
        <v>11</v>
      </c>
      <c r="T2365">
        <v>1391</v>
      </c>
      <c r="U2365">
        <v>1</v>
      </c>
    </row>
    <row r="2366" spans="1:21" hidden="1" x14ac:dyDescent="0.3">
      <c r="A2366" s="25" t="s">
        <v>20</v>
      </c>
      <c r="B2366" s="23" t="s">
        <v>33</v>
      </c>
      <c r="C2366" s="21" t="s">
        <v>34</v>
      </c>
      <c r="D2366" s="21" t="s">
        <v>34</v>
      </c>
      <c r="E2366" t="s">
        <v>43</v>
      </c>
      <c r="F2366" s="19" t="s">
        <v>21</v>
      </c>
      <c r="G2366" s="25" t="s">
        <v>26</v>
      </c>
      <c r="H2366" s="25" t="s">
        <v>26</v>
      </c>
      <c r="I2366" s="25" t="s">
        <v>25</v>
      </c>
      <c r="J2366" s="21" t="s">
        <v>29</v>
      </c>
      <c r="K2366" s="26">
        <v>1.3547561168670601</v>
      </c>
      <c r="L2366" s="26">
        <v>3.7716658115386901</v>
      </c>
      <c r="N2366">
        <f>(Tabell1[[#This Row],[TP]]+Tabell1[[#This Row],[TN]])/(Tabell1[[#This Row],[TP]]+Tabell1[[#This Row],[TN]]+Tabell1[[#This Row],[FP]]+Tabell1[[#This Row],[FN]])</f>
        <v>0.88573758608191377</v>
      </c>
      <c r="O2366">
        <f>Tabell1[[#This Row],[TP]]/(Tabell1[[#This Row],[TP]]+Tabell1[[#This Row],[FP]])</f>
        <v>0.88055639552464471</v>
      </c>
      <c r="P2366">
        <f>Tabell1[[#This Row],[TP]]/(Tabell1[[#This Row],[TP]]+Tabell1[[#This Row],[FN]])</f>
        <v>0.99137539718565593</v>
      </c>
      <c r="Q2366">
        <f>2*(Tabell1[[#This Row],[Recall]] * Tabell1[[#This Row],[Precision]]) / (Tabell1[[#This Row],[Recall]] + Tabell1[[#This Row],[Precision]])</f>
        <v>0.93268563497571133</v>
      </c>
      <c r="R2366">
        <v>8736</v>
      </c>
      <c r="S2366">
        <v>1039</v>
      </c>
      <c r="T2366">
        <v>1185</v>
      </c>
      <c r="U2366">
        <v>76</v>
      </c>
    </row>
    <row r="2367" spans="1:21" hidden="1" x14ac:dyDescent="0.3">
      <c r="A2367" s="25" t="s">
        <v>20</v>
      </c>
      <c r="B2367" s="21" t="s">
        <v>32</v>
      </c>
      <c r="C2367" s="21" t="s">
        <v>34</v>
      </c>
      <c r="D2367" s="21" t="s">
        <v>34</v>
      </c>
      <c r="E2367" t="s">
        <v>43</v>
      </c>
      <c r="F2367" s="19" t="s">
        <v>21</v>
      </c>
      <c r="G2367" s="21" t="s">
        <v>29</v>
      </c>
      <c r="H2367" s="21" t="s">
        <v>29</v>
      </c>
      <c r="I2367" s="25" t="s">
        <v>25</v>
      </c>
      <c r="J2367" s="25" t="s">
        <v>26</v>
      </c>
      <c r="K2367" s="26">
        <v>0.883636474609375</v>
      </c>
      <c r="L2367" s="26">
        <v>2.0016808509826598</v>
      </c>
      <c r="N2367">
        <f>(Tabell1[[#This Row],[TP]]+Tabell1[[#This Row],[TN]])/(Tabell1[[#This Row],[TP]]+Tabell1[[#This Row],[TN]]+Tabell1[[#This Row],[FP]]+Tabell1[[#This Row],[FN]])</f>
        <v>0.89072127582457417</v>
      </c>
      <c r="O2367">
        <f>Tabell1[[#This Row],[TP]]/(Tabell1[[#This Row],[TP]]+Tabell1[[#This Row],[FP]])</f>
        <v>0.91800395691360737</v>
      </c>
      <c r="P2367">
        <f>Tabell1[[#This Row],[TP]]/(Tabell1[[#This Row],[TP]]+Tabell1[[#This Row],[FN]])</f>
        <v>0.94779845665002271</v>
      </c>
      <c r="Q2367">
        <f>2*(Tabell1[[#This Row],[Recall]] * Tabell1[[#This Row],[Precision]]) / (Tabell1[[#This Row],[Recall]] + Tabell1[[#This Row],[Precision]])</f>
        <v>0.93266331658291468</v>
      </c>
      <c r="R2367">
        <v>8352</v>
      </c>
      <c r="S2367">
        <v>1478</v>
      </c>
      <c r="T2367">
        <v>746</v>
      </c>
      <c r="U2367">
        <v>460</v>
      </c>
    </row>
    <row r="2368" spans="1:21" hidden="1" x14ac:dyDescent="0.3">
      <c r="A2368" s="21" t="s">
        <v>31</v>
      </c>
      <c r="B2368" s="21" t="s">
        <v>32</v>
      </c>
      <c r="C2368" s="25" t="s">
        <v>36</v>
      </c>
      <c r="D2368" s="20" t="s">
        <v>23</v>
      </c>
      <c r="E2368" t="s">
        <v>24</v>
      </c>
      <c r="F2368" s="19" t="s">
        <v>21</v>
      </c>
      <c r="G2368" s="25" t="s">
        <v>26</v>
      </c>
      <c r="H2368" s="25" t="s">
        <v>26</v>
      </c>
      <c r="I2368" s="25" t="s">
        <v>25</v>
      </c>
      <c r="J2368" s="21" t="s">
        <v>29</v>
      </c>
      <c r="K2368" s="26">
        <v>0.94424486160278298</v>
      </c>
      <c r="L2368" s="26">
        <v>0.34477853775024397</v>
      </c>
      <c r="N2368">
        <f>(Tabell1[[#This Row],[TP]]+Tabell1[[#This Row],[TN]])/(Tabell1[[#This Row],[TP]]+Tabell1[[#This Row],[TN]]+Tabell1[[#This Row],[FP]]+Tabell1[[#This Row],[FN]])</f>
        <v>0.88304517063456145</v>
      </c>
      <c r="O2368">
        <f>Tabell1[[#This Row],[TP]]/(Tabell1[[#This Row],[TP]]+Tabell1[[#This Row],[FP]])</f>
        <v>0.93783415452353491</v>
      </c>
      <c r="P2368">
        <f>Tabell1[[#This Row],[TP]]/(Tabell1[[#This Row],[TP]]+Tabell1[[#This Row],[FN]])</f>
        <v>0.92752721617418354</v>
      </c>
      <c r="Q2368">
        <f>2*(Tabell1[[#This Row],[Recall]] * Tabell1[[#This Row],[Precision]]) / (Tabell1[[#This Row],[Recall]] + Tabell1[[#This Row],[Precision]])</f>
        <v>0.9326522101751461</v>
      </c>
      <c r="R2368">
        <v>8946</v>
      </c>
      <c r="S2368">
        <v>809</v>
      </c>
      <c r="T2368">
        <v>593</v>
      </c>
      <c r="U2368">
        <v>699</v>
      </c>
    </row>
    <row r="2369" spans="1:21" hidden="1" x14ac:dyDescent="0.3">
      <c r="A2369" s="21" t="s">
        <v>31</v>
      </c>
      <c r="B2369" s="23" t="s">
        <v>33</v>
      </c>
      <c r="C2369" s="21" t="s">
        <v>34</v>
      </c>
      <c r="D2369" s="20" t="s">
        <v>23</v>
      </c>
      <c r="E2369" t="s">
        <v>24</v>
      </c>
      <c r="F2369" s="19" t="s">
        <v>21</v>
      </c>
      <c r="G2369" s="21" t="s">
        <v>29</v>
      </c>
      <c r="H2369" s="25" t="s">
        <v>26</v>
      </c>
      <c r="I2369" s="21"/>
      <c r="J2369" s="21" t="s">
        <v>29</v>
      </c>
      <c r="K2369" s="26">
        <v>37.8312888145446</v>
      </c>
      <c r="L2369" s="26">
        <v>0.52672457695007302</v>
      </c>
      <c r="N2369">
        <f>(Tabell1[[#This Row],[TP]]+Tabell1[[#This Row],[TN]])/(Tabell1[[#This Row],[TP]]+Tabell1[[#This Row],[TN]]+Tabell1[[#This Row],[FP]]+Tabell1[[#This Row],[FN]])</f>
        <v>0.87390241694577708</v>
      </c>
      <c r="O2369">
        <f>Tabell1[[#This Row],[TP]]/(Tabell1[[#This Row],[TP]]+Tabell1[[#This Row],[FP]])</f>
        <v>0.87386734324030446</v>
      </c>
      <c r="P2369">
        <f>Tabell1[[#This Row],[TP]]/(Tabell1[[#This Row],[TP]]+Tabell1[[#This Row],[FN]])</f>
        <v>0.99989631933644374</v>
      </c>
      <c r="Q2369">
        <f>2*(Tabell1[[#This Row],[Recall]] * Tabell1[[#This Row],[Precision]]) / (Tabell1[[#This Row],[Recall]] + Tabell1[[#This Row],[Precision]])</f>
        <v>0.93264348919297912</v>
      </c>
      <c r="R2369">
        <v>9644</v>
      </c>
      <c r="S2369">
        <v>10</v>
      </c>
      <c r="T2369">
        <v>1392</v>
      </c>
      <c r="U2369">
        <v>1</v>
      </c>
    </row>
    <row r="2370" spans="1:21" hidden="1" x14ac:dyDescent="0.3">
      <c r="A2370" s="23" t="s">
        <v>48</v>
      </c>
      <c r="B2370" s="25" t="s">
        <v>22</v>
      </c>
      <c r="C2370" s="21" t="s">
        <v>34</v>
      </c>
      <c r="D2370" s="20" t="s">
        <v>23</v>
      </c>
      <c r="E2370" t="s">
        <v>24</v>
      </c>
      <c r="F2370" s="19" t="s">
        <v>21</v>
      </c>
      <c r="G2370" s="25" t="s">
        <v>26</v>
      </c>
      <c r="H2370" s="25" t="s">
        <v>26</v>
      </c>
      <c r="I2370" s="25" t="s">
        <v>25</v>
      </c>
      <c r="J2370" s="21" t="s">
        <v>29</v>
      </c>
      <c r="K2370" s="26">
        <v>0.121674537658691</v>
      </c>
      <c r="L2370" s="26">
        <v>0.20249438285827601</v>
      </c>
      <c r="N2370">
        <f>(Tabell1[[#This Row],[TP]]+Tabell1[[#This Row],[TN]])/(Tabell1[[#This Row],[TP]]+Tabell1[[#This Row],[TN]]+Tabell1[[#This Row],[FP]]+Tabell1[[#This Row],[FN]])</f>
        <v>0.87390241694577708</v>
      </c>
      <c r="O2370">
        <f>Tabell1[[#This Row],[TP]]/(Tabell1[[#This Row],[TP]]+Tabell1[[#This Row],[FP]])</f>
        <v>0.87386734324030446</v>
      </c>
      <c r="P2370">
        <f>Tabell1[[#This Row],[TP]]/(Tabell1[[#This Row],[TP]]+Tabell1[[#This Row],[FN]])</f>
        <v>0.99989631933644374</v>
      </c>
      <c r="Q2370">
        <f>2*(Tabell1[[#This Row],[Recall]] * Tabell1[[#This Row],[Precision]]) / (Tabell1[[#This Row],[Recall]] + Tabell1[[#This Row],[Precision]])</f>
        <v>0.93264348919297912</v>
      </c>
      <c r="R2370">
        <v>9644</v>
      </c>
      <c r="S2370">
        <v>10</v>
      </c>
      <c r="T2370">
        <v>1392</v>
      </c>
      <c r="U2370">
        <v>1</v>
      </c>
    </row>
    <row r="2371" spans="1:21" hidden="1" x14ac:dyDescent="0.3">
      <c r="A2371" s="23" t="s">
        <v>48</v>
      </c>
      <c r="B2371" s="25" t="s">
        <v>22</v>
      </c>
      <c r="C2371" s="21" t="s">
        <v>34</v>
      </c>
      <c r="D2371" s="20" t="s">
        <v>23</v>
      </c>
      <c r="E2371" t="s">
        <v>24</v>
      </c>
      <c r="F2371" s="19" t="s">
        <v>21</v>
      </c>
      <c r="G2371" s="25" t="s">
        <v>26</v>
      </c>
      <c r="H2371" s="25" t="s">
        <v>26</v>
      </c>
      <c r="I2371" s="25" t="s">
        <v>25</v>
      </c>
      <c r="J2371" s="25" t="s">
        <v>26</v>
      </c>
      <c r="K2371" s="26">
        <v>0.11768531799316399</v>
      </c>
      <c r="L2371" s="26">
        <v>0.203455924987792</v>
      </c>
      <c r="N2371">
        <f>(Tabell1[[#This Row],[TP]]+Tabell1[[#This Row],[TN]])/(Tabell1[[#This Row],[TP]]+Tabell1[[#This Row],[TN]]+Tabell1[[#This Row],[FP]]+Tabell1[[#This Row],[FN]])</f>
        <v>0.87390241694577708</v>
      </c>
      <c r="O2371">
        <f>Tabell1[[#This Row],[TP]]/(Tabell1[[#This Row],[TP]]+Tabell1[[#This Row],[FP]])</f>
        <v>0.87386734324030446</v>
      </c>
      <c r="P2371">
        <f>Tabell1[[#This Row],[TP]]/(Tabell1[[#This Row],[TP]]+Tabell1[[#This Row],[FN]])</f>
        <v>0.99989631933644374</v>
      </c>
      <c r="Q2371">
        <f>2*(Tabell1[[#This Row],[Recall]] * Tabell1[[#This Row],[Precision]]) / (Tabell1[[#This Row],[Recall]] + Tabell1[[#This Row],[Precision]])</f>
        <v>0.93264348919297912</v>
      </c>
      <c r="R2371">
        <v>9644</v>
      </c>
      <c r="S2371">
        <v>10</v>
      </c>
      <c r="T2371">
        <v>1392</v>
      </c>
      <c r="U2371">
        <v>1</v>
      </c>
    </row>
    <row r="2372" spans="1:21" hidden="1" x14ac:dyDescent="0.3">
      <c r="A2372" s="23" t="s">
        <v>48</v>
      </c>
      <c r="B2372" s="25" t="s">
        <v>22</v>
      </c>
      <c r="C2372" s="21" t="s">
        <v>34</v>
      </c>
      <c r="D2372" s="20" t="s">
        <v>23</v>
      </c>
      <c r="E2372" t="s">
        <v>24</v>
      </c>
      <c r="F2372" s="19" t="s">
        <v>21</v>
      </c>
      <c r="G2372" s="25" t="s">
        <v>26</v>
      </c>
      <c r="H2372" s="21" t="s">
        <v>29</v>
      </c>
      <c r="I2372" s="25" t="s">
        <v>25</v>
      </c>
      <c r="J2372" s="25" t="s">
        <v>26</v>
      </c>
      <c r="K2372" s="26">
        <v>0.116687774658203</v>
      </c>
      <c r="L2372" s="26">
        <v>0.199466466903686</v>
      </c>
      <c r="N2372">
        <f>(Tabell1[[#This Row],[TP]]+Tabell1[[#This Row],[TN]])/(Tabell1[[#This Row],[TP]]+Tabell1[[#This Row],[TN]]+Tabell1[[#This Row],[FP]]+Tabell1[[#This Row],[FN]])</f>
        <v>0.87390241694577708</v>
      </c>
      <c r="O2372">
        <f>Tabell1[[#This Row],[TP]]/(Tabell1[[#This Row],[TP]]+Tabell1[[#This Row],[FP]])</f>
        <v>0.87386734324030446</v>
      </c>
      <c r="P2372">
        <f>Tabell1[[#This Row],[TP]]/(Tabell1[[#This Row],[TP]]+Tabell1[[#This Row],[FN]])</f>
        <v>0.99989631933644374</v>
      </c>
      <c r="Q2372">
        <f>2*(Tabell1[[#This Row],[Recall]] * Tabell1[[#This Row],[Precision]]) / (Tabell1[[#This Row],[Recall]] + Tabell1[[#This Row],[Precision]])</f>
        <v>0.93264348919297912</v>
      </c>
      <c r="R2372">
        <v>9644</v>
      </c>
      <c r="S2372">
        <v>10</v>
      </c>
      <c r="T2372">
        <v>1392</v>
      </c>
      <c r="U2372">
        <v>1</v>
      </c>
    </row>
    <row r="2373" spans="1:21" hidden="1" x14ac:dyDescent="0.3">
      <c r="A2373" s="23" t="s">
        <v>48</v>
      </c>
      <c r="B2373" s="25" t="s">
        <v>22</v>
      </c>
      <c r="C2373" s="21" t="s">
        <v>34</v>
      </c>
      <c r="D2373" s="20" t="s">
        <v>23</v>
      </c>
      <c r="E2373" t="s">
        <v>24</v>
      </c>
      <c r="F2373" s="19" t="s">
        <v>21</v>
      </c>
      <c r="G2373" s="21" t="s">
        <v>29</v>
      </c>
      <c r="H2373" s="25" t="s">
        <v>26</v>
      </c>
      <c r="I2373" s="25" t="s">
        <v>25</v>
      </c>
      <c r="J2373" s="21" t="s">
        <v>29</v>
      </c>
      <c r="K2373" s="26">
        <v>0.112690210342407</v>
      </c>
      <c r="L2373" s="26">
        <v>0.21941208839416501</v>
      </c>
      <c r="N2373">
        <f>(Tabell1[[#This Row],[TP]]+Tabell1[[#This Row],[TN]])/(Tabell1[[#This Row],[TP]]+Tabell1[[#This Row],[TN]]+Tabell1[[#This Row],[FP]]+Tabell1[[#This Row],[FN]])</f>
        <v>0.87390241694577708</v>
      </c>
      <c r="O2373">
        <f>Tabell1[[#This Row],[TP]]/(Tabell1[[#This Row],[TP]]+Tabell1[[#This Row],[FP]])</f>
        <v>0.87386734324030446</v>
      </c>
      <c r="P2373">
        <f>Tabell1[[#This Row],[TP]]/(Tabell1[[#This Row],[TP]]+Tabell1[[#This Row],[FN]])</f>
        <v>0.99989631933644374</v>
      </c>
      <c r="Q2373">
        <f>2*(Tabell1[[#This Row],[Recall]] * Tabell1[[#This Row],[Precision]]) / (Tabell1[[#This Row],[Recall]] + Tabell1[[#This Row],[Precision]])</f>
        <v>0.93264348919297912</v>
      </c>
      <c r="R2373">
        <v>9644</v>
      </c>
      <c r="S2373">
        <v>10</v>
      </c>
      <c r="T2373">
        <v>1392</v>
      </c>
      <c r="U2373">
        <v>1</v>
      </c>
    </row>
    <row r="2374" spans="1:21" hidden="1" x14ac:dyDescent="0.3">
      <c r="A2374" s="23" t="s">
        <v>48</v>
      </c>
      <c r="B2374" s="25" t="s">
        <v>22</v>
      </c>
      <c r="C2374" s="21" t="s">
        <v>34</v>
      </c>
      <c r="D2374" s="20" t="s">
        <v>23</v>
      </c>
      <c r="E2374" t="s">
        <v>24</v>
      </c>
      <c r="F2374" s="19" t="s">
        <v>21</v>
      </c>
      <c r="G2374" s="21" t="s">
        <v>29</v>
      </c>
      <c r="H2374" s="21" t="s">
        <v>29</v>
      </c>
      <c r="I2374" s="25" t="s">
        <v>25</v>
      </c>
      <c r="J2374" s="25" t="s">
        <v>26</v>
      </c>
      <c r="K2374" s="26">
        <v>0.110682010650634</v>
      </c>
      <c r="L2374" s="26">
        <v>0.188464164733886</v>
      </c>
      <c r="N2374">
        <f>(Tabell1[[#This Row],[TP]]+Tabell1[[#This Row],[TN]])/(Tabell1[[#This Row],[TP]]+Tabell1[[#This Row],[TN]]+Tabell1[[#This Row],[FP]]+Tabell1[[#This Row],[FN]])</f>
        <v>0.87390241694577708</v>
      </c>
      <c r="O2374">
        <f>Tabell1[[#This Row],[TP]]/(Tabell1[[#This Row],[TP]]+Tabell1[[#This Row],[FP]])</f>
        <v>0.87386734324030446</v>
      </c>
      <c r="P2374">
        <f>Tabell1[[#This Row],[TP]]/(Tabell1[[#This Row],[TP]]+Tabell1[[#This Row],[FN]])</f>
        <v>0.99989631933644374</v>
      </c>
      <c r="Q2374">
        <f>2*(Tabell1[[#This Row],[Recall]] * Tabell1[[#This Row],[Precision]]) / (Tabell1[[#This Row],[Recall]] + Tabell1[[#This Row],[Precision]])</f>
        <v>0.93264348919297912</v>
      </c>
      <c r="R2374">
        <v>9644</v>
      </c>
      <c r="S2374">
        <v>10</v>
      </c>
      <c r="T2374">
        <v>1392</v>
      </c>
      <c r="U2374">
        <v>1</v>
      </c>
    </row>
    <row r="2375" spans="1:21" hidden="1" x14ac:dyDescent="0.3">
      <c r="A2375" s="23" t="s">
        <v>48</v>
      </c>
      <c r="B2375" s="25" t="s">
        <v>22</v>
      </c>
      <c r="C2375" s="21" t="s">
        <v>34</v>
      </c>
      <c r="D2375" s="20" t="s">
        <v>23</v>
      </c>
      <c r="E2375" t="s">
        <v>24</v>
      </c>
      <c r="F2375" s="19" t="s">
        <v>21</v>
      </c>
      <c r="G2375" s="21" t="s">
        <v>29</v>
      </c>
      <c r="H2375" s="25" t="s">
        <v>26</v>
      </c>
      <c r="I2375" s="25" t="s">
        <v>25</v>
      </c>
      <c r="J2375" s="25" t="s">
        <v>26</v>
      </c>
      <c r="K2375" s="26">
        <v>0.10970664024353</v>
      </c>
      <c r="L2375" s="26">
        <v>0.191486835479736</v>
      </c>
      <c r="N2375">
        <f>(Tabell1[[#This Row],[TP]]+Tabell1[[#This Row],[TN]])/(Tabell1[[#This Row],[TP]]+Tabell1[[#This Row],[TN]]+Tabell1[[#This Row],[FP]]+Tabell1[[#This Row],[FN]])</f>
        <v>0.87390241694577708</v>
      </c>
      <c r="O2375">
        <f>Tabell1[[#This Row],[TP]]/(Tabell1[[#This Row],[TP]]+Tabell1[[#This Row],[FP]])</f>
        <v>0.87386734324030446</v>
      </c>
      <c r="P2375">
        <f>Tabell1[[#This Row],[TP]]/(Tabell1[[#This Row],[TP]]+Tabell1[[#This Row],[FN]])</f>
        <v>0.99989631933644374</v>
      </c>
      <c r="Q2375">
        <f>2*(Tabell1[[#This Row],[Recall]] * Tabell1[[#This Row],[Precision]]) / (Tabell1[[#This Row],[Recall]] + Tabell1[[#This Row],[Precision]])</f>
        <v>0.93264348919297912</v>
      </c>
      <c r="R2375">
        <v>9644</v>
      </c>
      <c r="S2375">
        <v>10</v>
      </c>
      <c r="T2375">
        <v>1392</v>
      </c>
      <c r="U2375">
        <v>1</v>
      </c>
    </row>
    <row r="2376" spans="1:21" hidden="1" x14ac:dyDescent="0.3">
      <c r="A2376" s="25" t="s">
        <v>20</v>
      </c>
      <c r="B2376" s="25" t="s">
        <v>22</v>
      </c>
      <c r="C2376" s="20" t="s">
        <v>23</v>
      </c>
      <c r="D2376" s="20" t="s">
        <v>23</v>
      </c>
      <c r="E2376" t="s">
        <v>42</v>
      </c>
      <c r="F2376" s="25" t="s">
        <v>30</v>
      </c>
      <c r="G2376" s="21" t="s">
        <v>29</v>
      </c>
      <c r="H2376" s="25" t="s">
        <v>26</v>
      </c>
      <c r="I2376" s="25" t="s">
        <v>25</v>
      </c>
      <c r="J2376" s="21" t="s">
        <v>29</v>
      </c>
      <c r="K2376" s="26">
        <v>2.7685124874114901</v>
      </c>
      <c r="L2376" s="26">
        <v>6.8698158264160103</v>
      </c>
      <c r="N2376">
        <f>(Tabell1[[#This Row],[TP]]+Tabell1[[#This Row],[TN]])/(Tabell1[[#This Row],[TP]]+Tabell1[[#This Row],[TN]]+Tabell1[[#This Row],[FP]]+Tabell1[[#This Row],[FN]])</f>
        <v>0.87427745664739887</v>
      </c>
      <c r="O2376">
        <f>Tabell1[[#This Row],[TP]]/(Tabell1[[#This Row],[TP]]+Tabell1[[#This Row],[FP]])</f>
        <v>0.8737529475784509</v>
      </c>
      <c r="P2376">
        <f>Tabell1[[#This Row],[TP]]/(Tabell1[[#This Row],[TP]]+Tabell1[[#This Row],[FN]])</f>
        <v>1</v>
      </c>
      <c r="Q2376">
        <f>2*(Tabell1[[#This Row],[Recall]] * Tabell1[[#This Row],[Precision]]) / (Tabell1[[#This Row],[Recall]] + Tabell1[[#This Row],[Precision]])</f>
        <v>0.93262342691190703</v>
      </c>
      <c r="R2376">
        <v>9634</v>
      </c>
      <c r="S2376">
        <v>46</v>
      </c>
      <c r="T2376">
        <v>1392</v>
      </c>
      <c r="U2376">
        <v>0</v>
      </c>
    </row>
    <row r="2377" spans="1:21" hidden="1" x14ac:dyDescent="0.3">
      <c r="A2377" s="25" t="s">
        <v>20</v>
      </c>
      <c r="B2377" s="25" t="s">
        <v>22</v>
      </c>
      <c r="C2377" s="20" t="s">
        <v>23</v>
      </c>
      <c r="D2377" s="20" t="s">
        <v>23</v>
      </c>
      <c r="E2377" t="s">
        <v>24</v>
      </c>
      <c r="F2377" s="25" t="s">
        <v>30</v>
      </c>
      <c r="G2377" s="21" t="s">
        <v>29</v>
      </c>
      <c r="H2377" s="21" t="s">
        <v>29</v>
      </c>
      <c r="I2377" s="21"/>
      <c r="J2377" s="21" t="s">
        <v>29</v>
      </c>
      <c r="K2377" s="26">
        <v>5.2384543418884197</v>
      </c>
      <c r="L2377" s="26">
        <v>7.9937143325805602</v>
      </c>
      <c r="N2377">
        <f>(Tabell1[[#This Row],[TP]]+Tabell1[[#This Row],[TN]])/(Tabell1[[#This Row],[TP]]+Tabell1[[#This Row],[TN]]+Tabell1[[#This Row],[FP]]+Tabell1[[#This Row],[FN]])</f>
        <v>0.8738118946320268</v>
      </c>
      <c r="O2377">
        <f>Tabell1[[#This Row],[TP]]/(Tabell1[[#This Row],[TP]]+Tabell1[[#This Row],[FP]])</f>
        <v>0.87372044569254459</v>
      </c>
      <c r="P2377">
        <f>Tabell1[[#This Row],[TP]]/(Tabell1[[#This Row],[TP]]+Tabell1[[#This Row],[FN]])</f>
        <v>1</v>
      </c>
      <c r="Q2377">
        <f>2*(Tabell1[[#This Row],[Recall]] * Tabell1[[#This Row],[Precision]]) / (Tabell1[[#This Row],[Recall]] + Tabell1[[#This Row],[Precision]])</f>
        <v>0.93260491200928242</v>
      </c>
      <c r="R2377">
        <v>9645</v>
      </c>
      <c r="S2377">
        <v>8</v>
      </c>
      <c r="T2377">
        <v>1394</v>
      </c>
      <c r="U2377">
        <v>0</v>
      </c>
    </row>
    <row r="2378" spans="1:21" hidden="1" x14ac:dyDescent="0.3">
      <c r="A2378" s="21" t="s">
        <v>31</v>
      </c>
      <c r="B2378" s="25" t="s">
        <v>22</v>
      </c>
      <c r="C2378" s="20" t="s">
        <v>23</v>
      </c>
      <c r="D2378" s="20" t="s">
        <v>23</v>
      </c>
      <c r="E2378" t="s">
        <v>24</v>
      </c>
      <c r="F2378" s="25" t="s">
        <v>30</v>
      </c>
      <c r="G2378" s="25" t="s">
        <v>26</v>
      </c>
      <c r="H2378" s="25" t="s">
        <v>26</v>
      </c>
      <c r="I2378" s="21"/>
      <c r="J2378" s="21" t="s">
        <v>29</v>
      </c>
      <c r="K2378" s="26">
        <v>1.0319232940673799</v>
      </c>
      <c r="L2378" s="26">
        <v>0.441877841949462</v>
      </c>
      <c r="N2378">
        <f>(Tabell1[[#This Row],[TP]]+Tabell1[[#This Row],[TN]])/(Tabell1[[#This Row],[TP]]+Tabell1[[#This Row],[TN]]+Tabell1[[#This Row],[FP]]+Tabell1[[#This Row],[FN]])</f>
        <v>0.8738118946320268</v>
      </c>
      <c r="O2378">
        <f>Tabell1[[#This Row],[TP]]/(Tabell1[[#This Row],[TP]]+Tabell1[[#This Row],[FP]])</f>
        <v>0.87372044569254459</v>
      </c>
      <c r="P2378">
        <f>Tabell1[[#This Row],[TP]]/(Tabell1[[#This Row],[TP]]+Tabell1[[#This Row],[FN]])</f>
        <v>1</v>
      </c>
      <c r="Q2378">
        <f>2*(Tabell1[[#This Row],[Recall]] * Tabell1[[#This Row],[Precision]]) / (Tabell1[[#This Row],[Recall]] + Tabell1[[#This Row],[Precision]])</f>
        <v>0.93260491200928242</v>
      </c>
      <c r="R2378">
        <v>9645</v>
      </c>
      <c r="S2378">
        <v>8</v>
      </c>
      <c r="T2378">
        <v>1394</v>
      </c>
      <c r="U2378">
        <v>0</v>
      </c>
    </row>
    <row r="2379" spans="1:21" hidden="1" x14ac:dyDescent="0.3">
      <c r="A2379" s="21" t="s">
        <v>31</v>
      </c>
      <c r="B2379" s="21" t="s">
        <v>32</v>
      </c>
      <c r="C2379" s="20" t="s">
        <v>23</v>
      </c>
      <c r="D2379" s="20" t="s">
        <v>23</v>
      </c>
      <c r="E2379" t="s">
        <v>24</v>
      </c>
      <c r="F2379" s="25" t="s">
        <v>30</v>
      </c>
      <c r="G2379" s="21" t="s">
        <v>29</v>
      </c>
      <c r="H2379" s="21" t="s">
        <v>29</v>
      </c>
      <c r="I2379" s="21"/>
      <c r="J2379" s="21" t="s">
        <v>29</v>
      </c>
      <c r="K2379" s="26">
        <v>1.0682611465454099</v>
      </c>
      <c r="L2379" s="26">
        <v>0.47572779655456499</v>
      </c>
      <c r="N2379">
        <f>(Tabell1[[#This Row],[TP]]+Tabell1[[#This Row],[TN]])/(Tabell1[[#This Row],[TP]]+Tabell1[[#This Row],[TN]]+Tabell1[[#This Row],[FP]]+Tabell1[[#This Row],[FN]])</f>
        <v>0.8738118946320268</v>
      </c>
      <c r="O2379">
        <f>Tabell1[[#This Row],[TP]]/(Tabell1[[#This Row],[TP]]+Tabell1[[#This Row],[FP]])</f>
        <v>0.87378816707438611</v>
      </c>
      <c r="P2379">
        <f>Tabell1[[#This Row],[TP]]/(Tabell1[[#This Row],[TP]]+Tabell1[[#This Row],[FN]])</f>
        <v>0.99989631933644374</v>
      </c>
      <c r="Q2379">
        <f>2*(Tabell1[[#This Row],[Recall]] * Tabell1[[#This Row],[Precision]]) / (Tabell1[[#This Row],[Recall]] + Tabell1[[#This Row],[Precision]])</f>
        <v>0.93259839473938699</v>
      </c>
      <c r="R2379">
        <v>9644</v>
      </c>
      <c r="S2379">
        <v>9</v>
      </c>
      <c r="T2379">
        <v>1393</v>
      </c>
      <c r="U2379">
        <v>1</v>
      </c>
    </row>
    <row r="2380" spans="1:21" hidden="1" x14ac:dyDescent="0.3">
      <c r="A2380" s="21" t="s">
        <v>31</v>
      </c>
      <c r="B2380" s="25" t="s">
        <v>22</v>
      </c>
      <c r="C2380" s="20" t="s">
        <v>23</v>
      </c>
      <c r="D2380" s="20" t="s">
        <v>23</v>
      </c>
      <c r="E2380" t="s">
        <v>24</v>
      </c>
      <c r="F2380" s="25" t="s">
        <v>30</v>
      </c>
      <c r="G2380" s="21" t="s">
        <v>29</v>
      </c>
      <c r="H2380" s="21" t="s">
        <v>29</v>
      </c>
      <c r="I2380" s="21"/>
      <c r="J2380" s="21" t="s">
        <v>29</v>
      </c>
      <c r="K2380" s="26">
        <v>1.04360771179199</v>
      </c>
      <c r="L2380" s="26">
        <v>1.7645692825317301</v>
      </c>
      <c r="N2380">
        <f>(Tabell1[[#This Row],[TP]]+Tabell1[[#This Row],[TN]])/(Tabell1[[#This Row],[TP]]+Tabell1[[#This Row],[TN]]+Tabell1[[#This Row],[FP]]+Tabell1[[#This Row],[FN]])</f>
        <v>0.8738118946320268</v>
      </c>
      <c r="O2380">
        <f>Tabell1[[#This Row],[TP]]/(Tabell1[[#This Row],[TP]]+Tabell1[[#This Row],[FP]])</f>
        <v>0.87378816707438611</v>
      </c>
      <c r="P2380">
        <f>Tabell1[[#This Row],[TP]]/(Tabell1[[#This Row],[TP]]+Tabell1[[#This Row],[FN]])</f>
        <v>0.99989631933644374</v>
      </c>
      <c r="Q2380">
        <f>2*(Tabell1[[#This Row],[Recall]] * Tabell1[[#This Row],[Precision]]) / (Tabell1[[#This Row],[Recall]] + Tabell1[[#This Row],[Precision]])</f>
        <v>0.93259839473938699</v>
      </c>
      <c r="R2380">
        <v>9644</v>
      </c>
      <c r="S2380">
        <v>9</v>
      </c>
      <c r="T2380">
        <v>1393</v>
      </c>
      <c r="U2380">
        <v>1</v>
      </c>
    </row>
    <row r="2381" spans="1:21" hidden="1" x14ac:dyDescent="0.3">
      <c r="A2381" s="21" t="s">
        <v>31</v>
      </c>
      <c r="B2381" s="23" t="s">
        <v>33</v>
      </c>
      <c r="C2381" s="20" t="s">
        <v>23</v>
      </c>
      <c r="D2381" s="20" t="s">
        <v>23</v>
      </c>
      <c r="E2381" t="s">
        <v>24</v>
      </c>
      <c r="F2381" s="19" t="s">
        <v>21</v>
      </c>
      <c r="G2381" s="25" t="s">
        <v>26</v>
      </c>
      <c r="H2381" s="21" t="s">
        <v>29</v>
      </c>
      <c r="I2381" s="21"/>
      <c r="J2381" s="21" t="s">
        <v>29</v>
      </c>
      <c r="K2381" s="26">
        <v>28.400295257568299</v>
      </c>
      <c r="L2381" s="26">
        <v>0.61124134063720703</v>
      </c>
      <c r="N2381">
        <f>(Tabell1[[#This Row],[TP]]+Tabell1[[#This Row],[TN]])/(Tabell1[[#This Row],[TP]]+Tabell1[[#This Row],[TN]]+Tabell1[[#This Row],[FP]]+Tabell1[[#This Row],[FN]])</f>
        <v>0.8737213723182764</v>
      </c>
      <c r="O2381">
        <f>Tabell1[[#This Row],[TP]]/(Tabell1[[#This Row],[TP]]+Tabell1[[#This Row],[FP]])</f>
        <v>0.87364130434782605</v>
      </c>
      <c r="P2381">
        <f>Tabell1[[#This Row],[TP]]/(Tabell1[[#This Row],[TP]]+Tabell1[[#This Row],[FN]])</f>
        <v>1</v>
      </c>
      <c r="Q2381">
        <f>2*(Tabell1[[#This Row],[Recall]] * Tabell1[[#This Row],[Precision]]) / (Tabell1[[#This Row],[Recall]] + Tabell1[[#This Row],[Precision]])</f>
        <v>0.93255982596084108</v>
      </c>
      <c r="R2381">
        <v>9645</v>
      </c>
      <c r="S2381">
        <v>7</v>
      </c>
      <c r="T2381">
        <v>1395</v>
      </c>
      <c r="U2381">
        <v>0</v>
      </c>
    </row>
    <row r="2382" spans="1:21" hidden="1" x14ac:dyDescent="0.3">
      <c r="A2382" s="25" t="s">
        <v>20</v>
      </c>
      <c r="B2382" s="21" t="s">
        <v>32</v>
      </c>
      <c r="C2382" s="20" t="s">
        <v>23</v>
      </c>
      <c r="D2382" s="20" t="s">
        <v>23</v>
      </c>
      <c r="E2382" t="s">
        <v>24</v>
      </c>
      <c r="F2382" s="19" t="s">
        <v>21</v>
      </c>
      <c r="G2382" s="25" t="s">
        <v>26</v>
      </c>
      <c r="H2382" s="21" t="s">
        <v>29</v>
      </c>
      <c r="I2382" s="21"/>
      <c r="J2382" s="21" t="s">
        <v>29</v>
      </c>
      <c r="K2382" s="26">
        <v>1.74999403953552</v>
      </c>
      <c r="L2382" s="26">
        <v>3.2175755500793399</v>
      </c>
      <c r="N2382">
        <f>(Tabell1[[#This Row],[TP]]+Tabell1[[#This Row],[TN]])/(Tabell1[[#This Row],[TP]]+Tabell1[[#This Row],[TN]]+Tabell1[[#This Row],[FP]]+Tabell1[[#This Row],[FN]])</f>
        <v>0.8737213723182764</v>
      </c>
      <c r="O2382">
        <f>Tabell1[[#This Row],[TP]]/(Tabell1[[#This Row],[TP]]+Tabell1[[#This Row],[FP]])</f>
        <v>0.87364130434782605</v>
      </c>
      <c r="P2382">
        <f>Tabell1[[#This Row],[TP]]/(Tabell1[[#This Row],[TP]]+Tabell1[[#This Row],[FN]])</f>
        <v>1</v>
      </c>
      <c r="Q2382">
        <f>2*(Tabell1[[#This Row],[Recall]] * Tabell1[[#This Row],[Precision]]) / (Tabell1[[#This Row],[Recall]] + Tabell1[[#This Row],[Precision]])</f>
        <v>0.93255982596084108</v>
      </c>
      <c r="R2382">
        <v>9645</v>
      </c>
      <c r="S2382">
        <v>7</v>
      </c>
      <c r="T2382">
        <v>1395</v>
      </c>
      <c r="U2382">
        <v>0</v>
      </c>
    </row>
    <row r="2383" spans="1:21" hidden="1" x14ac:dyDescent="0.3">
      <c r="A2383" s="25" t="s">
        <v>20</v>
      </c>
      <c r="B2383" s="21" t="s">
        <v>32</v>
      </c>
      <c r="C2383" s="20" t="s">
        <v>23</v>
      </c>
      <c r="D2383" s="20" t="s">
        <v>23</v>
      </c>
      <c r="E2383" t="s">
        <v>24</v>
      </c>
      <c r="F2383" s="19" t="s">
        <v>21</v>
      </c>
      <c r="G2383" s="21" t="s">
        <v>29</v>
      </c>
      <c r="H2383" s="21" t="s">
        <v>29</v>
      </c>
      <c r="I2383" s="21"/>
      <c r="J2383" s="21" t="s">
        <v>29</v>
      </c>
      <c r="K2383" s="26">
        <v>1.74739861488342</v>
      </c>
      <c r="L2383" s="26">
        <v>3.20326375961303</v>
      </c>
      <c r="N2383">
        <f>(Tabell1[[#This Row],[TP]]+Tabell1[[#This Row],[TN]])/(Tabell1[[#This Row],[TP]]+Tabell1[[#This Row],[TN]]+Tabell1[[#This Row],[FP]]+Tabell1[[#This Row],[FN]])</f>
        <v>0.8737213723182764</v>
      </c>
      <c r="O2383">
        <f>Tabell1[[#This Row],[TP]]/(Tabell1[[#This Row],[TP]]+Tabell1[[#This Row],[FP]])</f>
        <v>0.87364130434782605</v>
      </c>
      <c r="P2383">
        <f>Tabell1[[#This Row],[TP]]/(Tabell1[[#This Row],[TP]]+Tabell1[[#This Row],[FN]])</f>
        <v>1</v>
      </c>
      <c r="Q2383">
        <f>2*(Tabell1[[#This Row],[Recall]] * Tabell1[[#This Row],[Precision]]) / (Tabell1[[#This Row],[Recall]] + Tabell1[[#This Row],[Precision]])</f>
        <v>0.93255982596084108</v>
      </c>
      <c r="R2383">
        <v>9645</v>
      </c>
      <c r="S2383">
        <v>7</v>
      </c>
      <c r="T2383">
        <v>1395</v>
      </c>
      <c r="U2383">
        <v>0</v>
      </c>
    </row>
    <row r="2384" spans="1:21" hidden="1" x14ac:dyDescent="0.3">
      <c r="A2384" s="21" t="s">
        <v>31</v>
      </c>
      <c r="B2384" s="25" t="s">
        <v>22</v>
      </c>
      <c r="C2384" s="20" t="s">
        <v>23</v>
      </c>
      <c r="D2384" s="20" t="s">
        <v>23</v>
      </c>
      <c r="E2384" t="s">
        <v>24</v>
      </c>
      <c r="F2384" s="25" t="s">
        <v>30</v>
      </c>
      <c r="G2384" s="25" t="s">
        <v>26</v>
      </c>
      <c r="H2384" s="21" t="s">
        <v>29</v>
      </c>
      <c r="I2384" s="21"/>
      <c r="J2384" s="21" t="s">
        <v>29</v>
      </c>
      <c r="K2384" s="26">
        <v>1.04721307754516</v>
      </c>
      <c r="L2384" s="26">
        <v>0.62212681770324696</v>
      </c>
      <c r="N2384">
        <f>(Tabell1[[#This Row],[TP]]+Tabell1[[#This Row],[TN]])/(Tabell1[[#This Row],[TP]]+Tabell1[[#This Row],[TN]]+Tabell1[[#This Row],[FP]]+Tabell1[[#This Row],[FN]])</f>
        <v>0.8737213723182764</v>
      </c>
      <c r="O2384">
        <f>Tabell1[[#This Row],[TP]]/(Tabell1[[#This Row],[TP]]+Tabell1[[#This Row],[FP]])</f>
        <v>0.87364130434782605</v>
      </c>
      <c r="P2384">
        <f>Tabell1[[#This Row],[TP]]/(Tabell1[[#This Row],[TP]]+Tabell1[[#This Row],[FN]])</f>
        <v>1</v>
      </c>
      <c r="Q2384">
        <f>2*(Tabell1[[#This Row],[Recall]] * Tabell1[[#This Row],[Precision]]) / (Tabell1[[#This Row],[Recall]] + Tabell1[[#This Row],[Precision]])</f>
        <v>0.93255982596084108</v>
      </c>
      <c r="R2384">
        <v>9645</v>
      </c>
      <c r="S2384">
        <v>7</v>
      </c>
      <c r="T2384">
        <v>1395</v>
      </c>
      <c r="U2384">
        <v>0</v>
      </c>
    </row>
    <row r="2385" spans="1:21" hidden="1" x14ac:dyDescent="0.3">
      <c r="A2385" s="21" t="s">
        <v>31</v>
      </c>
      <c r="B2385" s="23" t="s">
        <v>33</v>
      </c>
      <c r="C2385" s="20" t="s">
        <v>23</v>
      </c>
      <c r="D2385" s="20" t="s">
        <v>23</v>
      </c>
      <c r="E2385" t="s">
        <v>24</v>
      </c>
      <c r="F2385" s="19" t="s">
        <v>21</v>
      </c>
      <c r="G2385" s="21" t="s">
        <v>29</v>
      </c>
      <c r="H2385" s="25" t="s">
        <v>26</v>
      </c>
      <c r="I2385" s="21"/>
      <c r="J2385" s="21" t="s">
        <v>29</v>
      </c>
      <c r="K2385" s="26">
        <v>29.418713569641099</v>
      </c>
      <c r="L2385" s="26">
        <v>0.51816439628600997</v>
      </c>
      <c r="N2385">
        <f>(Tabell1[[#This Row],[TP]]+Tabell1[[#This Row],[TN]])/(Tabell1[[#This Row],[TP]]+Tabell1[[#This Row],[TN]]+Tabell1[[#This Row],[FP]]+Tabell1[[#This Row],[FN]])</f>
        <v>0.87363085000452612</v>
      </c>
      <c r="O2385">
        <f>Tabell1[[#This Row],[TP]]/(Tabell1[[#This Row],[TP]]+Tabell1[[#This Row],[FP]])</f>
        <v>0.87356217733900909</v>
      </c>
      <c r="P2385">
        <f>Tabell1[[#This Row],[TP]]/(Tabell1[[#This Row],[TP]]+Tabell1[[#This Row],[FN]])</f>
        <v>1</v>
      </c>
      <c r="Q2385">
        <f>2*(Tabell1[[#This Row],[Recall]] * Tabell1[[#This Row],[Precision]]) / (Tabell1[[#This Row],[Recall]] + Tabell1[[#This Row],[Precision]])</f>
        <v>0.93251474427148795</v>
      </c>
      <c r="R2385">
        <v>9645</v>
      </c>
      <c r="S2385">
        <v>6</v>
      </c>
      <c r="T2385">
        <v>1396</v>
      </c>
      <c r="U2385">
        <v>0</v>
      </c>
    </row>
    <row r="2386" spans="1:21" hidden="1" x14ac:dyDescent="0.3">
      <c r="A2386" s="25" t="s">
        <v>20</v>
      </c>
      <c r="B2386" s="25" t="s">
        <v>22</v>
      </c>
      <c r="C2386" s="20" t="s">
        <v>23</v>
      </c>
      <c r="D2386" s="20" t="s">
        <v>23</v>
      </c>
      <c r="E2386" t="s">
        <v>24</v>
      </c>
      <c r="F2386" s="25" t="s">
        <v>30</v>
      </c>
      <c r="G2386" s="21" t="s">
        <v>29</v>
      </c>
      <c r="H2386" s="25" t="s">
        <v>26</v>
      </c>
      <c r="I2386" s="21"/>
      <c r="J2386" s="21" t="s">
        <v>29</v>
      </c>
      <c r="K2386" s="26">
        <v>5.2922868728637598</v>
      </c>
      <c r="L2386" s="26">
        <v>8.4072930812835693</v>
      </c>
      <c r="N2386">
        <f>(Tabell1[[#This Row],[TP]]+Tabell1[[#This Row],[TN]])/(Tabell1[[#This Row],[TP]]+Tabell1[[#This Row],[TN]]+Tabell1[[#This Row],[FP]]+Tabell1[[#This Row],[FN]])</f>
        <v>0.87363085000452612</v>
      </c>
      <c r="O2386">
        <f>Tabell1[[#This Row],[TP]]/(Tabell1[[#This Row],[TP]]+Tabell1[[#This Row],[FP]])</f>
        <v>0.87356217733900909</v>
      </c>
      <c r="P2386">
        <f>Tabell1[[#This Row],[TP]]/(Tabell1[[#This Row],[TP]]+Tabell1[[#This Row],[FN]])</f>
        <v>1</v>
      </c>
      <c r="Q2386">
        <f>2*(Tabell1[[#This Row],[Recall]] * Tabell1[[#This Row],[Precision]]) / (Tabell1[[#This Row],[Recall]] + Tabell1[[#This Row],[Precision]])</f>
        <v>0.93251474427148795</v>
      </c>
      <c r="R2386">
        <v>9645</v>
      </c>
      <c r="S2386">
        <v>6</v>
      </c>
      <c r="T2386">
        <v>1396</v>
      </c>
      <c r="U2386">
        <v>0</v>
      </c>
    </row>
    <row r="2387" spans="1:21" hidden="1" x14ac:dyDescent="0.3">
      <c r="A2387" s="21" t="s">
        <v>31</v>
      </c>
      <c r="B2387" s="25" t="s">
        <v>22</v>
      </c>
      <c r="C2387" s="20" t="s">
        <v>23</v>
      </c>
      <c r="D2387" s="20" t="s">
        <v>23</v>
      </c>
      <c r="E2387" t="s">
        <v>24</v>
      </c>
      <c r="F2387" s="25" t="s">
        <v>30</v>
      </c>
      <c r="G2387" s="21" t="s">
        <v>29</v>
      </c>
      <c r="H2387" s="25" t="s">
        <v>26</v>
      </c>
      <c r="I2387" s="21"/>
      <c r="J2387" s="21" t="s">
        <v>29</v>
      </c>
      <c r="K2387" s="26">
        <v>1.03563356399536</v>
      </c>
      <c r="L2387" s="26">
        <v>0.43782782554626398</v>
      </c>
      <c r="N2387">
        <f>(Tabell1[[#This Row],[TP]]+Tabell1[[#This Row],[TN]])/(Tabell1[[#This Row],[TP]]+Tabell1[[#This Row],[TN]]+Tabell1[[#This Row],[FP]]+Tabell1[[#This Row],[FN]])</f>
        <v>0.87363085000452612</v>
      </c>
      <c r="O2387">
        <f>Tabell1[[#This Row],[TP]]/(Tabell1[[#This Row],[TP]]+Tabell1[[#This Row],[FP]])</f>
        <v>0.87356217733900909</v>
      </c>
      <c r="P2387">
        <f>Tabell1[[#This Row],[TP]]/(Tabell1[[#This Row],[TP]]+Tabell1[[#This Row],[FN]])</f>
        <v>1</v>
      </c>
      <c r="Q2387">
        <f>2*(Tabell1[[#This Row],[Recall]] * Tabell1[[#This Row],[Precision]]) / (Tabell1[[#This Row],[Recall]] + Tabell1[[#This Row],[Precision]])</f>
        <v>0.93251474427148795</v>
      </c>
      <c r="R2387">
        <v>9645</v>
      </c>
      <c r="S2387">
        <v>6</v>
      </c>
      <c r="T2387">
        <v>1396</v>
      </c>
      <c r="U2387">
        <v>0</v>
      </c>
    </row>
    <row r="2388" spans="1:21" hidden="1" x14ac:dyDescent="0.3">
      <c r="A2388" s="21" t="s">
        <v>31</v>
      </c>
      <c r="B2388" s="23" t="s">
        <v>33</v>
      </c>
      <c r="C2388" s="21" t="s">
        <v>34</v>
      </c>
      <c r="D2388" s="20" t="s">
        <v>23</v>
      </c>
      <c r="E2388" t="s">
        <v>24</v>
      </c>
      <c r="F2388" s="19" t="s">
        <v>21</v>
      </c>
      <c r="G2388" s="21" t="s">
        <v>29</v>
      </c>
      <c r="H2388" s="21" t="s">
        <v>29</v>
      </c>
      <c r="I2388" s="21"/>
      <c r="J2388" s="21" t="s">
        <v>29</v>
      </c>
      <c r="K2388" s="26">
        <v>37.167160511016803</v>
      </c>
      <c r="L2388" s="26">
        <v>0.59631776809692305</v>
      </c>
      <c r="N2388">
        <f>(Tabell1[[#This Row],[TP]]+Tabell1[[#This Row],[TN]])/(Tabell1[[#This Row],[TP]]+Tabell1[[#This Row],[TN]]+Tabell1[[#This Row],[FP]]+Tabell1[[#This Row],[FN]])</f>
        <v>0.87363085000452612</v>
      </c>
      <c r="O2388">
        <f>Tabell1[[#This Row],[TP]]/(Tabell1[[#This Row],[TP]]+Tabell1[[#This Row],[FP]])</f>
        <v>0.87362985777697255</v>
      </c>
      <c r="P2388">
        <f>Tabell1[[#This Row],[TP]]/(Tabell1[[#This Row],[TP]]+Tabell1[[#This Row],[FN]])</f>
        <v>0.99989631933644374</v>
      </c>
      <c r="Q2388">
        <f>2*(Tabell1[[#This Row],[Recall]] * Tabell1[[#This Row],[Precision]]) / (Tabell1[[#This Row],[Recall]] + Tabell1[[#This Row],[Precision]])</f>
        <v>0.93250821891316948</v>
      </c>
      <c r="R2388">
        <v>9644</v>
      </c>
      <c r="S2388">
        <v>7</v>
      </c>
      <c r="T2388">
        <v>1395</v>
      </c>
      <c r="U2388">
        <v>1</v>
      </c>
    </row>
    <row r="2389" spans="1:21" hidden="1" x14ac:dyDescent="0.3">
      <c r="A2389" s="21" t="s">
        <v>31</v>
      </c>
      <c r="B2389" s="21" t="s">
        <v>32</v>
      </c>
      <c r="C2389" s="21" t="s">
        <v>34</v>
      </c>
      <c r="D2389" s="21" t="s">
        <v>34</v>
      </c>
      <c r="E2389" t="s">
        <v>35</v>
      </c>
      <c r="F2389" s="19" t="s">
        <v>21</v>
      </c>
      <c r="G2389" s="21" t="s">
        <v>29</v>
      </c>
      <c r="H2389" s="21" t="s">
        <v>29</v>
      </c>
      <c r="I2389" s="25" t="s">
        <v>25</v>
      </c>
      <c r="J2389" s="21" t="s">
        <v>29</v>
      </c>
      <c r="K2389" s="26">
        <v>0.44657254219055098</v>
      </c>
      <c r="L2389" s="26">
        <v>0.258264780044555</v>
      </c>
      <c r="N2389">
        <f>(Tabell1[[#This Row],[TP]]+Tabell1[[#This Row],[TN]])/(Tabell1[[#This Row],[TP]]+Tabell1[[#This Row],[TN]]+Tabell1[[#This Row],[FP]]+Tabell1[[#This Row],[FN]])</f>
        <v>0.88605054283368301</v>
      </c>
      <c r="O2389">
        <f>Tabell1[[#This Row],[TP]]/(Tabell1[[#This Row],[TP]]+Tabell1[[#This Row],[FP]])</f>
        <v>0.8871067242442936</v>
      </c>
      <c r="P2389">
        <f>Tabell1[[#This Row],[TP]]/(Tabell1[[#This Row],[TP]]+Tabell1[[#This Row],[FN]])</f>
        <v>0.98279986331017199</v>
      </c>
      <c r="Q2389">
        <f>2*(Tabell1[[#This Row],[Recall]] * Tabell1[[#This Row],[Precision]]) / (Tabell1[[#This Row],[Recall]] + Tabell1[[#This Row],[Precision]])</f>
        <v>0.93250472845176979</v>
      </c>
      <c r="R2389">
        <v>8628</v>
      </c>
      <c r="S2389">
        <v>1084</v>
      </c>
      <c r="T2389">
        <v>1098</v>
      </c>
      <c r="U2389">
        <v>151</v>
      </c>
    </row>
    <row r="2390" spans="1:21" hidden="1" x14ac:dyDescent="0.3">
      <c r="A2390" s="21" t="s">
        <v>31</v>
      </c>
      <c r="B2390" s="23" t="s">
        <v>33</v>
      </c>
      <c r="C2390" s="20" t="s">
        <v>23</v>
      </c>
      <c r="D2390" s="20" t="s">
        <v>23</v>
      </c>
      <c r="E2390" t="s">
        <v>24</v>
      </c>
      <c r="F2390" s="19" t="s">
        <v>21</v>
      </c>
      <c r="G2390" s="25" t="s">
        <v>26</v>
      </c>
      <c r="H2390" s="21" t="s">
        <v>29</v>
      </c>
      <c r="I2390" s="21"/>
      <c r="J2390" s="25" t="s">
        <v>26</v>
      </c>
      <c r="K2390" s="26">
        <v>133.72461605071999</v>
      </c>
      <c r="L2390" s="26">
        <v>2.2298586368560702</v>
      </c>
      <c r="N2390">
        <f>(Tabell1[[#This Row],[TP]]+Tabell1[[#This Row],[TN]])/(Tabell1[[#This Row],[TP]]+Tabell1[[#This Row],[TN]]+Tabell1[[#This Row],[FP]]+Tabell1[[#This Row],[FN]])</f>
        <v>0.87354032769077583</v>
      </c>
      <c r="O2390">
        <f>Tabell1[[#This Row],[TP]]/(Tabell1[[#This Row],[TP]]+Tabell1[[#This Row],[FP]])</f>
        <v>0.87348306466219883</v>
      </c>
      <c r="P2390">
        <f>Tabell1[[#This Row],[TP]]/(Tabell1[[#This Row],[TP]]+Tabell1[[#This Row],[FN]])</f>
        <v>1</v>
      </c>
      <c r="Q2390">
        <f>2*(Tabell1[[#This Row],[Recall]] * Tabell1[[#This Row],[Precision]]) / (Tabell1[[#This Row],[Recall]] + Tabell1[[#This Row],[Precision]])</f>
        <v>0.93246966694059064</v>
      </c>
      <c r="R2390">
        <v>9645</v>
      </c>
      <c r="S2390">
        <v>5</v>
      </c>
      <c r="T2390">
        <v>1397</v>
      </c>
      <c r="U2390">
        <v>0</v>
      </c>
    </row>
    <row r="2391" spans="1:21" hidden="1" x14ac:dyDescent="0.3">
      <c r="A2391" s="21" t="s">
        <v>31</v>
      </c>
      <c r="B2391" s="23" t="s">
        <v>33</v>
      </c>
      <c r="C2391" s="20" t="s">
        <v>23</v>
      </c>
      <c r="D2391" s="20" t="s">
        <v>23</v>
      </c>
      <c r="E2391" t="s">
        <v>24</v>
      </c>
      <c r="F2391" s="19" t="s">
        <v>21</v>
      </c>
      <c r="G2391" s="25" t="s">
        <v>26</v>
      </c>
      <c r="H2391" s="25" t="s">
        <v>26</v>
      </c>
      <c r="I2391" s="21"/>
      <c r="J2391" s="21" t="s">
        <v>29</v>
      </c>
      <c r="K2391" s="26">
        <v>29.1032726764678</v>
      </c>
      <c r="L2391" s="26">
        <v>0.53260993957519498</v>
      </c>
      <c r="N2391">
        <f>(Tabell1[[#This Row],[TP]]+Tabell1[[#This Row],[TN]])/(Tabell1[[#This Row],[TP]]+Tabell1[[#This Row],[TN]]+Tabell1[[#This Row],[FP]]+Tabell1[[#This Row],[FN]])</f>
        <v>0.87354032769077583</v>
      </c>
      <c r="O2391">
        <f>Tabell1[[#This Row],[TP]]/(Tabell1[[#This Row],[TP]]+Tabell1[[#This Row],[FP]])</f>
        <v>0.87348306466219883</v>
      </c>
      <c r="P2391">
        <f>Tabell1[[#This Row],[TP]]/(Tabell1[[#This Row],[TP]]+Tabell1[[#This Row],[FN]])</f>
        <v>1</v>
      </c>
      <c r="Q2391">
        <f>2*(Tabell1[[#This Row],[Recall]] * Tabell1[[#This Row],[Precision]]) / (Tabell1[[#This Row],[Recall]] + Tabell1[[#This Row],[Precision]])</f>
        <v>0.93246966694059064</v>
      </c>
      <c r="R2391">
        <v>9645</v>
      </c>
      <c r="S2391">
        <v>5</v>
      </c>
      <c r="T2391">
        <v>1397</v>
      </c>
      <c r="U2391">
        <v>0</v>
      </c>
    </row>
    <row r="2392" spans="1:21" hidden="1" x14ac:dyDescent="0.3">
      <c r="A2392" s="21" t="s">
        <v>31</v>
      </c>
      <c r="B2392" s="23" t="s">
        <v>33</v>
      </c>
      <c r="C2392" s="21" t="s">
        <v>34</v>
      </c>
      <c r="D2392" s="20" t="s">
        <v>23</v>
      </c>
      <c r="E2392" t="s">
        <v>24</v>
      </c>
      <c r="F2392" s="25" t="s">
        <v>30</v>
      </c>
      <c r="G2392" s="21" t="s">
        <v>29</v>
      </c>
      <c r="H2392" s="25" t="s">
        <v>26</v>
      </c>
      <c r="I2392" s="21"/>
      <c r="J2392" s="21" t="s">
        <v>29</v>
      </c>
      <c r="K2392" s="26">
        <v>21.040664911270099</v>
      </c>
      <c r="L2392" s="26">
        <v>1.33412337303161</v>
      </c>
      <c r="N2392">
        <f>(Tabell1[[#This Row],[TP]]+Tabell1[[#This Row],[TN]])/(Tabell1[[#This Row],[TP]]+Tabell1[[#This Row],[TN]]+Tabell1[[#This Row],[FP]]+Tabell1[[#This Row],[FN]])</f>
        <v>0.87354032769077583</v>
      </c>
      <c r="O2392">
        <f>Tabell1[[#This Row],[TP]]/(Tabell1[[#This Row],[TP]]+Tabell1[[#This Row],[FP]])</f>
        <v>0.87348306466219883</v>
      </c>
      <c r="P2392">
        <f>Tabell1[[#This Row],[TP]]/(Tabell1[[#This Row],[TP]]+Tabell1[[#This Row],[FN]])</f>
        <v>1</v>
      </c>
      <c r="Q2392">
        <f>2*(Tabell1[[#This Row],[Recall]] * Tabell1[[#This Row],[Precision]]) / (Tabell1[[#This Row],[Recall]] + Tabell1[[#This Row],[Precision]])</f>
        <v>0.93246966694059064</v>
      </c>
      <c r="R2392">
        <v>9645</v>
      </c>
      <c r="S2392">
        <v>5</v>
      </c>
      <c r="T2392">
        <v>1397</v>
      </c>
      <c r="U2392">
        <v>0</v>
      </c>
    </row>
    <row r="2393" spans="1:21" hidden="1" x14ac:dyDescent="0.3">
      <c r="A2393" s="25" t="s">
        <v>20</v>
      </c>
      <c r="B2393" s="23" t="s">
        <v>33</v>
      </c>
      <c r="C2393" s="20" t="s">
        <v>23</v>
      </c>
      <c r="D2393" s="20" t="s">
        <v>23</v>
      </c>
      <c r="E2393" t="s">
        <v>24</v>
      </c>
      <c r="F2393" s="25" t="s">
        <v>30</v>
      </c>
      <c r="G2393" s="25" t="s">
        <v>26</v>
      </c>
      <c r="H2393" s="25" t="s">
        <v>26</v>
      </c>
      <c r="I2393" s="21"/>
      <c r="J2393" s="21" t="s">
        <v>29</v>
      </c>
      <c r="K2393" s="26">
        <v>4.5690984725952104</v>
      </c>
      <c r="L2393" s="26">
        <v>10.137081861495901</v>
      </c>
      <c r="N2393">
        <f>(Tabell1[[#This Row],[TP]]+Tabell1[[#This Row],[TN]])/(Tabell1[[#This Row],[TP]]+Tabell1[[#This Row],[TN]]+Tabell1[[#This Row],[FP]]+Tabell1[[#This Row],[FN]])</f>
        <v>0.87354032769077583</v>
      </c>
      <c r="O2393">
        <f>Tabell1[[#This Row],[TP]]/(Tabell1[[#This Row],[TP]]+Tabell1[[#This Row],[FP]])</f>
        <v>0.87348306466219883</v>
      </c>
      <c r="P2393">
        <f>Tabell1[[#This Row],[TP]]/(Tabell1[[#This Row],[TP]]+Tabell1[[#This Row],[FN]])</f>
        <v>1</v>
      </c>
      <c r="Q2393">
        <f>2*(Tabell1[[#This Row],[Recall]] * Tabell1[[#This Row],[Precision]]) / (Tabell1[[#This Row],[Recall]] + Tabell1[[#This Row],[Precision]])</f>
        <v>0.93246966694059064</v>
      </c>
      <c r="R2393">
        <v>9645</v>
      </c>
      <c r="S2393">
        <v>5</v>
      </c>
      <c r="T2393">
        <v>1397</v>
      </c>
      <c r="U2393">
        <v>0</v>
      </c>
    </row>
    <row r="2394" spans="1:21" hidden="1" x14ac:dyDescent="0.3">
      <c r="A2394" s="21" t="s">
        <v>31</v>
      </c>
      <c r="B2394" s="21" t="s">
        <v>32</v>
      </c>
      <c r="C2394" s="20" t="s">
        <v>23</v>
      </c>
      <c r="D2394" s="20" t="s">
        <v>23</v>
      </c>
      <c r="E2394" t="s">
        <v>24</v>
      </c>
      <c r="F2394" s="25" t="s">
        <v>30</v>
      </c>
      <c r="G2394" s="21" t="s">
        <v>29</v>
      </c>
      <c r="H2394" s="25" t="s">
        <v>26</v>
      </c>
      <c r="I2394" s="21"/>
      <c r="J2394" s="21" t="s">
        <v>29</v>
      </c>
      <c r="K2394" s="26">
        <v>1.07140445709228</v>
      </c>
      <c r="L2394" s="26">
        <v>0.450092554092407</v>
      </c>
      <c r="N2394">
        <f>(Tabell1[[#This Row],[TP]]+Tabell1[[#This Row],[TN]])/(Tabell1[[#This Row],[TP]]+Tabell1[[#This Row],[TN]]+Tabell1[[#This Row],[FP]]+Tabell1[[#This Row],[FN]])</f>
        <v>0.87354032769077583</v>
      </c>
      <c r="O2394">
        <f>Tabell1[[#This Row],[TP]]/(Tabell1[[#This Row],[TP]]+Tabell1[[#This Row],[FP]])</f>
        <v>0.87348306466219883</v>
      </c>
      <c r="P2394">
        <f>Tabell1[[#This Row],[TP]]/(Tabell1[[#This Row],[TP]]+Tabell1[[#This Row],[FN]])</f>
        <v>1</v>
      </c>
      <c r="Q2394">
        <f>2*(Tabell1[[#This Row],[Recall]] * Tabell1[[#This Row],[Precision]]) / (Tabell1[[#This Row],[Recall]] + Tabell1[[#This Row],[Precision]])</f>
        <v>0.93246966694059064</v>
      </c>
      <c r="R2394">
        <v>9645</v>
      </c>
      <c r="S2394">
        <v>5</v>
      </c>
      <c r="T2394">
        <v>1397</v>
      </c>
      <c r="U2394">
        <v>0</v>
      </c>
    </row>
    <row r="2395" spans="1:21" hidden="1" x14ac:dyDescent="0.3">
      <c r="A2395" s="21" t="s">
        <v>31</v>
      </c>
      <c r="B2395" s="21" t="s">
        <v>32</v>
      </c>
      <c r="C2395" s="21" t="s">
        <v>34</v>
      </c>
      <c r="D2395" s="21" t="s">
        <v>34</v>
      </c>
      <c r="E2395" t="s">
        <v>43</v>
      </c>
      <c r="F2395" s="19" t="s">
        <v>21</v>
      </c>
      <c r="G2395" s="21" t="s">
        <v>29</v>
      </c>
      <c r="H2395" s="21" t="s">
        <v>29</v>
      </c>
      <c r="I2395" s="25" t="s">
        <v>25</v>
      </c>
      <c r="J2395" s="25" t="s">
        <v>26</v>
      </c>
      <c r="K2395" s="26">
        <v>2.48010873794555</v>
      </c>
      <c r="L2395" s="26">
        <v>0.64149975776672297</v>
      </c>
      <c r="N2395">
        <f>(Tabell1[[#This Row],[TP]]+Tabell1[[#This Row],[TN]])/(Tabell1[[#This Row],[TP]]+Tabell1[[#This Row],[TN]]+Tabell1[[#This Row],[FP]]+Tabell1[[#This Row],[FN]])</f>
        <v>0.8855563610003625</v>
      </c>
      <c r="O2395">
        <f>Tabell1[[#This Row],[TP]]/(Tabell1[[#This Row],[TP]]+Tabell1[[#This Row],[FP]])</f>
        <v>0.88176393243653284</v>
      </c>
      <c r="P2395">
        <f>Tabell1[[#This Row],[TP]]/(Tabell1[[#This Row],[TP]]+Tabell1[[#This Row],[FN]])</f>
        <v>0.98933272809804806</v>
      </c>
      <c r="Q2395">
        <f>2*(Tabell1[[#This Row],[Recall]] * Tabell1[[#This Row],[Precision]]) / (Tabell1[[#This Row],[Recall]] + Tabell1[[#This Row],[Precision]])</f>
        <v>0.93245628108454992</v>
      </c>
      <c r="R2395">
        <v>8718</v>
      </c>
      <c r="S2395">
        <v>1055</v>
      </c>
      <c r="T2395">
        <v>1169</v>
      </c>
      <c r="U2395">
        <v>94</v>
      </c>
    </row>
    <row r="2396" spans="1:21" hidden="1" x14ac:dyDescent="0.3">
      <c r="A2396" s="21" t="s">
        <v>31</v>
      </c>
      <c r="B2396" s="21" t="s">
        <v>32</v>
      </c>
      <c r="C2396" s="21" t="s">
        <v>34</v>
      </c>
      <c r="D2396" s="21" t="s">
        <v>34</v>
      </c>
      <c r="E2396" t="s">
        <v>35</v>
      </c>
      <c r="F2396" s="19" t="s">
        <v>21</v>
      </c>
      <c r="G2396" s="25" t="s">
        <v>26</v>
      </c>
      <c r="H2396" s="25" t="s">
        <v>26</v>
      </c>
      <c r="I2396" s="25" t="s">
        <v>25</v>
      </c>
      <c r="J2396" s="25" t="s">
        <v>26</v>
      </c>
      <c r="K2396" s="26">
        <v>1.8619089126586901</v>
      </c>
      <c r="L2396" s="26">
        <v>0.883536577224731</v>
      </c>
      <c r="N2396">
        <f>(Tabell1[[#This Row],[TP]]+Tabell1[[#This Row],[TN]])/(Tabell1[[#This Row],[TP]]+Tabell1[[#This Row],[TN]]+Tabell1[[#This Row],[FP]]+Tabell1[[#This Row],[FN]])</f>
        <v>0.8847732871088404</v>
      </c>
      <c r="O2396">
        <f>Tabell1[[#This Row],[TP]]/(Tabell1[[#This Row],[TP]]+Tabell1[[#This Row],[FP]])</f>
        <v>0.87890703770921552</v>
      </c>
      <c r="P2396">
        <f>Tabell1[[#This Row],[TP]]/(Tabell1[[#This Row],[TP]]+Tabell1[[#This Row],[FN]])</f>
        <v>0.99293769222007067</v>
      </c>
      <c r="Q2396">
        <f>2*(Tabell1[[#This Row],[Recall]] * Tabell1[[#This Row],[Precision]]) / (Tabell1[[#This Row],[Recall]] + Tabell1[[#This Row],[Precision]])</f>
        <v>0.93244905599828842</v>
      </c>
      <c r="R2396">
        <v>8717</v>
      </c>
      <c r="S2396">
        <v>981</v>
      </c>
      <c r="T2396">
        <v>1201</v>
      </c>
      <c r="U2396">
        <v>62</v>
      </c>
    </row>
    <row r="2397" spans="1:21" hidden="1" x14ac:dyDescent="0.3">
      <c r="A2397" s="21" t="s">
        <v>31</v>
      </c>
      <c r="B2397" s="23" t="s">
        <v>33</v>
      </c>
      <c r="C2397" s="20" t="s">
        <v>23</v>
      </c>
      <c r="D2397" s="20" t="s">
        <v>23</v>
      </c>
      <c r="E2397" t="s">
        <v>24</v>
      </c>
      <c r="F2397" s="19" t="s">
        <v>21</v>
      </c>
      <c r="G2397" s="21" t="s">
        <v>29</v>
      </c>
      <c r="H2397" s="25" t="s">
        <v>26</v>
      </c>
      <c r="I2397" s="21"/>
      <c r="J2397" s="25" t="s">
        <v>26</v>
      </c>
      <c r="K2397" s="26">
        <v>136.65640568733201</v>
      </c>
      <c r="L2397" s="26">
        <v>1.9684872627258301</v>
      </c>
      <c r="N2397">
        <f>(Tabell1[[#This Row],[TP]]+Tabell1[[#This Row],[TN]])/(Tabell1[[#This Row],[TP]]+Tabell1[[#This Row],[TN]]+Tabell1[[#This Row],[FP]]+Tabell1[[#This Row],[FN]])</f>
        <v>0.87344980537702543</v>
      </c>
      <c r="O2397">
        <f>Tabell1[[#This Row],[TP]]/(Tabell1[[#This Row],[TP]]+Tabell1[[#This Row],[FP]])</f>
        <v>0.87340396631350181</v>
      </c>
      <c r="P2397">
        <f>Tabell1[[#This Row],[TP]]/(Tabell1[[#This Row],[TP]]+Tabell1[[#This Row],[FN]])</f>
        <v>1</v>
      </c>
      <c r="Q2397">
        <f>2*(Tabell1[[#This Row],[Recall]] * Tabell1[[#This Row],[Precision]]) / (Tabell1[[#This Row],[Recall]] + Tabell1[[#This Row],[Precision]])</f>
        <v>0.93242459396751742</v>
      </c>
      <c r="R2397">
        <v>9645</v>
      </c>
      <c r="S2397">
        <v>4</v>
      </c>
      <c r="T2397">
        <v>1398</v>
      </c>
      <c r="U2397">
        <v>0</v>
      </c>
    </row>
    <row r="2398" spans="1:21" hidden="1" x14ac:dyDescent="0.3">
      <c r="A2398" s="21" t="s">
        <v>31</v>
      </c>
      <c r="B2398" s="23" t="s">
        <v>33</v>
      </c>
      <c r="C2398" s="20" t="s">
        <v>23</v>
      </c>
      <c r="D2398" s="20" t="s">
        <v>23</v>
      </c>
      <c r="E2398" t="s">
        <v>24</v>
      </c>
      <c r="F2398" s="19" t="s">
        <v>21</v>
      </c>
      <c r="G2398" s="21" t="s">
        <v>29</v>
      </c>
      <c r="H2398" s="21" t="s">
        <v>29</v>
      </c>
      <c r="I2398" s="21"/>
      <c r="J2398" s="25" t="s">
        <v>26</v>
      </c>
      <c r="K2398" s="26">
        <v>134.88014149665801</v>
      </c>
      <c r="L2398" s="26">
        <v>2.2192471027374201</v>
      </c>
      <c r="N2398">
        <f>(Tabell1[[#This Row],[TP]]+Tabell1[[#This Row],[TN]])/(Tabell1[[#This Row],[TP]]+Tabell1[[#This Row],[TN]]+Tabell1[[#This Row],[FP]]+Tabell1[[#This Row],[FN]])</f>
        <v>0.87344980537702543</v>
      </c>
      <c r="O2398">
        <f>Tabell1[[#This Row],[TP]]/(Tabell1[[#This Row],[TP]]+Tabell1[[#This Row],[FP]])</f>
        <v>0.87340396631350181</v>
      </c>
      <c r="P2398">
        <f>Tabell1[[#This Row],[TP]]/(Tabell1[[#This Row],[TP]]+Tabell1[[#This Row],[FN]])</f>
        <v>1</v>
      </c>
      <c r="Q2398">
        <f>2*(Tabell1[[#This Row],[Recall]] * Tabell1[[#This Row],[Precision]]) / (Tabell1[[#This Row],[Recall]] + Tabell1[[#This Row],[Precision]])</f>
        <v>0.93242459396751742</v>
      </c>
      <c r="R2398">
        <v>9645</v>
      </c>
      <c r="S2398">
        <v>4</v>
      </c>
      <c r="T2398">
        <v>1398</v>
      </c>
      <c r="U2398">
        <v>0</v>
      </c>
    </row>
    <row r="2399" spans="1:21" hidden="1" x14ac:dyDescent="0.3">
      <c r="A2399" s="21" t="s">
        <v>31</v>
      </c>
      <c r="B2399" s="23" t="s">
        <v>33</v>
      </c>
      <c r="C2399" s="21" t="s">
        <v>34</v>
      </c>
      <c r="D2399" s="20" t="s">
        <v>23</v>
      </c>
      <c r="E2399" t="s">
        <v>24</v>
      </c>
      <c r="F2399" s="25" t="s">
        <v>30</v>
      </c>
      <c r="G2399" s="25" t="s">
        <v>26</v>
      </c>
      <c r="H2399" s="25" t="s">
        <v>26</v>
      </c>
      <c r="I2399" s="21"/>
      <c r="J2399" s="21" t="s">
        <v>29</v>
      </c>
      <c r="K2399" s="26">
        <v>21.088229656219401</v>
      </c>
      <c r="L2399" s="26">
        <v>1.36627316474914</v>
      </c>
      <c r="N2399">
        <f>(Tabell1[[#This Row],[TP]]+Tabell1[[#This Row],[TN]])/(Tabell1[[#This Row],[TP]]+Tabell1[[#This Row],[TN]]+Tabell1[[#This Row],[FP]]+Tabell1[[#This Row],[FN]])</f>
        <v>0.87344980537702543</v>
      </c>
      <c r="O2399">
        <f>Tabell1[[#This Row],[TP]]/(Tabell1[[#This Row],[TP]]+Tabell1[[#This Row],[FP]])</f>
        <v>0.87340396631350181</v>
      </c>
      <c r="P2399">
        <f>Tabell1[[#This Row],[TP]]/(Tabell1[[#This Row],[TP]]+Tabell1[[#This Row],[FN]])</f>
        <v>1</v>
      </c>
      <c r="Q2399">
        <f>2*(Tabell1[[#This Row],[Recall]] * Tabell1[[#This Row],[Precision]]) / (Tabell1[[#This Row],[Recall]] + Tabell1[[#This Row],[Precision]])</f>
        <v>0.93242459396751742</v>
      </c>
      <c r="R2399">
        <v>9645</v>
      </c>
      <c r="S2399">
        <v>4</v>
      </c>
      <c r="T2399">
        <v>1398</v>
      </c>
      <c r="U2399">
        <v>0</v>
      </c>
    </row>
    <row r="2400" spans="1:21" hidden="1" x14ac:dyDescent="0.3">
      <c r="A2400" s="25" t="s">
        <v>20</v>
      </c>
      <c r="B2400" s="23" t="s">
        <v>33</v>
      </c>
      <c r="C2400" s="20" t="s">
        <v>23</v>
      </c>
      <c r="D2400" s="20" t="s">
        <v>23</v>
      </c>
      <c r="E2400" t="s">
        <v>24</v>
      </c>
      <c r="F2400" s="25" t="s">
        <v>30</v>
      </c>
      <c r="G2400" s="25" t="s">
        <v>26</v>
      </c>
      <c r="H2400" s="21" t="s">
        <v>29</v>
      </c>
      <c r="I2400" s="21"/>
      <c r="J2400" s="21" t="s">
        <v>29</v>
      </c>
      <c r="K2400" s="26">
        <v>4.1134610176086399</v>
      </c>
      <c r="L2400" s="26">
        <v>8.9286842346191406</v>
      </c>
      <c r="N2400">
        <f>(Tabell1[[#This Row],[TP]]+Tabell1[[#This Row],[TN]])/(Tabell1[[#This Row],[TP]]+Tabell1[[#This Row],[TN]]+Tabell1[[#This Row],[FP]]+Tabell1[[#This Row],[FN]])</f>
        <v>0.87344980537702543</v>
      </c>
      <c r="O2400">
        <f>Tabell1[[#This Row],[TP]]/(Tabell1[[#This Row],[TP]]+Tabell1[[#This Row],[FP]])</f>
        <v>0.87340396631350181</v>
      </c>
      <c r="P2400">
        <f>Tabell1[[#This Row],[TP]]/(Tabell1[[#This Row],[TP]]+Tabell1[[#This Row],[FN]])</f>
        <v>1</v>
      </c>
      <c r="Q2400">
        <f>2*(Tabell1[[#This Row],[Recall]] * Tabell1[[#This Row],[Precision]]) / (Tabell1[[#This Row],[Recall]] + Tabell1[[#This Row],[Precision]])</f>
        <v>0.93242459396751742</v>
      </c>
      <c r="R2400">
        <v>9645</v>
      </c>
      <c r="S2400">
        <v>4</v>
      </c>
      <c r="T2400">
        <v>1398</v>
      </c>
      <c r="U2400">
        <v>0</v>
      </c>
    </row>
    <row r="2401" spans="1:21" hidden="1" x14ac:dyDescent="0.3">
      <c r="A2401" s="21" t="s">
        <v>31</v>
      </c>
      <c r="B2401" s="21" t="s">
        <v>32</v>
      </c>
      <c r="C2401" s="20" t="s">
        <v>23</v>
      </c>
      <c r="D2401" s="20" t="s">
        <v>23</v>
      </c>
      <c r="E2401" t="s">
        <v>24</v>
      </c>
      <c r="F2401" s="25" t="s">
        <v>30</v>
      </c>
      <c r="G2401" s="25" t="s">
        <v>26</v>
      </c>
      <c r="H2401" s="25" t="s">
        <v>26</v>
      </c>
      <c r="I2401" s="21"/>
      <c r="J2401" s="21" t="s">
        <v>29</v>
      </c>
      <c r="K2401" s="26">
        <v>1.0404539108276301</v>
      </c>
      <c r="L2401" s="26">
        <v>0.456318378448486</v>
      </c>
      <c r="N2401">
        <f>(Tabell1[[#This Row],[TP]]+Tabell1[[#This Row],[TN]])/(Tabell1[[#This Row],[TP]]+Tabell1[[#This Row],[TN]]+Tabell1[[#This Row],[FP]]+Tabell1[[#This Row],[FN]])</f>
        <v>0.87344980537702543</v>
      </c>
      <c r="O2401">
        <f>Tabell1[[#This Row],[TP]]/(Tabell1[[#This Row],[TP]]+Tabell1[[#This Row],[FP]])</f>
        <v>0.87340396631350181</v>
      </c>
      <c r="P2401">
        <f>Tabell1[[#This Row],[TP]]/(Tabell1[[#This Row],[TP]]+Tabell1[[#This Row],[FN]])</f>
        <v>1</v>
      </c>
      <c r="Q2401">
        <f>2*(Tabell1[[#This Row],[Recall]] * Tabell1[[#This Row],[Precision]]) / (Tabell1[[#This Row],[Recall]] + Tabell1[[#This Row],[Precision]])</f>
        <v>0.93242459396751742</v>
      </c>
      <c r="R2401">
        <v>9645</v>
      </c>
      <c r="S2401">
        <v>4</v>
      </c>
      <c r="T2401">
        <v>1398</v>
      </c>
      <c r="U2401">
        <v>0</v>
      </c>
    </row>
    <row r="2402" spans="1:21" hidden="1" x14ac:dyDescent="0.3">
      <c r="A2402" s="25" t="s">
        <v>20</v>
      </c>
      <c r="B2402" s="23" t="s">
        <v>33</v>
      </c>
      <c r="C2402" s="21" t="s">
        <v>34</v>
      </c>
      <c r="D2402" s="21" t="s">
        <v>34</v>
      </c>
      <c r="E2402" t="s">
        <v>43</v>
      </c>
      <c r="F2402" s="19" t="s">
        <v>21</v>
      </c>
      <c r="G2402" s="25" t="s">
        <v>26</v>
      </c>
      <c r="H2402" s="21" t="s">
        <v>29</v>
      </c>
      <c r="I2402" s="21"/>
      <c r="J2402" s="21" t="s">
        <v>29</v>
      </c>
      <c r="K2402" s="26">
        <v>2.0069110393524099</v>
      </c>
      <c r="L2402" s="26">
        <v>5.4667632579803396</v>
      </c>
      <c r="N2402">
        <f>(Tabell1[[#This Row],[TP]]+Tabell1[[#This Row],[TN]])/(Tabell1[[#This Row],[TP]]+Tabell1[[#This Row],[TN]]+Tabell1[[#This Row],[FP]]+Tabell1[[#This Row],[FN]])</f>
        <v>0.88582819862268936</v>
      </c>
      <c r="O2402">
        <f>Tabell1[[#This Row],[TP]]/(Tabell1[[#This Row],[TP]]+Tabell1[[#This Row],[FP]])</f>
        <v>0.88444308694766849</v>
      </c>
      <c r="P2402">
        <f>Tabell1[[#This Row],[TP]]/(Tabell1[[#This Row],[TP]]+Tabell1[[#This Row],[FN]])</f>
        <v>0.98581479800272354</v>
      </c>
      <c r="Q2402">
        <f>2*(Tabell1[[#This Row],[Recall]] * Tabell1[[#This Row],[Precision]]) / (Tabell1[[#This Row],[Recall]] + Tabell1[[#This Row],[Precision]])</f>
        <v>0.93238166791885801</v>
      </c>
      <c r="R2402">
        <v>8687</v>
      </c>
      <c r="S2402">
        <v>1089</v>
      </c>
      <c r="T2402">
        <v>1135</v>
      </c>
      <c r="U2402">
        <v>125</v>
      </c>
    </row>
    <row r="2403" spans="1:21" hidden="1" x14ac:dyDescent="0.3">
      <c r="A2403" s="21" t="s">
        <v>31</v>
      </c>
      <c r="B2403" s="25" t="s">
        <v>22</v>
      </c>
      <c r="C2403" s="20" t="s">
        <v>23</v>
      </c>
      <c r="D2403" s="20" t="s">
        <v>23</v>
      </c>
      <c r="E2403" t="s">
        <v>24</v>
      </c>
      <c r="F2403" s="25" t="s">
        <v>30</v>
      </c>
      <c r="G2403" s="21" t="s">
        <v>29</v>
      </c>
      <c r="H2403" s="25" t="s">
        <v>26</v>
      </c>
      <c r="I2403" s="21"/>
      <c r="J2403" s="25" t="s">
        <v>26</v>
      </c>
      <c r="K2403" s="26">
        <v>4.0852146148681596</v>
      </c>
      <c r="L2403" s="26">
        <v>0.77303004264831499</v>
      </c>
      <c r="N2403">
        <f>(Tabell1[[#This Row],[TP]]+Tabell1[[#This Row],[TN]])/(Tabell1[[#This Row],[TP]]+Tabell1[[#This Row],[TN]]+Tabell1[[#This Row],[FP]]+Tabell1[[#This Row],[FN]])</f>
        <v>0.87335928306327515</v>
      </c>
      <c r="O2403">
        <f>Tabell1[[#This Row],[TP]]/(Tabell1[[#This Row],[TP]]+Tabell1[[#This Row],[FP]])</f>
        <v>0.87332488228902572</v>
      </c>
      <c r="P2403">
        <f>Tabell1[[#This Row],[TP]]/(Tabell1[[#This Row],[TP]]+Tabell1[[#This Row],[FN]])</f>
        <v>1</v>
      </c>
      <c r="Q2403">
        <f>2*(Tabell1[[#This Row],[Recall]] * Tabell1[[#This Row],[Precision]]) / (Tabell1[[#This Row],[Recall]] + Tabell1[[#This Row],[Precision]])</f>
        <v>0.93237952535163615</v>
      </c>
      <c r="R2403">
        <v>9645</v>
      </c>
      <c r="S2403">
        <v>3</v>
      </c>
      <c r="T2403">
        <v>1399</v>
      </c>
      <c r="U2403">
        <v>0</v>
      </c>
    </row>
    <row r="2404" spans="1:21" hidden="1" x14ac:dyDescent="0.3">
      <c r="A2404" s="21" t="s">
        <v>31</v>
      </c>
      <c r="B2404" s="25" t="s">
        <v>22</v>
      </c>
      <c r="C2404" s="20" t="s">
        <v>23</v>
      </c>
      <c r="D2404" s="20" t="s">
        <v>23</v>
      </c>
      <c r="E2404" t="s">
        <v>24</v>
      </c>
      <c r="F2404" s="25" t="s">
        <v>30</v>
      </c>
      <c r="G2404" s="25" t="s">
        <v>26</v>
      </c>
      <c r="H2404" s="25" t="s">
        <v>26</v>
      </c>
      <c r="I2404" s="21"/>
      <c r="J2404" s="25" t="s">
        <v>26</v>
      </c>
      <c r="K2404" s="26">
        <v>4.0074176788329998</v>
      </c>
      <c r="L2404" s="26">
        <v>0.76036620140075595</v>
      </c>
      <c r="N2404">
        <f>(Tabell1[[#This Row],[TP]]+Tabell1[[#This Row],[TN]])/(Tabell1[[#This Row],[TP]]+Tabell1[[#This Row],[TN]]+Tabell1[[#This Row],[FP]]+Tabell1[[#This Row],[FN]])</f>
        <v>0.87335928306327515</v>
      </c>
      <c r="O2404">
        <f>Tabell1[[#This Row],[TP]]/(Tabell1[[#This Row],[TP]]+Tabell1[[#This Row],[FP]])</f>
        <v>0.87332488228902572</v>
      </c>
      <c r="P2404">
        <f>Tabell1[[#This Row],[TP]]/(Tabell1[[#This Row],[TP]]+Tabell1[[#This Row],[FN]])</f>
        <v>1</v>
      </c>
      <c r="Q2404">
        <f>2*(Tabell1[[#This Row],[Recall]] * Tabell1[[#This Row],[Precision]]) / (Tabell1[[#This Row],[Recall]] + Tabell1[[#This Row],[Precision]])</f>
        <v>0.93237952535163615</v>
      </c>
      <c r="R2404">
        <v>9645</v>
      </c>
      <c r="S2404">
        <v>3</v>
      </c>
      <c r="T2404">
        <v>1399</v>
      </c>
      <c r="U2404">
        <v>0</v>
      </c>
    </row>
    <row r="2405" spans="1:21" hidden="1" x14ac:dyDescent="0.3">
      <c r="A2405" s="21" t="s">
        <v>31</v>
      </c>
      <c r="B2405" s="25" t="s">
        <v>22</v>
      </c>
      <c r="C2405" s="20" t="s">
        <v>23</v>
      </c>
      <c r="D2405" s="20" t="s">
        <v>23</v>
      </c>
      <c r="E2405" t="s">
        <v>24</v>
      </c>
      <c r="F2405" s="25" t="s">
        <v>30</v>
      </c>
      <c r="G2405" s="25" t="s">
        <v>26</v>
      </c>
      <c r="H2405" s="21" t="s">
        <v>29</v>
      </c>
      <c r="I2405" s="21"/>
      <c r="J2405" s="25" t="s">
        <v>26</v>
      </c>
      <c r="K2405" s="26">
        <v>3.97356104850769</v>
      </c>
      <c r="L2405" s="26">
        <v>0.80331110954284601</v>
      </c>
      <c r="N2405">
        <f>(Tabell1[[#This Row],[TP]]+Tabell1[[#This Row],[TN]])/(Tabell1[[#This Row],[TP]]+Tabell1[[#This Row],[TN]]+Tabell1[[#This Row],[FP]]+Tabell1[[#This Row],[FN]])</f>
        <v>0.87335928306327515</v>
      </c>
      <c r="O2405">
        <f>Tabell1[[#This Row],[TP]]/(Tabell1[[#This Row],[TP]]+Tabell1[[#This Row],[FP]])</f>
        <v>0.87332488228902572</v>
      </c>
      <c r="P2405">
        <f>Tabell1[[#This Row],[TP]]/(Tabell1[[#This Row],[TP]]+Tabell1[[#This Row],[FN]])</f>
        <v>1</v>
      </c>
      <c r="Q2405">
        <f>2*(Tabell1[[#This Row],[Recall]] * Tabell1[[#This Row],[Precision]]) / (Tabell1[[#This Row],[Recall]] + Tabell1[[#This Row],[Precision]])</f>
        <v>0.93237952535163615</v>
      </c>
      <c r="R2405">
        <v>9645</v>
      </c>
      <c r="S2405">
        <v>3</v>
      </c>
      <c r="T2405">
        <v>1399</v>
      </c>
      <c r="U2405">
        <v>0</v>
      </c>
    </row>
    <row r="2406" spans="1:21" hidden="1" x14ac:dyDescent="0.3">
      <c r="A2406" s="23" t="s">
        <v>48</v>
      </c>
      <c r="B2406" s="25" t="s">
        <v>22</v>
      </c>
      <c r="C2406" s="21" t="s">
        <v>34</v>
      </c>
      <c r="D2406" s="20" t="s">
        <v>23</v>
      </c>
      <c r="E2406" t="s">
        <v>24</v>
      </c>
      <c r="F2406" s="25" t="s">
        <v>30</v>
      </c>
      <c r="G2406" s="25" t="s">
        <v>26</v>
      </c>
      <c r="H2406" s="21" t="s">
        <v>29</v>
      </c>
      <c r="I2406" s="25" t="s">
        <v>25</v>
      </c>
      <c r="J2406" s="21" t="s">
        <v>29</v>
      </c>
      <c r="K2406" s="26">
        <v>0.282318115234375</v>
      </c>
      <c r="L2406" s="26">
        <v>0.35105562210083002</v>
      </c>
      <c r="N2406">
        <f>(Tabell1[[#This Row],[TP]]+Tabell1[[#This Row],[TN]])/(Tabell1[[#This Row],[TP]]+Tabell1[[#This Row],[TN]]+Tabell1[[#This Row],[FP]]+Tabell1[[#This Row],[FN]])</f>
        <v>0.87335928306327515</v>
      </c>
      <c r="O2406">
        <f>Tabell1[[#This Row],[TP]]/(Tabell1[[#This Row],[TP]]+Tabell1[[#This Row],[FP]])</f>
        <v>0.87332488228902572</v>
      </c>
      <c r="P2406">
        <f>Tabell1[[#This Row],[TP]]/(Tabell1[[#This Row],[TP]]+Tabell1[[#This Row],[FN]])</f>
        <v>1</v>
      </c>
      <c r="Q2406">
        <f>2*(Tabell1[[#This Row],[Recall]] * Tabell1[[#This Row],[Precision]]) / (Tabell1[[#This Row],[Recall]] + Tabell1[[#This Row],[Precision]])</f>
        <v>0.93237952535163615</v>
      </c>
      <c r="R2406">
        <v>9645</v>
      </c>
      <c r="S2406">
        <v>3</v>
      </c>
      <c r="T2406">
        <v>1399</v>
      </c>
      <c r="U2406">
        <v>0</v>
      </c>
    </row>
    <row r="2407" spans="1:21" hidden="1" x14ac:dyDescent="0.3">
      <c r="A2407" s="23" t="s">
        <v>48</v>
      </c>
      <c r="B2407" s="25" t="s">
        <v>22</v>
      </c>
      <c r="C2407" s="21" t="s">
        <v>34</v>
      </c>
      <c r="D2407" s="20" t="s">
        <v>23</v>
      </c>
      <c r="E2407" t="s">
        <v>24</v>
      </c>
      <c r="F2407" s="25" t="s">
        <v>30</v>
      </c>
      <c r="G2407" s="21" t="s">
        <v>29</v>
      </c>
      <c r="H2407" s="21" t="s">
        <v>29</v>
      </c>
      <c r="I2407" s="25" t="s">
        <v>25</v>
      </c>
      <c r="J2407" s="21" t="s">
        <v>29</v>
      </c>
      <c r="K2407" s="26">
        <v>0.26101350784301702</v>
      </c>
      <c r="L2407" s="26">
        <v>0.33606767654418901</v>
      </c>
      <c r="N2407">
        <f>(Tabell1[[#This Row],[TP]]+Tabell1[[#This Row],[TN]])/(Tabell1[[#This Row],[TP]]+Tabell1[[#This Row],[TN]]+Tabell1[[#This Row],[FP]]+Tabell1[[#This Row],[FN]])</f>
        <v>0.87335928306327515</v>
      </c>
      <c r="O2407">
        <f>Tabell1[[#This Row],[TP]]/(Tabell1[[#This Row],[TP]]+Tabell1[[#This Row],[FP]])</f>
        <v>0.87332488228902572</v>
      </c>
      <c r="P2407">
        <f>Tabell1[[#This Row],[TP]]/(Tabell1[[#This Row],[TP]]+Tabell1[[#This Row],[FN]])</f>
        <v>1</v>
      </c>
      <c r="Q2407">
        <f>2*(Tabell1[[#This Row],[Recall]] * Tabell1[[#This Row],[Precision]]) / (Tabell1[[#This Row],[Recall]] + Tabell1[[#This Row],[Precision]])</f>
        <v>0.93237952535163615</v>
      </c>
      <c r="R2407">
        <v>9645</v>
      </c>
      <c r="S2407">
        <v>3</v>
      </c>
      <c r="T2407">
        <v>1399</v>
      </c>
      <c r="U2407">
        <v>0</v>
      </c>
    </row>
    <row r="2408" spans="1:21" hidden="1" x14ac:dyDescent="0.3">
      <c r="A2408" s="25" t="s">
        <v>20</v>
      </c>
      <c r="B2408" s="25" t="s">
        <v>22</v>
      </c>
      <c r="C2408" s="23" t="s">
        <v>40</v>
      </c>
      <c r="D2408" s="20" t="s">
        <v>23</v>
      </c>
      <c r="E2408" t="s">
        <v>24</v>
      </c>
      <c r="F2408" s="25" t="s">
        <v>30</v>
      </c>
      <c r="G2408" s="21" t="s">
        <v>29</v>
      </c>
      <c r="H2408" s="21" t="s">
        <v>29</v>
      </c>
      <c r="I2408" s="21"/>
      <c r="J2408" s="25" t="s">
        <v>26</v>
      </c>
      <c r="K2408" s="26">
        <v>3.0458207130432098</v>
      </c>
      <c r="L2408" s="26">
        <v>7.4497828483581499</v>
      </c>
      <c r="N2408">
        <f>(Tabell1[[#This Row],[TP]]+Tabell1[[#This Row],[TN]])/(Tabell1[[#This Row],[TP]]+Tabell1[[#This Row],[TN]]+Tabell1[[#This Row],[FP]]+Tabell1[[#This Row],[FN]])</f>
        <v>0.88766180863582878</v>
      </c>
      <c r="O2408">
        <f>Tabell1[[#This Row],[TP]]/(Tabell1[[#This Row],[TP]]+Tabell1[[#This Row],[FP]])</f>
        <v>0.98265563978865156</v>
      </c>
      <c r="P2408">
        <f>Tabell1[[#This Row],[TP]]/(Tabell1[[#This Row],[TP]]+Tabell1[[#This Row],[FN]])</f>
        <v>0.88698807672369107</v>
      </c>
      <c r="Q2408">
        <f>2*(Tabell1[[#This Row],[Recall]] * Tabell1[[#This Row],[Precision]]) / (Tabell1[[#This Row],[Recall]] + Tabell1[[#This Row],[Precision]])</f>
        <v>0.93237425753364944</v>
      </c>
      <c r="R2408">
        <v>8555</v>
      </c>
      <c r="S2408">
        <v>1251</v>
      </c>
      <c r="T2408">
        <v>151</v>
      </c>
      <c r="U2408">
        <v>1090</v>
      </c>
    </row>
    <row r="2409" spans="1:21" hidden="1" x14ac:dyDescent="0.3">
      <c r="A2409" s="25" t="s">
        <v>20</v>
      </c>
      <c r="B2409" s="25" t="s">
        <v>22</v>
      </c>
      <c r="C2409" s="23" t="s">
        <v>40</v>
      </c>
      <c r="D2409" s="20" t="s">
        <v>23</v>
      </c>
      <c r="E2409" t="s">
        <v>24</v>
      </c>
      <c r="F2409" s="25" t="s">
        <v>30</v>
      </c>
      <c r="G2409" s="25" t="s">
        <v>26</v>
      </c>
      <c r="H2409" s="21" t="s">
        <v>29</v>
      </c>
      <c r="I2409" s="21"/>
      <c r="J2409" s="25" t="s">
        <v>26</v>
      </c>
      <c r="K2409" s="26">
        <v>3.0378623008728001</v>
      </c>
      <c r="L2409" s="26">
        <v>7.4985597133636404</v>
      </c>
      <c r="N2409">
        <f>(Tabell1[[#This Row],[TP]]+Tabell1[[#This Row],[TN]])/(Tabell1[[#This Row],[TP]]+Tabell1[[#This Row],[TN]]+Tabell1[[#This Row],[FP]]+Tabell1[[#This Row],[FN]])</f>
        <v>0.88766180863582878</v>
      </c>
      <c r="O2409">
        <f>Tabell1[[#This Row],[TP]]/(Tabell1[[#This Row],[TP]]+Tabell1[[#This Row],[FP]])</f>
        <v>0.98265563978865156</v>
      </c>
      <c r="P2409">
        <f>Tabell1[[#This Row],[TP]]/(Tabell1[[#This Row],[TP]]+Tabell1[[#This Row],[FN]])</f>
        <v>0.88698807672369107</v>
      </c>
      <c r="Q2409">
        <f>2*(Tabell1[[#This Row],[Recall]] * Tabell1[[#This Row],[Precision]]) / (Tabell1[[#This Row],[Recall]] + Tabell1[[#This Row],[Precision]])</f>
        <v>0.93237425753364944</v>
      </c>
      <c r="R2409">
        <v>8555</v>
      </c>
      <c r="S2409">
        <v>1251</v>
      </c>
      <c r="T2409">
        <v>151</v>
      </c>
      <c r="U2409">
        <v>1090</v>
      </c>
    </row>
    <row r="2410" spans="1:21" hidden="1" x14ac:dyDescent="0.3">
      <c r="A2410" s="21" t="s">
        <v>31</v>
      </c>
      <c r="B2410" s="25" t="s">
        <v>22</v>
      </c>
      <c r="C2410" s="23" t="s">
        <v>40</v>
      </c>
      <c r="D2410" s="20" t="s">
        <v>23</v>
      </c>
      <c r="E2410" t="s">
        <v>24</v>
      </c>
      <c r="F2410" s="25" t="s">
        <v>30</v>
      </c>
      <c r="G2410" s="25" t="s">
        <v>26</v>
      </c>
      <c r="H2410" s="25" t="s">
        <v>26</v>
      </c>
      <c r="I2410" s="25" t="s">
        <v>25</v>
      </c>
      <c r="J2410" s="25" t="s">
        <v>26</v>
      </c>
      <c r="K2410" s="26">
        <v>6.2683782577514604</v>
      </c>
      <c r="L2410" s="26">
        <v>1.15279245376586</v>
      </c>
      <c r="N2410">
        <f>(Tabell1[[#This Row],[TP]]+Tabell1[[#This Row],[TN]])/(Tabell1[[#This Row],[TP]]+Tabell1[[#This Row],[TN]]+Tabell1[[#This Row],[FP]]+Tabell1[[#This Row],[FN]])</f>
        <v>0.88711867475332673</v>
      </c>
      <c r="O2410">
        <f>Tabell1[[#This Row],[TP]]/(Tabell1[[#This Row],[TP]]+Tabell1[[#This Row],[FP]])</f>
        <v>0.97748464862406181</v>
      </c>
      <c r="P2410">
        <f>Tabell1[[#This Row],[TP]]/(Tabell1[[#This Row],[TP]]+Tabell1[[#This Row],[FN]])</f>
        <v>0.89123898392949719</v>
      </c>
      <c r="Q2410">
        <f>2*(Tabell1[[#This Row],[Recall]] * Tabell1[[#This Row],[Precision]]) / (Tabell1[[#This Row],[Recall]] + Tabell1[[#This Row],[Precision]])</f>
        <v>0.93237160366614247</v>
      </c>
      <c r="R2410">
        <v>8596</v>
      </c>
      <c r="S2410">
        <v>1204</v>
      </c>
      <c r="T2410">
        <v>198</v>
      </c>
      <c r="U2410">
        <v>1049</v>
      </c>
    </row>
    <row r="2411" spans="1:21" hidden="1" x14ac:dyDescent="0.3">
      <c r="A2411" s="21" t="s">
        <v>31</v>
      </c>
      <c r="B2411" s="23" t="s">
        <v>33</v>
      </c>
      <c r="C2411" s="20" t="s">
        <v>23</v>
      </c>
      <c r="D2411" s="20" t="s">
        <v>23</v>
      </c>
      <c r="E2411" t="s">
        <v>24</v>
      </c>
      <c r="F2411" s="19" t="s">
        <v>21</v>
      </c>
      <c r="G2411" s="25" t="s">
        <v>26</v>
      </c>
      <c r="H2411" s="25" t="s">
        <v>26</v>
      </c>
      <c r="I2411" s="21"/>
      <c r="J2411" s="25" t="s">
        <v>26</v>
      </c>
      <c r="K2411" s="26">
        <v>136.43202900886499</v>
      </c>
      <c r="L2411" s="26">
        <v>2.00183057785034</v>
      </c>
      <c r="N2411">
        <f>(Tabell1[[#This Row],[TP]]+Tabell1[[#This Row],[TN]])/(Tabell1[[#This Row],[TP]]+Tabell1[[#This Row],[TN]]+Tabell1[[#This Row],[FP]]+Tabell1[[#This Row],[FN]])</f>
        <v>0.87326876074952475</v>
      </c>
      <c r="O2411">
        <f>Tabell1[[#This Row],[TP]]/(Tabell1[[#This Row],[TP]]+Tabell1[[#This Row],[FP]])</f>
        <v>0.87324581258487999</v>
      </c>
      <c r="P2411">
        <f>Tabell1[[#This Row],[TP]]/(Tabell1[[#This Row],[TP]]+Tabell1[[#This Row],[FN]])</f>
        <v>1</v>
      </c>
      <c r="Q2411">
        <f>2*(Tabell1[[#This Row],[Recall]] * Tabell1[[#This Row],[Precision]]) / (Tabell1[[#This Row],[Recall]] + Tabell1[[#This Row],[Precision]])</f>
        <v>0.93233446109231499</v>
      </c>
      <c r="R2411">
        <v>9645</v>
      </c>
      <c r="S2411">
        <v>2</v>
      </c>
      <c r="T2411">
        <v>1400</v>
      </c>
      <c r="U2411">
        <v>0</v>
      </c>
    </row>
    <row r="2412" spans="1:21" hidden="1" x14ac:dyDescent="0.3">
      <c r="A2412" s="21" t="s">
        <v>31</v>
      </c>
      <c r="B2412" s="23" t="s">
        <v>33</v>
      </c>
      <c r="C2412" s="21" t="s">
        <v>34</v>
      </c>
      <c r="D2412" s="20" t="s">
        <v>23</v>
      </c>
      <c r="E2412" t="s">
        <v>24</v>
      </c>
      <c r="F2412" s="25" t="s">
        <v>30</v>
      </c>
      <c r="G2412" s="21" t="s">
        <v>29</v>
      </c>
      <c r="H2412" s="21" t="s">
        <v>29</v>
      </c>
      <c r="I2412" s="21"/>
      <c r="J2412" s="21" t="s">
        <v>29</v>
      </c>
      <c r="K2412" s="26">
        <v>21.197028875350899</v>
      </c>
      <c r="L2412" s="26">
        <v>1.38154768943786</v>
      </c>
      <c r="N2412">
        <f>(Tabell1[[#This Row],[TP]]+Tabell1[[#This Row],[TN]])/(Tabell1[[#This Row],[TP]]+Tabell1[[#This Row],[TN]]+Tabell1[[#This Row],[FP]]+Tabell1[[#This Row],[FN]])</f>
        <v>0.87326876074952475</v>
      </c>
      <c r="O2412">
        <f>Tabell1[[#This Row],[TP]]/(Tabell1[[#This Row],[TP]]+Tabell1[[#This Row],[FP]])</f>
        <v>0.87324581258487999</v>
      </c>
      <c r="P2412">
        <f>Tabell1[[#This Row],[TP]]/(Tabell1[[#This Row],[TP]]+Tabell1[[#This Row],[FN]])</f>
        <v>1</v>
      </c>
      <c r="Q2412">
        <f>2*(Tabell1[[#This Row],[Recall]] * Tabell1[[#This Row],[Precision]]) / (Tabell1[[#This Row],[Recall]] + Tabell1[[#This Row],[Precision]])</f>
        <v>0.93233446109231499</v>
      </c>
      <c r="R2412">
        <v>9645</v>
      </c>
      <c r="S2412">
        <v>2</v>
      </c>
      <c r="T2412">
        <v>1400</v>
      </c>
      <c r="U2412">
        <v>0</v>
      </c>
    </row>
    <row r="2413" spans="1:21" hidden="1" x14ac:dyDescent="0.3">
      <c r="A2413" s="21" t="s">
        <v>31</v>
      </c>
      <c r="B2413" s="23" t="s">
        <v>33</v>
      </c>
      <c r="C2413" s="21" t="s">
        <v>34</v>
      </c>
      <c r="D2413" s="20" t="s">
        <v>23</v>
      </c>
      <c r="E2413" t="s">
        <v>24</v>
      </c>
      <c r="F2413" s="25" t="s">
        <v>30</v>
      </c>
      <c r="G2413" s="25" t="s">
        <v>26</v>
      </c>
      <c r="H2413" s="21" t="s">
        <v>29</v>
      </c>
      <c r="I2413" s="21"/>
      <c r="J2413" s="21" t="s">
        <v>29</v>
      </c>
      <c r="K2413" s="26">
        <v>21.126759529113698</v>
      </c>
      <c r="L2413" s="26">
        <v>1.3971645832061701</v>
      </c>
      <c r="N2413">
        <f>(Tabell1[[#This Row],[TP]]+Tabell1[[#This Row],[TN]])/(Tabell1[[#This Row],[TP]]+Tabell1[[#This Row],[TN]]+Tabell1[[#This Row],[FP]]+Tabell1[[#This Row],[FN]])</f>
        <v>0.87326876074952475</v>
      </c>
      <c r="O2413">
        <f>Tabell1[[#This Row],[TP]]/(Tabell1[[#This Row],[TP]]+Tabell1[[#This Row],[FP]])</f>
        <v>0.87324581258487999</v>
      </c>
      <c r="P2413">
        <f>Tabell1[[#This Row],[TP]]/(Tabell1[[#This Row],[TP]]+Tabell1[[#This Row],[FN]])</f>
        <v>1</v>
      </c>
      <c r="Q2413">
        <f>2*(Tabell1[[#This Row],[Recall]] * Tabell1[[#This Row],[Precision]]) / (Tabell1[[#This Row],[Recall]] + Tabell1[[#This Row],[Precision]])</f>
        <v>0.93233446109231499</v>
      </c>
      <c r="R2413">
        <v>9645</v>
      </c>
      <c r="S2413">
        <v>2</v>
      </c>
      <c r="T2413">
        <v>1400</v>
      </c>
      <c r="U2413">
        <v>0</v>
      </c>
    </row>
    <row r="2414" spans="1:21" hidden="1" x14ac:dyDescent="0.3">
      <c r="A2414" s="21" t="s">
        <v>31</v>
      </c>
      <c r="B2414" s="23" t="s">
        <v>33</v>
      </c>
      <c r="C2414" s="20" t="s">
        <v>23</v>
      </c>
      <c r="D2414" s="20" t="s">
        <v>23</v>
      </c>
      <c r="E2414" t="s">
        <v>24</v>
      </c>
      <c r="F2414" s="25" t="s">
        <v>30</v>
      </c>
      <c r="G2414" s="21" t="s">
        <v>29</v>
      </c>
      <c r="H2414" s="21" t="s">
        <v>29</v>
      </c>
      <c r="I2414" s="21"/>
      <c r="J2414" s="21" t="s">
        <v>29</v>
      </c>
      <c r="K2414" s="26">
        <v>16.232099056243801</v>
      </c>
      <c r="L2414" s="26">
        <v>1.37029004096984</v>
      </c>
      <c r="N2414">
        <f>(Tabell1[[#This Row],[TP]]+Tabell1[[#This Row],[TN]])/(Tabell1[[#This Row],[TP]]+Tabell1[[#This Row],[TN]]+Tabell1[[#This Row],[FP]]+Tabell1[[#This Row],[FN]])</f>
        <v>0.87326876074952475</v>
      </c>
      <c r="O2414">
        <f>Tabell1[[#This Row],[TP]]/(Tabell1[[#This Row],[TP]]+Tabell1[[#This Row],[FP]])</f>
        <v>0.87324581258487999</v>
      </c>
      <c r="P2414">
        <f>Tabell1[[#This Row],[TP]]/(Tabell1[[#This Row],[TP]]+Tabell1[[#This Row],[FN]])</f>
        <v>1</v>
      </c>
      <c r="Q2414">
        <f>2*(Tabell1[[#This Row],[Recall]] * Tabell1[[#This Row],[Precision]]) / (Tabell1[[#This Row],[Recall]] + Tabell1[[#This Row],[Precision]])</f>
        <v>0.93233446109231499</v>
      </c>
      <c r="R2414">
        <v>9645</v>
      </c>
      <c r="S2414">
        <v>2</v>
      </c>
      <c r="T2414">
        <v>1400</v>
      </c>
      <c r="U2414">
        <v>0</v>
      </c>
    </row>
    <row r="2415" spans="1:21" hidden="1" x14ac:dyDescent="0.3">
      <c r="A2415" s="21" t="s">
        <v>31</v>
      </c>
      <c r="B2415" s="23" t="s">
        <v>33</v>
      </c>
      <c r="C2415" s="20" t="s">
        <v>23</v>
      </c>
      <c r="D2415" s="20" t="s">
        <v>23</v>
      </c>
      <c r="E2415" t="s">
        <v>24</v>
      </c>
      <c r="F2415" s="25" t="s">
        <v>30</v>
      </c>
      <c r="G2415" s="25" t="s">
        <v>26</v>
      </c>
      <c r="H2415" s="25" t="s">
        <v>26</v>
      </c>
      <c r="I2415" s="21"/>
      <c r="J2415" s="21" t="s">
        <v>29</v>
      </c>
      <c r="K2415" s="26">
        <v>16.126305341720499</v>
      </c>
      <c r="L2415" s="26">
        <v>1.3497738838195801</v>
      </c>
      <c r="N2415">
        <f>(Tabell1[[#This Row],[TP]]+Tabell1[[#This Row],[TN]])/(Tabell1[[#This Row],[TP]]+Tabell1[[#This Row],[TN]]+Tabell1[[#This Row],[FP]]+Tabell1[[#This Row],[FN]])</f>
        <v>0.87326876074952475</v>
      </c>
      <c r="O2415">
        <f>Tabell1[[#This Row],[TP]]/(Tabell1[[#This Row],[TP]]+Tabell1[[#This Row],[FP]])</f>
        <v>0.87324581258487999</v>
      </c>
      <c r="P2415">
        <f>Tabell1[[#This Row],[TP]]/(Tabell1[[#This Row],[TP]]+Tabell1[[#This Row],[FN]])</f>
        <v>1</v>
      </c>
      <c r="Q2415">
        <f>2*(Tabell1[[#This Row],[Recall]] * Tabell1[[#This Row],[Precision]]) / (Tabell1[[#This Row],[Recall]] + Tabell1[[#This Row],[Precision]])</f>
        <v>0.93233446109231499</v>
      </c>
      <c r="R2415">
        <v>9645</v>
      </c>
      <c r="S2415">
        <v>2</v>
      </c>
      <c r="T2415">
        <v>1400</v>
      </c>
      <c r="U2415">
        <v>0</v>
      </c>
    </row>
    <row r="2416" spans="1:21" hidden="1" x14ac:dyDescent="0.3">
      <c r="A2416" s="25" t="s">
        <v>20</v>
      </c>
      <c r="B2416" s="21" t="s">
        <v>32</v>
      </c>
      <c r="C2416" s="20" t="s">
        <v>23</v>
      </c>
      <c r="D2416" s="20" t="s">
        <v>23</v>
      </c>
      <c r="E2416" t="s">
        <v>24</v>
      </c>
      <c r="F2416" s="25" t="s">
        <v>30</v>
      </c>
      <c r="G2416" s="25" t="s">
        <v>26</v>
      </c>
      <c r="H2416" s="25" t="s">
        <v>26</v>
      </c>
      <c r="I2416" s="21"/>
      <c r="J2416" s="21" t="s">
        <v>29</v>
      </c>
      <c r="K2416" s="26">
        <v>4.1798517704010001</v>
      </c>
      <c r="L2416" s="26">
        <v>6.6367845535278303</v>
      </c>
      <c r="N2416">
        <f>(Tabell1[[#This Row],[TP]]+Tabell1[[#This Row],[TN]])/(Tabell1[[#This Row],[TP]]+Tabell1[[#This Row],[TN]]+Tabell1[[#This Row],[FP]]+Tabell1[[#This Row],[FN]])</f>
        <v>0.87326876074952475</v>
      </c>
      <c r="O2416">
        <f>Tabell1[[#This Row],[TP]]/(Tabell1[[#This Row],[TP]]+Tabell1[[#This Row],[FP]])</f>
        <v>0.87324581258487999</v>
      </c>
      <c r="P2416">
        <f>Tabell1[[#This Row],[TP]]/(Tabell1[[#This Row],[TP]]+Tabell1[[#This Row],[FN]])</f>
        <v>1</v>
      </c>
      <c r="Q2416">
        <f>2*(Tabell1[[#This Row],[Recall]] * Tabell1[[#This Row],[Precision]]) / (Tabell1[[#This Row],[Recall]] + Tabell1[[#This Row],[Precision]])</f>
        <v>0.93233446109231499</v>
      </c>
      <c r="R2416">
        <v>9645</v>
      </c>
      <c r="S2416">
        <v>2</v>
      </c>
      <c r="T2416">
        <v>1400</v>
      </c>
      <c r="U2416">
        <v>0</v>
      </c>
    </row>
    <row r="2417" spans="1:21" hidden="1" x14ac:dyDescent="0.3">
      <c r="A2417" s="25" t="s">
        <v>20</v>
      </c>
      <c r="B2417" s="21" t="s">
        <v>32</v>
      </c>
      <c r="C2417" s="20" t="s">
        <v>23</v>
      </c>
      <c r="D2417" s="20" t="s">
        <v>23</v>
      </c>
      <c r="E2417" t="s">
        <v>24</v>
      </c>
      <c r="F2417" s="25" t="s">
        <v>30</v>
      </c>
      <c r="G2417" s="21" t="s">
        <v>29</v>
      </c>
      <c r="H2417" s="25" t="s">
        <v>26</v>
      </c>
      <c r="I2417" s="21"/>
      <c r="J2417" s="21" t="s">
        <v>29</v>
      </c>
      <c r="K2417" s="26">
        <v>4.1455788612365696</v>
      </c>
      <c r="L2417" s="26">
        <v>6.5579578876495299</v>
      </c>
      <c r="N2417">
        <f>(Tabell1[[#This Row],[TP]]+Tabell1[[#This Row],[TN]])/(Tabell1[[#This Row],[TP]]+Tabell1[[#This Row],[TN]]+Tabell1[[#This Row],[FP]]+Tabell1[[#This Row],[FN]])</f>
        <v>0.87326876074952475</v>
      </c>
      <c r="O2417">
        <f>Tabell1[[#This Row],[TP]]/(Tabell1[[#This Row],[TP]]+Tabell1[[#This Row],[FP]])</f>
        <v>0.87324581258487999</v>
      </c>
      <c r="P2417">
        <f>Tabell1[[#This Row],[TP]]/(Tabell1[[#This Row],[TP]]+Tabell1[[#This Row],[FN]])</f>
        <v>1</v>
      </c>
      <c r="Q2417">
        <f>2*(Tabell1[[#This Row],[Recall]] * Tabell1[[#This Row],[Precision]]) / (Tabell1[[#This Row],[Recall]] + Tabell1[[#This Row],[Precision]])</f>
        <v>0.93233446109231499</v>
      </c>
      <c r="R2417">
        <v>9645</v>
      </c>
      <c r="S2417">
        <v>2</v>
      </c>
      <c r="T2417">
        <v>1400</v>
      </c>
      <c r="U2417">
        <v>0</v>
      </c>
    </row>
    <row r="2418" spans="1:21" hidden="1" x14ac:dyDescent="0.3">
      <c r="A2418" s="23" t="s">
        <v>48</v>
      </c>
      <c r="B2418" s="25" t="s">
        <v>22</v>
      </c>
      <c r="C2418" s="21" t="s">
        <v>34</v>
      </c>
      <c r="D2418" s="20" t="s">
        <v>23</v>
      </c>
      <c r="E2418" t="s">
        <v>24</v>
      </c>
      <c r="F2418" s="25" t="s">
        <v>30</v>
      </c>
      <c r="G2418" s="25" t="s">
        <v>26</v>
      </c>
      <c r="H2418" s="25" t="s">
        <v>26</v>
      </c>
      <c r="I2418" s="21"/>
      <c r="J2418" s="25" t="s">
        <v>26</v>
      </c>
      <c r="K2418" s="26">
        <v>0.29820275306701599</v>
      </c>
      <c r="L2418" s="26">
        <v>0.366019487380981</v>
      </c>
      <c r="N2418">
        <f>(Tabell1[[#This Row],[TP]]+Tabell1[[#This Row],[TN]])/(Tabell1[[#This Row],[TP]]+Tabell1[[#This Row],[TN]]+Tabell1[[#This Row],[FP]]+Tabell1[[#This Row],[FN]])</f>
        <v>0.87326876074952475</v>
      </c>
      <c r="O2418">
        <f>Tabell1[[#This Row],[TP]]/(Tabell1[[#This Row],[TP]]+Tabell1[[#This Row],[FP]])</f>
        <v>0.87324581258487999</v>
      </c>
      <c r="P2418">
        <f>Tabell1[[#This Row],[TP]]/(Tabell1[[#This Row],[TP]]+Tabell1[[#This Row],[FN]])</f>
        <v>1</v>
      </c>
      <c r="Q2418">
        <f>2*(Tabell1[[#This Row],[Recall]] * Tabell1[[#This Row],[Precision]]) / (Tabell1[[#This Row],[Recall]] + Tabell1[[#This Row],[Precision]])</f>
        <v>0.93233446109231499</v>
      </c>
      <c r="R2418">
        <v>9645</v>
      </c>
      <c r="S2418">
        <v>2</v>
      </c>
      <c r="T2418">
        <v>1400</v>
      </c>
      <c r="U2418">
        <v>0</v>
      </c>
    </row>
    <row r="2419" spans="1:21" hidden="1" x14ac:dyDescent="0.3">
      <c r="A2419" s="23" t="s">
        <v>48</v>
      </c>
      <c r="B2419" s="25" t="s">
        <v>22</v>
      </c>
      <c r="C2419" s="21" t="s">
        <v>34</v>
      </c>
      <c r="D2419" s="20" t="s">
        <v>23</v>
      </c>
      <c r="E2419" t="s">
        <v>24</v>
      </c>
      <c r="F2419" s="25" t="s">
        <v>30</v>
      </c>
      <c r="G2419" s="25" t="s">
        <v>26</v>
      </c>
      <c r="H2419" s="21" t="s">
        <v>29</v>
      </c>
      <c r="I2419" s="21"/>
      <c r="J2419" s="21" t="s">
        <v>29</v>
      </c>
      <c r="K2419" s="26">
        <v>0.29717135429382302</v>
      </c>
      <c r="L2419" s="26">
        <v>0.36302947998046797</v>
      </c>
      <c r="N2419">
        <f>(Tabell1[[#This Row],[TP]]+Tabell1[[#This Row],[TN]])/(Tabell1[[#This Row],[TP]]+Tabell1[[#This Row],[TN]]+Tabell1[[#This Row],[FP]]+Tabell1[[#This Row],[FN]])</f>
        <v>0.87326876074952475</v>
      </c>
      <c r="O2419">
        <f>Tabell1[[#This Row],[TP]]/(Tabell1[[#This Row],[TP]]+Tabell1[[#This Row],[FP]])</f>
        <v>0.87324581258487999</v>
      </c>
      <c r="P2419">
        <f>Tabell1[[#This Row],[TP]]/(Tabell1[[#This Row],[TP]]+Tabell1[[#This Row],[FN]])</f>
        <v>1</v>
      </c>
      <c r="Q2419">
        <f>2*(Tabell1[[#This Row],[Recall]] * Tabell1[[#This Row],[Precision]]) / (Tabell1[[#This Row],[Recall]] + Tabell1[[#This Row],[Precision]])</f>
        <v>0.93233446109231499</v>
      </c>
      <c r="R2419">
        <v>9645</v>
      </c>
      <c r="S2419">
        <v>2</v>
      </c>
      <c r="T2419">
        <v>1400</v>
      </c>
      <c r="U2419">
        <v>0</v>
      </c>
    </row>
    <row r="2420" spans="1:21" hidden="1" x14ac:dyDescent="0.3">
      <c r="A2420" s="23" t="s">
        <v>48</v>
      </c>
      <c r="B2420" s="25" t="s">
        <v>22</v>
      </c>
      <c r="C2420" s="21" t="s">
        <v>34</v>
      </c>
      <c r="D2420" s="20" t="s">
        <v>23</v>
      </c>
      <c r="E2420" t="s">
        <v>24</v>
      </c>
      <c r="F2420" s="25" t="s">
        <v>30</v>
      </c>
      <c r="G2420" s="25" t="s">
        <v>26</v>
      </c>
      <c r="H2420" s="21" t="s">
        <v>29</v>
      </c>
      <c r="I2420" s="21"/>
      <c r="J2420" s="25" t="s">
        <v>26</v>
      </c>
      <c r="K2420" s="26">
        <v>0.29680585861205999</v>
      </c>
      <c r="L2420" s="26">
        <v>0.363024711608886</v>
      </c>
      <c r="N2420">
        <f>(Tabell1[[#This Row],[TP]]+Tabell1[[#This Row],[TN]])/(Tabell1[[#This Row],[TP]]+Tabell1[[#This Row],[TN]]+Tabell1[[#This Row],[FP]]+Tabell1[[#This Row],[FN]])</f>
        <v>0.87326876074952475</v>
      </c>
      <c r="O2420">
        <f>Tabell1[[#This Row],[TP]]/(Tabell1[[#This Row],[TP]]+Tabell1[[#This Row],[FP]])</f>
        <v>0.87324581258487999</v>
      </c>
      <c r="P2420">
        <f>Tabell1[[#This Row],[TP]]/(Tabell1[[#This Row],[TP]]+Tabell1[[#This Row],[FN]])</f>
        <v>1</v>
      </c>
      <c r="Q2420">
        <f>2*(Tabell1[[#This Row],[Recall]] * Tabell1[[#This Row],[Precision]]) / (Tabell1[[#This Row],[Recall]] + Tabell1[[#This Row],[Precision]])</f>
        <v>0.93233446109231499</v>
      </c>
      <c r="R2420">
        <v>9645</v>
      </c>
      <c r="S2420">
        <v>2</v>
      </c>
      <c r="T2420">
        <v>1400</v>
      </c>
      <c r="U2420">
        <v>0</v>
      </c>
    </row>
    <row r="2421" spans="1:21" hidden="1" x14ac:dyDescent="0.3">
      <c r="A2421" s="23" t="s">
        <v>48</v>
      </c>
      <c r="B2421" s="25" t="s">
        <v>22</v>
      </c>
      <c r="C2421" s="21" t="s">
        <v>34</v>
      </c>
      <c r="D2421" s="20" t="s">
        <v>23</v>
      </c>
      <c r="E2421" t="s">
        <v>24</v>
      </c>
      <c r="F2421" s="25" t="s">
        <v>30</v>
      </c>
      <c r="G2421" s="25" t="s">
        <v>26</v>
      </c>
      <c r="H2421" s="25" t="s">
        <v>26</v>
      </c>
      <c r="I2421" s="21"/>
      <c r="J2421" s="21" t="s">
        <v>29</v>
      </c>
      <c r="K2421" s="26">
        <v>0.296664237976074</v>
      </c>
      <c r="L2421" s="26">
        <v>0.38297557830810502</v>
      </c>
      <c r="N2421">
        <f>(Tabell1[[#This Row],[TP]]+Tabell1[[#This Row],[TN]])/(Tabell1[[#This Row],[TP]]+Tabell1[[#This Row],[TN]]+Tabell1[[#This Row],[FP]]+Tabell1[[#This Row],[FN]])</f>
        <v>0.87326876074952475</v>
      </c>
      <c r="O2421">
        <f>Tabell1[[#This Row],[TP]]/(Tabell1[[#This Row],[TP]]+Tabell1[[#This Row],[FP]])</f>
        <v>0.87324581258487999</v>
      </c>
      <c r="P2421">
        <f>Tabell1[[#This Row],[TP]]/(Tabell1[[#This Row],[TP]]+Tabell1[[#This Row],[FN]])</f>
        <v>1</v>
      </c>
      <c r="Q2421">
        <f>2*(Tabell1[[#This Row],[Recall]] * Tabell1[[#This Row],[Precision]]) / (Tabell1[[#This Row],[Recall]] + Tabell1[[#This Row],[Precision]])</f>
        <v>0.93233446109231499</v>
      </c>
      <c r="R2421">
        <v>9645</v>
      </c>
      <c r="S2421">
        <v>2</v>
      </c>
      <c r="T2421">
        <v>1400</v>
      </c>
      <c r="U2421">
        <v>0</v>
      </c>
    </row>
    <row r="2422" spans="1:21" hidden="1" x14ac:dyDescent="0.3">
      <c r="A2422" s="23" t="s">
        <v>48</v>
      </c>
      <c r="B2422" s="25" t="s">
        <v>22</v>
      </c>
      <c r="C2422" s="21" t="s">
        <v>34</v>
      </c>
      <c r="D2422" s="20" t="s">
        <v>23</v>
      </c>
      <c r="E2422" t="s">
        <v>24</v>
      </c>
      <c r="F2422" s="25" t="s">
        <v>30</v>
      </c>
      <c r="G2422" s="21" t="s">
        <v>29</v>
      </c>
      <c r="H2422" s="21" t="s">
        <v>29</v>
      </c>
      <c r="I2422" s="21"/>
      <c r="J2422" s="21" t="s">
        <v>29</v>
      </c>
      <c r="K2422" s="26">
        <v>0.292459726333618</v>
      </c>
      <c r="L2422" s="26">
        <v>0.34707140922546298</v>
      </c>
      <c r="N2422">
        <f>(Tabell1[[#This Row],[TP]]+Tabell1[[#This Row],[TN]])/(Tabell1[[#This Row],[TP]]+Tabell1[[#This Row],[TN]]+Tabell1[[#This Row],[FP]]+Tabell1[[#This Row],[FN]])</f>
        <v>0.87326876074952475</v>
      </c>
      <c r="O2422">
        <f>Tabell1[[#This Row],[TP]]/(Tabell1[[#This Row],[TP]]+Tabell1[[#This Row],[FP]])</f>
        <v>0.87324581258487999</v>
      </c>
      <c r="P2422">
        <f>Tabell1[[#This Row],[TP]]/(Tabell1[[#This Row],[TP]]+Tabell1[[#This Row],[FN]])</f>
        <v>1</v>
      </c>
      <c r="Q2422">
        <f>2*(Tabell1[[#This Row],[Recall]] * Tabell1[[#This Row],[Precision]]) / (Tabell1[[#This Row],[Recall]] + Tabell1[[#This Row],[Precision]])</f>
        <v>0.93233446109231499</v>
      </c>
      <c r="R2422">
        <v>9645</v>
      </c>
      <c r="S2422">
        <v>2</v>
      </c>
      <c r="T2422">
        <v>1400</v>
      </c>
      <c r="U2422">
        <v>0</v>
      </c>
    </row>
    <row r="2423" spans="1:21" hidden="1" x14ac:dyDescent="0.3">
      <c r="A2423" s="23" t="s">
        <v>48</v>
      </c>
      <c r="B2423" s="25" t="s">
        <v>22</v>
      </c>
      <c r="C2423" s="21" t="s">
        <v>34</v>
      </c>
      <c r="D2423" s="20" t="s">
        <v>23</v>
      </c>
      <c r="E2423" t="s">
        <v>24</v>
      </c>
      <c r="F2423" s="25" t="s">
        <v>30</v>
      </c>
      <c r="G2423" s="21" t="s">
        <v>29</v>
      </c>
      <c r="H2423" s="21" t="s">
        <v>29</v>
      </c>
      <c r="I2423" s="21"/>
      <c r="J2423" s="25" t="s">
        <v>26</v>
      </c>
      <c r="K2423" s="26">
        <v>0.2842378616333</v>
      </c>
      <c r="L2423" s="26">
        <v>0.35306048393249501</v>
      </c>
      <c r="N2423">
        <f>(Tabell1[[#This Row],[TP]]+Tabell1[[#This Row],[TN]])/(Tabell1[[#This Row],[TP]]+Tabell1[[#This Row],[TN]]+Tabell1[[#This Row],[FP]]+Tabell1[[#This Row],[FN]])</f>
        <v>0.87326876074952475</v>
      </c>
      <c r="O2423">
        <f>Tabell1[[#This Row],[TP]]/(Tabell1[[#This Row],[TP]]+Tabell1[[#This Row],[FP]])</f>
        <v>0.87324581258487999</v>
      </c>
      <c r="P2423">
        <f>Tabell1[[#This Row],[TP]]/(Tabell1[[#This Row],[TP]]+Tabell1[[#This Row],[FN]])</f>
        <v>1</v>
      </c>
      <c r="Q2423">
        <f>2*(Tabell1[[#This Row],[Recall]] * Tabell1[[#This Row],[Precision]]) / (Tabell1[[#This Row],[Recall]] + Tabell1[[#This Row],[Precision]])</f>
        <v>0.93233446109231499</v>
      </c>
      <c r="R2423">
        <v>9645</v>
      </c>
      <c r="S2423">
        <v>2</v>
      </c>
      <c r="T2423">
        <v>1400</v>
      </c>
      <c r="U2423">
        <v>0</v>
      </c>
    </row>
    <row r="2424" spans="1:21" hidden="1" x14ac:dyDescent="0.3">
      <c r="A2424" s="23" t="s">
        <v>48</v>
      </c>
      <c r="B2424" s="25" t="s">
        <v>22</v>
      </c>
      <c r="C2424" s="21" t="s">
        <v>34</v>
      </c>
      <c r="D2424" s="20" t="s">
        <v>23</v>
      </c>
      <c r="E2424" t="s">
        <v>24</v>
      </c>
      <c r="F2424" s="25" t="s">
        <v>30</v>
      </c>
      <c r="G2424" s="21" t="s">
        <v>29</v>
      </c>
      <c r="H2424" s="25" t="s">
        <v>26</v>
      </c>
      <c r="I2424" s="21"/>
      <c r="J2424" s="25" t="s">
        <v>26</v>
      </c>
      <c r="K2424" s="26">
        <v>0.282989501953125</v>
      </c>
      <c r="L2424" s="26">
        <v>0.35505056381225503</v>
      </c>
      <c r="N2424">
        <f>(Tabell1[[#This Row],[TP]]+Tabell1[[#This Row],[TN]])/(Tabell1[[#This Row],[TP]]+Tabell1[[#This Row],[TN]]+Tabell1[[#This Row],[FP]]+Tabell1[[#This Row],[FN]])</f>
        <v>0.87326876074952475</v>
      </c>
      <c r="O2424">
        <f>Tabell1[[#This Row],[TP]]/(Tabell1[[#This Row],[TP]]+Tabell1[[#This Row],[FP]])</f>
        <v>0.87324581258487999</v>
      </c>
      <c r="P2424">
        <f>Tabell1[[#This Row],[TP]]/(Tabell1[[#This Row],[TP]]+Tabell1[[#This Row],[FN]])</f>
        <v>1</v>
      </c>
      <c r="Q2424">
        <f>2*(Tabell1[[#This Row],[Recall]] * Tabell1[[#This Row],[Precision]]) / (Tabell1[[#This Row],[Recall]] + Tabell1[[#This Row],[Precision]])</f>
        <v>0.93233446109231499</v>
      </c>
      <c r="R2424">
        <v>9645</v>
      </c>
      <c r="S2424">
        <v>2</v>
      </c>
      <c r="T2424">
        <v>1400</v>
      </c>
      <c r="U2424">
        <v>0</v>
      </c>
    </row>
    <row r="2425" spans="1:21" hidden="1" x14ac:dyDescent="0.3">
      <c r="A2425" s="23" t="s">
        <v>48</v>
      </c>
      <c r="B2425" s="25" t="s">
        <v>22</v>
      </c>
      <c r="C2425" s="21" t="s">
        <v>34</v>
      </c>
      <c r="D2425" s="20" t="s">
        <v>23</v>
      </c>
      <c r="E2425" t="s">
        <v>24</v>
      </c>
      <c r="F2425" s="25" t="s">
        <v>30</v>
      </c>
      <c r="G2425" s="21" t="s">
        <v>29</v>
      </c>
      <c r="H2425" s="25" t="s">
        <v>26</v>
      </c>
      <c r="I2425" s="21"/>
      <c r="J2425" s="21" t="s">
        <v>29</v>
      </c>
      <c r="K2425" s="26">
        <v>0.27922129631042403</v>
      </c>
      <c r="L2425" s="26">
        <v>0.34710955619812001</v>
      </c>
      <c r="N2425">
        <f>(Tabell1[[#This Row],[TP]]+Tabell1[[#This Row],[TN]])/(Tabell1[[#This Row],[TP]]+Tabell1[[#This Row],[TN]]+Tabell1[[#This Row],[FP]]+Tabell1[[#This Row],[FN]])</f>
        <v>0.87326876074952475</v>
      </c>
      <c r="O2425">
        <f>Tabell1[[#This Row],[TP]]/(Tabell1[[#This Row],[TP]]+Tabell1[[#This Row],[FP]])</f>
        <v>0.87324581258487999</v>
      </c>
      <c r="P2425">
        <f>Tabell1[[#This Row],[TP]]/(Tabell1[[#This Row],[TP]]+Tabell1[[#This Row],[FN]])</f>
        <v>1</v>
      </c>
      <c r="Q2425">
        <f>2*(Tabell1[[#This Row],[Recall]] * Tabell1[[#This Row],[Precision]]) / (Tabell1[[#This Row],[Recall]] + Tabell1[[#This Row],[Precision]])</f>
        <v>0.93233446109231499</v>
      </c>
      <c r="R2425">
        <v>9645</v>
      </c>
      <c r="S2425">
        <v>2</v>
      </c>
      <c r="T2425">
        <v>1400</v>
      </c>
      <c r="U2425">
        <v>0</v>
      </c>
    </row>
    <row r="2426" spans="1:21" hidden="1" x14ac:dyDescent="0.3">
      <c r="A2426" s="23" t="s">
        <v>48</v>
      </c>
      <c r="B2426" s="25" t="s">
        <v>22</v>
      </c>
      <c r="C2426" s="21" t="s">
        <v>34</v>
      </c>
      <c r="D2426" s="20" t="s">
        <v>23</v>
      </c>
      <c r="E2426" t="s">
        <v>24</v>
      </c>
      <c r="F2426" s="25" t="s">
        <v>30</v>
      </c>
      <c r="G2426" s="25" t="s">
        <v>26</v>
      </c>
      <c r="H2426" s="21" t="s">
        <v>29</v>
      </c>
      <c r="I2426" s="25" t="s">
        <v>25</v>
      </c>
      <c r="J2426" s="25" t="s">
        <v>26</v>
      </c>
      <c r="K2426" s="26">
        <v>0.276270151138305</v>
      </c>
      <c r="L2426" s="26">
        <v>0.35161876678466703</v>
      </c>
      <c r="N2426">
        <f>(Tabell1[[#This Row],[TP]]+Tabell1[[#This Row],[TN]])/(Tabell1[[#This Row],[TP]]+Tabell1[[#This Row],[TN]]+Tabell1[[#This Row],[FP]]+Tabell1[[#This Row],[FN]])</f>
        <v>0.87326876074952475</v>
      </c>
      <c r="O2426">
        <f>Tabell1[[#This Row],[TP]]/(Tabell1[[#This Row],[TP]]+Tabell1[[#This Row],[FP]])</f>
        <v>0.87324581258487999</v>
      </c>
      <c r="P2426">
        <f>Tabell1[[#This Row],[TP]]/(Tabell1[[#This Row],[TP]]+Tabell1[[#This Row],[FN]])</f>
        <v>1</v>
      </c>
      <c r="Q2426">
        <f>2*(Tabell1[[#This Row],[Recall]] * Tabell1[[#This Row],[Precision]]) / (Tabell1[[#This Row],[Recall]] + Tabell1[[#This Row],[Precision]])</f>
        <v>0.93233446109231499</v>
      </c>
      <c r="R2426">
        <v>9645</v>
      </c>
      <c r="S2426">
        <v>2</v>
      </c>
      <c r="T2426">
        <v>1400</v>
      </c>
      <c r="U2426">
        <v>0</v>
      </c>
    </row>
    <row r="2427" spans="1:21" hidden="1" x14ac:dyDescent="0.3">
      <c r="A2427" s="23" t="s">
        <v>48</v>
      </c>
      <c r="B2427" s="25" t="s">
        <v>22</v>
      </c>
      <c r="C2427" s="21" t="s">
        <v>34</v>
      </c>
      <c r="D2427" s="20" t="s">
        <v>23</v>
      </c>
      <c r="E2427" t="s">
        <v>24</v>
      </c>
      <c r="F2427" s="25" t="s">
        <v>30</v>
      </c>
      <c r="G2427" s="25" t="s">
        <v>26</v>
      </c>
      <c r="H2427" s="25" t="s">
        <v>26</v>
      </c>
      <c r="I2427" s="25" t="s">
        <v>25</v>
      </c>
      <c r="J2427" s="21" t="s">
        <v>29</v>
      </c>
      <c r="K2427" s="26">
        <v>0.273268222808837</v>
      </c>
      <c r="L2427" s="26">
        <v>0.355051279067993</v>
      </c>
      <c r="N2427">
        <f>(Tabell1[[#This Row],[TP]]+Tabell1[[#This Row],[TN]])/(Tabell1[[#This Row],[TP]]+Tabell1[[#This Row],[TN]]+Tabell1[[#This Row],[FP]]+Tabell1[[#This Row],[FN]])</f>
        <v>0.87326876074952475</v>
      </c>
      <c r="O2427">
        <f>Tabell1[[#This Row],[TP]]/(Tabell1[[#This Row],[TP]]+Tabell1[[#This Row],[FP]])</f>
        <v>0.87324581258487999</v>
      </c>
      <c r="P2427">
        <f>Tabell1[[#This Row],[TP]]/(Tabell1[[#This Row],[TP]]+Tabell1[[#This Row],[FN]])</f>
        <v>1</v>
      </c>
      <c r="Q2427">
        <f>2*(Tabell1[[#This Row],[Recall]] * Tabell1[[#This Row],[Precision]]) / (Tabell1[[#This Row],[Recall]] + Tabell1[[#This Row],[Precision]])</f>
        <v>0.93233446109231499</v>
      </c>
      <c r="R2427">
        <v>9645</v>
      </c>
      <c r="S2427">
        <v>2</v>
      </c>
      <c r="T2427">
        <v>1400</v>
      </c>
      <c r="U2427">
        <v>0</v>
      </c>
    </row>
    <row r="2428" spans="1:21" hidden="1" x14ac:dyDescent="0.3">
      <c r="A2428" s="23" t="s">
        <v>48</v>
      </c>
      <c r="B2428" s="25" t="s">
        <v>22</v>
      </c>
      <c r="C2428" s="21" t="s">
        <v>34</v>
      </c>
      <c r="D2428" s="20" t="s">
        <v>23</v>
      </c>
      <c r="E2428" t="s">
        <v>24</v>
      </c>
      <c r="F2428" s="25" t="s">
        <v>30</v>
      </c>
      <c r="G2428" s="25" t="s">
        <v>26</v>
      </c>
      <c r="H2428" s="25" t="s">
        <v>26</v>
      </c>
      <c r="I2428" s="25" t="s">
        <v>25</v>
      </c>
      <c r="J2428" s="25" t="s">
        <v>26</v>
      </c>
      <c r="K2428" s="26">
        <v>0.27227187156677202</v>
      </c>
      <c r="L2428" s="26">
        <v>0.354055166244506</v>
      </c>
      <c r="N2428">
        <f>(Tabell1[[#This Row],[TP]]+Tabell1[[#This Row],[TN]])/(Tabell1[[#This Row],[TP]]+Tabell1[[#This Row],[TN]]+Tabell1[[#This Row],[FP]]+Tabell1[[#This Row],[FN]])</f>
        <v>0.87326876074952475</v>
      </c>
      <c r="O2428">
        <f>Tabell1[[#This Row],[TP]]/(Tabell1[[#This Row],[TP]]+Tabell1[[#This Row],[FP]])</f>
        <v>0.87324581258487999</v>
      </c>
      <c r="P2428">
        <f>Tabell1[[#This Row],[TP]]/(Tabell1[[#This Row],[TP]]+Tabell1[[#This Row],[FN]])</f>
        <v>1</v>
      </c>
      <c r="Q2428">
        <f>2*(Tabell1[[#This Row],[Recall]] * Tabell1[[#This Row],[Precision]]) / (Tabell1[[#This Row],[Recall]] + Tabell1[[#This Row],[Precision]])</f>
        <v>0.93233446109231499</v>
      </c>
      <c r="R2428">
        <v>9645</v>
      </c>
      <c r="S2428">
        <v>2</v>
      </c>
      <c r="T2428">
        <v>1400</v>
      </c>
      <c r="U2428">
        <v>0</v>
      </c>
    </row>
    <row r="2429" spans="1:21" hidden="1" x14ac:dyDescent="0.3">
      <c r="A2429" s="23" t="s">
        <v>48</v>
      </c>
      <c r="B2429" s="25" t="s">
        <v>22</v>
      </c>
      <c r="C2429" s="21" t="s">
        <v>34</v>
      </c>
      <c r="D2429" s="20" t="s">
        <v>23</v>
      </c>
      <c r="E2429" t="s">
        <v>24</v>
      </c>
      <c r="F2429" s="25" t="s">
        <v>30</v>
      </c>
      <c r="G2429" s="21" t="s">
        <v>29</v>
      </c>
      <c r="H2429" s="21" t="s">
        <v>29</v>
      </c>
      <c r="I2429" s="25" t="s">
        <v>25</v>
      </c>
      <c r="J2429" s="25" t="s">
        <v>26</v>
      </c>
      <c r="K2429" s="26">
        <v>0.26581454277038502</v>
      </c>
      <c r="L2429" s="26">
        <v>0.33713102340698198</v>
      </c>
      <c r="N2429">
        <f>(Tabell1[[#This Row],[TP]]+Tabell1[[#This Row],[TN]])/(Tabell1[[#This Row],[TP]]+Tabell1[[#This Row],[TN]]+Tabell1[[#This Row],[FP]]+Tabell1[[#This Row],[FN]])</f>
        <v>0.87326876074952475</v>
      </c>
      <c r="O2429">
        <f>Tabell1[[#This Row],[TP]]/(Tabell1[[#This Row],[TP]]+Tabell1[[#This Row],[FP]])</f>
        <v>0.87324581258487999</v>
      </c>
      <c r="P2429">
        <f>Tabell1[[#This Row],[TP]]/(Tabell1[[#This Row],[TP]]+Tabell1[[#This Row],[FN]])</f>
        <v>1</v>
      </c>
      <c r="Q2429">
        <f>2*(Tabell1[[#This Row],[Recall]] * Tabell1[[#This Row],[Precision]]) / (Tabell1[[#This Row],[Recall]] + Tabell1[[#This Row],[Precision]])</f>
        <v>0.93233446109231499</v>
      </c>
      <c r="R2429">
        <v>9645</v>
      </c>
      <c r="S2429">
        <v>2</v>
      </c>
      <c r="T2429">
        <v>1400</v>
      </c>
      <c r="U2429">
        <v>0</v>
      </c>
    </row>
    <row r="2430" spans="1:21" hidden="1" x14ac:dyDescent="0.3">
      <c r="A2430" s="23" t="s">
        <v>48</v>
      </c>
      <c r="B2430" s="25" t="s">
        <v>22</v>
      </c>
      <c r="C2430" s="21" t="s">
        <v>34</v>
      </c>
      <c r="D2430" s="20" t="s">
        <v>23</v>
      </c>
      <c r="E2430" t="s">
        <v>24</v>
      </c>
      <c r="F2430" s="25" t="s">
        <v>30</v>
      </c>
      <c r="G2430" s="21" t="s">
        <v>29</v>
      </c>
      <c r="H2430" s="25" t="s">
        <v>26</v>
      </c>
      <c r="I2430" s="25" t="s">
        <v>25</v>
      </c>
      <c r="J2430" s="21" t="s">
        <v>29</v>
      </c>
      <c r="K2430" s="26">
        <v>0.26357460021972601</v>
      </c>
      <c r="L2430" s="26">
        <v>0.34909296035766602</v>
      </c>
      <c r="N2430">
        <f>(Tabell1[[#This Row],[TP]]+Tabell1[[#This Row],[TN]])/(Tabell1[[#This Row],[TP]]+Tabell1[[#This Row],[TN]]+Tabell1[[#This Row],[FP]]+Tabell1[[#This Row],[FN]])</f>
        <v>0.87326876074952475</v>
      </c>
      <c r="O2430">
        <f>Tabell1[[#This Row],[TP]]/(Tabell1[[#This Row],[TP]]+Tabell1[[#This Row],[FP]])</f>
        <v>0.87324581258487999</v>
      </c>
      <c r="P2430">
        <f>Tabell1[[#This Row],[TP]]/(Tabell1[[#This Row],[TP]]+Tabell1[[#This Row],[FN]])</f>
        <v>1</v>
      </c>
      <c r="Q2430">
        <f>2*(Tabell1[[#This Row],[Recall]] * Tabell1[[#This Row],[Precision]]) / (Tabell1[[#This Row],[Recall]] + Tabell1[[#This Row],[Precision]])</f>
        <v>0.93233446109231499</v>
      </c>
      <c r="R2430">
        <v>9645</v>
      </c>
      <c r="S2430">
        <v>2</v>
      </c>
      <c r="T2430">
        <v>1400</v>
      </c>
      <c r="U2430">
        <v>0</v>
      </c>
    </row>
    <row r="2431" spans="1:21" hidden="1" x14ac:dyDescent="0.3">
      <c r="A2431" s="23" t="s">
        <v>48</v>
      </c>
      <c r="B2431" s="25" t="s">
        <v>22</v>
      </c>
      <c r="C2431" s="21" t="s">
        <v>34</v>
      </c>
      <c r="D2431" s="20" t="s">
        <v>23</v>
      </c>
      <c r="E2431" t="s">
        <v>24</v>
      </c>
      <c r="F2431" s="25" t="s">
        <v>30</v>
      </c>
      <c r="G2431" s="21" t="s">
        <v>29</v>
      </c>
      <c r="H2431" s="25" t="s">
        <v>26</v>
      </c>
      <c r="I2431" s="25" t="s">
        <v>25</v>
      </c>
      <c r="J2431" s="25" t="s">
        <v>26</v>
      </c>
      <c r="K2431" s="26">
        <v>0.26229643821716297</v>
      </c>
      <c r="L2431" s="26">
        <v>0.353627920150756</v>
      </c>
      <c r="N2431">
        <f>(Tabell1[[#This Row],[TP]]+Tabell1[[#This Row],[TN]])/(Tabell1[[#This Row],[TP]]+Tabell1[[#This Row],[TN]]+Tabell1[[#This Row],[FP]]+Tabell1[[#This Row],[FN]])</f>
        <v>0.87326876074952475</v>
      </c>
      <c r="O2431">
        <f>Tabell1[[#This Row],[TP]]/(Tabell1[[#This Row],[TP]]+Tabell1[[#This Row],[FP]])</f>
        <v>0.87324581258487999</v>
      </c>
      <c r="P2431">
        <f>Tabell1[[#This Row],[TP]]/(Tabell1[[#This Row],[TP]]+Tabell1[[#This Row],[FN]])</f>
        <v>1</v>
      </c>
      <c r="Q2431">
        <f>2*(Tabell1[[#This Row],[Recall]] * Tabell1[[#This Row],[Precision]]) / (Tabell1[[#This Row],[Recall]] + Tabell1[[#This Row],[Precision]])</f>
        <v>0.93233446109231499</v>
      </c>
      <c r="R2431">
        <v>9645</v>
      </c>
      <c r="S2431">
        <v>2</v>
      </c>
      <c r="T2431">
        <v>1400</v>
      </c>
      <c r="U2431">
        <v>0</v>
      </c>
    </row>
    <row r="2432" spans="1:21" hidden="1" x14ac:dyDescent="0.3">
      <c r="A2432" s="23" t="s">
        <v>48</v>
      </c>
      <c r="B2432" s="23" t="s">
        <v>33</v>
      </c>
      <c r="C2432" s="21" t="s">
        <v>34</v>
      </c>
      <c r="D2432" s="20" t="s">
        <v>23</v>
      </c>
      <c r="E2432" t="s">
        <v>24</v>
      </c>
      <c r="F2432" s="25" t="s">
        <v>30</v>
      </c>
      <c r="G2432" s="25" t="s">
        <v>26</v>
      </c>
      <c r="H2432" s="25" t="s">
        <v>26</v>
      </c>
      <c r="I2432" s="21"/>
      <c r="J2432" s="21" t="s">
        <v>29</v>
      </c>
      <c r="K2432" s="26">
        <v>0.14760708808898901</v>
      </c>
      <c r="L2432" s="26">
        <v>0.33107376098632801</v>
      </c>
      <c r="N2432">
        <f>(Tabell1[[#This Row],[TP]]+Tabell1[[#This Row],[TN]])/(Tabell1[[#This Row],[TP]]+Tabell1[[#This Row],[TN]]+Tabell1[[#This Row],[FP]]+Tabell1[[#This Row],[FN]])</f>
        <v>0.87326876074952475</v>
      </c>
      <c r="O2432">
        <f>Tabell1[[#This Row],[TP]]/(Tabell1[[#This Row],[TP]]+Tabell1[[#This Row],[FP]])</f>
        <v>0.87324581258487999</v>
      </c>
      <c r="P2432">
        <f>Tabell1[[#This Row],[TP]]/(Tabell1[[#This Row],[TP]]+Tabell1[[#This Row],[FN]])</f>
        <v>1</v>
      </c>
      <c r="Q2432">
        <f>2*(Tabell1[[#This Row],[Recall]] * Tabell1[[#This Row],[Precision]]) / (Tabell1[[#This Row],[Recall]] + Tabell1[[#This Row],[Precision]])</f>
        <v>0.93233446109231499</v>
      </c>
      <c r="R2432">
        <v>9645</v>
      </c>
      <c r="S2432">
        <v>2</v>
      </c>
      <c r="T2432">
        <v>1400</v>
      </c>
      <c r="U2432">
        <v>0</v>
      </c>
    </row>
    <row r="2433" spans="1:21" hidden="1" x14ac:dyDescent="0.3">
      <c r="A2433" s="23" t="s">
        <v>48</v>
      </c>
      <c r="B2433" s="23" t="s">
        <v>33</v>
      </c>
      <c r="C2433" s="21" t="s">
        <v>34</v>
      </c>
      <c r="D2433" s="20" t="s">
        <v>23</v>
      </c>
      <c r="E2433" t="s">
        <v>24</v>
      </c>
      <c r="F2433" s="25" t="s">
        <v>30</v>
      </c>
      <c r="G2433" s="25" t="s">
        <v>26</v>
      </c>
      <c r="H2433" s="25" t="s">
        <v>26</v>
      </c>
      <c r="I2433" s="21"/>
      <c r="J2433" s="25" t="s">
        <v>26</v>
      </c>
      <c r="K2433" s="26">
        <v>0.14760279655456501</v>
      </c>
      <c r="L2433" s="26">
        <v>0.33110308647155701</v>
      </c>
      <c r="N2433">
        <f>(Tabell1[[#This Row],[TP]]+Tabell1[[#This Row],[TN]])/(Tabell1[[#This Row],[TP]]+Tabell1[[#This Row],[TN]]+Tabell1[[#This Row],[FP]]+Tabell1[[#This Row],[FN]])</f>
        <v>0.87326876074952475</v>
      </c>
      <c r="O2433">
        <f>Tabell1[[#This Row],[TP]]/(Tabell1[[#This Row],[TP]]+Tabell1[[#This Row],[FP]])</f>
        <v>0.87324581258487999</v>
      </c>
      <c r="P2433">
        <f>Tabell1[[#This Row],[TP]]/(Tabell1[[#This Row],[TP]]+Tabell1[[#This Row],[FN]])</f>
        <v>1</v>
      </c>
      <c r="Q2433">
        <f>2*(Tabell1[[#This Row],[Recall]] * Tabell1[[#This Row],[Precision]]) / (Tabell1[[#This Row],[Recall]] + Tabell1[[#This Row],[Precision]])</f>
        <v>0.93233446109231499</v>
      </c>
      <c r="R2433">
        <v>9645</v>
      </c>
      <c r="S2433">
        <v>2</v>
      </c>
      <c r="T2433">
        <v>1400</v>
      </c>
      <c r="U2433">
        <v>0</v>
      </c>
    </row>
    <row r="2434" spans="1:21" hidden="1" x14ac:dyDescent="0.3">
      <c r="A2434" s="23" t="s">
        <v>48</v>
      </c>
      <c r="B2434" s="23" t="s">
        <v>33</v>
      </c>
      <c r="C2434" s="21" t="s">
        <v>34</v>
      </c>
      <c r="D2434" s="20" t="s">
        <v>23</v>
      </c>
      <c r="E2434" t="s">
        <v>24</v>
      </c>
      <c r="F2434" s="25" t="s">
        <v>30</v>
      </c>
      <c r="G2434" s="21" t="s">
        <v>29</v>
      </c>
      <c r="H2434" s="25" t="s">
        <v>26</v>
      </c>
      <c r="I2434" s="21"/>
      <c r="J2434" s="21" t="s">
        <v>29</v>
      </c>
      <c r="K2434" s="26">
        <v>0.14361596107482899</v>
      </c>
      <c r="L2434" s="26">
        <v>0.34009408950805597</v>
      </c>
      <c r="N2434">
        <f>(Tabell1[[#This Row],[TP]]+Tabell1[[#This Row],[TN]])/(Tabell1[[#This Row],[TP]]+Tabell1[[#This Row],[TN]]+Tabell1[[#This Row],[FP]]+Tabell1[[#This Row],[FN]])</f>
        <v>0.87326876074952475</v>
      </c>
      <c r="O2434">
        <f>Tabell1[[#This Row],[TP]]/(Tabell1[[#This Row],[TP]]+Tabell1[[#This Row],[FP]])</f>
        <v>0.87324581258487999</v>
      </c>
      <c r="P2434">
        <f>Tabell1[[#This Row],[TP]]/(Tabell1[[#This Row],[TP]]+Tabell1[[#This Row],[FN]])</f>
        <v>1</v>
      </c>
      <c r="Q2434">
        <f>2*(Tabell1[[#This Row],[Recall]] * Tabell1[[#This Row],[Precision]]) / (Tabell1[[#This Row],[Recall]] + Tabell1[[#This Row],[Precision]])</f>
        <v>0.93233446109231499</v>
      </c>
      <c r="R2434">
        <v>9645</v>
      </c>
      <c r="S2434">
        <v>2</v>
      </c>
      <c r="T2434">
        <v>1400</v>
      </c>
      <c r="U2434">
        <v>0</v>
      </c>
    </row>
    <row r="2435" spans="1:21" hidden="1" x14ac:dyDescent="0.3">
      <c r="A2435" s="23" t="s">
        <v>48</v>
      </c>
      <c r="B2435" s="23" t="s">
        <v>33</v>
      </c>
      <c r="C2435" s="21" t="s">
        <v>34</v>
      </c>
      <c r="D2435" s="20" t="s">
        <v>23</v>
      </c>
      <c r="E2435" t="s">
        <v>24</v>
      </c>
      <c r="F2435" s="25" t="s">
        <v>30</v>
      </c>
      <c r="G2435" s="21" t="s">
        <v>29</v>
      </c>
      <c r="H2435" s="25" t="s">
        <v>26</v>
      </c>
      <c r="I2435" s="21"/>
      <c r="J2435" s="25" t="s">
        <v>26</v>
      </c>
      <c r="K2435" s="26">
        <v>0.14361572265625</v>
      </c>
      <c r="L2435" s="26">
        <v>0.32413744926452598</v>
      </c>
      <c r="N2435">
        <f>(Tabell1[[#This Row],[TP]]+Tabell1[[#This Row],[TN]])/(Tabell1[[#This Row],[TP]]+Tabell1[[#This Row],[TN]]+Tabell1[[#This Row],[FP]]+Tabell1[[#This Row],[FN]])</f>
        <v>0.87326876074952475</v>
      </c>
      <c r="O2435">
        <f>Tabell1[[#This Row],[TP]]/(Tabell1[[#This Row],[TP]]+Tabell1[[#This Row],[FP]])</f>
        <v>0.87324581258487999</v>
      </c>
      <c r="P2435">
        <f>Tabell1[[#This Row],[TP]]/(Tabell1[[#This Row],[TP]]+Tabell1[[#This Row],[FN]])</f>
        <v>1</v>
      </c>
      <c r="Q2435">
        <f>2*(Tabell1[[#This Row],[Recall]] * Tabell1[[#This Row],[Precision]]) / (Tabell1[[#This Row],[Recall]] + Tabell1[[#This Row],[Precision]])</f>
        <v>0.93233446109231499</v>
      </c>
      <c r="R2435">
        <v>9645</v>
      </c>
      <c r="S2435">
        <v>2</v>
      </c>
      <c r="T2435">
        <v>1400</v>
      </c>
      <c r="U2435">
        <v>0</v>
      </c>
    </row>
    <row r="2436" spans="1:21" hidden="1" x14ac:dyDescent="0.3">
      <c r="A2436" s="21" t="s">
        <v>31</v>
      </c>
      <c r="B2436" s="23" t="s">
        <v>33</v>
      </c>
      <c r="C2436" s="21" t="s">
        <v>34</v>
      </c>
      <c r="D2436" s="20" t="s">
        <v>23</v>
      </c>
      <c r="E2436" t="s">
        <v>24</v>
      </c>
      <c r="F2436" s="25" t="s">
        <v>30</v>
      </c>
      <c r="G2436" s="25" t="s">
        <v>26</v>
      </c>
      <c r="H2436" s="21" t="s">
        <v>29</v>
      </c>
      <c r="I2436" s="21"/>
      <c r="J2436" s="25" t="s">
        <v>26</v>
      </c>
      <c r="K2436" s="26">
        <v>100.244556427001</v>
      </c>
      <c r="L2436" s="26">
        <v>5.69347643852233</v>
      </c>
      <c r="N2436">
        <f>(Tabell1[[#This Row],[TP]]+Tabell1[[#This Row],[TN]])/(Tabell1[[#This Row],[TP]]+Tabell1[[#This Row],[TN]]+Tabell1[[#This Row],[FP]]+Tabell1[[#This Row],[FN]])</f>
        <v>0.87317823843577447</v>
      </c>
      <c r="O2436">
        <f>Tabell1[[#This Row],[TP]]/(Tabell1[[#This Row],[TP]]+Tabell1[[#This Row],[FP]])</f>
        <v>0.8731667571971754</v>
      </c>
      <c r="P2436">
        <f>Tabell1[[#This Row],[TP]]/(Tabell1[[#This Row],[TP]]+Tabell1[[#This Row],[FN]])</f>
        <v>1</v>
      </c>
      <c r="Q2436">
        <f>2*(Tabell1[[#This Row],[Recall]] * Tabell1[[#This Row],[Precision]]) / (Tabell1[[#This Row],[Recall]] + Tabell1[[#This Row],[Precision]])</f>
        <v>0.93228940118892267</v>
      </c>
      <c r="R2436">
        <v>9645</v>
      </c>
      <c r="S2436">
        <v>1</v>
      </c>
      <c r="T2436">
        <v>1401</v>
      </c>
      <c r="U2436">
        <v>0</v>
      </c>
    </row>
    <row r="2437" spans="1:21" hidden="1" x14ac:dyDescent="0.3">
      <c r="A2437" s="21" t="s">
        <v>31</v>
      </c>
      <c r="B2437" s="23" t="s">
        <v>33</v>
      </c>
      <c r="C2437" s="21" t="s">
        <v>34</v>
      </c>
      <c r="D2437" s="20" t="s">
        <v>23</v>
      </c>
      <c r="E2437" t="s">
        <v>24</v>
      </c>
      <c r="F2437" s="25" t="s">
        <v>30</v>
      </c>
      <c r="G2437" s="21" t="s">
        <v>29</v>
      </c>
      <c r="H2437" s="25" t="s">
        <v>26</v>
      </c>
      <c r="I2437" s="21"/>
      <c r="J2437" s="25" t="s">
        <v>26</v>
      </c>
      <c r="K2437" s="26">
        <v>99.195711851119995</v>
      </c>
      <c r="L2437" s="26">
        <v>5.5669476985931396</v>
      </c>
      <c r="N2437">
        <f>(Tabell1[[#This Row],[TP]]+Tabell1[[#This Row],[TN]])/(Tabell1[[#This Row],[TP]]+Tabell1[[#This Row],[TN]]+Tabell1[[#This Row],[FP]]+Tabell1[[#This Row],[FN]])</f>
        <v>0.87317823843577447</v>
      </c>
      <c r="O2437">
        <f>Tabell1[[#This Row],[TP]]/(Tabell1[[#This Row],[TP]]+Tabell1[[#This Row],[FP]])</f>
        <v>0.8731667571971754</v>
      </c>
      <c r="P2437">
        <f>Tabell1[[#This Row],[TP]]/(Tabell1[[#This Row],[TP]]+Tabell1[[#This Row],[FN]])</f>
        <v>1</v>
      </c>
      <c r="Q2437">
        <f>2*(Tabell1[[#This Row],[Recall]] * Tabell1[[#This Row],[Precision]]) / (Tabell1[[#This Row],[Recall]] + Tabell1[[#This Row],[Precision]])</f>
        <v>0.93228940118892267</v>
      </c>
      <c r="R2437">
        <v>9645</v>
      </c>
      <c r="S2437">
        <v>1</v>
      </c>
      <c r="T2437">
        <v>1401</v>
      </c>
      <c r="U2437">
        <v>0</v>
      </c>
    </row>
    <row r="2438" spans="1:21" hidden="1" x14ac:dyDescent="0.3">
      <c r="A2438" s="21" t="s">
        <v>31</v>
      </c>
      <c r="B2438" s="23" t="s">
        <v>33</v>
      </c>
      <c r="C2438" s="21" t="s">
        <v>34</v>
      </c>
      <c r="D2438" s="20" t="s">
        <v>23</v>
      </c>
      <c r="E2438" t="s">
        <v>24</v>
      </c>
      <c r="F2438" s="25" t="s">
        <v>30</v>
      </c>
      <c r="G2438" s="25" t="s">
        <v>26</v>
      </c>
      <c r="H2438" s="25" t="s">
        <v>26</v>
      </c>
      <c r="I2438" s="21"/>
      <c r="J2438" s="25" t="s">
        <v>26</v>
      </c>
      <c r="K2438" s="26">
        <v>98.753914356231604</v>
      </c>
      <c r="L2438" s="26">
        <v>5.5215504169464102</v>
      </c>
      <c r="N2438">
        <f>(Tabell1[[#This Row],[TP]]+Tabell1[[#This Row],[TN]])/(Tabell1[[#This Row],[TP]]+Tabell1[[#This Row],[TN]]+Tabell1[[#This Row],[FP]]+Tabell1[[#This Row],[FN]])</f>
        <v>0.87317823843577447</v>
      </c>
      <c r="O2438">
        <f>Tabell1[[#This Row],[TP]]/(Tabell1[[#This Row],[TP]]+Tabell1[[#This Row],[FP]])</f>
        <v>0.8731667571971754</v>
      </c>
      <c r="P2438">
        <f>Tabell1[[#This Row],[TP]]/(Tabell1[[#This Row],[TP]]+Tabell1[[#This Row],[FN]])</f>
        <v>1</v>
      </c>
      <c r="Q2438">
        <f>2*(Tabell1[[#This Row],[Recall]] * Tabell1[[#This Row],[Precision]]) / (Tabell1[[#This Row],[Recall]] + Tabell1[[#This Row],[Precision]])</f>
        <v>0.93228940118892267</v>
      </c>
      <c r="R2438">
        <v>9645</v>
      </c>
      <c r="S2438">
        <v>1</v>
      </c>
      <c r="T2438">
        <v>1401</v>
      </c>
      <c r="U2438">
        <v>0</v>
      </c>
    </row>
    <row r="2439" spans="1:21" hidden="1" x14ac:dyDescent="0.3">
      <c r="A2439" s="21" t="s">
        <v>31</v>
      </c>
      <c r="B2439" s="23" t="s">
        <v>33</v>
      </c>
      <c r="C2439" s="21" t="s">
        <v>34</v>
      </c>
      <c r="D2439" s="20" t="s">
        <v>23</v>
      </c>
      <c r="E2439" t="s">
        <v>24</v>
      </c>
      <c r="F2439" s="25" t="s">
        <v>30</v>
      </c>
      <c r="G2439" s="21" t="s">
        <v>29</v>
      </c>
      <c r="H2439" s="21" t="s">
        <v>29</v>
      </c>
      <c r="I2439" s="21"/>
      <c r="J2439" s="25" t="s">
        <v>26</v>
      </c>
      <c r="K2439" s="26">
        <v>98.228259801864596</v>
      </c>
      <c r="L2439" s="26">
        <v>5.6657123565673801</v>
      </c>
      <c r="N2439">
        <f>(Tabell1[[#This Row],[TP]]+Tabell1[[#This Row],[TN]])/(Tabell1[[#This Row],[TP]]+Tabell1[[#This Row],[TN]]+Tabell1[[#This Row],[FP]]+Tabell1[[#This Row],[FN]])</f>
        <v>0.87317823843577447</v>
      </c>
      <c r="O2439">
        <f>Tabell1[[#This Row],[TP]]/(Tabell1[[#This Row],[TP]]+Tabell1[[#This Row],[FP]])</f>
        <v>0.8731667571971754</v>
      </c>
      <c r="P2439">
        <f>Tabell1[[#This Row],[TP]]/(Tabell1[[#This Row],[TP]]+Tabell1[[#This Row],[FN]])</f>
        <v>1</v>
      </c>
      <c r="Q2439">
        <f>2*(Tabell1[[#This Row],[Recall]] * Tabell1[[#This Row],[Precision]]) / (Tabell1[[#This Row],[Recall]] + Tabell1[[#This Row],[Precision]])</f>
        <v>0.93228940118892267</v>
      </c>
      <c r="R2439">
        <v>9645</v>
      </c>
      <c r="S2439">
        <v>1</v>
      </c>
      <c r="T2439">
        <v>1401</v>
      </c>
      <c r="U2439">
        <v>0</v>
      </c>
    </row>
    <row r="2440" spans="1:21" hidden="1" x14ac:dyDescent="0.3">
      <c r="A2440" s="21" t="s">
        <v>31</v>
      </c>
      <c r="B2440" s="23" t="s">
        <v>33</v>
      </c>
      <c r="C2440" s="20" t="s">
        <v>23</v>
      </c>
      <c r="D2440" s="20" t="s">
        <v>23</v>
      </c>
      <c r="E2440" t="s">
        <v>24</v>
      </c>
      <c r="F2440" s="25" t="s">
        <v>30</v>
      </c>
      <c r="G2440" s="25" t="s">
        <v>26</v>
      </c>
      <c r="H2440" s="21" t="s">
        <v>29</v>
      </c>
      <c r="I2440" s="21"/>
      <c r="J2440" s="21" t="s">
        <v>29</v>
      </c>
      <c r="K2440" s="26">
        <v>16.3885688781738</v>
      </c>
      <c r="L2440" s="26">
        <v>1.3963582515716499</v>
      </c>
      <c r="N2440">
        <f>(Tabell1[[#This Row],[TP]]+Tabell1[[#This Row],[TN]])/(Tabell1[[#This Row],[TP]]+Tabell1[[#This Row],[TN]]+Tabell1[[#This Row],[FP]]+Tabell1[[#This Row],[FN]])</f>
        <v>0.87317823843577447</v>
      </c>
      <c r="O2440">
        <f>Tabell1[[#This Row],[TP]]/(Tabell1[[#This Row],[TP]]+Tabell1[[#This Row],[FP]])</f>
        <v>0.8731667571971754</v>
      </c>
      <c r="P2440">
        <f>Tabell1[[#This Row],[TP]]/(Tabell1[[#This Row],[TP]]+Tabell1[[#This Row],[FN]])</f>
        <v>1</v>
      </c>
      <c r="Q2440">
        <f>2*(Tabell1[[#This Row],[Recall]] * Tabell1[[#This Row],[Precision]]) / (Tabell1[[#This Row],[Recall]] + Tabell1[[#This Row],[Precision]])</f>
        <v>0.93228940118892267</v>
      </c>
      <c r="R2440">
        <v>9645</v>
      </c>
      <c r="S2440">
        <v>1</v>
      </c>
      <c r="T2440">
        <v>1401</v>
      </c>
      <c r="U2440">
        <v>0</v>
      </c>
    </row>
    <row r="2441" spans="1:21" hidden="1" x14ac:dyDescent="0.3">
      <c r="A2441" s="21" t="s">
        <v>31</v>
      </c>
      <c r="B2441" s="23" t="s">
        <v>33</v>
      </c>
      <c r="C2441" s="20" t="s">
        <v>23</v>
      </c>
      <c r="D2441" s="20" t="s">
        <v>23</v>
      </c>
      <c r="E2441" t="s">
        <v>24</v>
      </c>
      <c r="F2441" s="25" t="s">
        <v>30</v>
      </c>
      <c r="G2441" s="21" t="s">
        <v>29</v>
      </c>
      <c r="H2441" s="25" t="s">
        <v>26</v>
      </c>
      <c r="I2441" s="21"/>
      <c r="J2441" s="21" t="s">
        <v>29</v>
      </c>
      <c r="K2441" s="26">
        <v>15.9735634326934</v>
      </c>
      <c r="L2441" s="26">
        <v>1.3374741077423</v>
      </c>
      <c r="N2441">
        <f>(Tabell1[[#This Row],[TP]]+Tabell1[[#This Row],[TN]])/(Tabell1[[#This Row],[TP]]+Tabell1[[#This Row],[TN]]+Tabell1[[#This Row],[FP]]+Tabell1[[#This Row],[FN]])</f>
        <v>0.87317823843577447</v>
      </c>
      <c r="O2441">
        <f>Tabell1[[#This Row],[TP]]/(Tabell1[[#This Row],[TP]]+Tabell1[[#This Row],[FP]])</f>
        <v>0.8731667571971754</v>
      </c>
      <c r="P2441">
        <f>Tabell1[[#This Row],[TP]]/(Tabell1[[#This Row],[TP]]+Tabell1[[#This Row],[FN]])</f>
        <v>1</v>
      </c>
      <c r="Q2441">
        <f>2*(Tabell1[[#This Row],[Recall]] * Tabell1[[#This Row],[Precision]]) / (Tabell1[[#This Row],[Recall]] + Tabell1[[#This Row],[Precision]])</f>
        <v>0.93228940118892267</v>
      </c>
      <c r="R2441">
        <v>9645</v>
      </c>
      <c r="S2441">
        <v>1</v>
      </c>
      <c r="T2441">
        <v>1401</v>
      </c>
      <c r="U2441">
        <v>0</v>
      </c>
    </row>
    <row r="2442" spans="1:21" hidden="1" x14ac:dyDescent="0.3">
      <c r="A2442" s="25" t="s">
        <v>20</v>
      </c>
      <c r="B2442" s="23" t="s">
        <v>33</v>
      </c>
      <c r="C2442" s="20" t="s">
        <v>23</v>
      </c>
      <c r="D2442" s="20" t="s">
        <v>23</v>
      </c>
      <c r="E2442" t="s">
        <v>24</v>
      </c>
      <c r="F2442" s="25" t="s">
        <v>30</v>
      </c>
      <c r="G2442" s="21" t="s">
        <v>29</v>
      </c>
      <c r="H2442" s="25" t="s">
        <v>26</v>
      </c>
      <c r="I2442" s="21"/>
      <c r="J2442" s="21" t="s">
        <v>29</v>
      </c>
      <c r="K2442" s="26">
        <v>4.9422569274902299</v>
      </c>
      <c r="L2442" s="26">
        <v>10.843744039535499</v>
      </c>
      <c r="N2442">
        <f>(Tabell1[[#This Row],[TP]]+Tabell1[[#This Row],[TN]])/(Tabell1[[#This Row],[TP]]+Tabell1[[#This Row],[TN]]+Tabell1[[#This Row],[FP]]+Tabell1[[#This Row],[FN]])</f>
        <v>0.87317823843577447</v>
      </c>
      <c r="O2442">
        <f>Tabell1[[#This Row],[TP]]/(Tabell1[[#This Row],[TP]]+Tabell1[[#This Row],[FP]])</f>
        <v>0.8731667571971754</v>
      </c>
      <c r="P2442">
        <f>Tabell1[[#This Row],[TP]]/(Tabell1[[#This Row],[TP]]+Tabell1[[#This Row],[FN]])</f>
        <v>1</v>
      </c>
      <c r="Q2442">
        <f>2*(Tabell1[[#This Row],[Recall]] * Tabell1[[#This Row],[Precision]]) / (Tabell1[[#This Row],[Recall]] + Tabell1[[#This Row],[Precision]])</f>
        <v>0.93228940118892267</v>
      </c>
      <c r="R2442">
        <v>9645</v>
      </c>
      <c r="S2442">
        <v>1</v>
      </c>
      <c r="T2442">
        <v>1401</v>
      </c>
      <c r="U2442">
        <v>0</v>
      </c>
    </row>
    <row r="2443" spans="1:21" hidden="1" x14ac:dyDescent="0.3">
      <c r="A2443" s="25" t="s">
        <v>20</v>
      </c>
      <c r="B2443" s="23" t="s">
        <v>33</v>
      </c>
      <c r="C2443" s="20" t="s">
        <v>23</v>
      </c>
      <c r="D2443" s="20" t="s">
        <v>23</v>
      </c>
      <c r="E2443" t="s">
        <v>24</v>
      </c>
      <c r="F2443" s="25" t="s">
        <v>30</v>
      </c>
      <c r="G2443" s="21" t="s">
        <v>29</v>
      </c>
      <c r="H2443" s="21" t="s">
        <v>29</v>
      </c>
      <c r="I2443" s="21"/>
      <c r="J2443" s="21" t="s">
        <v>29</v>
      </c>
      <c r="K2443" s="26">
        <v>4.3782770633697501</v>
      </c>
      <c r="L2443" s="26">
        <v>9.6277706623077393</v>
      </c>
      <c r="N2443">
        <f>(Tabell1[[#This Row],[TP]]+Tabell1[[#This Row],[TN]])/(Tabell1[[#This Row],[TP]]+Tabell1[[#This Row],[TN]]+Tabell1[[#This Row],[FP]]+Tabell1[[#This Row],[FN]])</f>
        <v>0.87317823843577447</v>
      </c>
      <c r="O2443">
        <f>Tabell1[[#This Row],[TP]]/(Tabell1[[#This Row],[TP]]+Tabell1[[#This Row],[FP]])</f>
        <v>0.8731667571971754</v>
      </c>
      <c r="P2443">
        <f>Tabell1[[#This Row],[TP]]/(Tabell1[[#This Row],[TP]]+Tabell1[[#This Row],[FN]])</f>
        <v>1</v>
      </c>
      <c r="Q2443">
        <f>2*(Tabell1[[#This Row],[Recall]] * Tabell1[[#This Row],[Precision]]) / (Tabell1[[#This Row],[Recall]] + Tabell1[[#This Row],[Precision]])</f>
        <v>0.93228940118892267</v>
      </c>
      <c r="R2443">
        <v>9645</v>
      </c>
      <c r="S2443">
        <v>1</v>
      </c>
      <c r="T2443">
        <v>1401</v>
      </c>
      <c r="U2443">
        <v>0</v>
      </c>
    </row>
    <row r="2444" spans="1:21" hidden="1" x14ac:dyDescent="0.3">
      <c r="A2444" s="21" t="s">
        <v>31</v>
      </c>
      <c r="B2444" s="21" t="s">
        <v>32</v>
      </c>
      <c r="C2444" s="20" t="s">
        <v>23</v>
      </c>
      <c r="D2444" s="20" t="s">
        <v>23</v>
      </c>
      <c r="E2444" t="s">
        <v>24</v>
      </c>
      <c r="F2444" s="25" t="s">
        <v>30</v>
      </c>
      <c r="G2444" s="25" t="s">
        <v>26</v>
      </c>
      <c r="H2444" s="25" t="s">
        <v>26</v>
      </c>
      <c r="I2444" s="21"/>
      <c r="J2444" s="25" t="s">
        <v>26</v>
      </c>
      <c r="K2444" s="26">
        <v>4.0482256412506104</v>
      </c>
      <c r="L2444" s="26">
        <v>0.915286064147949</v>
      </c>
      <c r="N2444">
        <f>(Tabell1[[#This Row],[TP]]+Tabell1[[#This Row],[TN]])/(Tabell1[[#This Row],[TP]]+Tabell1[[#This Row],[TN]]+Tabell1[[#This Row],[FP]]+Tabell1[[#This Row],[FN]])</f>
        <v>0.87317823843577447</v>
      </c>
      <c r="O2444">
        <f>Tabell1[[#This Row],[TP]]/(Tabell1[[#This Row],[TP]]+Tabell1[[#This Row],[FP]])</f>
        <v>0.8731667571971754</v>
      </c>
      <c r="P2444">
        <f>Tabell1[[#This Row],[TP]]/(Tabell1[[#This Row],[TP]]+Tabell1[[#This Row],[FN]])</f>
        <v>1</v>
      </c>
      <c r="Q2444">
        <f>2*(Tabell1[[#This Row],[Recall]] * Tabell1[[#This Row],[Precision]]) / (Tabell1[[#This Row],[Recall]] + Tabell1[[#This Row],[Precision]])</f>
        <v>0.93228940118892267</v>
      </c>
      <c r="R2444">
        <v>9645</v>
      </c>
      <c r="S2444">
        <v>1</v>
      </c>
      <c r="T2444">
        <v>1401</v>
      </c>
      <c r="U2444">
        <v>0</v>
      </c>
    </row>
    <row r="2445" spans="1:21" hidden="1" x14ac:dyDescent="0.3">
      <c r="A2445" s="21" t="s">
        <v>31</v>
      </c>
      <c r="B2445" s="25" t="s">
        <v>22</v>
      </c>
      <c r="C2445" s="20" t="s">
        <v>23</v>
      </c>
      <c r="D2445" s="20" t="s">
        <v>23</v>
      </c>
      <c r="E2445" t="s">
        <v>24</v>
      </c>
      <c r="F2445" s="25" t="s">
        <v>30</v>
      </c>
      <c r="G2445" s="21" t="s">
        <v>29</v>
      </c>
      <c r="H2445" s="21" t="s">
        <v>29</v>
      </c>
      <c r="I2445" s="21"/>
      <c r="J2445" s="25" t="s">
        <v>26</v>
      </c>
      <c r="K2445" s="26">
        <v>3.92063903808593</v>
      </c>
      <c r="L2445" s="26">
        <v>1.748291015625</v>
      </c>
      <c r="N2445">
        <f>(Tabell1[[#This Row],[TP]]+Tabell1[[#This Row],[TN]])/(Tabell1[[#This Row],[TP]]+Tabell1[[#This Row],[TN]]+Tabell1[[#This Row],[FP]]+Tabell1[[#This Row],[FN]])</f>
        <v>0.87317823843577447</v>
      </c>
      <c r="O2445">
        <f>Tabell1[[#This Row],[TP]]/(Tabell1[[#This Row],[TP]]+Tabell1[[#This Row],[FP]])</f>
        <v>0.8731667571971754</v>
      </c>
      <c r="P2445">
        <f>Tabell1[[#This Row],[TP]]/(Tabell1[[#This Row],[TP]]+Tabell1[[#This Row],[FN]])</f>
        <v>1</v>
      </c>
      <c r="Q2445">
        <f>2*(Tabell1[[#This Row],[Recall]] * Tabell1[[#This Row],[Precision]]) / (Tabell1[[#This Row],[Recall]] + Tabell1[[#This Row],[Precision]])</f>
        <v>0.93228940118892267</v>
      </c>
      <c r="R2445">
        <v>9645</v>
      </c>
      <c r="S2445">
        <v>1</v>
      </c>
      <c r="T2445">
        <v>1401</v>
      </c>
      <c r="U2445">
        <v>0</v>
      </c>
    </row>
    <row r="2446" spans="1:21" hidden="1" x14ac:dyDescent="0.3">
      <c r="A2446" s="23" t="s">
        <v>48</v>
      </c>
      <c r="B2446" s="25" t="s">
        <v>22</v>
      </c>
      <c r="C2446" s="21" t="s">
        <v>34</v>
      </c>
      <c r="D2446" s="20" t="s">
        <v>23</v>
      </c>
      <c r="E2446" t="s">
        <v>24</v>
      </c>
      <c r="F2446" s="25" t="s">
        <v>30</v>
      </c>
      <c r="G2446" s="25" t="s">
        <v>26</v>
      </c>
      <c r="H2446" s="21" t="s">
        <v>29</v>
      </c>
      <c r="I2446" s="25" t="s">
        <v>25</v>
      </c>
      <c r="J2446" s="25" t="s">
        <v>26</v>
      </c>
      <c r="K2446" s="26">
        <v>0.31759428977966297</v>
      </c>
      <c r="L2446" s="26">
        <v>0.33307504653930597</v>
      </c>
      <c r="N2446">
        <f>(Tabell1[[#This Row],[TP]]+Tabell1[[#This Row],[TN]])/(Tabell1[[#This Row],[TP]]+Tabell1[[#This Row],[TN]]+Tabell1[[#This Row],[FP]]+Tabell1[[#This Row],[FN]])</f>
        <v>0.87317823843577447</v>
      </c>
      <c r="O2446">
        <f>Tabell1[[#This Row],[TP]]/(Tabell1[[#This Row],[TP]]+Tabell1[[#This Row],[FP]])</f>
        <v>0.8731667571971754</v>
      </c>
      <c r="P2446">
        <f>Tabell1[[#This Row],[TP]]/(Tabell1[[#This Row],[TP]]+Tabell1[[#This Row],[FN]])</f>
        <v>1</v>
      </c>
      <c r="Q2446">
        <f>2*(Tabell1[[#This Row],[Recall]] * Tabell1[[#This Row],[Precision]]) / (Tabell1[[#This Row],[Recall]] + Tabell1[[#This Row],[Precision]])</f>
        <v>0.93228940118892267</v>
      </c>
      <c r="R2446">
        <v>9645</v>
      </c>
      <c r="S2446">
        <v>1</v>
      </c>
      <c r="T2446">
        <v>1401</v>
      </c>
      <c r="U2446">
        <v>0</v>
      </c>
    </row>
    <row r="2447" spans="1:21" hidden="1" x14ac:dyDescent="0.3">
      <c r="A2447" s="23" t="s">
        <v>48</v>
      </c>
      <c r="B2447" s="25" t="s">
        <v>22</v>
      </c>
      <c r="C2447" s="21" t="s">
        <v>34</v>
      </c>
      <c r="D2447" s="20" t="s">
        <v>23</v>
      </c>
      <c r="E2447" t="s">
        <v>24</v>
      </c>
      <c r="F2447" s="25" t="s">
        <v>30</v>
      </c>
      <c r="G2447" s="25" t="s">
        <v>26</v>
      </c>
      <c r="H2447" s="21" t="s">
        <v>29</v>
      </c>
      <c r="I2447" s="25" t="s">
        <v>25</v>
      </c>
      <c r="J2447" s="21" t="s">
        <v>29</v>
      </c>
      <c r="K2447" s="26">
        <v>0.31116652488708402</v>
      </c>
      <c r="L2447" s="26">
        <v>0.36701893806457497</v>
      </c>
      <c r="N2447">
        <f>(Tabell1[[#This Row],[TP]]+Tabell1[[#This Row],[TN]])/(Tabell1[[#This Row],[TP]]+Tabell1[[#This Row],[TN]]+Tabell1[[#This Row],[FP]]+Tabell1[[#This Row],[FN]])</f>
        <v>0.87317823843577447</v>
      </c>
      <c r="O2447">
        <f>Tabell1[[#This Row],[TP]]/(Tabell1[[#This Row],[TP]]+Tabell1[[#This Row],[FP]])</f>
        <v>0.8731667571971754</v>
      </c>
      <c r="P2447">
        <f>Tabell1[[#This Row],[TP]]/(Tabell1[[#This Row],[TP]]+Tabell1[[#This Row],[FN]])</f>
        <v>1</v>
      </c>
      <c r="Q2447">
        <f>2*(Tabell1[[#This Row],[Recall]] * Tabell1[[#This Row],[Precision]]) / (Tabell1[[#This Row],[Recall]] + Tabell1[[#This Row],[Precision]])</f>
        <v>0.93228940118892267</v>
      </c>
      <c r="R2447">
        <v>9645</v>
      </c>
      <c r="S2447">
        <v>1</v>
      </c>
      <c r="T2447">
        <v>1401</v>
      </c>
      <c r="U2447">
        <v>0</v>
      </c>
    </row>
    <row r="2448" spans="1:21" hidden="1" x14ac:dyDescent="0.3">
      <c r="A2448" s="23" t="s">
        <v>48</v>
      </c>
      <c r="B2448" s="25" t="s">
        <v>22</v>
      </c>
      <c r="C2448" s="21" t="s">
        <v>34</v>
      </c>
      <c r="D2448" s="20" t="s">
        <v>23</v>
      </c>
      <c r="E2448" t="s">
        <v>24</v>
      </c>
      <c r="F2448" s="25" t="s">
        <v>30</v>
      </c>
      <c r="G2448" s="21" t="s">
        <v>29</v>
      </c>
      <c r="H2448" s="21" t="s">
        <v>29</v>
      </c>
      <c r="I2448" s="25" t="s">
        <v>25</v>
      </c>
      <c r="J2448" s="25" t="s">
        <v>26</v>
      </c>
      <c r="K2448" s="26">
        <v>0.30618190765380798</v>
      </c>
      <c r="L2448" s="26">
        <v>0.323131322860717</v>
      </c>
      <c r="N2448">
        <f>(Tabell1[[#This Row],[TP]]+Tabell1[[#This Row],[TN]])/(Tabell1[[#This Row],[TP]]+Tabell1[[#This Row],[TN]]+Tabell1[[#This Row],[FP]]+Tabell1[[#This Row],[FN]])</f>
        <v>0.87317823843577447</v>
      </c>
      <c r="O2448">
        <f>Tabell1[[#This Row],[TP]]/(Tabell1[[#This Row],[TP]]+Tabell1[[#This Row],[FP]])</f>
        <v>0.8731667571971754</v>
      </c>
      <c r="P2448">
        <f>Tabell1[[#This Row],[TP]]/(Tabell1[[#This Row],[TP]]+Tabell1[[#This Row],[FN]])</f>
        <v>1</v>
      </c>
      <c r="Q2448">
        <f>2*(Tabell1[[#This Row],[Recall]] * Tabell1[[#This Row],[Precision]]) / (Tabell1[[#This Row],[Recall]] + Tabell1[[#This Row],[Precision]])</f>
        <v>0.93228940118892267</v>
      </c>
      <c r="R2448">
        <v>9645</v>
      </c>
      <c r="S2448">
        <v>1</v>
      </c>
      <c r="T2448">
        <v>1401</v>
      </c>
      <c r="U2448">
        <v>0</v>
      </c>
    </row>
    <row r="2449" spans="1:21" hidden="1" x14ac:dyDescent="0.3">
      <c r="A2449" s="23" t="s">
        <v>48</v>
      </c>
      <c r="B2449" s="25" t="s">
        <v>22</v>
      </c>
      <c r="C2449" s="21" t="s">
        <v>34</v>
      </c>
      <c r="D2449" s="20" t="s">
        <v>23</v>
      </c>
      <c r="E2449" t="s">
        <v>24</v>
      </c>
      <c r="F2449" s="25" t="s">
        <v>30</v>
      </c>
      <c r="G2449" s="21" t="s">
        <v>29</v>
      </c>
      <c r="H2449" s="21" t="s">
        <v>29</v>
      </c>
      <c r="I2449" s="25" t="s">
        <v>25</v>
      </c>
      <c r="J2449" s="21" t="s">
        <v>29</v>
      </c>
      <c r="K2449" s="26">
        <v>0.30016469955444303</v>
      </c>
      <c r="L2449" s="26">
        <v>0.34707117080688399</v>
      </c>
      <c r="N2449">
        <f>(Tabell1[[#This Row],[TP]]+Tabell1[[#This Row],[TN]])/(Tabell1[[#This Row],[TP]]+Tabell1[[#This Row],[TN]]+Tabell1[[#This Row],[FP]]+Tabell1[[#This Row],[FN]])</f>
        <v>0.87317823843577447</v>
      </c>
      <c r="O2449">
        <f>Tabell1[[#This Row],[TP]]/(Tabell1[[#This Row],[TP]]+Tabell1[[#This Row],[FP]])</f>
        <v>0.8731667571971754</v>
      </c>
      <c r="P2449">
        <f>Tabell1[[#This Row],[TP]]/(Tabell1[[#This Row],[TP]]+Tabell1[[#This Row],[FN]])</f>
        <v>1</v>
      </c>
      <c r="Q2449">
        <f>2*(Tabell1[[#This Row],[Recall]] * Tabell1[[#This Row],[Precision]]) / (Tabell1[[#This Row],[Recall]] + Tabell1[[#This Row],[Precision]])</f>
        <v>0.93228940118892267</v>
      </c>
      <c r="R2449">
        <v>9645</v>
      </c>
      <c r="S2449">
        <v>1</v>
      </c>
      <c r="T2449">
        <v>1401</v>
      </c>
      <c r="U2449">
        <v>0</v>
      </c>
    </row>
    <row r="2450" spans="1:21" hidden="1" x14ac:dyDescent="0.3">
      <c r="A2450" s="23" t="s">
        <v>48</v>
      </c>
      <c r="B2450" s="25" t="s">
        <v>22</v>
      </c>
      <c r="C2450" s="20" t="s">
        <v>23</v>
      </c>
      <c r="D2450" s="20" t="s">
        <v>23</v>
      </c>
      <c r="E2450" t="s">
        <v>24</v>
      </c>
      <c r="F2450" s="19" t="s">
        <v>21</v>
      </c>
      <c r="G2450" s="25" t="s">
        <v>26</v>
      </c>
      <c r="H2450" s="25" t="s">
        <v>26</v>
      </c>
      <c r="I2450" s="25" t="s">
        <v>25</v>
      </c>
      <c r="J2450" s="25" t="s">
        <v>26</v>
      </c>
      <c r="K2450" s="26">
        <v>0.185490131378173</v>
      </c>
      <c r="L2450" s="26">
        <v>0.25235772132873502</v>
      </c>
      <c r="N2450">
        <f>(Tabell1[[#This Row],[TP]]+Tabell1[[#This Row],[TN]])/(Tabell1[[#This Row],[TP]]+Tabell1[[#This Row],[TN]]+Tabell1[[#This Row],[FP]]+Tabell1[[#This Row],[FN]])</f>
        <v>0.87317823843577447</v>
      </c>
      <c r="O2450">
        <f>Tabell1[[#This Row],[TP]]/(Tabell1[[#This Row],[TP]]+Tabell1[[#This Row],[FP]])</f>
        <v>0.8731667571971754</v>
      </c>
      <c r="P2450">
        <f>Tabell1[[#This Row],[TP]]/(Tabell1[[#This Row],[TP]]+Tabell1[[#This Row],[FN]])</f>
        <v>1</v>
      </c>
      <c r="Q2450">
        <f>2*(Tabell1[[#This Row],[Recall]] * Tabell1[[#This Row],[Precision]]) / (Tabell1[[#This Row],[Recall]] + Tabell1[[#This Row],[Precision]])</f>
        <v>0.93228940118892267</v>
      </c>
      <c r="R2450">
        <v>9645</v>
      </c>
      <c r="S2450">
        <v>1</v>
      </c>
      <c r="T2450">
        <v>1401</v>
      </c>
      <c r="U2450">
        <v>0</v>
      </c>
    </row>
    <row r="2451" spans="1:21" hidden="1" x14ac:dyDescent="0.3">
      <c r="A2451" s="23" t="s">
        <v>48</v>
      </c>
      <c r="B2451" s="25" t="s">
        <v>22</v>
      </c>
      <c r="C2451" s="20" t="s">
        <v>23</v>
      </c>
      <c r="D2451" s="20" t="s">
        <v>23</v>
      </c>
      <c r="E2451" t="s">
        <v>24</v>
      </c>
      <c r="F2451" s="19" t="s">
        <v>21</v>
      </c>
      <c r="G2451" s="25" t="s">
        <v>26</v>
      </c>
      <c r="H2451" s="25" t="s">
        <v>26</v>
      </c>
      <c r="I2451" s="25" t="s">
        <v>25</v>
      </c>
      <c r="J2451" s="25" t="s">
        <v>26</v>
      </c>
      <c r="K2451" s="26">
        <v>0.185490131378173</v>
      </c>
      <c r="L2451" s="26">
        <v>0.234338998794555</v>
      </c>
      <c r="N2451">
        <f>(Tabell1[[#This Row],[TP]]+Tabell1[[#This Row],[TN]])/(Tabell1[[#This Row],[TP]]+Tabell1[[#This Row],[TN]]+Tabell1[[#This Row],[FP]]+Tabell1[[#This Row],[FN]])</f>
        <v>0.87317823843577447</v>
      </c>
      <c r="O2451">
        <f>Tabell1[[#This Row],[TP]]/(Tabell1[[#This Row],[TP]]+Tabell1[[#This Row],[FP]])</f>
        <v>0.8731667571971754</v>
      </c>
      <c r="P2451">
        <f>Tabell1[[#This Row],[TP]]/(Tabell1[[#This Row],[TP]]+Tabell1[[#This Row],[FN]])</f>
        <v>1</v>
      </c>
      <c r="Q2451">
        <f>2*(Tabell1[[#This Row],[Recall]] * Tabell1[[#This Row],[Precision]]) / (Tabell1[[#This Row],[Recall]] + Tabell1[[#This Row],[Precision]])</f>
        <v>0.93228940118892267</v>
      </c>
      <c r="R2451">
        <v>9645</v>
      </c>
      <c r="S2451">
        <v>1</v>
      </c>
      <c r="T2451">
        <v>1401</v>
      </c>
      <c r="U2451">
        <v>0</v>
      </c>
    </row>
    <row r="2452" spans="1:21" hidden="1" x14ac:dyDescent="0.3">
      <c r="A2452" s="23" t="s">
        <v>48</v>
      </c>
      <c r="B2452" s="23" t="s">
        <v>33</v>
      </c>
      <c r="C2452" s="21" t="s">
        <v>34</v>
      </c>
      <c r="D2452" s="20" t="s">
        <v>23</v>
      </c>
      <c r="E2452" t="s">
        <v>24</v>
      </c>
      <c r="F2452" s="25" t="s">
        <v>30</v>
      </c>
      <c r="G2452" s="25" t="s">
        <v>26</v>
      </c>
      <c r="H2452" s="25" t="s">
        <v>26</v>
      </c>
      <c r="I2452" s="25" t="s">
        <v>25</v>
      </c>
      <c r="J2452" s="25" t="s">
        <v>26</v>
      </c>
      <c r="K2452" s="26">
        <v>0.15059614181518499</v>
      </c>
      <c r="L2452" s="26">
        <v>0.33311128616333002</v>
      </c>
      <c r="N2452">
        <f>(Tabell1[[#This Row],[TP]]+Tabell1[[#This Row],[TN]])/(Tabell1[[#This Row],[TP]]+Tabell1[[#This Row],[TN]]+Tabell1[[#This Row],[FP]]+Tabell1[[#This Row],[FN]])</f>
        <v>0.87317823843577447</v>
      </c>
      <c r="O2452">
        <f>Tabell1[[#This Row],[TP]]/(Tabell1[[#This Row],[TP]]+Tabell1[[#This Row],[FP]])</f>
        <v>0.8731667571971754</v>
      </c>
      <c r="P2452">
        <f>Tabell1[[#This Row],[TP]]/(Tabell1[[#This Row],[TP]]+Tabell1[[#This Row],[FN]])</f>
        <v>1</v>
      </c>
      <c r="Q2452">
        <f>2*(Tabell1[[#This Row],[Recall]] * Tabell1[[#This Row],[Precision]]) / (Tabell1[[#This Row],[Recall]] + Tabell1[[#This Row],[Precision]])</f>
        <v>0.93228940118892267</v>
      </c>
      <c r="R2452">
        <v>9645</v>
      </c>
      <c r="S2452">
        <v>1</v>
      </c>
      <c r="T2452">
        <v>1401</v>
      </c>
      <c r="U2452">
        <v>0</v>
      </c>
    </row>
    <row r="2453" spans="1:21" hidden="1" x14ac:dyDescent="0.3">
      <c r="A2453" s="23" t="s">
        <v>48</v>
      </c>
      <c r="B2453" s="23" t="s">
        <v>33</v>
      </c>
      <c r="C2453" s="21" t="s">
        <v>34</v>
      </c>
      <c r="D2453" s="20" t="s">
        <v>23</v>
      </c>
      <c r="E2453" t="s">
        <v>24</v>
      </c>
      <c r="F2453" s="25" t="s">
        <v>30</v>
      </c>
      <c r="G2453" s="25" t="s">
        <v>26</v>
      </c>
      <c r="H2453" s="25" t="s">
        <v>26</v>
      </c>
      <c r="I2453" s="25" t="s">
        <v>25</v>
      </c>
      <c r="J2453" s="21" t="s">
        <v>29</v>
      </c>
      <c r="K2453" s="26">
        <v>0.148602485656738</v>
      </c>
      <c r="L2453" s="26">
        <v>0.32504940032958901</v>
      </c>
      <c r="N2453">
        <f>(Tabell1[[#This Row],[TP]]+Tabell1[[#This Row],[TN]])/(Tabell1[[#This Row],[TP]]+Tabell1[[#This Row],[TN]]+Tabell1[[#This Row],[FP]]+Tabell1[[#This Row],[FN]])</f>
        <v>0.87317823843577447</v>
      </c>
      <c r="O2453">
        <f>Tabell1[[#This Row],[TP]]/(Tabell1[[#This Row],[TP]]+Tabell1[[#This Row],[FP]])</f>
        <v>0.8731667571971754</v>
      </c>
      <c r="P2453">
        <f>Tabell1[[#This Row],[TP]]/(Tabell1[[#This Row],[TP]]+Tabell1[[#This Row],[FN]])</f>
        <v>1</v>
      </c>
      <c r="Q2453">
        <f>2*(Tabell1[[#This Row],[Recall]] * Tabell1[[#This Row],[Precision]]) / (Tabell1[[#This Row],[Recall]] + Tabell1[[#This Row],[Precision]])</f>
        <v>0.93228940118892267</v>
      </c>
      <c r="R2453">
        <v>9645</v>
      </c>
      <c r="S2453">
        <v>1</v>
      </c>
      <c r="T2453">
        <v>1401</v>
      </c>
      <c r="U2453">
        <v>0</v>
      </c>
    </row>
    <row r="2454" spans="1:21" hidden="1" x14ac:dyDescent="0.3">
      <c r="A2454" s="23" t="s">
        <v>48</v>
      </c>
      <c r="B2454" s="23" t="s">
        <v>33</v>
      </c>
      <c r="C2454" s="21" t="s">
        <v>34</v>
      </c>
      <c r="D2454" s="20" t="s">
        <v>23</v>
      </c>
      <c r="E2454" t="s">
        <v>24</v>
      </c>
      <c r="F2454" s="25" t="s">
        <v>30</v>
      </c>
      <c r="G2454" s="21" t="s">
        <v>29</v>
      </c>
      <c r="H2454" s="25" t="s">
        <v>26</v>
      </c>
      <c r="I2454" s="25" t="s">
        <v>25</v>
      </c>
      <c r="J2454" s="25" t="s">
        <v>26</v>
      </c>
      <c r="K2454" s="26">
        <v>0.14660739898681599</v>
      </c>
      <c r="L2454" s="26">
        <v>0.30917286872863697</v>
      </c>
      <c r="N2454">
        <f>(Tabell1[[#This Row],[TP]]+Tabell1[[#This Row],[TN]])/(Tabell1[[#This Row],[TP]]+Tabell1[[#This Row],[TN]]+Tabell1[[#This Row],[FP]]+Tabell1[[#This Row],[FN]])</f>
        <v>0.87317823843577447</v>
      </c>
      <c r="O2454">
        <f>Tabell1[[#This Row],[TP]]/(Tabell1[[#This Row],[TP]]+Tabell1[[#This Row],[FP]])</f>
        <v>0.8731667571971754</v>
      </c>
      <c r="P2454">
        <f>Tabell1[[#This Row],[TP]]/(Tabell1[[#This Row],[TP]]+Tabell1[[#This Row],[FN]])</f>
        <v>1</v>
      </c>
      <c r="Q2454">
        <f>2*(Tabell1[[#This Row],[Recall]] * Tabell1[[#This Row],[Precision]]) / (Tabell1[[#This Row],[Recall]] + Tabell1[[#This Row],[Precision]])</f>
        <v>0.93228940118892267</v>
      </c>
      <c r="R2454">
        <v>9645</v>
      </c>
      <c r="S2454">
        <v>1</v>
      </c>
      <c r="T2454">
        <v>1401</v>
      </c>
      <c r="U2454">
        <v>0</v>
      </c>
    </row>
    <row r="2455" spans="1:21" hidden="1" x14ac:dyDescent="0.3">
      <c r="A2455" s="23" t="s">
        <v>48</v>
      </c>
      <c r="B2455" s="23" t="s">
        <v>33</v>
      </c>
      <c r="C2455" s="21" t="s">
        <v>34</v>
      </c>
      <c r="D2455" s="20" t="s">
        <v>23</v>
      </c>
      <c r="E2455" t="s">
        <v>24</v>
      </c>
      <c r="F2455" s="25" t="s">
        <v>30</v>
      </c>
      <c r="G2455" s="21" t="s">
        <v>29</v>
      </c>
      <c r="H2455" s="25" t="s">
        <v>26</v>
      </c>
      <c r="I2455" s="25" t="s">
        <v>25</v>
      </c>
      <c r="J2455" s="21" t="s">
        <v>29</v>
      </c>
      <c r="K2455" s="26">
        <v>0.145805358886718</v>
      </c>
      <c r="L2455" s="26">
        <v>0.31715369224548301</v>
      </c>
      <c r="N2455">
        <f>(Tabell1[[#This Row],[TP]]+Tabell1[[#This Row],[TN]])/(Tabell1[[#This Row],[TP]]+Tabell1[[#This Row],[TN]]+Tabell1[[#This Row],[FP]]+Tabell1[[#This Row],[FN]])</f>
        <v>0.87317823843577447</v>
      </c>
      <c r="O2455">
        <f>Tabell1[[#This Row],[TP]]/(Tabell1[[#This Row],[TP]]+Tabell1[[#This Row],[FP]])</f>
        <v>0.8731667571971754</v>
      </c>
      <c r="P2455">
        <f>Tabell1[[#This Row],[TP]]/(Tabell1[[#This Row],[TP]]+Tabell1[[#This Row],[FN]])</f>
        <v>1</v>
      </c>
      <c r="Q2455">
        <f>2*(Tabell1[[#This Row],[Recall]] * Tabell1[[#This Row],[Precision]]) / (Tabell1[[#This Row],[Recall]] + Tabell1[[#This Row],[Precision]])</f>
        <v>0.93228940118892267</v>
      </c>
      <c r="R2455">
        <v>9645</v>
      </c>
      <c r="S2455">
        <v>1</v>
      </c>
      <c r="T2455">
        <v>1401</v>
      </c>
      <c r="U2455">
        <v>0</v>
      </c>
    </row>
    <row r="2456" spans="1:21" hidden="1" x14ac:dyDescent="0.3">
      <c r="A2456" s="23" t="s">
        <v>48</v>
      </c>
      <c r="B2456" s="23" t="s">
        <v>33</v>
      </c>
      <c r="C2456" s="21" t="s">
        <v>34</v>
      </c>
      <c r="D2456" s="20" t="s">
        <v>23</v>
      </c>
      <c r="E2456" t="s">
        <v>24</v>
      </c>
      <c r="F2456" s="19" t="s">
        <v>21</v>
      </c>
      <c r="G2456" s="25" t="s">
        <v>26</v>
      </c>
      <c r="H2456" s="25" t="s">
        <v>26</v>
      </c>
      <c r="I2456" s="25" t="s">
        <v>25</v>
      </c>
      <c r="J2456" s="21" t="s">
        <v>29</v>
      </c>
      <c r="K2456" s="26">
        <v>0.10372257232666</v>
      </c>
      <c r="L2456" s="26">
        <v>0.19348335266113201</v>
      </c>
      <c r="N2456">
        <f>(Tabell1[[#This Row],[TP]]+Tabell1[[#This Row],[TN]])/(Tabell1[[#This Row],[TP]]+Tabell1[[#This Row],[TN]]+Tabell1[[#This Row],[FP]]+Tabell1[[#This Row],[FN]])</f>
        <v>0.87317823843577447</v>
      </c>
      <c r="O2456">
        <f>Tabell1[[#This Row],[TP]]/(Tabell1[[#This Row],[TP]]+Tabell1[[#This Row],[FP]])</f>
        <v>0.8731667571971754</v>
      </c>
      <c r="P2456">
        <f>Tabell1[[#This Row],[TP]]/(Tabell1[[#This Row],[TP]]+Tabell1[[#This Row],[FN]])</f>
        <v>1</v>
      </c>
      <c r="Q2456">
        <f>2*(Tabell1[[#This Row],[Recall]] * Tabell1[[#This Row],[Precision]]) / (Tabell1[[#This Row],[Recall]] + Tabell1[[#This Row],[Precision]])</f>
        <v>0.93228940118892267</v>
      </c>
      <c r="R2456">
        <v>9645</v>
      </c>
      <c r="S2456">
        <v>1</v>
      </c>
      <c r="T2456">
        <v>1401</v>
      </c>
      <c r="U2456">
        <v>0</v>
      </c>
    </row>
    <row r="2457" spans="1:21" hidden="1" x14ac:dyDescent="0.3">
      <c r="A2457" s="23" t="s">
        <v>48</v>
      </c>
      <c r="B2457" s="25" t="s">
        <v>22</v>
      </c>
      <c r="C2457" s="20" t="s">
        <v>23</v>
      </c>
      <c r="D2457" s="20" t="s">
        <v>23</v>
      </c>
      <c r="E2457" t="s">
        <v>24</v>
      </c>
      <c r="F2457" s="19" t="s">
        <v>21</v>
      </c>
      <c r="G2457" s="25" t="s">
        <v>26</v>
      </c>
      <c r="H2457" s="21" t="s">
        <v>29</v>
      </c>
      <c r="I2457" s="25" t="s">
        <v>25</v>
      </c>
      <c r="J2457" s="21" t="s">
        <v>29</v>
      </c>
      <c r="K2457" s="26">
        <v>0.102725028991699</v>
      </c>
      <c r="L2457" s="26">
        <v>0.30019736289978</v>
      </c>
      <c r="N2457">
        <f>(Tabell1[[#This Row],[TP]]+Tabell1[[#This Row],[TN]])/(Tabell1[[#This Row],[TP]]+Tabell1[[#This Row],[TN]]+Tabell1[[#This Row],[FP]]+Tabell1[[#This Row],[FN]])</f>
        <v>0.87317823843577447</v>
      </c>
      <c r="O2457">
        <f>Tabell1[[#This Row],[TP]]/(Tabell1[[#This Row],[TP]]+Tabell1[[#This Row],[FP]])</f>
        <v>0.8731667571971754</v>
      </c>
      <c r="P2457">
        <f>Tabell1[[#This Row],[TP]]/(Tabell1[[#This Row],[TP]]+Tabell1[[#This Row],[FN]])</f>
        <v>1</v>
      </c>
      <c r="Q2457">
        <f>2*(Tabell1[[#This Row],[Recall]] * Tabell1[[#This Row],[Precision]]) / (Tabell1[[#This Row],[Recall]] + Tabell1[[#This Row],[Precision]])</f>
        <v>0.93228940118892267</v>
      </c>
      <c r="R2457">
        <v>9645</v>
      </c>
      <c r="S2457">
        <v>1</v>
      </c>
      <c r="T2457">
        <v>1401</v>
      </c>
      <c r="U2457">
        <v>0</v>
      </c>
    </row>
    <row r="2458" spans="1:21" hidden="1" x14ac:dyDescent="0.3">
      <c r="A2458" s="23" t="s">
        <v>48</v>
      </c>
      <c r="B2458" s="25" t="s">
        <v>22</v>
      </c>
      <c r="C2458" s="20" t="s">
        <v>23</v>
      </c>
      <c r="D2458" s="20" t="s">
        <v>23</v>
      </c>
      <c r="E2458" t="s">
        <v>24</v>
      </c>
      <c r="F2458" s="19" t="s">
        <v>21</v>
      </c>
      <c r="G2458" s="25" t="s">
        <v>26</v>
      </c>
      <c r="H2458" s="21" t="s">
        <v>29</v>
      </c>
      <c r="I2458" s="25" t="s">
        <v>25</v>
      </c>
      <c r="J2458" s="21" t="s">
        <v>29</v>
      </c>
      <c r="K2458" s="26">
        <v>0.102725028991699</v>
      </c>
      <c r="L2458" s="26">
        <v>0.26628780364990201</v>
      </c>
      <c r="N2458">
        <f>(Tabell1[[#This Row],[TP]]+Tabell1[[#This Row],[TN]])/(Tabell1[[#This Row],[TP]]+Tabell1[[#This Row],[TN]]+Tabell1[[#This Row],[FP]]+Tabell1[[#This Row],[FN]])</f>
        <v>0.87317823843577447</v>
      </c>
      <c r="O2458">
        <f>Tabell1[[#This Row],[TP]]/(Tabell1[[#This Row],[TP]]+Tabell1[[#This Row],[FP]])</f>
        <v>0.8731667571971754</v>
      </c>
      <c r="P2458">
        <f>Tabell1[[#This Row],[TP]]/(Tabell1[[#This Row],[TP]]+Tabell1[[#This Row],[FN]])</f>
        <v>1</v>
      </c>
      <c r="Q2458">
        <f>2*(Tabell1[[#This Row],[Recall]] * Tabell1[[#This Row],[Precision]]) / (Tabell1[[#This Row],[Recall]] + Tabell1[[#This Row],[Precision]])</f>
        <v>0.93228940118892267</v>
      </c>
      <c r="R2458">
        <v>9645</v>
      </c>
      <c r="S2458">
        <v>1</v>
      </c>
      <c r="T2458">
        <v>1401</v>
      </c>
      <c r="U2458">
        <v>0</v>
      </c>
    </row>
    <row r="2459" spans="1:21" hidden="1" x14ac:dyDescent="0.3">
      <c r="A2459" s="23" t="s">
        <v>48</v>
      </c>
      <c r="B2459" s="23" t="s">
        <v>33</v>
      </c>
      <c r="C2459" s="21" t="s">
        <v>34</v>
      </c>
      <c r="D2459" s="20" t="s">
        <v>23</v>
      </c>
      <c r="E2459" t="s">
        <v>24</v>
      </c>
      <c r="F2459" s="19" t="s">
        <v>21</v>
      </c>
      <c r="G2459" s="25" t="s">
        <v>26</v>
      </c>
      <c r="H2459" s="25" t="s">
        <v>26</v>
      </c>
      <c r="I2459" s="25" t="s">
        <v>25</v>
      </c>
      <c r="J2459" s="25" t="s">
        <v>26</v>
      </c>
      <c r="K2459" s="26">
        <v>0.10272479057312001</v>
      </c>
      <c r="L2459" s="26">
        <v>0.194481611251831</v>
      </c>
      <c r="N2459">
        <f>(Tabell1[[#This Row],[TP]]+Tabell1[[#This Row],[TN]])/(Tabell1[[#This Row],[TP]]+Tabell1[[#This Row],[TN]]+Tabell1[[#This Row],[FP]]+Tabell1[[#This Row],[FN]])</f>
        <v>0.87317823843577447</v>
      </c>
      <c r="O2459">
        <f>Tabell1[[#This Row],[TP]]/(Tabell1[[#This Row],[TP]]+Tabell1[[#This Row],[FP]])</f>
        <v>0.8731667571971754</v>
      </c>
      <c r="P2459">
        <f>Tabell1[[#This Row],[TP]]/(Tabell1[[#This Row],[TP]]+Tabell1[[#This Row],[FN]])</f>
        <v>1</v>
      </c>
      <c r="Q2459">
        <f>2*(Tabell1[[#This Row],[Recall]] * Tabell1[[#This Row],[Precision]]) / (Tabell1[[#This Row],[Recall]] + Tabell1[[#This Row],[Precision]])</f>
        <v>0.93228940118892267</v>
      </c>
      <c r="R2459">
        <v>9645</v>
      </c>
      <c r="S2459">
        <v>1</v>
      </c>
      <c r="T2459">
        <v>1401</v>
      </c>
      <c r="U2459">
        <v>0</v>
      </c>
    </row>
    <row r="2460" spans="1:21" hidden="1" x14ac:dyDescent="0.3">
      <c r="A2460" s="23" t="s">
        <v>48</v>
      </c>
      <c r="B2460" s="23" t="s">
        <v>33</v>
      </c>
      <c r="C2460" s="21" t="s">
        <v>34</v>
      </c>
      <c r="D2460" s="20" t="s">
        <v>23</v>
      </c>
      <c r="E2460" t="s">
        <v>24</v>
      </c>
      <c r="F2460" s="19" t="s">
        <v>21</v>
      </c>
      <c r="G2460" s="21" t="s">
        <v>29</v>
      </c>
      <c r="H2460" s="25" t="s">
        <v>26</v>
      </c>
      <c r="I2460" s="25" t="s">
        <v>25</v>
      </c>
      <c r="J2460" s="25" t="s">
        <v>26</v>
      </c>
      <c r="K2460" s="26">
        <v>0.10272479057312001</v>
      </c>
      <c r="L2460" s="26">
        <v>0.18650317192077601</v>
      </c>
      <c r="N2460">
        <f>(Tabell1[[#This Row],[TP]]+Tabell1[[#This Row],[TN]])/(Tabell1[[#This Row],[TP]]+Tabell1[[#This Row],[TN]]+Tabell1[[#This Row],[FP]]+Tabell1[[#This Row],[FN]])</f>
        <v>0.87317823843577447</v>
      </c>
      <c r="O2460">
        <f>Tabell1[[#This Row],[TP]]/(Tabell1[[#This Row],[TP]]+Tabell1[[#This Row],[FP]])</f>
        <v>0.8731667571971754</v>
      </c>
      <c r="P2460">
        <f>Tabell1[[#This Row],[TP]]/(Tabell1[[#This Row],[TP]]+Tabell1[[#This Row],[FN]])</f>
        <v>1</v>
      </c>
      <c r="Q2460">
        <f>2*(Tabell1[[#This Row],[Recall]] * Tabell1[[#This Row],[Precision]]) / (Tabell1[[#This Row],[Recall]] + Tabell1[[#This Row],[Precision]])</f>
        <v>0.93228940118892267</v>
      </c>
      <c r="R2460">
        <v>9645</v>
      </c>
      <c r="S2460">
        <v>1</v>
      </c>
      <c r="T2460">
        <v>1401</v>
      </c>
      <c r="U2460">
        <v>0</v>
      </c>
    </row>
    <row r="2461" spans="1:21" hidden="1" x14ac:dyDescent="0.3">
      <c r="A2461" s="23" t="s">
        <v>48</v>
      </c>
      <c r="B2461" s="23" t="s">
        <v>33</v>
      </c>
      <c r="C2461" s="21" t="s">
        <v>34</v>
      </c>
      <c r="D2461" s="20" t="s">
        <v>23</v>
      </c>
      <c r="E2461" t="s">
        <v>24</v>
      </c>
      <c r="F2461" s="19" t="s">
        <v>21</v>
      </c>
      <c r="G2461" s="21" t="s">
        <v>29</v>
      </c>
      <c r="H2461" s="25" t="s">
        <v>26</v>
      </c>
      <c r="I2461" s="25" t="s">
        <v>25</v>
      </c>
      <c r="J2461" s="21" t="s">
        <v>29</v>
      </c>
      <c r="K2461" s="26">
        <v>0.10253095626831001</v>
      </c>
      <c r="L2461" s="26">
        <v>0.22450160980224601</v>
      </c>
      <c r="N2461">
        <f>(Tabell1[[#This Row],[TP]]+Tabell1[[#This Row],[TN]])/(Tabell1[[#This Row],[TP]]+Tabell1[[#This Row],[TN]]+Tabell1[[#This Row],[FP]]+Tabell1[[#This Row],[FN]])</f>
        <v>0.87317823843577447</v>
      </c>
      <c r="O2461">
        <f>Tabell1[[#This Row],[TP]]/(Tabell1[[#This Row],[TP]]+Tabell1[[#This Row],[FP]])</f>
        <v>0.8731667571971754</v>
      </c>
      <c r="P2461">
        <f>Tabell1[[#This Row],[TP]]/(Tabell1[[#This Row],[TP]]+Tabell1[[#This Row],[FN]])</f>
        <v>1</v>
      </c>
      <c r="Q2461">
        <f>2*(Tabell1[[#This Row],[Recall]] * Tabell1[[#This Row],[Precision]]) / (Tabell1[[#This Row],[Recall]] + Tabell1[[#This Row],[Precision]])</f>
        <v>0.93228940118892267</v>
      </c>
      <c r="R2461">
        <v>9645</v>
      </c>
      <c r="S2461">
        <v>1</v>
      </c>
      <c r="T2461">
        <v>1401</v>
      </c>
      <c r="U2461">
        <v>0</v>
      </c>
    </row>
    <row r="2462" spans="1:21" hidden="1" x14ac:dyDescent="0.3">
      <c r="A2462" s="23" t="s">
        <v>48</v>
      </c>
      <c r="B2462" s="25" t="s">
        <v>22</v>
      </c>
      <c r="C2462" s="20" t="s">
        <v>23</v>
      </c>
      <c r="D2462" s="20" t="s">
        <v>23</v>
      </c>
      <c r="E2462" t="s">
        <v>24</v>
      </c>
      <c r="F2462" s="19" t="s">
        <v>21</v>
      </c>
      <c r="G2462" s="25" t="s">
        <v>26</v>
      </c>
      <c r="H2462" s="25" t="s">
        <v>26</v>
      </c>
      <c r="I2462" s="21"/>
      <c r="J2462" s="21" t="s">
        <v>29</v>
      </c>
      <c r="K2462" s="26">
        <v>0.100729942321777</v>
      </c>
      <c r="L2462" s="26">
        <v>0.245344638824462</v>
      </c>
      <c r="N2462">
        <f>(Tabell1[[#This Row],[TP]]+Tabell1[[#This Row],[TN]])/(Tabell1[[#This Row],[TP]]+Tabell1[[#This Row],[TN]]+Tabell1[[#This Row],[FP]]+Tabell1[[#This Row],[FN]])</f>
        <v>0.87317823843577447</v>
      </c>
      <c r="O2462">
        <f>Tabell1[[#This Row],[TP]]/(Tabell1[[#This Row],[TP]]+Tabell1[[#This Row],[FP]])</f>
        <v>0.8731667571971754</v>
      </c>
      <c r="P2462">
        <f>Tabell1[[#This Row],[TP]]/(Tabell1[[#This Row],[TP]]+Tabell1[[#This Row],[FN]])</f>
        <v>1</v>
      </c>
      <c r="Q2462">
        <f>2*(Tabell1[[#This Row],[Recall]] * Tabell1[[#This Row],[Precision]]) / (Tabell1[[#This Row],[Recall]] + Tabell1[[#This Row],[Precision]])</f>
        <v>0.93228940118892267</v>
      </c>
      <c r="R2462">
        <v>9645</v>
      </c>
      <c r="S2462">
        <v>1</v>
      </c>
      <c r="T2462">
        <v>1401</v>
      </c>
      <c r="U2462">
        <v>0</v>
      </c>
    </row>
    <row r="2463" spans="1:21" hidden="1" x14ac:dyDescent="0.3">
      <c r="A2463" s="23" t="s">
        <v>48</v>
      </c>
      <c r="B2463" s="25" t="s">
        <v>22</v>
      </c>
      <c r="C2463" s="20" t="s">
        <v>23</v>
      </c>
      <c r="D2463" s="20" t="s">
        <v>23</v>
      </c>
      <c r="E2463" t="s">
        <v>24</v>
      </c>
      <c r="F2463" s="19" t="s">
        <v>21</v>
      </c>
      <c r="G2463" s="25" t="s">
        <v>26</v>
      </c>
      <c r="H2463" s="25" t="s">
        <v>26</v>
      </c>
      <c r="I2463" s="21"/>
      <c r="J2463" s="21" t="s">
        <v>29</v>
      </c>
      <c r="K2463" s="26">
        <v>0.100729942321777</v>
      </c>
      <c r="L2463" s="26">
        <v>0.22838902473449699</v>
      </c>
      <c r="N2463">
        <f>(Tabell1[[#This Row],[TP]]+Tabell1[[#This Row],[TN]])/(Tabell1[[#This Row],[TP]]+Tabell1[[#This Row],[TN]]+Tabell1[[#This Row],[FP]]+Tabell1[[#This Row],[FN]])</f>
        <v>0.87317823843577447</v>
      </c>
      <c r="O2463">
        <f>Tabell1[[#This Row],[TP]]/(Tabell1[[#This Row],[TP]]+Tabell1[[#This Row],[FP]])</f>
        <v>0.8731667571971754</v>
      </c>
      <c r="P2463">
        <f>Tabell1[[#This Row],[TP]]/(Tabell1[[#This Row],[TP]]+Tabell1[[#This Row],[FN]])</f>
        <v>1</v>
      </c>
      <c r="Q2463">
        <f>2*(Tabell1[[#This Row],[Recall]] * Tabell1[[#This Row],[Precision]]) / (Tabell1[[#This Row],[Recall]] + Tabell1[[#This Row],[Precision]])</f>
        <v>0.93228940118892267</v>
      </c>
      <c r="R2463">
        <v>9645</v>
      </c>
      <c r="S2463">
        <v>1</v>
      </c>
      <c r="T2463">
        <v>1401</v>
      </c>
      <c r="U2463">
        <v>0</v>
      </c>
    </row>
    <row r="2464" spans="1:21" hidden="1" x14ac:dyDescent="0.3">
      <c r="A2464" s="23" t="s">
        <v>48</v>
      </c>
      <c r="B2464" s="25" t="s">
        <v>22</v>
      </c>
      <c r="C2464" s="20" t="s">
        <v>23</v>
      </c>
      <c r="D2464" s="20" t="s">
        <v>23</v>
      </c>
      <c r="E2464" t="s">
        <v>24</v>
      </c>
      <c r="F2464" s="19" t="s">
        <v>21</v>
      </c>
      <c r="G2464" s="21" t="s">
        <v>29</v>
      </c>
      <c r="H2464" s="21" t="s">
        <v>29</v>
      </c>
      <c r="I2464" s="21"/>
      <c r="J2464" s="25" t="s">
        <v>26</v>
      </c>
      <c r="K2464" s="26">
        <v>0.10019636154174801</v>
      </c>
      <c r="L2464" s="26">
        <v>0.27027845382690402</v>
      </c>
      <c r="N2464">
        <f>(Tabell1[[#This Row],[TP]]+Tabell1[[#This Row],[TN]])/(Tabell1[[#This Row],[TP]]+Tabell1[[#This Row],[TN]]+Tabell1[[#This Row],[FP]]+Tabell1[[#This Row],[FN]])</f>
        <v>0.87317823843577447</v>
      </c>
      <c r="O2464">
        <f>Tabell1[[#This Row],[TP]]/(Tabell1[[#This Row],[TP]]+Tabell1[[#This Row],[FP]])</f>
        <v>0.8731667571971754</v>
      </c>
      <c r="P2464">
        <f>Tabell1[[#This Row],[TP]]/(Tabell1[[#This Row],[TP]]+Tabell1[[#This Row],[FN]])</f>
        <v>1</v>
      </c>
      <c r="Q2464">
        <f>2*(Tabell1[[#This Row],[Recall]] * Tabell1[[#This Row],[Precision]]) / (Tabell1[[#This Row],[Recall]] + Tabell1[[#This Row],[Precision]])</f>
        <v>0.93228940118892267</v>
      </c>
      <c r="R2464">
        <v>9645</v>
      </c>
      <c r="S2464">
        <v>1</v>
      </c>
      <c r="T2464">
        <v>1401</v>
      </c>
      <c r="U2464">
        <v>0</v>
      </c>
    </row>
    <row r="2465" spans="1:21" hidden="1" x14ac:dyDescent="0.3">
      <c r="A2465" s="23" t="s">
        <v>48</v>
      </c>
      <c r="B2465" s="25" t="s">
        <v>22</v>
      </c>
      <c r="C2465" s="20" t="s">
        <v>23</v>
      </c>
      <c r="D2465" s="20" t="s">
        <v>23</v>
      </c>
      <c r="E2465" t="s">
        <v>24</v>
      </c>
      <c r="F2465" s="19" t="s">
        <v>21</v>
      </c>
      <c r="G2465" s="21" t="s">
        <v>29</v>
      </c>
      <c r="H2465" s="21" t="s">
        <v>29</v>
      </c>
      <c r="I2465" s="21"/>
      <c r="J2465" s="25" t="s">
        <v>26</v>
      </c>
      <c r="K2465" s="26">
        <v>0.10019636154174801</v>
      </c>
      <c r="L2465" s="26">
        <v>0.20844244956970201</v>
      </c>
      <c r="N2465">
        <f>(Tabell1[[#This Row],[TP]]+Tabell1[[#This Row],[TN]])/(Tabell1[[#This Row],[TP]]+Tabell1[[#This Row],[TN]]+Tabell1[[#This Row],[FP]]+Tabell1[[#This Row],[FN]])</f>
        <v>0.87317823843577447</v>
      </c>
      <c r="O2465">
        <f>Tabell1[[#This Row],[TP]]/(Tabell1[[#This Row],[TP]]+Tabell1[[#This Row],[FP]])</f>
        <v>0.8731667571971754</v>
      </c>
      <c r="P2465">
        <f>Tabell1[[#This Row],[TP]]/(Tabell1[[#This Row],[TP]]+Tabell1[[#This Row],[FN]])</f>
        <v>1</v>
      </c>
      <c r="Q2465">
        <f>2*(Tabell1[[#This Row],[Recall]] * Tabell1[[#This Row],[Precision]]) / (Tabell1[[#This Row],[Recall]] + Tabell1[[#This Row],[Precision]])</f>
        <v>0.93228940118892267</v>
      </c>
      <c r="R2465">
        <v>9645</v>
      </c>
      <c r="S2465">
        <v>1</v>
      </c>
      <c r="T2465">
        <v>1401</v>
      </c>
      <c r="U2465">
        <v>0</v>
      </c>
    </row>
    <row r="2466" spans="1:21" hidden="1" x14ac:dyDescent="0.3">
      <c r="A2466" s="23" t="s">
        <v>48</v>
      </c>
      <c r="B2466" s="25" t="s">
        <v>22</v>
      </c>
      <c r="C2466" s="20" t="s">
        <v>23</v>
      </c>
      <c r="D2466" s="20" t="s">
        <v>23</v>
      </c>
      <c r="E2466" t="s">
        <v>24</v>
      </c>
      <c r="F2466" s="19" t="s">
        <v>21</v>
      </c>
      <c r="G2466" s="25" t="s">
        <v>26</v>
      </c>
      <c r="H2466" s="21" t="s">
        <v>29</v>
      </c>
      <c r="I2466" s="25" t="s">
        <v>25</v>
      </c>
      <c r="J2466" s="25" t="s">
        <v>26</v>
      </c>
      <c r="K2466" s="26">
        <v>9.9732637405395494E-2</v>
      </c>
      <c r="L2466" s="26">
        <v>0.28423810005187899</v>
      </c>
      <c r="N2466">
        <f>(Tabell1[[#This Row],[TP]]+Tabell1[[#This Row],[TN]])/(Tabell1[[#This Row],[TP]]+Tabell1[[#This Row],[TN]]+Tabell1[[#This Row],[FP]]+Tabell1[[#This Row],[FN]])</f>
        <v>0.87317823843577447</v>
      </c>
      <c r="O2466">
        <f>Tabell1[[#This Row],[TP]]/(Tabell1[[#This Row],[TP]]+Tabell1[[#This Row],[FP]])</f>
        <v>0.8731667571971754</v>
      </c>
      <c r="P2466">
        <f>Tabell1[[#This Row],[TP]]/(Tabell1[[#This Row],[TP]]+Tabell1[[#This Row],[FN]])</f>
        <v>1</v>
      </c>
      <c r="Q2466">
        <f>2*(Tabell1[[#This Row],[Recall]] * Tabell1[[#This Row],[Precision]]) / (Tabell1[[#This Row],[Recall]] + Tabell1[[#This Row],[Precision]])</f>
        <v>0.93228940118892267</v>
      </c>
      <c r="R2466">
        <v>9645</v>
      </c>
      <c r="S2466">
        <v>1</v>
      </c>
      <c r="T2466">
        <v>1401</v>
      </c>
      <c r="U2466">
        <v>0</v>
      </c>
    </row>
    <row r="2467" spans="1:21" hidden="1" x14ac:dyDescent="0.3">
      <c r="A2467" s="23" t="s">
        <v>48</v>
      </c>
      <c r="B2467" s="25" t="s">
        <v>22</v>
      </c>
      <c r="C2467" s="20" t="s">
        <v>23</v>
      </c>
      <c r="D2467" s="20" t="s">
        <v>23</v>
      </c>
      <c r="E2467" t="s">
        <v>24</v>
      </c>
      <c r="F2467" s="19" t="s">
        <v>21</v>
      </c>
      <c r="G2467" s="25" t="s">
        <v>26</v>
      </c>
      <c r="H2467" s="21" t="s">
        <v>29</v>
      </c>
      <c r="I2467" s="25" t="s">
        <v>25</v>
      </c>
      <c r="J2467" s="25" t="s">
        <v>26</v>
      </c>
      <c r="K2467" s="26">
        <v>9.9732637405395494E-2</v>
      </c>
      <c r="L2467" s="26">
        <v>0.27027773857116699</v>
      </c>
      <c r="N2467">
        <f>(Tabell1[[#This Row],[TP]]+Tabell1[[#This Row],[TN]])/(Tabell1[[#This Row],[TP]]+Tabell1[[#This Row],[TN]]+Tabell1[[#This Row],[FP]]+Tabell1[[#This Row],[FN]])</f>
        <v>0.87317823843577447</v>
      </c>
      <c r="O2467">
        <f>Tabell1[[#This Row],[TP]]/(Tabell1[[#This Row],[TP]]+Tabell1[[#This Row],[FP]])</f>
        <v>0.8731667571971754</v>
      </c>
      <c r="P2467">
        <f>Tabell1[[#This Row],[TP]]/(Tabell1[[#This Row],[TP]]+Tabell1[[#This Row],[FN]])</f>
        <v>1</v>
      </c>
      <c r="Q2467">
        <f>2*(Tabell1[[#This Row],[Recall]] * Tabell1[[#This Row],[Precision]]) / (Tabell1[[#This Row],[Recall]] + Tabell1[[#This Row],[Precision]])</f>
        <v>0.93228940118892267</v>
      </c>
      <c r="R2467">
        <v>9645</v>
      </c>
      <c r="S2467">
        <v>1</v>
      </c>
      <c r="T2467">
        <v>1401</v>
      </c>
      <c r="U2467">
        <v>0</v>
      </c>
    </row>
    <row r="2468" spans="1:21" hidden="1" x14ac:dyDescent="0.3">
      <c r="A2468" s="23" t="s">
        <v>48</v>
      </c>
      <c r="B2468" s="25" t="s">
        <v>22</v>
      </c>
      <c r="C2468" s="20" t="s">
        <v>23</v>
      </c>
      <c r="D2468" s="20" t="s">
        <v>23</v>
      </c>
      <c r="E2468" t="s">
        <v>24</v>
      </c>
      <c r="F2468" s="19" t="s">
        <v>21</v>
      </c>
      <c r="G2468" s="21" t="s">
        <v>29</v>
      </c>
      <c r="H2468" s="21" t="s">
        <v>29</v>
      </c>
      <c r="I2468" s="25" t="s">
        <v>25</v>
      </c>
      <c r="J2468" s="25" t="s">
        <v>26</v>
      </c>
      <c r="K2468" s="26">
        <v>9.9732160568237305E-2</v>
      </c>
      <c r="L2468" s="26">
        <v>0.26931023597717202</v>
      </c>
      <c r="N2468">
        <f>(Tabell1[[#This Row],[TP]]+Tabell1[[#This Row],[TN]])/(Tabell1[[#This Row],[TP]]+Tabell1[[#This Row],[TN]]+Tabell1[[#This Row],[FP]]+Tabell1[[#This Row],[FN]])</f>
        <v>0.87317823843577447</v>
      </c>
      <c r="O2468">
        <f>Tabell1[[#This Row],[TP]]/(Tabell1[[#This Row],[TP]]+Tabell1[[#This Row],[FP]])</f>
        <v>0.8731667571971754</v>
      </c>
      <c r="P2468">
        <f>Tabell1[[#This Row],[TP]]/(Tabell1[[#This Row],[TP]]+Tabell1[[#This Row],[FN]])</f>
        <v>1</v>
      </c>
      <c r="Q2468">
        <f>2*(Tabell1[[#This Row],[Recall]] * Tabell1[[#This Row],[Precision]]) / (Tabell1[[#This Row],[Recall]] + Tabell1[[#This Row],[Precision]])</f>
        <v>0.93228940118892267</v>
      </c>
      <c r="R2468">
        <v>9645</v>
      </c>
      <c r="S2468">
        <v>1</v>
      </c>
      <c r="T2468">
        <v>1401</v>
      </c>
      <c r="U2468">
        <v>0</v>
      </c>
    </row>
    <row r="2469" spans="1:21" hidden="1" x14ac:dyDescent="0.3">
      <c r="A2469" s="23" t="s">
        <v>48</v>
      </c>
      <c r="B2469" s="25" t="s">
        <v>22</v>
      </c>
      <c r="C2469" s="20" t="s">
        <v>23</v>
      </c>
      <c r="D2469" s="20" t="s">
        <v>23</v>
      </c>
      <c r="E2469" t="s">
        <v>24</v>
      </c>
      <c r="F2469" s="19" t="s">
        <v>21</v>
      </c>
      <c r="G2469" s="21" t="s">
        <v>29</v>
      </c>
      <c r="H2469" s="21" t="s">
        <v>29</v>
      </c>
      <c r="I2469" s="25" t="s">
        <v>25</v>
      </c>
      <c r="J2469" s="25" t="s">
        <v>26</v>
      </c>
      <c r="K2469" s="26">
        <v>9.9732160568237305E-2</v>
      </c>
      <c r="L2469" s="26">
        <v>0.22539710998535101</v>
      </c>
      <c r="N2469">
        <f>(Tabell1[[#This Row],[TP]]+Tabell1[[#This Row],[TN]])/(Tabell1[[#This Row],[TP]]+Tabell1[[#This Row],[TN]]+Tabell1[[#This Row],[FP]]+Tabell1[[#This Row],[FN]])</f>
        <v>0.87317823843577447</v>
      </c>
      <c r="O2469">
        <f>Tabell1[[#This Row],[TP]]/(Tabell1[[#This Row],[TP]]+Tabell1[[#This Row],[FP]])</f>
        <v>0.8731667571971754</v>
      </c>
      <c r="P2469">
        <f>Tabell1[[#This Row],[TP]]/(Tabell1[[#This Row],[TP]]+Tabell1[[#This Row],[FN]])</f>
        <v>1</v>
      </c>
      <c r="Q2469">
        <f>2*(Tabell1[[#This Row],[Recall]] * Tabell1[[#This Row],[Precision]]) / (Tabell1[[#This Row],[Recall]] + Tabell1[[#This Row],[Precision]])</f>
        <v>0.93228940118892267</v>
      </c>
      <c r="R2469">
        <v>9645</v>
      </c>
      <c r="S2469">
        <v>1</v>
      </c>
      <c r="T2469">
        <v>1401</v>
      </c>
      <c r="U2469">
        <v>0</v>
      </c>
    </row>
    <row r="2470" spans="1:21" hidden="1" x14ac:dyDescent="0.3">
      <c r="A2470" s="23" t="s">
        <v>48</v>
      </c>
      <c r="B2470" s="25" t="s">
        <v>22</v>
      </c>
      <c r="C2470" s="20" t="s">
        <v>23</v>
      </c>
      <c r="D2470" s="20" t="s">
        <v>23</v>
      </c>
      <c r="E2470" t="s">
        <v>24</v>
      </c>
      <c r="F2470" s="19" t="s">
        <v>21</v>
      </c>
      <c r="G2470" s="25" t="s">
        <v>26</v>
      </c>
      <c r="H2470" s="25" t="s">
        <v>26</v>
      </c>
      <c r="I2470" s="25" t="s">
        <v>25</v>
      </c>
      <c r="J2470" s="21" t="s">
        <v>29</v>
      </c>
      <c r="K2470" s="26">
        <v>9.8928451538085896E-2</v>
      </c>
      <c r="L2470" s="26">
        <v>0.28246212005615201</v>
      </c>
      <c r="N2470">
        <f>(Tabell1[[#This Row],[TP]]+Tabell1[[#This Row],[TN]])/(Tabell1[[#This Row],[TP]]+Tabell1[[#This Row],[TN]]+Tabell1[[#This Row],[FP]]+Tabell1[[#This Row],[FN]])</f>
        <v>0.87317823843577447</v>
      </c>
      <c r="O2470">
        <f>Tabell1[[#This Row],[TP]]/(Tabell1[[#This Row],[TP]]+Tabell1[[#This Row],[FP]])</f>
        <v>0.8731667571971754</v>
      </c>
      <c r="P2470">
        <f>Tabell1[[#This Row],[TP]]/(Tabell1[[#This Row],[TP]]+Tabell1[[#This Row],[FN]])</f>
        <v>1</v>
      </c>
      <c r="Q2470">
        <f>2*(Tabell1[[#This Row],[Recall]] * Tabell1[[#This Row],[Precision]]) / (Tabell1[[#This Row],[Recall]] + Tabell1[[#This Row],[Precision]])</f>
        <v>0.93228940118892267</v>
      </c>
      <c r="R2470">
        <v>9645</v>
      </c>
      <c r="S2470">
        <v>1</v>
      </c>
      <c r="T2470">
        <v>1401</v>
      </c>
      <c r="U2470">
        <v>0</v>
      </c>
    </row>
    <row r="2471" spans="1:21" hidden="1" x14ac:dyDescent="0.3">
      <c r="A2471" s="23" t="s">
        <v>48</v>
      </c>
      <c r="B2471" s="25" t="s">
        <v>22</v>
      </c>
      <c r="C2471" s="20" t="s">
        <v>23</v>
      </c>
      <c r="D2471" s="20" t="s">
        <v>23</v>
      </c>
      <c r="E2471" t="s">
        <v>24</v>
      </c>
      <c r="F2471" s="19" t="s">
        <v>21</v>
      </c>
      <c r="G2471" s="25" t="s">
        <v>26</v>
      </c>
      <c r="H2471" s="25" t="s">
        <v>26</v>
      </c>
      <c r="I2471" s="25" t="s">
        <v>25</v>
      </c>
      <c r="J2471" s="21" t="s">
        <v>29</v>
      </c>
      <c r="K2471" s="26">
        <v>9.8928451538085896E-2</v>
      </c>
      <c r="L2471" s="26">
        <v>0.25694751739501898</v>
      </c>
      <c r="N2471">
        <f>(Tabell1[[#This Row],[TP]]+Tabell1[[#This Row],[TN]])/(Tabell1[[#This Row],[TP]]+Tabell1[[#This Row],[TN]]+Tabell1[[#This Row],[FP]]+Tabell1[[#This Row],[FN]])</f>
        <v>0.87317823843577447</v>
      </c>
      <c r="O2471">
        <f>Tabell1[[#This Row],[TP]]/(Tabell1[[#This Row],[TP]]+Tabell1[[#This Row],[FP]])</f>
        <v>0.8731667571971754</v>
      </c>
      <c r="P2471">
        <f>Tabell1[[#This Row],[TP]]/(Tabell1[[#This Row],[TP]]+Tabell1[[#This Row],[FN]])</f>
        <v>1</v>
      </c>
      <c r="Q2471">
        <f>2*(Tabell1[[#This Row],[Recall]] * Tabell1[[#This Row],[Precision]]) / (Tabell1[[#This Row],[Recall]] + Tabell1[[#This Row],[Precision]])</f>
        <v>0.93228940118892267</v>
      </c>
      <c r="R2471">
        <v>9645</v>
      </c>
      <c r="S2471">
        <v>1</v>
      </c>
      <c r="T2471">
        <v>1401</v>
      </c>
      <c r="U2471">
        <v>0</v>
      </c>
    </row>
    <row r="2472" spans="1:21" hidden="1" x14ac:dyDescent="0.3">
      <c r="A2472" s="23" t="s">
        <v>48</v>
      </c>
      <c r="B2472" s="23" t="s">
        <v>33</v>
      </c>
      <c r="C2472" s="21" t="s">
        <v>34</v>
      </c>
      <c r="D2472" s="20" t="s">
        <v>23</v>
      </c>
      <c r="E2472" t="s">
        <v>24</v>
      </c>
      <c r="F2472" s="19" t="s">
        <v>21</v>
      </c>
      <c r="G2472" s="25" t="s">
        <v>26</v>
      </c>
      <c r="H2472" s="25" t="s">
        <v>26</v>
      </c>
      <c r="I2472" s="21"/>
      <c r="J2472" s="25" t="s">
        <v>26</v>
      </c>
      <c r="K2472" s="26">
        <v>9.8736047744750893E-2</v>
      </c>
      <c r="L2472" s="26">
        <v>0.183545112609863</v>
      </c>
      <c r="N2472">
        <f>(Tabell1[[#This Row],[TP]]+Tabell1[[#This Row],[TN]])/(Tabell1[[#This Row],[TP]]+Tabell1[[#This Row],[TN]]+Tabell1[[#This Row],[FP]]+Tabell1[[#This Row],[FN]])</f>
        <v>0.87317823843577447</v>
      </c>
      <c r="O2472">
        <f>Tabell1[[#This Row],[TP]]/(Tabell1[[#This Row],[TP]]+Tabell1[[#This Row],[FP]])</f>
        <v>0.8731667571971754</v>
      </c>
      <c r="P2472">
        <f>Tabell1[[#This Row],[TP]]/(Tabell1[[#This Row],[TP]]+Tabell1[[#This Row],[FN]])</f>
        <v>1</v>
      </c>
      <c r="Q2472">
        <f>2*(Tabell1[[#This Row],[Recall]] * Tabell1[[#This Row],[Precision]]) / (Tabell1[[#This Row],[Recall]] + Tabell1[[#This Row],[Precision]])</f>
        <v>0.93228940118892267</v>
      </c>
      <c r="R2472">
        <v>9645</v>
      </c>
      <c r="S2472">
        <v>1</v>
      </c>
      <c r="T2472">
        <v>1401</v>
      </c>
      <c r="U2472">
        <v>0</v>
      </c>
    </row>
    <row r="2473" spans="1:21" hidden="1" x14ac:dyDescent="0.3">
      <c r="A2473" s="23" t="s">
        <v>48</v>
      </c>
      <c r="B2473" s="23" t="s">
        <v>33</v>
      </c>
      <c r="C2473" s="21" t="s">
        <v>34</v>
      </c>
      <c r="D2473" s="20" t="s">
        <v>23</v>
      </c>
      <c r="E2473" t="s">
        <v>24</v>
      </c>
      <c r="F2473" s="19" t="s">
        <v>21</v>
      </c>
      <c r="G2473" s="25" t="s">
        <v>26</v>
      </c>
      <c r="H2473" s="25" t="s">
        <v>26</v>
      </c>
      <c r="I2473" s="21"/>
      <c r="J2473" s="21" t="s">
        <v>29</v>
      </c>
      <c r="K2473" s="26">
        <v>9.7738504409789997E-2</v>
      </c>
      <c r="L2473" s="26">
        <v>0.18450903892517001</v>
      </c>
      <c r="N2473">
        <f>(Tabell1[[#This Row],[TP]]+Tabell1[[#This Row],[TN]])/(Tabell1[[#This Row],[TP]]+Tabell1[[#This Row],[TN]]+Tabell1[[#This Row],[FP]]+Tabell1[[#This Row],[FN]])</f>
        <v>0.87317823843577447</v>
      </c>
      <c r="O2473">
        <f>Tabell1[[#This Row],[TP]]/(Tabell1[[#This Row],[TP]]+Tabell1[[#This Row],[FP]])</f>
        <v>0.8731667571971754</v>
      </c>
      <c r="P2473">
        <f>Tabell1[[#This Row],[TP]]/(Tabell1[[#This Row],[TP]]+Tabell1[[#This Row],[FN]])</f>
        <v>1</v>
      </c>
      <c r="Q2473">
        <f>2*(Tabell1[[#This Row],[Recall]] * Tabell1[[#This Row],[Precision]]) / (Tabell1[[#This Row],[Recall]] + Tabell1[[#This Row],[Precision]])</f>
        <v>0.93228940118892267</v>
      </c>
      <c r="R2473">
        <v>9645</v>
      </c>
      <c r="S2473">
        <v>1</v>
      </c>
      <c r="T2473">
        <v>1401</v>
      </c>
      <c r="U2473">
        <v>0</v>
      </c>
    </row>
    <row r="2474" spans="1:21" hidden="1" x14ac:dyDescent="0.3">
      <c r="A2474" s="23" t="s">
        <v>48</v>
      </c>
      <c r="B2474" s="25" t="s">
        <v>22</v>
      </c>
      <c r="C2474" s="20" t="s">
        <v>23</v>
      </c>
      <c r="D2474" s="20" t="s">
        <v>23</v>
      </c>
      <c r="E2474" t="s">
        <v>24</v>
      </c>
      <c r="F2474" s="19" t="s">
        <v>21</v>
      </c>
      <c r="G2474" s="25" t="s">
        <v>26</v>
      </c>
      <c r="H2474" s="21" t="s">
        <v>29</v>
      </c>
      <c r="I2474" s="21"/>
      <c r="J2474" s="25" t="s">
        <v>26</v>
      </c>
      <c r="K2474" s="26">
        <v>9.6741914749145494E-2</v>
      </c>
      <c r="L2474" s="26">
        <v>0.25828504562377902</v>
      </c>
      <c r="N2474">
        <f>(Tabell1[[#This Row],[TP]]+Tabell1[[#This Row],[TN]])/(Tabell1[[#This Row],[TP]]+Tabell1[[#This Row],[TN]]+Tabell1[[#This Row],[FP]]+Tabell1[[#This Row],[FN]])</f>
        <v>0.87317823843577447</v>
      </c>
      <c r="O2474">
        <f>Tabell1[[#This Row],[TP]]/(Tabell1[[#This Row],[TP]]+Tabell1[[#This Row],[FP]])</f>
        <v>0.8731667571971754</v>
      </c>
      <c r="P2474">
        <f>Tabell1[[#This Row],[TP]]/(Tabell1[[#This Row],[TP]]+Tabell1[[#This Row],[FN]])</f>
        <v>1</v>
      </c>
      <c r="Q2474">
        <f>2*(Tabell1[[#This Row],[Recall]] * Tabell1[[#This Row],[Precision]]) / (Tabell1[[#This Row],[Recall]] + Tabell1[[#This Row],[Precision]])</f>
        <v>0.93228940118892267</v>
      </c>
      <c r="R2474">
        <v>9645</v>
      </c>
      <c r="S2474">
        <v>1</v>
      </c>
      <c r="T2474">
        <v>1401</v>
      </c>
      <c r="U2474">
        <v>0</v>
      </c>
    </row>
    <row r="2475" spans="1:21" hidden="1" x14ac:dyDescent="0.3">
      <c r="A2475" s="23" t="s">
        <v>48</v>
      </c>
      <c r="B2475" s="25" t="s">
        <v>22</v>
      </c>
      <c r="C2475" s="20" t="s">
        <v>23</v>
      </c>
      <c r="D2475" s="20" t="s">
        <v>23</v>
      </c>
      <c r="E2475" t="s">
        <v>24</v>
      </c>
      <c r="F2475" s="19" t="s">
        <v>21</v>
      </c>
      <c r="G2475" s="25" t="s">
        <v>26</v>
      </c>
      <c r="H2475" s="21" t="s">
        <v>29</v>
      </c>
      <c r="I2475" s="21"/>
      <c r="J2475" s="25" t="s">
        <v>26</v>
      </c>
      <c r="K2475" s="26">
        <v>9.6741914749145494E-2</v>
      </c>
      <c r="L2475" s="26">
        <v>0.24933314323425201</v>
      </c>
      <c r="N2475">
        <f>(Tabell1[[#This Row],[TP]]+Tabell1[[#This Row],[TN]])/(Tabell1[[#This Row],[TP]]+Tabell1[[#This Row],[TN]]+Tabell1[[#This Row],[FP]]+Tabell1[[#This Row],[FN]])</f>
        <v>0.87317823843577447</v>
      </c>
      <c r="O2475">
        <f>Tabell1[[#This Row],[TP]]/(Tabell1[[#This Row],[TP]]+Tabell1[[#This Row],[FP]])</f>
        <v>0.8731667571971754</v>
      </c>
      <c r="P2475">
        <f>Tabell1[[#This Row],[TP]]/(Tabell1[[#This Row],[TP]]+Tabell1[[#This Row],[FN]])</f>
        <v>1</v>
      </c>
      <c r="Q2475">
        <f>2*(Tabell1[[#This Row],[Recall]] * Tabell1[[#This Row],[Precision]]) / (Tabell1[[#This Row],[Recall]] + Tabell1[[#This Row],[Precision]])</f>
        <v>0.93228940118892267</v>
      </c>
      <c r="R2475">
        <v>9645</v>
      </c>
      <c r="S2475">
        <v>1</v>
      </c>
      <c r="T2475">
        <v>1401</v>
      </c>
      <c r="U2475">
        <v>0</v>
      </c>
    </row>
    <row r="2476" spans="1:21" hidden="1" x14ac:dyDescent="0.3">
      <c r="A2476" s="23" t="s">
        <v>48</v>
      </c>
      <c r="B2476" s="25" t="s">
        <v>22</v>
      </c>
      <c r="C2476" s="20" t="s">
        <v>23</v>
      </c>
      <c r="D2476" s="20" t="s">
        <v>23</v>
      </c>
      <c r="E2476" t="s">
        <v>24</v>
      </c>
      <c r="F2476" s="19" t="s">
        <v>21</v>
      </c>
      <c r="G2476" s="25" t="s">
        <v>26</v>
      </c>
      <c r="H2476" s="21" t="s">
        <v>29</v>
      </c>
      <c r="I2476" s="21"/>
      <c r="J2476" s="21" t="s">
        <v>29</v>
      </c>
      <c r="K2476" s="26">
        <v>9.6740484237670898E-2</v>
      </c>
      <c r="L2476" s="26">
        <v>0.25531744956970198</v>
      </c>
      <c r="N2476">
        <f>(Tabell1[[#This Row],[TP]]+Tabell1[[#This Row],[TN]])/(Tabell1[[#This Row],[TP]]+Tabell1[[#This Row],[TN]]+Tabell1[[#This Row],[FP]]+Tabell1[[#This Row],[FN]])</f>
        <v>0.87317823843577447</v>
      </c>
      <c r="O2476">
        <f>Tabell1[[#This Row],[TP]]/(Tabell1[[#This Row],[TP]]+Tabell1[[#This Row],[FP]])</f>
        <v>0.8731667571971754</v>
      </c>
      <c r="P2476">
        <f>Tabell1[[#This Row],[TP]]/(Tabell1[[#This Row],[TP]]+Tabell1[[#This Row],[FN]])</f>
        <v>1</v>
      </c>
      <c r="Q2476">
        <f>2*(Tabell1[[#This Row],[Recall]] * Tabell1[[#This Row],[Precision]]) / (Tabell1[[#This Row],[Recall]] + Tabell1[[#This Row],[Precision]])</f>
        <v>0.93228940118892267</v>
      </c>
      <c r="R2476">
        <v>9645</v>
      </c>
      <c r="S2476">
        <v>1</v>
      </c>
      <c r="T2476">
        <v>1401</v>
      </c>
      <c r="U2476">
        <v>0</v>
      </c>
    </row>
    <row r="2477" spans="1:21" hidden="1" x14ac:dyDescent="0.3">
      <c r="A2477" s="23" t="s">
        <v>48</v>
      </c>
      <c r="B2477" s="25" t="s">
        <v>22</v>
      </c>
      <c r="C2477" s="20" t="s">
        <v>23</v>
      </c>
      <c r="D2477" s="20" t="s">
        <v>23</v>
      </c>
      <c r="E2477" t="s">
        <v>24</v>
      </c>
      <c r="F2477" s="19" t="s">
        <v>21</v>
      </c>
      <c r="G2477" s="25" t="s">
        <v>26</v>
      </c>
      <c r="H2477" s="21" t="s">
        <v>29</v>
      </c>
      <c r="I2477" s="21"/>
      <c r="J2477" s="21" t="s">
        <v>29</v>
      </c>
      <c r="K2477" s="26">
        <v>9.6740484237670898E-2</v>
      </c>
      <c r="L2477" s="26">
        <v>0.23537015914916901</v>
      </c>
      <c r="N2477">
        <f>(Tabell1[[#This Row],[TP]]+Tabell1[[#This Row],[TN]])/(Tabell1[[#This Row],[TP]]+Tabell1[[#This Row],[TN]]+Tabell1[[#This Row],[FP]]+Tabell1[[#This Row],[FN]])</f>
        <v>0.87317823843577447</v>
      </c>
      <c r="O2477">
        <f>Tabell1[[#This Row],[TP]]/(Tabell1[[#This Row],[TP]]+Tabell1[[#This Row],[FP]])</f>
        <v>0.8731667571971754</v>
      </c>
      <c r="P2477">
        <f>Tabell1[[#This Row],[TP]]/(Tabell1[[#This Row],[TP]]+Tabell1[[#This Row],[FN]])</f>
        <v>1</v>
      </c>
      <c r="Q2477">
        <f>2*(Tabell1[[#This Row],[Recall]] * Tabell1[[#This Row],[Precision]]) / (Tabell1[[#This Row],[Recall]] + Tabell1[[#This Row],[Precision]])</f>
        <v>0.93228940118892267</v>
      </c>
      <c r="R2477">
        <v>9645</v>
      </c>
      <c r="S2477">
        <v>1</v>
      </c>
      <c r="T2477">
        <v>1401</v>
      </c>
      <c r="U2477">
        <v>0</v>
      </c>
    </row>
    <row r="2478" spans="1:21" hidden="1" x14ac:dyDescent="0.3">
      <c r="A2478" s="23" t="s">
        <v>48</v>
      </c>
      <c r="B2478" s="25" t="s">
        <v>22</v>
      </c>
      <c r="C2478" s="20" t="s">
        <v>23</v>
      </c>
      <c r="D2478" s="20" t="s">
        <v>23</v>
      </c>
      <c r="E2478" t="s">
        <v>24</v>
      </c>
      <c r="F2478" s="19" t="s">
        <v>21</v>
      </c>
      <c r="G2478" s="21" t="s">
        <v>29</v>
      </c>
      <c r="H2478" s="25" t="s">
        <v>26</v>
      </c>
      <c r="I2478" s="25" t="s">
        <v>25</v>
      </c>
      <c r="J2478" s="25" t="s">
        <v>26</v>
      </c>
      <c r="K2478" s="26">
        <v>9.6740245819091797E-2</v>
      </c>
      <c r="L2478" s="26">
        <v>0.25036239624023399</v>
      </c>
      <c r="N2478">
        <f>(Tabell1[[#This Row],[TP]]+Tabell1[[#This Row],[TN]])/(Tabell1[[#This Row],[TP]]+Tabell1[[#This Row],[TN]]+Tabell1[[#This Row],[FP]]+Tabell1[[#This Row],[FN]])</f>
        <v>0.87317823843577447</v>
      </c>
      <c r="O2478">
        <f>Tabell1[[#This Row],[TP]]/(Tabell1[[#This Row],[TP]]+Tabell1[[#This Row],[FP]])</f>
        <v>0.8731667571971754</v>
      </c>
      <c r="P2478">
        <f>Tabell1[[#This Row],[TP]]/(Tabell1[[#This Row],[TP]]+Tabell1[[#This Row],[FN]])</f>
        <v>1</v>
      </c>
      <c r="Q2478">
        <f>2*(Tabell1[[#This Row],[Recall]] * Tabell1[[#This Row],[Precision]]) / (Tabell1[[#This Row],[Recall]] + Tabell1[[#This Row],[Precision]])</f>
        <v>0.93228940118892267</v>
      </c>
      <c r="R2478">
        <v>9645</v>
      </c>
      <c r="S2478">
        <v>1</v>
      </c>
      <c r="T2478">
        <v>1401</v>
      </c>
      <c r="U2478">
        <v>0</v>
      </c>
    </row>
    <row r="2479" spans="1:21" hidden="1" x14ac:dyDescent="0.3">
      <c r="A2479" s="23" t="s">
        <v>48</v>
      </c>
      <c r="B2479" s="25" t="s">
        <v>22</v>
      </c>
      <c r="C2479" s="20" t="s">
        <v>23</v>
      </c>
      <c r="D2479" s="20" t="s">
        <v>23</v>
      </c>
      <c r="E2479" t="s">
        <v>24</v>
      </c>
      <c r="F2479" s="19" t="s">
        <v>21</v>
      </c>
      <c r="G2479" s="21" t="s">
        <v>29</v>
      </c>
      <c r="H2479" s="25" t="s">
        <v>26</v>
      </c>
      <c r="I2479" s="25" t="s">
        <v>25</v>
      </c>
      <c r="J2479" s="25" t="s">
        <v>26</v>
      </c>
      <c r="K2479" s="26">
        <v>9.6740245819091797E-2</v>
      </c>
      <c r="L2479" s="26">
        <v>0.241355180740356</v>
      </c>
      <c r="N2479">
        <f>(Tabell1[[#This Row],[TP]]+Tabell1[[#This Row],[TN]])/(Tabell1[[#This Row],[TP]]+Tabell1[[#This Row],[TN]]+Tabell1[[#This Row],[FP]]+Tabell1[[#This Row],[FN]])</f>
        <v>0.87317823843577447</v>
      </c>
      <c r="O2479">
        <f>Tabell1[[#This Row],[TP]]/(Tabell1[[#This Row],[TP]]+Tabell1[[#This Row],[FP]])</f>
        <v>0.8731667571971754</v>
      </c>
      <c r="P2479">
        <f>Tabell1[[#This Row],[TP]]/(Tabell1[[#This Row],[TP]]+Tabell1[[#This Row],[FN]])</f>
        <v>1</v>
      </c>
      <c r="Q2479">
        <f>2*(Tabell1[[#This Row],[Recall]] * Tabell1[[#This Row],[Precision]]) / (Tabell1[[#This Row],[Recall]] + Tabell1[[#This Row],[Precision]])</f>
        <v>0.93228940118892267</v>
      </c>
      <c r="R2479">
        <v>9645</v>
      </c>
      <c r="S2479">
        <v>1</v>
      </c>
      <c r="T2479">
        <v>1401</v>
      </c>
      <c r="U2479">
        <v>0</v>
      </c>
    </row>
    <row r="2480" spans="1:21" hidden="1" x14ac:dyDescent="0.3">
      <c r="A2480" s="23" t="s">
        <v>48</v>
      </c>
      <c r="B2480" s="25" t="s">
        <v>22</v>
      </c>
      <c r="C2480" s="20" t="s">
        <v>23</v>
      </c>
      <c r="D2480" s="20" t="s">
        <v>23</v>
      </c>
      <c r="E2480" t="s">
        <v>24</v>
      </c>
      <c r="F2480" s="19" t="s">
        <v>21</v>
      </c>
      <c r="G2480" s="25" t="s">
        <v>26</v>
      </c>
      <c r="H2480" s="25" t="s">
        <v>26</v>
      </c>
      <c r="I2480" s="21"/>
      <c r="J2480" s="25" t="s">
        <v>26</v>
      </c>
      <c r="K2480" s="26">
        <v>9.5744132995605399E-2</v>
      </c>
      <c r="L2480" s="26">
        <v>0.243381738662719</v>
      </c>
      <c r="N2480">
        <f>(Tabell1[[#This Row],[TP]]+Tabell1[[#This Row],[TN]])/(Tabell1[[#This Row],[TP]]+Tabell1[[#This Row],[TN]]+Tabell1[[#This Row],[FP]]+Tabell1[[#This Row],[FN]])</f>
        <v>0.87317823843577447</v>
      </c>
      <c r="O2480">
        <f>Tabell1[[#This Row],[TP]]/(Tabell1[[#This Row],[TP]]+Tabell1[[#This Row],[FP]])</f>
        <v>0.8731667571971754</v>
      </c>
      <c r="P2480">
        <f>Tabell1[[#This Row],[TP]]/(Tabell1[[#This Row],[TP]]+Tabell1[[#This Row],[FN]])</f>
        <v>1</v>
      </c>
      <c r="Q2480">
        <f>2*(Tabell1[[#This Row],[Recall]] * Tabell1[[#This Row],[Precision]]) / (Tabell1[[#This Row],[Recall]] + Tabell1[[#This Row],[Precision]])</f>
        <v>0.93228940118892267</v>
      </c>
      <c r="R2480">
        <v>9645</v>
      </c>
      <c r="S2480">
        <v>1</v>
      </c>
      <c r="T2480">
        <v>1401</v>
      </c>
      <c r="U2480">
        <v>0</v>
      </c>
    </row>
    <row r="2481" spans="1:21" hidden="1" x14ac:dyDescent="0.3">
      <c r="A2481" s="23" t="s">
        <v>48</v>
      </c>
      <c r="B2481" s="25" t="s">
        <v>22</v>
      </c>
      <c r="C2481" s="20" t="s">
        <v>23</v>
      </c>
      <c r="D2481" s="20" t="s">
        <v>23</v>
      </c>
      <c r="E2481" t="s">
        <v>24</v>
      </c>
      <c r="F2481" s="19" t="s">
        <v>21</v>
      </c>
      <c r="G2481" s="25" t="s">
        <v>26</v>
      </c>
      <c r="H2481" s="25" t="s">
        <v>26</v>
      </c>
      <c r="I2481" s="21"/>
      <c r="J2481" s="25" t="s">
        <v>26</v>
      </c>
      <c r="K2481" s="26">
        <v>9.5744132995605399E-2</v>
      </c>
      <c r="L2481" s="26">
        <v>0.23936009407043399</v>
      </c>
      <c r="N2481">
        <f>(Tabell1[[#This Row],[TP]]+Tabell1[[#This Row],[TN]])/(Tabell1[[#This Row],[TP]]+Tabell1[[#This Row],[TN]]+Tabell1[[#This Row],[FP]]+Tabell1[[#This Row],[FN]])</f>
        <v>0.87317823843577447</v>
      </c>
      <c r="O2481">
        <f>Tabell1[[#This Row],[TP]]/(Tabell1[[#This Row],[TP]]+Tabell1[[#This Row],[FP]])</f>
        <v>0.8731667571971754</v>
      </c>
      <c r="P2481">
        <f>Tabell1[[#This Row],[TP]]/(Tabell1[[#This Row],[TP]]+Tabell1[[#This Row],[FN]])</f>
        <v>1</v>
      </c>
      <c r="Q2481">
        <f>2*(Tabell1[[#This Row],[Recall]] * Tabell1[[#This Row],[Precision]]) / (Tabell1[[#This Row],[Recall]] + Tabell1[[#This Row],[Precision]])</f>
        <v>0.93228940118892267</v>
      </c>
      <c r="R2481">
        <v>9645</v>
      </c>
      <c r="S2481">
        <v>1</v>
      </c>
      <c r="T2481">
        <v>1401</v>
      </c>
      <c r="U2481">
        <v>0</v>
      </c>
    </row>
    <row r="2482" spans="1:21" hidden="1" x14ac:dyDescent="0.3">
      <c r="A2482" s="23" t="s">
        <v>48</v>
      </c>
      <c r="B2482" s="23" t="s">
        <v>33</v>
      </c>
      <c r="C2482" s="21" t="s">
        <v>34</v>
      </c>
      <c r="D2482" s="20" t="s">
        <v>23</v>
      </c>
      <c r="E2482" t="s">
        <v>24</v>
      </c>
      <c r="F2482" s="19" t="s">
        <v>21</v>
      </c>
      <c r="G2482" s="21" t="s">
        <v>29</v>
      </c>
      <c r="H2482" s="25" t="s">
        <v>26</v>
      </c>
      <c r="I2482" s="21"/>
      <c r="J2482" s="21" t="s">
        <v>29</v>
      </c>
      <c r="K2482" s="26">
        <v>9.4748735427856404E-2</v>
      </c>
      <c r="L2482" s="26">
        <v>0.178520917892456</v>
      </c>
      <c r="N2482">
        <f>(Tabell1[[#This Row],[TP]]+Tabell1[[#This Row],[TN]])/(Tabell1[[#This Row],[TP]]+Tabell1[[#This Row],[TN]]+Tabell1[[#This Row],[FP]]+Tabell1[[#This Row],[FN]])</f>
        <v>0.87317823843577447</v>
      </c>
      <c r="O2482">
        <f>Tabell1[[#This Row],[TP]]/(Tabell1[[#This Row],[TP]]+Tabell1[[#This Row],[FP]])</f>
        <v>0.8731667571971754</v>
      </c>
      <c r="P2482">
        <f>Tabell1[[#This Row],[TP]]/(Tabell1[[#This Row],[TP]]+Tabell1[[#This Row],[FN]])</f>
        <v>1</v>
      </c>
      <c r="Q2482">
        <f>2*(Tabell1[[#This Row],[Recall]] * Tabell1[[#This Row],[Precision]]) / (Tabell1[[#This Row],[Recall]] + Tabell1[[#This Row],[Precision]])</f>
        <v>0.93228940118892267</v>
      </c>
      <c r="R2482">
        <v>9645</v>
      </c>
      <c r="S2482">
        <v>1</v>
      </c>
      <c r="T2482">
        <v>1401</v>
      </c>
      <c r="U2482">
        <v>0</v>
      </c>
    </row>
    <row r="2483" spans="1:21" hidden="1" x14ac:dyDescent="0.3">
      <c r="A2483" s="23" t="s">
        <v>48</v>
      </c>
      <c r="B2483" s="23" t="s">
        <v>33</v>
      </c>
      <c r="C2483" s="21" t="s">
        <v>34</v>
      </c>
      <c r="D2483" s="20" t="s">
        <v>23</v>
      </c>
      <c r="E2483" t="s">
        <v>24</v>
      </c>
      <c r="F2483" s="19" t="s">
        <v>21</v>
      </c>
      <c r="G2483" s="21" t="s">
        <v>29</v>
      </c>
      <c r="H2483" s="25" t="s">
        <v>26</v>
      </c>
      <c r="I2483" s="21"/>
      <c r="J2483" s="25" t="s">
        <v>26</v>
      </c>
      <c r="K2483" s="26">
        <v>9.4746351242065402E-2</v>
      </c>
      <c r="L2483" s="26">
        <v>0.17054581642150801</v>
      </c>
      <c r="N2483">
        <f>(Tabell1[[#This Row],[TP]]+Tabell1[[#This Row],[TN]])/(Tabell1[[#This Row],[TP]]+Tabell1[[#This Row],[TN]]+Tabell1[[#This Row],[FP]]+Tabell1[[#This Row],[FN]])</f>
        <v>0.87317823843577447</v>
      </c>
      <c r="O2483">
        <f>Tabell1[[#This Row],[TP]]/(Tabell1[[#This Row],[TP]]+Tabell1[[#This Row],[FP]])</f>
        <v>0.8731667571971754</v>
      </c>
      <c r="P2483">
        <f>Tabell1[[#This Row],[TP]]/(Tabell1[[#This Row],[TP]]+Tabell1[[#This Row],[FN]])</f>
        <v>1</v>
      </c>
      <c r="Q2483">
        <f>2*(Tabell1[[#This Row],[Recall]] * Tabell1[[#This Row],[Precision]]) / (Tabell1[[#This Row],[Recall]] + Tabell1[[#This Row],[Precision]])</f>
        <v>0.93228940118892267</v>
      </c>
      <c r="R2483">
        <v>9645</v>
      </c>
      <c r="S2483">
        <v>1</v>
      </c>
      <c r="T2483">
        <v>1401</v>
      </c>
      <c r="U2483">
        <v>0</v>
      </c>
    </row>
    <row r="2484" spans="1:21" hidden="1" x14ac:dyDescent="0.3">
      <c r="A2484" s="23" t="s">
        <v>48</v>
      </c>
      <c r="B2484" s="25" t="s">
        <v>22</v>
      </c>
      <c r="C2484" s="20" t="s">
        <v>23</v>
      </c>
      <c r="D2484" s="20" t="s">
        <v>23</v>
      </c>
      <c r="E2484" t="s">
        <v>24</v>
      </c>
      <c r="F2484" s="19" t="s">
        <v>21</v>
      </c>
      <c r="G2484" s="21" t="s">
        <v>29</v>
      </c>
      <c r="H2484" s="25" t="s">
        <v>26</v>
      </c>
      <c r="I2484" s="21"/>
      <c r="J2484" s="21" t="s">
        <v>29</v>
      </c>
      <c r="K2484" s="26">
        <v>9.1752767562866197E-2</v>
      </c>
      <c r="L2484" s="26">
        <v>0.233475446701049</v>
      </c>
      <c r="N2484">
        <f>(Tabell1[[#This Row],[TP]]+Tabell1[[#This Row],[TN]])/(Tabell1[[#This Row],[TP]]+Tabell1[[#This Row],[TN]]+Tabell1[[#This Row],[FP]]+Tabell1[[#This Row],[FN]])</f>
        <v>0.87317823843577447</v>
      </c>
      <c r="O2484">
        <f>Tabell1[[#This Row],[TP]]/(Tabell1[[#This Row],[TP]]+Tabell1[[#This Row],[FP]])</f>
        <v>0.8731667571971754</v>
      </c>
      <c r="P2484">
        <f>Tabell1[[#This Row],[TP]]/(Tabell1[[#This Row],[TP]]+Tabell1[[#This Row],[FN]])</f>
        <v>1</v>
      </c>
      <c r="Q2484">
        <f>2*(Tabell1[[#This Row],[Recall]] * Tabell1[[#This Row],[Precision]]) / (Tabell1[[#This Row],[Recall]] + Tabell1[[#This Row],[Precision]])</f>
        <v>0.93228940118892267</v>
      </c>
      <c r="R2484">
        <v>9645</v>
      </c>
      <c r="S2484">
        <v>1</v>
      </c>
      <c r="T2484">
        <v>1401</v>
      </c>
      <c r="U2484">
        <v>0</v>
      </c>
    </row>
    <row r="2485" spans="1:21" hidden="1" x14ac:dyDescent="0.3">
      <c r="A2485" s="23" t="s">
        <v>48</v>
      </c>
      <c r="B2485" s="25" t="s">
        <v>22</v>
      </c>
      <c r="C2485" s="20" t="s">
        <v>23</v>
      </c>
      <c r="D2485" s="20" t="s">
        <v>23</v>
      </c>
      <c r="E2485" t="s">
        <v>24</v>
      </c>
      <c r="F2485" s="19" t="s">
        <v>21</v>
      </c>
      <c r="G2485" s="21" t="s">
        <v>29</v>
      </c>
      <c r="H2485" s="25" t="s">
        <v>26</v>
      </c>
      <c r="I2485" s="21"/>
      <c r="J2485" s="21" t="s">
        <v>29</v>
      </c>
      <c r="K2485" s="26">
        <v>9.1752767562866197E-2</v>
      </c>
      <c r="L2485" s="26">
        <v>0.21343874931335399</v>
      </c>
      <c r="N2485">
        <f>(Tabell1[[#This Row],[TP]]+Tabell1[[#This Row],[TN]])/(Tabell1[[#This Row],[TP]]+Tabell1[[#This Row],[TN]]+Tabell1[[#This Row],[FP]]+Tabell1[[#This Row],[FN]])</f>
        <v>0.87317823843577447</v>
      </c>
      <c r="O2485">
        <f>Tabell1[[#This Row],[TP]]/(Tabell1[[#This Row],[TP]]+Tabell1[[#This Row],[FP]])</f>
        <v>0.8731667571971754</v>
      </c>
      <c r="P2485">
        <f>Tabell1[[#This Row],[TP]]/(Tabell1[[#This Row],[TP]]+Tabell1[[#This Row],[FN]])</f>
        <v>1</v>
      </c>
      <c r="Q2485">
        <f>2*(Tabell1[[#This Row],[Recall]] * Tabell1[[#This Row],[Precision]]) / (Tabell1[[#This Row],[Recall]] + Tabell1[[#This Row],[Precision]])</f>
        <v>0.93228940118892267</v>
      </c>
      <c r="R2485">
        <v>9645</v>
      </c>
      <c r="S2485">
        <v>1</v>
      </c>
      <c r="T2485">
        <v>1401</v>
      </c>
      <c r="U2485">
        <v>0</v>
      </c>
    </row>
    <row r="2486" spans="1:21" hidden="1" x14ac:dyDescent="0.3">
      <c r="A2486" s="23" t="s">
        <v>48</v>
      </c>
      <c r="B2486" s="25" t="s">
        <v>22</v>
      </c>
      <c r="C2486" s="20" t="s">
        <v>23</v>
      </c>
      <c r="D2486" s="20" t="s">
        <v>23</v>
      </c>
      <c r="E2486" t="s">
        <v>24</v>
      </c>
      <c r="F2486" s="19" t="s">
        <v>21</v>
      </c>
      <c r="G2486" s="21" t="s">
        <v>29</v>
      </c>
      <c r="H2486" s="21" t="s">
        <v>29</v>
      </c>
      <c r="I2486" s="25" t="s">
        <v>25</v>
      </c>
      <c r="J2486" s="21" t="s">
        <v>29</v>
      </c>
      <c r="K2486" s="26">
        <v>9.0142965316772405E-2</v>
      </c>
      <c r="L2486" s="26">
        <v>0.242349863052368</v>
      </c>
      <c r="N2486">
        <f>(Tabell1[[#This Row],[TP]]+Tabell1[[#This Row],[TN]])/(Tabell1[[#This Row],[TP]]+Tabell1[[#This Row],[TN]]+Tabell1[[#This Row],[FP]]+Tabell1[[#This Row],[FN]])</f>
        <v>0.87317823843577447</v>
      </c>
      <c r="O2486">
        <f>Tabell1[[#This Row],[TP]]/(Tabell1[[#This Row],[TP]]+Tabell1[[#This Row],[FP]])</f>
        <v>0.8731667571971754</v>
      </c>
      <c r="P2486">
        <f>Tabell1[[#This Row],[TP]]/(Tabell1[[#This Row],[TP]]+Tabell1[[#This Row],[FN]])</f>
        <v>1</v>
      </c>
      <c r="Q2486">
        <f>2*(Tabell1[[#This Row],[Recall]] * Tabell1[[#This Row],[Precision]]) / (Tabell1[[#This Row],[Recall]] + Tabell1[[#This Row],[Precision]])</f>
        <v>0.93228940118892267</v>
      </c>
      <c r="R2486">
        <v>9645</v>
      </c>
      <c r="S2486">
        <v>1</v>
      </c>
      <c r="T2486">
        <v>1401</v>
      </c>
      <c r="U2486">
        <v>0</v>
      </c>
    </row>
    <row r="2487" spans="1:21" hidden="1" x14ac:dyDescent="0.3">
      <c r="A2487" s="23" t="s">
        <v>48</v>
      </c>
      <c r="B2487" s="25" t="s">
        <v>22</v>
      </c>
      <c r="C2487" s="20" t="s">
        <v>23</v>
      </c>
      <c r="D2487" s="20" t="s">
        <v>23</v>
      </c>
      <c r="E2487" t="s">
        <v>24</v>
      </c>
      <c r="F2487" s="19" t="s">
        <v>21</v>
      </c>
      <c r="G2487" s="21" t="s">
        <v>29</v>
      </c>
      <c r="H2487" s="21" t="s">
        <v>29</v>
      </c>
      <c r="I2487" s="25" t="s">
        <v>25</v>
      </c>
      <c r="J2487" s="21" t="s">
        <v>29</v>
      </c>
      <c r="K2487" s="26">
        <v>9.0142965316772405E-2</v>
      </c>
      <c r="L2487" s="26">
        <v>0.22838854789733801</v>
      </c>
      <c r="N2487">
        <f>(Tabell1[[#This Row],[TP]]+Tabell1[[#This Row],[TN]])/(Tabell1[[#This Row],[TP]]+Tabell1[[#This Row],[TN]]+Tabell1[[#This Row],[FP]]+Tabell1[[#This Row],[FN]])</f>
        <v>0.87317823843577447</v>
      </c>
      <c r="O2487">
        <f>Tabell1[[#This Row],[TP]]/(Tabell1[[#This Row],[TP]]+Tabell1[[#This Row],[FP]])</f>
        <v>0.8731667571971754</v>
      </c>
      <c r="P2487">
        <f>Tabell1[[#This Row],[TP]]/(Tabell1[[#This Row],[TP]]+Tabell1[[#This Row],[FN]])</f>
        <v>1</v>
      </c>
      <c r="Q2487">
        <f>2*(Tabell1[[#This Row],[Recall]] * Tabell1[[#This Row],[Precision]]) / (Tabell1[[#This Row],[Recall]] + Tabell1[[#This Row],[Precision]])</f>
        <v>0.93228940118892267</v>
      </c>
      <c r="R2487">
        <v>9645</v>
      </c>
      <c r="S2487">
        <v>1</v>
      </c>
      <c r="T2487">
        <v>1401</v>
      </c>
      <c r="U2487">
        <v>0</v>
      </c>
    </row>
    <row r="2488" spans="1:21" hidden="1" x14ac:dyDescent="0.3">
      <c r="A2488" s="23" t="s">
        <v>48</v>
      </c>
      <c r="B2488" s="25" t="s">
        <v>22</v>
      </c>
      <c r="C2488" s="20" t="s">
        <v>23</v>
      </c>
      <c r="D2488" s="20" t="s">
        <v>23</v>
      </c>
      <c r="E2488" t="s">
        <v>24</v>
      </c>
      <c r="F2488" s="19" t="s">
        <v>21</v>
      </c>
      <c r="G2488" s="21" t="s">
        <v>29</v>
      </c>
      <c r="H2488" s="21" t="s">
        <v>29</v>
      </c>
      <c r="I2488" s="21"/>
      <c r="J2488" s="21" t="s">
        <v>29</v>
      </c>
      <c r="K2488" s="26">
        <v>8.9761257171630804E-2</v>
      </c>
      <c r="L2488" s="26">
        <v>0.25757074356079102</v>
      </c>
      <c r="N2488">
        <f>(Tabell1[[#This Row],[TP]]+Tabell1[[#This Row],[TN]])/(Tabell1[[#This Row],[TP]]+Tabell1[[#This Row],[TN]]+Tabell1[[#This Row],[FP]]+Tabell1[[#This Row],[FN]])</f>
        <v>0.87317823843577447</v>
      </c>
      <c r="O2488">
        <f>Tabell1[[#This Row],[TP]]/(Tabell1[[#This Row],[TP]]+Tabell1[[#This Row],[FP]])</f>
        <v>0.8731667571971754</v>
      </c>
      <c r="P2488">
        <f>Tabell1[[#This Row],[TP]]/(Tabell1[[#This Row],[TP]]+Tabell1[[#This Row],[FN]])</f>
        <v>1</v>
      </c>
      <c r="Q2488">
        <f>2*(Tabell1[[#This Row],[Recall]] * Tabell1[[#This Row],[Precision]]) / (Tabell1[[#This Row],[Recall]] + Tabell1[[#This Row],[Precision]])</f>
        <v>0.93228940118892267</v>
      </c>
      <c r="R2488">
        <v>9645</v>
      </c>
      <c r="S2488">
        <v>1</v>
      </c>
      <c r="T2488">
        <v>1401</v>
      </c>
      <c r="U2488">
        <v>0</v>
      </c>
    </row>
    <row r="2489" spans="1:21" hidden="1" x14ac:dyDescent="0.3">
      <c r="A2489" s="23" t="s">
        <v>48</v>
      </c>
      <c r="B2489" s="25" t="s">
        <v>22</v>
      </c>
      <c r="C2489" s="20" t="s">
        <v>23</v>
      </c>
      <c r="D2489" s="20" t="s">
        <v>23</v>
      </c>
      <c r="E2489" t="s">
        <v>24</v>
      </c>
      <c r="F2489" s="19" t="s">
        <v>21</v>
      </c>
      <c r="G2489" s="21" t="s">
        <v>29</v>
      </c>
      <c r="H2489" s="21" t="s">
        <v>29</v>
      </c>
      <c r="I2489" s="21"/>
      <c r="J2489" s="21" t="s">
        <v>29</v>
      </c>
      <c r="K2489" s="26">
        <v>8.9761257171630804E-2</v>
      </c>
      <c r="L2489" s="26">
        <v>0.22340202331542899</v>
      </c>
      <c r="N2489">
        <f>(Tabell1[[#This Row],[TP]]+Tabell1[[#This Row],[TN]])/(Tabell1[[#This Row],[TP]]+Tabell1[[#This Row],[TN]]+Tabell1[[#This Row],[FP]]+Tabell1[[#This Row],[FN]])</f>
        <v>0.87317823843577447</v>
      </c>
      <c r="O2489">
        <f>Tabell1[[#This Row],[TP]]/(Tabell1[[#This Row],[TP]]+Tabell1[[#This Row],[FP]])</f>
        <v>0.8731667571971754</v>
      </c>
      <c r="P2489">
        <f>Tabell1[[#This Row],[TP]]/(Tabell1[[#This Row],[TP]]+Tabell1[[#This Row],[FN]])</f>
        <v>1</v>
      </c>
      <c r="Q2489">
        <f>2*(Tabell1[[#This Row],[Recall]] * Tabell1[[#This Row],[Precision]]) / (Tabell1[[#This Row],[Recall]] + Tabell1[[#This Row],[Precision]])</f>
        <v>0.93228940118892267</v>
      </c>
      <c r="R2489">
        <v>9645</v>
      </c>
      <c r="S2489">
        <v>1</v>
      </c>
      <c r="T2489">
        <v>1401</v>
      </c>
      <c r="U2489">
        <v>0</v>
      </c>
    </row>
    <row r="2490" spans="1:21" hidden="1" x14ac:dyDescent="0.3">
      <c r="A2490" s="23" t="s">
        <v>48</v>
      </c>
      <c r="B2490" s="25" t="s">
        <v>22</v>
      </c>
      <c r="C2490" s="20" t="s">
        <v>23</v>
      </c>
      <c r="D2490" s="20" t="s">
        <v>23</v>
      </c>
      <c r="E2490" t="s">
        <v>24</v>
      </c>
      <c r="F2490" s="19" t="s">
        <v>21</v>
      </c>
      <c r="G2490" s="21" t="s">
        <v>29</v>
      </c>
      <c r="H2490" s="25" t="s">
        <v>26</v>
      </c>
      <c r="I2490" s="25" t="s">
        <v>25</v>
      </c>
      <c r="J2490" s="21" t="s">
        <v>29</v>
      </c>
      <c r="K2490" s="26">
        <v>8.87625217437744E-2</v>
      </c>
      <c r="L2490" s="26">
        <v>0.24933171272277799</v>
      </c>
      <c r="N2490">
        <f>(Tabell1[[#This Row],[TP]]+Tabell1[[#This Row],[TN]])/(Tabell1[[#This Row],[TP]]+Tabell1[[#This Row],[TN]]+Tabell1[[#This Row],[FP]]+Tabell1[[#This Row],[FN]])</f>
        <v>0.87317823843577447</v>
      </c>
      <c r="O2490">
        <f>Tabell1[[#This Row],[TP]]/(Tabell1[[#This Row],[TP]]+Tabell1[[#This Row],[FP]])</f>
        <v>0.8731667571971754</v>
      </c>
      <c r="P2490">
        <f>Tabell1[[#This Row],[TP]]/(Tabell1[[#This Row],[TP]]+Tabell1[[#This Row],[FN]])</f>
        <v>1</v>
      </c>
      <c r="Q2490">
        <f>2*(Tabell1[[#This Row],[Recall]] * Tabell1[[#This Row],[Precision]]) / (Tabell1[[#This Row],[Recall]] + Tabell1[[#This Row],[Precision]])</f>
        <v>0.93228940118892267</v>
      </c>
      <c r="R2490">
        <v>9645</v>
      </c>
      <c r="S2490">
        <v>1</v>
      </c>
      <c r="T2490">
        <v>1401</v>
      </c>
      <c r="U2490">
        <v>0</v>
      </c>
    </row>
    <row r="2491" spans="1:21" hidden="1" x14ac:dyDescent="0.3">
      <c r="A2491" s="23" t="s">
        <v>48</v>
      </c>
      <c r="B2491" s="25" t="s">
        <v>22</v>
      </c>
      <c r="C2491" s="20" t="s">
        <v>23</v>
      </c>
      <c r="D2491" s="20" t="s">
        <v>23</v>
      </c>
      <c r="E2491" t="s">
        <v>24</v>
      </c>
      <c r="F2491" s="19" t="s">
        <v>21</v>
      </c>
      <c r="G2491" s="21" t="s">
        <v>29</v>
      </c>
      <c r="H2491" s="25" t="s">
        <v>26</v>
      </c>
      <c r="I2491" s="25" t="s">
        <v>25</v>
      </c>
      <c r="J2491" s="21" t="s">
        <v>29</v>
      </c>
      <c r="K2491" s="26">
        <v>8.87625217437744E-2</v>
      </c>
      <c r="L2491" s="26">
        <v>0.23867416381835899</v>
      </c>
      <c r="N2491">
        <f>(Tabell1[[#This Row],[TP]]+Tabell1[[#This Row],[TN]])/(Tabell1[[#This Row],[TP]]+Tabell1[[#This Row],[TN]]+Tabell1[[#This Row],[FP]]+Tabell1[[#This Row],[FN]])</f>
        <v>0.87317823843577447</v>
      </c>
      <c r="O2491">
        <f>Tabell1[[#This Row],[TP]]/(Tabell1[[#This Row],[TP]]+Tabell1[[#This Row],[FP]])</f>
        <v>0.8731667571971754</v>
      </c>
      <c r="P2491">
        <f>Tabell1[[#This Row],[TP]]/(Tabell1[[#This Row],[TP]]+Tabell1[[#This Row],[FN]])</f>
        <v>1</v>
      </c>
      <c r="Q2491">
        <f>2*(Tabell1[[#This Row],[Recall]] * Tabell1[[#This Row],[Precision]]) / (Tabell1[[#This Row],[Recall]] + Tabell1[[#This Row],[Precision]])</f>
        <v>0.93228940118892267</v>
      </c>
      <c r="R2491">
        <v>9645</v>
      </c>
      <c r="S2491">
        <v>1</v>
      </c>
      <c r="T2491">
        <v>1401</v>
      </c>
      <c r="U2491">
        <v>0</v>
      </c>
    </row>
    <row r="2492" spans="1:21" hidden="1" x14ac:dyDescent="0.3">
      <c r="A2492" s="23" t="s">
        <v>48</v>
      </c>
      <c r="B2492" s="25" t="s">
        <v>22</v>
      </c>
      <c r="C2492" s="20" t="s">
        <v>23</v>
      </c>
      <c r="D2492" s="20" t="s">
        <v>23</v>
      </c>
      <c r="E2492" t="s">
        <v>24</v>
      </c>
      <c r="F2492" s="19" t="s">
        <v>21</v>
      </c>
      <c r="G2492" s="21" t="s">
        <v>29</v>
      </c>
      <c r="H2492" s="25" t="s">
        <v>26</v>
      </c>
      <c r="I2492" s="21"/>
      <c r="J2492" s="25" t="s">
        <v>26</v>
      </c>
      <c r="K2492" s="26">
        <v>8.7765216827392495E-2</v>
      </c>
      <c r="L2492" s="26">
        <v>0.23736572265625</v>
      </c>
      <c r="N2492">
        <f>(Tabell1[[#This Row],[TP]]+Tabell1[[#This Row],[TN]])/(Tabell1[[#This Row],[TP]]+Tabell1[[#This Row],[TN]]+Tabell1[[#This Row],[FP]]+Tabell1[[#This Row],[FN]])</f>
        <v>0.87317823843577447</v>
      </c>
      <c r="O2492">
        <f>Tabell1[[#This Row],[TP]]/(Tabell1[[#This Row],[TP]]+Tabell1[[#This Row],[FP]])</f>
        <v>0.8731667571971754</v>
      </c>
      <c r="P2492">
        <f>Tabell1[[#This Row],[TP]]/(Tabell1[[#This Row],[TP]]+Tabell1[[#This Row],[FN]])</f>
        <v>1</v>
      </c>
      <c r="Q2492">
        <f>2*(Tabell1[[#This Row],[Recall]] * Tabell1[[#This Row],[Precision]]) / (Tabell1[[#This Row],[Recall]] + Tabell1[[#This Row],[Precision]])</f>
        <v>0.93228940118892267</v>
      </c>
      <c r="R2492">
        <v>9645</v>
      </c>
      <c r="S2492">
        <v>1</v>
      </c>
      <c r="T2492">
        <v>1401</v>
      </c>
      <c r="U2492">
        <v>0</v>
      </c>
    </row>
    <row r="2493" spans="1:21" hidden="1" x14ac:dyDescent="0.3">
      <c r="A2493" s="23" t="s">
        <v>48</v>
      </c>
      <c r="B2493" s="25" t="s">
        <v>22</v>
      </c>
      <c r="C2493" s="20" t="s">
        <v>23</v>
      </c>
      <c r="D2493" s="20" t="s">
        <v>23</v>
      </c>
      <c r="E2493" t="s">
        <v>24</v>
      </c>
      <c r="F2493" s="19" t="s">
        <v>21</v>
      </c>
      <c r="G2493" s="21" t="s">
        <v>29</v>
      </c>
      <c r="H2493" s="25" t="s">
        <v>26</v>
      </c>
      <c r="I2493" s="21"/>
      <c r="J2493" s="25" t="s">
        <v>26</v>
      </c>
      <c r="K2493" s="26">
        <v>8.7765216827392495E-2</v>
      </c>
      <c r="L2493" s="26">
        <v>0.22240495681762601</v>
      </c>
      <c r="N2493">
        <f>(Tabell1[[#This Row],[TP]]+Tabell1[[#This Row],[TN]])/(Tabell1[[#This Row],[TP]]+Tabell1[[#This Row],[TN]]+Tabell1[[#This Row],[FP]]+Tabell1[[#This Row],[FN]])</f>
        <v>0.87317823843577447</v>
      </c>
      <c r="O2493">
        <f>Tabell1[[#This Row],[TP]]/(Tabell1[[#This Row],[TP]]+Tabell1[[#This Row],[FP]])</f>
        <v>0.8731667571971754</v>
      </c>
      <c r="P2493">
        <f>Tabell1[[#This Row],[TP]]/(Tabell1[[#This Row],[TP]]+Tabell1[[#This Row],[FN]])</f>
        <v>1</v>
      </c>
      <c r="Q2493">
        <f>2*(Tabell1[[#This Row],[Recall]] * Tabell1[[#This Row],[Precision]]) / (Tabell1[[#This Row],[Recall]] + Tabell1[[#This Row],[Precision]])</f>
        <v>0.93228940118892267</v>
      </c>
      <c r="R2493">
        <v>9645</v>
      </c>
      <c r="S2493">
        <v>1</v>
      </c>
      <c r="T2493">
        <v>1401</v>
      </c>
      <c r="U2493">
        <v>0</v>
      </c>
    </row>
    <row r="2494" spans="1:21" hidden="1" x14ac:dyDescent="0.3">
      <c r="A2494" s="25" t="s">
        <v>20</v>
      </c>
      <c r="B2494" s="21" t="s">
        <v>32</v>
      </c>
      <c r="C2494" s="25" t="s">
        <v>36</v>
      </c>
      <c r="D2494" s="20" t="s">
        <v>23</v>
      </c>
      <c r="E2494" t="s">
        <v>24</v>
      </c>
      <c r="F2494" s="19" t="s">
        <v>21</v>
      </c>
      <c r="G2494" s="25" t="s">
        <v>26</v>
      </c>
      <c r="H2494" s="21" t="s">
        <v>29</v>
      </c>
      <c r="I2494" s="25" t="s">
        <v>25</v>
      </c>
      <c r="J2494" s="21" t="s">
        <v>29</v>
      </c>
      <c r="K2494" s="26">
        <v>1.6369328498840301</v>
      </c>
      <c r="L2494" s="26">
        <v>3.6234169006347599</v>
      </c>
      <c r="N2494">
        <f>(Tabell1[[#This Row],[TP]]+Tabell1[[#This Row],[TN]])/(Tabell1[[#This Row],[TP]]+Tabell1[[#This Row],[TN]]+Tabell1[[#This Row],[FP]]+Tabell1[[#This Row],[FN]])</f>
        <v>0.88141576898705531</v>
      </c>
      <c r="O2494">
        <f>Tabell1[[#This Row],[TP]]/(Tabell1[[#This Row],[TP]]+Tabell1[[#This Row],[FP]])</f>
        <v>0.92994944805529767</v>
      </c>
      <c r="P2494">
        <f>Tabell1[[#This Row],[TP]]/(Tabell1[[#This Row],[TP]]+Tabell1[[#This Row],[FN]])</f>
        <v>0.93457750129600825</v>
      </c>
      <c r="Q2494">
        <f>2*(Tabell1[[#This Row],[Recall]] * Tabell1[[#This Row],[Precision]]) / (Tabell1[[#This Row],[Recall]] + Tabell1[[#This Row],[Precision]])</f>
        <v>0.93225773089254316</v>
      </c>
      <c r="R2494">
        <v>9014</v>
      </c>
      <c r="S2494">
        <v>723</v>
      </c>
      <c r="T2494">
        <v>679</v>
      </c>
      <c r="U2494">
        <v>631</v>
      </c>
    </row>
    <row r="2495" spans="1:21" hidden="1" x14ac:dyDescent="0.3">
      <c r="A2495" s="21" t="s">
        <v>31</v>
      </c>
      <c r="B2495" s="23" t="s">
        <v>33</v>
      </c>
      <c r="C2495" s="20" t="s">
        <v>23</v>
      </c>
      <c r="D2495" s="20" t="s">
        <v>23</v>
      </c>
      <c r="E2495" t="s">
        <v>24</v>
      </c>
      <c r="F2495" s="25" t="s">
        <v>30</v>
      </c>
      <c r="G2495" s="21" t="s">
        <v>29</v>
      </c>
      <c r="H2495" s="21" t="s">
        <v>29</v>
      </c>
      <c r="I2495" s="21"/>
      <c r="J2495" s="25" t="s">
        <v>26</v>
      </c>
      <c r="K2495" s="26">
        <v>75.950228214263902</v>
      </c>
      <c r="L2495" s="26">
        <v>5.6346120834350497</v>
      </c>
      <c r="N2495">
        <f>(Tabell1[[#This Row],[TP]]+Tabell1[[#This Row],[TN]])/(Tabell1[[#This Row],[TP]]+Tabell1[[#This Row],[TN]]+Tabell1[[#This Row],[FP]]+Tabell1[[#This Row],[FN]])</f>
        <v>0.87308771612202407</v>
      </c>
      <c r="O2495">
        <f>Tabell1[[#This Row],[TP]]/(Tabell1[[#This Row],[TP]]+Tabell1[[#This Row],[FP]])</f>
        <v>0.87308771612202407</v>
      </c>
      <c r="P2495">
        <f>Tabell1[[#This Row],[TP]]/(Tabell1[[#This Row],[TP]]+Tabell1[[#This Row],[FN]])</f>
        <v>1</v>
      </c>
      <c r="Q2495">
        <f>2*(Tabell1[[#This Row],[Recall]] * Tabell1[[#This Row],[Precision]]) / (Tabell1[[#This Row],[Recall]] + Tabell1[[#This Row],[Precision]])</f>
        <v>0.93224434564082737</v>
      </c>
      <c r="R2495">
        <v>9645</v>
      </c>
      <c r="S2495">
        <v>0</v>
      </c>
      <c r="T2495">
        <v>1402</v>
      </c>
      <c r="U2495">
        <v>0</v>
      </c>
    </row>
    <row r="2496" spans="1:21" hidden="1" x14ac:dyDescent="0.3">
      <c r="A2496" s="21" t="s">
        <v>31</v>
      </c>
      <c r="B2496" s="23" t="s">
        <v>33</v>
      </c>
      <c r="C2496" s="20" t="s">
        <v>23</v>
      </c>
      <c r="D2496" s="20" t="s">
        <v>23</v>
      </c>
      <c r="E2496" t="s">
        <v>24</v>
      </c>
      <c r="F2496" s="25" t="s">
        <v>30</v>
      </c>
      <c r="G2496" s="25" t="s">
        <v>26</v>
      </c>
      <c r="H2496" s="21" t="s">
        <v>29</v>
      </c>
      <c r="I2496" s="21"/>
      <c r="J2496" s="25" t="s">
        <v>26</v>
      </c>
      <c r="K2496" s="26">
        <v>74.402706623077293</v>
      </c>
      <c r="L2496" s="26">
        <v>5.7173349857330296</v>
      </c>
      <c r="N2496">
        <f>(Tabell1[[#This Row],[TP]]+Tabell1[[#This Row],[TN]])/(Tabell1[[#This Row],[TP]]+Tabell1[[#This Row],[TN]]+Tabell1[[#This Row],[FP]]+Tabell1[[#This Row],[FN]])</f>
        <v>0.87308771612202407</v>
      </c>
      <c r="O2496">
        <f>Tabell1[[#This Row],[TP]]/(Tabell1[[#This Row],[TP]]+Tabell1[[#This Row],[FP]])</f>
        <v>0.87308771612202407</v>
      </c>
      <c r="P2496">
        <f>Tabell1[[#This Row],[TP]]/(Tabell1[[#This Row],[TP]]+Tabell1[[#This Row],[FN]])</f>
        <v>1</v>
      </c>
      <c r="Q2496">
        <f>2*(Tabell1[[#This Row],[Recall]] * Tabell1[[#This Row],[Precision]]) / (Tabell1[[#This Row],[Recall]] + Tabell1[[#This Row],[Precision]])</f>
        <v>0.93224434564082737</v>
      </c>
      <c r="R2496">
        <v>9645</v>
      </c>
      <c r="S2496">
        <v>0</v>
      </c>
      <c r="T2496">
        <v>1402</v>
      </c>
      <c r="U2496">
        <v>0</v>
      </c>
    </row>
    <row r="2497" spans="1:21" hidden="1" x14ac:dyDescent="0.3">
      <c r="A2497" s="21" t="s">
        <v>31</v>
      </c>
      <c r="B2497" s="23" t="s">
        <v>33</v>
      </c>
      <c r="C2497" s="20" t="s">
        <v>23</v>
      </c>
      <c r="D2497" s="20" t="s">
        <v>23</v>
      </c>
      <c r="E2497" t="s">
        <v>24</v>
      </c>
      <c r="F2497" s="25" t="s">
        <v>30</v>
      </c>
      <c r="G2497" s="25" t="s">
        <v>26</v>
      </c>
      <c r="H2497" s="25" t="s">
        <v>26</v>
      </c>
      <c r="I2497" s="21"/>
      <c r="J2497" s="25" t="s">
        <v>26</v>
      </c>
      <c r="K2497" s="26">
        <v>73.849621057510305</v>
      </c>
      <c r="L2497" s="26">
        <v>5.5559332370758003</v>
      </c>
      <c r="N2497">
        <f>(Tabell1[[#This Row],[TP]]+Tabell1[[#This Row],[TN]])/(Tabell1[[#This Row],[TP]]+Tabell1[[#This Row],[TN]]+Tabell1[[#This Row],[FP]]+Tabell1[[#This Row],[FN]])</f>
        <v>0.87308771612202407</v>
      </c>
      <c r="O2497">
        <f>Tabell1[[#This Row],[TP]]/(Tabell1[[#This Row],[TP]]+Tabell1[[#This Row],[FP]])</f>
        <v>0.87308771612202407</v>
      </c>
      <c r="P2497">
        <f>Tabell1[[#This Row],[TP]]/(Tabell1[[#This Row],[TP]]+Tabell1[[#This Row],[FN]])</f>
        <v>1</v>
      </c>
      <c r="Q2497">
        <f>2*(Tabell1[[#This Row],[Recall]] * Tabell1[[#This Row],[Precision]]) / (Tabell1[[#This Row],[Recall]] + Tabell1[[#This Row],[Precision]])</f>
        <v>0.93224434564082737</v>
      </c>
      <c r="R2497">
        <v>9645</v>
      </c>
      <c r="S2497">
        <v>0</v>
      </c>
      <c r="T2497">
        <v>1402</v>
      </c>
      <c r="U2497">
        <v>0</v>
      </c>
    </row>
    <row r="2498" spans="1:21" hidden="1" x14ac:dyDescent="0.3">
      <c r="A2498" s="21" t="s">
        <v>31</v>
      </c>
      <c r="B2498" s="23" t="s">
        <v>33</v>
      </c>
      <c r="C2498" s="20" t="s">
        <v>23</v>
      </c>
      <c r="D2498" s="20" t="s">
        <v>23</v>
      </c>
      <c r="E2498" t="s">
        <v>24</v>
      </c>
      <c r="F2498" s="25" t="s">
        <v>30</v>
      </c>
      <c r="G2498" s="21" t="s">
        <v>29</v>
      </c>
      <c r="H2498" s="25" t="s">
        <v>26</v>
      </c>
      <c r="I2498" s="21"/>
      <c r="J2498" s="25" t="s">
        <v>26</v>
      </c>
      <c r="K2498" s="26">
        <v>73.815675258636404</v>
      </c>
      <c r="L2498" s="26">
        <v>5.52449202537536</v>
      </c>
      <c r="N2498">
        <f>(Tabell1[[#This Row],[TP]]+Tabell1[[#This Row],[TN]])/(Tabell1[[#This Row],[TP]]+Tabell1[[#This Row],[TN]]+Tabell1[[#This Row],[FP]]+Tabell1[[#This Row],[FN]])</f>
        <v>0.87308771612202407</v>
      </c>
      <c r="O2498">
        <f>Tabell1[[#This Row],[TP]]/(Tabell1[[#This Row],[TP]]+Tabell1[[#This Row],[FP]])</f>
        <v>0.87308771612202407</v>
      </c>
      <c r="P2498">
        <f>Tabell1[[#This Row],[TP]]/(Tabell1[[#This Row],[TP]]+Tabell1[[#This Row],[FN]])</f>
        <v>1</v>
      </c>
      <c r="Q2498">
        <f>2*(Tabell1[[#This Row],[Recall]] * Tabell1[[#This Row],[Precision]]) / (Tabell1[[#This Row],[Recall]] + Tabell1[[#This Row],[Precision]])</f>
        <v>0.93224434564082737</v>
      </c>
      <c r="R2498">
        <v>9645</v>
      </c>
      <c r="S2498">
        <v>0</v>
      </c>
      <c r="T2498">
        <v>1402</v>
      </c>
      <c r="U2498">
        <v>0</v>
      </c>
    </row>
    <row r="2499" spans="1:21" hidden="1" x14ac:dyDescent="0.3">
      <c r="A2499" s="21" t="s">
        <v>31</v>
      </c>
      <c r="B2499" s="21" t="s">
        <v>32</v>
      </c>
      <c r="C2499" s="20" t="s">
        <v>23</v>
      </c>
      <c r="D2499" s="20" t="s">
        <v>23</v>
      </c>
      <c r="E2499" t="s">
        <v>24</v>
      </c>
      <c r="F2499" s="25" t="s">
        <v>30</v>
      </c>
      <c r="G2499" s="21" t="s">
        <v>29</v>
      </c>
      <c r="H2499" s="25" t="s">
        <v>26</v>
      </c>
      <c r="I2499" s="21"/>
      <c r="J2499" s="25" t="s">
        <v>26</v>
      </c>
      <c r="K2499" s="26">
        <v>4.2689807415008501</v>
      </c>
      <c r="L2499" s="26">
        <v>0.84871387481689398</v>
      </c>
      <c r="N2499">
        <f>(Tabell1[[#This Row],[TP]]+Tabell1[[#This Row],[TN]])/(Tabell1[[#This Row],[TP]]+Tabell1[[#This Row],[TN]]+Tabell1[[#This Row],[FP]]+Tabell1[[#This Row],[FN]])</f>
        <v>0.87308771612202407</v>
      </c>
      <c r="O2499">
        <f>Tabell1[[#This Row],[TP]]/(Tabell1[[#This Row],[TP]]+Tabell1[[#This Row],[FP]])</f>
        <v>0.87308771612202407</v>
      </c>
      <c r="P2499">
        <f>Tabell1[[#This Row],[TP]]/(Tabell1[[#This Row],[TP]]+Tabell1[[#This Row],[FN]])</f>
        <v>1</v>
      </c>
      <c r="Q2499">
        <f>2*(Tabell1[[#This Row],[Recall]] * Tabell1[[#This Row],[Precision]]) / (Tabell1[[#This Row],[Recall]] + Tabell1[[#This Row],[Precision]])</f>
        <v>0.93224434564082737</v>
      </c>
      <c r="R2499">
        <v>9645</v>
      </c>
      <c r="S2499">
        <v>0</v>
      </c>
      <c r="T2499">
        <v>1402</v>
      </c>
      <c r="U2499">
        <v>0</v>
      </c>
    </row>
    <row r="2500" spans="1:21" hidden="1" x14ac:dyDescent="0.3">
      <c r="A2500" s="21" t="s">
        <v>31</v>
      </c>
      <c r="B2500" s="21" t="s">
        <v>32</v>
      </c>
      <c r="C2500" s="20" t="s">
        <v>23</v>
      </c>
      <c r="D2500" s="20" t="s">
        <v>23</v>
      </c>
      <c r="E2500" t="s">
        <v>24</v>
      </c>
      <c r="F2500" s="25" t="s">
        <v>30</v>
      </c>
      <c r="G2500" s="21" t="s">
        <v>29</v>
      </c>
      <c r="H2500" s="21" t="s">
        <v>29</v>
      </c>
      <c r="I2500" s="21"/>
      <c r="J2500" s="25" t="s">
        <v>26</v>
      </c>
      <c r="K2500" s="26">
        <v>4.0816962718963596</v>
      </c>
      <c r="L2500" s="26">
        <v>0.829781293869018</v>
      </c>
      <c r="N2500">
        <f>(Tabell1[[#This Row],[TP]]+Tabell1[[#This Row],[TN]])/(Tabell1[[#This Row],[TP]]+Tabell1[[#This Row],[TN]]+Tabell1[[#This Row],[FP]]+Tabell1[[#This Row],[FN]])</f>
        <v>0.87308771612202407</v>
      </c>
      <c r="O2500">
        <f>Tabell1[[#This Row],[TP]]/(Tabell1[[#This Row],[TP]]+Tabell1[[#This Row],[FP]])</f>
        <v>0.87308771612202407</v>
      </c>
      <c r="P2500">
        <f>Tabell1[[#This Row],[TP]]/(Tabell1[[#This Row],[TP]]+Tabell1[[#This Row],[FN]])</f>
        <v>1</v>
      </c>
      <c r="Q2500">
        <f>2*(Tabell1[[#This Row],[Recall]] * Tabell1[[#This Row],[Precision]]) / (Tabell1[[#This Row],[Recall]] + Tabell1[[#This Row],[Precision]])</f>
        <v>0.93224434564082737</v>
      </c>
      <c r="R2500">
        <v>9645</v>
      </c>
      <c r="S2500">
        <v>0</v>
      </c>
      <c r="T2500">
        <v>1402</v>
      </c>
      <c r="U2500">
        <v>0</v>
      </c>
    </row>
    <row r="2501" spans="1:21" hidden="1" x14ac:dyDescent="0.3">
      <c r="A2501" s="21" t="s">
        <v>31</v>
      </c>
      <c r="B2501" s="21" t="s">
        <v>32</v>
      </c>
      <c r="C2501" s="20" t="s">
        <v>23</v>
      </c>
      <c r="D2501" s="20" t="s">
        <v>23</v>
      </c>
      <c r="E2501" t="s">
        <v>24</v>
      </c>
      <c r="F2501" s="25" t="s">
        <v>30</v>
      </c>
      <c r="G2501" s="25" t="s">
        <v>26</v>
      </c>
      <c r="H2501" s="21" t="s">
        <v>29</v>
      </c>
      <c r="I2501" s="21"/>
      <c r="J2501" s="25" t="s">
        <v>26</v>
      </c>
      <c r="K2501" s="26">
        <v>3.9824988842010498</v>
      </c>
      <c r="L2501" s="26">
        <v>0.83077692985534601</v>
      </c>
      <c r="N2501">
        <f>(Tabell1[[#This Row],[TP]]+Tabell1[[#This Row],[TN]])/(Tabell1[[#This Row],[TP]]+Tabell1[[#This Row],[TN]]+Tabell1[[#This Row],[FP]]+Tabell1[[#This Row],[FN]])</f>
        <v>0.87308771612202407</v>
      </c>
      <c r="O2501">
        <f>Tabell1[[#This Row],[TP]]/(Tabell1[[#This Row],[TP]]+Tabell1[[#This Row],[FP]])</f>
        <v>0.87308771612202407</v>
      </c>
      <c r="P2501">
        <f>Tabell1[[#This Row],[TP]]/(Tabell1[[#This Row],[TP]]+Tabell1[[#This Row],[FN]])</f>
        <v>1</v>
      </c>
      <c r="Q2501">
        <f>2*(Tabell1[[#This Row],[Recall]] * Tabell1[[#This Row],[Precision]]) / (Tabell1[[#This Row],[Recall]] + Tabell1[[#This Row],[Precision]])</f>
        <v>0.93224434564082737</v>
      </c>
      <c r="R2501">
        <v>9645</v>
      </c>
      <c r="S2501">
        <v>0</v>
      </c>
      <c r="T2501">
        <v>1402</v>
      </c>
      <c r="U2501">
        <v>0</v>
      </c>
    </row>
    <row r="2502" spans="1:21" hidden="1" x14ac:dyDescent="0.3">
      <c r="A2502" s="25" t="s">
        <v>20</v>
      </c>
      <c r="B2502" s="21" t="s">
        <v>32</v>
      </c>
      <c r="C2502" s="20" t="s">
        <v>23</v>
      </c>
      <c r="D2502" s="20" t="s">
        <v>23</v>
      </c>
      <c r="E2502" t="s">
        <v>24</v>
      </c>
      <c r="F2502" s="25" t="s">
        <v>30</v>
      </c>
      <c r="G2502" s="25" t="s">
        <v>26</v>
      </c>
      <c r="H2502" s="21" t="s">
        <v>29</v>
      </c>
      <c r="I2502" s="21"/>
      <c r="J2502" s="21" t="s">
        <v>29</v>
      </c>
      <c r="K2502" s="26">
        <v>3.6582779884338299</v>
      </c>
      <c r="L2502" s="26">
        <v>5.6771202087402299</v>
      </c>
      <c r="N2502">
        <f>(Tabell1[[#This Row],[TP]]+Tabell1[[#This Row],[TN]])/(Tabell1[[#This Row],[TP]]+Tabell1[[#This Row],[TN]]+Tabell1[[#This Row],[FP]]+Tabell1[[#This Row],[FN]])</f>
        <v>0.87308771612202407</v>
      </c>
      <c r="O2502">
        <f>Tabell1[[#This Row],[TP]]/(Tabell1[[#This Row],[TP]]+Tabell1[[#This Row],[FP]])</f>
        <v>0.87308771612202407</v>
      </c>
      <c r="P2502">
        <f>Tabell1[[#This Row],[TP]]/(Tabell1[[#This Row],[TP]]+Tabell1[[#This Row],[FN]])</f>
        <v>1</v>
      </c>
      <c r="Q2502">
        <f>2*(Tabell1[[#This Row],[Recall]] * Tabell1[[#This Row],[Precision]]) / (Tabell1[[#This Row],[Recall]] + Tabell1[[#This Row],[Precision]])</f>
        <v>0.93224434564082737</v>
      </c>
      <c r="R2502">
        <v>9645</v>
      </c>
      <c r="S2502">
        <v>0</v>
      </c>
      <c r="T2502">
        <v>1402</v>
      </c>
      <c r="U2502">
        <v>0</v>
      </c>
    </row>
    <row r="2503" spans="1:21" hidden="1" x14ac:dyDescent="0.3">
      <c r="A2503" s="25" t="s">
        <v>20</v>
      </c>
      <c r="B2503" s="21" t="s">
        <v>32</v>
      </c>
      <c r="C2503" s="20" t="s">
        <v>23</v>
      </c>
      <c r="D2503" s="20" t="s">
        <v>23</v>
      </c>
      <c r="E2503" t="s">
        <v>24</v>
      </c>
      <c r="F2503" s="25" t="s">
        <v>30</v>
      </c>
      <c r="G2503" s="21" t="s">
        <v>29</v>
      </c>
      <c r="H2503" s="21" t="s">
        <v>29</v>
      </c>
      <c r="I2503" s="21"/>
      <c r="J2503" s="21" t="s">
        <v>29</v>
      </c>
      <c r="K2503" s="26">
        <v>3.6418907642364502</v>
      </c>
      <c r="L2503" s="26">
        <v>5.6465787887573198</v>
      </c>
      <c r="N2503">
        <f>(Tabell1[[#This Row],[TP]]+Tabell1[[#This Row],[TN]])/(Tabell1[[#This Row],[TP]]+Tabell1[[#This Row],[TN]]+Tabell1[[#This Row],[FP]]+Tabell1[[#This Row],[FN]])</f>
        <v>0.87308771612202407</v>
      </c>
      <c r="O2503">
        <f>Tabell1[[#This Row],[TP]]/(Tabell1[[#This Row],[TP]]+Tabell1[[#This Row],[FP]])</f>
        <v>0.87308771612202407</v>
      </c>
      <c r="P2503">
        <f>Tabell1[[#This Row],[TP]]/(Tabell1[[#This Row],[TP]]+Tabell1[[#This Row],[FN]])</f>
        <v>1</v>
      </c>
      <c r="Q2503">
        <f>2*(Tabell1[[#This Row],[Recall]] * Tabell1[[#This Row],[Precision]]) / (Tabell1[[#This Row],[Recall]] + Tabell1[[#This Row],[Precision]])</f>
        <v>0.93224434564082737</v>
      </c>
      <c r="R2503">
        <v>9645</v>
      </c>
      <c r="S2503">
        <v>0</v>
      </c>
      <c r="T2503">
        <v>1402</v>
      </c>
      <c r="U2503">
        <v>0</v>
      </c>
    </row>
    <row r="2504" spans="1:21" hidden="1" x14ac:dyDescent="0.3">
      <c r="A2504" s="23" t="s">
        <v>48</v>
      </c>
      <c r="B2504" s="25" t="s">
        <v>22</v>
      </c>
      <c r="C2504" s="21" t="s">
        <v>34</v>
      </c>
      <c r="D2504" s="20" t="s">
        <v>23</v>
      </c>
      <c r="E2504" t="s">
        <v>24</v>
      </c>
      <c r="F2504" s="25" t="s">
        <v>30</v>
      </c>
      <c r="G2504" s="25" t="s">
        <v>26</v>
      </c>
      <c r="H2504" s="25" t="s">
        <v>26</v>
      </c>
      <c r="I2504" s="21"/>
      <c r="J2504" s="21" t="s">
        <v>29</v>
      </c>
      <c r="K2504" s="26">
        <v>0.54314708709716797</v>
      </c>
      <c r="L2504" s="26">
        <v>0.337098598480224</v>
      </c>
      <c r="N2504">
        <f>(Tabell1[[#This Row],[TP]]+Tabell1[[#This Row],[TN]])/(Tabell1[[#This Row],[TP]]+Tabell1[[#This Row],[TN]]+Tabell1[[#This Row],[FP]]+Tabell1[[#This Row],[FN]])</f>
        <v>0.87308771612202407</v>
      </c>
      <c r="O2504">
        <f>Tabell1[[#This Row],[TP]]/(Tabell1[[#This Row],[TP]]+Tabell1[[#This Row],[FP]])</f>
        <v>0.87308771612202407</v>
      </c>
      <c r="P2504">
        <f>Tabell1[[#This Row],[TP]]/(Tabell1[[#This Row],[TP]]+Tabell1[[#This Row],[FN]])</f>
        <v>1</v>
      </c>
      <c r="Q2504">
        <f>2*(Tabell1[[#This Row],[Recall]] * Tabell1[[#This Row],[Precision]]) / (Tabell1[[#This Row],[Recall]] + Tabell1[[#This Row],[Precision]])</f>
        <v>0.93224434564082737</v>
      </c>
      <c r="R2504">
        <v>9645</v>
      </c>
      <c r="S2504">
        <v>0</v>
      </c>
      <c r="T2504">
        <v>1402</v>
      </c>
      <c r="U2504">
        <v>0</v>
      </c>
    </row>
    <row r="2505" spans="1:21" hidden="1" x14ac:dyDescent="0.3">
      <c r="A2505" s="23" t="s">
        <v>48</v>
      </c>
      <c r="B2505" s="25" t="s">
        <v>22</v>
      </c>
      <c r="C2505" s="20" t="s">
        <v>23</v>
      </c>
      <c r="D2505" s="20" t="s">
        <v>23</v>
      </c>
      <c r="E2505" t="s">
        <v>24</v>
      </c>
      <c r="F2505" s="25" t="s">
        <v>30</v>
      </c>
      <c r="G2505" s="25" t="s">
        <v>26</v>
      </c>
      <c r="H2505" s="21" t="s">
        <v>29</v>
      </c>
      <c r="I2505" s="21"/>
      <c r="J2505" s="25" t="s">
        <v>26</v>
      </c>
      <c r="K2505" s="26">
        <v>0.53955531120300204</v>
      </c>
      <c r="L2505" s="26">
        <v>0.33709192276000899</v>
      </c>
      <c r="N2505">
        <f>(Tabell1[[#This Row],[TP]]+Tabell1[[#This Row],[TN]])/(Tabell1[[#This Row],[TP]]+Tabell1[[#This Row],[TN]]+Tabell1[[#This Row],[FP]]+Tabell1[[#This Row],[FN]])</f>
        <v>0.87308771612202407</v>
      </c>
      <c r="O2505">
        <f>Tabell1[[#This Row],[TP]]/(Tabell1[[#This Row],[TP]]+Tabell1[[#This Row],[FP]])</f>
        <v>0.87308771612202407</v>
      </c>
      <c r="P2505">
        <f>Tabell1[[#This Row],[TP]]/(Tabell1[[#This Row],[TP]]+Tabell1[[#This Row],[FN]])</f>
        <v>1</v>
      </c>
      <c r="Q2505">
        <f>2*(Tabell1[[#This Row],[Recall]] * Tabell1[[#This Row],[Precision]]) / (Tabell1[[#This Row],[Recall]] + Tabell1[[#This Row],[Precision]])</f>
        <v>0.93224434564082737</v>
      </c>
      <c r="R2505">
        <v>9645</v>
      </c>
      <c r="S2505">
        <v>0</v>
      </c>
      <c r="T2505">
        <v>1402</v>
      </c>
      <c r="U2505">
        <v>0</v>
      </c>
    </row>
    <row r="2506" spans="1:21" hidden="1" x14ac:dyDescent="0.3">
      <c r="A2506" s="23" t="s">
        <v>48</v>
      </c>
      <c r="B2506" s="25" t="s">
        <v>22</v>
      </c>
      <c r="C2506" s="20" t="s">
        <v>23</v>
      </c>
      <c r="D2506" s="20" t="s">
        <v>23</v>
      </c>
      <c r="E2506" t="s">
        <v>24</v>
      </c>
      <c r="F2506" s="25" t="s">
        <v>30</v>
      </c>
      <c r="G2506" s="21" t="s">
        <v>29</v>
      </c>
      <c r="H2506" s="21" t="s">
        <v>29</v>
      </c>
      <c r="I2506" s="21"/>
      <c r="J2506" s="25" t="s">
        <v>26</v>
      </c>
      <c r="K2506" s="26">
        <v>0.52662968635559004</v>
      </c>
      <c r="L2506" s="26">
        <v>0.33007836341857899</v>
      </c>
      <c r="N2506">
        <f>(Tabell1[[#This Row],[TP]]+Tabell1[[#This Row],[TN]])/(Tabell1[[#This Row],[TP]]+Tabell1[[#This Row],[TN]]+Tabell1[[#This Row],[FP]]+Tabell1[[#This Row],[FN]])</f>
        <v>0.87308771612202407</v>
      </c>
      <c r="O2506">
        <f>Tabell1[[#This Row],[TP]]/(Tabell1[[#This Row],[TP]]+Tabell1[[#This Row],[FP]])</f>
        <v>0.87308771612202407</v>
      </c>
      <c r="P2506">
        <f>Tabell1[[#This Row],[TP]]/(Tabell1[[#This Row],[TP]]+Tabell1[[#This Row],[FN]])</f>
        <v>1</v>
      </c>
      <c r="Q2506">
        <f>2*(Tabell1[[#This Row],[Recall]] * Tabell1[[#This Row],[Precision]]) / (Tabell1[[#This Row],[Recall]] + Tabell1[[#This Row],[Precision]])</f>
        <v>0.93224434564082737</v>
      </c>
      <c r="R2506">
        <v>9645</v>
      </c>
      <c r="S2506">
        <v>0</v>
      </c>
      <c r="T2506">
        <v>1402</v>
      </c>
      <c r="U2506">
        <v>0</v>
      </c>
    </row>
    <row r="2507" spans="1:21" hidden="1" x14ac:dyDescent="0.3">
      <c r="A2507" s="23" t="s">
        <v>48</v>
      </c>
      <c r="B2507" s="25" t="s">
        <v>22</v>
      </c>
      <c r="C2507" s="21" t="s">
        <v>34</v>
      </c>
      <c r="D2507" s="20" t="s">
        <v>23</v>
      </c>
      <c r="E2507" t="s">
        <v>24</v>
      </c>
      <c r="F2507" s="25" t="s">
        <v>30</v>
      </c>
      <c r="G2507" s="21" t="s">
        <v>29</v>
      </c>
      <c r="H2507" s="21" t="s">
        <v>29</v>
      </c>
      <c r="I2507" s="21"/>
      <c r="J2507" s="25" t="s">
        <v>26</v>
      </c>
      <c r="K2507" s="26">
        <v>0.52197980880737305</v>
      </c>
      <c r="L2507" s="26">
        <v>0.35601449012756298</v>
      </c>
      <c r="N2507">
        <f>(Tabell1[[#This Row],[TP]]+Tabell1[[#This Row],[TN]])/(Tabell1[[#This Row],[TP]]+Tabell1[[#This Row],[TN]]+Tabell1[[#This Row],[FP]]+Tabell1[[#This Row],[FN]])</f>
        <v>0.87308771612202407</v>
      </c>
      <c r="O2507">
        <f>Tabell1[[#This Row],[TP]]/(Tabell1[[#This Row],[TP]]+Tabell1[[#This Row],[FP]])</f>
        <v>0.87308771612202407</v>
      </c>
      <c r="P2507">
        <f>Tabell1[[#This Row],[TP]]/(Tabell1[[#This Row],[TP]]+Tabell1[[#This Row],[FN]])</f>
        <v>1</v>
      </c>
      <c r="Q2507">
        <f>2*(Tabell1[[#This Row],[Recall]] * Tabell1[[#This Row],[Precision]]) / (Tabell1[[#This Row],[Recall]] + Tabell1[[#This Row],[Precision]])</f>
        <v>0.93224434564082737</v>
      </c>
      <c r="R2507">
        <v>9645</v>
      </c>
      <c r="S2507">
        <v>0</v>
      </c>
      <c r="T2507">
        <v>1402</v>
      </c>
      <c r="U2507">
        <v>0</v>
      </c>
    </row>
    <row r="2508" spans="1:21" hidden="1" x14ac:dyDescent="0.3">
      <c r="A2508" s="23" t="s">
        <v>48</v>
      </c>
      <c r="B2508" s="25" t="s">
        <v>22</v>
      </c>
      <c r="C2508" s="20" t="s">
        <v>23</v>
      </c>
      <c r="D2508" s="20" t="s">
        <v>23</v>
      </c>
      <c r="E2508" t="s">
        <v>24</v>
      </c>
      <c r="F2508" s="25" t="s">
        <v>30</v>
      </c>
      <c r="G2508" s="25" t="s">
        <v>26</v>
      </c>
      <c r="H2508" s="25" t="s">
        <v>26</v>
      </c>
      <c r="I2508" s="21"/>
      <c r="J2508" s="21" t="s">
        <v>29</v>
      </c>
      <c r="K2508" s="26">
        <v>0.480714321136474</v>
      </c>
      <c r="L2508" s="26">
        <v>0.530525922775268</v>
      </c>
      <c r="N2508">
        <f>(Tabell1[[#This Row],[TP]]+Tabell1[[#This Row],[TN]])/(Tabell1[[#This Row],[TP]]+Tabell1[[#This Row],[TN]]+Tabell1[[#This Row],[FP]]+Tabell1[[#This Row],[FN]])</f>
        <v>0.87308771612202407</v>
      </c>
      <c r="O2508">
        <f>Tabell1[[#This Row],[TP]]/(Tabell1[[#This Row],[TP]]+Tabell1[[#This Row],[FP]])</f>
        <v>0.87308771612202407</v>
      </c>
      <c r="P2508">
        <f>Tabell1[[#This Row],[TP]]/(Tabell1[[#This Row],[TP]]+Tabell1[[#This Row],[FN]])</f>
        <v>1</v>
      </c>
      <c r="Q2508">
        <f>2*(Tabell1[[#This Row],[Recall]] * Tabell1[[#This Row],[Precision]]) / (Tabell1[[#This Row],[Recall]] + Tabell1[[#This Row],[Precision]])</f>
        <v>0.93224434564082737</v>
      </c>
      <c r="R2508">
        <v>9645</v>
      </c>
      <c r="S2508">
        <v>0</v>
      </c>
      <c r="T2508">
        <v>1402</v>
      </c>
      <c r="U2508">
        <v>0</v>
      </c>
    </row>
    <row r="2509" spans="1:21" hidden="1" x14ac:dyDescent="0.3">
      <c r="A2509" s="23" t="s">
        <v>48</v>
      </c>
      <c r="B2509" s="25" t="s">
        <v>22</v>
      </c>
      <c r="C2509" s="20" t="s">
        <v>23</v>
      </c>
      <c r="D2509" s="20" t="s">
        <v>23</v>
      </c>
      <c r="E2509" t="s">
        <v>24</v>
      </c>
      <c r="F2509" s="25" t="s">
        <v>30</v>
      </c>
      <c r="G2509" s="25" t="s">
        <v>26</v>
      </c>
      <c r="H2509" s="25" t="s">
        <v>26</v>
      </c>
      <c r="I2509" s="21"/>
      <c r="J2509" s="21" t="s">
        <v>29</v>
      </c>
      <c r="K2509" s="26">
        <v>0.480714321136474</v>
      </c>
      <c r="L2509" s="26">
        <v>0.473718881607055</v>
      </c>
      <c r="N2509">
        <f>(Tabell1[[#This Row],[TP]]+Tabell1[[#This Row],[TN]])/(Tabell1[[#This Row],[TP]]+Tabell1[[#This Row],[TN]]+Tabell1[[#This Row],[FP]]+Tabell1[[#This Row],[FN]])</f>
        <v>0.87308771612202407</v>
      </c>
      <c r="O2509">
        <f>Tabell1[[#This Row],[TP]]/(Tabell1[[#This Row],[TP]]+Tabell1[[#This Row],[FP]])</f>
        <v>0.87308771612202407</v>
      </c>
      <c r="P2509">
        <f>Tabell1[[#This Row],[TP]]/(Tabell1[[#This Row],[TP]]+Tabell1[[#This Row],[FN]])</f>
        <v>1</v>
      </c>
      <c r="Q2509">
        <f>2*(Tabell1[[#This Row],[Recall]] * Tabell1[[#This Row],[Precision]]) / (Tabell1[[#This Row],[Recall]] + Tabell1[[#This Row],[Precision]])</f>
        <v>0.93224434564082737</v>
      </c>
      <c r="R2509">
        <v>9645</v>
      </c>
      <c r="S2509">
        <v>0</v>
      </c>
      <c r="T2509">
        <v>1402</v>
      </c>
      <c r="U2509">
        <v>0</v>
      </c>
    </row>
    <row r="2510" spans="1:21" hidden="1" x14ac:dyDescent="0.3">
      <c r="A2510" s="23" t="s">
        <v>48</v>
      </c>
      <c r="B2510" s="25" t="s">
        <v>22</v>
      </c>
      <c r="C2510" s="21" t="s">
        <v>34</v>
      </c>
      <c r="D2510" s="20" t="s">
        <v>23</v>
      </c>
      <c r="E2510" t="s">
        <v>24</v>
      </c>
      <c r="F2510" s="25" t="s">
        <v>30</v>
      </c>
      <c r="G2510" s="25" t="s">
        <v>26</v>
      </c>
      <c r="H2510" s="25" t="s">
        <v>26</v>
      </c>
      <c r="I2510" s="21"/>
      <c r="J2510" s="25" t="s">
        <v>26</v>
      </c>
      <c r="K2510" s="26">
        <v>0.46227669715881298</v>
      </c>
      <c r="L2510" s="26">
        <v>0.33550548553466703</v>
      </c>
      <c r="N2510">
        <f>(Tabell1[[#This Row],[TP]]+Tabell1[[#This Row],[TN]])/(Tabell1[[#This Row],[TP]]+Tabell1[[#This Row],[TN]]+Tabell1[[#This Row],[FP]]+Tabell1[[#This Row],[FN]])</f>
        <v>0.87308771612202407</v>
      </c>
      <c r="O2510">
        <f>Tabell1[[#This Row],[TP]]/(Tabell1[[#This Row],[TP]]+Tabell1[[#This Row],[FP]])</f>
        <v>0.87308771612202407</v>
      </c>
      <c r="P2510">
        <f>Tabell1[[#This Row],[TP]]/(Tabell1[[#This Row],[TP]]+Tabell1[[#This Row],[FN]])</f>
        <v>1</v>
      </c>
      <c r="Q2510">
        <f>2*(Tabell1[[#This Row],[Recall]] * Tabell1[[#This Row],[Precision]]) / (Tabell1[[#This Row],[Recall]] + Tabell1[[#This Row],[Precision]])</f>
        <v>0.93224434564082737</v>
      </c>
      <c r="R2510">
        <v>9645</v>
      </c>
      <c r="S2510">
        <v>0</v>
      </c>
      <c r="T2510">
        <v>1402</v>
      </c>
      <c r="U2510">
        <v>0</v>
      </c>
    </row>
    <row r="2511" spans="1:21" hidden="1" x14ac:dyDescent="0.3">
      <c r="A2511" s="23" t="s">
        <v>48</v>
      </c>
      <c r="B2511" s="25" t="s">
        <v>22</v>
      </c>
      <c r="C2511" s="21" t="s">
        <v>34</v>
      </c>
      <c r="D2511" s="20" t="s">
        <v>23</v>
      </c>
      <c r="E2511" t="s">
        <v>24</v>
      </c>
      <c r="F2511" s="25" t="s">
        <v>30</v>
      </c>
      <c r="G2511" s="25" t="s">
        <v>26</v>
      </c>
      <c r="H2511" s="21" t="s">
        <v>29</v>
      </c>
      <c r="I2511" s="21"/>
      <c r="J2511" s="25" t="s">
        <v>26</v>
      </c>
      <c r="K2511" s="26">
        <v>0.45410037040710399</v>
      </c>
      <c r="L2511" s="26">
        <v>0.335103750228881</v>
      </c>
      <c r="N2511">
        <f>(Tabell1[[#This Row],[TP]]+Tabell1[[#This Row],[TN]])/(Tabell1[[#This Row],[TP]]+Tabell1[[#This Row],[TN]]+Tabell1[[#This Row],[FP]]+Tabell1[[#This Row],[FN]])</f>
        <v>0.87308771612202407</v>
      </c>
      <c r="O2511">
        <f>Tabell1[[#This Row],[TP]]/(Tabell1[[#This Row],[TP]]+Tabell1[[#This Row],[FP]])</f>
        <v>0.87308771612202407</v>
      </c>
      <c r="P2511">
        <f>Tabell1[[#This Row],[TP]]/(Tabell1[[#This Row],[TP]]+Tabell1[[#This Row],[FN]])</f>
        <v>1</v>
      </c>
      <c r="Q2511">
        <f>2*(Tabell1[[#This Row],[Recall]] * Tabell1[[#This Row],[Precision]]) / (Tabell1[[#This Row],[Recall]] + Tabell1[[#This Row],[Precision]])</f>
        <v>0.93224434564082737</v>
      </c>
      <c r="R2511">
        <v>9645</v>
      </c>
      <c r="S2511">
        <v>0</v>
      </c>
      <c r="T2511">
        <v>1402</v>
      </c>
      <c r="U2511">
        <v>0</v>
      </c>
    </row>
    <row r="2512" spans="1:21" hidden="1" x14ac:dyDescent="0.3">
      <c r="A2512" s="23" t="s">
        <v>48</v>
      </c>
      <c r="B2512" s="25" t="s">
        <v>22</v>
      </c>
      <c r="C2512" s="21" t="s">
        <v>34</v>
      </c>
      <c r="D2512" s="20" t="s">
        <v>23</v>
      </c>
      <c r="E2512" t="s">
        <v>24</v>
      </c>
      <c r="F2512" s="25" t="s">
        <v>30</v>
      </c>
      <c r="G2512" s="25" t="s">
        <v>26</v>
      </c>
      <c r="H2512" s="21" t="s">
        <v>29</v>
      </c>
      <c r="I2512" s="21"/>
      <c r="J2512" s="21" t="s">
        <v>29</v>
      </c>
      <c r="K2512" s="26">
        <v>0.44987392425537098</v>
      </c>
      <c r="L2512" s="26">
        <v>0.33111405372619601</v>
      </c>
      <c r="N2512">
        <f>(Tabell1[[#This Row],[TP]]+Tabell1[[#This Row],[TN]])/(Tabell1[[#This Row],[TP]]+Tabell1[[#This Row],[TN]]+Tabell1[[#This Row],[FP]]+Tabell1[[#This Row],[FN]])</f>
        <v>0.87308771612202407</v>
      </c>
      <c r="O2512">
        <f>Tabell1[[#This Row],[TP]]/(Tabell1[[#This Row],[TP]]+Tabell1[[#This Row],[FP]])</f>
        <v>0.87308771612202407</v>
      </c>
      <c r="P2512">
        <f>Tabell1[[#This Row],[TP]]/(Tabell1[[#This Row],[TP]]+Tabell1[[#This Row],[FN]])</f>
        <v>1</v>
      </c>
      <c r="Q2512">
        <f>2*(Tabell1[[#This Row],[Recall]] * Tabell1[[#This Row],[Precision]]) / (Tabell1[[#This Row],[Recall]] + Tabell1[[#This Row],[Precision]])</f>
        <v>0.93224434564082737</v>
      </c>
      <c r="R2512">
        <v>9645</v>
      </c>
      <c r="S2512">
        <v>0</v>
      </c>
      <c r="T2512">
        <v>1402</v>
      </c>
      <c r="U2512">
        <v>0</v>
      </c>
    </row>
    <row r="2513" spans="1:21" hidden="1" x14ac:dyDescent="0.3">
      <c r="A2513" s="23" t="s">
        <v>48</v>
      </c>
      <c r="B2513" s="25" t="s">
        <v>22</v>
      </c>
      <c r="C2513" s="20" t="s">
        <v>23</v>
      </c>
      <c r="D2513" s="20" t="s">
        <v>23</v>
      </c>
      <c r="E2513" t="s">
        <v>24</v>
      </c>
      <c r="F2513" s="25" t="s">
        <v>30</v>
      </c>
      <c r="G2513" s="25" t="s">
        <v>26</v>
      </c>
      <c r="H2513" s="25" t="s">
        <v>26</v>
      </c>
      <c r="I2513" s="21"/>
      <c r="J2513" s="21" t="s">
        <v>29</v>
      </c>
      <c r="K2513" s="26">
        <v>0.446169853210449</v>
      </c>
      <c r="L2513" s="26">
        <v>0.33111500740051197</v>
      </c>
      <c r="N2513">
        <f>(Tabell1[[#This Row],[TP]]+Tabell1[[#This Row],[TN]])/(Tabell1[[#This Row],[TP]]+Tabell1[[#This Row],[TN]]+Tabell1[[#This Row],[FP]]+Tabell1[[#This Row],[FN]])</f>
        <v>0.87308771612202407</v>
      </c>
      <c r="O2513">
        <f>Tabell1[[#This Row],[TP]]/(Tabell1[[#This Row],[TP]]+Tabell1[[#This Row],[FP]])</f>
        <v>0.87308771612202407</v>
      </c>
      <c r="P2513">
        <f>Tabell1[[#This Row],[TP]]/(Tabell1[[#This Row],[TP]]+Tabell1[[#This Row],[FN]])</f>
        <v>1</v>
      </c>
      <c r="Q2513">
        <f>2*(Tabell1[[#This Row],[Recall]] * Tabell1[[#This Row],[Precision]]) / (Tabell1[[#This Row],[Recall]] + Tabell1[[#This Row],[Precision]])</f>
        <v>0.93224434564082737</v>
      </c>
      <c r="R2513">
        <v>9645</v>
      </c>
      <c r="S2513">
        <v>0</v>
      </c>
      <c r="T2513">
        <v>1402</v>
      </c>
      <c r="U2513">
        <v>0</v>
      </c>
    </row>
    <row r="2514" spans="1:21" hidden="1" x14ac:dyDescent="0.3">
      <c r="A2514" s="23" t="s">
        <v>48</v>
      </c>
      <c r="B2514" s="25" t="s">
        <v>22</v>
      </c>
      <c r="C2514" s="20" t="s">
        <v>23</v>
      </c>
      <c r="D2514" s="20" t="s">
        <v>23</v>
      </c>
      <c r="E2514" t="s">
        <v>24</v>
      </c>
      <c r="F2514" s="25" t="s">
        <v>30</v>
      </c>
      <c r="G2514" s="25" t="s">
        <v>26</v>
      </c>
      <c r="H2514" s="21" t="s">
        <v>29</v>
      </c>
      <c r="I2514" s="21"/>
      <c r="J2514" s="21" t="s">
        <v>29</v>
      </c>
      <c r="K2514" s="26">
        <v>0.44380950927734297</v>
      </c>
      <c r="L2514" s="26">
        <v>0.33169078826904203</v>
      </c>
      <c r="N2514">
        <f>(Tabell1[[#This Row],[TP]]+Tabell1[[#This Row],[TN]])/(Tabell1[[#This Row],[TP]]+Tabell1[[#This Row],[TN]]+Tabell1[[#This Row],[FP]]+Tabell1[[#This Row],[FN]])</f>
        <v>0.87308771612202407</v>
      </c>
      <c r="O2514">
        <f>Tabell1[[#This Row],[TP]]/(Tabell1[[#This Row],[TP]]+Tabell1[[#This Row],[FP]])</f>
        <v>0.87308771612202407</v>
      </c>
      <c r="P2514">
        <f>Tabell1[[#This Row],[TP]]/(Tabell1[[#This Row],[TP]]+Tabell1[[#This Row],[FN]])</f>
        <v>1</v>
      </c>
      <c r="Q2514">
        <f>2*(Tabell1[[#This Row],[Recall]] * Tabell1[[#This Row],[Precision]]) / (Tabell1[[#This Row],[Recall]] + Tabell1[[#This Row],[Precision]])</f>
        <v>0.93224434564082737</v>
      </c>
      <c r="R2514">
        <v>9645</v>
      </c>
      <c r="S2514">
        <v>0</v>
      </c>
      <c r="T2514">
        <v>1402</v>
      </c>
      <c r="U2514">
        <v>0</v>
      </c>
    </row>
    <row r="2515" spans="1:21" hidden="1" x14ac:dyDescent="0.3">
      <c r="A2515" s="23" t="s">
        <v>48</v>
      </c>
      <c r="B2515" s="25" t="s">
        <v>22</v>
      </c>
      <c r="C2515" s="20" t="s">
        <v>23</v>
      </c>
      <c r="D2515" s="20" t="s">
        <v>23</v>
      </c>
      <c r="E2515" t="s">
        <v>24</v>
      </c>
      <c r="F2515" s="25" t="s">
        <v>30</v>
      </c>
      <c r="G2515" s="25" t="s">
        <v>26</v>
      </c>
      <c r="H2515" s="25" t="s">
        <v>26</v>
      </c>
      <c r="I2515" s="21"/>
      <c r="J2515" s="25" t="s">
        <v>26</v>
      </c>
      <c r="K2515" s="26">
        <v>0.44282174110412598</v>
      </c>
      <c r="L2515" s="26">
        <v>0.34607243537902799</v>
      </c>
      <c r="N2515">
        <f>(Tabell1[[#This Row],[TP]]+Tabell1[[#This Row],[TN]])/(Tabell1[[#This Row],[TP]]+Tabell1[[#This Row],[TN]]+Tabell1[[#This Row],[FP]]+Tabell1[[#This Row],[FN]])</f>
        <v>0.87308771612202407</v>
      </c>
      <c r="O2515">
        <f>Tabell1[[#This Row],[TP]]/(Tabell1[[#This Row],[TP]]+Tabell1[[#This Row],[FP]])</f>
        <v>0.87308771612202407</v>
      </c>
      <c r="P2515">
        <f>Tabell1[[#This Row],[TP]]/(Tabell1[[#This Row],[TP]]+Tabell1[[#This Row],[FN]])</f>
        <v>1</v>
      </c>
      <c r="Q2515">
        <f>2*(Tabell1[[#This Row],[Recall]] * Tabell1[[#This Row],[Precision]]) / (Tabell1[[#This Row],[Recall]] + Tabell1[[#This Row],[Precision]])</f>
        <v>0.93224434564082737</v>
      </c>
      <c r="R2515">
        <v>9645</v>
      </c>
      <c r="S2515">
        <v>0</v>
      </c>
      <c r="T2515">
        <v>1402</v>
      </c>
      <c r="U2515">
        <v>0</v>
      </c>
    </row>
    <row r="2516" spans="1:21" hidden="1" x14ac:dyDescent="0.3">
      <c r="A2516" s="23" t="s">
        <v>48</v>
      </c>
      <c r="B2516" s="25" t="s">
        <v>22</v>
      </c>
      <c r="C2516" s="20" t="s">
        <v>23</v>
      </c>
      <c r="D2516" s="20" t="s">
        <v>23</v>
      </c>
      <c r="E2516" t="s">
        <v>24</v>
      </c>
      <c r="F2516" s="25" t="s">
        <v>30</v>
      </c>
      <c r="G2516" s="21" t="s">
        <v>29</v>
      </c>
      <c r="H2516" s="21" t="s">
        <v>29</v>
      </c>
      <c r="I2516" s="21"/>
      <c r="J2516" s="25" t="s">
        <v>26</v>
      </c>
      <c r="K2516" s="26">
        <v>0.43798017501830999</v>
      </c>
      <c r="L2516" s="26">
        <v>0.529227495193481</v>
      </c>
      <c r="N2516">
        <f>(Tabell1[[#This Row],[TP]]+Tabell1[[#This Row],[TN]])/(Tabell1[[#This Row],[TP]]+Tabell1[[#This Row],[TN]]+Tabell1[[#This Row],[FP]]+Tabell1[[#This Row],[FN]])</f>
        <v>0.87308771612202407</v>
      </c>
      <c r="O2516">
        <f>Tabell1[[#This Row],[TP]]/(Tabell1[[#This Row],[TP]]+Tabell1[[#This Row],[FP]])</f>
        <v>0.87308771612202407</v>
      </c>
      <c r="P2516">
        <f>Tabell1[[#This Row],[TP]]/(Tabell1[[#This Row],[TP]]+Tabell1[[#This Row],[FN]])</f>
        <v>1</v>
      </c>
      <c r="Q2516">
        <f>2*(Tabell1[[#This Row],[Recall]] * Tabell1[[#This Row],[Precision]]) / (Tabell1[[#This Row],[Recall]] + Tabell1[[#This Row],[Precision]])</f>
        <v>0.93224434564082737</v>
      </c>
      <c r="R2516">
        <v>9645</v>
      </c>
      <c r="S2516">
        <v>0</v>
      </c>
      <c r="T2516">
        <v>1402</v>
      </c>
      <c r="U2516">
        <v>0</v>
      </c>
    </row>
    <row r="2517" spans="1:21" hidden="1" x14ac:dyDescent="0.3">
      <c r="A2517" s="23" t="s">
        <v>48</v>
      </c>
      <c r="B2517" s="25" t="s">
        <v>22</v>
      </c>
      <c r="C2517" s="20" t="s">
        <v>23</v>
      </c>
      <c r="D2517" s="20" t="s">
        <v>23</v>
      </c>
      <c r="E2517" t="s">
        <v>24</v>
      </c>
      <c r="F2517" s="25" t="s">
        <v>30</v>
      </c>
      <c r="G2517" s="21" t="s">
        <v>29</v>
      </c>
      <c r="H2517" s="21" t="s">
        <v>29</v>
      </c>
      <c r="I2517" s="21"/>
      <c r="J2517" s="25" t="s">
        <v>26</v>
      </c>
      <c r="K2517" s="26">
        <v>0.43798017501830999</v>
      </c>
      <c r="L2517" s="26">
        <v>0.52174735069274902</v>
      </c>
      <c r="N2517">
        <f>(Tabell1[[#This Row],[TP]]+Tabell1[[#This Row],[TN]])/(Tabell1[[#This Row],[TP]]+Tabell1[[#This Row],[TN]]+Tabell1[[#This Row],[FP]]+Tabell1[[#This Row],[FN]])</f>
        <v>0.87308771612202407</v>
      </c>
      <c r="O2517">
        <f>Tabell1[[#This Row],[TP]]/(Tabell1[[#This Row],[TP]]+Tabell1[[#This Row],[FP]])</f>
        <v>0.87308771612202407</v>
      </c>
      <c r="P2517">
        <f>Tabell1[[#This Row],[TP]]/(Tabell1[[#This Row],[TP]]+Tabell1[[#This Row],[FN]])</f>
        <v>1</v>
      </c>
      <c r="Q2517">
        <f>2*(Tabell1[[#This Row],[Recall]] * Tabell1[[#This Row],[Precision]]) / (Tabell1[[#This Row],[Recall]] + Tabell1[[#This Row],[Precision]])</f>
        <v>0.93224434564082737</v>
      </c>
      <c r="R2517">
        <v>9645</v>
      </c>
      <c r="S2517">
        <v>0</v>
      </c>
      <c r="T2517">
        <v>1402</v>
      </c>
      <c r="U2517">
        <v>0</v>
      </c>
    </row>
    <row r="2518" spans="1:21" hidden="1" x14ac:dyDescent="0.3">
      <c r="A2518" s="23" t="s">
        <v>48</v>
      </c>
      <c r="B2518" s="25" t="s">
        <v>22</v>
      </c>
      <c r="C2518" s="21" t="s">
        <v>34</v>
      </c>
      <c r="D2518" s="20" t="s">
        <v>23</v>
      </c>
      <c r="E2518" t="s">
        <v>24</v>
      </c>
      <c r="F2518" s="25" t="s">
        <v>30</v>
      </c>
      <c r="G2518" s="21" t="s">
        <v>29</v>
      </c>
      <c r="H2518" s="21" t="s">
        <v>29</v>
      </c>
      <c r="I2518" s="21"/>
      <c r="J2518" s="21" t="s">
        <v>29</v>
      </c>
      <c r="K2518" s="26">
        <v>0.43747258186340299</v>
      </c>
      <c r="L2518" s="26">
        <v>0.326131582260131</v>
      </c>
      <c r="N2518">
        <f>(Tabell1[[#This Row],[TP]]+Tabell1[[#This Row],[TN]])/(Tabell1[[#This Row],[TP]]+Tabell1[[#This Row],[TN]]+Tabell1[[#This Row],[FP]]+Tabell1[[#This Row],[FN]])</f>
        <v>0.87308771612202407</v>
      </c>
      <c r="O2518">
        <f>Tabell1[[#This Row],[TP]]/(Tabell1[[#This Row],[TP]]+Tabell1[[#This Row],[FP]])</f>
        <v>0.87308771612202407</v>
      </c>
      <c r="P2518">
        <f>Tabell1[[#This Row],[TP]]/(Tabell1[[#This Row],[TP]]+Tabell1[[#This Row],[FN]])</f>
        <v>1</v>
      </c>
      <c r="Q2518">
        <f>2*(Tabell1[[#This Row],[Recall]] * Tabell1[[#This Row],[Precision]]) / (Tabell1[[#This Row],[Recall]] + Tabell1[[#This Row],[Precision]])</f>
        <v>0.93224434564082737</v>
      </c>
      <c r="R2518">
        <v>9645</v>
      </c>
      <c r="S2518">
        <v>0</v>
      </c>
      <c r="T2518">
        <v>1402</v>
      </c>
      <c r="U2518">
        <v>0</v>
      </c>
    </row>
    <row r="2519" spans="1:21" hidden="1" x14ac:dyDescent="0.3">
      <c r="A2519" s="23" t="s">
        <v>48</v>
      </c>
      <c r="B2519" s="25" t="s">
        <v>22</v>
      </c>
      <c r="C2519" s="21" t="s">
        <v>34</v>
      </c>
      <c r="D2519" s="20" t="s">
        <v>23</v>
      </c>
      <c r="E2519" t="s">
        <v>24</v>
      </c>
      <c r="F2519" s="25" t="s">
        <v>30</v>
      </c>
      <c r="G2519" s="21" t="s">
        <v>29</v>
      </c>
      <c r="H2519" s="25" t="s">
        <v>26</v>
      </c>
      <c r="I2519" s="21"/>
      <c r="J2519" s="21" t="s">
        <v>29</v>
      </c>
      <c r="K2519" s="26">
        <v>0.42885208129882801</v>
      </c>
      <c r="L2519" s="26">
        <v>0.320144653320312</v>
      </c>
      <c r="N2519">
        <f>(Tabell1[[#This Row],[TP]]+Tabell1[[#This Row],[TN]])/(Tabell1[[#This Row],[TP]]+Tabell1[[#This Row],[TN]]+Tabell1[[#This Row],[FP]]+Tabell1[[#This Row],[FN]])</f>
        <v>0.87308771612202407</v>
      </c>
      <c r="O2519">
        <f>Tabell1[[#This Row],[TP]]/(Tabell1[[#This Row],[TP]]+Tabell1[[#This Row],[FP]])</f>
        <v>0.87308771612202407</v>
      </c>
      <c r="P2519">
        <f>Tabell1[[#This Row],[TP]]/(Tabell1[[#This Row],[TP]]+Tabell1[[#This Row],[FN]])</f>
        <v>1</v>
      </c>
      <c r="Q2519">
        <f>2*(Tabell1[[#This Row],[Recall]] * Tabell1[[#This Row],[Precision]]) / (Tabell1[[#This Row],[Recall]] + Tabell1[[#This Row],[Precision]])</f>
        <v>0.93224434564082737</v>
      </c>
      <c r="R2519">
        <v>9645</v>
      </c>
      <c r="S2519">
        <v>0</v>
      </c>
      <c r="T2519">
        <v>1402</v>
      </c>
      <c r="U2519">
        <v>0</v>
      </c>
    </row>
    <row r="2520" spans="1:21" hidden="1" x14ac:dyDescent="0.3">
      <c r="A2520" s="23" t="s">
        <v>48</v>
      </c>
      <c r="B2520" s="25" t="s">
        <v>22</v>
      </c>
      <c r="C2520" s="20" t="s">
        <v>23</v>
      </c>
      <c r="D2520" s="20" t="s">
        <v>23</v>
      </c>
      <c r="E2520" t="s">
        <v>24</v>
      </c>
      <c r="F2520" s="25" t="s">
        <v>30</v>
      </c>
      <c r="G2520" s="21" t="s">
        <v>29</v>
      </c>
      <c r="H2520" s="21" t="s">
        <v>29</v>
      </c>
      <c r="I2520" s="21"/>
      <c r="J2520" s="21" t="s">
        <v>29</v>
      </c>
      <c r="K2520" s="26">
        <v>0.42785477638244601</v>
      </c>
      <c r="L2520" s="26">
        <v>0.31917858123779203</v>
      </c>
      <c r="N2520">
        <f>(Tabell1[[#This Row],[TP]]+Tabell1[[#This Row],[TN]])/(Tabell1[[#This Row],[TP]]+Tabell1[[#This Row],[TN]]+Tabell1[[#This Row],[FP]]+Tabell1[[#This Row],[FN]])</f>
        <v>0.87308771612202407</v>
      </c>
      <c r="O2520">
        <f>Tabell1[[#This Row],[TP]]/(Tabell1[[#This Row],[TP]]+Tabell1[[#This Row],[FP]])</f>
        <v>0.87308771612202407</v>
      </c>
      <c r="P2520">
        <f>Tabell1[[#This Row],[TP]]/(Tabell1[[#This Row],[TP]]+Tabell1[[#This Row],[FN]])</f>
        <v>1</v>
      </c>
      <c r="Q2520">
        <f>2*(Tabell1[[#This Row],[Recall]] * Tabell1[[#This Row],[Precision]]) / (Tabell1[[#This Row],[Recall]] + Tabell1[[#This Row],[Precision]])</f>
        <v>0.93224434564082737</v>
      </c>
      <c r="R2520">
        <v>9645</v>
      </c>
      <c r="S2520">
        <v>0</v>
      </c>
      <c r="T2520">
        <v>1402</v>
      </c>
      <c r="U2520">
        <v>0</v>
      </c>
    </row>
    <row r="2521" spans="1:21" hidden="1" x14ac:dyDescent="0.3">
      <c r="A2521" s="23" t="s">
        <v>48</v>
      </c>
      <c r="B2521" s="25" t="s">
        <v>22</v>
      </c>
      <c r="C2521" s="20" t="s">
        <v>23</v>
      </c>
      <c r="D2521" s="20" t="s">
        <v>23</v>
      </c>
      <c r="E2521" t="s">
        <v>24</v>
      </c>
      <c r="F2521" s="25" t="s">
        <v>30</v>
      </c>
      <c r="G2521" s="21" t="s">
        <v>29</v>
      </c>
      <c r="H2521" s="25" t="s">
        <v>26</v>
      </c>
      <c r="I2521" s="21"/>
      <c r="J2521" s="21" t="s">
        <v>29</v>
      </c>
      <c r="K2521" s="26">
        <v>0.42782282829284601</v>
      </c>
      <c r="L2521" s="26">
        <v>0.321173906326293</v>
      </c>
      <c r="N2521">
        <f>(Tabell1[[#This Row],[TP]]+Tabell1[[#This Row],[TN]])/(Tabell1[[#This Row],[TP]]+Tabell1[[#This Row],[TN]]+Tabell1[[#This Row],[FP]]+Tabell1[[#This Row],[FN]])</f>
        <v>0.87308771612202407</v>
      </c>
      <c r="O2521">
        <f>Tabell1[[#This Row],[TP]]/(Tabell1[[#This Row],[TP]]+Tabell1[[#This Row],[FP]])</f>
        <v>0.87308771612202407</v>
      </c>
      <c r="P2521">
        <f>Tabell1[[#This Row],[TP]]/(Tabell1[[#This Row],[TP]]+Tabell1[[#This Row],[FN]])</f>
        <v>1</v>
      </c>
      <c r="Q2521">
        <f>2*(Tabell1[[#This Row],[Recall]] * Tabell1[[#This Row],[Precision]]) / (Tabell1[[#This Row],[Recall]] + Tabell1[[#This Row],[Precision]])</f>
        <v>0.93224434564082737</v>
      </c>
      <c r="R2521">
        <v>9645</v>
      </c>
      <c r="S2521">
        <v>0</v>
      </c>
      <c r="T2521">
        <v>1402</v>
      </c>
      <c r="U2521">
        <v>0</v>
      </c>
    </row>
    <row r="2522" spans="1:21" hidden="1" x14ac:dyDescent="0.3">
      <c r="A2522" s="23" t="s">
        <v>48</v>
      </c>
      <c r="B2522" s="25" t="s">
        <v>22</v>
      </c>
      <c r="C2522" s="21" t="s">
        <v>34</v>
      </c>
      <c r="D2522" s="20" t="s">
        <v>23</v>
      </c>
      <c r="E2522" t="s">
        <v>24</v>
      </c>
      <c r="F2522" s="25" t="s">
        <v>30</v>
      </c>
      <c r="G2522" s="21" t="s">
        <v>29</v>
      </c>
      <c r="H2522" s="25" t="s">
        <v>26</v>
      </c>
      <c r="I2522" s="21"/>
      <c r="J2522" s="25" t="s">
        <v>26</v>
      </c>
      <c r="K2522" s="26">
        <v>0.42758059501647899</v>
      </c>
      <c r="L2522" s="26">
        <v>0.32613086700439398</v>
      </c>
      <c r="N2522">
        <f>(Tabell1[[#This Row],[TP]]+Tabell1[[#This Row],[TN]])/(Tabell1[[#This Row],[TP]]+Tabell1[[#This Row],[TN]]+Tabell1[[#This Row],[FP]]+Tabell1[[#This Row],[FN]])</f>
        <v>0.87308771612202407</v>
      </c>
      <c r="O2522">
        <f>Tabell1[[#This Row],[TP]]/(Tabell1[[#This Row],[TP]]+Tabell1[[#This Row],[FP]])</f>
        <v>0.87308771612202407</v>
      </c>
      <c r="P2522">
        <f>Tabell1[[#This Row],[TP]]/(Tabell1[[#This Row],[TP]]+Tabell1[[#This Row],[FN]])</f>
        <v>1</v>
      </c>
      <c r="Q2522">
        <f>2*(Tabell1[[#This Row],[Recall]] * Tabell1[[#This Row],[Precision]]) / (Tabell1[[#This Row],[Recall]] + Tabell1[[#This Row],[Precision]])</f>
        <v>0.93224434564082737</v>
      </c>
      <c r="R2522">
        <v>9645</v>
      </c>
      <c r="S2522">
        <v>0</v>
      </c>
      <c r="T2522">
        <v>1402</v>
      </c>
      <c r="U2522">
        <v>0</v>
      </c>
    </row>
    <row r="2523" spans="1:21" hidden="1" x14ac:dyDescent="0.3">
      <c r="A2523" s="23" t="s">
        <v>48</v>
      </c>
      <c r="B2523" s="25" t="s">
        <v>22</v>
      </c>
      <c r="C2523" s="20" t="s">
        <v>23</v>
      </c>
      <c r="D2523" s="20" t="s">
        <v>23</v>
      </c>
      <c r="E2523" t="s">
        <v>24</v>
      </c>
      <c r="F2523" s="25" t="s">
        <v>30</v>
      </c>
      <c r="G2523" s="21" t="s">
        <v>29</v>
      </c>
      <c r="H2523" s="25" t="s">
        <v>26</v>
      </c>
      <c r="I2523" s="21"/>
      <c r="J2523" s="25" t="s">
        <v>26</v>
      </c>
      <c r="K2523" s="26">
        <v>0.42290115356445301</v>
      </c>
      <c r="L2523" s="26">
        <v>0.33111667633056602</v>
      </c>
      <c r="N2523">
        <f>(Tabell1[[#This Row],[TP]]+Tabell1[[#This Row],[TN]])/(Tabell1[[#This Row],[TP]]+Tabell1[[#This Row],[TN]]+Tabell1[[#This Row],[FP]]+Tabell1[[#This Row],[FN]])</f>
        <v>0.87308771612202407</v>
      </c>
      <c r="O2523">
        <f>Tabell1[[#This Row],[TP]]/(Tabell1[[#This Row],[TP]]+Tabell1[[#This Row],[FP]])</f>
        <v>0.87308771612202407</v>
      </c>
      <c r="P2523">
        <f>Tabell1[[#This Row],[TP]]/(Tabell1[[#This Row],[TP]]+Tabell1[[#This Row],[FN]])</f>
        <v>1</v>
      </c>
      <c r="Q2523">
        <f>2*(Tabell1[[#This Row],[Recall]] * Tabell1[[#This Row],[Precision]]) / (Tabell1[[#This Row],[Recall]] + Tabell1[[#This Row],[Precision]])</f>
        <v>0.93224434564082737</v>
      </c>
      <c r="R2523">
        <v>9645</v>
      </c>
      <c r="S2523">
        <v>0</v>
      </c>
      <c r="T2523">
        <v>1402</v>
      </c>
      <c r="U2523">
        <v>0</v>
      </c>
    </row>
    <row r="2524" spans="1:21" hidden="1" x14ac:dyDescent="0.3">
      <c r="A2524" s="23" t="s">
        <v>48</v>
      </c>
      <c r="B2524" s="25" t="s">
        <v>22</v>
      </c>
      <c r="C2524" s="20" t="s">
        <v>23</v>
      </c>
      <c r="D2524" s="20" t="s">
        <v>23</v>
      </c>
      <c r="E2524" t="s">
        <v>24</v>
      </c>
      <c r="F2524" s="25" t="s">
        <v>30</v>
      </c>
      <c r="G2524" s="21" t="s">
        <v>29</v>
      </c>
      <c r="H2524" s="25" t="s">
        <v>26</v>
      </c>
      <c r="I2524" s="21"/>
      <c r="J2524" s="21" t="s">
        <v>29</v>
      </c>
      <c r="K2524" s="26">
        <v>0.40630650520324701</v>
      </c>
      <c r="L2524" s="26">
        <v>0.45314812660217202</v>
      </c>
      <c r="N2524">
        <f>(Tabell1[[#This Row],[TP]]+Tabell1[[#This Row],[TN]])/(Tabell1[[#This Row],[TP]]+Tabell1[[#This Row],[TN]]+Tabell1[[#This Row],[FP]]+Tabell1[[#This Row],[FN]])</f>
        <v>0.87308771612202407</v>
      </c>
      <c r="O2524">
        <f>Tabell1[[#This Row],[TP]]/(Tabell1[[#This Row],[TP]]+Tabell1[[#This Row],[FP]])</f>
        <v>0.87308771612202407</v>
      </c>
      <c r="P2524">
        <f>Tabell1[[#This Row],[TP]]/(Tabell1[[#This Row],[TP]]+Tabell1[[#This Row],[FN]])</f>
        <v>1</v>
      </c>
      <c r="Q2524">
        <f>2*(Tabell1[[#This Row],[Recall]] * Tabell1[[#This Row],[Precision]]) / (Tabell1[[#This Row],[Recall]] + Tabell1[[#This Row],[Precision]])</f>
        <v>0.93224434564082737</v>
      </c>
      <c r="R2524">
        <v>9645</v>
      </c>
      <c r="S2524">
        <v>0</v>
      </c>
      <c r="T2524">
        <v>1402</v>
      </c>
      <c r="U2524">
        <v>0</v>
      </c>
    </row>
    <row r="2525" spans="1:21" hidden="1" x14ac:dyDescent="0.3">
      <c r="A2525" s="23" t="s">
        <v>48</v>
      </c>
      <c r="B2525" s="25" t="s">
        <v>22</v>
      </c>
      <c r="C2525" s="20" t="s">
        <v>23</v>
      </c>
      <c r="D2525" s="20" t="s">
        <v>23</v>
      </c>
      <c r="E2525" t="s">
        <v>24</v>
      </c>
      <c r="F2525" s="25" t="s">
        <v>30</v>
      </c>
      <c r="G2525" s="21" t="s">
        <v>29</v>
      </c>
      <c r="H2525" s="25" t="s">
        <v>26</v>
      </c>
      <c r="I2525" s="21"/>
      <c r="J2525" s="21" t="s">
        <v>29</v>
      </c>
      <c r="K2525" s="26">
        <v>0.40630650520324701</v>
      </c>
      <c r="L2525" s="26">
        <v>0.42486333847045898</v>
      </c>
      <c r="N2525">
        <f>(Tabell1[[#This Row],[TP]]+Tabell1[[#This Row],[TN]])/(Tabell1[[#This Row],[TP]]+Tabell1[[#This Row],[TN]]+Tabell1[[#This Row],[FP]]+Tabell1[[#This Row],[FN]])</f>
        <v>0.87308771612202407</v>
      </c>
      <c r="O2525">
        <f>Tabell1[[#This Row],[TP]]/(Tabell1[[#This Row],[TP]]+Tabell1[[#This Row],[FP]])</f>
        <v>0.87308771612202407</v>
      </c>
      <c r="P2525">
        <f>Tabell1[[#This Row],[TP]]/(Tabell1[[#This Row],[TP]]+Tabell1[[#This Row],[FN]])</f>
        <v>1</v>
      </c>
      <c r="Q2525">
        <f>2*(Tabell1[[#This Row],[Recall]] * Tabell1[[#This Row],[Precision]]) / (Tabell1[[#This Row],[Recall]] + Tabell1[[#This Row],[Precision]])</f>
        <v>0.93224434564082737</v>
      </c>
      <c r="R2525">
        <v>9645</v>
      </c>
      <c r="S2525">
        <v>0</v>
      </c>
      <c r="T2525">
        <v>1402</v>
      </c>
      <c r="U2525">
        <v>0</v>
      </c>
    </row>
    <row r="2526" spans="1:21" hidden="1" x14ac:dyDescent="0.3">
      <c r="A2526" s="23" t="s">
        <v>48</v>
      </c>
      <c r="B2526" s="25" t="s">
        <v>22</v>
      </c>
      <c r="C2526" s="20" t="s">
        <v>23</v>
      </c>
      <c r="D2526" s="20" t="s">
        <v>23</v>
      </c>
      <c r="E2526" t="s">
        <v>24</v>
      </c>
      <c r="F2526" s="25" t="s">
        <v>30</v>
      </c>
      <c r="G2526" s="21" t="s">
        <v>29</v>
      </c>
      <c r="H2526" s="21" t="s">
        <v>29</v>
      </c>
      <c r="I2526" s="21"/>
      <c r="J2526" s="21" t="s">
        <v>29</v>
      </c>
      <c r="K2526" s="26">
        <v>0.399930000305175</v>
      </c>
      <c r="L2526" s="26">
        <v>0.48947381973266602</v>
      </c>
      <c r="N2526">
        <f>(Tabell1[[#This Row],[TP]]+Tabell1[[#This Row],[TN]])/(Tabell1[[#This Row],[TP]]+Tabell1[[#This Row],[TN]]+Tabell1[[#This Row],[FP]]+Tabell1[[#This Row],[FN]])</f>
        <v>0.87308771612202407</v>
      </c>
      <c r="O2526">
        <f>Tabell1[[#This Row],[TP]]/(Tabell1[[#This Row],[TP]]+Tabell1[[#This Row],[FP]])</f>
        <v>0.87308771612202407</v>
      </c>
      <c r="P2526">
        <f>Tabell1[[#This Row],[TP]]/(Tabell1[[#This Row],[TP]]+Tabell1[[#This Row],[FN]])</f>
        <v>1</v>
      </c>
      <c r="Q2526">
        <f>2*(Tabell1[[#This Row],[Recall]] * Tabell1[[#This Row],[Precision]]) / (Tabell1[[#This Row],[Recall]] + Tabell1[[#This Row],[Precision]])</f>
        <v>0.93224434564082737</v>
      </c>
      <c r="R2526">
        <v>9645</v>
      </c>
      <c r="S2526">
        <v>0</v>
      </c>
      <c r="T2526">
        <v>1402</v>
      </c>
      <c r="U2526">
        <v>0</v>
      </c>
    </row>
    <row r="2527" spans="1:21" hidden="1" x14ac:dyDescent="0.3">
      <c r="A2527" s="23" t="s">
        <v>48</v>
      </c>
      <c r="B2527" s="25" t="s">
        <v>22</v>
      </c>
      <c r="C2527" s="20" t="s">
        <v>23</v>
      </c>
      <c r="D2527" s="20" t="s">
        <v>23</v>
      </c>
      <c r="E2527" t="s">
        <v>24</v>
      </c>
      <c r="F2527" s="25" t="s">
        <v>30</v>
      </c>
      <c r="G2527" s="21" t="s">
        <v>29</v>
      </c>
      <c r="H2527" s="21" t="s">
        <v>29</v>
      </c>
      <c r="I2527" s="21"/>
      <c r="J2527" s="21" t="s">
        <v>29</v>
      </c>
      <c r="K2527" s="26">
        <v>0.399930000305175</v>
      </c>
      <c r="L2527" s="26">
        <v>0.40491819381713801</v>
      </c>
      <c r="N2527">
        <f>(Tabell1[[#This Row],[TP]]+Tabell1[[#This Row],[TN]])/(Tabell1[[#This Row],[TP]]+Tabell1[[#This Row],[TN]]+Tabell1[[#This Row],[FP]]+Tabell1[[#This Row],[FN]])</f>
        <v>0.87308771612202407</v>
      </c>
      <c r="O2527">
        <f>Tabell1[[#This Row],[TP]]/(Tabell1[[#This Row],[TP]]+Tabell1[[#This Row],[FP]])</f>
        <v>0.87308771612202407</v>
      </c>
      <c r="P2527">
        <f>Tabell1[[#This Row],[TP]]/(Tabell1[[#This Row],[TP]]+Tabell1[[#This Row],[FN]])</f>
        <v>1</v>
      </c>
      <c r="Q2527">
        <f>2*(Tabell1[[#This Row],[Recall]] * Tabell1[[#This Row],[Precision]]) / (Tabell1[[#This Row],[Recall]] + Tabell1[[#This Row],[Precision]])</f>
        <v>0.93224434564082737</v>
      </c>
      <c r="R2527">
        <v>9645</v>
      </c>
      <c r="S2527">
        <v>0</v>
      </c>
      <c r="T2527">
        <v>1402</v>
      </c>
      <c r="U2527">
        <v>0</v>
      </c>
    </row>
    <row r="2528" spans="1:21" hidden="1" x14ac:dyDescent="0.3">
      <c r="A2528" s="23" t="s">
        <v>48</v>
      </c>
      <c r="B2528" s="25" t="s">
        <v>22</v>
      </c>
      <c r="C2528" s="20" t="s">
        <v>23</v>
      </c>
      <c r="D2528" s="20" t="s">
        <v>23</v>
      </c>
      <c r="E2528" t="s">
        <v>24</v>
      </c>
      <c r="F2528" s="25" t="s">
        <v>30</v>
      </c>
      <c r="G2528" s="21" t="s">
        <v>29</v>
      </c>
      <c r="H2528" s="25" t="s">
        <v>26</v>
      </c>
      <c r="I2528" s="25" t="s">
        <v>25</v>
      </c>
      <c r="J2528" s="21" t="s">
        <v>29</v>
      </c>
      <c r="K2528" s="26">
        <v>0.385697841644287</v>
      </c>
      <c r="L2528" s="26">
        <v>0.43340873718261702</v>
      </c>
      <c r="N2528">
        <f>(Tabell1[[#This Row],[TP]]+Tabell1[[#This Row],[TN]])/(Tabell1[[#This Row],[TP]]+Tabell1[[#This Row],[TN]]+Tabell1[[#This Row],[FP]]+Tabell1[[#This Row],[FN]])</f>
        <v>0.87308771612202407</v>
      </c>
      <c r="O2528">
        <f>Tabell1[[#This Row],[TP]]/(Tabell1[[#This Row],[TP]]+Tabell1[[#This Row],[FP]])</f>
        <v>0.87308771612202407</v>
      </c>
      <c r="P2528">
        <f>Tabell1[[#This Row],[TP]]/(Tabell1[[#This Row],[TP]]+Tabell1[[#This Row],[FN]])</f>
        <v>1</v>
      </c>
      <c r="Q2528">
        <f>2*(Tabell1[[#This Row],[Recall]] * Tabell1[[#This Row],[Precision]]) / (Tabell1[[#This Row],[Recall]] + Tabell1[[#This Row],[Precision]])</f>
        <v>0.93224434564082737</v>
      </c>
      <c r="R2528">
        <v>9645</v>
      </c>
      <c r="S2528">
        <v>0</v>
      </c>
      <c r="T2528">
        <v>1402</v>
      </c>
      <c r="U2528">
        <v>0</v>
      </c>
    </row>
    <row r="2529" spans="1:21" hidden="1" x14ac:dyDescent="0.3">
      <c r="A2529" s="23" t="s">
        <v>48</v>
      </c>
      <c r="B2529" s="25" t="s">
        <v>22</v>
      </c>
      <c r="C2529" s="20" t="s">
        <v>23</v>
      </c>
      <c r="D2529" s="20" t="s">
        <v>23</v>
      </c>
      <c r="E2529" t="s">
        <v>24</v>
      </c>
      <c r="F2529" s="25" t="s">
        <v>30</v>
      </c>
      <c r="G2529" s="21" t="s">
        <v>29</v>
      </c>
      <c r="H2529" s="25" t="s">
        <v>26</v>
      </c>
      <c r="I2529" s="25" t="s">
        <v>25</v>
      </c>
      <c r="J2529" s="21" t="s">
        <v>29</v>
      </c>
      <c r="K2529" s="26">
        <v>0.385697841644287</v>
      </c>
      <c r="L2529" s="26">
        <v>0.40114140510558999</v>
      </c>
      <c r="N2529">
        <f>(Tabell1[[#This Row],[TP]]+Tabell1[[#This Row],[TN]])/(Tabell1[[#This Row],[TP]]+Tabell1[[#This Row],[TN]]+Tabell1[[#This Row],[FP]]+Tabell1[[#This Row],[FN]])</f>
        <v>0.87308771612202407</v>
      </c>
      <c r="O2529">
        <f>Tabell1[[#This Row],[TP]]/(Tabell1[[#This Row],[TP]]+Tabell1[[#This Row],[FP]])</f>
        <v>0.87308771612202407</v>
      </c>
      <c r="P2529">
        <f>Tabell1[[#This Row],[TP]]/(Tabell1[[#This Row],[TP]]+Tabell1[[#This Row],[FN]])</f>
        <v>1</v>
      </c>
      <c r="Q2529">
        <f>2*(Tabell1[[#This Row],[Recall]] * Tabell1[[#This Row],[Precision]]) / (Tabell1[[#This Row],[Recall]] + Tabell1[[#This Row],[Precision]])</f>
        <v>0.93224434564082737</v>
      </c>
      <c r="R2529">
        <v>9645</v>
      </c>
      <c r="S2529">
        <v>0</v>
      </c>
      <c r="T2529">
        <v>1402</v>
      </c>
      <c r="U2529">
        <v>0</v>
      </c>
    </row>
    <row r="2530" spans="1:21" hidden="1" x14ac:dyDescent="0.3">
      <c r="A2530" s="23" t="s">
        <v>48</v>
      </c>
      <c r="B2530" s="25" t="s">
        <v>22</v>
      </c>
      <c r="C2530" s="20" t="s">
        <v>23</v>
      </c>
      <c r="D2530" s="20" t="s">
        <v>23</v>
      </c>
      <c r="E2530" t="s">
        <v>24</v>
      </c>
      <c r="F2530" s="25" t="s">
        <v>30</v>
      </c>
      <c r="G2530" s="25" t="s">
        <v>26</v>
      </c>
      <c r="H2530" s="21" t="s">
        <v>29</v>
      </c>
      <c r="I2530" s="21"/>
      <c r="J2530" s="25" t="s">
        <v>26</v>
      </c>
      <c r="K2530" s="26">
        <v>0.38402700424194303</v>
      </c>
      <c r="L2530" s="26">
        <v>0.46947360038757302</v>
      </c>
      <c r="N2530">
        <f>(Tabell1[[#This Row],[TP]]+Tabell1[[#This Row],[TN]])/(Tabell1[[#This Row],[TP]]+Tabell1[[#This Row],[TN]]+Tabell1[[#This Row],[FP]]+Tabell1[[#This Row],[FN]])</f>
        <v>0.87308771612202407</v>
      </c>
      <c r="O2530">
        <f>Tabell1[[#This Row],[TP]]/(Tabell1[[#This Row],[TP]]+Tabell1[[#This Row],[FP]])</f>
        <v>0.87308771612202407</v>
      </c>
      <c r="P2530">
        <f>Tabell1[[#This Row],[TP]]/(Tabell1[[#This Row],[TP]]+Tabell1[[#This Row],[FN]])</f>
        <v>1</v>
      </c>
      <c r="Q2530">
        <f>2*(Tabell1[[#This Row],[Recall]] * Tabell1[[#This Row],[Precision]]) / (Tabell1[[#This Row],[Recall]] + Tabell1[[#This Row],[Precision]])</f>
        <v>0.93224434564082737</v>
      </c>
      <c r="R2530">
        <v>9645</v>
      </c>
      <c r="S2530">
        <v>0</v>
      </c>
      <c r="T2530">
        <v>1402</v>
      </c>
      <c r="U2530">
        <v>0</v>
      </c>
    </row>
    <row r="2531" spans="1:21" hidden="1" x14ac:dyDescent="0.3">
      <c r="A2531" s="23" t="s">
        <v>48</v>
      </c>
      <c r="B2531" s="25" t="s">
        <v>22</v>
      </c>
      <c r="C2531" s="20" t="s">
        <v>23</v>
      </c>
      <c r="D2531" s="20" t="s">
        <v>23</v>
      </c>
      <c r="E2531" t="s">
        <v>24</v>
      </c>
      <c r="F2531" s="25" t="s">
        <v>30</v>
      </c>
      <c r="G2531" s="25" t="s">
        <v>26</v>
      </c>
      <c r="H2531" s="21" t="s">
        <v>29</v>
      </c>
      <c r="I2531" s="21"/>
      <c r="J2531" s="25" t="s">
        <v>26</v>
      </c>
      <c r="K2531" s="26">
        <v>0.38402700424194303</v>
      </c>
      <c r="L2531" s="26">
        <v>0.43383955955505299</v>
      </c>
      <c r="N2531">
        <f>(Tabell1[[#This Row],[TP]]+Tabell1[[#This Row],[TN]])/(Tabell1[[#This Row],[TP]]+Tabell1[[#This Row],[TN]]+Tabell1[[#This Row],[FP]]+Tabell1[[#This Row],[FN]])</f>
        <v>0.87308771612202407</v>
      </c>
      <c r="O2531">
        <f>Tabell1[[#This Row],[TP]]/(Tabell1[[#This Row],[TP]]+Tabell1[[#This Row],[FP]])</f>
        <v>0.87308771612202407</v>
      </c>
      <c r="P2531">
        <f>Tabell1[[#This Row],[TP]]/(Tabell1[[#This Row],[TP]]+Tabell1[[#This Row],[FN]])</f>
        <v>1</v>
      </c>
      <c r="Q2531">
        <f>2*(Tabell1[[#This Row],[Recall]] * Tabell1[[#This Row],[Precision]]) / (Tabell1[[#This Row],[Recall]] + Tabell1[[#This Row],[Precision]])</f>
        <v>0.93224434564082737</v>
      </c>
      <c r="R2531">
        <v>9645</v>
      </c>
      <c r="S2531">
        <v>0</v>
      </c>
      <c r="T2531">
        <v>1402</v>
      </c>
      <c r="U2531">
        <v>0</v>
      </c>
    </row>
    <row r="2532" spans="1:21" hidden="1" x14ac:dyDescent="0.3">
      <c r="A2532" s="23" t="s">
        <v>48</v>
      </c>
      <c r="B2532" s="25" t="s">
        <v>22</v>
      </c>
      <c r="C2532" s="20" t="s">
        <v>23</v>
      </c>
      <c r="D2532" s="20" t="s">
        <v>23</v>
      </c>
      <c r="E2532" t="s">
        <v>24</v>
      </c>
      <c r="F2532" s="25" t="s">
        <v>30</v>
      </c>
      <c r="G2532" s="25" t="s">
        <v>26</v>
      </c>
      <c r="H2532" s="21" t="s">
        <v>29</v>
      </c>
      <c r="I2532" s="21"/>
      <c r="J2532" s="21" t="s">
        <v>29</v>
      </c>
      <c r="K2532" s="26">
        <v>0.38397288322448703</v>
      </c>
      <c r="L2532" s="26">
        <v>0.51076316833496005</v>
      </c>
      <c r="N2532">
        <f>(Tabell1[[#This Row],[TP]]+Tabell1[[#This Row],[TN]])/(Tabell1[[#This Row],[TP]]+Tabell1[[#This Row],[TN]]+Tabell1[[#This Row],[FP]]+Tabell1[[#This Row],[FN]])</f>
        <v>0.87308771612202407</v>
      </c>
      <c r="O2532">
        <f>Tabell1[[#This Row],[TP]]/(Tabell1[[#This Row],[TP]]+Tabell1[[#This Row],[FP]])</f>
        <v>0.87308771612202407</v>
      </c>
      <c r="P2532">
        <f>Tabell1[[#This Row],[TP]]/(Tabell1[[#This Row],[TP]]+Tabell1[[#This Row],[FN]])</f>
        <v>1</v>
      </c>
      <c r="Q2532">
        <f>2*(Tabell1[[#This Row],[Recall]] * Tabell1[[#This Row],[Precision]]) / (Tabell1[[#This Row],[Recall]] + Tabell1[[#This Row],[Precision]])</f>
        <v>0.93224434564082737</v>
      </c>
      <c r="R2532">
        <v>9645</v>
      </c>
      <c r="S2532">
        <v>0</v>
      </c>
      <c r="T2532">
        <v>1402</v>
      </c>
      <c r="U2532">
        <v>0</v>
      </c>
    </row>
    <row r="2533" spans="1:21" hidden="1" x14ac:dyDescent="0.3">
      <c r="A2533" s="23" t="s">
        <v>48</v>
      </c>
      <c r="B2533" s="25" t="s">
        <v>22</v>
      </c>
      <c r="C2533" s="20" t="s">
        <v>23</v>
      </c>
      <c r="D2533" s="20" t="s">
        <v>23</v>
      </c>
      <c r="E2533" t="s">
        <v>24</v>
      </c>
      <c r="F2533" s="25" t="s">
        <v>30</v>
      </c>
      <c r="G2533" s="25" t="s">
        <v>26</v>
      </c>
      <c r="H2533" s="21" t="s">
        <v>29</v>
      </c>
      <c r="I2533" s="21"/>
      <c r="J2533" s="21" t="s">
        <v>29</v>
      </c>
      <c r="K2533" s="26">
        <v>0.38397288322448703</v>
      </c>
      <c r="L2533" s="26">
        <v>0.42187118530273399</v>
      </c>
      <c r="N2533">
        <f>(Tabell1[[#This Row],[TP]]+Tabell1[[#This Row],[TN]])/(Tabell1[[#This Row],[TP]]+Tabell1[[#This Row],[TN]]+Tabell1[[#This Row],[FP]]+Tabell1[[#This Row],[FN]])</f>
        <v>0.87308771612202407</v>
      </c>
      <c r="O2533">
        <f>Tabell1[[#This Row],[TP]]/(Tabell1[[#This Row],[TP]]+Tabell1[[#This Row],[FP]])</f>
        <v>0.87308771612202407</v>
      </c>
      <c r="P2533">
        <f>Tabell1[[#This Row],[TP]]/(Tabell1[[#This Row],[TP]]+Tabell1[[#This Row],[FN]])</f>
        <v>1</v>
      </c>
      <c r="Q2533">
        <f>2*(Tabell1[[#This Row],[Recall]] * Tabell1[[#This Row],[Precision]]) / (Tabell1[[#This Row],[Recall]] + Tabell1[[#This Row],[Precision]])</f>
        <v>0.93224434564082737</v>
      </c>
      <c r="R2533">
        <v>9645</v>
      </c>
      <c r="S2533">
        <v>0</v>
      </c>
      <c r="T2533">
        <v>1402</v>
      </c>
      <c r="U2533">
        <v>0</v>
      </c>
    </row>
    <row r="2534" spans="1:21" hidden="1" x14ac:dyDescent="0.3">
      <c r="A2534" s="23" t="s">
        <v>48</v>
      </c>
      <c r="B2534" s="25" t="s">
        <v>22</v>
      </c>
      <c r="C2534" s="20" t="s">
        <v>23</v>
      </c>
      <c r="D2534" s="20" t="s">
        <v>23</v>
      </c>
      <c r="E2534" t="s">
        <v>24</v>
      </c>
      <c r="F2534" s="25" t="s">
        <v>30</v>
      </c>
      <c r="G2534" s="25" t="s">
        <v>26</v>
      </c>
      <c r="H2534" s="21" t="s">
        <v>29</v>
      </c>
      <c r="I2534" s="25" t="s">
        <v>25</v>
      </c>
      <c r="J2534" s="25" t="s">
        <v>26</v>
      </c>
      <c r="K2534" s="26">
        <v>0.37798881530761702</v>
      </c>
      <c r="L2534" s="26">
        <v>0.45316624641418402</v>
      </c>
      <c r="N2534">
        <f>(Tabell1[[#This Row],[TP]]+Tabell1[[#This Row],[TN]])/(Tabell1[[#This Row],[TP]]+Tabell1[[#This Row],[TN]]+Tabell1[[#This Row],[FP]]+Tabell1[[#This Row],[FN]])</f>
        <v>0.87308771612202407</v>
      </c>
      <c r="O2534">
        <f>Tabell1[[#This Row],[TP]]/(Tabell1[[#This Row],[TP]]+Tabell1[[#This Row],[FP]])</f>
        <v>0.87308771612202407</v>
      </c>
      <c r="P2534">
        <f>Tabell1[[#This Row],[TP]]/(Tabell1[[#This Row],[TP]]+Tabell1[[#This Row],[FN]])</f>
        <v>1</v>
      </c>
      <c r="Q2534">
        <f>2*(Tabell1[[#This Row],[Recall]] * Tabell1[[#This Row],[Precision]]) / (Tabell1[[#This Row],[Recall]] + Tabell1[[#This Row],[Precision]])</f>
        <v>0.93224434564082737</v>
      </c>
      <c r="R2534">
        <v>9645</v>
      </c>
      <c r="S2534">
        <v>0</v>
      </c>
      <c r="T2534">
        <v>1402</v>
      </c>
      <c r="U2534">
        <v>0</v>
      </c>
    </row>
    <row r="2535" spans="1:21" hidden="1" x14ac:dyDescent="0.3">
      <c r="A2535" s="23" t="s">
        <v>48</v>
      </c>
      <c r="B2535" s="25" t="s">
        <v>22</v>
      </c>
      <c r="C2535" s="20" t="s">
        <v>23</v>
      </c>
      <c r="D2535" s="20" t="s">
        <v>23</v>
      </c>
      <c r="E2535" t="s">
        <v>24</v>
      </c>
      <c r="F2535" s="25" t="s">
        <v>30</v>
      </c>
      <c r="G2535" s="25" t="s">
        <v>26</v>
      </c>
      <c r="H2535" s="21" t="s">
        <v>29</v>
      </c>
      <c r="I2535" s="25" t="s">
        <v>25</v>
      </c>
      <c r="J2535" s="25" t="s">
        <v>26</v>
      </c>
      <c r="K2535" s="26">
        <v>0.37798881530761702</v>
      </c>
      <c r="L2535" s="26">
        <v>0.405560493469238</v>
      </c>
      <c r="N2535">
        <f>(Tabell1[[#This Row],[TP]]+Tabell1[[#This Row],[TN]])/(Tabell1[[#This Row],[TP]]+Tabell1[[#This Row],[TN]]+Tabell1[[#This Row],[FP]]+Tabell1[[#This Row],[FN]])</f>
        <v>0.87308771612202407</v>
      </c>
      <c r="O2535">
        <f>Tabell1[[#This Row],[TP]]/(Tabell1[[#This Row],[TP]]+Tabell1[[#This Row],[FP]])</f>
        <v>0.87308771612202407</v>
      </c>
      <c r="P2535">
        <f>Tabell1[[#This Row],[TP]]/(Tabell1[[#This Row],[TP]]+Tabell1[[#This Row],[FN]])</f>
        <v>1</v>
      </c>
      <c r="Q2535">
        <f>2*(Tabell1[[#This Row],[Recall]] * Tabell1[[#This Row],[Precision]]) / (Tabell1[[#This Row],[Recall]] + Tabell1[[#This Row],[Precision]])</f>
        <v>0.93224434564082737</v>
      </c>
      <c r="R2535">
        <v>9645</v>
      </c>
      <c r="S2535">
        <v>0</v>
      </c>
      <c r="T2535">
        <v>1402</v>
      </c>
      <c r="U2535">
        <v>0</v>
      </c>
    </row>
    <row r="2536" spans="1:21" hidden="1" x14ac:dyDescent="0.3">
      <c r="A2536" s="23" t="s">
        <v>48</v>
      </c>
      <c r="B2536" s="25" t="s">
        <v>22</v>
      </c>
      <c r="C2536" s="20" t="s">
        <v>23</v>
      </c>
      <c r="D2536" s="20" t="s">
        <v>23</v>
      </c>
      <c r="E2536" t="s">
        <v>24</v>
      </c>
      <c r="F2536" s="25" t="s">
        <v>30</v>
      </c>
      <c r="G2536" s="25" t="s">
        <v>26</v>
      </c>
      <c r="H2536" s="25" t="s">
        <v>26</v>
      </c>
      <c r="I2536" s="25" t="s">
        <v>25</v>
      </c>
      <c r="J2536" s="21" t="s">
        <v>29</v>
      </c>
      <c r="K2536" s="26">
        <v>0.37647652626037598</v>
      </c>
      <c r="L2536" s="26">
        <v>0.50202703475952104</v>
      </c>
      <c r="N2536">
        <f>(Tabell1[[#This Row],[TP]]+Tabell1[[#This Row],[TN]])/(Tabell1[[#This Row],[TP]]+Tabell1[[#This Row],[TN]]+Tabell1[[#This Row],[FP]]+Tabell1[[#This Row],[FN]])</f>
        <v>0.87308771612202407</v>
      </c>
      <c r="O2536">
        <f>Tabell1[[#This Row],[TP]]/(Tabell1[[#This Row],[TP]]+Tabell1[[#This Row],[FP]])</f>
        <v>0.87308771612202407</v>
      </c>
      <c r="P2536">
        <f>Tabell1[[#This Row],[TP]]/(Tabell1[[#This Row],[TP]]+Tabell1[[#This Row],[FN]])</f>
        <v>1</v>
      </c>
      <c r="Q2536">
        <f>2*(Tabell1[[#This Row],[Recall]] * Tabell1[[#This Row],[Precision]]) / (Tabell1[[#This Row],[Recall]] + Tabell1[[#This Row],[Precision]])</f>
        <v>0.93224434564082737</v>
      </c>
      <c r="R2536">
        <v>9645</v>
      </c>
      <c r="S2536">
        <v>0</v>
      </c>
      <c r="T2536">
        <v>1402</v>
      </c>
      <c r="U2536">
        <v>0</v>
      </c>
    </row>
    <row r="2537" spans="1:21" hidden="1" x14ac:dyDescent="0.3">
      <c r="A2537" s="23" t="s">
        <v>48</v>
      </c>
      <c r="B2537" s="25" t="s">
        <v>22</v>
      </c>
      <c r="C2537" s="20" t="s">
        <v>23</v>
      </c>
      <c r="D2537" s="20" t="s">
        <v>23</v>
      </c>
      <c r="E2537" t="s">
        <v>24</v>
      </c>
      <c r="F2537" s="25" t="s">
        <v>30</v>
      </c>
      <c r="G2537" s="25" t="s">
        <v>26</v>
      </c>
      <c r="H2537" s="25" t="s">
        <v>26</v>
      </c>
      <c r="I2537" s="25" t="s">
        <v>25</v>
      </c>
      <c r="J2537" s="21" t="s">
        <v>29</v>
      </c>
      <c r="K2537" s="26">
        <v>0.37647652626037598</v>
      </c>
      <c r="L2537" s="26">
        <v>0.45378828048705999</v>
      </c>
      <c r="N2537">
        <f>(Tabell1[[#This Row],[TP]]+Tabell1[[#This Row],[TN]])/(Tabell1[[#This Row],[TP]]+Tabell1[[#This Row],[TN]]+Tabell1[[#This Row],[FP]]+Tabell1[[#This Row],[FN]])</f>
        <v>0.87308771612202407</v>
      </c>
      <c r="O2537">
        <f>Tabell1[[#This Row],[TP]]/(Tabell1[[#This Row],[TP]]+Tabell1[[#This Row],[FP]])</f>
        <v>0.87308771612202407</v>
      </c>
      <c r="P2537">
        <f>Tabell1[[#This Row],[TP]]/(Tabell1[[#This Row],[TP]]+Tabell1[[#This Row],[FN]])</f>
        <v>1</v>
      </c>
      <c r="Q2537">
        <f>2*(Tabell1[[#This Row],[Recall]] * Tabell1[[#This Row],[Precision]]) / (Tabell1[[#This Row],[Recall]] + Tabell1[[#This Row],[Precision]])</f>
        <v>0.93224434564082737</v>
      </c>
      <c r="R2537">
        <v>9645</v>
      </c>
      <c r="S2537">
        <v>0</v>
      </c>
      <c r="T2537">
        <v>1402</v>
      </c>
      <c r="U2537">
        <v>0</v>
      </c>
    </row>
    <row r="2538" spans="1:21" hidden="1" x14ac:dyDescent="0.3">
      <c r="A2538" s="23" t="s">
        <v>48</v>
      </c>
      <c r="B2538" s="25" t="s">
        <v>22</v>
      </c>
      <c r="C2538" s="20" t="s">
        <v>23</v>
      </c>
      <c r="D2538" s="20" t="s">
        <v>23</v>
      </c>
      <c r="E2538" t="s">
        <v>24</v>
      </c>
      <c r="F2538" s="25" t="s">
        <v>30</v>
      </c>
      <c r="G2538" s="21" t="s">
        <v>29</v>
      </c>
      <c r="H2538" s="21" t="s">
        <v>29</v>
      </c>
      <c r="I2538" s="25" t="s">
        <v>25</v>
      </c>
      <c r="J2538" s="21" t="s">
        <v>29</v>
      </c>
      <c r="K2538" s="26">
        <v>0.374995946884155</v>
      </c>
      <c r="L2538" s="26">
        <v>0.47772216796875</v>
      </c>
      <c r="N2538">
        <f>(Tabell1[[#This Row],[TP]]+Tabell1[[#This Row],[TN]])/(Tabell1[[#This Row],[TP]]+Tabell1[[#This Row],[TN]]+Tabell1[[#This Row],[FP]]+Tabell1[[#This Row],[FN]])</f>
        <v>0.87308771612202407</v>
      </c>
      <c r="O2538">
        <f>Tabell1[[#This Row],[TP]]/(Tabell1[[#This Row],[TP]]+Tabell1[[#This Row],[FP]])</f>
        <v>0.87308771612202407</v>
      </c>
      <c r="P2538">
        <f>Tabell1[[#This Row],[TP]]/(Tabell1[[#This Row],[TP]]+Tabell1[[#This Row],[FN]])</f>
        <v>1</v>
      </c>
      <c r="Q2538">
        <f>2*(Tabell1[[#This Row],[Recall]] * Tabell1[[#This Row],[Precision]]) / (Tabell1[[#This Row],[Recall]] + Tabell1[[#This Row],[Precision]])</f>
        <v>0.93224434564082737</v>
      </c>
      <c r="R2538">
        <v>9645</v>
      </c>
      <c r="S2538">
        <v>0</v>
      </c>
      <c r="T2538">
        <v>1402</v>
      </c>
      <c r="U2538">
        <v>0</v>
      </c>
    </row>
    <row r="2539" spans="1:21" hidden="1" x14ac:dyDescent="0.3">
      <c r="A2539" s="23" t="s">
        <v>48</v>
      </c>
      <c r="B2539" s="25" t="s">
        <v>22</v>
      </c>
      <c r="C2539" s="20" t="s">
        <v>23</v>
      </c>
      <c r="D2539" s="20" t="s">
        <v>23</v>
      </c>
      <c r="E2539" t="s">
        <v>24</v>
      </c>
      <c r="F2539" s="25" t="s">
        <v>30</v>
      </c>
      <c r="G2539" s="21" t="s">
        <v>29</v>
      </c>
      <c r="H2539" s="21" t="s">
        <v>29</v>
      </c>
      <c r="I2539" s="25" t="s">
        <v>25</v>
      </c>
      <c r="J2539" s="21" t="s">
        <v>29</v>
      </c>
      <c r="K2539" s="26">
        <v>0.374995946884155</v>
      </c>
      <c r="L2539" s="26">
        <v>0.431844472885131</v>
      </c>
      <c r="N2539">
        <f>(Tabell1[[#This Row],[TP]]+Tabell1[[#This Row],[TN]])/(Tabell1[[#This Row],[TP]]+Tabell1[[#This Row],[TN]]+Tabell1[[#This Row],[FP]]+Tabell1[[#This Row],[FN]])</f>
        <v>0.87308771612202407</v>
      </c>
      <c r="O2539">
        <f>Tabell1[[#This Row],[TP]]/(Tabell1[[#This Row],[TP]]+Tabell1[[#This Row],[FP]])</f>
        <v>0.87308771612202407</v>
      </c>
      <c r="P2539">
        <f>Tabell1[[#This Row],[TP]]/(Tabell1[[#This Row],[TP]]+Tabell1[[#This Row],[FN]])</f>
        <v>1</v>
      </c>
      <c r="Q2539">
        <f>2*(Tabell1[[#This Row],[Recall]] * Tabell1[[#This Row],[Precision]]) / (Tabell1[[#This Row],[Recall]] + Tabell1[[#This Row],[Precision]])</f>
        <v>0.93224434564082737</v>
      </c>
      <c r="R2539">
        <v>9645</v>
      </c>
      <c r="S2539">
        <v>0</v>
      </c>
      <c r="T2539">
        <v>1402</v>
      </c>
      <c r="U2539">
        <v>0</v>
      </c>
    </row>
    <row r="2540" spans="1:21" hidden="1" x14ac:dyDescent="0.3">
      <c r="A2540" s="23" t="s">
        <v>48</v>
      </c>
      <c r="B2540" s="25" t="s">
        <v>22</v>
      </c>
      <c r="C2540" s="20" t="s">
        <v>23</v>
      </c>
      <c r="D2540" s="20" t="s">
        <v>23</v>
      </c>
      <c r="E2540" t="s">
        <v>24</v>
      </c>
      <c r="F2540" s="25" t="s">
        <v>30</v>
      </c>
      <c r="G2540" s="21" t="s">
        <v>29</v>
      </c>
      <c r="H2540" s="25" t="s">
        <v>26</v>
      </c>
      <c r="I2540" s="21"/>
      <c r="J2540" s="25" t="s">
        <v>26</v>
      </c>
      <c r="K2540" s="26">
        <v>0.36615443229675199</v>
      </c>
      <c r="L2540" s="26">
        <v>0.49314832687377902</v>
      </c>
      <c r="N2540">
        <f>(Tabell1[[#This Row],[TP]]+Tabell1[[#This Row],[TN]])/(Tabell1[[#This Row],[TP]]+Tabell1[[#This Row],[TN]]+Tabell1[[#This Row],[FP]]+Tabell1[[#This Row],[FN]])</f>
        <v>0.87308771612202407</v>
      </c>
      <c r="O2540">
        <f>Tabell1[[#This Row],[TP]]/(Tabell1[[#This Row],[TP]]+Tabell1[[#This Row],[FP]])</f>
        <v>0.87308771612202407</v>
      </c>
      <c r="P2540">
        <f>Tabell1[[#This Row],[TP]]/(Tabell1[[#This Row],[TP]]+Tabell1[[#This Row],[FN]])</f>
        <v>1</v>
      </c>
      <c r="Q2540">
        <f>2*(Tabell1[[#This Row],[Recall]] * Tabell1[[#This Row],[Precision]]) / (Tabell1[[#This Row],[Recall]] + Tabell1[[#This Row],[Precision]])</f>
        <v>0.93224434564082737</v>
      </c>
      <c r="R2540">
        <v>9645</v>
      </c>
      <c r="S2540">
        <v>0</v>
      </c>
      <c r="T2540">
        <v>1402</v>
      </c>
      <c r="U2540">
        <v>0</v>
      </c>
    </row>
    <row r="2541" spans="1:21" hidden="1" x14ac:dyDescent="0.3">
      <c r="A2541" s="23" t="s">
        <v>48</v>
      </c>
      <c r="B2541" s="25" t="s">
        <v>22</v>
      </c>
      <c r="C2541" s="20" t="s">
        <v>23</v>
      </c>
      <c r="D2541" s="20" t="s">
        <v>23</v>
      </c>
      <c r="E2541" t="s">
        <v>24</v>
      </c>
      <c r="F2541" s="25" t="s">
        <v>30</v>
      </c>
      <c r="G2541" s="21" t="s">
        <v>29</v>
      </c>
      <c r="H2541" s="25" t="s">
        <v>26</v>
      </c>
      <c r="I2541" s="21"/>
      <c r="J2541" s="25" t="s">
        <v>26</v>
      </c>
      <c r="K2541" s="26">
        <v>0.36615443229675199</v>
      </c>
      <c r="L2541" s="26">
        <v>0.46475672721862699</v>
      </c>
      <c r="N2541">
        <f>(Tabell1[[#This Row],[TP]]+Tabell1[[#This Row],[TN]])/(Tabell1[[#This Row],[TP]]+Tabell1[[#This Row],[TN]]+Tabell1[[#This Row],[FP]]+Tabell1[[#This Row],[FN]])</f>
        <v>0.87308771612202407</v>
      </c>
      <c r="O2541">
        <f>Tabell1[[#This Row],[TP]]/(Tabell1[[#This Row],[TP]]+Tabell1[[#This Row],[FP]])</f>
        <v>0.87308771612202407</v>
      </c>
      <c r="P2541">
        <f>Tabell1[[#This Row],[TP]]/(Tabell1[[#This Row],[TP]]+Tabell1[[#This Row],[FN]])</f>
        <v>1</v>
      </c>
      <c r="Q2541">
        <f>2*(Tabell1[[#This Row],[Recall]] * Tabell1[[#This Row],[Precision]]) / (Tabell1[[#This Row],[Recall]] + Tabell1[[#This Row],[Precision]])</f>
        <v>0.93224434564082737</v>
      </c>
      <c r="R2541">
        <v>9645</v>
      </c>
      <c r="S2541">
        <v>0</v>
      </c>
      <c r="T2541">
        <v>1402</v>
      </c>
      <c r="U2541">
        <v>0</v>
      </c>
    </row>
    <row r="2542" spans="1:21" hidden="1" x14ac:dyDescent="0.3">
      <c r="A2542" s="23" t="s">
        <v>48</v>
      </c>
      <c r="B2542" s="25" t="s">
        <v>22</v>
      </c>
      <c r="C2542" s="20" t="s">
        <v>23</v>
      </c>
      <c r="D2542" s="20" t="s">
        <v>23</v>
      </c>
      <c r="E2542" t="s">
        <v>24</v>
      </c>
      <c r="F2542" s="25" t="s">
        <v>30</v>
      </c>
      <c r="G2542" s="25" t="s">
        <v>26</v>
      </c>
      <c r="H2542" s="25" t="s">
        <v>26</v>
      </c>
      <c r="I2542" s="21"/>
      <c r="J2542" s="25" t="s">
        <v>26</v>
      </c>
      <c r="K2542" s="26">
        <v>0.35055494308471602</v>
      </c>
      <c r="L2542" s="26">
        <v>0.51767230033874501</v>
      </c>
      <c r="N2542">
        <f>(Tabell1[[#This Row],[TP]]+Tabell1[[#This Row],[TN]])/(Tabell1[[#This Row],[TP]]+Tabell1[[#This Row],[TN]]+Tabell1[[#This Row],[FP]]+Tabell1[[#This Row],[FN]])</f>
        <v>0.87308771612202407</v>
      </c>
      <c r="O2542">
        <f>Tabell1[[#This Row],[TP]]/(Tabell1[[#This Row],[TP]]+Tabell1[[#This Row],[FP]])</f>
        <v>0.87308771612202407</v>
      </c>
      <c r="P2542">
        <f>Tabell1[[#This Row],[TP]]/(Tabell1[[#This Row],[TP]]+Tabell1[[#This Row],[FN]])</f>
        <v>1</v>
      </c>
      <c r="Q2542">
        <f>2*(Tabell1[[#This Row],[Recall]] * Tabell1[[#This Row],[Precision]]) / (Tabell1[[#This Row],[Recall]] + Tabell1[[#This Row],[Precision]])</f>
        <v>0.93224434564082737</v>
      </c>
      <c r="R2542">
        <v>9645</v>
      </c>
      <c r="S2542">
        <v>0</v>
      </c>
      <c r="T2542">
        <v>1402</v>
      </c>
      <c r="U2542">
        <v>0</v>
      </c>
    </row>
    <row r="2543" spans="1:21" hidden="1" x14ac:dyDescent="0.3">
      <c r="A2543" s="23" t="s">
        <v>48</v>
      </c>
      <c r="B2543" s="25" t="s">
        <v>22</v>
      </c>
      <c r="C2543" s="20" t="s">
        <v>23</v>
      </c>
      <c r="D2543" s="20" t="s">
        <v>23</v>
      </c>
      <c r="E2543" t="s">
        <v>24</v>
      </c>
      <c r="F2543" s="25" t="s">
        <v>30</v>
      </c>
      <c r="G2543" s="25" t="s">
        <v>26</v>
      </c>
      <c r="H2543" s="25" t="s">
        <v>26</v>
      </c>
      <c r="I2543" s="21"/>
      <c r="J2543" s="25" t="s">
        <v>26</v>
      </c>
      <c r="K2543" s="26">
        <v>0.35055494308471602</v>
      </c>
      <c r="L2543" s="26">
        <v>0.43882632255554199</v>
      </c>
      <c r="N2543">
        <f>(Tabell1[[#This Row],[TP]]+Tabell1[[#This Row],[TN]])/(Tabell1[[#This Row],[TP]]+Tabell1[[#This Row],[TN]]+Tabell1[[#This Row],[FP]]+Tabell1[[#This Row],[FN]])</f>
        <v>0.87308771612202407</v>
      </c>
      <c r="O2543">
        <f>Tabell1[[#This Row],[TP]]/(Tabell1[[#This Row],[TP]]+Tabell1[[#This Row],[FP]])</f>
        <v>0.87308771612202407</v>
      </c>
      <c r="P2543">
        <f>Tabell1[[#This Row],[TP]]/(Tabell1[[#This Row],[TP]]+Tabell1[[#This Row],[FN]])</f>
        <v>1</v>
      </c>
      <c r="Q2543">
        <f>2*(Tabell1[[#This Row],[Recall]] * Tabell1[[#This Row],[Precision]]) / (Tabell1[[#This Row],[Recall]] + Tabell1[[#This Row],[Precision]])</f>
        <v>0.93224434564082737</v>
      </c>
      <c r="R2543">
        <v>9645</v>
      </c>
      <c r="S2543">
        <v>0</v>
      </c>
      <c r="T2543">
        <v>1402</v>
      </c>
      <c r="U2543">
        <v>0</v>
      </c>
    </row>
    <row r="2544" spans="1:21" hidden="1" x14ac:dyDescent="0.3">
      <c r="A2544" s="23" t="s">
        <v>48</v>
      </c>
      <c r="B2544" s="25" t="s">
        <v>22</v>
      </c>
      <c r="C2544" s="20" t="s">
        <v>23</v>
      </c>
      <c r="D2544" s="20" t="s">
        <v>23</v>
      </c>
      <c r="E2544" t="s">
        <v>24</v>
      </c>
      <c r="F2544" s="25" t="s">
        <v>30</v>
      </c>
      <c r="G2544" s="21" t="s">
        <v>29</v>
      </c>
      <c r="H2544" s="21" t="s">
        <v>29</v>
      </c>
      <c r="I2544" s="25" t="s">
        <v>25</v>
      </c>
      <c r="J2544" s="25" t="s">
        <v>26</v>
      </c>
      <c r="K2544" s="26">
        <v>0.349065542221069</v>
      </c>
      <c r="L2544" s="26">
        <v>0.45611500740051197</v>
      </c>
      <c r="N2544">
        <f>(Tabell1[[#This Row],[TP]]+Tabell1[[#This Row],[TN]])/(Tabell1[[#This Row],[TP]]+Tabell1[[#This Row],[TN]]+Tabell1[[#This Row],[FP]]+Tabell1[[#This Row],[FN]])</f>
        <v>0.87308771612202407</v>
      </c>
      <c r="O2544">
        <f>Tabell1[[#This Row],[TP]]/(Tabell1[[#This Row],[TP]]+Tabell1[[#This Row],[FP]])</f>
        <v>0.87308771612202407</v>
      </c>
      <c r="P2544">
        <f>Tabell1[[#This Row],[TP]]/(Tabell1[[#This Row],[TP]]+Tabell1[[#This Row],[FN]])</f>
        <v>1</v>
      </c>
      <c r="Q2544">
        <f>2*(Tabell1[[#This Row],[Recall]] * Tabell1[[#This Row],[Precision]]) / (Tabell1[[#This Row],[Recall]] + Tabell1[[#This Row],[Precision]])</f>
        <v>0.93224434564082737</v>
      </c>
      <c r="R2544">
        <v>9645</v>
      </c>
      <c r="S2544">
        <v>0</v>
      </c>
      <c r="T2544">
        <v>1402</v>
      </c>
      <c r="U2544">
        <v>0</v>
      </c>
    </row>
    <row r="2545" spans="1:21" hidden="1" x14ac:dyDescent="0.3">
      <c r="A2545" s="23" t="s">
        <v>48</v>
      </c>
      <c r="B2545" s="25" t="s">
        <v>22</v>
      </c>
      <c r="C2545" s="20" t="s">
        <v>23</v>
      </c>
      <c r="D2545" s="20" t="s">
        <v>23</v>
      </c>
      <c r="E2545" t="s">
        <v>24</v>
      </c>
      <c r="F2545" s="25" t="s">
        <v>30</v>
      </c>
      <c r="G2545" s="21" t="s">
        <v>29</v>
      </c>
      <c r="H2545" s="21" t="s">
        <v>29</v>
      </c>
      <c r="I2545" s="25" t="s">
        <v>25</v>
      </c>
      <c r="J2545" s="25" t="s">
        <v>26</v>
      </c>
      <c r="K2545" s="26">
        <v>0.349065542221069</v>
      </c>
      <c r="L2545" s="26">
        <v>0.43990015983581499</v>
      </c>
      <c r="N2545">
        <f>(Tabell1[[#This Row],[TP]]+Tabell1[[#This Row],[TN]])/(Tabell1[[#This Row],[TP]]+Tabell1[[#This Row],[TN]]+Tabell1[[#This Row],[FP]]+Tabell1[[#This Row],[FN]])</f>
        <v>0.87308771612202407</v>
      </c>
      <c r="O2545">
        <f>Tabell1[[#This Row],[TP]]/(Tabell1[[#This Row],[TP]]+Tabell1[[#This Row],[FP]])</f>
        <v>0.87308771612202407</v>
      </c>
      <c r="P2545">
        <f>Tabell1[[#This Row],[TP]]/(Tabell1[[#This Row],[TP]]+Tabell1[[#This Row],[FN]])</f>
        <v>1</v>
      </c>
      <c r="Q2545">
        <f>2*(Tabell1[[#This Row],[Recall]] * Tabell1[[#This Row],[Precision]]) / (Tabell1[[#This Row],[Recall]] + Tabell1[[#This Row],[Precision]])</f>
        <v>0.93224434564082737</v>
      </c>
      <c r="R2545">
        <v>9645</v>
      </c>
      <c r="S2545">
        <v>0</v>
      </c>
      <c r="T2545">
        <v>1402</v>
      </c>
      <c r="U2545">
        <v>0</v>
      </c>
    </row>
    <row r="2546" spans="1:21" hidden="1" x14ac:dyDescent="0.3">
      <c r="A2546" s="23" t="s">
        <v>48</v>
      </c>
      <c r="B2546" s="25" t="s">
        <v>22</v>
      </c>
      <c r="C2546" s="20" t="s">
        <v>23</v>
      </c>
      <c r="D2546" s="20" t="s">
        <v>23</v>
      </c>
      <c r="E2546" t="s">
        <v>24</v>
      </c>
      <c r="F2546" s="25" t="s">
        <v>30</v>
      </c>
      <c r="G2546" s="21" t="s">
        <v>29</v>
      </c>
      <c r="H2546" s="25" t="s">
        <v>26</v>
      </c>
      <c r="I2546" s="25" t="s">
        <v>25</v>
      </c>
      <c r="J2546" s="25" t="s">
        <v>26</v>
      </c>
      <c r="K2546" s="26">
        <v>0.33215355873107899</v>
      </c>
      <c r="L2546" s="26">
        <v>0.435835361480712</v>
      </c>
      <c r="N2546">
        <f>(Tabell1[[#This Row],[TP]]+Tabell1[[#This Row],[TN]])/(Tabell1[[#This Row],[TP]]+Tabell1[[#This Row],[TN]]+Tabell1[[#This Row],[FP]]+Tabell1[[#This Row],[FN]])</f>
        <v>0.87308771612202407</v>
      </c>
      <c r="O2546">
        <f>Tabell1[[#This Row],[TP]]/(Tabell1[[#This Row],[TP]]+Tabell1[[#This Row],[FP]])</f>
        <v>0.87308771612202407</v>
      </c>
      <c r="P2546">
        <f>Tabell1[[#This Row],[TP]]/(Tabell1[[#This Row],[TP]]+Tabell1[[#This Row],[FN]])</f>
        <v>1</v>
      </c>
      <c r="Q2546">
        <f>2*(Tabell1[[#This Row],[Recall]] * Tabell1[[#This Row],[Precision]]) / (Tabell1[[#This Row],[Recall]] + Tabell1[[#This Row],[Precision]])</f>
        <v>0.93224434564082737</v>
      </c>
      <c r="R2546">
        <v>9645</v>
      </c>
      <c r="S2546">
        <v>0</v>
      </c>
      <c r="T2546">
        <v>1402</v>
      </c>
      <c r="U2546">
        <v>0</v>
      </c>
    </row>
    <row r="2547" spans="1:21" hidden="1" x14ac:dyDescent="0.3">
      <c r="A2547" s="23" t="s">
        <v>48</v>
      </c>
      <c r="B2547" s="25" t="s">
        <v>22</v>
      </c>
      <c r="C2547" s="20" t="s">
        <v>23</v>
      </c>
      <c r="D2547" s="20" t="s">
        <v>23</v>
      </c>
      <c r="E2547" t="s">
        <v>24</v>
      </c>
      <c r="F2547" s="25" t="s">
        <v>30</v>
      </c>
      <c r="G2547" s="21" t="s">
        <v>29</v>
      </c>
      <c r="H2547" s="25" t="s">
        <v>26</v>
      </c>
      <c r="I2547" s="25" t="s">
        <v>25</v>
      </c>
      <c r="J2547" s="25" t="s">
        <v>26</v>
      </c>
      <c r="K2547" s="26">
        <v>0.33215355873107899</v>
      </c>
      <c r="L2547" s="26">
        <v>0.43084716796875</v>
      </c>
      <c r="N2547">
        <f>(Tabell1[[#This Row],[TP]]+Tabell1[[#This Row],[TN]])/(Tabell1[[#This Row],[TP]]+Tabell1[[#This Row],[TN]]+Tabell1[[#This Row],[FP]]+Tabell1[[#This Row],[FN]])</f>
        <v>0.87308771612202407</v>
      </c>
      <c r="O2547">
        <f>Tabell1[[#This Row],[TP]]/(Tabell1[[#This Row],[TP]]+Tabell1[[#This Row],[FP]])</f>
        <v>0.87308771612202407</v>
      </c>
      <c r="P2547">
        <f>Tabell1[[#This Row],[TP]]/(Tabell1[[#This Row],[TP]]+Tabell1[[#This Row],[FN]])</f>
        <v>1</v>
      </c>
      <c r="Q2547">
        <f>2*(Tabell1[[#This Row],[Recall]] * Tabell1[[#This Row],[Precision]]) / (Tabell1[[#This Row],[Recall]] + Tabell1[[#This Row],[Precision]])</f>
        <v>0.93224434564082737</v>
      </c>
      <c r="R2547">
        <v>9645</v>
      </c>
      <c r="S2547">
        <v>0</v>
      </c>
      <c r="T2547">
        <v>1402</v>
      </c>
      <c r="U2547">
        <v>0</v>
      </c>
    </row>
    <row r="2548" spans="1:21" hidden="1" x14ac:dyDescent="0.3">
      <c r="A2548" s="23" t="s">
        <v>48</v>
      </c>
      <c r="B2548" s="25" t="s">
        <v>22</v>
      </c>
      <c r="C2548" s="20" t="s">
        <v>23</v>
      </c>
      <c r="D2548" s="20" t="s">
        <v>23</v>
      </c>
      <c r="E2548" t="s">
        <v>24</v>
      </c>
      <c r="F2548" s="25" t="s">
        <v>30</v>
      </c>
      <c r="G2548" s="25" t="s">
        <v>26</v>
      </c>
      <c r="H2548" s="21" t="s">
        <v>29</v>
      </c>
      <c r="I2548" s="25" t="s">
        <v>25</v>
      </c>
      <c r="J2548" s="21" t="s">
        <v>29</v>
      </c>
      <c r="K2548" s="26">
        <v>0.32911872863769498</v>
      </c>
      <c r="L2548" s="26">
        <v>0.42788887023925698</v>
      </c>
      <c r="N2548">
        <f>(Tabell1[[#This Row],[TP]]+Tabell1[[#This Row],[TN]])/(Tabell1[[#This Row],[TP]]+Tabell1[[#This Row],[TN]]+Tabell1[[#This Row],[FP]]+Tabell1[[#This Row],[FN]])</f>
        <v>0.87308771612202407</v>
      </c>
      <c r="O2548">
        <f>Tabell1[[#This Row],[TP]]/(Tabell1[[#This Row],[TP]]+Tabell1[[#This Row],[FP]])</f>
        <v>0.87308771612202407</v>
      </c>
      <c r="P2548">
        <f>Tabell1[[#This Row],[TP]]/(Tabell1[[#This Row],[TP]]+Tabell1[[#This Row],[FN]])</f>
        <v>1</v>
      </c>
      <c r="Q2548">
        <f>2*(Tabell1[[#This Row],[Recall]] * Tabell1[[#This Row],[Precision]]) / (Tabell1[[#This Row],[Recall]] + Tabell1[[#This Row],[Precision]])</f>
        <v>0.93224434564082737</v>
      </c>
      <c r="R2548">
        <v>9645</v>
      </c>
      <c r="S2548">
        <v>0</v>
      </c>
      <c r="T2548">
        <v>1402</v>
      </c>
      <c r="U2548">
        <v>0</v>
      </c>
    </row>
    <row r="2549" spans="1:21" hidden="1" x14ac:dyDescent="0.3">
      <c r="A2549" s="23" t="s">
        <v>48</v>
      </c>
      <c r="B2549" s="25" t="s">
        <v>22</v>
      </c>
      <c r="C2549" s="20" t="s">
        <v>23</v>
      </c>
      <c r="D2549" s="20" t="s">
        <v>23</v>
      </c>
      <c r="E2549" t="s">
        <v>24</v>
      </c>
      <c r="F2549" s="25" t="s">
        <v>30</v>
      </c>
      <c r="G2549" s="25" t="s">
        <v>26</v>
      </c>
      <c r="H2549" s="21" t="s">
        <v>29</v>
      </c>
      <c r="I2549" s="25" t="s">
        <v>25</v>
      </c>
      <c r="J2549" s="21" t="s">
        <v>29</v>
      </c>
      <c r="K2549" s="26">
        <v>0.32911872863769498</v>
      </c>
      <c r="L2549" s="26">
        <v>0.41489028930664001</v>
      </c>
      <c r="N2549">
        <f>(Tabell1[[#This Row],[TP]]+Tabell1[[#This Row],[TN]])/(Tabell1[[#This Row],[TP]]+Tabell1[[#This Row],[TN]]+Tabell1[[#This Row],[FP]]+Tabell1[[#This Row],[FN]])</f>
        <v>0.87308771612202407</v>
      </c>
      <c r="O2549">
        <f>Tabell1[[#This Row],[TP]]/(Tabell1[[#This Row],[TP]]+Tabell1[[#This Row],[FP]])</f>
        <v>0.87308771612202407</v>
      </c>
      <c r="P2549">
        <f>Tabell1[[#This Row],[TP]]/(Tabell1[[#This Row],[TP]]+Tabell1[[#This Row],[FN]])</f>
        <v>1</v>
      </c>
      <c r="Q2549">
        <f>2*(Tabell1[[#This Row],[Recall]] * Tabell1[[#This Row],[Precision]]) / (Tabell1[[#This Row],[Recall]] + Tabell1[[#This Row],[Precision]])</f>
        <v>0.93224434564082737</v>
      </c>
      <c r="R2549">
        <v>9645</v>
      </c>
      <c r="S2549">
        <v>0</v>
      </c>
      <c r="T2549">
        <v>1402</v>
      </c>
      <c r="U2549">
        <v>0</v>
      </c>
    </row>
    <row r="2550" spans="1:21" hidden="1" x14ac:dyDescent="0.3">
      <c r="A2550" s="23" t="s">
        <v>48</v>
      </c>
      <c r="B2550" s="25" t="s">
        <v>22</v>
      </c>
      <c r="C2550" s="20" t="s">
        <v>23</v>
      </c>
      <c r="D2550" s="20" t="s">
        <v>23</v>
      </c>
      <c r="E2550" t="s">
        <v>24</v>
      </c>
      <c r="F2550" s="25" t="s">
        <v>30</v>
      </c>
      <c r="G2550" s="25" t="s">
        <v>26</v>
      </c>
      <c r="H2550" s="25" t="s">
        <v>26</v>
      </c>
      <c r="I2550" s="25" t="s">
        <v>25</v>
      </c>
      <c r="J2550" s="25" t="s">
        <v>26</v>
      </c>
      <c r="K2550" s="26">
        <v>0.318151235580444</v>
      </c>
      <c r="L2550" s="26">
        <v>0.48805952072143499</v>
      </c>
      <c r="N2550">
        <f>(Tabell1[[#This Row],[TP]]+Tabell1[[#This Row],[TN]])/(Tabell1[[#This Row],[TP]]+Tabell1[[#This Row],[TN]]+Tabell1[[#This Row],[FP]]+Tabell1[[#This Row],[FN]])</f>
        <v>0.87308771612202407</v>
      </c>
      <c r="O2550">
        <f>Tabell1[[#This Row],[TP]]/(Tabell1[[#This Row],[TP]]+Tabell1[[#This Row],[FP]])</f>
        <v>0.87308771612202407</v>
      </c>
      <c r="P2550">
        <f>Tabell1[[#This Row],[TP]]/(Tabell1[[#This Row],[TP]]+Tabell1[[#This Row],[FN]])</f>
        <v>1</v>
      </c>
      <c r="Q2550">
        <f>2*(Tabell1[[#This Row],[Recall]] * Tabell1[[#This Row],[Precision]]) / (Tabell1[[#This Row],[Recall]] + Tabell1[[#This Row],[Precision]])</f>
        <v>0.93224434564082737</v>
      </c>
      <c r="R2550">
        <v>9645</v>
      </c>
      <c r="S2550">
        <v>0</v>
      </c>
      <c r="T2550">
        <v>1402</v>
      </c>
      <c r="U2550">
        <v>0</v>
      </c>
    </row>
    <row r="2551" spans="1:21" hidden="1" x14ac:dyDescent="0.3">
      <c r="A2551" s="23" t="s">
        <v>48</v>
      </c>
      <c r="B2551" s="25" t="s">
        <v>22</v>
      </c>
      <c r="C2551" s="20" t="s">
        <v>23</v>
      </c>
      <c r="D2551" s="20" t="s">
        <v>23</v>
      </c>
      <c r="E2551" t="s">
        <v>24</v>
      </c>
      <c r="F2551" s="25" t="s">
        <v>30</v>
      </c>
      <c r="G2551" s="25" t="s">
        <v>26</v>
      </c>
      <c r="H2551" s="25" t="s">
        <v>26</v>
      </c>
      <c r="I2551" s="25" t="s">
        <v>25</v>
      </c>
      <c r="J2551" s="25" t="s">
        <v>26</v>
      </c>
      <c r="K2551" s="26">
        <v>0.318151235580444</v>
      </c>
      <c r="L2551" s="26">
        <v>0.45577979087829501</v>
      </c>
      <c r="N2551">
        <f>(Tabell1[[#This Row],[TP]]+Tabell1[[#This Row],[TN]])/(Tabell1[[#This Row],[TP]]+Tabell1[[#This Row],[TN]]+Tabell1[[#This Row],[FP]]+Tabell1[[#This Row],[FN]])</f>
        <v>0.87308771612202407</v>
      </c>
      <c r="O2551">
        <f>Tabell1[[#This Row],[TP]]/(Tabell1[[#This Row],[TP]]+Tabell1[[#This Row],[FP]])</f>
        <v>0.87308771612202407</v>
      </c>
      <c r="P2551">
        <f>Tabell1[[#This Row],[TP]]/(Tabell1[[#This Row],[TP]]+Tabell1[[#This Row],[FN]])</f>
        <v>1</v>
      </c>
      <c r="Q2551">
        <f>2*(Tabell1[[#This Row],[Recall]] * Tabell1[[#This Row],[Precision]]) / (Tabell1[[#This Row],[Recall]] + Tabell1[[#This Row],[Precision]])</f>
        <v>0.93224434564082737</v>
      </c>
      <c r="R2551">
        <v>9645</v>
      </c>
      <c r="S2551">
        <v>0</v>
      </c>
      <c r="T2551">
        <v>1402</v>
      </c>
      <c r="U2551">
        <v>0</v>
      </c>
    </row>
    <row r="2552" spans="1:21" hidden="1" x14ac:dyDescent="0.3">
      <c r="A2552" s="23" t="s">
        <v>48</v>
      </c>
      <c r="B2552" s="25" t="s">
        <v>22</v>
      </c>
      <c r="C2552" s="20" t="s">
        <v>23</v>
      </c>
      <c r="D2552" s="20" t="s">
        <v>23</v>
      </c>
      <c r="E2552" t="s">
        <v>24</v>
      </c>
      <c r="F2552" s="25" t="s">
        <v>30</v>
      </c>
      <c r="G2552" s="25" t="s">
        <v>26</v>
      </c>
      <c r="H2552" s="21" t="s">
        <v>29</v>
      </c>
      <c r="I2552" s="25" t="s">
        <v>25</v>
      </c>
      <c r="J2552" s="21" t="s">
        <v>29</v>
      </c>
      <c r="K2552" s="26">
        <v>0.316440820693969</v>
      </c>
      <c r="L2552" s="26">
        <v>0.337743520736694</v>
      </c>
      <c r="N2552">
        <f>(Tabell1[[#This Row],[TP]]+Tabell1[[#This Row],[TN]])/(Tabell1[[#This Row],[TP]]+Tabell1[[#This Row],[TN]]+Tabell1[[#This Row],[FP]]+Tabell1[[#This Row],[FN]])</f>
        <v>0.87308771612202407</v>
      </c>
      <c r="O2552">
        <f>Tabell1[[#This Row],[TP]]/(Tabell1[[#This Row],[TP]]+Tabell1[[#This Row],[FP]])</f>
        <v>0.87308771612202407</v>
      </c>
      <c r="P2552">
        <f>Tabell1[[#This Row],[TP]]/(Tabell1[[#This Row],[TP]]+Tabell1[[#This Row],[FN]])</f>
        <v>1</v>
      </c>
      <c r="Q2552">
        <f>2*(Tabell1[[#This Row],[Recall]] * Tabell1[[#This Row],[Precision]]) / (Tabell1[[#This Row],[Recall]] + Tabell1[[#This Row],[Precision]])</f>
        <v>0.93224434564082737</v>
      </c>
      <c r="R2552">
        <v>9645</v>
      </c>
      <c r="S2552">
        <v>0</v>
      </c>
      <c r="T2552">
        <v>1402</v>
      </c>
      <c r="U2552">
        <v>0</v>
      </c>
    </row>
    <row r="2553" spans="1:21" hidden="1" x14ac:dyDescent="0.3">
      <c r="A2553" s="23" t="s">
        <v>48</v>
      </c>
      <c r="B2553" s="25" t="s">
        <v>22</v>
      </c>
      <c r="C2553" s="21" t="s">
        <v>34</v>
      </c>
      <c r="D2553" s="20" t="s">
        <v>23</v>
      </c>
      <c r="E2553" t="s">
        <v>24</v>
      </c>
      <c r="F2553" s="25" t="s">
        <v>30</v>
      </c>
      <c r="G2553" s="25" t="s">
        <v>26</v>
      </c>
      <c r="H2553" s="25" t="s">
        <v>26</v>
      </c>
      <c r="I2553" s="25" t="s">
        <v>25</v>
      </c>
      <c r="J2553" s="25" t="s">
        <v>26</v>
      </c>
      <c r="K2553" s="26">
        <v>0.31412672996520902</v>
      </c>
      <c r="L2553" s="26">
        <v>0.33413624763488697</v>
      </c>
      <c r="N2553">
        <f>(Tabell1[[#This Row],[TP]]+Tabell1[[#This Row],[TN]])/(Tabell1[[#This Row],[TP]]+Tabell1[[#This Row],[TN]]+Tabell1[[#This Row],[FP]]+Tabell1[[#This Row],[FN]])</f>
        <v>0.87308771612202407</v>
      </c>
      <c r="O2553">
        <f>Tabell1[[#This Row],[TP]]/(Tabell1[[#This Row],[TP]]+Tabell1[[#This Row],[FP]])</f>
        <v>0.87308771612202407</v>
      </c>
      <c r="P2553">
        <f>Tabell1[[#This Row],[TP]]/(Tabell1[[#This Row],[TP]]+Tabell1[[#This Row],[FN]])</f>
        <v>1</v>
      </c>
      <c r="Q2553">
        <f>2*(Tabell1[[#This Row],[Recall]] * Tabell1[[#This Row],[Precision]]) / (Tabell1[[#This Row],[Recall]] + Tabell1[[#This Row],[Precision]])</f>
        <v>0.93224434564082737</v>
      </c>
      <c r="R2553">
        <v>9645</v>
      </c>
      <c r="S2553">
        <v>0</v>
      </c>
      <c r="T2553">
        <v>1402</v>
      </c>
      <c r="U2553">
        <v>0</v>
      </c>
    </row>
    <row r="2554" spans="1:21" hidden="1" x14ac:dyDescent="0.3">
      <c r="A2554" s="23" t="s">
        <v>48</v>
      </c>
      <c r="B2554" s="25" t="s">
        <v>22</v>
      </c>
      <c r="C2554" s="21" t="s">
        <v>34</v>
      </c>
      <c r="D2554" s="20" t="s">
        <v>23</v>
      </c>
      <c r="E2554" t="s">
        <v>24</v>
      </c>
      <c r="F2554" s="25" t="s">
        <v>30</v>
      </c>
      <c r="G2554" s="25" t="s">
        <v>26</v>
      </c>
      <c r="H2554" s="25" t="s">
        <v>26</v>
      </c>
      <c r="I2554" s="25" t="s">
        <v>25</v>
      </c>
      <c r="J2554" s="21" t="s">
        <v>29</v>
      </c>
      <c r="K2554" s="26">
        <v>0.31315922737121499</v>
      </c>
      <c r="L2554" s="26">
        <v>0.334109306335449</v>
      </c>
      <c r="N2554">
        <f>(Tabell1[[#This Row],[TP]]+Tabell1[[#This Row],[TN]])/(Tabell1[[#This Row],[TP]]+Tabell1[[#This Row],[TN]]+Tabell1[[#This Row],[FP]]+Tabell1[[#This Row],[FN]])</f>
        <v>0.87308771612202407</v>
      </c>
      <c r="O2554">
        <f>Tabell1[[#This Row],[TP]]/(Tabell1[[#This Row],[TP]]+Tabell1[[#This Row],[FP]])</f>
        <v>0.87308771612202407</v>
      </c>
      <c r="P2554">
        <f>Tabell1[[#This Row],[TP]]/(Tabell1[[#This Row],[TP]]+Tabell1[[#This Row],[FN]])</f>
        <v>1</v>
      </c>
      <c r="Q2554">
        <f>2*(Tabell1[[#This Row],[Recall]] * Tabell1[[#This Row],[Precision]]) / (Tabell1[[#This Row],[Recall]] + Tabell1[[#This Row],[Precision]])</f>
        <v>0.93224434564082737</v>
      </c>
      <c r="R2554">
        <v>9645</v>
      </c>
      <c r="S2554">
        <v>0</v>
      </c>
      <c r="T2554">
        <v>1402</v>
      </c>
      <c r="U2554">
        <v>0</v>
      </c>
    </row>
    <row r="2555" spans="1:21" hidden="1" x14ac:dyDescent="0.3">
      <c r="A2555" s="23" t="s">
        <v>48</v>
      </c>
      <c r="B2555" s="25" t="s">
        <v>22</v>
      </c>
      <c r="C2555" s="20" t="s">
        <v>23</v>
      </c>
      <c r="D2555" s="20" t="s">
        <v>23</v>
      </c>
      <c r="E2555" t="s">
        <v>24</v>
      </c>
      <c r="F2555" s="25" t="s">
        <v>30</v>
      </c>
      <c r="G2555" s="25" t="s">
        <v>26</v>
      </c>
      <c r="H2555" s="21" t="s">
        <v>29</v>
      </c>
      <c r="I2555" s="25" t="s">
        <v>25</v>
      </c>
      <c r="J2555" s="25" t="s">
        <v>26</v>
      </c>
      <c r="K2555" s="26">
        <v>0.30842065811157199</v>
      </c>
      <c r="L2555" s="26">
        <v>0.33111500740051197</v>
      </c>
      <c r="N2555">
        <f>(Tabell1[[#This Row],[TP]]+Tabell1[[#This Row],[TN]])/(Tabell1[[#This Row],[TP]]+Tabell1[[#This Row],[TN]]+Tabell1[[#This Row],[FP]]+Tabell1[[#This Row],[FN]])</f>
        <v>0.87308771612202407</v>
      </c>
      <c r="O2555">
        <f>Tabell1[[#This Row],[TP]]/(Tabell1[[#This Row],[TP]]+Tabell1[[#This Row],[FP]])</f>
        <v>0.87308771612202407</v>
      </c>
      <c r="P2555">
        <f>Tabell1[[#This Row],[TP]]/(Tabell1[[#This Row],[TP]]+Tabell1[[#This Row],[FN]])</f>
        <v>1</v>
      </c>
      <c r="Q2555">
        <f>2*(Tabell1[[#This Row],[Recall]] * Tabell1[[#This Row],[Precision]]) / (Tabell1[[#This Row],[Recall]] + Tabell1[[#This Row],[Precision]])</f>
        <v>0.93224434564082737</v>
      </c>
      <c r="R2555">
        <v>9645</v>
      </c>
      <c r="S2555">
        <v>0</v>
      </c>
      <c r="T2555">
        <v>1402</v>
      </c>
      <c r="U2555">
        <v>0</v>
      </c>
    </row>
    <row r="2556" spans="1:21" hidden="1" x14ac:dyDescent="0.3">
      <c r="A2556" s="23" t="s">
        <v>48</v>
      </c>
      <c r="B2556" s="25" t="s">
        <v>22</v>
      </c>
      <c r="C2556" s="20" t="s">
        <v>23</v>
      </c>
      <c r="D2556" s="20" t="s">
        <v>23</v>
      </c>
      <c r="E2556" t="s">
        <v>24</v>
      </c>
      <c r="F2556" s="25" t="s">
        <v>30</v>
      </c>
      <c r="G2556" s="25" t="s">
        <v>26</v>
      </c>
      <c r="H2556" s="25" t="s">
        <v>26</v>
      </c>
      <c r="I2556" s="25" t="s">
        <v>25</v>
      </c>
      <c r="J2556" s="21" t="s">
        <v>29</v>
      </c>
      <c r="K2556" s="26">
        <v>0.30805730819702098</v>
      </c>
      <c r="L2556" s="26">
        <v>0.335659980773925</v>
      </c>
      <c r="N2556">
        <f>(Tabell1[[#This Row],[TP]]+Tabell1[[#This Row],[TN]])/(Tabell1[[#This Row],[TP]]+Tabell1[[#This Row],[TN]]+Tabell1[[#This Row],[FP]]+Tabell1[[#This Row],[FN]])</f>
        <v>0.87308771612202407</v>
      </c>
      <c r="O2556">
        <f>Tabell1[[#This Row],[TP]]/(Tabell1[[#This Row],[TP]]+Tabell1[[#This Row],[FP]])</f>
        <v>0.87308771612202407</v>
      </c>
      <c r="P2556">
        <f>Tabell1[[#This Row],[TP]]/(Tabell1[[#This Row],[TP]]+Tabell1[[#This Row],[FN]])</f>
        <v>1</v>
      </c>
      <c r="Q2556">
        <f>2*(Tabell1[[#This Row],[Recall]] * Tabell1[[#This Row],[Precision]]) / (Tabell1[[#This Row],[Recall]] + Tabell1[[#This Row],[Precision]])</f>
        <v>0.93224434564082737</v>
      </c>
      <c r="R2556">
        <v>9645</v>
      </c>
      <c r="S2556">
        <v>0</v>
      </c>
      <c r="T2556">
        <v>1402</v>
      </c>
      <c r="U2556">
        <v>0</v>
      </c>
    </row>
    <row r="2557" spans="1:21" hidden="1" x14ac:dyDescent="0.3">
      <c r="A2557" s="23" t="s">
        <v>48</v>
      </c>
      <c r="B2557" s="25" t="s">
        <v>22</v>
      </c>
      <c r="C2557" s="20" t="s">
        <v>23</v>
      </c>
      <c r="D2557" s="20" t="s">
        <v>23</v>
      </c>
      <c r="E2557" t="s">
        <v>24</v>
      </c>
      <c r="F2557" s="25" t="s">
        <v>30</v>
      </c>
      <c r="G2557" s="25" t="s">
        <v>26</v>
      </c>
      <c r="H2557" s="25" t="s">
        <v>26</v>
      </c>
      <c r="I2557" s="25" t="s">
        <v>25</v>
      </c>
      <c r="J2557" s="25" t="s">
        <v>26</v>
      </c>
      <c r="K2557" s="26">
        <v>0.30718111991882302</v>
      </c>
      <c r="L2557" s="26">
        <v>0.34507679939269997</v>
      </c>
      <c r="N2557">
        <f>(Tabell1[[#This Row],[TP]]+Tabell1[[#This Row],[TN]])/(Tabell1[[#This Row],[TP]]+Tabell1[[#This Row],[TN]]+Tabell1[[#This Row],[FP]]+Tabell1[[#This Row],[FN]])</f>
        <v>0.87308771612202407</v>
      </c>
      <c r="O2557">
        <f>Tabell1[[#This Row],[TP]]/(Tabell1[[#This Row],[TP]]+Tabell1[[#This Row],[FP]])</f>
        <v>0.87308771612202407</v>
      </c>
      <c r="P2557">
        <f>Tabell1[[#This Row],[TP]]/(Tabell1[[#This Row],[TP]]+Tabell1[[#This Row],[FN]])</f>
        <v>1</v>
      </c>
      <c r="Q2557">
        <f>2*(Tabell1[[#This Row],[Recall]] * Tabell1[[#This Row],[Precision]]) / (Tabell1[[#This Row],[Recall]] + Tabell1[[#This Row],[Precision]])</f>
        <v>0.93224434564082737</v>
      </c>
      <c r="R2557">
        <v>9645</v>
      </c>
      <c r="S2557">
        <v>0</v>
      </c>
      <c r="T2557">
        <v>1402</v>
      </c>
      <c r="U2557">
        <v>0</v>
      </c>
    </row>
    <row r="2558" spans="1:21" hidden="1" x14ac:dyDescent="0.3">
      <c r="A2558" s="23" t="s">
        <v>48</v>
      </c>
      <c r="B2558" s="25" t="s">
        <v>22</v>
      </c>
      <c r="C2558" s="21" t="s">
        <v>34</v>
      </c>
      <c r="D2558" s="20" t="s">
        <v>23</v>
      </c>
      <c r="E2558" t="s">
        <v>24</v>
      </c>
      <c r="F2558" s="25" t="s">
        <v>30</v>
      </c>
      <c r="G2558" s="21" t="s">
        <v>29</v>
      </c>
      <c r="H2558" s="25" t="s">
        <v>26</v>
      </c>
      <c r="I2558" s="25" t="s">
        <v>25</v>
      </c>
      <c r="J2558" s="25" t="s">
        <v>26</v>
      </c>
      <c r="K2558" s="26">
        <v>0.30672073364257801</v>
      </c>
      <c r="L2558" s="26">
        <v>0.39597487449645902</v>
      </c>
      <c r="N2558">
        <f>(Tabell1[[#This Row],[TP]]+Tabell1[[#This Row],[TN]])/(Tabell1[[#This Row],[TP]]+Tabell1[[#This Row],[TN]]+Tabell1[[#This Row],[FP]]+Tabell1[[#This Row],[FN]])</f>
        <v>0.87308771612202407</v>
      </c>
      <c r="O2558">
        <f>Tabell1[[#This Row],[TP]]/(Tabell1[[#This Row],[TP]]+Tabell1[[#This Row],[FP]])</f>
        <v>0.87308771612202407</v>
      </c>
      <c r="P2558">
        <f>Tabell1[[#This Row],[TP]]/(Tabell1[[#This Row],[TP]]+Tabell1[[#This Row],[FN]])</f>
        <v>1</v>
      </c>
      <c r="Q2558">
        <f>2*(Tabell1[[#This Row],[Recall]] * Tabell1[[#This Row],[Precision]]) / (Tabell1[[#This Row],[Recall]] + Tabell1[[#This Row],[Precision]])</f>
        <v>0.93224434564082737</v>
      </c>
      <c r="R2558">
        <v>9645</v>
      </c>
      <c r="S2558">
        <v>0</v>
      </c>
      <c r="T2558">
        <v>1402</v>
      </c>
      <c r="U2558">
        <v>0</v>
      </c>
    </row>
    <row r="2559" spans="1:21" hidden="1" x14ac:dyDescent="0.3">
      <c r="A2559" s="23" t="s">
        <v>48</v>
      </c>
      <c r="B2559" s="25" t="s">
        <v>22</v>
      </c>
      <c r="C2559" s="20" t="s">
        <v>23</v>
      </c>
      <c r="D2559" s="20" t="s">
        <v>23</v>
      </c>
      <c r="E2559" t="s">
        <v>24</v>
      </c>
      <c r="F2559" s="25" t="s">
        <v>30</v>
      </c>
      <c r="G2559" s="21" t="s">
        <v>29</v>
      </c>
      <c r="H2559" s="25" t="s">
        <v>26</v>
      </c>
      <c r="I2559" s="25" t="s">
        <v>25</v>
      </c>
      <c r="J2559" s="25" t="s">
        <v>26</v>
      </c>
      <c r="K2559" s="26">
        <v>0.30404186248779203</v>
      </c>
      <c r="L2559" s="26">
        <v>0.32017350196838301</v>
      </c>
      <c r="N2559">
        <f>(Tabell1[[#This Row],[TP]]+Tabell1[[#This Row],[TN]])/(Tabell1[[#This Row],[TP]]+Tabell1[[#This Row],[TN]]+Tabell1[[#This Row],[FP]]+Tabell1[[#This Row],[FN]])</f>
        <v>0.87308771612202407</v>
      </c>
      <c r="O2559">
        <f>Tabell1[[#This Row],[TP]]/(Tabell1[[#This Row],[TP]]+Tabell1[[#This Row],[FP]])</f>
        <v>0.87308771612202407</v>
      </c>
      <c r="P2559">
        <f>Tabell1[[#This Row],[TP]]/(Tabell1[[#This Row],[TP]]+Tabell1[[#This Row],[FN]])</f>
        <v>1</v>
      </c>
      <c r="Q2559">
        <f>2*(Tabell1[[#This Row],[Recall]] * Tabell1[[#This Row],[Precision]]) / (Tabell1[[#This Row],[Recall]] + Tabell1[[#This Row],[Precision]])</f>
        <v>0.93224434564082737</v>
      </c>
      <c r="R2559">
        <v>9645</v>
      </c>
      <c r="S2559">
        <v>0</v>
      </c>
      <c r="T2559">
        <v>1402</v>
      </c>
      <c r="U2559">
        <v>0</v>
      </c>
    </row>
    <row r="2560" spans="1:21" hidden="1" x14ac:dyDescent="0.3">
      <c r="A2560" s="23" t="s">
        <v>48</v>
      </c>
      <c r="B2560" s="25" t="s">
        <v>22</v>
      </c>
      <c r="C2560" s="20" t="s">
        <v>23</v>
      </c>
      <c r="D2560" s="20" t="s">
        <v>23</v>
      </c>
      <c r="E2560" t="s">
        <v>24</v>
      </c>
      <c r="F2560" s="25" t="s">
        <v>30</v>
      </c>
      <c r="G2560" s="21" t="s">
        <v>29</v>
      </c>
      <c r="H2560" s="21" t="s">
        <v>29</v>
      </c>
      <c r="I2560" s="25" t="s">
        <v>25</v>
      </c>
      <c r="J2560" s="21" t="s">
        <v>29</v>
      </c>
      <c r="K2560" s="26">
        <v>0.302831411361694</v>
      </c>
      <c r="L2560" s="26">
        <v>0.340091943740844</v>
      </c>
      <c r="N2560">
        <f>(Tabell1[[#This Row],[TP]]+Tabell1[[#This Row],[TN]])/(Tabell1[[#This Row],[TP]]+Tabell1[[#This Row],[TN]]+Tabell1[[#This Row],[FP]]+Tabell1[[#This Row],[FN]])</f>
        <v>0.87308771612202407</v>
      </c>
      <c r="O2560">
        <f>Tabell1[[#This Row],[TP]]/(Tabell1[[#This Row],[TP]]+Tabell1[[#This Row],[FP]])</f>
        <v>0.87308771612202407</v>
      </c>
      <c r="P2560">
        <f>Tabell1[[#This Row],[TP]]/(Tabell1[[#This Row],[TP]]+Tabell1[[#This Row],[FN]])</f>
        <v>1</v>
      </c>
      <c r="Q2560">
        <f>2*(Tabell1[[#This Row],[Recall]] * Tabell1[[#This Row],[Precision]]) / (Tabell1[[#This Row],[Recall]] + Tabell1[[#This Row],[Precision]])</f>
        <v>0.93224434564082737</v>
      </c>
      <c r="R2560">
        <v>9645</v>
      </c>
      <c r="S2560">
        <v>0</v>
      </c>
      <c r="T2560">
        <v>1402</v>
      </c>
      <c r="U2560">
        <v>0</v>
      </c>
    </row>
    <row r="2561" spans="1:21" hidden="1" x14ac:dyDescent="0.3">
      <c r="A2561" s="23" t="s">
        <v>48</v>
      </c>
      <c r="B2561" s="25" t="s">
        <v>22</v>
      </c>
      <c r="C2561" s="21" t="s">
        <v>34</v>
      </c>
      <c r="D2561" s="20" t="s">
        <v>23</v>
      </c>
      <c r="E2561" t="s">
        <v>24</v>
      </c>
      <c r="F2561" s="25" t="s">
        <v>30</v>
      </c>
      <c r="G2561" s="21" t="s">
        <v>29</v>
      </c>
      <c r="H2561" s="25" t="s">
        <v>26</v>
      </c>
      <c r="I2561" s="25" t="s">
        <v>25</v>
      </c>
      <c r="J2561" s="21" t="s">
        <v>29</v>
      </c>
      <c r="K2561" s="26">
        <v>0.30232858657836897</v>
      </c>
      <c r="L2561" s="26">
        <v>0.327127695083618</v>
      </c>
      <c r="N2561">
        <f>(Tabell1[[#This Row],[TP]]+Tabell1[[#This Row],[TN]])/(Tabell1[[#This Row],[TP]]+Tabell1[[#This Row],[TN]]+Tabell1[[#This Row],[FP]]+Tabell1[[#This Row],[FN]])</f>
        <v>0.87308771612202407</v>
      </c>
      <c r="O2561">
        <f>Tabell1[[#This Row],[TP]]/(Tabell1[[#This Row],[TP]]+Tabell1[[#This Row],[FP]])</f>
        <v>0.87308771612202407</v>
      </c>
      <c r="P2561">
        <f>Tabell1[[#This Row],[TP]]/(Tabell1[[#This Row],[TP]]+Tabell1[[#This Row],[FN]])</f>
        <v>1</v>
      </c>
      <c r="Q2561">
        <f>2*(Tabell1[[#This Row],[Recall]] * Tabell1[[#This Row],[Precision]]) / (Tabell1[[#This Row],[Recall]] + Tabell1[[#This Row],[Precision]])</f>
        <v>0.93224434564082737</v>
      </c>
      <c r="R2561">
        <v>9645</v>
      </c>
      <c r="S2561">
        <v>0</v>
      </c>
      <c r="T2561">
        <v>1402</v>
      </c>
      <c r="U2561">
        <v>0</v>
      </c>
    </row>
    <row r="2562" spans="1:21" hidden="1" x14ac:dyDescent="0.3">
      <c r="A2562" s="23" t="s">
        <v>48</v>
      </c>
      <c r="B2562" s="25" t="s">
        <v>22</v>
      </c>
      <c r="C2562" s="20" t="s">
        <v>23</v>
      </c>
      <c r="D2562" s="20" t="s">
        <v>23</v>
      </c>
      <c r="E2562" t="s">
        <v>24</v>
      </c>
      <c r="F2562" s="25" t="s">
        <v>30</v>
      </c>
      <c r="G2562" s="21" t="s">
        <v>29</v>
      </c>
      <c r="H2562" s="21" t="s">
        <v>29</v>
      </c>
      <c r="I2562" s="25" t="s">
        <v>25</v>
      </c>
      <c r="J2562" s="25" t="s">
        <v>26</v>
      </c>
      <c r="K2562" s="26">
        <v>0.301762104034423</v>
      </c>
      <c r="L2562" s="26">
        <v>0.34112167358398399</v>
      </c>
      <c r="N2562">
        <f>(Tabell1[[#This Row],[TP]]+Tabell1[[#This Row],[TN]])/(Tabell1[[#This Row],[TP]]+Tabell1[[#This Row],[TN]]+Tabell1[[#This Row],[FP]]+Tabell1[[#This Row],[FN]])</f>
        <v>0.87308771612202407</v>
      </c>
      <c r="O2562">
        <f>Tabell1[[#This Row],[TP]]/(Tabell1[[#This Row],[TP]]+Tabell1[[#This Row],[FP]])</f>
        <v>0.87308771612202407</v>
      </c>
      <c r="P2562">
        <f>Tabell1[[#This Row],[TP]]/(Tabell1[[#This Row],[TP]]+Tabell1[[#This Row],[FN]])</f>
        <v>1</v>
      </c>
      <c r="Q2562">
        <f>2*(Tabell1[[#This Row],[Recall]] * Tabell1[[#This Row],[Precision]]) / (Tabell1[[#This Row],[Recall]] + Tabell1[[#This Row],[Precision]])</f>
        <v>0.93224434564082737</v>
      </c>
      <c r="R2562">
        <v>9645</v>
      </c>
      <c r="S2562">
        <v>0</v>
      </c>
      <c r="T2562">
        <v>1402</v>
      </c>
      <c r="U2562">
        <v>0</v>
      </c>
    </row>
    <row r="2563" spans="1:21" hidden="1" x14ac:dyDescent="0.3">
      <c r="A2563" s="23" t="s">
        <v>48</v>
      </c>
      <c r="B2563" s="25" t="s">
        <v>22</v>
      </c>
      <c r="C2563" s="20" t="s">
        <v>23</v>
      </c>
      <c r="D2563" s="20" t="s">
        <v>23</v>
      </c>
      <c r="E2563" t="s">
        <v>24</v>
      </c>
      <c r="F2563" s="25" t="s">
        <v>30</v>
      </c>
      <c r="G2563" s="21" t="s">
        <v>29</v>
      </c>
      <c r="H2563" s="25" t="s">
        <v>26</v>
      </c>
      <c r="I2563" s="25" t="s">
        <v>25</v>
      </c>
      <c r="J2563" s="21" t="s">
        <v>29</v>
      </c>
      <c r="K2563" s="26">
        <v>0.30048251152038502</v>
      </c>
      <c r="L2563" s="26">
        <v>0.326095581054687</v>
      </c>
      <c r="N2563">
        <f>(Tabell1[[#This Row],[TP]]+Tabell1[[#This Row],[TN]])/(Tabell1[[#This Row],[TP]]+Tabell1[[#This Row],[TN]]+Tabell1[[#This Row],[FP]]+Tabell1[[#This Row],[FN]])</f>
        <v>0.87308771612202407</v>
      </c>
      <c r="O2563">
        <f>Tabell1[[#This Row],[TP]]/(Tabell1[[#This Row],[TP]]+Tabell1[[#This Row],[FP]])</f>
        <v>0.87308771612202407</v>
      </c>
      <c r="P2563">
        <f>Tabell1[[#This Row],[TP]]/(Tabell1[[#This Row],[TP]]+Tabell1[[#This Row],[FN]])</f>
        <v>1</v>
      </c>
      <c r="Q2563">
        <f>2*(Tabell1[[#This Row],[Recall]] * Tabell1[[#This Row],[Precision]]) / (Tabell1[[#This Row],[Recall]] + Tabell1[[#This Row],[Precision]])</f>
        <v>0.93224434564082737</v>
      </c>
      <c r="R2563">
        <v>9645</v>
      </c>
      <c r="S2563">
        <v>0</v>
      </c>
      <c r="T2563">
        <v>1402</v>
      </c>
      <c r="U2563">
        <v>0</v>
      </c>
    </row>
    <row r="2564" spans="1:21" hidden="1" x14ac:dyDescent="0.3">
      <c r="A2564" s="23" t="s">
        <v>48</v>
      </c>
      <c r="B2564" s="23" t="s">
        <v>33</v>
      </c>
      <c r="C2564" s="21" t="s">
        <v>34</v>
      </c>
      <c r="D2564" s="20" t="s">
        <v>23</v>
      </c>
      <c r="E2564" t="s">
        <v>24</v>
      </c>
      <c r="F2564" s="25" t="s">
        <v>30</v>
      </c>
      <c r="G2564" s="25" t="s">
        <v>26</v>
      </c>
      <c r="H2564" s="25" t="s">
        <v>26</v>
      </c>
      <c r="I2564" s="21"/>
      <c r="J2564" s="21" t="s">
        <v>29</v>
      </c>
      <c r="K2564" s="26">
        <v>0.24297904968261699</v>
      </c>
      <c r="L2564" s="26">
        <v>0.32957243919372498</v>
      </c>
      <c r="N2564">
        <f>(Tabell1[[#This Row],[TP]]+Tabell1[[#This Row],[TN]])/(Tabell1[[#This Row],[TP]]+Tabell1[[#This Row],[TN]]+Tabell1[[#This Row],[FP]]+Tabell1[[#This Row],[FN]])</f>
        <v>0.87308771612202407</v>
      </c>
      <c r="O2564">
        <f>Tabell1[[#This Row],[TP]]/(Tabell1[[#This Row],[TP]]+Tabell1[[#This Row],[FP]])</f>
        <v>0.87308771612202407</v>
      </c>
      <c r="P2564">
        <f>Tabell1[[#This Row],[TP]]/(Tabell1[[#This Row],[TP]]+Tabell1[[#This Row],[FN]])</f>
        <v>1</v>
      </c>
      <c r="Q2564">
        <f>2*(Tabell1[[#This Row],[Recall]] * Tabell1[[#This Row],[Precision]]) / (Tabell1[[#This Row],[Recall]] + Tabell1[[#This Row],[Precision]])</f>
        <v>0.93224434564082737</v>
      </c>
      <c r="R2564">
        <v>9645</v>
      </c>
      <c r="S2564">
        <v>0</v>
      </c>
      <c r="T2564">
        <v>1402</v>
      </c>
      <c r="U2564">
        <v>0</v>
      </c>
    </row>
    <row r="2565" spans="1:21" hidden="1" x14ac:dyDescent="0.3">
      <c r="A2565" s="23" t="s">
        <v>48</v>
      </c>
      <c r="B2565" s="23" t="s">
        <v>33</v>
      </c>
      <c r="C2565" s="21" t="s">
        <v>34</v>
      </c>
      <c r="D2565" s="20" t="s">
        <v>23</v>
      </c>
      <c r="E2565" t="s">
        <v>24</v>
      </c>
      <c r="F2565" s="25" t="s">
        <v>30</v>
      </c>
      <c r="G2565" s="25" t="s">
        <v>26</v>
      </c>
      <c r="H2565" s="25" t="s">
        <v>26</v>
      </c>
      <c r="I2565" s="21"/>
      <c r="J2565" s="25" t="s">
        <v>26</v>
      </c>
      <c r="K2565" s="26">
        <v>0.241534948348999</v>
      </c>
      <c r="L2565" s="26">
        <v>0.33381724357604903</v>
      </c>
      <c r="N2565">
        <f>(Tabell1[[#This Row],[TP]]+Tabell1[[#This Row],[TN]])/(Tabell1[[#This Row],[TP]]+Tabell1[[#This Row],[TN]]+Tabell1[[#This Row],[FP]]+Tabell1[[#This Row],[FN]])</f>
        <v>0.87308771612202407</v>
      </c>
      <c r="O2565">
        <f>Tabell1[[#This Row],[TP]]/(Tabell1[[#This Row],[TP]]+Tabell1[[#This Row],[FP]])</f>
        <v>0.87308771612202407</v>
      </c>
      <c r="P2565">
        <f>Tabell1[[#This Row],[TP]]/(Tabell1[[#This Row],[TP]]+Tabell1[[#This Row],[FN]])</f>
        <v>1</v>
      </c>
      <c r="Q2565">
        <f>2*(Tabell1[[#This Row],[Recall]] * Tabell1[[#This Row],[Precision]]) / (Tabell1[[#This Row],[Recall]] + Tabell1[[#This Row],[Precision]])</f>
        <v>0.93224434564082737</v>
      </c>
      <c r="R2565">
        <v>9645</v>
      </c>
      <c r="S2565">
        <v>0</v>
      </c>
      <c r="T2565">
        <v>1402</v>
      </c>
      <c r="U2565">
        <v>0</v>
      </c>
    </row>
    <row r="2566" spans="1:21" hidden="1" x14ac:dyDescent="0.3">
      <c r="A2566" s="23" t="s">
        <v>48</v>
      </c>
      <c r="B2566" s="23" t="s">
        <v>33</v>
      </c>
      <c r="C2566" s="21" t="s">
        <v>34</v>
      </c>
      <c r="D2566" s="20" t="s">
        <v>23</v>
      </c>
      <c r="E2566" t="s">
        <v>24</v>
      </c>
      <c r="F2566" s="25" t="s">
        <v>30</v>
      </c>
      <c r="G2566" s="21" t="s">
        <v>29</v>
      </c>
      <c r="H2566" s="25" t="s">
        <v>26</v>
      </c>
      <c r="I2566" s="21"/>
      <c r="J2566" s="21" t="s">
        <v>29</v>
      </c>
      <c r="K2566" s="26">
        <v>0.241523027420043</v>
      </c>
      <c r="L2566" s="26">
        <v>0.39183855056762601</v>
      </c>
      <c r="N2566">
        <f>(Tabell1[[#This Row],[TP]]+Tabell1[[#This Row],[TN]])/(Tabell1[[#This Row],[TP]]+Tabell1[[#This Row],[TN]]+Tabell1[[#This Row],[FP]]+Tabell1[[#This Row],[FN]])</f>
        <v>0.87308771612202407</v>
      </c>
      <c r="O2566">
        <f>Tabell1[[#This Row],[TP]]/(Tabell1[[#This Row],[TP]]+Tabell1[[#This Row],[FP]])</f>
        <v>0.87308771612202407</v>
      </c>
      <c r="P2566">
        <f>Tabell1[[#This Row],[TP]]/(Tabell1[[#This Row],[TP]]+Tabell1[[#This Row],[FN]])</f>
        <v>1</v>
      </c>
      <c r="Q2566">
        <f>2*(Tabell1[[#This Row],[Recall]] * Tabell1[[#This Row],[Precision]]) / (Tabell1[[#This Row],[Recall]] + Tabell1[[#This Row],[Precision]])</f>
        <v>0.93224434564082737</v>
      </c>
      <c r="R2566">
        <v>9645</v>
      </c>
      <c r="S2566">
        <v>0</v>
      </c>
      <c r="T2566">
        <v>1402</v>
      </c>
      <c r="U2566">
        <v>0</v>
      </c>
    </row>
    <row r="2567" spans="1:21" hidden="1" x14ac:dyDescent="0.3">
      <c r="A2567" s="23" t="s">
        <v>48</v>
      </c>
      <c r="B2567" s="23" t="s">
        <v>33</v>
      </c>
      <c r="C2567" s="21" t="s">
        <v>34</v>
      </c>
      <c r="D2567" s="20" t="s">
        <v>23</v>
      </c>
      <c r="E2567" t="s">
        <v>24</v>
      </c>
      <c r="F2567" s="25" t="s">
        <v>30</v>
      </c>
      <c r="G2567" s="21" t="s">
        <v>29</v>
      </c>
      <c r="H2567" s="25" t="s">
        <v>26</v>
      </c>
      <c r="I2567" s="21"/>
      <c r="J2567" s="25" t="s">
        <v>26</v>
      </c>
      <c r="K2567" s="26">
        <v>0.24095726013183499</v>
      </c>
      <c r="L2567" s="26">
        <v>0.31528329849243097</v>
      </c>
      <c r="N2567">
        <f>(Tabell1[[#This Row],[TP]]+Tabell1[[#This Row],[TN]])/(Tabell1[[#This Row],[TP]]+Tabell1[[#This Row],[TN]]+Tabell1[[#This Row],[FP]]+Tabell1[[#This Row],[FN]])</f>
        <v>0.87308771612202407</v>
      </c>
      <c r="O2567">
        <f>Tabell1[[#This Row],[TP]]/(Tabell1[[#This Row],[TP]]+Tabell1[[#This Row],[FP]])</f>
        <v>0.87308771612202407</v>
      </c>
      <c r="P2567">
        <f>Tabell1[[#This Row],[TP]]/(Tabell1[[#This Row],[TP]]+Tabell1[[#This Row],[FN]])</f>
        <v>1</v>
      </c>
      <c r="Q2567">
        <f>2*(Tabell1[[#This Row],[Recall]] * Tabell1[[#This Row],[Precision]]) / (Tabell1[[#This Row],[Recall]] + Tabell1[[#This Row],[Precision]])</f>
        <v>0.93224434564082737</v>
      </c>
      <c r="R2567">
        <v>9645</v>
      </c>
      <c r="S2567">
        <v>0</v>
      </c>
      <c r="T2567">
        <v>1402</v>
      </c>
      <c r="U2567">
        <v>0</v>
      </c>
    </row>
    <row r="2568" spans="1:21" hidden="1" x14ac:dyDescent="0.3">
      <c r="A2568" s="23" t="s">
        <v>48</v>
      </c>
      <c r="B2568" s="23" t="s">
        <v>33</v>
      </c>
      <c r="C2568" s="20" t="s">
        <v>23</v>
      </c>
      <c r="D2568" s="20" t="s">
        <v>23</v>
      </c>
      <c r="E2568" t="s">
        <v>24</v>
      </c>
      <c r="F2568" s="25" t="s">
        <v>30</v>
      </c>
      <c r="G2568" s="25" t="s">
        <v>26</v>
      </c>
      <c r="H2568" s="25" t="s">
        <v>26</v>
      </c>
      <c r="I2568" s="21"/>
      <c r="J2568" s="21" t="s">
        <v>29</v>
      </c>
      <c r="K2568" s="26">
        <v>0.23640561103820801</v>
      </c>
      <c r="L2568" s="26">
        <v>0.41089749336242598</v>
      </c>
      <c r="N2568">
        <f>(Tabell1[[#This Row],[TP]]+Tabell1[[#This Row],[TN]])/(Tabell1[[#This Row],[TP]]+Tabell1[[#This Row],[TN]]+Tabell1[[#This Row],[FP]]+Tabell1[[#This Row],[FN]])</f>
        <v>0.87308771612202407</v>
      </c>
      <c r="O2568">
        <f>Tabell1[[#This Row],[TP]]/(Tabell1[[#This Row],[TP]]+Tabell1[[#This Row],[FP]])</f>
        <v>0.87308771612202407</v>
      </c>
      <c r="P2568">
        <f>Tabell1[[#This Row],[TP]]/(Tabell1[[#This Row],[TP]]+Tabell1[[#This Row],[FN]])</f>
        <v>1</v>
      </c>
      <c r="Q2568">
        <f>2*(Tabell1[[#This Row],[Recall]] * Tabell1[[#This Row],[Precision]]) / (Tabell1[[#This Row],[Recall]] + Tabell1[[#This Row],[Precision]])</f>
        <v>0.93224434564082737</v>
      </c>
      <c r="R2568">
        <v>9645</v>
      </c>
      <c r="S2568">
        <v>0</v>
      </c>
      <c r="T2568">
        <v>1402</v>
      </c>
      <c r="U2568">
        <v>0</v>
      </c>
    </row>
    <row r="2569" spans="1:21" hidden="1" x14ac:dyDescent="0.3">
      <c r="A2569" s="23" t="s">
        <v>48</v>
      </c>
      <c r="B2569" s="23" t="s">
        <v>33</v>
      </c>
      <c r="C2569" s="20" t="s">
        <v>23</v>
      </c>
      <c r="D2569" s="20" t="s">
        <v>23</v>
      </c>
      <c r="E2569" t="s">
        <v>24</v>
      </c>
      <c r="F2569" s="25" t="s">
        <v>30</v>
      </c>
      <c r="G2569" s="25" t="s">
        <v>26</v>
      </c>
      <c r="H2569" s="25" t="s">
        <v>26</v>
      </c>
      <c r="I2569" s="21"/>
      <c r="J2569" s="25" t="s">
        <v>26</v>
      </c>
      <c r="K2569" s="26">
        <v>0.227392673492431</v>
      </c>
      <c r="L2569" s="26">
        <v>0.32912349700927701</v>
      </c>
      <c r="N2569">
        <f>(Tabell1[[#This Row],[TP]]+Tabell1[[#This Row],[TN]])/(Tabell1[[#This Row],[TP]]+Tabell1[[#This Row],[TN]]+Tabell1[[#This Row],[FP]]+Tabell1[[#This Row],[FN]])</f>
        <v>0.87308771612202407</v>
      </c>
      <c r="O2569">
        <f>Tabell1[[#This Row],[TP]]/(Tabell1[[#This Row],[TP]]+Tabell1[[#This Row],[FP]])</f>
        <v>0.87308771612202407</v>
      </c>
      <c r="P2569">
        <f>Tabell1[[#This Row],[TP]]/(Tabell1[[#This Row],[TP]]+Tabell1[[#This Row],[FN]])</f>
        <v>1</v>
      </c>
      <c r="Q2569">
        <f>2*(Tabell1[[#This Row],[Recall]] * Tabell1[[#This Row],[Precision]]) / (Tabell1[[#This Row],[Recall]] + Tabell1[[#This Row],[Precision]])</f>
        <v>0.93224434564082737</v>
      </c>
      <c r="R2569">
        <v>9645</v>
      </c>
      <c r="S2569">
        <v>0</v>
      </c>
      <c r="T2569">
        <v>1402</v>
      </c>
      <c r="U2569">
        <v>0</v>
      </c>
    </row>
    <row r="2570" spans="1:21" hidden="1" x14ac:dyDescent="0.3">
      <c r="A2570" s="23" t="s">
        <v>48</v>
      </c>
      <c r="B2570" s="23" t="s">
        <v>33</v>
      </c>
      <c r="C2570" s="20" t="s">
        <v>23</v>
      </c>
      <c r="D2570" s="20" t="s">
        <v>23</v>
      </c>
      <c r="E2570" t="s">
        <v>24</v>
      </c>
      <c r="F2570" s="25" t="s">
        <v>30</v>
      </c>
      <c r="G2570" s="21" t="s">
        <v>29</v>
      </c>
      <c r="H2570" s="25" t="s">
        <v>26</v>
      </c>
      <c r="I2570" s="21"/>
      <c r="J2570" s="21" t="s">
        <v>29</v>
      </c>
      <c r="K2570" s="26">
        <v>0.21989822387695299</v>
      </c>
      <c r="L2570" s="26">
        <v>0.310684204101562</v>
      </c>
      <c r="N2570">
        <f>(Tabell1[[#This Row],[TP]]+Tabell1[[#This Row],[TN]])/(Tabell1[[#This Row],[TP]]+Tabell1[[#This Row],[TN]]+Tabell1[[#This Row],[FP]]+Tabell1[[#This Row],[FN]])</f>
        <v>0.87308771612202407</v>
      </c>
      <c r="O2570">
        <f>Tabell1[[#This Row],[TP]]/(Tabell1[[#This Row],[TP]]+Tabell1[[#This Row],[FP]])</f>
        <v>0.87308771612202407</v>
      </c>
      <c r="P2570">
        <f>Tabell1[[#This Row],[TP]]/(Tabell1[[#This Row],[TP]]+Tabell1[[#This Row],[FN]])</f>
        <v>1</v>
      </c>
      <c r="Q2570">
        <f>2*(Tabell1[[#This Row],[Recall]] * Tabell1[[#This Row],[Precision]]) / (Tabell1[[#This Row],[Recall]] + Tabell1[[#This Row],[Precision]])</f>
        <v>0.93224434564082737</v>
      </c>
      <c r="R2570">
        <v>9645</v>
      </c>
      <c r="S2570">
        <v>0</v>
      </c>
      <c r="T2570">
        <v>1402</v>
      </c>
      <c r="U2570">
        <v>0</v>
      </c>
    </row>
    <row r="2571" spans="1:21" hidden="1" x14ac:dyDescent="0.3">
      <c r="A2571" s="23" t="s">
        <v>48</v>
      </c>
      <c r="B2571" s="23" t="s">
        <v>33</v>
      </c>
      <c r="C2571" s="20" t="s">
        <v>23</v>
      </c>
      <c r="D2571" s="20" t="s">
        <v>23</v>
      </c>
      <c r="E2571" t="s">
        <v>24</v>
      </c>
      <c r="F2571" s="25" t="s">
        <v>30</v>
      </c>
      <c r="G2571" s="21" t="s">
        <v>29</v>
      </c>
      <c r="H2571" s="25" t="s">
        <v>26</v>
      </c>
      <c r="I2571" s="21"/>
      <c r="J2571" s="25" t="s">
        <v>26</v>
      </c>
      <c r="K2571" s="26">
        <v>0.21941184997558499</v>
      </c>
      <c r="L2571" s="26">
        <v>0.31017112731933499</v>
      </c>
      <c r="N2571">
        <f>(Tabell1[[#This Row],[TP]]+Tabell1[[#This Row],[TN]])/(Tabell1[[#This Row],[TP]]+Tabell1[[#This Row],[TN]]+Tabell1[[#This Row],[FP]]+Tabell1[[#This Row],[FN]])</f>
        <v>0.87308771612202407</v>
      </c>
      <c r="O2571">
        <f>Tabell1[[#This Row],[TP]]/(Tabell1[[#This Row],[TP]]+Tabell1[[#This Row],[FP]])</f>
        <v>0.87308771612202407</v>
      </c>
      <c r="P2571">
        <f>Tabell1[[#This Row],[TP]]/(Tabell1[[#This Row],[TP]]+Tabell1[[#This Row],[FN]])</f>
        <v>1</v>
      </c>
      <c r="Q2571">
        <f>2*(Tabell1[[#This Row],[Recall]] * Tabell1[[#This Row],[Precision]]) / (Tabell1[[#This Row],[Recall]] + Tabell1[[#This Row],[Precision]])</f>
        <v>0.93224434564082737</v>
      </c>
      <c r="R2571">
        <v>9645</v>
      </c>
      <c r="S2571">
        <v>0</v>
      </c>
      <c r="T2571">
        <v>1402</v>
      </c>
      <c r="U2571">
        <v>0</v>
      </c>
    </row>
    <row r="2572" spans="1:21" hidden="1" x14ac:dyDescent="0.3">
      <c r="A2572" s="23" t="s">
        <v>48</v>
      </c>
      <c r="B2572" s="23" t="s">
        <v>33</v>
      </c>
      <c r="C2572" s="20" t="s">
        <v>23</v>
      </c>
      <c r="D2572" s="20" t="s">
        <v>23</v>
      </c>
      <c r="E2572" t="s">
        <v>24</v>
      </c>
      <c r="F2572" s="25" t="s">
        <v>30</v>
      </c>
      <c r="G2572" s="25" t="s">
        <v>26</v>
      </c>
      <c r="H2572" s="25" t="s">
        <v>26</v>
      </c>
      <c r="I2572" s="25" t="s">
        <v>25</v>
      </c>
      <c r="J2572" s="25" t="s">
        <v>26</v>
      </c>
      <c r="K2572" s="26">
        <v>0.19950222969055101</v>
      </c>
      <c r="L2572" s="26">
        <v>0.41190338134765597</v>
      </c>
      <c r="N2572">
        <f>(Tabell1[[#This Row],[TP]]+Tabell1[[#This Row],[TN]])/(Tabell1[[#This Row],[TP]]+Tabell1[[#This Row],[TN]]+Tabell1[[#This Row],[FP]]+Tabell1[[#This Row],[FN]])</f>
        <v>0.87308771612202407</v>
      </c>
      <c r="O2572">
        <f>Tabell1[[#This Row],[TP]]/(Tabell1[[#This Row],[TP]]+Tabell1[[#This Row],[FP]])</f>
        <v>0.87308771612202407</v>
      </c>
      <c r="P2572">
        <f>Tabell1[[#This Row],[TP]]/(Tabell1[[#This Row],[TP]]+Tabell1[[#This Row],[FN]])</f>
        <v>1</v>
      </c>
      <c r="Q2572">
        <f>2*(Tabell1[[#This Row],[Recall]] * Tabell1[[#This Row],[Precision]]) / (Tabell1[[#This Row],[Recall]] + Tabell1[[#This Row],[Precision]])</f>
        <v>0.93224434564082737</v>
      </c>
      <c r="R2572">
        <v>9645</v>
      </c>
      <c r="S2572">
        <v>0</v>
      </c>
      <c r="T2572">
        <v>1402</v>
      </c>
      <c r="U2572">
        <v>0</v>
      </c>
    </row>
    <row r="2573" spans="1:21" hidden="1" x14ac:dyDescent="0.3">
      <c r="A2573" s="23" t="s">
        <v>48</v>
      </c>
      <c r="B2573" s="23" t="s">
        <v>33</v>
      </c>
      <c r="C2573" s="20" t="s">
        <v>23</v>
      </c>
      <c r="D2573" s="20" t="s">
        <v>23</v>
      </c>
      <c r="E2573" t="s">
        <v>24</v>
      </c>
      <c r="F2573" s="25" t="s">
        <v>30</v>
      </c>
      <c r="G2573" s="25" t="s">
        <v>26</v>
      </c>
      <c r="H2573" s="25" t="s">
        <v>26</v>
      </c>
      <c r="I2573" s="25" t="s">
        <v>25</v>
      </c>
      <c r="J2573" s="25" t="s">
        <v>26</v>
      </c>
      <c r="K2573" s="26">
        <v>0.19950222969055101</v>
      </c>
      <c r="L2573" s="26">
        <v>0.36798214912414501</v>
      </c>
      <c r="N2573">
        <f>(Tabell1[[#This Row],[TP]]+Tabell1[[#This Row],[TN]])/(Tabell1[[#This Row],[TP]]+Tabell1[[#This Row],[TN]]+Tabell1[[#This Row],[FP]]+Tabell1[[#This Row],[FN]])</f>
        <v>0.87308771612202407</v>
      </c>
      <c r="O2573">
        <f>Tabell1[[#This Row],[TP]]/(Tabell1[[#This Row],[TP]]+Tabell1[[#This Row],[FP]])</f>
        <v>0.87308771612202407</v>
      </c>
      <c r="P2573">
        <f>Tabell1[[#This Row],[TP]]/(Tabell1[[#This Row],[TP]]+Tabell1[[#This Row],[FN]])</f>
        <v>1</v>
      </c>
      <c r="Q2573">
        <f>2*(Tabell1[[#This Row],[Recall]] * Tabell1[[#This Row],[Precision]]) / (Tabell1[[#This Row],[Recall]] + Tabell1[[#This Row],[Precision]])</f>
        <v>0.93224434564082737</v>
      </c>
      <c r="R2573">
        <v>9645</v>
      </c>
      <c r="S2573">
        <v>0</v>
      </c>
      <c r="T2573">
        <v>1402</v>
      </c>
      <c r="U2573">
        <v>0</v>
      </c>
    </row>
    <row r="2574" spans="1:21" hidden="1" x14ac:dyDescent="0.3">
      <c r="A2574" s="23" t="s">
        <v>48</v>
      </c>
      <c r="B2574" s="23" t="s">
        <v>33</v>
      </c>
      <c r="C2574" s="21" t="s">
        <v>34</v>
      </c>
      <c r="D2574" s="20" t="s">
        <v>23</v>
      </c>
      <c r="E2574" t="s">
        <v>24</v>
      </c>
      <c r="F2574" s="25" t="s">
        <v>30</v>
      </c>
      <c r="G2574" s="21" t="s">
        <v>29</v>
      </c>
      <c r="H2574" s="25" t="s">
        <v>26</v>
      </c>
      <c r="I2574" s="25" t="s">
        <v>25</v>
      </c>
      <c r="J2574" s="25" t="s">
        <v>26</v>
      </c>
      <c r="K2574" s="26">
        <v>0.19616127014160101</v>
      </c>
      <c r="L2574" s="26">
        <v>0.34563016891479398</v>
      </c>
      <c r="N2574">
        <f>(Tabell1[[#This Row],[TP]]+Tabell1[[#This Row],[TN]])/(Tabell1[[#This Row],[TP]]+Tabell1[[#This Row],[TN]]+Tabell1[[#This Row],[FP]]+Tabell1[[#This Row],[FN]])</f>
        <v>0.87308771612202407</v>
      </c>
      <c r="O2574">
        <f>Tabell1[[#This Row],[TP]]/(Tabell1[[#This Row],[TP]]+Tabell1[[#This Row],[FP]])</f>
        <v>0.87308771612202407</v>
      </c>
      <c r="P2574">
        <f>Tabell1[[#This Row],[TP]]/(Tabell1[[#This Row],[TP]]+Tabell1[[#This Row],[FN]])</f>
        <v>1</v>
      </c>
      <c r="Q2574">
        <f>2*(Tabell1[[#This Row],[Recall]] * Tabell1[[#This Row],[Precision]]) / (Tabell1[[#This Row],[Recall]] + Tabell1[[#This Row],[Precision]])</f>
        <v>0.93224434564082737</v>
      </c>
      <c r="R2574">
        <v>9645</v>
      </c>
      <c r="S2574">
        <v>0</v>
      </c>
      <c r="T2574">
        <v>1402</v>
      </c>
      <c r="U2574">
        <v>0</v>
      </c>
    </row>
    <row r="2575" spans="1:21" hidden="1" x14ac:dyDescent="0.3">
      <c r="A2575" s="23" t="s">
        <v>48</v>
      </c>
      <c r="B2575" s="23" t="s">
        <v>33</v>
      </c>
      <c r="C2575" s="20" t="s">
        <v>23</v>
      </c>
      <c r="D2575" s="20" t="s">
        <v>23</v>
      </c>
      <c r="E2575" t="s">
        <v>24</v>
      </c>
      <c r="F2575" s="19" t="s">
        <v>21</v>
      </c>
      <c r="G2575" s="21" t="s">
        <v>29</v>
      </c>
      <c r="H2575" s="25" t="s">
        <v>26</v>
      </c>
      <c r="I2575" s="25" t="s">
        <v>25</v>
      </c>
      <c r="J2575" s="25" t="s">
        <v>26</v>
      </c>
      <c r="K2575" s="26">
        <v>0.19275021553039501</v>
      </c>
      <c r="L2575" s="26">
        <v>0.260303735733032</v>
      </c>
      <c r="N2575">
        <f>(Tabell1[[#This Row],[TP]]+Tabell1[[#This Row],[TN]])/(Tabell1[[#This Row],[TP]]+Tabell1[[#This Row],[TN]]+Tabell1[[#This Row],[FP]]+Tabell1[[#This Row],[FN]])</f>
        <v>0.87308771612202407</v>
      </c>
      <c r="O2575">
        <f>Tabell1[[#This Row],[TP]]/(Tabell1[[#This Row],[TP]]+Tabell1[[#This Row],[FP]])</f>
        <v>0.87308771612202407</v>
      </c>
      <c r="P2575">
        <f>Tabell1[[#This Row],[TP]]/(Tabell1[[#This Row],[TP]]+Tabell1[[#This Row],[FN]])</f>
        <v>1</v>
      </c>
      <c r="Q2575">
        <f>2*(Tabell1[[#This Row],[Recall]] * Tabell1[[#This Row],[Precision]]) / (Tabell1[[#This Row],[Recall]] + Tabell1[[#This Row],[Precision]])</f>
        <v>0.93224434564082737</v>
      </c>
      <c r="R2575">
        <v>9645</v>
      </c>
      <c r="S2575">
        <v>0</v>
      </c>
      <c r="T2575">
        <v>1402</v>
      </c>
      <c r="U2575">
        <v>0</v>
      </c>
    </row>
    <row r="2576" spans="1:21" hidden="1" x14ac:dyDescent="0.3">
      <c r="A2576" s="23" t="s">
        <v>48</v>
      </c>
      <c r="B2576" s="23" t="s">
        <v>33</v>
      </c>
      <c r="C2576" s="20" t="s">
        <v>23</v>
      </c>
      <c r="D2576" s="20" t="s">
        <v>23</v>
      </c>
      <c r="E2576" t="s">
        <v>24</v>
      </c>
      <c r="F2576" s="19" t="s">
        <v>21</v>
      </c>
      <c r="G2576" s="21" t="s">
        <v>29</v>
      </c>
      <c r="H2576" s="25" t="s">
        <v>26</v>
      </c>
      <c r="I2576" s="25" t="s">
        <v>25</v>
      </c>
      <c r="J2576" s="25" t="s">
        <v>26</v>
      </c>
      <c r="K2576" s="26">
        <v>0.19275021553039501</v>
      </c>
      <c r="L2576" s="26">
        <v>0.2094407081604</v>
      </c>
      <c r="N2576">
        <f>(Tabell1[[#This Row],[TP]]+Tabell1[[#This Row],[TN]])/(Tabell1[[#This Row],[TP]]+Tabell1[[#This Row],[TN]]+Tabell1[[#This Row],[FP]]+Tabell1[[#This Row],[FN]])</f>
        <v>0.87308771612202407</v>
      </c>
      <c r="O2576">
        <f>Tabell1[[#This Row],[TP]]/(Tabell1[[#This Row],[TP]]+Tabell1[[#This Row],[FP]])</f>
        <v>0.87308771612202407</v>
      </c>
      <c r="P2576">
        <f>Tabell1[[#This Row],[TP]]/(Tabell1[[#This Row],[TP]]+Tabell1[[#This Row],[FN]])</f>
        <v>1</v>
      </c>
      <c r="Q2576">
        <f>2*(Tabell1[[#This Row],[Recall]] * Tabell1[[#This Row],[Precision]]) / (Tabell1[[#This Row],[Recall]] + Tabell1[[#This Row],[Precision]])</f>
        <v>0.93224434564082737</v>
      </c>
      <c r="R2576">
        <v>9645</v>
      </c>
      <c r="S2576">
        <v>0</v>
      </c>
      <c r="T2576">
        <v>1402</v>
      </c>
      <c r="U2576">
        <v>0</v>
      </c>
    </row>
    <row r="2577" spans="1:21" hidden="1" x14ac:dyDescent="0.3">
      <c r="A2577" s="23" t="s">
        <v>48</v>
      </c>
      <c r="B2577" s="23" t="s">
        <v>33</v>
      </c>
      <c r="C2577" s="21" t="s">
        <v>34</v>
      </c>
      <c r="D2577" s="20" t="s">
        <v>23</v>
      </c>
      <c r="E2577" t="s">
        <v>24</v>
      </c>
      <c r="F2577" s="25" t="s">
        <v>30</v>
      </c>
      <c r="G2577" s="25" t="s">
        <v>26</v>
      </c>
      <c r="H2577" s="25" t="s">
        <v>26</v>
      </c>
      <c r="I2577" s="25" t="s">
        <v>25</v>
      </c>
      <c r="J2577" s="21" t="s">
        <v>29</v>
      </c>
      <c r="K2577" s="26">
        <v>0.18787217140197701</v>
      </c>
      <c r="L2577" s="26">
        <v>0.33097672462463301</v>
      </c>
      <c r="N2577">
        <f>(Tabell1[[#This Row],[TP]]+Tabell1[[#This Row],[TN]])/(Tabell1[[#This Row],[TP]]+Tabell1[[#This Row],[TN]]+Tabell1[[#This Row],[FP]]+Tabell1[[#This Row],[FN]])</f>
        <v>0.87308771612202407</v>
      </c>
      <c r="O2577">
        <f>Tabell1[[#This Row],[TP]]/(Tabell1[[#This Row],[TP]]+Tabell1[[#This Row],[FP]])</f>
        <v>0.87308771612202407</v>
      </c>
      <c r="P2577">
        <f>Tabell1[[#This Row],[TP]]/(Tabell1[[#This Row],[TP]]+Tabell1[[#This Row],[FN]])</f>
        <v>1</v>
      </c>
      <c r="Q2577">
        <f>2*(Tabell1[[#This Row],[Recall]] * Tabell1[[#This Row],[Precision]]) / (Tabell1[[#This Row],[Recall]] + Tabell1[[#This Row],[Precision]])</f>
        <v>0.93224434564082737</v>
      </c>
      <c r="R2577">
        <v>9645</v>
      </c>
      <c r="S2577">
        <v>0</v>
      </c>
      <c r="T2577">
        <v>1402</v>
      </c>
      <c r="U2577">
        <v>0</v>
      </c>
    </row>
    <row r="2578" spans="1:21" hidden="1" x14ac:dyDescent="0.3">
      <c r="A2578" s="23" t="s">
        <v>48</v>
      </c>
      <c r="B2578" s="23" t="s">
        <v>33</v>
      </c>
      <c r="C2578" s="21" t="s">
        <v>34</v>
      </c>
      <c r="D2578" s="20" t="s">
        <v>23</v>
      </c>
      <c r="E2578" t="s">
        <v>24</v>
      </c>
      <c r="F2578" s="25" t="s">
        <v>30</v>
      </c>
      <c r="G2578" s="25" t="s">
        <v>26</v>
      </c>
      <c r="H2578" s="25" t="s">
        <v>26</v>
      </c>
      <c r="I2578" s="25" t="s">
        <v>25</v>
      </c>
      <c r="J2578" s="25" t="s">
        <v>26</v>
      </c>
      <c r="K2578" s="26">
        <v>0.17852139472961401</v>
      </c>
      <c r="L2578" s="26">
        <v>0.326127529144287</v>
      </c>
      <c r="N2578">
        <f>(Tabell1[[#This Row],[TP]]+Tabell1[[#This Row],[TN]])/(Tabell1[[#This Row],[TP]]+Tabell1[[#This Row],[TN]]+Tabell1[[#This Row],[FP]]+Tabell1[[#This Row],[FN]])</f>
        <v>0.87308771612202407</v>
      </c>
      <c r="O2578">
        <f>Tabell1[[#This Row],[TP]]/(Tabell1[[#This Row],[TP]]+Tabell1[[#This Row],[FP]])</f>
        <v>0.87308771612202407</v>
      </c>
      <c r="P2578">
        <f>Tabell1[[#This Row],[TP]]/(Tabell1[[#This Row],[TP]]+Tabell1[[#This Row],[FN]])</f>
        <v>1</v>
      </c>
      <c r="Q2578">
        <f>2*(Tabell1[[#This Row],[Recall]] * Tabell1[[#This Row],[Precision]]) / (Tabell1[[#This Row],[Recall]] + Tabell1[[#This Row],[Precision]])</f>
        <v>0.93224434564082737</v>
      </c>
      <c r="R2578">
        <v>9645</v>
      </c>
      <c r="S2578">
        <v>0</v>
      </c>
      <c r="T2578">
        <v>1402</v>
      </c>
      <c r="U2578">
        <v>0</v>
      </c>
    </row>
    <row r="2579" spans="1:21" hidden="1" x14ac:dyDescent="0.3">
      <c r="A2579" s="23" t="s">
        <v>48</v>
      </c>
      <c r="B2579" s="23" t="s">
        <v>33</v>
      </c>
      <c r="C2579" s="20" t="s">
        <v>23</v>
      </c>
      <c r="D2579" s="20" t="s">
        <v>23</v>
      </c>
      <c r="E2579" t="s">
        <v>24</v>
      </c>
      <c r="F2579" s="25" t="s">
        <v>30</v>
      </c>
      <c r="G2579" s="25" t="s">
        <v>26</v>
      </c>
      <c r="H2579" s="25" t="s">
        <v>26</v>
      </c>
      <c r="I2579" s="25" t="s">
        <v>25</v>
      </c>
      <c r="J2579" s="25" t="s">
        <v>26</v>
      </c>
      <c r="K2579" s="26">
        <v>0.17353701591491699</v>
      </c>
      <c r="L2579" s="26">
        <v>0.32513213157653797</v>
      </c>
      <c r="N2579">
        <f>(Tabell1[[#This Row],[TP]]+Tabell1[[#This Row],[TN]])/(Tabell1[[#This Row],[TP]]+Tabell1[[#This Row],[TN]]+Tabell1[[#This Row],[FP]]+Tabell1[[#This Row],[FN]])</f>
        <v>0.87308771612202407</v>
      </c>
      <c r="O2579">
        <f>Tabell1[[#This Row],[TP]]/(Tabell1[[#This Row],[TP]]+Tabell1[[#This Row],[FP]])</f>
        <v>0.87308771612202407</v>
      </c>
      <c r="P2579">
        <f>Tabell1[[#This Row],[TP]]/(Tabell1[[#This Row],[TP]]+Tabell1[[#This Row],[FN]])</f>
        <v>1</v>
      </c>
      <c r="Q2579">
        <f>2*(Tabell1[[#This Row],[Recall]] * Tabell1[[#This Row],[Precision]]) / (Tabell1[[#This Row],[Recall]] + Tabell1[[#This Row],[Precision]])</f>
        <v>0.93224434564082737</v>
      </c>
      <c r="R2579">
        <v>9645</v>
      </c>
      <c r="S2579">
        <v>0</v>
      </c>
      <c r="T2579">
        <v>1402</v>
      </c>
      <c r="U2579">
        <v>0</v>
      </c>
    </row>
    <row r="2580" spans="1:21" hidden="1" x14ac:dyDescent="0.3">
      <c r="A2580" s="23" t="s">
        <v>48</v>
      </c>
      <c r="B2580" s="23" t="s">
        <v>33</v>
      </c>
      <c r="C2580" s="20" t="s">
        <v>23</v>
      </c>
      <c r="D2580" s="20" t="s">
        <v>23</v>
      </c>
      <c r="E2580" t="s">
        <v>24</v>
      </c>
      <c r="F2580" s="25" t="s">
        <v>30</v>
      </c>
      <c r="G2580" s="25" t="s">
        <v>26</v>
      </c>
      <c r="H2580" s="25" t="s">
        <v>26</v>
      </c>
      <c r="I2580" s="25" t="s">
        <v>25</v>
      </c>
      <c r="J2580" s="21" t="s">
        <v>29</v>
      </c>
      <c r="K2580" s="26">
        <v>0.17227053642272899</v>
      </c>
      <c r="L2580" s="26">
        <v>0.32612657546996998</v>
      </c>
      <c r="N2580">
        <f>(Tabell1[[#This Row],[TP]]+Tabell1[[#This Row],[TN]])/(Tabell1[[#This Row],[TP]]+Tabell1[[#This Row],[TN]]+Tabell1[[#This Row],[FP]]+Tabell1[[#This Row],[FN]])</f>
        <v>0.87308771612202407</v>
      </c>
      <c r="O2580">
        <f>Tabell1[[#This Row],[TP]]/(Tabell1[[#This Row],[TP]]+Tabell1[[#This Row],[FP]])</f>
        <v>0.87308771612202407</v>
      </c>
      <c r="P2580">
        <f>Tabell1[[#This Row],[TP]]/(Tabell1[[#This Row],[TP]]+Tabell1[[#This Row],[FN]])</f>
        <v>1</v>
      </c>
      <c r="Q2580">
        <f>2*(Tabell1[[#This Row],[Recall]] * Tabell1[[#This Row],[Precision]]) / (Tabell1[[#This Row],[Recall]] + Tabell1[[#This Row],[Precision]])</f>
        <v>0.93224434564082737</v>
      </c>
      <c r="R2580">
        <v>9645</v>
      </c>
      <c r="S2580">
        <v>0</v>
      </c>
      <c r="T2580">
        <v>1402</v>
      </c>
      <c r="U2580">
        <v>0</v>
      </c>
    </row>
    <row r="2581" spans="1:21" hidden="1" x14ac:dyDescent="0.3">
      <c r="A2581" s="23" t="s">
        <v>48</v>
      </c>
      <c r="B2581" s="23" t="s">
        <v>33</v>
      </c>
      <c r="C2581" s="20" t="s">
        <v>23</v>
      </c>
      <c r="D2581" s="20" t="s">
        <v>23</v>
      </c>
      <c r="E2581" t="s">
        <v>24</v>
      </c>
      <c r="F2581" s="25" t="s">
        <v>30</v>
      </c>
      <c r="G2581" s="21" t="s">
        <v>29</v>
      </c>
      <c r="H2581" s="25" t="s">
        <v>26</v>
      </c>
      <c r="I2581" s="25" t="s">
        <v>25</v>
      </c>
      <c r="J2581" s="25" t="s">
        <v>26</v>
      </c>
      <c r="K2581" s="26">
        <v>0.17054414749145499</v>
      </c>
      <c r="L2581" s="26">
        <v>0.36103463172912598</v>
      </c>
      <c r="N2581">
        <f>(Tabell1[[#This Row],[TP]]+Tabell1[[#This Row],[TN]])/(Tabell1[[#This Row],[TP]]+Tabell1[[#This Row],[TN]]+Tabell1[[#This Row],[FP]]+Tabell1[[#This Row],[FN]])</f>
        <v>0.87308771612202407</v>
      </c>
      <c r="O2581">
        <f>Tabell1[[#This Row],[TP]]/(Tabell1[[#This Row],[TP]]+Tabell1[[#This Row],[FP]])</f>
        <v>0.87308771612202407</v>
      </c>
      <c r="P2581">
        <f>Tabell1[[#This Row],[TP]]/(Tabell1[[#This Row],[TP]]+Tabell1[[#This Row],[FN]])</f>
        <v>1</v>
      </c>
      <c r="Q2581">
        <f>2*(Tabell1[[#This Row],[Recall]] * Tabell1[[#This Row],[Precision]]) / (Tabell1[[#This Row],[Recall]] + Tabell1[[#This Row],[Precision]])</f>
        <v>0.93224434564082737</v>
      </c>
      <c r="R2581">
        <v>9645</v>
      </c>
      <c r="S2581">
        <v>0</v>
      </c>
      <c r="T2581">
        <v>1402</v>
      </c>
      <c r="U2581">
        <v>0</v>
      </c>
    </row>
    <row r="2582" spans="1:21" hidden="1" x14ac:dyDescent="0.3">
      <c r="A2582" s="23" t="s">
        <v>48</v>
      </c>
      <c r="B2582" s="23" t="s">
        <v>33</v>
      </c>
      <c r="C2582" s="20" t="s">
        <v>23</v>
      </c>
      <c r="D2582" s="20" t="s">
        <v>23</v>
      </c>
      <c r="E2582" t="s">
        <v>24</v>
      </c>
      <c r="F2582" s="25" t="s">
        <v>30</v>
      </c>
      <c r="G2582" s="21" t="s">
        <v>29</v>
      </c>
      <c r="H2582" s="25" t="s">
        <v>26</v>
      </c>
      <c r="I2582" s="25" t="s">
        <v>25</v>
      </c>
      <c r="J2582" s="25" t="s">
        <v>26</v>
      </c>
      <c r="K2582" s="26">
        <v>0.17054414749145499</v>
      </c>
      <c r="L2582" s="26">
        <v>0.34407973289489702</v>
      </c>
      <c r="N2582">
        <f>(Tabell1[[#This Row],[TP]]+Tabell1[[#This Row],[TN]])/(Tabell1[[#This Row],[TP]]+Tabell1[[#This Row],[TN]]+Tabell1[[#This Row],[FP]]+Tabell1[[#This Row],[FN]])</f>
        <v>0.87308771612202407</v>
      </c>
      <c r="O2582">
        <f>Tabell1[[#This Row],[TP]]/(Tabell1[[#This Row],[TP]]+Tabell1[[#This Row],[FP]])</f>
        <v>0.87308771612202407</v>
      </c>
      <c r="P2582">
        <f>Tabell1[[#This Row],[TP]]/(Tabell1[[#This Row],[TP]]+Tabell1[[#This Row],[FN]])</f>
        <v>1</v>
      </c>
      <c r="Q2582">
        <f>2*(Tabell1[[#This Row],[Recall]] * Tabell1[[#This Row],[Precision]]) / (Tabell1[[#This Row],[Recall]] + Tabell1[[#This Row],[Precision]])</f>
        <v>0.93224434564082737</v>
      </c>
      <c r="R2582">
        <v>9645</v>
      </c>
      <c r="S2582">
        <v>0</v>
      </c>
      <c r="T2582">
        <v>1402</v>
      </c>
      <c r="U2582">
        <v>0</v>
      </c>
    </row>
    <row r="2583" spans="1:21" hidden="1" x14ac:dyDescent="0.3">
      <c r="A2583" s="23" t="s">
        <v>48</v>
      </c>
      <c r="B2583" s="23" t="s">
        <v>33</v>
      </c>
      <c r="C2583" s="20" t="s">
        <v>23</v>
      </c>
      <c r="D2583" s="20" t="s">
        <v>23</v>
      </c>
      <c r="E2583" t="s">
        <v>24</v>
      </c>
      <c r="F2583" s="25" t="s">
        <v>30</v>
      </c>
      <c r="G2583" s="21" t="s">
        <v>29</v>
      </c>
      <c r="H2583" s="25" t="s">
        <v>26</v>
      </c>
      <c r="I2583" s="25" t="s">
        <v>25</v>
      </c>
      <c r="J2583" s="25" t="s">
        <v>26</v>
      </c>
      <c r="K2583" s="26">
        <v>0.16954922676086401</v>
      </c>
      <c r="L2583" s="26">
        <v>0.31615900993347101</v>
      </c>
      <c r="N2583">
        <f>(Tabell1[[#This Row],[TP]]+Tabell1[[#This Row],[TN]])/(Tabell1[[#This Row],[TP]]+Tabell1[[#This Row],[TN]]+Tabell1[[#This Row],[FP]]+Tabell1[[#This Row],[FN]])</f>
        <v>0.87308771612202407</v>
      </c>
      <c r="O2583">
        <f>Tabell1[[#This Row],[TP]]/(Tabell1[[#This Row],[TP]]+Tabell1[[#This Row],[FP]])</f>
        <v>0.87308771612202407</v>
      </c>
      <c r="P2583">
        <f>Tabell1[[#This Row],[TP]]/(Tabell1[[#This Row],[TP]]+Tabell1[[#This Row],[FN]])</f>
        <v>1</v>
      </c>
      <c r="Q2583">
        <f>2*(Tabell1[[#This Row],[Recall]] * Tabell1[[#This Row],[Precision]]) / (Tabell1[[#This Row],[Recall]] + Tabell1[[#This Row],[Precision]])</f>
        <v>0.93224434564082737</v>
      </c>
      <c r="R2583">
        <v>9645</v>
      </c>
      <c r="S2583">
        <v>0</v>
      </c>
      <c r="T2583">
        <v>1402</v>
      </c>
      <c r="U2583">
        <v>0</v>
      </c>
    </row>
    <row r="2584" spans="1:21" hidden="1" x14ac:dyDescent="0.3">
      <c r="A2584" s="23" t="s">
        <v>48</v>
      </c>
      <c r="B2584" s="23" t="s">
        <v>33</v>
      </c>
      <c r="C2584" s="20" t="s">
        <v>23</v>
      </c>
      <c r="D2584" s="20" t="s">
        <v>23</v>
      </c>
      <c r="E2584" t="s">
        <v>24</v>
      </c>
      <c r="F2584" s="25" t="s">
        <v>30</v>
      </c>
      <c r="G2584" s="21" t="s">
        <v>29</v>
      </c>
      <c r="H2584" s="25" t="s">
        <v>26</v>
      </c>
      <c r="I2584" s="25" t="s">
        <v>25</v>
      </c>
      <c r="J2584" s="21" t="s">
        <v>29</v>
      </c>
      <c r="K2584" s="26">
        <v>0.16710209846496499</v>
      </c>
      <c r="L2584" s="26">
        <v>0.309175014495849</v>
      </c>
      <c r="N2584">
        <f>(Tabell1[[#This Row],[TP]]+Tabell1[[#This Row],[TN]])/(Tabell1[[#This Row],[TP]]+Tabell1[[#This Row],[TN]]+Tabell1[[#This Row],[FP]]+Tabell1[[#This Row],[FN]])</f>
        <v>0.87308771612202407</v>
      </c>
      <c r="O2584">
        <f>Tabell1[[#This Row],[TP]]/(Tabell1[[#This Row],[TP]]+Tabell1[[#This Row],[FP]])</f>
        <v>0.87308771612202407</v>
      </c>
      <c r="P2584">
        <f>Tabell1[[#This Row],[TP]]/(Tabell1[[#This Row],[TP]]+Tabell1[[#This Row],[FN]])</f>
        <v>1</v>
      </c>
      <c r="Q2584">
        <f>2*(Tabell1[[#This Row],[Recall]] * Tabell1[[#This Row],[Precision]]) / (Tabell1[[#This Row],[Recall]] + Tabell1[[#This Row],[Precision]])</f>
        <v>0.93224434564082737</v>
      </c>
      <c r="R2584">
        <v>9645</v>
      </c>
      <c r="S2584">
        <v>0</v>
      </c>
      <c r="T2584">
        <v>1402</v>
      </c>
      <c r="U2584">
        <v>0</v>
      </c>
    </row>
    <row r="2585" spans="1:21" hidden="1" x14ac:dyDescent="0.3">
      <c r="A2585" s="23" t="s">
        <v>48</v>
      </c>
      <c r="B2585" s="23" t="s">
        <v>33</v>
      </c>
      <c r="C2585" s="20" t="s">
        <v>23</v>
      </c>
      <c r="D2585" s="20" t="s">
        <v>23</v>
      </c>
      <c r="E2585" t="s">
        <v>24</v>
      </c>
      <c r="F2585" s="25" t="s">
        <v>30</v>
      </c>
      <c r="G2585" s="25" t="s">
        <v>26</v>
      </c>
      <c r="H2585" s="25" t="s">
        <v>26</v>
      </c>
      <c r="I2585" s="21"/>
      <c r="J2585" s="21" t="s">
        <v>29</v>
      </c>
      <c r="K2585" s="26">
        <v>0.166556596755981</v>
      </c>
      <c r="L2585" s="26">
        <v>0.38397002220153797</v>
      </c>
      <c r="N2585">
        <f>(Tabell1[[#This Row],[TP]]+Tabell1[[#This Row],[TN]])/(Tabell1[[#This Row],[TP]]+Tabell1[[#This Row],[TN]]+Tabell1[[#This Row],[FP]]+Tabell1[[#This Row],[FN]])</f>
        <v>0.87308771612202407</v>
      </c>
      <c r="O2585">
        <f>Tabell1[[#This Row],[TP]]/(Tabell1[[#This Row],[TP]]+Tabell1[[#This Row],[FP]])</f>
        <v>0.87308771612202407</v>
      </c>
      <c r="P2585">
        <f>Tabell1[[#This Row],[TP]]/(Tabell1[[#This Row],[TP]]+Tabell1[[#This Row],[FN]])</f>
        <v>1</v>
      </c>
      <c r="Q2585">
        <f>2*(Tabell1[[#This Row],[Recall]] * Tabell1[[#This Row],[Precision]]) / (Tabell1[[#This Row],[Recall]] + Tabell1[[#This Row],[Precision]])</f>
        <v>0.93224434564082737</v>
      </c>
      <c r="R2585">
        <v>9645</v>
      </c>
      <c r="S2585">
        <v>0</v>
      </c>
      <c r="T2585">
        <v>1402</v>
      </c>
      <c r="U2585">
        <v>0</v>
      </c>
    </row>
    <row r="2586" spans="1:21" hidden="1" x14ac:dyDescent="0.3">
      <c r="A2586" s="23" t="s">
        <v>48</v>
      </c>
      <c r="B2586" s="23" t="s">
        <v>33</v>
      </c>
      <c r="C2586" s="20" t="s">
        <v>23</v>
      </c>
      <c r="D2586" s="20" t="s">
        <v>23</v>
      </c>
      <c r="E2586" t="s">
        <v>24</v>
      </c>
      <c r="F2586" s="25" t="s">
        <v>30</v>
      </c>
      <c r="G2586" s="25" t="s">
        <v>26</v>
      </c>
      <c r="H2586" s="25" t="s">
        <v>26</v>
      </c>
      <c r="I2586" s="21"/>
      <c r="J2586" s="21" t="s">
        <v>29</v>
      </c>
      <c r="K2586" s="26">
        <v>0.166556596755981</v>
      </c>
      <c r="L2586" s="26">
        <v>0.35904002189636203</v>
      </c>
      <c r="N2586">
        <f>(Tabell1[[#This Row],[TP]]+Tabell1[[#This Row],[TN]])/(Tabell1[[#This Row],[TP]]+Tabell1[[#This Row],[TN]]+Tabell1[[#This Row],[FP]]+Tabell1[[#This Row],[FN]])</f>
        <v>0.87308771612202407</v>
      </c>
      <c r="O2586">
        <f>Tabell1[[#This Row],[TP]]/(Tabell1[[#This Row],[TP]]+Tabell1[[#This Row],[FP]])</f>
        <v>0.87308771612202407</v>
      </c>
      <c r="P2586">
        <f>Tabell1[[#This Row],[TP]]/(Tabell1[[#This Row],[TP]]+Tabell1[[#This Row],[FN]])</f>
        <v>1</v>
      </c>
      <c r="Q2586">
        <f>2*(Tabell1[[#This Row],[Recall]] * Tabell1[[#This Row],[Precision]]) / (Tabell1[[#This Row],[Recall]] + Tabell1[[#This Row],[Precision]])</f>
        <v>0.93224434564082737</v>
      </c>
      <c r="R2586">
        <v>9645</v>
      </c>
      <c r="S2586">
        <v>0</v>
      </c>
      <c r="T2586">
        <v>1402</v>
      </c>
      <c r="U2586">
        <v>0</v>
      </c>
    </row>
    <row r="2587" spans="1:21" hidden="1" x14ac:dyDescent="0.3">
      <c r="A2587" s="23" t="s">
        <v>48</v>
      </c>
      <c r="B2587" s="23" t="s">
        <v>33</v>
      </c>
      <c r="C2587" s="20" t="s">
        <v>23</v>
      </c>
      <c r="D2587" s="20" t="s">
        <v>23</v>
      </c>
      <c r="E2587" t="s">
        <v>24</v>
      </c>
      <c r="F2587" s="25" t="s">
        <v>30</v>
      </c>
      <c r="G2587" s="21" t="s">
        <v>29</v>
      </c>
      <c r="H2587" s="25" t="s">
        <v>26</v>
      </c>
      <c r="I2587" s="25" t="s">
        <v>25</v>
      </c>
      <c r="J2587" s="21" t="s">
        <v>29</v>
      </c>
      <c r="K2587" s="26">
        <v>0.16655087471008301</v>
      </c>
      <c r="L2587" s="26">
        <v>0.39993190765380798</v>
      </c>
      <c r="N2587">
        <f>(Tabell1[[#This Row],[TP]]+Tabell1[[#This Row],[TN]])/(Tabell1[[#This Row],[TP]]+Tabell1[[#This Row],[TN]]+Tabell1[[#This Row],[FP]]+Tabell1[[#This Row],[FN]])</f>
        <v>0.87308771612202407</v>
      </c>
      <c r="O2587">
        <f>Tabell1[[#This Row],[TP]]/(Tabell1[[#This Row],[TP]]+Tabell1[[#This Row],[FP]])</f>
        <v>0.87308771612202407</v>
      </c>
      <c r="P2587">
        <f>Tabell1[[#This Row],[TP]]/(Tabell1[[#This Row],[TP]]+Tabell1[[#This Row],[FN]])</f>
        <v>1</v>
      </c>
      <c r="Q2587">
        <f>2*(Tabell1[[#This Row],[Recall]] * Tabell1[[#This Row],[Precision]]) / (Tabell1[[#This Row],[Recall]] + Tabell1[[#This Row],[Precision]])</f>
        <v>0.93224434564082737</v>
      </c>
      <c r="R2587">
        <v>9645</v>
      </c>
      <c r="S2587">
        <v>0</v>
      </c>
      <c r="T2587">
        <v>1402</v>
      </c>
      <c r="U2587">
        <v>0</v>
      </c>
    </row>
    <row r="2588" spans="1:21" hidden="1" x14ac:dyDescent="0.3">
      <c r="A2588" s="23" t="s">
        <v>48</v>
      </c>
      <c r="B2588" s="23" t="s">
        <v>33</v>
      </c>
      <c r="C2588" s="20" t="s">
        <v>23</v>
      </c>
      <c r="D2588" s="20" t="s">
        <v>23</v>
      </c>
      <c r="E2588" t="s">
        <v>24</v>
      </c>
      <c r="F2588" s="25" t="s">
        <v>30</v>
      </c>
      <c r="G2588" s="21" t="s">
        <v>29</v>
      </c>
      <c r="H2588" s="25" t="s">
        <v>26</v>
      </c>
      <c r="I2588" s="25" t="s">
        <v>25</v>
      </c>
      <c r="J2588" s="21" t="s">
        <v>29</v>
      </c>
      <c r="K2588" s="26">
        <v>0.16655087471008301</v>
      </c>
      <c r="L2588" s="26">
        <v>0.39824891090393</v>
      </c>
      <c r="N2588">
        <f>(Tabell1[[#This Row],[TP]]+Tabell1[[#This Row],[TN]])/(Tabell1[[#This Row],[TP]]+Tabell1[[#This Row],[TN]]+Tabell1[[#This Row],[FP]]+Tabell1[[#This Row],[FN]])</f>
        <v>0.87308771612202407</v>
      </c>
      <c r="O2588">
        <f>Tabell1[[#This Row],[TP]]/(Tabell1[[#This Row],[TP]]+Tabell1[[#This Row],[FP]])</f>
        <v>0.87308771612202407</v>
      </c>
      <c r="P2588">
        <f>Tabell1[[#This Row],[TP]]/(Tabell1[[#This Row],[TP]]+Tabell1[[#This Row],[FN]])</f>
        <v>1</v>
      </c>
      <c r="Q2588">
        <f>2*(Tabell1[[#This Row],[Recall]] * Tabell1[[#This Row],[Precision]]) / (Tabell1[[#This Row],[Recall]] + Tabell1[[#This Row],[Precision]])</f>
        <v>0.93224434564082737</v>
      </c>
      <c r="R2588">
        <v>9645</v>
      </c>
      <c r="S2588">
        <v>0</v>
      </c>
      <c r="T2588">
        <v>1402</v>
      </c>
      <c r="U2588">
        <v>0</v>
      </c>
    </row>
    <row r="2589" spans="1:21" hidden="1" x14ac:dyDescent="0.3">
      <c r="A2589" s="23" t="s">
        <v>48</v>
      </c>
      <c r="B2589" s="23" t="s">
        <v>33</v>
      </c>
      <c r="C2589" s="20" t="s">
        <v>23</v>
      </c>
      <c r="D2589" s="20" t="s">
        <v>23</v>
      </c>
      <c r="E2589" t="s">
        <v>24</v>
      </c>
      <c r="F2589" s="25" t="s">
        <v>30</v>
      </c>
      <c r="G2589" s="25" t="s">
        <v>26</v>
      </c>
      <c r="H2589" s="25" t="s">
        <v>26</v>
      </c>
      <c r="I2589" s="25" t="s">
        <v>25</v>
      </c>
      <c r="J2589" s="21" t="s">
        <v>29</v>
      </c>
      <c r="K2589" s="26">
        <v>0.16356420516967701</v>
      </c>
      <c r="L2589" s="26">
        <v>0.40648770332336398</v>
      </c>
      <c r="N2589">
        <f>(Tabell1[[#This Row],[TP]]+Tabell1[[#This Row],[TN]])/(Tabell1[[#This Row],[TP]]+Tabell1[[#This Row],[TN]]+Tabell1[[#This Row],[FP]]+Tabell1[[#This Row],[FN]])</f>
        <v>0.87308771612202407</v>
      </c>
      <c r="O2589">
        <f>Tabell1[[#This Row],[TP]]/(Tabell1[[#This Row],[TP]]+Tabell1[[#This Row],[FP]])</f>
        <v>0.87308771612202407</v>
      </c>
      <c r="P2589">
        <f>Tabell1[[#This Row],[TP]]/(Tabell1[[#This Row],[TP]]+Tabell1[[#This Row],[FN]])</f>
        <v>1</v>
      </c>
      <c r="Q2589">
        <f>2*(Tabell1[[#This Row],[Recall]] * Tabell1[[#This Row],[Precision]]) / (Tabell1[[#This Row],[Recall]] + Tabell1[[#This Row],[Precision]])</f>
        <v>0.93224434564082737</v>
      </c>
      <c r="R2589">
        <v>9645</v>
      </c>
      <c r="S2589">
        <v>0</v>
      </c>
      <c r="T2589">
        <v>1402</v>
      </c>
      <c r="U2589">
        <v>0</v>
      </c>
    </row>
    <row r="2590" spans="1:21" hidden="1" x14ac:dyDescent="0.3">
      <c r="A2590" s="23" t="s">
        <v>48</v>
      </c>
      <c r="B2590" s="23" t="s">
        <v>33</v>
      </c>
      <c r="C2590" s="20" t="s">
        <v>23</v>
      </c>
      <c r="D2590" s="20" t="s">
        <v>23</v>
      </c>
      <c r="E2590" t="s">
        <v>24</v>
      </c>
      <c r="F2590" s="25" t="s">
        <v>30</v>
      </c>
      <c r="G2590" s="25" t="s">
        <v>26</v>
      </c>
      <c r="H2590" s="25" t="s">
        <v>26</v>
      </c>
      <c r="I2590" s="25" t="s">
        <v>25</v>
      </c>
      <c r="J2590" s="21" t="s">
        <v>29</v>
      </c>
      <c r="K2590" s="26">
        <v>0.16356420516967701</v>
      </c>
      <c r="L2590" s="26">
        <v>0.35305643081665</v>
      </c>
      <c r="N2590">
        <f>(Tabell1[[#This Row],[TP]]+Tabell1[[#This Row],[TN]])/(Tabell1[[#This Row],[TP]]+Tabell1[[#This Row],[TN]]+Tabell1[[#This Row],[FP]]+Tabell1[[#This Row],[FN]])</f>
        <v>0.87308771612202407</v>
      </c>
      <c r="O2590">
        <f>Tabell1[[#This Row],[TP]]/(Tabell1[[#This Row],[TP]]+Tabell1[[#This Row],[FP]])</f>
        <v>0.87308771612202407</v>
      </c>
      <c r="P2590">
        <f>Tabell1[[#This Row],[TP]]/(Tabell1[[#This Row],[TP]]+Tabell1[[#This Row],[FN]])</f>
        <v>1</v>
      </c>
      <c r="Q2590">
        <f>2*(Tabell1[[#This Row],[Recall]] * Tabell1[[#This Row],[Precision]]) / (Tabell1[[#This Row],[Recall]] + Tabell1[[#This Row],[Precision]])</f>
        <v>0.93224434564082737</v>
      </c>
      <c r="R2590">
        <v>9645</v>
      </c>
      <c r="S2590">
        <v>0</v>
      </c>
      <c r="T2590">
        <v>1402</v>
      </c>
      <c r="U2590">
        <v>0</v>
      </c>
    </row>
    <row r="2591" spans="1:21" hidden="1" x14ac:dyDescent="0.3">
      <c r="A2591" s="23" t="s">
        <v>48</v>
      </c>
      <c r="B2591" s="23" t="s">
        <v>33</v>
      </c>
      <c r="C2591" s="20" t="s">
        <v>23</v>
      </c>
      <c r="D2591" s="20" t="s">
        <v>23</v>
      </c>
      <c r="E2591" t="s">
        <v>24</v>
      </c>
      <c r="F2591" s="25" t="s">
        <v>30</v>
      </c>
      <c r="G2591" s="25" t="s">
        <v>26</v>
      </c>
      <c r="H2591" s="25" t="s">
        <v>26</v>
      </c>
      <c r="I2591" s="21"/>
      <c r="J2591" s="25" t="s">
        <v>26</v>
      </c>
      <c r="K2591" s="26">
        <v>0.16356062889099099</v>
      </c>
      <c r="L2591" s="26">
        <v>0.38966107368469199</v>
      </c>
      <c r="N2591">
        <f>(Tabell1[[#This Row],[TP]]+Tabell1[[#This Row],[TN]])/(Tabell1[[#This Row],[TP]]+Tabell1[[#This Row],[TN]]+Tabell1[[#This Row],[FP]]+Tabell1[[#This Row],[FN]])</f>
        <v>0.87308771612202407</v>
      </c>
      <c r="O2591">
        <f>Tabell1[[#This Row],[TP]]/(Tabell1[[#This Row],[TP]]+Tabell1[[#This Row],[FP]])</f>
        <v>0.87308771612202407</v>
      </c>
      <c r="P2591">
        <f>Tabell1[[#This Row],[TP]]/(Tabell1[[#This Row],[TP]]+Tabell1[[#This Row],[FN]])</f>
        <v>1</v>
      </c>
      <c r="Q2591">
        <f>2*(Tabell1[[#This Row],[Recall]] * Tabell1[[#This Row],[Precision]]) / (Tabell1[[#This Row],[Recall]] + Tabell1[[#This Row],[Precision]])</f>
        <v>0.93224434564082737</v>
      </c>
      <c r="R2591">
        <v>9645</v>
      </c>
      <c r="S2591">
        <v>0</v>
      </c>
      <c r="T2591">
        <v>1402</v>
      </c>
      <c r="U2591">
        <v>0</v>
      </c>
    </row>
    <row r="2592" spans="1:21" hidden="1" x14ac:dyDescent="0.3">
      <c r="A2592" s="23" t="s">
        <v>48</v>
      </c>
      <c r="B2592" s="23" t="s">
        <v>33</v>
      </c>
      <c r="C2592" s="20" t="s">
        <v>23</v>
      </c>
      <c r="D2592" s="20" t="s">
        <v>23</v>
      </c>
      <c r="E2592" t="s">
        <v>24</v>
      </c>
      <c r="F2592" s="25" t="s">
        <v>30</v>
      </c>
      <c r="G2592" s="25" t="s">
        <v>26</v>
      </c>
      <c r="H2592" s="25" t="s">
        <v>26</v>
      </c>
      <c r="I2592" s="21"/>
      <c r="J2592" s="25" t="s">
        <v>26</v>
      </c>
      <c r="K2592" s="26">
        <v>0.16356062889099099</v>
      </c>
      <c r="L2592" s="26">
        <v>0.37799572944641102</v>
      </c>
      <c r="N2592">
        <f>(Tabell1[[#This Row],[TP]]+Tabell1[[#This Row],[TN]])/(Tabell1[[#This Row],[TP]]+Tabell1[[#This Row],[TN]]+Tabell1[[#This Row],[FP]]+Tabell1[[#This Row],[FN]])</f>
        <v>0.87308771612202407</v>
      </c>
      <c r="O2592">
        <f>Tabell1[[#This Row],[TP]]/(Tabell1[[#This Row],[TP]]+Tabell1[[#This Row],[FP]])</f>
        <v>0.87308771612202407</v>
      </c>
      <c r="P2592">
        <f>Tabell1[[#This Row],[TP]]/(Tabell1[[#This Row],[TP]]+Tabell1[[#This Row],[FN]])</f>
        <v>1</v>
      </c>
      <c r="Q2592">
        <f>2*(Tabell1[[#This Row],[Recall]] * Tabell1[[#This Row],[Precision]]) / (Tabell1[[#This Row],[Recall]] + Tabell1[[#This Row],[Precision]])</f>
        <v>0.93224434564082737</v>
      </c>
      <c r="R2592">
        <v>9645</v>
      </c>
      <c r="S2592">
        <v>0</v>
      </c>
      <c r="T2592">
        <v>1402</v>
      </c>
      <c r="U2592">
        <v>0</v>
      </c>
    </row>
    <row r="2593" spans="1:21" hidden="1" x14ac:dyDescent="0.3">
      <c r="A2593" s="23" t="s">
        <v>48</v>
      </c>
      <c r="B2593" s="23" t="s">
        <v>33</v>
      </c>
      <c r="C2593" s="20" t="s">
        <v>23</v>
      </c>
      <c r="D2593" s="20" t="s">
        <v>23</v>
      </c>
      <c r="E2593" t="s">
        <v>24</v>
      </c>
      <c r="F2593" s="25" t="s">
        <v>30</v>
      </c>
      <c r="G2593" s="21" t="s">
        <v>29</v>
      </c>
      <c r="H2593" s="25" t="s">
        <v>26</v>
      </c>
      <c r="I2593" s="21"/>
      <c r="J2593" s="25" t="s">
        <v>26</v>
      </c>
      <c r="K2593" s="26">
        <v>0.15757870674133301</v>
      </c>
      <c r="L2593" s="26">
        <v>0.359902143478393</v>
      </c>
      <c r="N2593">
        <f>(Tabell1[[#This Row],[TP]]+Tabell1[[#This Row],[TN]])/(Tabell1[[#This Row],[TP]]+Tabell1[[#This Row],[TN]]+Tabell1[[#This Row],[FP]]+Tabell1[[#This Row],[FN]])</f>
        <v>0.87308771612202407</v>
      </c>
      <c r="O2593">
        <f>Tabell1[[#This Row],[TP]]/(Tabell1[[#This Row],[TP]]+Tabell1[[#This Row],[FP]])</f>
        <v>0.87308771612202407</v>
      </c>
      <c r="P2593">
        <f>Tabell1[[#This Row],[TP]]/(Tabell1[[#This Row],[TP]]+Tabell1[[#This Row],[FN]])</f>
        <v>1</v>
      </c>
      <c r="Q2593">
        <f>2*(Tabell1[[#This Row],[Recall]] * Tabell1[[#This Row],[Precision]]) / (Tabell1[[#This Row],[Recall]] + Tabell1[[#This Row],[Precision]])</f>
        <v>0.93224434564082737</v>
      </c>
      <c r="R2593">
        <v>9645</v>
      </c>
      <c r="S2593">
        <v>0</v>
      </c>
      <c r="T2593">
        <v>1402</v>
      </c>
      <c r="U2593">
        <v>0</v>
      </c>
    </row>
    <row r="2594" spans="1:21" hidden="1" x14ac:dyDescent="0.3">
      <c r="A2594" s="23" t="s">
        <v>48</v>
      </c>
      <c r="B2594" s="23" t="s">
        <v>33</v>
      </c>
      <c r="C2594" s="20" t="s">
        <v>23</v>
      </c>
      <c r="D2594" s="20" t="s">
        <v>23</v>
      </c>
      <c r="E2594" t="s">
        <v>24</v>
      </c>
      <c r="F2594" s="25" t="s">
        <v>30</v>
      </c>
      <c r="G2594" s="21" t="s">
        <v>29</v>
      </c>
      <c r="H2594" s="25" t="s">
        <v>26</v>
      </c>
      <c r="I2594" s="21"/>
      <c r="J2594" s="25" t="s">
        <v>26</v>
      </c>
      <c r="K2594" s="26">
        <v>0.15757870674133301</v>
      </c>
      <c r="L2594" s="26">
        <v>0.34707403182983398</v>
      </c>
      <c r="N2594">
        <f>(Tabell1[[#This Row],[TP]]+Tabell1[[#This Row],[TN]])/(Tabell1[[#This Row],[TP]]+Tabell1[[#This Row],[TN]]+Tabell1[[#This Row],[FP]]+Tabell1[[#This Row],[FN]])</f>
        <v>0.87308771612202407</v>
      </c>
      <c r="O2594">
        <f>Tabell1[[#This Row],[TP]]/(Tabell1[[#This Row],[TP]]+Tabell1[[#This Row],[FP]])</f>
        <v>0.87308771612202407</v>
      </c>
      <c r="P2594">
        <f>Tabell1[[#This Row],[TP]]/(Tabell1[[#This Row],[TP]]+Tabell1[[#This Row],[FN]])</f>
        <v>1</v>
      </c>
      <c r="Q2594">
        <f>2*(Tabell1[[#This Row],[Recall]] * Tabell1[[#This Row],[Precision]]) / (Tabell1[[#This Row],[Recall]] + Tabell1[[#This Row],[Precision]])</f>
        <v>0.93224434564082737</v>
      </c>
      <c r="R2594">
        <v>9645</v>
      </c>
      <c r="S2594">
        <v>0</v>
      </c>
      <c r="T2594">
        <v>1402</v>
      </c>
      <c r="U2594">
        <v>0</v>
      </c>
    </row>
    <row r="2595" spans="1:21" hidden="1" x14ac:dyDescent="0.3">
      <c r="A2595" s="23" t="s">
        <v>48</v>
      </c>
      <c r="B2595" s="23" t="s">
        <v>33</v>
      </c>
      <c r="C2595" s="21" t="s">
        <v>34</v>
      </c>
      <c r="D2595" s="20" t="s">
        <v>23</v>
      </c>
      <c r="E2595" t="s">
        <v>24</v>
      </c>
      <c r="F2595" s="25" t="s">
        <v>30</v>
      </c>
      <c r="G2595" s="21" t="s">
        <v>29</v>
      </c>
      <c r="H2595" s="25" t="s">
        <v>26</v>
      </c>
      <c r="I2595" s="25" t="s">
        <v>25</v>
      </c>
      <c r="J2595" s="21" t="s">
        <v>29</v>
      </c>
      <c r="K2595" s="26">
        <v>0.156988620758056</v>
      </c>
      <c r="L2595" s="26">
        <v>0.333919286727905</v>
      </c>
      <c r="N2595">
        <f>(Tabell1[[#This Row],[TP]]+Tabell1[[#This Row],[TN]])/(Tabell1[[#This Row],[TP]]+Tabell1[[#This Row],[TN]]+Tabell1[[#This Row],[FP]]+Tabell1[[#This Row],[FN]])</f>
        <v>0.87308771612202407</v>
      </c>
      <c r="O2595">
        <f>Tabell1[[#This Row],[TP]]/(Tabell1[[#This Row],[TP]]+Tabell1[[#This Row],[FP]])</f>
        <v>0.87308771612202407</v>
      </c>
      <c r="P2595">
        <f>Tabell1[[#This Row],[TP]]/(Tabell1[[#This Row],[TP]]+Tabell1[[#This Row],[FN]])</f>
        <v>1</v>
      </c>
      <c r="Q2595">
        <f>2*(Tabell1[[#This Row],[Recall]] * Tabell1[[#This Row],[Precision]]) / (Tabell1[[#This Row],[Recall]] + Tabell1[[#This Row],[Precision]])</f>
        <v>0.93224434564082737</v>
      </c>
      <c r="R2595">
        <v>9645</v>
      </c>
      <c r="S2595">
        <v>0</v>
      </c>
      <c r="T2595">
        <v>1402</v>
      </c>
      <c r="U2595">
        <v>0</v>
      </c>
    </row>
    <row r="2596" spans="1:21" hidden="1" x14ac:dyDescent="0.3">
      <c r="A2596" s="23" t="s">
        <v>48</v>
      </c>
      <c r="B2596" s="23" t="s">
        <v>33</v>
      </c>
      <c r="C2596" s="20" t="s">
        <v>23</v>
      </c>
      <c r="D2596" s="20" t="s">
        <v>23</v>
      </c>
      <c r="E2596" t="s">
        <v>24</v>
      </c>
      <c r="F2596" s="25" t="s">
        <v>30</v>
      </c>
      <c r="G2596" s="21" t="s">
        <v>29</v>
      </c>
      <c r="H2596" s="25" t="s">
        <v>26</v>
      </c>
      <c r="I2596" s="21"/>
      <c r="J2596" s="21" t="s">
        <v>29</v>
      </c>
      <c r="K2596" s="26">
        <v>0.15558719635009699</v>
      </c>
      <c r="L2596" s="26">
        <v>0.40591406822204501</v>
      </c>
      <c r="N2596">
        <f>(Tabell1[[#This Row],[TP]]+Tabell1[[#This Row],[TN]])/(Tabell1[[#This Row],[TP]]+Tabell1[[#This Row],[TN]]+Tabell1[[#This Row],[FP]]+Tabell1[[#This Row],[FN]])</f>
        <v>0.87308771612202407</v>
      </c>
      <c r="O2596">
        <f>Tabell1[[#This Row],[TP]]/(Tabell1[[#This Row],[TP]]+Tabell1[[#This Row],[FP]])</f>
        <v>0.87308771612202407</v>
      </c>
      <c r="P2596">
        <f>Tabell1[[#This Row],[TP]]/(Tabell1[[#This Row],[TP]]+Tabell1[[#This Row],[FN]])</f>
        <v>1</v>
      </c>
      <c r="Q2596">
        <f>2*(Tabell1[[#This Row],[Recall]] * Tabell1[[#This Row],[Precision]]) / (Tabell1[[#This Row],[Recall]] + Tabell1[[#This Row],[Precision]])</f>
        <v>0.93224434564082737</v>
      </c>
      <c r="R2596">
        <v>9645</v>
      </c>
      <c r="S2596">
        <v>0</v>
      </c>
      <c r="T2596">
        <v>1402</v>
      </c>
      <c r="U2596">
        <v>0</v>
      </c>
    </row>
    <row r="2597" spans="1:21" hidden="1" x14ac:dyDescent="0.3">
      <c r="A2597" s="23" t="s">
        <v>48</v>
      </c>
      <c r="B2597" s="23" t="s">
        <v>33</v>
      </c>
      <c r="C2597" s="20" t="s">
        <v>23</v>
      </c>
      <c r="D2597" s="20" t="s">
        <v>23</v>
      </c>
      <c r="E2597" t="s">
        <v>24</v>
      </c>
      <c r="F2597" s="25" t="s">
        <v>30</v>
      </c>
      <c r="G2597" s="21" t="s">
        <v>29</v>
      </c>
      <c r="H2597" s="25" t="s">
        <v>26</v>
      </c>
      <c r="I2597" s="21"/>
      <c r="J2597" s="21" t="s">
        <v>29</v>
      </c>
      <c r="K2597" s="26">
        <v>0.15558719635009699</v>
      </c>
      <c r="L2597" s="26">
        <v>0.35454964637756298</v>
      </c>
      <c r="N2597">
        <f>(Tabell1[[#This Row],[TP]]+Tabell1[[#This Row],[TN]])/(Tabell1[[#This Row],[TP]]+Tabell1[[#This Row],[TN]]+Tabell1[[#This Row],[FP]]+Tabell1[[#This Row],[FN]])</f>
        <v>0.87308771612202407</v>
      </c>
      <c r="O2597">
        <f>Tabell1[[#This Row],[TP]]/(Tabell1[[#This Row],[TP]]+Tabell1[[#This Row],[FP]])</f>
        <v>0.87308771612202407</v>
      </c>
      <c r="P2597">
        <f>Tabell1[[#This Row],[TP]]/(Tabell1[[#This Row],[TP]]+Tabell1[[#This Row],[FN]])</f>
        <v>1</v>
      </c>
      <c r="Q2597">
        <f>2*(Tabell1[[#This Row],[Recall]] * Tabell1[[#This Row],[Precision]]) / (Tabell1[[#This Row],[Recall]] + Tabell1[[#This Row],[Precision]])</f>
        <v>0.93224434564082737</v>
      </c>
      <c r="R2597">
        <v>9645</v>
      </c>
      <c r="S2597">
        <v>0</v>
      </c>
      <c r="T2597">
        <v>1402</v>
      </c>
      <c r="U2597">
        <v>0</v>
      </c>
    </row>
    <row r="2598" spans="1:21" hidden="1" x14ac:dyDescent="0.3">
      <c r="A2598" s="23" t="s">
        <v>48</v>
      </c>
      <c r="B2598" s="23" t="s">
        <v>33</v>
      </c>
      <c r="C2598" s="21" t="s">
        <v>34</v>
      </c>
      <c r="D2598" s="20" t="s">
        <v>23</v>
      </c>
      <c r="E2598" t="s">
        <v>24</v>
      </c>
      <c r="F2598" s="19" t="s">
        <v>21</v>
      </c>
      <c r="G2598" s="21" t="s">
        <v>29</v>
      </c>
      <c r="H2598" s="25" t="s">
        <v>26</v>
      </c>
      <c r="I2598" s="21"/>
      <c r="J2598" s="25" t="s">
        <v>26</v>
      </c>
      <c r="K2598" s="26">
        <v>0.14161992073058999</v>
      </c>
      <c r="L2598" s="26">
        <v>0.17353844642639099</v>
      </c>
      <c r="N2598">
        <f>(Tabell1[[#This Row],[TP]]+Tabell1[[#This Row],[TN]])/(Tabell1[[#This Row],[TP]]+Tabell1[[#This Row],[TN]]+Tabell1[[#This Row],[FP]]+Tabell1[[#This Row],[FN]])</f>
        <v>0.87308771612202407</v>
      </c>
      <c r="O2598">
        <f>Tabell1[[#This Row],[TP]]/(Tabell1[[#This Row],[TP]]+Tabell1[[#This Row],[FP]])</f>
        <v>0.87308771612202407</v>
      </c>
      <c r="P2598">
        <f>Tabell1[[#This Row],[TP]]/(Tabell1[[#This Row],[TP]]+Tabell1[[#This Row],[FN]])</f>
        <v>1</v>
      </c>
      <c r="Q2598">
        <f>2*(Tabell1[[#This Row],[Recall]] * Tabell1[[#This Row],[Precision]]) / (Tabell1[[#This Row],[Recall]] + Tabell1[[#This Row],[Precision]])</f>
        <v>0.93224434564082737</v>
      </c>
      <c r="R2598">
        <v>9645</v>
      </c>
      <c r="S2598">
        <v>0</v>
      </c>
      <c r="T2598">
        <v>1402</v>
      </c>
      <c r="U2598">
        <v>0</v>
      </c>
    </row>
    <row r="2599" spans="1:21" hidden="1" x14ac:dyDescent="0.3">
      <c r="A2599" s="23" t="s">
        <v>48</v>
      </c>
      <c r="B2599" s="23" t="s">
        <v>33</v>
      </c>
      <c r="C2599" s="21" t="s">
        <v>34</v>
      </c>
      <c r="D2599" s="20" t="s">
        <v>23</v>
      </c>
      <c r="E2599" t="s">
        <v>24</v>
      </c>
      <c r="F2599" s="19" t="s">
        <v>21</v>
      </c>
      <c r="G2599" s="25" t="s">
        <v>26</v>
      </c>
      <c r="H2599" s="25" t="s">
        <v>26</v>
      </c>
      <c r="I2599" s="21"/>
      <c r="J2599" s="21" t="s">
        <v>29</v>
      </c>
      <c r="K2599" s="26">
        <v>0.14161014556884699</v>
      </c>
      <c r="L2599" s="26">
        <v>0.183486938476562</v>
      </c>
      <c r="N2599">
        <f>(Tabell1[[#This Row],[TP]]+Tabell1[[#This Row],[TN]])/(Tabell1[[#This Row],[TP]]+Tabell1[[#This Row],[TN]]+Tabell1[[#This Row],[FP]]+Tabell1[[#This Row],[FN]])</f>
        <v>0.87308771612202407</v>
      </c>
      <c r="O2599">
        <f>Tabell1[[#This Row],[TP]]/(Tabell1[[#This Row],[TP]]+Tabell1[[#This Row],[FP]])</f>
        <v>0.87308771612202407</v>
      </c>
      <c r="P2599">
        <f>Tabell1[[#This Row],[TP]]/(Tabell1[[#This Row],[TP]]+Tabell1[[#This Row],[FN]])</f>
        <v>1</v>
      </c>
      <c r="Q2599">
        <f>2*(Tabell1[[#This Row],[Recall]] * Tabell1[[#This Row],[Precision]]) / (Tabell1[[#This Row],[Recall]] + Tabell1[[#This Row],[Precision]])</f>
        <v>0.93224434564082737</v>
      </c>
      <c r="R2599">
        <v>9645</v>
      </c>
      <c r="S2599">
        <v>0</v>
      </c>
      <c r="T2599">
        <v>1402</v>
      </c>
      <c r="U2599">
        <v>0</v>
      </c>
    </row>
    <row r="2600" spans="1:21" hidden="1" x14ac:dyDescent="0.3">
      <c r="A2600" s="23" t="s">
        <v>48</v>
      </c>
      <c r="B2600" s="23" t="s">
        <v>33</v>
      </c>
      <c r="C2600" s="20" t="s">
        <v>23</v>
      </c>
      <c r="D2600" s="20" t="s">
        <v>23</v>
      </c>
      <c r="E2600" t="s">
        <v>24</v>
      </c>
      <c r="F2600" s="19" t="s">
        <v>21</v>
      </c>
      <c r="G2600" s="25" t="s">
        <v>26</v>
      </c>
      <c r="H2600" s="25" t="s">
        <v>26</v>
      </c>
      <c r="I2600" s="21"/>
      <c r="J2600" s="21" t="s">
        <v>29</v>
      </c>
      <c r="K2600" s="26">
        <v>0.14157986640930101</v>
      </c>
      <c r="L2600" s="26">
        <v>0.20010900497436501</v>
      </c>
      <c r="N2600">
        <f>(Tabell1[[#This Row],[TP]]+Tabell1[[#This Row],[TN]])/(Tabell1[[#This Row],[TP]]+Tabell1[[#This Row],[TN]]+Tabell1[[#This Row],[FP]]+Tabell1[[#This Row],[FN]])</f>
        <v>0.87308771612202407</v>
      </c>
      <c r="O2600">
        <f>Tabell1[[#This Row],[TP]]/(Tabell1[[#This Row],[TP]]+Tabell1[[#This Row],[FP]])</f>
        <v>0.87308771612202407</v>
      </c>
      <c r="P2600">
        <f>Tabell1[[#This Row],[TP]]/(Tabell1[[#This Row],[TP]]+Tabell1[[#This Row],[FN]])</f>
        <v>1</v>
      </c>
      <c r="Q2600">
        <f>2*(Tabell1[[#This Row],[Recall]] * Tabell1[[#This Row],[Precision]]) / (Tabell1[[#This Row],[Recall]] + Tabell1[[#This Row],[Precision]])</f>
        <v>0.93224434564082737</v>
      </c>
      <c r="R2600">
        <v>9645</v>
      </c>
      <c r="S2600">
        <v>0</v>
      </c>
      <c r="T2600">
        <v>1402</v>
      </c>
      <c r="U2600">
        <v>0</v>
      </c>
    </row>
    <row r="2601" spans="1:21" hidden="1" x14ac:dyDescent="0.3">
      <c r="A2601" s="23" t="s">
        <v>48</v>
      </c>
      <c r="B2601" s="23" t="s">
        <v>33</v>
      </c>
      <c r="C2601" s="20" t="s">
        <v>23</v>
      </c>
      <c r="D2601" s="20" t="s">
        <v>23</v>
      </c>
      <c r="E2601" t="s">
        <v>24</v>
      </c>
      <c r="F2601" s="19" t="s">
        <v>21</v>
      </c>
      <c r="G2601" s="25" t="s">
        <v>26</v>
      </c>
      <c r="H2601" s="25" t="s">
        <v>26</v>
      </c>
      <c r="I2601" s="21"/>
      <c r="J2601" s="25" t="s">
        <v>26</v>
      </c>
      <c r="K2601" s="26">
        <v>0.14062213897705</v>
      </c>
      <c r="L2601" s="26">
        <v>0.23732638359069799</v>
      </c>
      <c r="N2601">
        <f>(Tabell1[[#This Row],[TP]]+Tabell1[[#This Row],[TN]])/(Tabell1[[#This Row],[TP]]+Tabell1[[#This Row],[TN]]+Tabell1[[#This Row],[FP]]+Tabell1[[#This Row],[FN]])</f>
        <v>0.87308771612202407</v>
      </c>
      <c r="O2601">
        <f>Tabell1[[#This Row],[TP]]/(Tabell1[[#This Row],[TP]]+Tabell1[[#This Row],[FP]])</f>
        <v>0.87308771612202407</v>
      </c>
      <c r="P2601">
        <f>Tabell1[[#This Row],[TP]]/(Tabell1[[#This Row],[TP]]+Tabell1[[#This Row],[FN]])</f>
        <v>1</v>
      </c>
      <c r="Q2601">
        <f>2*(Tabell1[[#This Row],[Recall]] * Tabell1[[#This Row],[Precision]]) / (Tabell1[[#This Row],[Recall]] + Tabell1[[#This Row],[Precision]])</f>
        <v>0.93224434564082737</v>
      </c>
      <c r="R2601">
        <v>9645</v>
      </c>
      <c r="S2601">
        <v>0</v>
      </c>
      <c r="T2601">
        <v>1402</v>
      </c>
      <c r="U2601">
        <v>0</v>
      </c>
    </row>
    <row r="2602" spans="1:21" hidden="1" x14ac:dyDescent="0.3">
      <c r="A2602" s="23" t="s">
        <v>48</v>
      </c>
      <c r="B2602" s="23" t="s">
        <v>33</v>
      </c>
      <c r="C2602" s="20" t="s">
        <v>23</v>
      </c>
      <c r="D2602" s="20" t="s">
        <v>23</v>
      </c>
      <c r="E2602" t="s">
        <v>24</v>
      </c>
      <c r="F2602" s="19" t="s">
        <v>21</v>
      </c>
      <c r="G2602" s="21" t="s">
        <v>29</v>
      </c>
      <c r="H2602" s="25" t="s">
        <v>26</v>
      </c>
      <c r="I2602" s="21"/>
      <c r="J2602" s="25" t="s">
        <v>26</v>
      </c>
      <c r="K2602" s="26">
        <v>0.14058423042297299</v>
      </c>
      <c r="L2602" s="26">
        <v>0.17552971839904699</v>
      </c>
      <c r="N2602">
        <f>(Tabell1[[#This Row],[TP]]+Tabell1[[#This Row],[TN]])/(Tabell1[[#This Row],[TP]]+Tabell1[[#This Row],[TN]]+Tabell1[[#This Row],[FP]]+Tabell1[[#This Row],[FN]])</f>
        <v>0.87308771612202407</v>
      </c>
      <c r="O2602">
        <f>Tabell1[[#This Row],[TP]]/(Tabell1[[#This Row],[TP]]+Tabell1[[#This Row],[FP]])</f>
        <v>0.87308771612202407</v>
      </c>
      <c r="P2602">
        <f>Tabell1[[#This Row],[TP]]/(Tabell1[[#This Row],[TP]]+Tabell1[[#This Row],[FN]])</f>
        <v>1</v>
      </c>
      <c r="Q2602">
        <f>2*(Tabell1[[#This Row],[Recall]] * Tabell1[[#This Row],[Precision]]) / (Tabell1[[#This Row],[Recall]] + Tabell1[[#This Row],[Precision]])</f>
        <v>0.93224434564082737</v>
      </c>
      <c r="R2602">
        <v>9645</v>
      </c>
      <c r="S2602">
        <v>0</v>
      </c>
      <c r="T2602">
        <v>1402</v>
      </c>
      <c r="U2602">
        <v>0</v>
      </c>
    </row>
    <row r="2603" spans="1:21" hidden="1" x14ac:dyDescent="0.3">
      <c r="A2603" s="23" t="s">
        <v>48</v>
      </c>
      <c r="B2603" s="23" t="s">
        <v>33</v>
      </c>
      <c r="C2603" s="21" t="s">
        <v>34</v>
      </c>
      <c r="D2603" s="20" t="s">
        <v>23</v>
      </c>
      <c r="E2603" t="s">
        <v>24</v>
      </c>
      <c r="F2603" s="19" t="s">
        <v>21</v>
      </c>
      <c r="G2603" s="25" t="s">
        <v>26</v>
      </c>
      <c r="H2603" s="25" t="s">
        <v>26</v>
      </c>
      <c r="I2603" s="21"/>
      <c r="J2603" s="25" t="s">
        <v>26</v>
      </c>
      <c r="K2603" s="26">
        <v>0.13961553573608301</v>
      </c>
      <c r="L2603" s="26">
        <v>0.185478210449218</v>
      </c>
      <c r="N2603">
        <f>(Tabell1[[#This Row],[TP]]+Tabell1[[#This Row],[TN]])/(Tabell1[[#This Row],[TP]]+Tabell1[[#This Row],[TN]]+Tabell1[[#This Row],[FP]]+Tabell1[[#This Row],[FN]])</f>
        <v>0.87308771612202407</v>
      </c>
      <c r="O2603">
        <f>Tabell1[[#This Row],[TP]]/(Tabell1[[#This Row],[TP]]+Tabell1[[#This Row],[FP]])</f>
        <v>0.87308771612202407</v>
      </c>
      <c r="P2603">
        <f>Tabell1[[#This Row],[TP]]/(Tabell1[[#This Row],[TP]]+Tabell1[[#This Row],[FN]])</f>
        <v>1</v>
      </c>
      <c r="Q2603">
        <f>2*(Tabell1[[#This Row],[Recall]] * Tabell1[[#This Row],[Precision]]) / (Tabell1[[#This Row],[Recall]] + Tabell1[[#This Row],[Precision]])</f>
        <v>0.93224434564082737</v>
      </c>
      <c r="R2603">
        <v>9645</v>
      </c>
      <c r="S2603">
        <v>0</v>
      </c>
      <c r="T2603">
        <v>1402</v>
      </c>
      <c r="U2603">
        <v>0</v>
      </c>
    </row>
    <row r="2604" spans="1:21" hidden="1" x14ac:dyDescent="0.3">
      <c r="A2604" s="23" t="s">
        <v>48</v>
      </c>
      <c r="B2604" s="23" t="s">
        <v>33</v>
      </c>
      <c r="C2604" s="20" t="s">
        <v>23</v>
      </c>
      <c r="D2604" s="20" t="s">
        <v>23</v>
      </c>
      <c r="E2604" t="s">
        <v>24</v>
      </c>
      <c r="F2604" s="19" t="s">
        <v>21</v>
      </c>
      <c r="G2604" s="21" t="s">
        <v>29</v>
      </c>
      <c r="H2604" s="25" t="s">
        <v>26</v>
      </c>
      <c r="I2604" s="21"/>
      <c r="J2604" s="21" t="s">
        <v>29</v>
      </c>
      <c r="K2604" s="26">
        <v>0.13563656806945801</v>
      </c>
      <c r="L2604" s="26">
        <v>0.17453932762145899</v>
      </c>
      <c r="N2604">
        <f>(Tabell1[[#This Row],[TP]]+Tabell1[[#This Row],[TN]])/(Tabell1[[#This Row],[TP]]+Tabell1[[#This Row],[TN]]+Tabell1[[#This Row],[FP]]+Tabell1[[#This Row],[FN]])</f>
        <v>0.87308771612202407</v>
      </c>
      <c r="O2604">
        <f>Tabell1[[#This Row],[TP]]/(Tabell1[[#This Row],[TP]]+Tabell1[[#This Row],[FP]])</f>
        <v>0.87308771612202407</v>
      </c>
      <c r="P2604">
        <f>Tabell1[[#This Row],[TP]]/(Tabell1[[#This Row],[TP]]+Tabell1[[#This Row],[FN]])</f>
        <v>1</v>
      </c>
      <c r="Q2604">
        <f>2*(Tabell1[[#This Row],[Recall]] * Tabell1[[#This Row],[Precision]]) / (Tabell1[[#This Row],[Recall]] + Tabell1[[#This Row],[Precision]])</f>
        <v>0.93224434564082737</v>
      </c>
      <c r="R2604">
        <v>9645</v>
      </c>
      <c r="S2604">
        <v>0</v>
      </c>
      <c r="T2604">
        <v>1402</v>
      </c>
      <c r="U2604">
        <v>0</v>
      </c>
    </row>
    <row r="2605" spans="1:21" hidden="1" x14ac:dyDescent="0.3">
      <c r="A2605" s="23" t="s">
        <v>48</v>
      </c>
      <c r="B2605" s="23" t="s">
        <v>33</v>
      </c>
      <c r="C2605" s="21" t="s">
        <v>34</v>
      </c>
      <c r="D2605" s="20" t="s">
        <v>23</v>
      </c>
      <c r="E2605" t="s">
        <v>24</v>
      </c>
      <c r="F2605" s="19" t="s">
        <v>21</v>
      </c>
      <c r="G2605" s="21" t="s">
        <v>29</v>
      </c>
      <c r="H2605" s="25" t="s">
        <v>26</v>
      </c>
      <c r="I2605" s="21"/>
      <c r="J2605" s="21" t="s">
        <v>29</v>
      </c>
      <c r="K2605" s="26">
        <v>0.134640216827392</v>
      </c>
      <c r="L2605" s="26">
        <v>0.18451261520385701</v>
      </c>
      <c r="N2605">
        <f>(Tabell1[[#This Row],[TP]]+Tabell1[[#This Row],[TN]])/(Tabell1[[#This Row],[TP]]+Tabell1[[#This Row],[TN]]+Tabell1[[#This Row],[FP]]+Tabell1[[#This Row],[FN]])</f>
        <v>0.87308771612202407</v>
      </c>
      <c r="O2605">
        <f>Tabell1[[#This Row],[TP]]/(Tabell1[[#This Row],[TP]]+Tabell1[[#This Row],[FP]])</f>
        <v>0.87308771612202407</v>
      </c>
      <c r="P2605">
        <f>Tabell1[[#This Row],[TP]]/(Tabell1[[#This Row],[TP]]+Tabell1[[#This Row],[FN]])</f>
        <v>1</v>
      </c>
      <c r="Q2605">
        <f>2*(Tabell1[[#This Row],[Recall]] * Tabell1[[#This Row],[Precision]]) / (Tabell1[[#This Row],[Recall]] + Tabell1[[#This Row],[Precision]])</f>
        <v>0.93224434564082737</v>
      </c>
      <c r="R2605">
        <v>9645</v>
      </c>
      <c r="S2605">
        <v>0</v>
      </c>
      <c r="T2605">
        <v>1402</v>
      </c>
      <c r="U2605">
        <v>0</v>
      </c>
    </row>
    <row r="2606" spans="1:21" hidden="1" x14ac:dyDescent="0.3">
      <c r="A2606" s="23" t="s">
        <v>48</v>
      </c>
      <c r="B2606" s="25" t="s">
        <v>22</v>
      </c>
      <c r="C2606" s="20" t="s">
        <v>23</v>
      </c>
      <c r="D2606" s="20" t="s">
        <v>23</v>
      </c>
      <c r="E2606" t="s">
        <v>24</v>
      </c>
      <c r="F2606" s="19" t="s">
        <v>21</v>
      </c>
      <c r="G2606" s="25" t="s">
        <v>26</v>
      </c>
      <c r="H2606" s="21" t="s">
        <v>29</v>
      </c>
      <c r="I2606" s="21"/>
      <c r="J2606" s="25" t="s">
        <v>26</v>
      </c>
      <c r="K2606" s="26">
        <v>0.13367414474487299</v>
      </c>
      <c r="L2606" s="26">
        <v>0.18949460983276301</v>
      </c>
      <c r="N2606">
        <f>(Tabell1[[#This Row],[TP]]+Tabell1[[#This Row],[TN]])/(Tabell1[[#This Row],[TP]]+Tabell1[[#This Row],[TN]]+Tabell1[[#This Row],[FP]]+Tabell1[[#This Row],[FN]])</f>
        <v>0.87308771612202407</v>
      </c>
      <c r="O2606">
        <f>Tabell1[[#This Row],[TP]]/(Tabell1[[#This Row],[TP]]+Tabell1[[#This Row],[FP]])</f>
        <v>0.87308771612202407</v>
      </c>
      <c r="P2606">
        <f>Tabell1[[#This Row],[TP]]/(Tabell1[[#This Row],[TP]]+Tabell1[[#This Row],[FN]])</f>
        <v>1</v>
      </c>
      <c r="Q2606">
        <f>2*(Tabell1[[#This Row],[Recall]] * Tabell1[[#This Row],[Precision]]) / (Tabell1[[#This Row],[Recall]] + Tabell1[[#This Row],[Precision]])</f>
        <v>0.93224434564082737</v>
      </c>
      <c r="R2606">
        <v>9645</v>
      </c>
      <c r="S2606">
        <v>0</v>
      </c>
      <c r="T2606">
        <v>1402</v>
      </c>
      <c r="U2606">
        <v>0</v>
      </c>
    </row>
    <row r="2607" spans="1:21" hidden="1" x14ac:dyDescent="0.3">
      <c r="A2607" s="23" t="s">
        <v>48</v>
      </c>
      <c r="B2607" s="23" t="s">
        <v>33</v>
      </c>
      <c r="C2607" s="20" t="s">
        <v>23</v>
      </c>
      <c r="D2607" s="20" t="s">
        <v>23</v>
      </c>
      <c r="E2607" t="s">
        <v>24</v>
      </c>
      <c r="F2607" s="19" t="s">
        <v>21</v>
      </c>
      <c r="G2607" s="25" t="s">
        <v>26</v>
      </c>
      <c r="H2607" s="25" t="s">
        <v>26</v>
      </c>
      <c r="I2607" s="25" t="s">
        <v>25</v>
      </c>
      <c r="J2607" s="21" t="s">
        <v>29</v>
      </c>
      <c r="K2607" s="26">
        <v>0.13164567947387601</v>
      </c>
      <c r="L2607" s="26">
        <v>0.19647717475891099</v>
      </c>
      <c r="N2607">
        <f>(Tabell1[[#This Row],[TP]]+Tabell1[[#This Row],[TN]])/(Tabell1[[#This Row],[TP]]+Tabell1[[#This Row],[TN]]+Tabell1[[#This Row],[FP]]+Tabell1[[#This Row],[FN]])</f>
        <v>0.87308771612202407</v>
      </c>
      <c r="O2607">
        <f>Tabell1[[#This Row],[TP]]/(Tabell1[[#This Row],[TP]]+Tabell1[[#This Row],[FP]])</f>
        <v>0.87308771612202407</v>
      </c>
      <c r="P2607">
        <f>Tabell1[[#This Row],[TP]]/(Tabell1[[#This Row],[TP]]+Tabell1[[#This Row],[FN]])</f>
        <v>1</v>
      </c>
      <c r="Q2607">
        <f>2*(Tabell1[[#This Row],[Recall]] * Tabell1[[#This Row],[Precision]]) / (Tabell1[[#This Row],[Recall]] + Tabell1[[#This Row],[Precision]])</f>
        <v>0.93224434564082737</v>
      </c>
      <c r="R2607">
        <v>9645</v>
      </c>
      <c r="S2607">
        <v>0</v>
      </c>
      <c r="T2607">
        <v>1402</v>
      </c>
      <c r="U2607">
        <v>0</v>
      </c>
    </row>
    <row r="2608" spans="1:21" hidden="1" x14ac:dyDescent="0.3">
      <c r="A2608" s="23" t="s">
        <v>48</v>
      </c>
      <c r="B2608" s="25" t="s">
        <v>22</v>
      </c>
      <c r="C2608" s="20" t="s">
        <v>23</v>
      </c>
      <c r="D2608" s="20" t="s">
        <v>23</v>
      </c>
      <c r="E2608" t="s">
        <v>24</v>
      </c>
      <c r="F2608" s="19" t="s">
        <v>21</v>
      </c>
      <c r="G2608" s="25" t="s">
        <v>26</v>
      </c>
      <c r="H2608" s="21" t="s">
        <v>29</v>
      </c>
      <c r="I2608" s="21"/>
      <c r="J2608" s="21" t="s">
        <v>29</v>
      </c>
      <c r="K2608" s="26">
        <v>0.130683898925781</v>
      </c>
      <c r="L2608" s="26">
        <v>0.18746447563171301</v>
      </c>
      <c r="N2608">
        <f>(Tabell1[[#This Row],[TP]]+Tabell1[[#This Row],[TN]])/(Tabell1[[#This Row],[TP]]+Tabell1[[#This Row],[TN]]+Tabell1[[#This Row],[FP]]+Tabell1[[#This Row],[FN]])</f>
        <v>0.87308771612202407</v>
      </c>
      <c r="O2608">
        <f>Tabell1[[#This Row],[TP]]/(Tabell1[[#This Row],[TP]]+Tabell1[[#This Row],[FP]])</f>
        <v>0.87308771612202407</v>
      </c>
      <c r="P2608">
        <f>Tabell1[[#This Row],[TP]]/(Tabell1[[#This Row],[TP]]+Tabell1[[#This Row],[FN]])</f>
        <v>1</v>
      </c>
      <c r="Q2608">
        <f>2*(Tabell1[[#This Row],[Recall]] * Tabell1[[#This Row],[Precision]]) / (Tabell1[[#This Row],[Recall]] + Tabell1[[#This Row],[Precision]])</f>
        <v>0.93224434564082737</v>
      </c>
      <c r="R2608">
        <v>9645</v>
      </c>
      <c r="S2608">
        <v>0</v>
      </c>
      <c r="T2608">
        <v>1402</v>
      </c>
      <c r="U2608">
        <v>0</v>
      </c>
    </row>
    <row r="2609" spans="1:21" hidden="1" x14ac:dyDescent="0.3">
      <c r="A2609" s="23" t="s">
        <v>48</v>
      </c>
      <c r="B2609" s="23" t="s">
        <v>33</v>
      </c>
      <c r="C2609" s="21" t="s">
        <v>34</v>
      </c>
      <c r="D2609" s="20" t="s">
        <v>23</v>
      </c>
      <c r="E2609" t="s">
        <v>24</v>
      </c>
      <c r="F2609" s="19" t="s">
        <v>21</v>
      </c>
      <c r="G2609" s="25" t="s">
        <v>26</v>
      </c>
      <c r="H2609" s="25" t="s">
        <v>26</v>
      </c>
      <c r="I2609" s="25" t="s">
        <v>25</v>
      </c>
      <c r="J2609" s="25" t="s">
        <v>26</v>
      </c>
      <c r="K2609" s="26">
        <v>0.129687309265136</v>
      </c>
      <c r="L2609" s="26">
        <v>0.20445895195007299</v>
      </c>
      <c r="N2609">
        <f>(Tabell1[[#This Row],[TP]]+Tabell1[[#This Row],[TN]])/(Tabell1[[#This Row],[TP]]+Tabell1[[#This Row],[TN]]+Tabell1[[#This Row],[FP]]+Tabell1[[#This Row],[FN]])</f>
        <v>0.87308771612202407</v>
      </c>
      <c r="O2609">
        <f>Tabell1[[#This Row],[TP]]/(Tabell1[[#This Row],[TP]]+Tabell1[[#This Row],[FP]])</f>
        <v>0.87308771612202407</v>
      </c>
      <c r="P2609">
        <f>Tabell1[[#This Row],[TP]]/(Tabell1[[#This Row],[TP]]+Tabell1[[#This Row],[FN]])</f>
        <v>1</v>
      </c>
      <c r="Q2609">
        <f>2*(Tabell1[[#This Row],[Recall]] * Tabell1[[#This Row],[Precision]]) / (Tabell1[[#This Row],[Recall]] + Tabell1[[#This Row],[Precision]])</f>
        <v>0.93224434564082737</v>
      </c>
      <c r="R2609">
        <v>9645</v>
      </c>
      <c r="S2609">
        <v>0</v>
      </c>
      <c r="T2609">
        <v>1402</v>
      </c>
      <c r="U2609">
        <v>0</v>
      </c>
    </row>
    <row r="2610" spans="1:21" hidden="1" x14ac:dyDescent="0.3">
      <c r="A2610" s="23" t="s">
        <v>48</v>
      </c>
      <c r="B2610" s="23" t="s">
        <v>33</v>
      </c>
      <c r="C2610" s="21" t="s">
        <v>34</v>
      </c>
      <c r="D2610" s="20" t="s">
        <v>23</v>
      </c>
      <c r="E2610" t="s">
        <v>24</v>
      </c>
      <c r="F2610" s="19" t="s">
        <v>21</v>
      </c>
      <c r="G2610" s="25" t="s">
        <v>26</v>
      </c>
      <c r="H2610" s="25" t="s">
        <v>26</v>
      </c>
      <c r="I2610" s="25" t="s">
        <v>25</v>
      </c>
      <c r="J2610" s="21" t="s">
        <v>29</v>
      </c>
      <c r="K2610" s="26">
        <v>0.129644155502319</v>
      </c>
      <c r="L2610" s="26">
        <v>0.22636246681213301</v>
      </c>
      <c r="N2610">
        <f>(Tabell1[[#This Row],[TP]]+Tabell1[[#This Row],[TN]])/(Tabell1[[#This Row],[TP]]+Tabell1[[#This Row],[TN]]+Tabell1[[#This Row],[FP]]+Tabell1[[#This Row],[FN]])</f>
        <v>0.87308771612202407</v>
      </c>
      <c r="O2610">
        <f>Tabell1[[#This Row],[TP]]/(Tabell1[[#This Row],[TP]]+Tabell1[[#This Row],[FP]])</f>
        <v>0.87308771612202407</v>
      </c>
      <c r="P2610">
        <f>Tabell1[[#This Row],[TP]]/(Tabell1[[#This Row],[TP]]+Tabell1[[#This Row],[FN]])</f>
        <v>1</v>
      </c>
      <c r="Q2610">
        <f>2*(Tabell1[[#This Row],[Recall]] * Tabell1[[#This Row],[Precision]]) / (Tabell1[[#This Row],[Recall]] + Tabell1[[#This Row],[Precision]])</f>
        <v>0.93224434564082737</v>
      </c>
      <c r="R2610">
        <v>9645</v>
      </c>
      <c r="S2610">
        <v>0</v>
      </c>
      <c r="T2610">
        <v>1402</v>
      </c>
      <c r="U2610">
        <v>0</v>
      </c>
    </row>
    <row r="2611" spans="1:21" hidden="1" x14ac:dyDescent="0.3">
      <c r="A2611" s="23" t="s">
        <v>48</v>
      </c>
      <c r="B2611" s="23" t="s">
        <v>33</v>
      </c>
      <c r="C2611" s="21" t="s">
        <v>34</v>
      </c>
      <c r="D2611" s="20" t="s">
        <v>23</v>
      </c>
      <c r="E2611" t="s">
        <v>24</v>
      </c>
      <c r="F2611" s="19" t="s">
        <v>21</v>
      </c>
      <c r="G2611" s="21" t="s">
        <v>29</v>
      </c>
      <c r="H2611" s="25" t="s">
        <v>26</v>
      </c>
      <c r="I2611" s="25" t="s">
        <v>25</v>
      </c>
      <c r="J2611" s="25" t="s">
        <v>26</v>
      </c>
      <c r="K2611" s="26">
        <v>0.129335641860961</v>
      </c>
      <c r="L2611" s="26">
        <v>0.18749904632568301</v>
      </c>
      <c r="N2611">
        <f>(Tabell1[[#This Row],[TP]]+Tabell1[[#This Row],[TN]])/(Tabell1[[#This Row],[TP]]+Tabell1[[#This Row],[TN]]+Tabell1[[#This Row],[FP]]+Tabell1[[#This Row],[FN]])</f>
        <v>0.87308771612202407</v>
      </c>
      <c r="O2611">
        <f>Tabell1[[#This Row],[TP]]/(Tabell1[[#This Row],[TP]]+Tabell1[[#This Row],[FP]])</f>
        <v>0.87308771612202407</v>
      </c>
      <c r="P2611">
        <f>Tabell1[[#This Row],[TP]]/(Tabell1[[#This Row],[TP]]+Tabell1[[#This Row],[FN]])</f>
        <v>1</v>
      </c>
      <c r="Q2611">
        <f>2*(Tabell1[[#This Row],[Recall]] * Tabell1[[#This Row],[Precision]]) / (Tabell1[[#This Row],[Recall]] + Tabell1[[#This Row],[Precision]])</f>
        <v>0.93224434564082737</v>
      </c>
      <c r="R2611">
        <v>9645</v>
      </c>
      <c r="S2611">
        <v>0</v>
      </c>
      <c r="T2611">
        <v>1402</v>
      </c>
      <c r="U2611">
        <v>0</v>
      </c>
    </row>
    <row r="2612" spans="1:21" hidden="1" x14ac:dyDescent="0.3">
      <c r="A2612" s="23" t="s">
        <v>48</v>
      </c>
      <c r="B2612" s="23" t="s">
        <v>33</v>
      </c>
      <c r="C2612" s="20" t="s">
        <v>23</v>
      </c>
      <c r="D2612" s="20" t="s">
        <v>23</v>
      </c>
      <c r="E2612" t="s">
        <v>24</v>
      </c>
      <c r="F2612" s="19" t="s">
        <v>21</v>
      </c>
      <c r="G2612" s="25" t="s">
        <v>26</v>
      </c>
      <c r="H2612" s="25" t="s">
        <v>26</v>
      </c>
      <c r="I2612" s="25" t="s">
        <v>25</v>
      </c>
      <c r="J2612" s="25" t="s">
        <v>26</v>
      </c>
      <c r="K2612" s="26">
        <v>0.128682851791381</v>
      </c>
      <c r="L2612" s="26">
        <v>0.243319511413574</v>
      </c>
      <c r="N2612">
        <f>(Tabell1[[#This Row],[TP]]+Tabell1[[#This Row],[TN]])/(Tabell1[[#This Row],[TP]]+Tabell1[[#This Row],[TN]]+Tabell1[[#This Row],[FP]]+Tabell1[[#This Row],[FN]])</f>
        <v>0.87308771612202407</v>
      </c>
      <c r="O2612">
        <f>Tabell1[[#This Row],[TP]]/(Tabell1[[#This Row],[TP]]+Tabell1[[#This Row],[FP]])</f>
        <v>0.87308771612202407</v>
      </c>
      <c r="P2612">
        <f>Tabell1[[#This Row],[TP]]/(Tabell1[[#This Row],[TP]]+Tabell1[[#This Row],[FN]])</f>
        <v>1</v>
      </c>
      <c r="Q2612">
        <f>2*(Tabell1[[#This Row],[Recall]] * Tabell1[[#This Row],[Precision]]) / (Tabell1[[#This Row],[Recall]] + Tabell1[[#This Row],[Precision]])</f>
        <v>0.93224434564082737</v>
      </c>
      <c r="R2612">
        <v>9645</v>
      </c>
      <c r="S2612">
        <v>0</v>
      </c>
      <c r="T2612">
        <v>1402</v>
      </c>
      <c r="U2612">
        <v>0</v>
      </c>
    </row>
    <row r="2613" spans="1:21" hidden="1" x14ac:dyDescent="0.3">
      <c r="A2613" s="23" t="s">
        <v>48</v>
      </c>
      <c r="B2613" s="23" t="s">
        <v>33</v>
      </c>
      <c r="C2613" s="21" t="s">
        <v>34</v>
      </c>
      <c r="D2613" s="20" t="s">
        <v>23</v>
      </c>
      <c r="E2613" t="s">
        <v>24</v>
      </c>
      <c r="F2613" s="19" t="s">
        <v>21</v>
      </c>
      <c r="G2613" s="21" t="s">
        <v>29</v>
      </c>
      <c r="H2613" s="25" t="s">
        <v>26</v>
      </c>
      <c r="I2613" s="25" t="s">
        <v>25</v>
      </c>
      <c r="J2613" s="21" t="s">
        <v>29</v>
      </c>
      <c r="K2613" s="26">
        <v>0.12666153907775801</v>
      </c>
      <c r="L2613" s="26">
        <v>0.25135636329650801</v>
      </c>
      <c r="N2613">
        <f>(Tabell1[[#This Row],[TP]]+Tabell1[[#This Row],[TN]])/(Tabell1[[#This Row],[TP]]+Tabell1[[#This Row],[TN]]+Tabell1[[#This Row],[FP]]+Tabell1[[#This Row],[FN]])</f>
        <v>0.87308771612202407</v>
      </c>
      <c r="O2613">
        <f>Tabell1[[#This Row],[TP]]/(Tabell1[[#This Row],[TP]]+Tabell1[[#This Row],[FP]])</f>
        <v>0.87308771612202407</v>
      </c>
      <c r="P2613">
        <f>Tabell1[[#This Row],[TP]]/(Tabell1[[#This Row],[TP]]+Tabell1[[#This Row],[FN]])</f>
        <v>1</v>
      </c>
      <c r="Q2613">
        <f>2*(Tabell1[[#This Row],[Recall]] * Tabell1[[#This Row],[Precision]]) / (Tabell1[[#This Row],[Recall]] + Tabell1[[#This Row],[Precision]])</f>
        <v>0.93224434564082737</v>
      </c>
      <c r="R2613">
        <v>9645</v>
      </c>
      <c r="S2613">
        <v>0</v>
      </c>
      <c r="T2613">
        <v>1402</v>
      </c>
      <c r="U2613">
        <v>0</v>
      </c>
    </row>
    <row r="2614" spans="1:21" hidden="1" x14ac:dyDescent="0.3">
      <c r="A2614" s="23" t="s">
        <v>48</v>
      </c>
      <c r="B2614" s="23" t="s">
        <v>33</v>
      </c>
      <c r="C2614" s="20" t="s">
        <v>23</v>
      </c>
      <c r="D2614" s="20" t="s">
        <v>23</v>
      </c>
      <c r="E2614" t="s">
        <v>24</v>
      </c>
      <c r="F2614" s="19" t="s">
        <v>21</v>
      </c>
      <c r="G2614" s="21" t="s">
        <v>29</v>
      </c>
      <c r="H2614" s="25" t="s">
        <v>26</v>
      </c>
      <c r="I2614" s="25" t="s">
        <v>25</v>
      </c>
      <c r="J2614" s="25" t="s">
        <v>26</v>
      </c>
      <c r="K2614" s="26">
        <v>0.12666153907775801</v>
      </c>
      <c r="L2614" s="26">
        <v>0.1984703540802</v>
      </c>
      <c r="N2614">
        <f>(Tabell1[[#This Row],[TP]]+Tabell1[[#This Row],[TN]])/(Tabell1[[#This Row],[TP]]+Tabell1[[#This Row],[TN]]+Tabell1[[#This Row],[FP]]+Tabell1[[#This Row],[FN]])</f>
        <v>0.87308771612202407</v>
      </c>
      <c r="O2614">
        <f>Tabell1[[#This Row],[TP]]/(Tabell1[[#This Row],[TP]]+Tabell1[[#This Row],[FP]])</f>
        <v>0.87308771612202407</v>
      </c>
      <c r="P2614">
        <f>Tabell1[[#This Row],[TP]]/(Tabell1[[#This Row],[TP]]+Tabell1[[#This Row],[FN]])</f>
        <v>1</v>
      </c>
      <c r="Q2614">
        <f>2*(Tabell1[[#This Row],[Recall]] * Tabell1[[#This Row],[Precision]]) / (Tabell1[[#This Row],[Recall]] + Tabell1[[#This Row],[Precision]])</f>
        <v>0.93224434564082737</v>
      </c>
      <c r="R2614">
        <v>9645</v>
      </c>
      <c r="S2614">
        <v>0</v>
      </c>
      <c r="T2614">
        <v>1402</v>
      </c>
      <c r="U2614">
        <v>0</v>
      </c>
    </row>
    <row r="2615" spans="1:21" hidden="1" x14ac:dyDescent="0.3">
      <c r="A2615" s="23" t="s">
        <v>48</v>
      </c>
      <c r="B2615" s="23" t="s">
        <v>33</v>
      </c>
      <c r="C2615" s="20" t="s">
        <v>23</v>
      </c>
      <c r="D2615" s="20" t="s">
        <v>23</v>
      </c>
      <c r="E2615" t="s">
        <v>24</v>
      </c>
      <c r="F2615" s="19" t="s">
        <v>21</v>
      </c>
      <c r="G2615" s="21" t="s">
        <v>29</v>
      </c>
      <c r="H2615" s="25" t="s">
        <v>26</v>
      </c>
      <c r="I2615" s="25" t="s">
        <v>25</v>
      </c>
      <c r="J2615" s="21" t="s">
        <v>29</v>
      </c>
      <c r="K2615" s="26">
        <v>0.12566471099853499</v>
      </c>
      <c r="L2615" s="26">
        <v>0.200504064559936</v>
      </c>
      <c r="N2615">
        <f>(Tabell1[[#This Row],[TP]]+Tabell1[[#This Row],[TN]])/(Tabell1[[#This Row],[TP]]+Tabell1[[#This Row],[TN]]+Tabell1[[#This Row],[FP]]+Tabell1[[#This Row],[FN]])</f>
        <v>0.87308771612202407</v>
      </c>
      <c r="O2615">
        <f>Tabell1[[#This Row],[TP]]/(Tabell1[[#This Row],[TP]]+Tabell1[[#This Row],[FP]])</f>
        <v>0.87308771612202407</v>
      </c>
      <c r="P2615">
        <f>Tabell1[[#This Row],[TP]]/(Tabell1[[#This Row],[TP]]+Tabell1[[#This Row],[FN]])</f>
        <v>1</v>
      </c>
      <c r="Q2615">
        <f>2*(Tabell1[[#This Row],[Recall]] * Tabell1[[#This Row],[Precision]]) / (Tabell1[[#This Row],[Recall]] + Tabell1[[#This Row],[Precision]])</f>
        <v>0.93224434564082737</v>
      </c>
      <c r="R2615">
        <v>9645</v>
      </c>
      <c r="S2615">
        <v>0</v>
      </c>
      <c r="T2615">
        <v>1402</v>
      </c>
      <c r="U2615">
        <v>0</v>
      </c>
    </row>
    <row r="2616" spans="1:21" hidden="1" x14ac:dyDescent="0.3">
      <c r="A2616" s="23" t="s">
        <v>48</v>
      </c>
      <c r="B2616" s="25" t="s">
        <v>22</v>
      </c>
      <c r="C2616" s="20" t="s">
        <v>23</v>
      </c>
      <c r="D2616" s="20" t="s">
        <v>23</v>
      </c>
      <c r="E2616" t="s">
        <v>24</v>
      </c>
      <c r="F2616" s="19" t="s">
        <v>21</v>
      </c>
      <c r="G2616" s="21" t="s">
        <v>29</v>
      </c>
      <c r="H2616" s="21" t="s">
        <v>29</v>
      </c>
      <c r="I2616" s="21"/>
      <c r="J2616" s="21" t="s">
        <v>29</v>
      </c>
      <c r="K2616" s="26">
        <v>0.122671604156494</v>
      </c>
      <c r="L2616" s="26">
        <v>0.17852282524108801</v>
      </c>
      <c r="N2616">
        <f>(Tabell1[[#This Row],[TP]]+Tabell1[[#This Row],[TN]])/(Tabell1[[#This Row],[TP]]+Tabell1[[#This Row],[TN]]+Tabell1[[#This Row],[FP]]+Tabell1[[#This Row],[FN]])</f>
        <v>0.87308771612202407</v>
      </c>
      <c r="O2616">
        <f>Tabell1[[#This Row],[TP]]/(Tabell1[[#This Row],[TP]]+Tabell1[[#This Row],[FP]])</f>
        <v>0.87308771612202407</v>
      </c>
      <c r="P2616">
        <f>Tabell1[[#This Row],[TP]]/(Tabell1[[#This Row],[TP]]+Tabell1[[#This Row],[FN]])</f>
        <v>1</v>
      </c>
      <c r="Q2616">
        <f>2*(Tabell1[[#This Row],[Recall]] * Tabell1[[#This Row],[Precision]]) / (Tabell1[[#This Row],[Recall]] + Tabell1[[#This Row],[Precision]])</f>
        <v>0.93224434564082737</v>
      </c>
      <c r="R2616">
        <v>9645</v>
      </c>
      <c r="S2616">
        <v>0</v>
      </c>
      <c r="T2616">
        <v>1402</v>
      </c>
      <c r="U2616">
        <v>0</v>
      </c>
    </row>
    <row r="2617" spans="1:21" hidden="1" x14ac:dyDescent="0.3">
      <c r="A2617" s="23" t="s">
        <v>48</v>
      </c>
      <c r="B2617" s="25" t="s">
        <v>22</v>
      </c>
      <c r="C2617" s="20" t="s">
        <v>23</v>
      </c>
      <c r="D2617" s="20" t="s">
        <v>23</v>
      </c>
      <c r="E2617" t="s">
        <v>24</v>
      </c>
      <c r="F2617" s="19" t="s">
        <v>21</v>
      </c>
      <c r="G2617" s="21" t="s">
        <v>29</v>
      </c>
      <c r="H2617" s="21" t="s">
        <v>29</v>
      </c>
      <c r="I2617" s="21"/>
      <c r="J2617" s="25" t="s">
        <v>26</v>
      </c>
      <c r="K2617" s="26">
        <v>0.122671365737915</v>
      </c>
      <c r="L2617" s="26">
        <v>0.203426122665405</v>
      </c>
      <c r="N2617">
        <f>(Tabell1[[#This Row],[TP]]+Tabell1[[#This Row],[TN]])/(Tabell1[[#This Row],[TP]]+Tabell1[[#This Row],[TN]]+Tabell1[[#This Row],[FP]]+Tabell1[[#This Row],[FN]])</f>
        <v>0.87308771612202407</v>
      </c>
      <c r="O2617">
        <f>Tabell1[[#This Row],[TP]]/(Tabell1[[#This Row],[TP]]+Tabell1[[#This Row],[FP]])</f>
        <v>0.87308771612202407</v>
      </c>
      <c r="P2617">
        <f>Tabell1[[#This Row],[TP]]/(Tabell1[[#This Row],[TP]]+Tabell1[[#This Row],[FN]])</f>
        <v>1</v>
      </c>
      <c r="Q2617">
        <f>2*(Tabell1[[#This Row],[Recall]] * Tabell1[[#This Row],[Precision]]) / (Tabell1[[#This Row],[Recall]] + Tabell1[[#This Row],[Precision]])</f>
        <v>0.93224434564082737</v>
      </c>
      <c r="R2617">
        <v>9645</v>
      </c>
      <c r="S2617">
        <v>0</v>
      </c>
      <c r="T2617">
        <v>1402</v>
      </c>
      <c r="U2617">
        <v>0</v>
      </c>
    </row>
    <row r="2618" spans="1:21" hidden="1" x14ac:dyDescent="0.3">
      <c r="A2618" s="23" t="s">
        <v>48</v>
      </c>
      <c r="B2618" s="25" t="s">
        <v>22</v>
      </c>
      <c r="C2618" s="20" t="s">
        <v>23</v>
      </c>
      <c r="D2618" s="20" t="s">
        <v>23</v>
      </c>
      <c r="E2618" t="s">
        <v>24</v>
      </c>
      <c r="F2618" s="19" t="s">
        <v>21</v>
      </c>
      <c r="G2618" s="25" t="s">
        <v>26</v>
      </c>
      <c r="H2618" s="21" t="s">
        <v>29</v>
      </c>
      <c r="I2618" s="25" t="s">
        <v>25</v>
      </c>
      <c r="J2618" s="21" t="s">
        <v>29</v>
      </c>
      <c r="K2618" s="26">
        <v>0.119663476943969</v>
      </c>
      <c r="L2618" s="26">
        <v>0.20498704910278301</v>
      </c>
      <c r="N2618">
        <f>(Tabell1[[#This Row],[TP]]+Tabell1[[#This Row],[TN]])/(Tabell1[[#This Row],[TP]]+Tabell1[[#This Row],[TN]]+Tabell1[[#This Row],[FP]]+Tabell1[[#This Row],[FN]])</f>
        <v>0.87308771612202407</v>
      </c>
      <c r="O2618">
        <f>Tabell1[[#This Row],[TP]]/(Tabell1[[#This Row],[TP]]+Tabell1[[#This Row],[FP]])</f>
        <v>0.87308771612202407</v>
      </c>
      <c r="P2618">
        <f>Tabell1[[#This Row],[TP]]/(Tabell1[[#This Row],[TP]]+Tabell1[[#This Row],[FN]])</f>
        <v>1</v>
      </c>
      <c r="Q2618">
        <f>2*(Tabell1[[#This Row],[Recall]] * Tabell1[[#This Row],[Precision]]) / (Tabell1[[#This Row],[Recall]] + Tabell1[[#This Row],[Precision]])</f>
        <v>0.93224434564082737</v>
      </c>
      <c r="R2618">
        <v>9645</v>
      </c>
      <c r="S2618">
        <v>0</v>
      </c>
      <c r="T2618">
        <v>1402</v>
      </c>
      <c r="U2618">
        <v>0</v>
      </c>
    </row>
    <row r="2619" spans="1:21" hidden="1" x14ac:dyDescent="0.3">
      <c r="A2619" s="23" t="s">
        <v>48</v>
      </c>
      <c r="B2619" s="23" t="s">
        <v>33</v>
      </c>
      <c r="C2619" s="20" t="s">
        <v>23</v>
      </c>
      <c r="D2619" s="20" t="s">
        <v>23</v>
      </c>
      <c r="E2619" t="s">
        <v>24</v>
      </c>
      <c r="F2619" s="19" t="s">
        <v>21</v>
      </c>
      <c r="G2619" s="21" t="s">
        <v>29</v>
      </c>
      <c r="H2619" s="25" t="s">
        <v>26</v>
      </c>
      <c r="I2619" s="25" t="s">
        <v>25</v>
      </c>
      <c r="J2619" s="21" t="s">
        <v>29</v>
      </c>
      <c r="K2619" s="26">
        <v>0.118681907653808</v>
      </c>
      <c r="L2619" s="26">
        <v>0.243348598480224</v>
      </c>
      <c r="N2619">
        <f>(Tabell1[[#This Row],[TP]]+Tabell1[[#This Row],[TN]])/(Tabell1[[#This Row],[TP]]+Tabell1[[#This Row],[TN]]+Tabell1[[#This Row],[FP]]+Tabell1[[#This Row],[FN]])</f>
        <v>0.87308771612202407</v>
      </c>
      <c r="O2619">
        <f>Tabell1[[#This Row],[TP]]/(Tabell1[[#This Row],[TP]]+Tabell1[[#This Row],[FP]])</f>
        <v>0.87308771612202407</v>
      </c>
      <c r="P2619">
        <f>Tabell1[[#This Row],[TP]]/(Tabell1[[#This Row],[TP]]+Tabell1[[#This Row],[FN]])</f>
        <v>1</v>
      </c>
      <c r="Q2619">
        <f>2*(Tabell1[[#This Row],[Recall]] * Tabell1[[#This Row],[Precision]]) / (Tabell1[[#This Row],[Recall]] + Tabell1[[#This Row],[Precision]])</f>
        <v>0.93224434564082737</v>
      </c>
      <c r="R2619">
        <v>9645</v>
      </c>
      <c r="S2619">
        <v>0</v>
      </c>
      <c r="T2619">
        <v>1402</v>
      </c>
      <c r="U2619">
        <v>0</v>
      </c>
    </row>
    <row r="2620" spans="1:21" hidden="1" x14ac:dyDescent="0.3">
      <c r="A2620" s="23" t="s">
        <v>48</v>
      </c>
      <c r="B2620" s="23" t="s">
        <v>33</v>
      </c>
      <c r="C2620" s="20" t="s">
        <v>23</v>
      </c>
      <c r="D2620" s="20" t="s">
        <v>23</v>
      </c>
      <c r="E2620" t="s">
        <v>24</v>
      </c>
      <c r="F2620" s="19" t="s">
        <v>21</v>
      </c>
      <c r="G2620" s="21" t="s">
        <v>29</v>
      </c>
      <c r="H2620" s="25" t="s">
        <v>26</v>
      </c>
      <c r="I2620" s="25" t="s">
        <v>25</v>
      </c>
      <c r="J2620" s="21" t="s">
        <v>29</v>
      </c>
      <c r="K2620" s="26">
        <v>0.118681907653808</v>
      </c>
      <c r="L2620" s="26">
        <v>0.207443237304687</v>
      </c>
      <c r="N2620">
        <f>(Tabell1[[#This Row],[TP]]+Tabell1[[#This Row],[TN]])/(Tabell1[[#This Row],[TP]]+Tabell1[[#This Row],[TN]]+Tabell1[[#This Row],[FP]]+Tabell1[[#This Row],[FN]])</f>
        <v>0.87308771612202407</v>
      </c>
      <c r="O2620">
        <f>Tabell1[[#This Row],[TP]]/(Tabell1[[#This Row],[TP]]+Tabell1[[#This Row],[FP]])</f>
        <v>0.87308771612202407</v>
      </c>
      <c r="P2620">
        <f>Tabell1[[#This Row],[TP]]/(Tabell1[[#This Row],[TP]]+Tabell1[[#This Row],[FN]])</f>
        <v>1</v>
      </c>
      <c r="Q2620">
        <f>2*(Tabell1[[#This Row],[Recall]] * Tabell1[[#This Row],[Precision]]) / (Tabell1[[#This Row],[Recall]] + Tabell1[[#This Row],[Precision]])</f>
        <v>0.93224434564082737</v>
      </c>
      <c r="R2620">
        <v>9645</v>
      </c>
      <c r="S2620">
        <v>0</v>
      </c>
      <c r="T2620">
        <v>1402</v>
      </c>
      <c r="U2620">
        <v>0</v>
      </c>
    </row>
    <row r="2621" spans="1:21" hidden="1" x14ac:dyDescent="0.3">
      <c r="A2621" s="23" t="s">
        <v>48</v>
      </c>
      <c r="B2621" s="25" t="s">
        <v>22</v>
      </c>
      <c r="C2621" s="20" t="s">
        <v>23</v>
      </c>
      <c r="D2621" s="20" t="s">
        <v>23</v>
      </c>
      <c r="E2621" t="s">
        <v>24</v>
      </c>
      <c r="F2621" s="19" t="s">
        <v>21</v>
      </c>
      <c r="G2621" s="25" t="s">
        <v>26</v>
      </c>
      <c r="H2621" s="21" t="s">
        <v>29</v>
      </c>
      <c r="I2621" s="25" t="s">
        <v>25</v>
      </c>
      <c r="J2621" s="25" t="s">
        <v>26</v>
      </c>
      <c r="K2621" s="26">
        <v>0.114696502685546</v>
      </c>
      <c r="L2621" s="26">
        <v>0.199465751647949</v>
      </c>
      <c r="N2621">
        <f>(Tabell1[[#This Row],[TP]]+Tabell1[[#This Row],[TN]])/(Tabell1[[#This Row],[TP]]+Tabell1[[#This Row],[TN]]+Tabell1[[#This Row],[FP]]+Tabell1[[#This Row],[FN]])</f>
        <v>0.87308771612202407</v>
      </c>
      <c r="O2621">
        <f>Tabell1[[#This Row],[TP]]/(Tabell1[[#This Row],[TP]]+Tabell1[[#This Row],[FP]])</f>
        <v>0.87308771612202407</v>
      </c>
      <c r="P2621">
        <f>Tabell1[[#This Row],[TP]]/(Tabell1[[#This Row],[TP]]+Tabell1[[#This Row],[FN]])</f>
        <v>1</v>
      </c>
      <c r="Q2621">
        <f>2*(Tabell1[[#This Row],[Recall]] * Tabell1[[#This Row],[Precision]]) / (Tabell1[[#This Row],[Recall]] + Tabell1[[#This Row],[Precision]])</f>
        <v>0.93224434564082737</v>
      </c>
      <c r="R2621">
        <v>9645</v>
      </c>
      <c r="S2621">
        <v>0</v>
      </c>
      <c r="T2621">
        <v>1402</v>
      </c>
      <c r="U2621">
        <v>0</v>
      </c>
    </row>
    <row r="2622" spans="1:21" hidden="1" x14ac:dyDescent="0.3">
      <c r="A2622" s="23" t="s">
        <v>48</v>
      </c>
      <c r="B2622" s="23" t="s">
        <v>33</v>
      </c>
      <c r="C2622" s="20" t="s">
        <v>23</v>
      </c>
      <c r="D2622" s="20" t="s">
        <v>23</v>
      </c>
      <c r="E2622" t="s">
        <v>24</v>
      </c>
      <c r="F2622" s="19" t="s">
        <v>21</v>
      </c>
      <c r="G2622" s="25" t="s">
        <v>26</v>
      </c>
      <c r="H2622" s="25" t="s">
        <v>26</v>
      </c>
      <c r="I2622" s="25" t="s">
        <v>25</v>
      </c>
      <c r="J2622" s="21" t="s">
        <v>29</v>
      </c>
      <c r="K2622" s="26">
        <v>0.11369585990905701</v>
      </c>
      <c r="L2622" s="26">
        <v>0.240359306335449</v>
      </c>
      <c r="N2622">
        <f>(Tabell1[[#This Row],[TP]]+Tabell1[[#This Row],[TN]])/(Tabell1[[#This Row],[TP]]+Tabell1[[#This Row],[TN]]+Tabell1[[#This Row],[FP]]+Tabell1[[#This Row],[FN]])</f>
        <v>0.87308771612202407</v>
      </c>
      <c r="O2622">
        <f>Tabell1[[#This Row],[TP]]/(Tabell1[[#This Row],[TP]]+Tabell1[[#This Row],[FP]])</f>
        <v>0.87308771612202407</v>
      </c>
      <c r="P2622">
        <f>Tabell1[[#This Row],[TP]]/(Tabell1[[#This Row],[TP]]+Tabell1[[#This Row],[FN]])</f>
        <v>1</v>
      </c>
      <c r="Q2622">
        <f>2*(Tabell1[[#This Row],[Recall]] * Tabell1[[#This Row],[Precision]]) / (Tabell1[[#This Row],[Recall]] + Tabell1[[#This Row],[Precision]])</f>
        <v>0.93224434564082737</v>
      </c>
      <c r="R2622">
        <v>9645</v>
      </c>
      <c r="S2622">
        <v>0</v>
      </c>
      <c r="T2622">
        <v>1402</v>
      </c>
      <c r="U2622">
        <v>0</v>
      </c>
    </row>
    <row r="2623" spans="1:21" hidden="1" x14ac:dyDescent="0.3">
      <c r="A2623" s="23" t="s">
        <v>48</v>
      </c>
      <c r="B2623" s="23" t="s">
        <v>33</v>
      </c>
      <c r="C2623" s="20" t="s">
        <v>23</v>
      </c>
      <c r="D2623" s="20" t="s">
        <v>23</v>
      </c>
      <c r="E2623" t="s">
        <v>24</v>
      </c>
      <c r="F2623" s="19" t="s">
        <v>21</v>
      </c>
      <c r="G2623" s="25" t="s">
        <v>26</v>
      </c>
      <c r="H2623" s="25" t="s">
        <v>26</v>
      </c>
      <c r="I2623" s="25" t="s">
        <v>25</v>
      </c>
      <c r="J2623" s="21" t="s">
        <v>29</v>
      </c>
      <c r="K2623" s="26">
        <v>0.11369585990905701</v>
      </c>
      <c r="L2623" s="26">
        <v>0.231383562088012</v>
      </c>
      <c r="N2623">
        <f>(Tabell1[[#This Row],[TP]]+Tabell1[[#This Row],[TN]])/(Tabell1[[#This Row],[TP]]+Tabell1[[#This Row],[TN]]+Tabell1[[#This Row],[FP]]+Tabell1[[#This Row],[FN]])</f>
        <v>0.87308771612202407</v>
      </c>
      <c r="O2623">
        <f>Tabell1[[#This Row],[TP]]/(Tabell1[[#This Row],[TP]]+Tabell1[[#This Row],[FP]])</f>
        <v>0.87308771612202407</v>
      </c>
      <c r="P2623">
        <f>Tabell1[[#This Row],[TP]]/(Tabell1[[#This Row],[TP]]+Tabell1[[#This Row],[FN]])</f>
        <v>1</v>
      </c>
      <c r="Q2623">
        <f>2*(Tabell1[[#This Row],[Recall]] * Tabell1[[#This Row],[Precision]]) / (Tabell1[[#This Row],[Recall]] + Tabell1[[#This Row],[Precision]])</f>
        <v>0.93224434564082737</v>
      </c>
      <c r="R2623">
        <v>9645</v>
      </c>
      <c r="S2623">
        <v>0</v>
      </c>
      <c r="T2623">
        <v>1402</v>
      </c>
      <c r="U2623">
        <v>0</v>
      </c>
    </row>
    <row r="2624" spans="1:21" hidden="1" x14ac:dyDescent="0.3">
      <c r="A2624" s="23" t="s">
        <v>48</v>
      </c>
      <c r="B2624" s="23" t="s">
        <v>33</v>
      </c>
      <c r="C2624" s="20" t="s">
        <v>23</v>
      </c>
      <c r="D2624" s="20" t="s">
        <v>23</v>
      </c>
      <c r="E2624" t="s">
        <v>24</v>
      </c>
      <c r="F2624" s="19" t="s">
        <v>21</v>
      </c>
      <c r="G2624" s="25" t="s">
        <v>26</v>
      </c>
      <c r="H2624" s="25" t="s">
        <v>26</v>
      </c>
      <c r="I2624" s="25" t="s">
        <v>25</v>
      </c>
      <c r="J2624" s="25" t="s">
        <v>26</v>
      </c>
      <c r="K2624" s="26">
        <v>0.113695621490478</v>
      </c>
      <c r="L2624" s="26">
        <v>0.236366987228393</v>
      </c>
      <c r="N2624">
        <f>(Tabell1[[#This Row],[TP]]+Tabell1[[#This Row],[TN]])/(Tabell1[[#This Row],[TP]]+Tabell1[[#This Row],[TN]]+Tabell1[[#This Row],[FP]]+Tabell1[[#This Row],[FN]])</f>
        <v>0.87308771612202407</v>
      </c>
      <c r="O2624">
        <f>Tabell1[[#This Row],[TP]]/(Tabell1[[#This Row],[TP]]+Tabell1[[#This Row],[FP]])</f>
        <v>0.87308771612202407</v>
      </c>
      <c r="P2624">
        <f>Tabell1[[#This Row],[TP]]/(Tabell1[[#This Row],[TP]]+Tabell1[[#This Row],[FN]])</f>
        <v>1</v>
      </c>
      <c r="Q2624">
        <f>2*(Tabell1[[#This Row],[Recall]] * Tabell1[[#This Row],[Precision]]) / (Tabell1[[#This Row],[Recall]] + Tabell1[[#This Row],[Precision]])</f>
        <v>0.93224434564082737</v>
      </c>
      <c r="R2624">
        <v>9645</v>
      </c>
      <c r="S2624">
        <v>0</v>
      </c>
      <c r="T2624">
        <v>1402</v>
      </c>
      <c r="U2624">
        <v>0</v>
      </c>
    </row>
    <row r="2625" spans="1:21" hidden="1" x14ac:dyDescent="0.3">
      <c r="A2625" s="23" t="s">
        <v>48</v>
      </c>
      <c r="B2625" s="23" t="s">
        <v>33</v>
      </c>
      <c r="C2625" s="20" t="s">
        <v>23</v>
      </c>
      <c r="D2625" s="20" t="s">
        <v>23</v>
      </c>
      <c r="E2625" t="s">
        <v>24</v>
      </c>
      <c r="F2625" s="19" t="s">
        <v>21</v>
      </c>
      <c r="G2625" s="25" t="s">
        <v>26</v>
      </c>
      <c r="H2625" s="25" t="s">
        <v>26</v>
      </c>
      <c r="I2625" s="25" t="s">
        <v>25</v>
      </c>
      <c r="J2625" s="25" t="s">
        <v>26</v>
      </c>
      <c r="K2625" s="26">
        <v>0.113695621490478</v>
      </c>
      <c r="L2625" s="26">
        <v>0.21941351890563901</v>
      </c>
      <c r="N2625">
        <f>(Tabell1[[#This Row],[TP]]+Tabell1[[#This Row],[TN]])/(Tabell1[[#This Row],[TP]]+Tabell1[[#This Row],[TN]]+Tabell1[[#This Row],[FP]]+Tabell1[[#This Row],[FN]])</f>
        <v>0.87308771612202407</v>
      </c>
      <c r="O2625">
        <f>Tabell1[[#This Row],[TP]]/(Tabell1[[#This Row],[TP]]+Tabell1[[#This Row],[FP]])</f>
        <v>0.87308771612202407</v>
      </c>
      <c r="P2625">
        <f>Tabell1[[#This Row],[TP]]/(Tabell1[[#This Row],[TP]]+Tabell1[[#This Row],[FN]])</f>
        <v>1</v>
      </c>
      <c r="Q2625">
        <f>2*(Tabell1[[#This Row],[Recall]] * Tabell1[[#This Row],[Precision]]) / (Tabell1[[#This Row],[Recall]] + Tabell1[[#This Row],[Precision]])</f>
        <v>0.93224434564082737</v>
      </c>
      <c r="R2625">
        <v>9645</v>
      </c>
      <c r="S2625">
        <v>0</v>
      </c>
      <c r="T2625">
        <v>1402</v>
      </c>
      <c r="U2625">
        <v>0</v>
      </c>
    </row>
    <row r="2626" spans="1:21" hidden="1" x14ac:dyDescent="0.3">
      <c r="A2626" s="23" t="s">
        <v>48</v>
      </c>
      <c r="B2626" s="25" t="s">
        <v>22</v>
      </c>
      <c r="C2626" s="20" t="s">
        <v>23</v>
      </c>
      <c r="D2626" s="20" t="s">
        <v>23</v>
      </c>
      <c r="E2626" t="s">
        <v>24</v>
      </c>
      <c r="F2626" s="19" t="s">
        <v>21</v>
      </c>
      <c r="G2626" s="21" t="s">
        <v>29</v>
      </c>
      <c r="H2626" s="21" t="s">
        <v>29</v>
      </c>
      <c r="I2626" s="25" t="s">
        <v>25</v>
      </c>
      <c r="J2626" s="21" t="s">
        <v>29</v>
      </c>
      <c r="K2626" s="26">
        <v>0.112704515457153</v>
      </c>
      <c r="L2626" s="26">
        <v>0.18750095367431599</v>
      </c>
      <c r="N2626">
        <f>(Tabell1[[#This Row],[TP]]+Tabell1[[#This Row],[TN]])/(Tabell1[[#This Row],[TP]]+Tabell1[[#This Row],[TN]]+Tabell1[[#This Row],[FP]]+Tabell1[[#This Row],[FN]])</f>
        <v>0.87308771612202407</v>
      </c>
      <c r="O2626">
        <f>Tabell1[[#This Row],[TP]]/(Tabell1[[#This Row],[TP]]+Tabell1[[#This Row],[FP]])</f>
        <v>0.87308771612202407</v>
      </c>
      <c r="P2626">
        <f>Tabell1[[#This Row],[TP]]/(Tabell1[[#This Row],[TP]]+Tabell1[[#This Row],[FN]])</f>
        <v>1</v>
      </c>
      <c r="Q2626">
        <f>2*(Tabell1[[#This Row],[Recall]] * Tabell1[[#This Row],[Precision]]) / (Tabell1[[#This Row],[Recall]] + Tabell1[[#This Row],[Precision]])</f>
        <v>0.93224434564082737</v>
      </c>
      <c r="R2626">
        <v>9645</v>
      </c>
      <c r="S2626">
        <v>0</v>
      </c>
      <c r="T2626">
        <v>1402</v>
      </c>
      <c r="U2626">
        <v>0</v>
      </c>
    </row>
    <row r="2627" spans="1:21" hidden="1" x14ac:dyDescent="0.3">
      <c r="A2627" s="23" t="s">
        <v>48</v>
      </c>
      <c r="B2627" s="23" t="s">
        <v>33</v>
      </c>
      <c r="C2627" s="20" t="s">
        <v>23</v>
      </c>
      <c r="D2627" s="20" t="s">
        <v>23</v>
      </c>
      <c r="E2627" t="s">
        <v>24</v>
      </c>
      <c r="F2627" s="19" t="s">
        <v>21</v>
      </c>
      <c r="G2627" s="25" t="s">
        <v>26</v>
      </c>
      <c r="H2627" s="25" t="s">
        <v>26</v>
      </c>
      <c r="I2627" s="21"/>
      <c r="J2627" s="25" t="s">
        <v>26</v>
      </c>
      <c r="K2627" s="26">
        <v>0.112701416015625</v>
      </c>
      <c r="L2627" s="26">
        <v>0.22439551353454501</v>
      </c>
      <c r="N2627">
        <f>(Tabell1[[#This Row],[TP]]+Tabell1[[#This Row],[TN]])/(Tabell1[[#This Row],[TP]]+Tabell1[[#This Row],[TN]]+Tabell1[[#This Row],[FP]]+Tabell1[[#This Row],[FN]])</f>
        <v>0.87308771612202407</v>
      </c>
      <c r="O2627">
        <f>Tabell1[[#This Row],[TP]]/(Tabell1[[#This Row],[TP]]+Tabell1[[#This Row],[FP]])</f>
        <v>0.87308771612202407</v>
      </c>
      <c r="P2627">
        <f>Tabell1[[#This Row],[TP]]/(Tabell1[[#This Row],[TP]]+Tabell1[[#This Row],[FN]])</f>
        <v>1</v>
      </c>
      <c r="Q2627">
        <f>2*(Tabell1[[#This Row],[Recall]] * Tabell1[[#This Row],[Precision]]) / (Tabell1[[#This Row],[Recall]] + Tabell1[[#This Row],[Precision]])</f>
        <v>0.93224434564082737</v>
      </c>
      <c r="R2627">
        <v>9645</v>
      </c>
      <c r="S2627">
        <v>0</v>
      </c>
      <c r="T2627">
        <v>1402</v>
      </c>
      <c r="U2627">
        <v>0</v>
      </c>
    </row>
    <row r="2628" spans="1:21" hidden="1" x14ac:dyDescent="0.3">
      <c r="A2628" s="23" t="s">
        <v>48</v>
      </c>
      <c r="B2628" s="23" t="s">
        <v>33</v>
      </c>
      <c r="C2628" s="20" t="s">
        <v>23</v>
      </c>
      <c r="D2628" s="20" t="s">
        <v>23</v>
      </c>
      <c r="E2628" t="s">
        <v>24</v>
      </c>
      <c r="F2628" s="19" t="s">
        <v>21</v>
      </c>
      <c r="G2628" s="25" t="s">
        <v>26</v>
      </c>
      <c r="H2628" s="25" t="s">
        <v>26</v>
      </c>
      <c r="I2628" s="21"/>
      <c r="J2628" s="25" t="s">
        <v>26</v>
      </c>
      <c r="K2628" s="26">
        <v>0.112701416015625</v>
      </c>
      <c r="L2628" s="26">
        <v>0.212467432022094</v>
      </c>
      <c r="N2628">
        <f>(Tabell1[[#This Row],[TP]]+Tabell1[[#This Row],[TN]])/(Tabell1[[#This Row],[TP]]+Tabell1[[#This Row],[TN]]+Tabell1[[#This Row],[FP]]+Tabell1[[#This Row],[FN]])</f>
        <v>0.87308771612202407</v>
      </c>
      <c r="O2628">
        <f>Tabell1[[#This Row],[TP]]/(Tabell1[[#This Row],[TP]]+Tabell1[[#This Row],[FP]])</f>
        <v>0.87308771612202407</v>
      </c>
      <c r="P2628">
        <f>Tabell1[[#This Row],[TP]]/(Tabell1[[#This Row],[TP]]+Tabell1[[#This Row],[FN]])</f>
        <v>1</v>
      </c>
      <c r="Q2628">
        <f>2*(Tabell1[[#This Row],[Recall]] * Tabell1[[#This Row],[Precision]]) / (Tabell1[[#This Row],[Recall]] + Tabell1[[#This Row],[Precision]])</f>
        <v>0.93224434564082737</v>
      </c>
      <c r="R2628">
        <v>9645</v>
      </c>
      <c r="S2628">
        <v>0</v>
      </c>
      <c r="T2628">
        <v>1402</v>
      </c>
      <c r="U2628">
        <v>0</v>
      </c>
    </row>
    <row r="2629" spans="1:21" hidden="1" x14ac:dyDescent="0.3">
      <c r="A2629" s="23" t="s">
        <v>48</v>
      </c>
      <c r="B2629" s="25" t="s">
        <v>22</v>
      </c>
      <c r="C2629" s="20" t="s">
        <v>23</v>
      </c>
      <c r="D2629" s="20" t="s">
        <v>23</v>
      </c>
      <c r="E2629" t="s">
        <v>24</v>
      </c>
      <c r="F2629" s="19" t="s">
        <v>21</v>
      </c>
      <c r="G2629" s="21" t="s">
        <v>29</v>
      </c>
      <c r="H2629" s="21" t="s">
        <v>29</v>
      </c>
      <c r="I2629" s="25" t="s">
        <v>25</v>
      </c>
      <c r="J2629" s="25" t="s">
        <v>26</v>
      </c>
      <c r="K2629" s="26">
        <v>0.109708547592163</v>
      </c>
      <c r="L2629" s="26">
        <v>0.18849229812622001</v>
      </c>
      <c r="N2629">
        <f>(Tabell1[[#This Row],[TP]]+Tabell1[[#This Row],[TN]])/(Tabell1[[#This Row],[TP]]+Tabell1[[#This Row],[TN]]+Tabell1[[#This Row],[FP]]+Tabell1[[#This Row],[FN]])</f>
        <v>0.87308771612202407</v>
      </c>
      <c r="O2629">
        <f>Tabell1[[#This Row],[TP]]/(Tabell1[[#This Row],[TP]]+Tabell1[[#This Row],[FP]])</f>
        <v>0.87308771612202407</v>
      </c>
      <c r="P2629">
        <f>Tabell1[[#This Row],[TP]]/(Tabell1[[#This Row],[TP]]+Tabell1[[#This Row],[FN]])</f>
        <v>1</v>
      </c>
      <c r="Q2629">
        <f>2*(Tabell1[[#This Row],[Recall]] * Tabell1[[#This Row],[Precision]]) / (Tabell1[[#This Row],[Recall]] + Tabell1[[#This Row],[Precision]])</f>
        <v>0.93224434564082737</v>
      </c>
      <c r="R2629">
        <v>9645</v>
      </c>
      <c r="S2629">
        <v>0</v>
      </c>
      <c r="T2629">
        <v>1402</v>
      </c>
      <c r="U2629">
        <v>0</v>
      </c>
    </row>
    <row r="2630" spans="1:21" hidden="1" x14ac:dyDescent="0.3">
      <c r="A2630" s="23" t="s">
        <v>48</v>
      </c>
      <c r="B2630" s="23" t="s">
        <v>33</v>
      </c>
      <c r="C2630" s="20" t="s">
        <v>23</v>
      </c>
      <c r="D2630" s="20" t="s">
        <v>23</v>
      </c>
      <c r="E2630" t="s">
        <v>24</v>
      </c>
      <c r="F2630" s="19" t="s">
        <v>21</v>
      </c>
      <c r="G2630" s="25" t="s">
        <v>26</v>
      </c>
      <c r="H2630" s="25" t="s">
        <v>26</v>
      </c>
      <c r="I2630" s="21"/>
      <c r="J2630" s="21" t="s">
        <v>29</v>
      </c>
      <c r="K2630" s="26">
        <v>0.107713937759399</v>
      </c>
      <c r="L2630" s="26">
        <v>0.24634122848510701</v>
      </c>
      <c r="N2630">
        <f>(Tabell1[[#This Row],[TP]]+Tabell1[[#This Row],[TN]])/(Tabell1[[#This Row],[TP]]+Tabell1[[#This Row],[TN]]+Tabell1[[#This Row],[FP]]+Tabell1[[#This Row],[FN]])</f>
        <v>0.87308771612202407</v>
      </c>
      <c r="O2630">
        <f>Tabell1[[#This Row],[TP]]/(Tabell1[[#This Row],[TP]]+Tabell1[[#This Row],[FP]])</f>
        <v>0.87308771612202407</v>
      </c>
      <c r="P2630">
        <f>Tabell1[[#This Row],[TP]]/(Tabell1[[#This Row],[TP]]+Tabell1[[#This Row],[FN]])</f>
        <v>1</v>
      </c>
      <c r="Q2630">
        <f>2*(Tabell1[[#This Row],[Recall]] * Tabell1[[#This Row],[Precision]]) / (Tabell1[[#This Row],[Recall]] + Tabell1[[#This Row],[Precision]])</f>
        <v>0.93224434564082737</v>
      </c>
      <c r="R2630">
        <v>9645</v>
      </c>
      <c r="S2630">
        <v>0</v>
      </c>
      <c r="T2630">
        <v>1402</v>
      </c>
      <c r="U2630">
        <v>0</v>
      </c>
    </row>
    <row r="2631" spans="1:21" hidden="1" x14ac:dyDescent="0.3">
      <c r="A2631" s="23" t="s">
        <v>48</v>
      </c>
      <c r="B2631" s="23" t="s">
        <v>33</v>
      </c>
      <c r="C2631" s="20" t="s">
        <v>23</v>
      </c>
      <c r="D2631" s="20" t="s">
        <v>23</v>
      </c>
      <c r="E2631" t="s">
        <v>24</v>
      </c>
      <c r="F2631" s="19" t="s">
        <v>21</v>
      </c>
      <c r="G2631" s="25" t="s">
        <v>26</v>
      </c>
      <c r="H2631" s="25" t="s">
        <v>26</v>
      </c>
      <c r="I2631" s="21"/>
      <c r="J2631" s="21" t="s">
        <v>29</v>
      </c>
      <c r="K2631" s="26">
        <v>0.107713937759399</v>
      </c>
      <c r="L2631" s="26">
        <v>0.20345759391784601</v>
      </c>
      <c r="N2631">
        <f>(Tabell1[[#This Row],[TP]]+Tabell1[[#This Row],[TN]])/(Tabell1[[#This Row],[TP]]+Tabell1[[#This Row],[TN]]+Tabell1[[#This Row],[FP]]+Tabell1[[#This Row],[FN]])</f>
        <v>0.87308771612202407</v>
      </c>
      <c r="O2631">
        <f>Tabell1[[#This Row],[TP]]/(Tabell1[[#This Row],[TP]]+Tabell1[[#This Row],[FP]])</f>
        <v>0.87308771612202407</v>
      </c>
      <c r="P2631">
        <f>Tabell1[[#This Row],[TP]]/(Tabell1[[#This Row],[TP]]+Tabell1[[#This Row],[FN]])</f>
        <v>1</v>
      </c>
      <c r="Q2631">
        <f>2*(Tabell1[[#This Row],[Recall]] * Tabell1[[#This Row],[Precision]]) / (Tabell1[[#This Row],[Recall]] + Tabell1[[#This Row],[Precision]])</f>
        <v>0.93224434564082737</v>
      </c>
      <c r="R2631">
        <v>9645</v>
      </c>
      <c r="S2631">
        <v>0</v>
      </c>
      <c r="T2631">
        <v>1402</v>
      </c>
      <c r="U2631">
        <v>0</v>
      </c>
    </row>
    <row r="2632" spans="1:21" hidden="1" x14ac:dyDescent="0.3">
      <c r="A2632" s="23" t="s">
        <v>48</v>
      </c>
      <c r="B2632" s="23" t="s">
        <v>33</v>
      </c>
      <c r="C2632" s="20" t="s">
        <v>23</v>
      </c>
      <c r="D2632" s="20" t="s">
        <v>23</v>
      </c>
      <c r="E2632" t="s">
        <v>24</v>
      </c>
      <c r="F2632" s="19" t="s">
        <v>21</v>
      </c>
      <c r="G2632" s="21" t="s">
        <v>29</v>
      </c>
      <c r="H2632" s="25" t="s">
        <v>26</v>
      </c>
      <c r="I2632" s="21"/>
      <c r="J2632" s="21" t="s">
        <v>29</v>
      </c>
      <c r="K2632" s="26">
        <v>0.105718374252319</v>
      </c>
      <c r="L2632" s="26">
        <v>0.19846844673156699</v>
      </c>
      <c r="N2632">
        <f>(Tabell1[[#This Row],[TP]]+Tabell1[[#This Row],[TN]])/(Tabell1[[#This Row],[TP]]+Tabell1[[#This Row],[TN]]+Tabell1[[#This Row],[FP]]+Tabell1[[#This Row],[FN]])</f>
        <v>0.87308771612202407</v>
      </c>
      <c r="O2632">
        <f>Tabell1[[#This Row],[TP]]/(Tabell1[[#This Row],[TP]]+Tabell1[[#This Row],[FP]])</f>
        <v>0.87308771612202407</v>
      </c>
      <c r="P2632">
        <f>Tabell1[[#This Row],[TP]]/(Tabell1[[#This Row],[TP]]+Tabell1[[#This Row],[FN]])</f>
        <v>1</v>
      </c>
      <c r="Q2632">
        <f>2*(Tabell1[[#This Row],[Recall]] * Tabell1[[#This Row],[Precision]]) / (Tabell1[[#This Row],[Recall]] + Tabell1[[#This Row],[Precision]])</f>
        <v>0.93224434564082737</v>
      </c>
      <c r="R2632">
        <v>9645</v>
      </c>
      <c r="S2632">
        <v>0</v>
      </c>
      <c r="T2632">
        <v>1402</v>
      </c>
      <c r="U2632">
        <v>0</v>
      </c>
    </row>
    <row r="2633" spans="1:21" hidden="1" x14ac:dyDescent="0.3">
      <c r="A2633" s="23" t="s">
        <v>48</v>
      </c>
      <c r="B2633" s="23" t="s">
        <v>33</v>
      </c>
      <c r="C2633" s="20" t="s">
        <v>23</v>
      </c>
      <c r="D2633" s="20" t="s">
        <v>23</v>
      </c>
      <c r="E2633" t="s">
        <v>24</v>
      </c>
      <c r="F2633" s="19" t="s">
        <v>21</v>
      </c>
      <c r="G2633" s="21" t="s">
        <v>29</v>
      </c>
      <c r="H2633" s="25" t="s">
        <v>26</v>
      </c>
      <c r="I2633" s="21"/>
      <c r="J2633" s="21" t="s">
        <v>29</v>
      </c>
      <c r="K2633" s="26">
        <v>0.105718374252319</v>
      </c>
      <c r="L2633" s="26">
        <v>0.192487478256225</v>
      </c>
      <c r="N2633">
        <f>(Tabell1[[#This Row],[TP]]+Tabell1[[#This Row],[TN]])/(Tabell1[[#This Row],[TP]]+Tabell1[[#This Row],[TN]]+Tabell1[[#This Row],[FP]]+Tabell1[[#This Row],[FN]])</f>
        <v>0.87308771612202407</v>
      </c>
      <c r="O2633">
        <f>Tabell1[[#This Row],[TP]]/(Tabell1[[#This Row],[TP]]+Tabell1[[#This Row],[FP]])</f>
        <v>0.87308771612202407</v>
      </c>
      <c r="P2633">
        <f>Tabell1[[#This Row],[TP]]/(Tabell1[[#This Row],[TP]]+Tabell1[[#This Row],[FN]])</f>
        <v>1</v>
      </c>
      <c r="Q2633">
        <f>2*(Tabell1[[#This Row],[Recall]] * Tabell1[[#This Row],[Precision]]) / (Tabell1[[#This Row],[Recall]] + Tabell1[[#This Row],[Precision]])</f>
        <v>0.93224434564082737</v>
      </c>
      <c r="R2633">
        <v>9645</v>
      </c>
      <c r="S2633">
        <v>0</v>
      </c>
      <c r="T2633">
        <v>1402</v>
      </c>
      <c r="U2633">
        <v>0</v>
      </c>
    </row>
    <row r="2634" spans="1:21" hidden="1" x14ac:dyDescent="0.3">
      <c r="A2634" s="23" t="s">
        <v>48</v>
      </c>
      <c r="B2634" s="23" t="s">
        <v>33</v>
      </c>
      <c r="C2634" s="20" t="s">
        <v>23</v>
      </c>
      <c r="D2634" s="20" t="s">
        <v>23</v>
      </c>
      <c r="E2634" t="s">
        <v>24</v>
      </c>
      <c r="F2634" s="19" t="s">
        <v>21</v>
      </c>
      <c r="G2634" s="21" t="s">
        <v>29</v>
      </c>
      <c r="H2634" s="25" t="s">
        <v>26</v>
      </c>
      <c r="I2634" s="21"/>
      <c r="J2634" s="25" t="s">
        <v>26</v>
      </c>
      <c r="K2634" s="26">
        <v>0.105717420578002</v>
      </c>
      <c r="L2634" s="26">
        <v>0.22539544105529699</v>
      </c>
      <c r="N2634">
        <f>(Tabell1[[#This Row],[TP]]+Tabell1[[#This Row],[TN]])/(Tabell1[[#This Row],[TP]]+Tabell1[[#This Row],[TN]]+Tabell1[[#This Row],[FP]]+Tabell1[[#This Row],[FN]])</f>
        <v>0.87308771612202407</v>
      </c>
      <c r="O2634">
        <f>Tabell1[[#This Row],[TP]]/(Tabell1[[#This Row],[TP]]+Tabell1[[#This Row],[FP]])</f>
        <v>0.87308771612202407</v>
      </c>
      <c r="P2634">
        <f>Tabell1[[#This Row],[TP]]/(Tabell1[[#This Row],[TP]]+Tabell1[[#This Row],[FN]])</f>
        <v>1</v>
      </c>
      <c r="Q2634">
        <f>2*(Tabell1[[#This Row],[Recall]] * Tabell1[[#This Row],[Precision]]) / (Tabell1[[#This Row],[Recall]] + Tabell1[[#This Row],[Precision]])</f>
        <v>0.93224434564082737</v>
      </c>
      <c r="R2634">
        <v>9645</v>
      </c>
      <c r="S2634">
        <v>0</v>
      </c>
      <c r="T2634">
        <v>1402</v>
      </c>
      <c r="U2634">
        <v>0</v>
      </c>
    </row>
    <row r="2635" spans="1:21" hidden="1" x14ac:dyDescent="0.3">
      <c r="A2635" s="23" t="s">
        <v>48</v>
      </c>
      <c r="B2635" s="23" t="s">
        <v>33</v>
      </c>
      <c r="C2635" s="20" t="s">
        <v>23</v>
      </c>
      <c r="D2635" s="20" t="s">
        <v>23</v>
      </c>
      <c r="E2635" t="s">
        <v>24</v>
      </c>
      <c r="F2635" s="19" t="s">
        <v>21</v>
      </c>
      <c r="G2635" s="21" t="s">
        <v>29</v>
      </c>
      <c r="H2635" s="25" t="s">
        <v>26</v>
      </c>
      <c r="I2635" s="21"/>
      <c r="J2635" s="25" t="s">
        <v>26</v>
      </c>
      <c r="K2635" s="26">
        <v>0.105717420578002</v>
      </c>
      <c r="L2635" s="26">
        <v>0.20545077323913499</v>
      </c>
      <c r="N2635">
        <f>(Tabell1[[#This Row],[TP]]+Tabell1[[#This Row],[TN]])/(Tabell1[[#This Row],[TP]]+Tabell1[[#This Row],[TN]]+Tabell1[[#This Row],[FP]]+Tabell1[[#This Row],[FN]])</f>
        <v>0.87308771612202407</v>
      </c>
      <c r="O2635">
        <f>Tabell1[[#This Row],[TP]]/(Tabell1[[#This Row],[TP]]+Tabell1[[#This Row],[FP]])</f>
        <v>0.87308771612202407</v>
      </c>
      <c r="P2635">
        <f>Tabell1[[#This Row],[TP]]/(Tabell1[[#This Row],[TP]]+Tabell1[[#This Row],[FN]])</f>
        <v>1</v>
      </c>
      <c r="Q2635">
        <f>2*(Tabell1[[#This Row],[Recall]] * Tabell1[[#This Row],[Precision]]) / (Tabell1[[#This Row],[Recall]] + Tabell1[[#This Row],[Precision]])</f>
        <v>0.93224434564082737</v>
      </c>
      <c r="R2635">
        <v>9645</v>
      </c>
      <c r="S2635">
        <v>0</v>
      </c>
      <c r="T2635">
        <v>1402</v>
      </c>
      <c r="U2635">
        <v>0</v>
      </c>
    </row>
    <row r="2636" spans="1:21" hidden="1" x14ac:dyDescent="0.3">
      <c r="A2636" s="21" t="s">
        <v>31</v>
      </c>
      <c r="B2636" s="21" t="s">
        <v>32</v>
      </c>
      <c r="C2636" s="21" t="s">
        <v>34</v>
      </c>
      <c r="D2636" s="21" t="s">
        <v>34</v>
      </c>
      <c r="E2636" t="s">
        <v>35</v>
      </c>
      <c r="F2636" s="19" t="s">
        <v>21</v>
      </c>
      <c r="G2636" s="21" t="s">
        <v>29</v>
      </c>
      <c r="H2636" s="25" t="s">
        <v>26</v>
      </c>
      <c r="I2636" s="25" t="s">
        <v>25</v>
      </c>
      <c r="J2636" s="25" t="s">
        <v>26</v>
      </c>
      <c r="K2636" s="26">
        <v>2.2262775897979701</v>
      </c>
      <c r="L2636" s="26">
        <v>0.50053620338439897</v>
      </c>
      <c r="N2636">
        <f>(Tabell1[[#This Row],[TP]]+Tabell1[[#This Row],[TN]])/(Tabell1[[#This Row],[TP]]+Tabell1[[#This Row],[TN]]+Tabell1[[#This Row],[FP]]+Tabell1[[#This Row],[FN]])</f>
        <v>0.88431712434996812</v>
      </c>
      <c r="O2636">
        <f>Tabell1[[#This Row],[TP]]/(Tabell1[[#This Row],[TP]]+Tabell1[[#This Row],[FP]])</f>
        <v>0.87815929916423319</v>
      </c>
      <c r="P2636">
        <f>Tabell1[[#This Row],[TP]]/(Tabell1[[#This Row],[TP]]+Tabell1[[#This Row],[FN]])</f>
        <v>0.99339332498006605</v>
      </c>
      <c r="Q2636">
        <f>2*(Tabell1[[#This Row],[Recall]] * Tabell1[[#This Row],[Precision]]) / (Tabell1[[#This Row],[Recall]] + Tabell1[[#This Row],[Precision]])</f>
        <v>0.93222875467664346</v>
      </c>
      <c r="R2636">
        <v>8721</v>
      </c>
      <c r="S2636">
        <v>972</v>
      </c>
      <c r="T2636">
        <v>1210</v>
      </c>
      <c r="U2636">
        <v>58</v>
      </c>
    </row>
    <row r="2637" spans="1:21" hidden="1" x14ac:dyDescent="0.3">
      <c r="A2637" s="25" t="s">
        <v>20</v>
      </c>
      <c r="B2637" s="25" t="s">
        <v>22</v>
      </c>
      <c r="C2637" s="20" t="s">
        <v>23</v>
      </c>
      <c r="D2637" s="20" t="s">
        <v>23</v>
      </c>
      <c r="E2637" t="s">
        <v>42</v>
      </c>
      <c r="F2637" s="25" t="s">
        <v>30</v>
      </c>
      <c r="G2637" s="21" t="s">
        <v>29</v>
      </c>
      <c r="H2637" s="25" t="s">
        <v>26</v>
      </c>
      <c r="I2637" s="21"/>
      <c r="J2637" s="21" t="s">
        <v>29</v>
      </c>
      <c r="K2637" s="26">
        <v>5.2922868728637598</v>
      </c>
      <c r="L2637" s="26">
        <v>13.8631534576416</v>
      </c>
      <c r="N2637">
        <f>(Tabell1[[#This Row],[TP]]+Tabell1[[#This Row],[TN]])/(Tabell1[[#This Row],[TP]]+Tabell1[[#This Row],[TN]]+Tabell1[[#This Row],[FP]]+Tabell1[[#This Row],[FN]])</f>
        <v>0.87346459537572252</v>
      </c>
      <c r="O2637">
        <f>Tabell1[[#This Row],[TP]]/(Tabell1[[#This Row],[TP]]+Tabell1[[#This Row],[FP]])</f>
        <v>0.87304032623470773</v>
      </c>
      <c r="P2637">
        <f>Tabell1[[#This Row],[TP]]/(Tabell1[[#This Row],[TP]]+Tabell1[[#This Row],[FN]])</f>
        <v>1</v>
      </c>
      <c r="Q2637">
        <f>2*(Tabell1[[#This Row],[Recall]] * Tabell1[[#This Row],[Precision]]) / (Tabell1[[#This Row],[Recall]] + Tabell1[[#This Row],[Precision]])</f>
        <v>0.93221733030141762</v>
      </c>
      <c r="R2637">
        <v>9634</v>
      </c>
      <c r="S2637">
        <v>37</v>
      </c>
      <c r="T2637">
        <v>1401</v>
      </c>
      <c r="U2637">
        <v>0</v>
      </c>
    </row>
    <row r="2638" spans="1:21" hidden="1" x14ac:dyDescent="0.3">
      <c r="A2638" s="23" t="s">
        <v>48</v>
      </c>
      <c r="B2638" s="25" t="s">
        <v>22</v>
      </c>
      <c r="C2638" s="20" t="s">
        <v>23</v>
      </c>
      <c r="D2638" s="20" t="s">
        <v>23</v>
      </c>
      <c r="E2638" t="s">
        <v>24</v>
      </c>
      <c r="F2638" s="19" t="s">
        <v>21</v>
      </c>
      <c r="G2638" s="25" t="s">
        <v>26</v>
      </c>
      <c r="H2638" s="25" t="s">
        <v>26</v>
      </c>
      <c r="I2638" s="21"/>
      <c r="J2638" s="25" t="s">
        <v>26</v>
      </c>
      <c r="K2638" s="26">
        <v>0.134342432022094</v>
      </c>
      <c r="L2638" s="26">
        <v>0.19352054595947199</v>
      </c>
      <c r="N2638">
        <f>(Tabell1[[#This Row],[TP]]+Tabell1[[#This Row],[TN]])/(Tabell1[[#This Row],[TP]]+Tabell1[[#This Row],[TN]]+Tabell1[[#This Row],[FP]]+Tabell1[[#This Row],[FN]])</f>
        <v>0.87299719380827379</v>
      </c>
      <c r="O2638">
        <f>Tabell1[[#This Row],[TP]]/(Tabell1[[#This Row],[TP]]+Tabell1[[#This Row],[FP]])</f>
        <v>0.87307622668839402</v>
      </c>
      <c r="P2638">
        <f>Tabell1[[#This Row],[TP]]/(Tabell1[[#This Row],[TP]]+Tabell1[[#This Row],[FN]])</f>
        <v>0.99989631933644374</v>
      </c>
      <c r="Q2638">
        <f>2*(Tabell1[[#This Row],[Recall]] * Tabell1[[#This Row],[Precision]]) / (Tabell1[[#This Row],[Recall]] + Tabell1[[#This Row],[Precision]])</f>
        <v>0.932192740805181</v>
      </c>
      <c r="R2638">
        <v>9644</v>
      </c>
      <c r="S2638">
        <v>0</v>
      </c>
      <c r="T2638">
        <v>1402</v>
      </c>
      <c r="U2638">
        <v>1</v>
      </c>
    </row>
    <row r="2639" spans="1:21" hidden="1" x14ac:dyDescent="0.3">
      <c r="A2639" s="23" t="s">
        <v>48</v>
      </c>
      <c r="B2639" s="25" t="s">
        <v>22</v>
      </c>
      <c r="C2639" s="20" t="s">
        <v>23</v>
      </c>
      <c r="D2639" s="20" t="s">
        <v>23</v>
      </c>
      <c r="E2639" t="s">
        <v>24</v>
      </c>
      <c r="F2639" s="19" t="s">
        <v>21</v>
      </c>
      <c r="G2639" s="25" t="s">
        <v>26</v>
      </c>
      <c r="H2639" s="25" t="s">
        <v>26</v>
      </c>
      <c r="I2639" s="21"/>
      <c r="J2639" s="21" t="s">
        <v>29</v>
      </c>
      <c r="K2639" s="26">
        <v>0.13281559944152799</v>
      </c>
      <c r="L2639" s="26">
        <v>0.189487934112548</v>
      </c>
      <c r="N2639">
        <f>(Tabell1[[#This Row],[TP]]+Tabell1[[#This Row],[TN]])/(Tabell1[[#This Row],[TP]]+Tabell1[[#This Row],[TN]]+Tabell1[[#This Row],[FP]]+Tabell1[[#This Row],[FN]])</f>
        <v>0.87299719380827379</v>
      </c>
      <c r="O2639">
        <f>Tabell1[[#This Row],[TP]]/(Tabell1[[#This Row],[TP]]+Tabell1[[#This Row],[FP]])</f>
        <v>0.87307622668839402</v>
      </c>
      <c r="P2639">
        <f>Tabell1[[#This Row],[TP]]/(Tabell1[[#This Row],[TP]]+Tabell1[[#This Row],[FN]])</f>
        <v>0.99989631933644374</v>
      </c>
      <c r="Q2639">
        <f>2*(Tabell1[[#This Row],[Recall]] * Tabell1[[#This Row],[Precision]]) / (Tabell1[[#This Row],[Recall]] + Tabell1[[#This Row],[Precision]])</f>
        <v>0.932192740805181</v>
      </c>
      <c r="R2639">
        <v>9644</v>
      </c>
      <c r="S2639">
        <v>0</v>
      </c>
      <c r="T2639">
        <v>1402</v>
      </c>
      <c r="U2639">
        <v>1</v>
      </c>
    </row>
    <row r="2640" spans="1:21" hidden="1" x14ac:dyDescent="0.3">
      <c r="A2640" s="23" t="s">
        <v>48</v>
      </c>
      <c r="B2640" s="25" t="s">
        <v>22</v>
      </c>
      <c r="C2640" s="20" t="s">
        <v>23</v>
      </c>
      <c r="D2640" s="20" t="s">
        <v>23</v>
      </c>
      <c r="E2640" t="s">
        <v>24</v>
      </c>
      <c r="F2640" s="19" t="s">
        <v>21</v>
      </c>
      <c r="G2640" s="21" t="s">
        <v>29</v>
      </c>
      <c r="H2640" s="25" t="s">
        <v>26</v>
      </c>
      <c r="I2640" s="21"/>
      <c r="J2640" s="25" t="s">
        <v>26</v>
      </c>
      <c r="K2640" s="26">
        <v>0.12663030624389601</v>
      </c>
      <c r="L2640" s="26">
        <v>0.20046210289001401</v>
      </c>
      <c r="N2640">
        <f>(Tabell1[[#This Row],[TP]]+Tabell1[[#This Row],[TN]])/(Tabell1[[#This Row],[TP]]+Tabell1[[#This Row],[TN]]+Tabell1[[#This Row],[FP]]+Tabell1[[#This Row],[FN]])</f>
        <v>0.87299719380827379</v>
      </c>
      <c r="O2640">
        <f>Tabell1[[#This Row],[TP]]/(Tabell1[[#This Row],[TP]]+Tabell1[[#This Row],[FP]])</f>
        <v>0.87307622668839402</v>
      </c>
      <c r="P2640">
        <f>Tabell1[[#This Row],[TP]]/(Tabell1[[#This Row],[TP]]+Tabell1[[#This Row],[FN]])</f>
        <v>0.99989631933644374</v>
      </c>
      <c r="Q2640">
        <f>2*(Tabell1[[#This Row],[Recall]] * Tabell1[[#This Row],[Precision]]) / (Tabell1[[#This Row],[Recall]] + Tabell1[[#This Row],[Precision]])</f>
        <v>0.932192740805181</v>
      </c>
      <c r="R2640">
        <v>9644</v>
      </c>
      <c r="S2640">
        <v>0</v>
      </c>
      <c r="T2640">
        <v>1402</v>
      </c>
      <c r="U2640">
        <v>1</v>
      </c>
    </row>
    <row r="2641" spans="1:21" hidden="1" x14ac:dyDescent="0.3">
      <c r="A2641" s="23" t="s">
        <v>48</v>
      </c>
      <c r="B2641" s="25" t="s">
        <v>22</v>
      </c>
      <c r="C2641" s="20" t="s">
        <v>23</v>
      </c>
      <c r="D2641" s="20" t="s">
        <v>23</v>
      </c>
      <c r="E2641" t="s">
        <v>24</v>
      </c>
      <c r="F2641" s="19" t="s">
        <v>21</v>
      </c>
      <c r="G2641" s="21" t="s">
        <v>29</v>
      </c>
      <c r="H2641" s="25" t="s">
        <v>26</v>
      </c>
      <c r="I2641" s="21"/>
      <c r="J2641" s="21" t="s">
        <v>29</v>
      </c>
      <c r="K2641" s="26">
        <v>0.124213457107543</v>
      </c>
      <c r="L2641" s="26">
        <v>0.180482387542724</v>
      </c>
      <c r="N2641">
        <f>(Tabell1[[#This Row],[TP]]+Tabell1[[#This Row],[TN]])/(Tabell1[[#This Row],[TP]]+Tabell1[[#This Row],[TN]]+Tabell1[[#This Row],[FP]]+Tabell1[[#This Row],[FN]])</f>
        <v>0.87299719380827379</v>
      </c>
      <c r="O2641">
        <f>Tabell1[[#This Row],[TP]]/(Tabell1[[#This Row],[TP]]+Tabell1[[#This Row],[FP]])</f>
        <v>0.87307622668839402</v>
      </c>
      <c r="P2641">
        <f>Tabell1[[#This Row],[TP]]/(Tabell1[[#This Row],[TP]]+Tabell1[[#This Row],[FN]])</f>
        <v>0.99989631933644374</v>
      </c>
      <c r="Q2641">
        <f>2*(Tabell1[[#This Row],[Recall]] * Tabell1[[#This Row],[Precision]]) / (Tabell1[[#This Row],[Recall]] + Tabell1[[#This Row],[Precision]])</f>
        <v>0.932192740805181</v>
      </c>
      <c r="R2641">
        <v>9644</v>
      </c>
      <c r="S2641">
        <v>0</v>
      </c>
      <c r="T2641">
        <v>1402</v>
      </c>
      <c r="U2641">
        <v>1</v>
      </c>
    </row>
    <row r="2642" spans="1:21" hidden="1" x14ac:dyDescent="0.3">
      <c r="A2642" s="23" t="s">
        <v>48</v>
      </c>
      <c r="B2642" s="25" t="s">
        <v>22</v>
      </c>
      <c r="C2642" s="20" t="s">
        <v>23</v>
      </c>
      <c r="D2642" s="20" t="s">
        <v>23</v>
      </c>
      <c r="E2642" t="s">
        <v>24</v>
      </c>
      <c r="F2642" s="19" t="s">
        <v>21</v>
      </c>
      <c r="G2642" s="25" t="s">
        <v>26</v>
      </c>
      <c r="H2642" s="25" t="s">
        <v>26</v>
      </c>
      <c r="I2642" s="25" t="s">
        <v>25</v>
      </c>
      <c r="J2642" s="21" t="s">
        <v>29</v>
      </c>
      <c r="K2642" s="26">
        <v>0.11569595336914</v>
      </c>
      <c r="L2642" s="26">
        <v>0.19847273826599099</v>
      </c>
      <c r="N2642">
        <f>(Tabell1[[#This Row],[TP]]+Tabell1[[#This Row],[TN]])/(Tabell1[[#This Row],[TP]]+Tabell1[[#This Row],[TN]]+Tabell1[[#This Row],[FP]]+Tabell1[[#This Row],[FN]])</f>
        <v>0.87299719380827379</v>
      </c>
      <c r="O2642">
        <f>Tabell1[[#This Row],[TP]]/(Tabell1[[#This Row],[TP]]+Tabell1[[#This Row],[FP]])</f>
        <v>0.87307622668839402</v>
      </c>
      <c r="P2642">
        <f>Tabell1[[#This Row],[TP]]/(Tabell1[[#This Row],[TP]]+Tabell1[[#This Row],[FN]])</f>
        <v>0.99989631933644374</v>
      </c>
      <c r="Q2642">
        <f>2*(Tabell1[[#This Row],[Recall]] * Tabell1[[#This Row],[Precision]]) / (Tabell1[[#This Row],[Recall]] + Tabell1[[#This Row],[Precision]])</f>
        <v>0.932192740805181</v>
      </c>
      <c r="R2642">
        <v>9644</v>
      </c>
      <c r="S2642">
        <v>0</v>
      </c>
      <c r="T2642">
        <v>1402</v>
      </c>
      <c r="U2642">
        <v>1</v>
      </c>
    </row>
    <row r="2643" spans="1:21" hidden="1" x14ac:dyDescent="0.3">
      <c r="A2643" s="23" t="s">
        <v>48</v>
      </c>
      <c r="B2643" s="25" t="s">
        <v>22</v>
      </c>
      <c r="C2643" s="20" t="s">
        <v>23</v>
      </c>
      <c r="D2643" s="20" t="s">
        <v>23</v>
      </c>
      <c r="E2643" t="s">
        <v>24</v>
      </c>
      <c r="F2643" s="19" t="s">
        <v>21</v>
      </c>
      <c r="G2643" s="25" t="s">
        <v>26</v>
      </c>
      <c r="H2643" s="25" t="s">
        <v>26</v>
      </c>
      <c r="I2643" s="25" t="s">
        <v>25</v>
      </c>
      <c r="J2643" s="25" t="s">
        <v>26</v>
      </c>
      <c r="K2643" s="26">
        <v>0.11565589904785099</v>
      </c>
      <c r="L2643" s="26">
        <v>0.25631618499755798</v>
      </c>
      <c r="N2643">
        <f>(Tabell1[[#This Row],[TP]]+Tabell1[[#This Row],[TN]])/(Tabell1[[#This Row],[TP]]+Tabell1[[#This Row],[TN]]+Tabell1[[#This Row],[FP]]+Tabell1[[#This Row],[FN]])</f>
        <v>0.87299719380827379</v>
      </c>
      <c r="O2643">
        <f>Tabell1[[#This Row],[TP]]/(Tabell1[[#This Row],[TP]]+Tabell1[[#This Row],[FP]])</f>
        <v>0.87307622668839402</v>
      </c>
      <c r="P2643">
        <f>Tabell1[[#This Row],[TP]]/(Tabell1[[#This Row],[TP]]+Tabell1[[#This Row],[FN]])</f>
        <v>0.99989631933644374</v>
      </c>
      <c r="Q2643">
        <f>2*(Tabell1[[#This Row],[Recall]] * Tabell1[[#This Row],[Precision]]) / (Tabell1[[#This Row],[Recall]] + Tabell1[[#This Row],[Precision]])</f>
        <v>0.932192740805181</v>
      </c>
      <c r="R2643">
        <v>9644</v>
      </c>
      <c r="S2643">
        <v>0</v>
      </c>
      <c r="T2643">
        <v>1402</v>
      </c>
      <c r="U2643">
        <v>1</v>
      </c>
    </row>
    <row r="2644" spans="1:21" hidden="1" x14ac:dyDescent="0.3">
      <c r="A2644" s="23" t="s">
        <v>48</v>
      </c>
      <c r="B2644" s="25" t="s">
        <v>22</v>
      </c>
      <c r="C2644" s="20" t="s">
        <v>23</v>
      </c>
      <c r="D2644" s="20" t="s">
        <v>23</v>
      </c>
      <c r="E2644" t="s">
        <v>24</v>
      </c>
      <c r="F2644" s="19" t="s">
        <v>21</v>
      </c>
      <c r="G2644" s="21" t="s">
        <v>29</v>
      </c>
      <c r="H2644" s="25" t="s">
        <v>26</v>
      </c>
      <c r="I2644" s="25" t="s">
        <v>25</v>
      </c>
      <c r="J2644" s="25" t="s">
        <v>26</v>
      </c>
      <c r="K2644" s="26">
        <v>0.11409568786620999</v>
      </c>
      <c r="L2644" s="26">
        <v>0.217058420181274</v>
      </c>
      <c r="N2644">
        <f>(Tabell1[[#This Row],[TP]]+Tabell1[[#This Row],[TN]])/(Tabell1[[#This Row],[TP]]+Tabell1[[#This Row],[TN]]+Tabell1[[#This Row],[FP]]+Tabell1[[#This Row],[FN]])</f>
        <v>0.87299719380827379</v>
      </c>
      <c r="O2644">
        <f>Tabell1[[#This Row],[TP]]/(Tabell1[[#This Row],[TP]]+Tabell1[[#This Row],[FP]])</f>
        <v>0.87307622668839402</v>
      </c>
      <c r="P2644">
        <f>Tabell1[[#This Row],[TP]]/(Tabell1[[#This Row],[TP]]+Tabell1[[#This Row],[FN]])</f>
        <v>0.99989631933644374</v>
      </c>
      <c r="Q2644">
        <f>2*(Tabell1[[#This Row],[Recall]] * Tabell1[[#This Row],[Precision]]) / (Tabell1[[#This Row],[Recall]] + Tabell1[[#This Row],[Precision]])</f>
        <v>0.932192740805181</v>
      </c>
      <c r="R2644">
        <v>9644</v>
      </c>
      <c r="S2644">
        <v>0</v>
      </c>
      <c r="T2644">
        <v>1402</v>
      </c>
      <c r="U2644">
        <v>1</v>
      </c>
    </row>
    <row r="2645" spans="1:21" hidden="1" x14ac:dyDescent="0.3">
      <c r="A2645" s="23" t="s">
        <v>48</v>
      </c>
      <c r="B2645" s="25" t="s">
        <v>22</v>
      </c>
      <c r="C2645" s="20" t="s">
        <v>23</v>
      </c>
      <c r="D2645" s="20" t="s">
        <v>23</v>
      </c>
      <c r="E2645" t="s">
        <v>24</v>
      </c>
      <c r="F2645" s="19" t="s">
        <v>21</v>
      </c>
      <c r="G2645" s="21" t="s">
        <v>29</v>
      </c>
      <c r="H2645" s="25" t="s">
        <v>26</v>
      </c>
      <c r="I2645" s="25" t="s">
        <v>25</v>
      </c>
      <c r="J2645" s="21" t="s">
        <v>29</v>
      </c>
      <c r="K2645" s="26">
        <v>0.11071038246154701</v>
      </c>
      <c r="L2645" s="26">
        <v>0.18848705291748</v>
      </c>
      <c r="N2645">
        <f>(Tabell1[[#This Row],[TP]]+Tabell1[[#This Row],[TN]])/(Tabell1[[#This Row],[TP]]+Tabell1[[#This Row],[TN]]+Tabell1[[#This Row],[FP]]+Tabell1[[#This Row],[FN]])</f>
        <v>0.87299719380827379</v>
      </c>
      <c r="O2645">
        <f>Tabell1[[#This Row],[TP]]/(Tabell1[[#This Row],[TP]]+Tabell1[[#This Row],[FP]])</f>
        <v>0.87307622668839402</v>
      </c>
      <c r="P2645">
        <f>Tabell1[[#This Row],[TP]]/(Tabell1[[#This Row],[TP]]+Tabell1[[#This Row],[FN]])</f>
        <v>0.99989631933644374</v>
      </c>
      <c r="Q2645">
        <f>2*(Tabell1[[#This Row],[Recall]] * Tabell1[[#This Row],[Precision]]) / (Tabell1[[#This Row],[Recall]] + Tabell1[[#This Row],[Precision]])</f>
        <v>0.932192740805181</v>
      </c>
      <c r="R2645">
        <v>9644</v>
      </c>
      <c r="S2645">
        <v>0</v>
      </c>
      <c r="T2645">
        <v>1402</v>
      </c>
      <c r="U2645">
        <v>1</v>
      </c>
    </row>
    <row r="2646" spans="1:21" hidden="1" x14ac:dyDescent="0.3">
      <c r="A2646" s="21" t="s">
        <v>31</v>
      </c>
      <c r="B2646" s="23" t="s">
        <v>33</v>
      </c>
      <c r="C2646" s="23" t="s">
        <v>40</v>
      </c>
      <c r="D2646" s="20" t="s">
        <v>23</v>
      </c>
      <c r="E2646" t="s">
        <v>24</v>
      </c>
      <c r="F2646" s="25" t="s">
        <v>30</v>
      </c>
      <c r="G2646" s="25" t="s">
        <v>26</v>
      </c>
      <c r="H2646" s="21" t="s">
        <v>29</v>
      </c>
      <c r="I2646" s="21"/>
      <c r="J2646" s="21" t="s">
        <v>29</v>
      </c>
      <c r="K2646" s="26">
        <v>44.040497779846099</v>
      </c>
      <c r="L2646" s="26">
        <v>1.4055376052856401</v>
      </c>
      <c r="N2646">
        <f>(Tabell1[[#This Row],[TP]]+Tabell1[[#This Row],[TN]])/(Tabell1[[#This Row],[TP]]+Tabell1[[#This Row],[TN]]+Tabell1[[#This Row],[FP]]+Tabell1[[#This Row],[FN]])</f>
        <v>0.886394496243324</v>
      </c>
      <c r="O2646">
        <f>Tabell1[[#This Row],[TP]]/(Tabell1[[#This Row],[TP]]+Tabell1[[#This Row],[FP]])</f>
        <v>0.97401129943502829</v>
      </c>
      <c r="P2646">
        <f>Tabell1[[#This Row],[TP]]/(Tabell1[[#This Row],[TP]]+Tabell1[[#This Row],[FN]])</f>
        <v>0.8937273198548471</v>
      </c>
      <c r="Q2646">
        <f>2*(Tabell1[[#This Row],[Recall]] * Tabell1[[#This Row],[Precision]]) / (Tabell1[[#This Row],[Recall]] + Tabell1[[#This Row],[Precision]])</f>
        <v>0.93214382265477147</v>
      </c>
      <c r="R2646">
        <v>8620</v>
      </c>
      <c r="S2646">
        <v>1172</v>
      </c>
      <c r="T2646">
        <v>230</v>
      </c>
      <c r="U2646">
        <v>1025</v>
      </c>
    </row>
    <row r="2647" spans="1:21" hidden="1" x14ac:dyDescent="0.3">
      <c r="A2647" s="25" t="s">
        <v>20</v>
      </c>
      <c r="B2647" s="23" t="s">
        <v>33</v>
      </c>
      <c r="C2647" s="25" t="s">
        <v>36</v>
      </c>
      <c r="D2647" s="20" t="s">
        <v>23</v>
      </c>
      <c r="E2647" t="s">
        <v>24</v>
      </c>
      <c r="F2647" s="19" t="s">
        <v>21</v>
      </c>
      <c r="G2647" s="21" t="s">
        <v>29</v>
      </c>
      <c r="H2647" s="25" t="s">
        <v>26</v>
      </c>
      <c r="I2647" s="25" t="s">
        <v>25</v>
      </c>
      <c r="J2647" s="21" t="s">
        <v>29</v>
      </c>
      <c r="K2647" s="26">
        <v>1.7546298503875699</v>
      </c>
      <c r="L2647" s="26">
        <v>4.4888629913329998</v>
      </c>
      <c r="N2647">
        <f>(Tabell1[[#This Row],[TP]]+Tabell1[[#This Row],[TN]])/(Tabell1[[#This Row],[TP]]+Tabell1[[#This Row],[TN]]+Tabell1[[#This Row],[FP]]+Tabell1[[#This Row],[FN]])</f>
        <v>0.88268308137956009</v>
      </c>
      <c r="O2647">
        <f>Tabell1[[#This Row],[TP]]/(Tabell1[[#This Row],[TP]]+Tabell1[[#This Row],[FP]])</f>
        <v>0.94169929108030892</v>
      </c>
      <c r="P2647">
        <f>Tabell1[[#This Row],[TP]]/(Tabell1[[#This Row],[TP]]+Tabell1[[#This Row],[FN]])</f>
        <v>0.92275790565059612</v>
      </c>
      <c r="Q2647">
        <f>2*(Tabell1[[#This Row],[Recall]] * Tabell1[[#This Row],[Precision]]) / (Tabell1[[#This Row],[Recall]] + Tabell1[[#This Row],[Precision]])</f>
        <v>0.93213238374528684</v>
      </c>
      <c r="R2647">
        <v>8900</v>
      </c>
      <c r="S2647">
        <v>851</v>
      </c>
      <c r="T2647">
        <v>551</v>
      </c>
      <c r="U2647">
        <v>745</v>
      </c>
    </row>
    <row r="2648" spans="1:21" hidden="1" x14ac:dyDescent="0.3">
      <c r="A2648" s="25" t="s">
        <v>20</v>
      </c>
      <c r="B2648" s="21" t="s">
        <v>32</v>
      </c>
      <c r="C2648" s="23" t="s">
        <v>40</v>
      </c>
      <c r="D2648" s="20" t="s">
        <v>23</v>
      </c>
      <c r="E2648" t="s">
        <v>24</v>
      </c>
      <c r="F2648" s="25" t="s">
        <v>30</v>
      </c>
      <c r="G2648" s="25" t="s">
        <v>26</v>
      </c>
      <c r="H2648" s="21" t="s">
        <v>29</v>
      </c>
      <c r="I2648" s="21"/>
      <c r="J2648" s="21" t="s">
        <v>29</v>
      </c>
      <c r="K2648" s="26">
        <v>6.3789873123168901</v>
      </c>
      <c r="L2648" s="26">
        <v>10.0399208068847</v>
      </c>
      <c r="N2648">
        <f>(Tabell1[[#This Row],[TP]]+Tabell1[[#This Row],[TN]])/(Tabell1[[#This Row],[TP]]+Tabell1[[#This Row],[TN]]+Tabell1[[#This Row],[FP]]+Tabell1[[#This Row],[FN]])</f>
        <v>0.88087263510455327</v>
      </c>
      <c r="O2648">
        <f>Tabell1[[#This Row],[TP]]/(Tabell1[[#This Row],[TP]]+Tabell1[[#This Row],[FP]])</f>
        <v>0.92769846975454451</v>
      </c>
      <c r="P2648">
        <f>Tabell1[[#This Row],[TP]]/(Tabell1[[#This Row],[TP]]+Tabell1[[#This Row],[FN]])</f>
        <v>0.93654743390357698</v>
      </c>
      <c r="Q2648">
        <f>2*(Tabell1[[#This Row],[Recall]] * Tabell1[[#This Row],[Precision]]) / (Tabell1[[#This Row],[Recall]] + Tabell1[[#This Row],[Precision]])</f>
        <v>0.9321019502631307</v>
      </c>
      <c r="R2648">
        <v>9033</v>
      </c>
      <c r="S2648">
        <v>698</v>
      </c>
      <c r="T2648">
        <v>704</v>
      </c>
      <c r="U2648">
        <v>612</v>
      </c>
    </row>
    <row r="2649" spans="1:21" hidden="1" x14ac:dyDescent="0.3">
      <c r="A2649" s="21" t="s">
        <v>31</v>
      </c>
      <c r="B2649" s="25" t="s">
        <v>22</v>
      </c>
      <c r="C2649" s="24" t="s">
        <v>38</v>
      </c>
      <c r="D2649" s="20" t="s">
        <v>23</v>
      </c>
      <c r="E2649" t="s">
        <v>24</v>
      </c>
      <c r="F2649" s="25" t="s">
        <v>30</v>
      </c>
      <c r="G2649" s="25" t="s">
        <v>26</v>
      </c>
      <c r="H2649" s="25" t="s">
        <v>26</v>
      </c>
      <c r="I2649" s="25" t="s">
        <v>25</v>
      </c>
      <c r="J2649" s="25" t="s">
        <v>26</v>
      </c>
      <c r="K2649" s="26">
        <v>7.1564865112304599</v>
      </c>
      <c r="L2649" s="26">
        <v>0.89458966255187899</v>
      </c>
      <c r="N2649">
        <f>(Tabell1[[#This Row],[TP]]+Tabell1[[#This Row],[TN]])/(Tabell1[[#This Row],[TP]]+Tabell1[[#This Row],[TN]]+Tabell1[[#This Row],[FP]]+Tabell1[[#This Row],[FN]])</f>
        <v>0.88195890286955736</v>
      </c>
      <c r="O2649">
        <f>Tabell1[[#This Row],[TP]]/(Tabell1[[#This Row],[TP]]+Tabell1[[#This Row],[FP]])</f>
        <v>0.93629040694633325</v>
      </c>
      <c r="P2649">
        <f>Tabell1[[#This Row],[TP]]/(Tabell1[[#This Row],[TP]]+Tabell1[[#This Row],[FN]])</f>
        <v>0.92794193882840847</v>
      </c>
      <c r="Q2649">
        <f>2*(Tabell1[[#This Row],[Recall]] * Tabell1[[#This Row],[Precision]]) / (Tabell1[[#This Row],[Recall]] + Tabell1[[#This Row],[Precision]])</f>
        <v>0.93209747969173096</v>
      </c>
      <c r="R2649">
        <v>8950</v>
      </c>
      <c r="S2649">
        <v>793</v>
      </c>
      <c r="T2649">
        <v>609</v>
      </c>
      <c r="U2649">
        <v>695</v>
      </c>
    </row>
    <row r="2650" spans="1:21" hidden="1" x14ac:dyDescent="0.3">
      <c r="A2650" s="25" t="s">
        <v>20</v>
      </c>
      <c r="B2650" s="25" t="s">
        <v>22</v>
      </c>
      <c r="C2650" s="25" t="s">
        <v>36</v>
      </c>
      <c r="D2650" s="25" t="s">
        <v>36</v>
      </c>
      <c r="E2650" t="s">
        <v>44</v>
      </c>
      <c r="F2650" s="25" t="s">
        <v>30</v>
      </c>
      <c r="G2650" s="25" t="s">
        <v>26</v>
      </c>
      <c r="H2650" s="25" t="s">
        <v>26</v>
      </c>
      <c r="I2650" s="21"/>
      <c r="J2650" s="25" t="s">
        <v>26</v>
      </c>
      <c r="K2650" s="26">
        <v>5.9097912311553902</v>
      </c>
      <c r="L2650" s="26">
        <v>15.799072265625</v>
      </c>
      <c r="N2650">
        <f>(Tabell1[[#This Row],[TP]]+Tabell1[[#This Row],[TN]])/(Tabell1[[#This Row],[TP]]+Tabell1[[#This Row],[TN]]+Tabell1[[#This Row],[FP]]+Tabell1[[#This Row],[FN]])</f>
        <v>0.90623863222990175</v>
      </c>
      <c r="O2650">
        <f>Tabell1[[#This Row],[TP]]/(Tabell1[[#This Row],[TP]]+Tabell1[[#This Row],[FP]])</f>
        <v>0.90774955093661791</v>
      </c>
      <c r="P2650">
        <f>Tabell1[[#This Row],[TP]]/(Tabell1[[#This Row],[TP]]+Tabell1[[#This Row],[FN]])</f>
        <v>0.95776363882496274</v>
      </c>
      <c r="Q2650">
        <f>2*(Tabell1[[#This Row],[Recall]] * Tabell1[[#This Row],[Precision]]) / (Tabell1[[#This Row],[Recall]] + Tabell1[[#This Row],[Precision]])</f>
        <v>0.93208616033199398</v>
      </c>
      <c r="R2650">
        <v>7075</v>
      </c>
      <c r="S2650">
        <v>2890</v>
      </c>
      <c r="T2650">
        <v>719</v>
      </c>
      <c r="U2650">
        <v>312</v>
      </c>
    </row>
    <row r="2651" spans="1:21" hidden="1" x14ac:dyDescent="0.3">
      <c r="A2651" s="21" t="s">
        <v>31</v>
      </c>
      <c r="B2651" s="21" t="s">
        <v>32</v>
      </c>
      <c r="C2651" s="21" t="s">
        <v>34</v>
      </c>
      <c r="D2651" s="21" t="s">
        <v>34</v>
      </c>
      <c r="E2651" t="s">
        <v>35</v>
      </c>
      <c r="F2651" s="19" t="s">
        <v>21</v>
      </c>
      <c r="G2651" s="25" t="s">
        <v>26</v>
      </c>
      <c r="H2651" s="21" t="s">
        <v>29</v>
      </c>
      <c r="I2651" s="25" t="s">
        <v>25</v>
      </c>
      <c r="J2651" s="25" t="s">
        <v>26</v>
      </c>
      <c r="K2651" s="26">
        <v>2.0835466384887602</v>
      </c>
      <c r="L2651" s="26">
        <v>0.57087373733520497</v>
      </c>
      <c r="N2651">
        <f>(Tabell1[[#This Row],[TP]]+Tabell1[[#This Row],[TN]])/(Tabell1[[#This Row],[TP]]+Tabell1[[#This Row],[TN]]+Tabell1[[#This Row],[FP]]+Tabell1[[#This Row],[FN]])</f>
        <v>0.8841346592464191</v>
      </c>
      <c r="O2651">
        <f>Tabell1[[#This Row],[TP]]/(Tabell1[[#This Row],[TP]]+Tabell1[[#This Row],[FP]])</f>
        <v>0.87843967342001816</v>
      </c>
      <c r="P2651">
        <f>Tabell1[[#This Row],[TP]]/(Tabell1[[#This Row],[TP]]+Tabell1[[#This Row],[FN]])</f>
        <v>0.99270987584007286</v>
      </c>
      <c r="Q2651">
        <f>2*(Tabell1[[#This Row],[Recall]] * Tabell1[[#This Row],[Precision]]) / (Tabell1[[#This Row],[Recall]] + Tabell1[[#This Row],[Precision]])</f>
        <v>0.93208556149732613</v>
      </c>
      <c r="R2651">
        <v>8715</v>
      </c>
      <c r="S2651">
        <v>976</v>
      </c>
      <c r="T2651">
        <v>1206</v>
      </c>
      <c r="U2651">
        <v>64</v>
      </c>
    </row>
    <row r="2652" spans="1:21" hidden="1" x14ac:dyDescent="0.3">
      <c r="A2652" s="25" t="s">
        <v>20</v>
      </c>
      <c r="B2652" s="21" t="s">
        <v>32</v>
      </c>
      <c r="C2652" s="25" t="s">
        <v>36</v>
      </c>
      <c r="D2652" s="20" t="s">
        <v>23</v>
      </c>
      <c r="E2652" t="s">
        <v>24</v>
      </c>
      <c r="F2652" s="19" t="s">
        <v>21</v>
      </c>
      <c r="G2652" s="25" t="s">
        <v>26</v>
      </c>
      <c r="H2652" s="25" t="s">
        <v>26</v>
      </c>
      <c r="I2652" s="25" t="s">
        <v>25</v>
      </c>
      <c r="J2652" s="21" t="s">
        <v>29</v>
      </c>
      <c r="K2652" s="26">
        <v>1.7184491157531701</v>
      </c>
      <c r="L2652" s="26">
        <v>3.78812384605407</v>
      </c>
      <c r="N2652">
        <f>(Tabell1[[#This Row],[TP]]+Tabell1[[#This Row],[TN]])/(Tabell1[[#This Row],[TP]]+Tabell1[[#This Row],[TN]]+Tabell1[[#This Row],[FP]]+Tabell1[[#This Row],[FN]])</f>
        <v>0.88223046981080833</v>
      </c>
      <c r="O2652">
        <f>Tabell1[[#This Row],[TP]]/(Tabell1[[#This Row],[TP]]+Tabell1[[#This Row],[FP]])</f>
        <v>0.93869610935856995</v>
      </c>
      <c r="P2652">
        <f>Tabell1[[#This Row],[TP]]/(Tabell1[[#This Row],[TP]]+Tabell1[[#This Row],[FN]])</f>
        <v>0.92555728356661482</v>
      </c>
      <c r="Q2652">
        <f>2*(Tabell1[[#This Row],[Recall]] * Tabell1[[#This Row],[Precision]]) / (Tabell1[[#This Row],[Recall]] + Tabell1[[#This Row],[Precision]])</f>
        <v>0.93208039676324728</v>
      </c>
      <c r="R2652">
        <v>8927</v>
      </c>
      <c r="S2652">
        <v>819</v>
      </c>
      <c r="T2652">
        <v>583</v>
      </c>
      <c r="U2652">
        <v>718</v>
      </c>
    </row>
    <row r="2653" spans="1:21" hidden="1" x14ac:dyDescent="0.3">
      <c r="A2653" s="21" t="s">
        <v>31</v>
      </c>
      <c r="B2653" s="23" t="s">
        <v>33</v>
      </c>
      <c r="C2653" s="20" t="s">
        <v>23</v>
      </c>
      <c r="D2653" s="20" t="s">
        <v>23</v>
      </c>
      <c r="E2653" t="s">
        <v>42</v>
      </c>
      <c r="F2653" s="19" t="s">
        <v>21</v>
      </c>
      <c r="G2653" s="25" t="s">
        <v>26</v>
      </c>
      <c r="H2653" s="21" t="s">
        <v>29</v>
      </c>
      <c r="I2653" s="25" t="s">
        <v>25</v>
      </c>
      <c r="J2653" s="21" t="s">
        <v>29</v>
      </c>
      <c r="K2653" s="26">
        <v>44.277024030685403</v>
      </c>
      <c r="L2653" s="26">
        <v>2.2750856876373202</v>
      </c>
      <c r="N2653">
        <f>(Tabell1[[#This Row],[TP]]+Tabell1[[#This Row],[TN]])/(Tabell1[[#This Row],[TP]]+Tabell1[[#This Row],[TN]]+Tabell1[[#This Row],[FP]]+Tabell1[[#This Row],[FN]])</f>
        <v>0.87319364161849711</v>
      </c>
      <c r="O2653">
        <f>Tabell1[[#This Row],[TP]]/(Tabell1[[#This Row],[TP]]+Tabell1[[#This Row],[FP]])</f>
        <v>0.87287060529177241</v>
      </c>
      <c r="P2653">
        <f>Tabell1[[#This Row],[TP]]/(Tabell1[[#This Row],[TP]]+Tabell1[[#This Row],[FN]])</f>
        <v>0.99989620095495124</v>
      </c>
      <c r="Q2653">
        <f>2*(Tabell1[[#This Row],[Recall]] * Tabell1[[#This Row],[Precision]]) / (Tabell1[[#This Row],[Recall]] + Tabell1[[#This Row],[Precision]])</f>
        <v>0.93207547169811333</v>
      </c>
      <c r="R2653">
        <v>9633</v>
      </c>
      <c r="S2653">
        <v>35</v>
      </c>
      <c r="T2653">
        <v>1403</v>
      </c>
      <c r="U2653">
        <v>1</v>
      </c>
    </row>
    <row r="2654" spans="1:21" hidden="1" x14ac:dyDescent="0.3">
      <c r="A2654" s="25" t="s">
        <v>20</v>
      </c>
      <c r="B2654" s="21" t="s">
        <v>32</v>
      </c>
      <c r="C2654" s="21" t="s">
        <v>34</v>
      </c>
      <c r="D2654" s="21" t="s">
        <v>34</v>
      </c>
      <c r="E2654" t="s">
        <v>35</v>
      </c>
      <c r="F2654" s="19" t="s">
        <v>21</v>
      </c>
      <c r="G2654" s="25" t="s">
        <v>26</v>
      </c>
      <c r="H2654" s="21" t="s">
        <v>29</v>
      </c>
      <c r="I2654" s="21"/>
      <c r="J2654" s="25" t="s">
        <v>26</v>
      </c>
      <c r="K2654" s="26">
        <v>0.89726495742797796</v>
      </c>
      <c r="L2654" s="26">
        <v>2.0033595561981201</v>
      </c>
      <c r="N2654">
        <f>(Tabell1[[#This Row],[TP]]+Tabell1[[#This Row],[TN]])/(Tabell1[[#This Row],[TP]]+Tabell1[[#This Row],[TN]]+Tabell1[[#This Row],[FP]]+Tabell1[[#This Row],[FN]])</f>
        <v>0.89006477511175985</v>
      </c>
      <c r="O2654">
        <f>Tabell1[[#This Row],[TP]]/(Tabell1[[#This Row],[TP]]+Tabell1[[#This Row],[FP]])</f>
        <v>0.92303395889186779</v>
      </c>
      <c r="P2654">
        <f>Tabell1[[#This Row],[TP]]/(Tabell1[[#This Row],[TP]]+Tabell1[[#This Row],[FN]])</f>
        <v>0.94122337396058775</v>
      </c>
      <c r="Q2654">
        <f>2*(Tabell1[[#This Row],[Recall]] * Tabell1[[#This Row],[Precision]]) / (Tabell1[[#This Row],[Recall]] + Tabell1[[#This Row],[Precision]])</f>
        <v>0.93203993006598607</v>
      </c>
      <c r="R2654">
        <v>8263</v>
      </c>
      <c r="S2654">
        <v>1493</v>
      </c>
      <c r="T2654">
        <v>689</v>
      </c>
      <c r="U2654">
        <v>516</v>
      </c>
    </row>
    <row r="2655" spans="1:21" hidden="1" x14ac:dyDescent="0.3">
      <c r="A2655" s="25" t="s">
        <v>20</v>
      </c>
      <c r="B2655" s="21" t="s">
        <v>32</v>
      </c>
      <c r="C2655" s="21" t="s">
        <v>34</v>
      </c>
      <c r="D2655" s="21" t="s">
        <v>34</v>
      </c>
      <c r="E2655" t="s">
        <v>35</v>
      </c>
      <c r="F2655" s="19" t="s">
        <v>21</v>
      </c>
      <c r="G2655" s="21" t="s">
        <v>29</v>
      </c>
      <c r="H2655" s="21" t="s">
        <v>29</v>
      </c>
      <c r="I2655" s="21"/>
      <c r="J2655" s="25" t="s">
        <v>26</v>
      </c>
      <c r="K2655" s="26">
        <v>0.885631322860717</v>
      </c>
      <c r="L2655" s="26">
        <v>1.98168277740478</v>
      </c>
      <c r="N2655">
        <f>(Tabell1[[#This Row],[TP]]+Tabell1[[#This Row],[TN]])/(Tabell1[[#This Row],[TP]]+Tabell1[[#This Row],[TN]]+Tabell1[[#This Row],[FP]]+Tabell1[[#This Row],[FN]])</f>
        <v>0.89006477511175985</v>
      </c>
      <c r="O2655">
        <f>Tabell1[[#This Row],[TP]]/(Tabell1[[#This Row],[TP]]+Tabell1[[#This Row],[FP]])</f>
        <v>0.92303395889186779</v>
      </c>
      <c r="P2655">
        <f>Tabell1[[#This Row],[TP]]/(Tabell1[[#This Row],[TP]]+Tabell1[[#This Row],[FN]])</f>
        <v>0.94122337396058775</v>
      </c>
      <c r="Q2655">
        <f>2*(Tabell1[[#This Row],[Recall]] * Tabell1[[#This Row],[Precision]]) / (Tabell1[[#This Row],[Recall]] + Tabell1[[#This Row],[Precision]])</f>
        <v>0.93203993006598607</v>
      </c>
      <c r="R2655">
        <v>8263</v>
      </c>
      <c r="S2655">
        <v>1493</v>
      </c>
      <c r="T2655">
        <v>689</v>
      </c>
      <c r="U2655">
        <v>516</v>
      </c>
    </row>
    <row r="2656" spans="1:21" hidden="1" x14ac:dyDescent="0.3">
      <c r="A2656" s="21" t="s">
        <v>31</v>
      </c>
      <c r="B2656" s="21" t="s">
        <v>32</v>
      </c>
      <c r="C2656" s="21" t="s">
        <v>34</v>
      </c>
      <c r="D2656" s="21" t="s">
        <v>34</v>
      </c>
      <c r="E2656" t="s">
        <v>43</v>
      </c>
      <c r="F2656" s="19" t="s">
        <v>21</v>
      </c>
      <c r="G2656" s="25" t="s">
        <v>26</v>
      </c>
      <c r="H2656" s="25" t="s">
        <v>26</v>
      </c>
      <c r="I2656" s="25" t="s">
        <v>25</v>
      </c>
      <c r="J2656" s="21" t="s">
        <v>29</v>
      </c>
      <c r="K2656" s="26">
        <v>0.73342037200927701</v>
      </c>
      <c r="L2656" s="26">
        <v>0.36299896240234297</v>
      </c>
      <c r="N2656">
        <f>(Tabell1[[#This Row],[TP]]+Tabell1[[#This Row],[TN]])/(Tabell1[[#This Row],[TP]]+Tabell1[[#This Row],[TN]]+Tabell1[[#This Row],[FP]]+Tabell1[[#This Row],[FN]])</f>
        <v>0.88591881116346505</v>
      </c>
      <c r="O2656">
        <f>Tabell1[[#This Row],[TP]]/(Tabell1[[#This Row],[TP]]+Tabell1[[#This Row],[FP]])</f>
        <v>0.88880881293112324</v>
      </c>
      <c r="P2656">
        <f>Tabell1[[#This Row],[TP]]/(Tabell1[[#This Row],[TP]]+Tabell1[[#This Row],[FN]])</f>
        <v>0.97968679073990017</v>
      </c>
      <c r="Q2656">
        <f>2*(Tabell1[[#This Row],[Recall]] * Tabell1[[#This Row],[Precision]]) / (Tabell1[[#This Row],[Recall]] + Tabell1[[#This Row],[Precision]])</f>
        <v>0.9320377867746289</v>
      </c>
      <c r="R2656">
        <v>8633</v>
      </c>
      <c r="S2656">
        <v>1144</v>
      </c>
      <c r="T2656">
        <v>1080</v>
      </c>
      <c r="U2656">
        <v>179</v>
      </c>
    </row>
    <row r="2657" spans="1:21" hidden="1" x14ac:dyDescent="0.3">
      <c r="A2657" s="25" t="s">
        <v>20</v>
      </c>
      <c r="B2657" s="25" t="s">
        <v>22</v>
      </c>
      <c r="C2657" s="23" t="s">
        <v>40</v>
      </c>
      <c r="D2657" s="20" t="s">
        <v>23</v>
      </c>
      <c r="E2657" t="s">
        <v>24</v>
      </c>
      <c r="F2657" s="25" t="s">
        <v>30</v>
      </c>
      <c r="G2657" s="25" t="s">
        <v>26</v>
      </c>
      <c r="H2657" s="21" t="s">
        <v>29</v>
      </c>
      <c r="I2657" s="25" t="s">
        <v>25</v>
      </c>
      <c r="J2657" s="25" t="s">
        <v>26</v>
      </c>
      <c r="K2657" s="26">
        <v>2.8103733062744101</v>
      </c>
      <c r="L2657" s="26">
        <v>6.61244297027587</v>
      </c>
      <c r="N2657">
        <f>(Tabell1[[#This Row],[TP]]+Tabell1[[#This Row],[TN]])/(Tabell1[[#This Row],[TP]]+Tabell1[[#This Row],[TN]]+Tabell1[[#This Row],[FP]]+Tabell1[[#This Row],[FN]])</f>
        <v>0.88711867475332673</v>
      </c>
      <c r="O2657">
        <f>Tabell1[[#This Row],[TP]]/(Tabell1[[#This Row],[TP]]+Tabell1[[#This Row],[FP]])</f>
        <v>0.98297676558546121</v>
      </c>
      <c r="P2657">
        <f>Tabell1[[#This Row],[TP]]/(Tabell1[[#This Row],[TP]]+Tabell1[[#This Row],[FN]])</f>
        <v>0.88605495075168483</v>
      </c>
      <c r="Q2657">
        <f>2*(Tabell1[[#This Row],[Recall]] * Tabell1[[#This Row],[Precision]]) / (Tabell1[[#This Row],[Recall]] + Tabell1[[#This Row],[Precision]])</f>
        <v>0.93200283548721297</v>
      </c>
      <c r="R2657">
        <v>8546</v>
      </c>
      <c r="S2657">
        <v>1254</v>
      </c>
      <c r="T2657">
        <v>148</v>
      </c>
      <c r="U2657">
        <v>1099</v>
      </c>
    </row>
    <row r="2658" spans="1:21" hidden="1" x14ac:dyDescent="0.3">
      <c r="A2658" s="25" t="s">
        <v>20</v>
      </c>
      <c r="B2658" s="25" t="s">
        <v>22</v>
      </c>
      <c r="C2658" s="23" t="s">
        <v>40</v>
      </c>
      <c r="D2658" s="20" t="s">
        <v>23</v>
      </c>
      <c r="E2658" t="s">
        <v>24</v>
      </c>
      <c r="F2658" s="25" t="s">
        <v>30</v>
      </c>
      <c r="G2658" s="21" t="s">
        <v>29</v>
      </c>
      <c r="H2658" s="21" t="s">
        <v>29</v>
      </c>
      <c r="I2658" s="25" t="s">
        <v>25</v>
      </c>
      <c r="J2658" s="25" t="s">
        <v>26</v>
      </c>
      <c r="K2658" s="26">
        <v>2.7433178424835201</v>
      </c>
      <c r="L2658" s="26">
        <v>6.6041898727416903</v>
      </c>
      <c r="N2658">
        <f>(Tabell1[[#This Row],[TP]]+Tabell1[[#This Row],[TN]])/(Tabell1[[#This Row],[TP]]+Tabell1[[#This Row],[TN]]+Tabell1[[#This Row],[FP]]+Tabell1[[#This Row],[FN]])</f>
        <v>0.88711867475332673</v>
      </c>
      <c r="O2658">
        <f>Tabell1[[#This Row],[TP]]/(Tabell1[[#This Row],[TP]]+Tabell1[[#This Row],[FP]])</f>
        <v>0.98297676558546121</v>
      </c>
      <c r="P2658">
        <f>Tabell1[[#This Row],[TP]]/(Tabell1[[#This Row],[TP]]+Tabell1[[#This Row],[FN]])</f>
        <v>0.88605495075168483</v>
      </c>
      <c r="Q2658">
        <f>2*(Tabell1[[#This Row],[Recall]] * Tabell1[[#This Row],[Precision]]) / (Tabell1[[#This Row],[Recall]] + Tabell1[[#This Row],[Precision]])</f>
        <v>0.93200283548721297</v>
      </c>
      <c r="R2658">
        <v>8546</v>
      </c>
      <c r="S2658">
        <v>1254</v>
      </c>
      <c r="T2658">
        <v>148</v>
      </c>
      <c r="U2658">
        <v>1099</v>
      </c>
    </row>
    <row r="2659" spans="1:21" hidden="1" x14ac:dyDescent="0.3">
      <c r="A2659" s="25" t="s">
        <v>20</v>
      </c>
      <c r="B2659" s="21" t="s">
        <v>32</v>
      </c>
      <c r="C2659" s="21" t="s">
        <v>34</v>
      </c>
      <c r="D2659" s="21" t="s">
        <v>34</v>
      </c>
      <c r="E2659" t="s">
        <v>43</v>
      </c>
      <c r="F2659" s="19" t="s">
        <v>21</v>
      </c>
      <c r="G2659" s="21" t="s">
        <v>29</v>
      </c>
      <c r="H2659" s="25" t="s">
        <v>26</v>
      </c>
      <c r="I2659" s="21"/>
      <c r="J2659" s="21" t="s">
        <v>29</v>
      </c>
      <c r="K2659" s="26">
        <v>2.2874336242675701</v>
      </c>
      <c r="L2659" s="26">
        <v>6.1373944282531703</v>
      </c>
      <c r="N2659">
        <f>(Tabell1[[#This Row],[TP]]+Tabell1[[#This Row],[TN]])/(Tabell1[[#This Row],[TP]]+Tabell1[[#This Row],[TN]]+Tabell1[[#This Row],[FP]]+Tabell1[[#This Row],[FN]])</f>
        <v>0.88455962305183033</v>
      </c>
      <c r="O2659">
        <f>Tabell1[[#This Row],[TP]]/(Tabell1[[#This Row],[TP]]+Tabell1[[#This Row],[FP]])</f>
        <v>0.87978637646110436</v>
      </c>
      <c r="P2659">
        <f>Tabell1[[#This Row],[TP]]/(Tabell1[[#This Row],[TP]]+Tabell1[[#This Row],[FN]])</f>
        <v>0.99080798910576484</v>
      </c>
      <c r="Q2659">
        <f>2*(Tabell1[[#This Row],[Recall]] * Tabell1[[#This Row],[Precision]]) / (Tabell1[[#This Row],[Recall]] + Tabell1[[#This Row],[Precision]])</f>
        <v>0.93200256191289488</v>
      </c>
      <c r="R2659">
        <v>8731</v>
      </c>
      <c r="S2659">
        <v>1031</v>
      </c>
      <c r="T2659">
        <v>1193</v>
      </c>
      <c r="U2659">
        <v>81</v>
      </c>
    </row>
    <row r="2660" spans="1:21" hidden="1" x14ac:dyDescent="0.3">
      <c r="A2660" s="21" t="s">
        <v>31</v>
      </c>
      <c r="B2660" s="21" t="s">
        <v>32</v>
      </c>
      <c r="C2660" s="23" t="s">
        <v>40</v>
      </c>
      <c r="D2660" s="20" t="s">
        <v>23</v>
      </c>
      <c r="E2660" t="s">
        <v>24</v>
      </c>
      <c r="F2660" s="25" t="s">
        <v>30</v>
      </c>
      <c r="G2660" s="21" t="s">
        <v>29</v>
      </c>
      <c r="H2660" s="25" t="s">
        <v>26</v>
      </c>
      <c r="I2660" s="21"/>
      <c r="J2660" s="21" t="s">
        <v>29</v>
      </c>
      <c r="K2660" s="26">
        <v>2.0851140022277801</v>
      </c>
      <c r="L2660" s="26">
        <v>0.45141220092773399</v>
      </c>
      <c r="N2660">
        <f>(Tabell1[[#This Row],[TP]]+Tabell1[[#This Row],[TN]])/(Tabell1[[#This Row],[TP]]+Tabell1[[#This Row],[TN]]+Tabell1[[#This Row],[FP]]+Tabell1[[#This Row],[FN]])</f>
        <v>0.88051054584955191</v>
      </c>
      <c r="O2660">
        <f>Tabell1[[#This Row],[TP]]/(Tabell1[[#This Row],[TP]]+Tabell1[[#This Row],[FP]])</f>
        <v>0.92661678794711488</v>
      </c>
      <c r="P2660">
        <f>Tabell1[[#This Row],[TP]]/(Tabell1[[#This Row],[TP]]+Tabell1[[#This Row],[FN]])</f>
        <v>0.93737687921202695</v>
      </c>
      <c r="Q2660">
        <f>2*(Tabell1[[#This Row],[Recall]] * Tabell1[[#This Row],[Precision]]) / (Tabell1[[#This Row],[Recall]] + Tabell1[[#This Row],[Precision]])</f>
        <v>0.93196577672404901</v>
      </c>
      <c r="R2660">
        <v>9041</v>
      </c>
      <c r="S2660">
        <v>686</v>
      </c>
      <c r="T2660">
        <v>716</v>
      </c>
      <c r="U2660">
        <v>604</v>
      </c>
    </row>
    <row r="2661" spans="1:21" hidden="1" x14ac:dyDescent="0.3">
      <c r="A2661" s="21" t="s">
        <v>31</v>
      </c>
      <c r="B2661" s="23" t="s">
        <v>33</v>
      </c>
      <c r="C2661" s="20" t="s">
        <v>23</v>
      </c>
      <c r="D2661" s="20" t="s">
        <v>23</v>
      </c>
      <c r="E2661" t="s">
        <v>42</v>
      </c>
      <c r="F2661" s="19" t="s">
        <v>21</v>
      </c>
      <c r="G2661" s="21" t="s">
        <v>29</v>
      </c>
      <c r="H2661" s="25" t="s">
        <v>26</v>
      </c>
      <c r="I2661" s="25" t="s">
        <v>25</v>
      </c>
      <c r="J2661" s="21" t="s">
        <v>29</v>
      </c>
      <c r="K2661" s="26">
        <v>45.834328889846802</v>
      </c>
      <c r="L2661" s="26">
        <v>0.67494463920593195</v>
      </c>
      <c r="N2661">
        <f>(Tabell1[[#This Row],[TP]]+Tabell1[[#This Row],[TN]])/(Tabell1[[#This Row],[TP]]+Tabell1[[#This Row],[TN]]+Tabell1[[#This Row],[FP]]+Tabell1[[#This Row],[FN]])</f>
        <v>0.8729226878612717</v>
      </c>
      <c r="O2661">
        <f>Tabell1[[#This Row],[TP]]/(Tabell1[[#This Row],[TP]]+Tabell1[[#This Row],[FP]])</f>
        <v>0.87256589077076352</v>
      </c>
      <c r="P2661">
        <f>Tabell1[[#This Row],[TP]]/(Tabell1[[#This Row],[TP]]+Tabell1[[#This Row],[FN]])</f>
        <v>1</v>
      </c>
      <c r="Q2661">
        <f>2*(Tabell1[[#This Row],[Recall]] * Tabell1[[#This Row],[Precision]]) / (Tabell1[[#This Row],[Recall]] + Tabell1[[#This Row],[Precision]])</f>
        <v>0.93194679564691651</v>
      </c>
      <c r="R2661">
        <v>9634</v>
      </c>
      <c r="S2661">
        <v>31</v>
      </c>
      <c r="T2661">
        <v>1407</v>
      </c>
      <c r="U2661">
        <v>0</v>
      </c>
    </row>
    <row r="2662" spans="1:21" hidden="1" x14ac:dyDescent="0.3">
      <c r="A2662" s="25" t="s">
        <v>20</v>
      </c>
      <c r="B2662" s="21" t="s">
        <v>32</v>
      </c>
      <c r="C2662" s="21" t="s">
        <v>34</v>
      </c>
      <c r="D2662" s="21" t="s">
        <v>34</v>
      </c>
      <c r="E2662" t="s">
        <v>43</v>
      </c>
      <c r="F2662" s="19" t="s">
        <v>21</v>
      </c>
      <c r="G2662" s="25" t="s">
        <v>26</v>
      </c>
      <c r="H2662" s="25" t="s">
        <v>26</v>
      </c>
      <c r="I2662" s="21"/>
      <c r="J2662" s="21" t="s">
        <v>29</v>
      </c>
      <c r="K2662" s="26">
        <v>2.2626476287841699</v>
      </c>
      <c r="L2662" s="26">
        <v>6.1560900211334202</v>
      </c>
      <c r="N2662">
        <f>(Tabell1[[#This Row],[TP]]+Tabell1[[#This Row],[TN]])/(Tabell1[[#This Row],[TP]]+Tabell1[[#This Row],[TN]]+Tabell1[[#This Row],[FP]]+Tabell1[[#This Row],[FN]])</f>
        <v>0.88446901051105475</v>
      </c>
      <c r="O2662">
        <f>Tabell1[[#This Row],[TP]]/(Tabell1[[#This Row],[TP]]+Tabell1[[#This Row],[FP]])</f>
        <v>0.87985082148976923</v>
      </c>
      <c r="P2662">
        <f>Tabell1[[#This Row],[TP]]/(Tabell1[[#This Row],[TP]]+Tabell1[[#This Row],[FN]])</f>
        <v>0.99058102587380847</v>
      </c>
      <c r="Q2662">
        <f>2*(Tabell1[[#This Row],[Recall]] * Tabell1[[#This Row],[Precision]]) / (Tabell1[[#This Row],[Recall]] + Tabell1[[#This Row],[Precision]])</f>
        <v>0.9319382907169167</v>
      </c>
      <c r="R2662">
        <v>8729</v>
      </c>
      <c r="S2662">
        <v>1032</v>
      </c>
      <c r="T2662">
        <v>1192</v>
      </c>
      <c r="U2662">
        <v>83</v>
      </c>
    </row>
    <row r="2663" spans="1:21" hidden="1" x14ac:dyDescent="0.3">
      <c r="A2663" s="21" t="s">
        <v>31</v>
      </c>
      <c r="B2663" s="23" t="s">
        <v>33</v>
      </c>
      <c r="C2663" s="20" t="s">
        <v>23</v>
      </c>
      <c r="D2663" s="20" t="s">
        <v>23</v>
      </c>
      <c r="E2663" t="s">
        <v>42</v>
      </c>
      <c r="F2663" s="19" t="s">
        <v>21</v>
      </c>
      <c r="G2663" s="25" t="s">
        <v>26</v>
      </c>
      <c r="H2663" s="21" t="s">
        <v>29</v>
      </c>
      <c r="I2663" s="25" t="s">
        <v>25</v>
      </c>
      <c r="J2663" s="25" t="s">
        <v>26</v>
      </c>
      <c r="K2663" s="26">
        <v>208.95790529251099</v>
      </c>
      <c r="L2663" s="26">
        <v>2.9580943584442099</v>
      </c>
      <c r="N2663">
        <f>(Tabell1[[#This Row],[TP]]+Tabell1[[#This Row],[TN]])/(Tabell1[[#This Row],[TP]]+Tabell1[[#This Row],[TN]]+Tabell1[[#This Row],[FP]]+Tabell1[[#This Row],[FN]])</f>
        <v>0.87274205202312138</v>
      </c>
      <c r="O2663">
        <f>Tabell1[[#This Row],[TP]]/(Tabell1[[#This Row],[TP]]+Tabell1[[#This Row],[FP]])</f>
        <v>0.87240786018292127</v>
      </c>
      <c r="P2663">
        <f>Tabell1[[#This Row],[TP]]/(Tabell1[[#This Row],[TP]]+Tabell1[[#This Row],[FN]])</f>
        <v>1</v>
      </c>
      <c r="Q2663">
        <f>2*(Tabell1[[#This Row],[Recall]] * Tabell1[[#This Row],[Precision]]) / (Tabell1[[#This Row],[Recall]] + Tabell1[[#This Row],[Precision]])</f>
        <v>0.93185665231900172</v>
      </c>
      <c r="R2663">
        <v>9634</v>
      </c>
      <c r="S2663">
        <v>29</v>
      </c>
      <c r="T2663">
        <v>1409</v>
      </c>
      <c r="U2663">
        <v>0</v>
      </c>
    </row>
    <row r="2664" spans="1:21" hidden="1" x14ac:dyDescent="0.3">
      <c r="A2664" s="21" t="s">
        <v>31</v>
      </c>
      <c r="B2664" s="23" t="s">
        <v>33</v>
      </c>
      <c r="C2664" s="20" t="s">
        <v>23</v>
      </c>
      <c r="D2664" s="20" t="s">
        <v>23</v>
      </c>
      <c r="E2664" t="s">
        <v>42</v>
      </c>
      <c r="F2664" s="25" t="s">
        <v>30</v>
      </c>
      <c r="G2664" s="21" t="s">
        <v>29</v>
      </c>
      <c r="H2664" s="25" t="s">
        <v>26</v>
      </c>
      <c r="I2664" s="25" t="s">
        <v>25</v>
      </c>
      <c r="J2664" s="21" t="s">
        <v>29</v>
      </c>
      <c r="K2664" s="26">
        <v>30.767406702041601</v>
      </c>
      <c r="L2664" s="26">
        <v>1.49107336997985</v>
      </c>
      <c r="N2664">
        <f>(Tabell1[[#This Row],[TP]]+Tabell1[[#This Row],[TN]])/(Tabell1[[#This Row],[TP]]+Tabell1[[#This Row],[TN]]+Tabell1[[#This Row],[FP]]+Tabell1[[#This Row],[FN]])</f>
        <v>0.87274205202312138</v>
      </c>
      <c r="O2664">
        <f>Tabell1[[#This Row],[TP]]/(Tabell1[[#This Row],[TP]]+Tabell1[[#This Row],[FP]])</f>
        <v>0.87240786018292127</v>
      </c>
      <c r="P2664">
        <f>Tabell1[[#This Row],[TP]]/(Tabell1[[#This Row],[TP]]+Tabell1[[#This Row],[FN]])</f>
        <v>1</v>
      </c>
      <c r="Q2664">
        <f>2*(Tabell1[[#This Row],[Recall]] * Tabell1[[#This Row],[Precision]]) / (Tabell1[[#This Row],[Recall]] + Tabell1[[#This Row],[Precision]])</f>
        <v>0.93185665231900172</v>
      </c>
      <c r="R2664">
        <v>9634</v>
      </c>
      <c r="S2664">
        <v>29</v>
      </c>
      <c r="T2664">
        <v>1409</v>
      </c>
      <c r="U2664">
        <v>0</v>
      </c>
    </row>
    <row r="2665" spans="1:21" hidden="1" x14ac:dyDescent="0.3">
      <c r="A2665" s="21" t="s">
        <v>31</v>
      </c>
      <c r="B2665" s="23" t="s">
        <v>33</v>
      </c>
      <c r="C2665" s="20" t="s">
        <v>23</v>
      </c>
      <c r="D2665" s="20" t="s">
        <v>23</v>
      </c>
      <c r="E2665" t="s">
        <v>42</v>
      </c>
      <c r="F2665" s="19" t="s">
        <v>21</v>
      </c>
      <c r="G2665" s="21" t="s">
        <v>29</v>
      </c>
      <c r="H2665" s="21" t="s">
        <v>29</v>
      </c>
      <c r="I2665" s="25" t="s">
        <v>25</v>
      </c>
      <c r="J2665" s="21" t="s">
        <v>29</v>
      </c>
      <c r="K2665" s="26">
        <v>44.952733993530202</v>
      </c>
      <c r="L2665" s="26">
        <v>0.78420805931091297</v>
      </c>
      <c r="N2665">
        <f>(Tabell1[[#This Row],[TP]]+Tabell1[[#This Row],[TN]])/(Tabell1[[#This Row],[TP]]+Tabell1[[#This Row],[TN]]+Tabell1[[#This Row],[FP]]+Tabell1[[#This Row],[FN]])</f>
        <v>0.87274205202312138</v>
      </c>
      <c r="O2665">
        <f>Tabell1[[#This Row],[TP]]/(Tabell1[[#This Row],[TP]]+Tabell1[[#This Row],[FP]])</f>
        <v>0.87247531926455935</v>
      </c>
      <c r="P2665">
        <f>Tabell1[[#This Row],[TP]]/(Tabell1[[#This Row],[TP]]+Tabell1[[#This Row],[FN]])</f>
        <v>0.99989620095495124</v>
      </c>
      <c r="Q2665">
        <f>2*(Tabell1[[#This Row],[Recall]] * Tabell1[[#This Row],[Precision]]) / (Tabell1[[#This Row],[Recall]] + Tabell1[[#This Row],[Precision]])</f>
        <v>0.93185006045949215</v>
      </c>
      <c r="R2665">
        <v>9633</v>
      </c>
      <c r="S2665">
        <v>30</v>
      </c>
      <c r="T2665">
        <v>1408</v>
      </c>
      <c r="U2665">
        <v>1</v>
      </c>
    </row>
    <row r="2666" spans="1:21" hidden="1" x14ac:dyDescent="0.3">
      <c r="A2666" s="25" t="s">
        <v>20</v>
      </c>
      <c r="B2666" s="21" t="s">
        <v>32</v>
      </c>
      <c r="C2666" s="21" t="s">
        <v>34</v>
      </c>
      <c r="D2666" s="21" t="s">
        <v>34</v>
      </c>
      <c r="E2666" t="s">
        <v>35</v>
      </c>
      <c r="F2666" s="19" t="s">
        <v>21</v>
      </c>
      <c r="G2666" s="21" t="s">
        <v>29</v>
      </c>
      <c r="H2666" s="21" t="s">
        <v>29</v>
      </c>
      <c r="I2666" s="25" t="s">
        <v>25</v>
      </c>
      <c r="J2666" s="25" t="s">
        <v>26</v>
      </c>
      <c r="K2666" s="26">
        <v>0.82482624053955</v>
      </c>
      <c r="L2666" s="26">
        <v>1.8666517734527499</v>
      </c>
      <c r="N2666">
        <f>(Tabell1[[#This Row],[TP]]+Tabell1[[#This Row],[TN]])/(Tabell1[[#This Row],[TP]]+Tabell1[[#This Row],[TN]]+Tabell1[[#This Row],[FP]]+Tabell1[[#This Row],[FN]])</f>
        <v>0.88942614724933855</v>
      </c>
      <c r="O2666">
        <f>Tabell1[[#This Row],[TP]]/(Tabell1[[#This Row],[TP]]+Tabell1[[#This Row],[FP]])</f>
        <v>0.92043560395599511</v>
      </c>
      <c r="P2666">
        <f>Tabell1[[#This Row],[TP]]/(Tabell1[[#This Row],[TP]]+Tabell1[[#This Row],[FN]])</f>
        <v>0.943501537760565</v>
      </c>
      <c r="Q2666">
        <f>2*(Tabell1[[#This Row],[Recall]] * Tabell1[[#This Row],[Precision]]) / (Tabell1[[#This Row],[Recall]] + Tabell1[[#This Row],[Precision]])</f>
        <v>0.93182585217684777</v>
      </c>
      <c r="R2666">
        <v>8283</v>
      </c>
      <c r="S2666">
        <v>1466</v>
      </c>
      <c r="T2666">
        <v>716</v>
      </c>
      <c r="U2666">
        <v>496</v>
      </c>
    </row>
    <row r="2667" spans="1:21" hidden="1" x14ac:dyDescent="0.3">
      <c r="A2667" s="25" t="s">
        <v>20</v>
      </c>
      <c r="B2667" s="21" t="s">
        <v>32</v>
      </c>
      <c r="C2667" s="21" t="s">
        <v>34</v>
      </c>
      <c r="D2667" s="21" t="s">
        <v>34</v>
      </c>
      <c r="E2667" t="s">
        <v>35</v>
      </c>
      <c r="F2667" s="19" t="s">
        <v>21</v>
      </c>
      <c r="G2667" s="25" t="s">
        <v>26</v>
      </c>
      <c r="H2667" s="21" t="s">
        <v>29</v>
      </c>
      <c r="I2667" s="25" t="s">
        <v>25</v>
      </c>
      <c r="J2667" s="25" t="s">
        <v>26</v>
      </c>
      <c r="K2667" s="26">
        <v>0.82279896736144997</v>
      </c>
      <c r="L2667" s="26">
        <v>1.87404608726501</v>
      </c>
      <c r="N2667">
        <f>(Tabell1[[#This Row],[TP]]+Tabell1[[#This Row],[TN]])/(Tabell1[[#This Row],[TP]]+Tabell1[[#This Row],[TN]]+Tabell1[[#This Row],[FP]]+Tabell1[[#This Row],[FN]])</f>
        <v>0.88942614724933855</v>
      </c>
      <c r="O2667">
        <f>Tabell1[[#This Row],[TP]]/(Tabell1[[#This Row],[TP]]+Tabell1[[#This Row],[FP]])</f>
        <v>0.92043560395599511</v>
      </c>
      <c r="P2667">
        <f>Tabell1[[#This Row],[TP]]/(Tabell1[[#This Row],[TP]]+Tabell1[[#This Row],[FN]])</f>
        <v>0.943501537760565</v>
      </c>
      <c r="Q2667">
        <f>2*(Tabell1[[#This Row],[Recall]] * Tabell1[[#This Row],[Precision]]) / (Tabell1[[#This Row],[Recall]] + Tabell1[[#This Row],[Precision]])</f>
        <v>0.93182585217684777</v>
      </c>
      <c r="R2667">
        <v>8283</v>
      </c>
      <c r="S2667">
        <v>1466</v>
      </c>
      <c r="T2667">
        <v>716</v>
      </c>
      <c r="U2667">
        <v>496</v>
      </c>
    </row>
    <row r="2668" spans="1:21" hidden="1" x14ac:dyDescent="0.3">
      <c r="A2668" s="21" t="s">
        <v>31</v>
      </c>
      <c r="B2668" s="23" t="s">
        <v>33</v>
      </c>
      <c r="C2668" s="20" t="s">
        <v>23</v>
      </c>
      <c r="D2668" s="20" t="s">
        <v>23</v>
      </c>
      <c r="E2668" t="s">
        <v>42</v>
      </c>
      <c r="F2668" s="19" t="s">
        <v>21</v>
      </c>
      <c r="G2668" s="21" t="s">
        <v>29</v>
      </c>
      <c r="H2668" s="21" t="s">
        <v>29</v>
      </c>
      <c r="I2668" s="25" t="s">
        <v>25</v>
      </c>
      <c r="J2668" s="25" t="s">
        <v>26</v>
      </c>
      <c r="K2668" s="26">
        <v>209.383829116821</v>
      </c>
      <c r="L2668" s="26">
        <v>2.9630930423736501</v>
      </c>
      <c r="N2668">
        <f>(Tabell1[[#This Row],[TP]]+Tabell1[[#This Row],[TN]])/(Tabell1[[#This Row],[TP]]+Tabell1[[#This Row],[TN]]+Tabell1[[#This Row],[FP]]+Tabell1[[#This Row],[FN]])</f>
        <v>0.87256141618497107</v>
      </c>
      <c r="O2668">
        <f>Tabell1[[#This Row],[TP]]/(Tabell1[[#This Row],[TP]]+Tabell1[[#This Row],[FP]])</f>
        <v>0.87224988682661841</v>
      </c>
      <c r="P2668">
        <f>Tabell1[[#This Row],[TP]]/(Tabell1[[#This Row],[TP]]+Tabell1[[#This Row],[FN]])</f>
        <v>1</v>
      </c>
      <c r="Q2668">
        <f>2*(Tabell1[[#This Row],[Recall]] * Tabell1[[#This Row],[Precision]]) / (Tabell1[[#This Row],[Recall]] + Tabell1[[#This Row],[Precision]])</f>
        <v>0.93176652642777702</v>
      </c>
      <c r="R2668">
        <v>9634</v>
      </c>
      <c r="S2668">
        <v>27</v>
      </c>
      <c r="T2668">
        <v>1411</v>
      </c>
      <c r="U2668">
        <v>0</v>
      </c>
    </row>
    <row r="2669" spans="1:21" hidden="1" x14ac:dyDescent="0.3">
      <c r="A2669" s="21" t="s">
        <v>31</v>
      </c>
      <c r="B2669" s="23" t="s">
        <v>33</v>
      </c>
      <c r="C2669" s="20" t="s">
        <v>23</v>
      </c>
      <c r="D2669" s="20" t="s">
        <v>23</v>
      </c>
      <c r="E2669" t="s">
        <v>42</v>
      </c>
      <c r="F2669" s="19" t="s">
        <v>21</v>
      </c>
      <c r="G2669" s="25" t="s">
        <v>26</v>
      </c>
      <c r="H2669" s="25" t="s">
        <v>26</v>
      </c>
      <c r="I2669" s="25" t="s">
        <v>25</v>
      </c>
      <c r="J2669" s="21" t="s">
        <v>29</v>
      </c>
      <c r="K2669" s="26">
        <v>44.999132156371999</v>
      </c>
      <c r="L2669" s="26">
        <v>0.67120432853698697</v>
      </c>
      <c r="N2669">
        <f>(Tabell1[[#This Row],[TP]]+Tabell1[[#This Row],[TN]])/(Tabell1[[#This Row],[TP]]+Tabell1[[#This Row],[TN]]+Tabell1[[#This Row],[FP]]+Tabell1[[#This Row],[FN]])</f>
        <v>0.87256141618497107</v>
      </c>
      <c r="O2669">
        <f>Tabell1[[#This Row],[TP]]/(Tabell1[[#This Row],[TP]]+Tabell1[[#This Row],[FP]])</f>
        <v>0.87224988682661841</v>
      </c>
      <c r="P2669">
        <f>Tabell1[[#This Row],[TP]]/(Tabell1[[#This Row],[TP]]+Tabell1[[#This Row],[FN]])</f>
        <v>1</v>
      </c>
      <c r="Q2669">
        <f>2*(Tabell1[[#This Row],[Recall]] * Tabell1[[#This Row],[Precision]]) / (Tabell1[[#This Row],[Recall]] + Tabell1[[#This Row],[Precision]])</f>
        <v>0.93176652642777702</v>
      </c>
      <c r="R2669">
        <v>9634</v>
      </c>
      <c r="S2669">
        <v>27</v>
      </c>
      <c r="T2669">
        <v>1411</v>
      </c>
      <c r="U2669">
        <v>0</v>
      </c>
    </row>
    <row r="2670" spans="1:21" hidden="1" x14ac:dyDescent="0.3">
      <c r="A2670" s="21" t="s">
        <v>31</v>
      </c>
      <c r="B2670" s="23" t="s">
        <v>33</v>
      </c>
      <c r="C2670" s="20" t="s">
        <v>23</v>
      </c>
      <c r="D2670" s="20" t="s">
        <v>23</v>
      </c>
      <c r="E2670" t="s">
        <v>42</v>
      </c>
      <c r="F2670" s="25" t="s">
        <v>30</v>
      </c>
      <c r="G2670" s="21" t="s">
        <v>29</v>
      </c>
      <c r="H2670" s="21" t="s">
        <v>29</v>
      </c>
      <c r="I2670" s="21"/>
      <c r="J2670" s="21" t="s">
        <v>29</v>
      </c>
      <c r="K2670" s="26">
        <v>16.232099056243801</v>
      </c>
      <c r="L2670" s="26">
        <v>2.0240805149078298</v>
      </c>
      <c r="N2670">
        <f>(Tabell1[[#This Row],[TP]]+Tabell1[[#This Row],[TN]])/(Tabell1[[#This Row],[TP]]+Tabell1[[#This Row],[TN]]+Tabell1[[#This Row],[FP]]+Tabell1[[#This Row],[FN]])</f>
        <v>0.87256141618497107</v>
      </c>
      <c r="O2670">
        <f>Tabell1[[#This Row],[TP]]/(Tabell1[[#This Row],[TP]]+Tabell1[[#This Row],[FP]])</f>
        <v>0.87231730508014127</v>
      </c>
      <c r="P2670">
        <f>Tabell1[[#This Row],[TP]]/(Tabell1[[#This Row],[TP]]+Tabell1[[#This Row],[FN]])</f>
        <v>0.99989620095495124</v>
      </c>
      <c r="Q2670">
        <f>2*(Tabell1[[#This Row],[Recall]] * Tabell1[[#This Row],[Precision]]) / (Tabell1[[#This Row],[Recall]] + Tabell1[[#This Row],[Precision]])</f>
        <v>0.93175992648836881</v>
      </c>
      <c r="R2670">
        <v>9633</v>
      </c>
      <c r="S2670">
        <v>28</v>
      </c>
      <c r="T2670">
        <v>1410</v>
      </c>
      <c r="U2670">
        <v>1</v>
      </c>
    </row>
    <row r="2671" spans="1:21" hidden="1" x14ac:dyDescent="0.3">
      <c r="A2671" s="21" t="s">
        <v>31</v>
      </c>
      <c r="B2671" s="25" t="s">
        <v>22</v>
      </c>
      <c r="C2671" s="23" t="s">
        <v>40</v>
      </c>
      <c r="D2671" s="20" t="s">
        <v>23</v>
      </c>
      <c r="E2671" t="s">
        <v>24</v>
      </c>
      <c r="F2671" s="25" t="s">
        <v>30</v>
      </c>
      <c r="G2671" s="21" t="s">
        <v>29</v>
      </c>
      <c r="H2671" s="21" t="s">
        <v>29</v>
      </c>
      <c r="I2671" s="25" t="s">
        <v>25</v>
      </c>
      <c r="J2671" s="25" t="s">
        <v>26</v>
      </c>
      <c r="K2671" s="26">
        <v>6.2608916759490896</v>
      </c>
      <c r="L2671" s="26">
        <v>0.921591997146606</v>
      </c>
      <c r="N2671">
        <f>(Tabell1[[#This Row],[TP]]+Tabell1[[#This Row],[TN]])/(Tabell1[[#This Row],[TP]]+Tabell1[[#This Row],[TN]]+Tabell1[[#This Row],[FP]]+Tabell1[[#This Row],[FN]])</f>
        <v>0.88621345161582332</v>
      </c>
      <c r="O2671">
        <f>Tabell1[[#This Row],[TP]]/(Tabell1[[#This Row],[TP]]+Tabell1[[#This Row],[FP]])</f>
        <v>0.97822120866590645</v>
      </c>
      <c r="P2671">
        <f>Tabell1[[#This Row],[TP]]/(Tabell1[[#This Row],[TP]]+Tabell1[[#This Row],[FN]])</f>
        <v>0.88947641264904098</v>
      </c>
      <c r="Q2671">
        <f>2*(Tabell1[[#This Row],[Recall]] * Tabell1[[#This Row],[Precision]]) / (Tabell1[[#This Row],[Recall]] + Tabell1[[#This Row],[Precision]])</f>
        <v>0.93174042899809928</v>
      </c>
      <c r="R2671">
        <v>8579</v>
      </c>
      <c r="S2671">
        <v>1211</v>
      </c>
      <c r="T2671">
        <v>191</v>
      </c>
      <c r="U2671">
        <v>1066</v>
      </c>
    </row>
    <row r="2672" spans="1:21" hidden="1" x14ac:dyDescent="0.3">
      <c r="A2672" s="21" t="s">
        <v>31</v>
      </c>
      <c r="B2672" s="21" t="s">
        <v>32</v>
      </c>
      <c r="C2672" s="21" t="s">
        <v>34</v>
      </c>
      <c r="D2672" s="21" t="s">
        <v>34</v>
      </c>
      <c r="E2672" t="s">
        <v>43</v>
      </c>
      <c r="F2672" s="19" t="s">
        <v>21</v>
      </c>
      <c r="G2672" s="25" t="s">
        <v>26</v>
      </c>
      <c r="H2672" s="21" t="s">
        <v>29</v>
      </c>
      <c r="I2672" s="25" t="s">
        <v>25</v>
      </c>
      <c r="J2672" s="25" t="s">
        <v>26</v>
      </c>
      <c r="K2672" s="26">
        <v>2.0439376831054599</v>
      </c>
      <c r="L2672" s="26">
        <v>2.3471093177795401</v>
      </c>
      <c r="N2672">
        <f>(Tabell1[[#This Row],[TP]]+Tabell1[[#This Row],[TN]])/(Tabell1[[#This Row],[TP]]+Tabell1[[#This Row],[TN]]+Tabell1[[#This Row],[FP]]+Tabell1[[#This Row],[FN]])</f>
        <v>0.88428778542950348</v>
      </c>
      <c r="O2672">
        <f>Tabell1[[#This Row],[TP]]/(Tabell1[[#This Row],[TP]]+Tabell1[[#This Row],[FP]])</f>
        <v>0.88082482563428688</v>
      </c>
      <c r="P2672">
        <f>Tabell1[[#This Row],[TP]]/(Tabell1[[#This Row],[TP]]+Tabell1[[#This Row],[FN]])</f>
        <v>0.98887880163413522</v>
      </c>
      <c r="Q2672">
        <f>2*(Tabell1[[#This Row],[Recall]] * Tabell1[[#This Row],[Precision]]) / (Tabell1[[#This Row],[Recall]] + Tabell1[[#This Row],[Precision]])</f>
        <v>0.93172948409516176</v>
      </c>
      <c r="R2672">
        <v>8714</v>
      </c>
      <c r="S2672">
        <v>1045</v>
      </c>
      <c r="T2672">
        <v>1179</v>
      </c>
      <c r="U2672">
        <v>98</v>
      </c>
    </row>
    <row r="2673" spans="1:21" hidden="1" x14ac:dyDescent="0.3">
      <c r="A2673" s="21" t="s">
        <v>31</v>
      </c>
      <c r="B2673" s="21" t="s">
        <v>32</v>
      </c>
      <c r="C2673" s="21" t="s">
        <v>34</v>
      </c>
      <c r="D2673" s="21" t="s">
        <v>34</v>
      </c>
      <c r="E2673" t="s">
        <v>43</v>
      </c>
      <c r="F2673" s="19" t="s">
        <v>21</v>
      </c>
      <c r="G2673" s="21" t="s">
        <v>29</v>
      </c>
      <c r="H2673" s="25" t="s">
        <v>26</v>
      </c>
      <c r="I2673" s="25" t="s">
        <v>25</v>
      </c>
      <c r="J2673" s="25" t="s">
        <v>26</v>
      </c>
      <c r="K2673" s="26">
        <v>2.31238341331481</v>
      </c>
      <c r="L2673" s="26">
        <v>0.61234831809997503</v>
      </c>
      <c r="N2673">
        <f>(Tabell1[[#This Row],[TP]]+Tabell1[[#This Row],[TN]])/(Tabell1[[#This Row],[TP]]+Tabell1[[#This Row],[TN]]+Tabell1[[#This Row],[FP]]+Tabell1[[#This Row],[FN]])</f>
        <v>0.88419717288872779</v>
      </c>
      <c r="O2673">
        <f>Tabell1[[#This Row],[TP]]/(Tabell1[[#This Row],[TP]]+Tabell1[[#This Row],[FP]])</f>
        <v>0.88027458106198264</v>
      </c>
      <c r="P2673">
        <f>Tabell1[[#This Row],[TP]]/(Tabell1[[#This Row],[TP]]+Tabell1[[#This Row],[FN]])</f>
        <v>0.98955969133000454</v>
      </c>
      <c r="Q2673">
        <f>2*(Tabell1[[#This Row],[Recall]] * Tabell1[[#This Row],[Precision]]) / (Tabell1[[#This Row],[Recall]] + Tabell1[[#This Row],[Precision]])</f>
        <v>0.93172347473020634</v>
      </c>
      <c r="R2673">
        <v>8720</v>
      </c>
      <c r="S2673">
        <v>1038</v>
      </c>
      <c r="T2673">
        <v>1186</v>
      </c>
      <c r="U2673">
        <v>92</v>
      </c>
    </row>
    <row r="2674" spans="1:21" hidden="1" x14ac:dyDescent="0.3">
      <c r="A2674" s="25" t="s">
        <v>20</v>
      </c>
      <c r="B2674" s="25" t="s">
        <v>22</v>
      </c>
      <c r="C2674" s="21" t="s">
        <v>34</v>
      </c>
      <c r="D2674" s="21" t="s">
        <v>34</v>
      </c>
      <c r="E2674" t="s">
        <v>35</v>
      </c>
      <c r="F2674" s="19" t="s">
        <v>21</v>
      </c>
      <c r="G2674" s="25" t="s">
        <v>26</v>
      </c>
      <c r="H2674" s="21" t="s">
        <v>29</v>
      </c>
      <c r="I2674" s="21"/>
      <c r="J2674" s="21" t="s">
        <v>29</v>
      </c>
      <c r="K2674" s="26">
        <v>2.09522151947021</v>
      </c>
      <c r="L2674" s="26">
        <v>4.6055891513824401</v>
      </c>
      <c r="N2674">
        <f>(Tabell1[[#This Row],[TP]]+Tabell1[[#This Row],[TN]])/(Tabell1[[#This Row],[TP]]+Tabell1[[#This Row],[TN]]+Tabell1[[#This Row],[FP]]+Tabell1[[#This Row],[FN]])</f>
        <v>0.88340479883222334</v>
      </c>
      <c r="O2674">
        <f>Tabell1[[#This Row],[TP]]/(Tabell1[[#This Row],[TP]]+Tabell1[[#This Row],[FP]])</f>
        <v>0.87750377453447403</v>
      </c>
      <c r="P2674">
        <f>Tabell1[[#This Row],[TP]]/(Tabell1[[#This Row],[TP]]+Tabell1[[#This Row],[FN]])</f>
        <v>0.99305160041006946</v>
      </c>
      <c r="Q2674">
        <f>2*(Tabell1[[#This Row],[Recall]] * Tabell1[[#This Row],[Precision]]) / (Tabell1[[#This Row],[Recall]] + Tabell1[[#This Row],[Precision]])</f>
        <v>0.93170888105161909</v>
      </c>
      <c r="R2674">
        <v>8718</v>
      </c>
      <c r="S2674">
        <v>965</v>
      </c>
      <c r="T2674">
        <v>1217</v>
      </c>
      <c r="U2674">
        <v>61</v>
      </c>
    </row>
    <row r="2675" spans="1:21" hidden="1" x14ac:dyDescent="0.3">
      <c r="A2675" s="25" t="s">
        <v>20</v>
      </c>
      <c r="B2675" s="25" t="s">
        <v>22</v>
      </c>
      <c r="C2675" s="21" t="s">
        <v>34</v>
      </c>
      <c r="D2675" s="21" t="s">
        <v>34</v>
      </c>
      <c r="E2675" t="s">
        <v>35</v>
      </c>
      <c r="F2675" s="19" t="s">
        <v>21</v>
      </c>
      <c r="G2675" s="21" t="s">
        <v>29</v>
      </c>
      <c r="H2675" s="21" t="s">
        <v>29</v>
      </c>
      <c r="I2675" s="21"/>
      <c r="J2675" s="21" t="s">
        <v>29</v>
      </c>
      <c r="K2675" s="26">
        <v>1.7728633880615201</v>
      </c>
      <c r="L2675" s="26">
        <v>4.5987017154693604</v>
      </c>
      <c r="N2675">
        <f>(Tabell1[[#This Row],[TP]]+Tabell1[[#This Row],[TN]])/(Tabell1[[#This Row],[TP]]+Tabell1[[#This Row],[TN]]+Tabell1[[#This Row],[FP]]+Tabell1[[#This Row],[FN]])</f>
        <v>0.88340479883222334</v>
      </c>
      <c r="O2675">
        <f>Tabell1[[#This Row],[TP]]/(Tabell1[[#This Row],[TP]]+Tabell1[[#This Row],[FP]])</f>
        <v>0.87750377453447403</v>
      </c>
      <c r="P2675">
        <f>Tabell1[[#This Row],[TP]]/(Tabell1[[#This Row],[TP]]+Tabell1[[#This Row],[FN]])</f>
        <v>0.99305160041006946</v>
      </c>
      <c r="Q2675">
        <f>2*(Tabell1[[#This Row],[Recall]] * Tabell1[[#This Row],[Precision]]) / (Tabell1[[#This Row],[Recall]] + Tabell1[[#This Row],[Precision]])</f>
        <v>0.93170888105161909</v>
      </c>
      <c r="R2675">
        <v>8718</v>
      </c>
      <c r="S2675">
        <v>965</v>
      </c>
      <c r="T2675">
        <v>1217</v>
      </c>
      <c r="U2675">
        <v>61</v>
      </c>
    </row>
    <row r="2676" spans="1:21" hidden="1" x14ac:dyDescent="0.3">
      <c r="A2676" s="21" t="s">
        <v>31</v>
      </c>
      <c r="B2676" s="23" t="s">
        <v>33</v>
      </c>
      <c r="C2676" s="20" t="s">
        <v>23</v>
      </c>
      <c r="D2676" s="20" t="s">
        <v>23</v>
      </c>
      <c r="E2676" t="s">
        <v>42</v>
      </c>
      <c r="F2676" s="19" t="s">
        <v>21</v>
      </c>
      <c r="G2676" s="25" t="s">
        <v>26</v>
      </c>
      <c r="H2676" s="25" t="s">
        <v>26</v>
      </c>
      <c r="I2676" s="25" t="s">
        <v>25</v>
      </c>
      <c r="J2676" s="25" t="s">
        <v>26</v>
      </c>
      <c r="K2676" s="26">
        <v>212.21341848373399</v>
      </c>
      <c r="L2676" s="26">
        <v>2.42861008644104</v>
      </c>
      <c r="N2676">
        <f>(Tabell1[[#This Row],[TP]]+Tabell1[[#This Row],[TN]])/(Tabell1[[#This Row],[TP]]+Tabell1[[#This Row],[TN]]+Tabell1[[#This Row],[FP]]+Tabell1[[#This Row],[FN]])</f>
        <v>0.87238078034682076</v>
      </c>
      <c r="O2676">
        <f>Tabell1[[#This Row],[TP]]/(Tabell1[[#This Row],[TP]]+Tabell1[[#This Row],[FP]])</f>
        <v>0.87209197067077038</v>
      </c>
      <c r="P2676">
        <f>Tabell1[[#This Row],[TP]]/(Tabell1[[#This Row],[TP]]+Tabell1[[#This Row],[FN]])</f>
        <v>1</v>
      </c>
      <c r="Q2676">
        <f>2*(Tabell1[[#This Row],[Recall]] * Tabell1[[#This Row],[Precision]]) / (Tabell1[[#This Row],[Recall]] + Tabell1[[#This Row],[Precision]])</f>
        <v>0.93167641796818335</v>
      </c>
      <c r="R2676">
        <v>9634</v>
      </c>
      <c r="S2676">
        <v>25</v>
      </c>
      <c r="T2676">
        <v>1413</v>
      </c>
      <c r="U2676">
        <v>0</v>
      </c>
    </row>
    <row r="2677" spans="1:21" hidden="1" x14ac:dyDescent="0.3">
      <c r="A2677" s="21" t="s">
        <v>31</v>
      </c>
      <c r="B2677" s="23" t="s">
        <v>33</v>
      </c>
      <c r="C2677" s="20" t="s">
        <v>23</v>
      </c>
      <c r="D2677" s="20" t="s">
        <v>23</v>
      </c>
      <c r="E2677" t="s">
        <v>42</v>
      </c>
      <c r="F2677" s="19" t="s">
        <v>21</v>
      </c>
      <c r="G2677" s="21" t="s">
        <v>29</v>
      </c>
      <c r="H2677" s="25" t="s">
        <v>26</v>
      </c>
      <c r="I2677" s="25" t="s">
        <v>25</v>
      </c>
      <c r="J2677" s="25" t="s">
        <v>26</v>
      </c>
      <c r="K2677" s="26">
        <v>211.268665552139</v>
      </c>
      <c r="L2677" s="26">
        <v>2.5220026969909601</v>
      </c>
      <c r="N2677">
        <f>(Tabell1[[#This Row],[TP]]+Tabell1[[#This Row],[TN]])/(Tabell1[[#This Row],[TP]]+Tabell1[[#This Row],[TN]]+Tabell1[[#This Row],[FP]]+Tabell1[[#This Row],[FN]])</f>
        <v>0.87229046242774566</v>
      </c>
      <c r="O2677">
        <f>Tabell1[[#This Row],[TP]]/(Tabell1[[#This Row],[TP]]+Tabell1[[#This Row],[FP]])</f>
        <v>0.87201303403330921</v>
      </c>
      <c r="P2677">
        <f>Tabell1[[#This Row],[TP]]/(Tabell1[[#This Row],[TP]]+Tabell1[[#This Row],[FN]])</f>
        <v>1</v>
      </c>
      <c r="Q2677">
        <f>2*(Tabell1[[#This Row],[Recall]] * Tabell1[[#This Row],[Precision]]) / (Tabell1[[#This Row],[Recall]] + Tabell1[[#This Row],[Precision]])</f>
        <v>0.93163137027366794</v>
      </c>
      <c r="R2677">
        <v>9634</v>
      </c>
      <c r="S2677">
        <v>24</v>
      </c>
      <c r="T2677">
        <v>1414</v>
      </c>
      <c r="U2677">
        <v>0</v>
      </c>
    </row>
    <row r="2678" spans="1:21" hidden="1" x14ac:dyDescent="0.3">
      <c r="A2678" s="25" t="s">
        <v>20</v>
      </c>
      <c r="B2678" s="25" t="s">
        <v>22</v>
      </c>
      <c r="C2678" s="23" t="s">
        <v>40</v>
      </c>
      <c r="D2678" s="20" t="s">
        <v>23</v>
      </c>
      <c r="E2678" t="s">
        <v>24</v>
      </c>
      <c r="F2678" s="25" t="s">
        <v>30</v>
      </c>
      <c r="G2678" s="21" t="s">
        <v>29</v>
      </c>
      <c r="H2678" s="25" t="s">
        <v>26</v>
      </c>
      <c r="I2678" s="25" t="s">
        <v>25</v>
      </c>
      <c r="J2678" s="21" t="s">
        <v>29</v>
      </c>
      <c r="K2678" s="26">
        <v>3.3483614921569802</v>
      </c>
      <c r="L2678" s="26">
        <v>7.7191505432128897</v>
      </c>
      <c r="N2678">
        <f>(Tabell1[[#This Row],[TP]]+Tabell1[[#This Row],[TN]])/(Tabell1[[#This Row],[TP]]+Tabell1[[#This Row],[TN]]+Tabell1[[#This Row],[FP]]+Tabell1[[#This Row],[FN]])</f>
        <v>0.88657554087082469</v>
      </c>
      <c r="O2678">
        <f>Tabell1[[#This Row],[TP]]/(Tabell1[[#This Row],[TP]]+Tabell1[[#This Row],[FP]])</f>
        <v>0.98385608856088558</v>
      </c>
      <c r="P2678">
        <f>Tabell1[[#This Row],[TP]]/(Tabell1[[#This Row],[TP]]+Tabell1[[#This Row],[FN]])</f>
        <v>0.88460342146189741</v>
      </c>
      <c r="Q2678">
        <f>2*(Tabell1[[#This Row],[Recall]] * Tabell1[[#This Row],[Precision]]) / (Tabell1[[#This Row],[Recall]] + Tabell1[[#This Row],[Precision]])</f>
        <v>0.93159360157230997</v>
      </c>
      <c r="R2678">
        <v>8532</v>
      </c>
      <c r="S2678">
        <v>1262</v>
      </c>
      <c r="T2678">
        <v>140</v>
      </c>
      <c r="U2678">
        <v>1113</v>
      </c>
    </row>
    <row r="2679" spans="1:21" hidden="1" x14ac:dyDescent="0.3">
      <c r="A2679" s="25" t="s">
        <v>20</v>
      </c>
      <c r="B2679" s="25" t="s">
        <v>22</v>
      </c>
      <c r="C2679" s="23" t="s">
        <v>40</v>
      </c>
      <c r="D2679" s="20" t="s">
        <v>23</v>
      </c>
      <c r="E2679" t="s">
        <v>24</v>
      </c>
      <c r="F2679" s="25" t="s">
        <v>30</v>
      </c>
      <c r="G2679" s="25" t="s">
        <v>26</v>
      </c>
      <c r="H2679" s="25" t="s">
        <v>26</v>
      </c>
      <c r="I2679" s="25" t="s">
        <v>25</v>
      </c>
      <c r="J2679" s="21" t="s">
        <v>29</v>
      </c>
      <c r="K2679" s="26">
        <v>3.2802252769470202</v>
      </c>
      <c r="L2679" s="26">
        <v>7.7468841075897199</v>
      </c>
      <c r="N2679">
        <f>(Tabell1[[#This Row],[TP]]+Tabell1[[#This Row],[TN]])/(Tabell1[[#This Row],[TP]]+Tabell1[[#This Row],[TN]]+Tabell1[[#This Row],[FP]]+Tabell1[[#This Row],[FN]])</f>
        <v>0.88657554087082469</v>
      </c>
      <c r="O2679">
        <f>Tabell1[[#This Row],[TP]]/(Tabell1[[#This Row],[TP]]+Tabell1[[#This Row],[FP]])</f>
        <v>0.98385608856088558</v>
      </c>
      <c r="P2679">
        <f>Tabell1[[#This Row],[TP]]/(Tabell1[[#This Row],[TP]]+Tabell1[[#This Row],[FN]])</f>
        <v>0.88460342146189741</v>
      </c>
      <c r="Q2679">
        <f>2*(Tabell1[[#This Row],[Recall]] * Tabell1[[#This Row],[Precision]]) / (Tabell1[[#This Row],[Recall]] + Tabell1[[#This Row],[Precision]])</f>
        <v>0.93159360157230997</v>
      </c>
      <c r="R2679">
        <v>8532</v>
      </c>
      <c r="S2679">
        <v>1262</v>
      </c>
      <c r="T2679">
        <v>140</v>
      </c>
      <c r="U2679">
        <v>1113</v>
      </c>
    </row>
    <row r="2680" spans="1:21" hidden="1" x14ac:dyDescent="0.3">
      <c r="A2680" s="25" t="s">
        <v>20</v>
      </c>
      <c r="B2680" s="25" t="s">
        <v>22</v>
      </c>
      <c r="C2680" s="23" t="s">
        <v>40</v>
      </c>
      <c r="D2680" s="20" t="s">
        <v>23</v>
      </c>
      <c r="E2680" t="s">
        <v>24</v>
      </c>
      <c r="F2680" s="19" t="s">
        <v>21</v>
      </c>
      <c r="G2680" s="21" t="s">
        <v>29</v>
      </c>
      <c r="H2680" s="25" t="s">
        <v>26</v>
      </c>
      <c r="I2680" s="21"/>
      <c r="J2680" s="21" t="s">
        <v>29</v>
      </c>
      <c r="K2680" s="26">
        <v>2.4503276348114</v>
      </c>
      <c r="L2680" s="26">
        <v>5.3133687973022399</v>
      </c>
      <c r="N2680">
        <f>(Tabell1[[#This Row],[TP]]+Tabell1[[#This Row],[TN]])/(Tabell1[[#This Row],[TP]]+Tabell1[[#This Row],[TN]]+Tabell1[[#This Row],[FP]]+Tabell1[[#This Row],[FN]])</f>
        <v>0.88657554087082469</v>
      </c>
      <c r="O2680">
        <f>Tabell1[[#This Row],[TP]]/(Tabell1[[#This Row],[TP]]+Tabell1[[#This Row],[FP]])</f>
        <v>0.98385608856088558</v>
      </c>
      <c r="P2680">
        <f>Tabell1[[#This Row],[TP]]/(Tabell1[[#This Row],[TP]]+Tabell1[[#This Row],[FN]])</f>
        <v>0.88460342146189741</v>
      </c>
      <c r="Q2680">
        <f>2*(Tabell1[[#This Row],[Recall]] * Tabell1[[#This Row],[Precision]]) / (Tabell1[[#This Row],[Recall]] + Tabell1[[#This Row],[Precision]])</f>
        <v>0.93159360157230997</v>
      </c>
      <c r="R2680">
        <v>8532</v>
      </c>
      <c r="S2680">
        <v>1262</v>
      </c>
      <c r="T2680">
        <v>140</v>
      </c>
      <c r="U2680">
        <v>1113</v>
      </c>
    </row>
    <row r="2681" spans="1:21" hidden="1" x14ac:dyDescent="0.3">
      <c r="A2681" s="25" t="s">
        <v>20</v>
      </c>
      <c r="B2681" s="25" t="s">
        <v>22</v>
      </c>
      <c r="C2681" s="23" t="s">
        <v>40</v>
      </c>
      <c r="D2681" s="20" t="s">
        <v>23</v>
      </c>
      <c r="E2681" t="s">
        <v>24</v>
      </c>
      <c r="F2681" s="19" t="s">
        <v>21</v>
      </c>
      <c r="G2681" s="25" t="s">
        <v>26</v>
      </c>
      <c r="H2681" s="25" t="s">
        <v>26</v>
      </c>
      <c r="I2681" s="21"/>
      <c r="J2681" s="21" t="s">
        <v>29</v>
      </c>
      <c r="K2681" s="26">
        <v>2.21197414398193</v>
      </c>
      <c r="L2681" s="26">
        <v>5.2077984809875399</v>
      </c>
      <c r="N2681">
        <f>(Tabell1[[#This Row],[TP]]+Tabell1[[#This Row],[TN]])/(Tabell1[[#This Row],[TP]]+Tabell1[[#This Row],[TN]]+Tabell1[[#This Row],[FP]]+Tabell1[[#This Row],[FN]])</f>
        <v>0.88657554087082469</v>
      </c>
      <c r="O2681">
        <f>Tabell1[[#This Row],[TP]]/(Tabell1[[#This Row],[TP]]+Tabell1[[#This Row],[FP]])</f>
        <v>0.98385608856088558</v>
      </c>
      <c r="P2681">
        <f>Tabell1[[#This Row],[TP]]/(Tabell1[[#This Row],[TP]]+Tabell1[[#This Row],[FN]])</f>
        <v>0.88460342146189741</v>
      </c>
      <c r="Q2681">
        <f>2*(Tabell1[[#This Row],[Recall]] * Tabell1[[#This Row],[Precision]]) / (Tabell1[[#This Row],[Recall]] + Tabell1[[#This Row],[Precision]])</f>
        <v>0.93159360157230997</v>
      </c>
      <c r="R2681">
        <v>8532</v>
      </c>
      <c r="S2681">
        <v>1262</v>
      </c>
      <c r="T2681">
        <v>140</v>
      </c>
      <c r="U2681">
        <v>1113</v>
      </c>
    </row>
    <row r="2682" spans="1:21" hidden="1" x14ac:dyDescent="0.3">
      <c r="A2682" s="25" t="s">
        <v>20</v>
      </c>
      <c r="B2682" s="21" t="s">
        <v>32</v>
      </c>
      <c r="C2682" s="20" t="s">
        <v>23</v>
      </c>
      <c r="D2682" s="20" t="s">
        <v>23</v>
      </c>
      <c r="E2682" t="s">
        <v>24</v>
      </c>
      <c r="F2682" s="19" t="s">
        <v>21</v>
      </c>
      <c r="G2682" s="25" t="s">
        <v>26</v>
      </c>
      <c r="H2682" s="21" t="s">
        <v>29</v>
      </c>
      <c r="I2682" s="21"/>
      <c r="J2682" s="25" t="s">
        <v>26</v>
      </c>
      <c r="K2682" s="26">
        <v>1.0875105857849099</v>
      </c>
      <c r="L2682" s="26">
        <v>1.8340938091278001</v>
      </c>
      <c r="N2682">
        <f>(Tabell1[[#This Row],[TP]]+Tabell1[[#This Row],[TN]])/(Tabell1[[#This Row],[TP]]+Tabell1[[#This Row],[TN]]+Tabell1[[#This Row],[FP]]+Tabell1[[#This Row],[FN]])</f>
        <v>0.87942427808454782</v>
      </c>
      <c r="O2682">
        <f>Tabell1[[#This Row],[TP]]/(Tabell1[[#This Row],[TP]]+Tabell1[[#This Row],[FP]])</f>
        <v>0.92322574075959674</v>
      </c>
      <c r="P2682">
        <f>Tabell1[[#This Row],[TP]]/(Tabell1[[#This Row],[TP]]+Tabell1[[#This Row],[FN]])</f>
        <v>0.94007257646448938</v>
      </c>
      <c r="Q2682">
        <f>2*(Tabell1[[#This Row],[Recall]] * Tabell1[[#This Row],[Precision]]) / (Tabell1[[#This Row],[Recall]] + Tabell1[[#This Row],[Precision]])</f>
        <v>0.93157299907531088</v>
      </c>
      <c r="R2682">
        <v>9067</v>
      </c>
      <c r="S2682">
        <v>648</v>
      </c>
      <c r="T2682">
        <v>754</v>
      </c>
      <c r="U2682">
        <v>578</v>
      </c>
    </row>
    <row r="2683" spans="1:21" hidden="1" x14ac:dyDescent="0.3">
      <c r="A2683" s="25" t="s">
        <v>20</v>
      </c>
      <c r="B2683" s="21" t="s">
        <v>32</v>
      </c>
      <c r="C2683" s="20" t="s">
        <v>23</v>
      </c>
      <c r="D2683" s="20" t="s">
        <v>23</v>
      </c>
      <c r="E2683" t="s">
        <v>24</v>
      </c>
      <c r="F2683" s="19" t="s">
        <v>21</v>
      </c>
      <c r="G2683" s="21" t="s">
        <v>29</v>
      </c>
      <c r="H2683" s="21" t="s">
        <v>29</v>
      </c>
      <c r="I2683" s="21"/>
      <c r="J2683" s="25" t="s">
        <v>26</v>
      </c>
      <c r="K2683" s="26">
        <v>1.10078024864196</v>
      </c>
      <c r="L2683" s="26">
        <v>1.8135306835174501</v>
      </c>
      <c r="N2683">
        <f>(Tabell1[[#This Row],[TP]]+Tabell1[[#This Row],[TN]])/(Tabell1[[#This Row],[TP]]+Tabell1[[#This Row],[TN]]+Tabell1[[#This Row],[FP]]+Tabell1[[#This Row],[FN]])</f>
        <v>0.87933375577079753</v>
      </c>
      <c r="O2683">
        <f>Tabell1[[#This Row],[TP]]/(Tabell1[[#This Row],[TP]]+Tabell1[[#This Row],[FP]])</f>
        <v>0.92287342287342289</v>
      </c>
      <c r="P2683">
        <f>Tabell1[[#This Row],[TP]]/(Tabell1[[#This Row],[TP]]+Tabell1[[#This Row],[FN]])</f>
        <v>0.94038361845515817</v>
      </c>
      <c r="Q2683">
        <f>2*(Tabell1[[#This Row],[Recall]] * Tabell1[[#This Row],[Precision]]) / (Tabell1[[#This Row],[Recall]] + Tabell1[[#This Row],[Precision]])</f>
        <v>0.93154624351666415</v>
      </c>
      <c r="R2683">
        <v>9070</v>
      </c>
      <c r="S2683">
        <v>644</v>
      </c>
      <c r="T2683">
        <v>758</v>
      </c>
      <c r="U2683">
        <v>575</v>
      </c>
    </row>
    <row r="2684" spans="1:21" hidden="1" x14ac:dyDescent="0.3">
      <c r="A2684" s="21" t="s">
        <v>31</v>
      </c>
      <c r="B2684" s="23" t="s">
        <v>33</v>
      </c>
      <c r="C2684" s="20" t="s">
        <v>23</v>
      </c>
      <c r="D2684" s="20" t="s">
        <v>23</v>
      </c>
      <c r="E2684" t="s">
        <v>42</v>
      </c>
      <c r="F2684" s="25" t="s">
        <v>30</v>
      </c>
      <c r="G2684" s="25" t="s">
        <v>26</v>
      </c>
      <c r="H2684" s="21" t="s">
        <v>29</v>
      </c>
      <c r="I2684" s="25" t="s">
        <v>25</v>
      </c>
      <c r="J2684" s="25" t="s">
        <v>26</v>
      </c>
      <c r="K2684" s="26">
        <v>142.89723658561701</v>
      </c>
      <c r="L2684" s="26">
        <v>5.8007187843322701</v>
      </c>
      <c r="N2684">
        <f>(Tabell1[[#This Row],[TP]]+Tabell1[[#This Row],[TN]])/(Tabell1[[#This Row],[TP]]+Tabell1[[#This Row],[TN]]+Tabell1[[#This Row],[FP]]+Tabell1[[#This Row],[FN]])</f>
        <v>0.87210982658959535</v>
      </c>
      <c r="O2684">
        <f>Tabell1[[#This Row],[TP]]/(Tabell1[[#This Row],[TP]]+Tabell1[[#This Row],[FP]])</f>
        <v>0.87185520361990954</v>
      </c>
      <c r="P2684">
        <f>Tabell1[[#This Row],[TP]]/(Tabell1[[#This Row],[TP]]+Tabell1[[#This Row],[FN]])</f>
        <v>1</v>
      </c>
      <c r="Q2684">
        <f>2*(Tabell1[[#This Row],[Recall]] * Tabell1[[#This Row],[Precision]]) / (Tabell1[[#This Row],[Recall]] + Tabell1[[#This Row],[Precision]])</f>
        <v>0.93154128795204028</v>
      </c>
      <c r="R2684">
        <v>9634</v>
      </c>
      <c r="S2684">
        <v>22</v>
      </c>
      <c r="T2684">
        <v>1416</v>
      </c>
      <c r="U2684">
        <v>0</v>
      </c>
    </row>
    <row r="2685" spans="1:21" hidden="1" x14ac:dyDescent="0.3">
      <c r="A2685" s="21" t="s">
        <v>31</v>
      </c>
      <c r="B2685" s="23" t="s">
        <v>33</v>
      </c>
      <c r="C2685" s="20" t="s">
        <v>23</v>
      </c>
      <c r="D2685" s="20" t="s">
        <v>23</v>
      </c>
      <c r="E2685" t="s">
        <v>42</v>
      </c>
      <c r="F2685" s="25" t="s">
        <v>30</v>
      </c>
      <c r="G2685" s="25" t="s">
        <v>26</v>
      </c>
      <c r="H2685" s="21" t="s">
        <v>29</v>
      </c>
      <c r="I2685" s="25" t="s">
        <v>25</v>
      </c>
      <c r="J2685" s="21" t="s">
        <v>29</v>
      </c>
      <c r="K2685" s="26">
        <v>30.566478967666601</v>
      </c>
      <c r="L2685" s="26">
        <v>1.49381804466247</v>
      </c>
      <c r="N2685">
        <f>(Tabell1[[#This Row],[TP]]+Tabell1[[#This Row],[TN]])/(Tabell1[[#This Row],[TP]]+Tabell1[[#This Row],[TN]]+Tabell1[[#This Row],[FP]]+Tabell1[[#This Row],[FN]])</f>
        <v>0.87210982658959535</v>
      </c>
      <c r="O2685">
        <f>Tabell1[[#This Row],[TP]]/(Tabell1[[#This Row],[TP]]+Tabell1[[#This Row],[FP]])</f>
        <v>0.87185520361990954</v>
      </c>
      <c r="P2685">
        <f>Tabell1[[#This Row],[TP]]/(Tabell1[[#This Row],[TP]]+Tabell1[[#This Row],[FN]])</f>
        <v>1</v>
      </c>
      <c r="Q2685">
        <f>2*(Tabell1[[#This Row],[Recall]] * Tabell1[[#This Row],[Precision]]) / (Tabell1[[#This Row],[Recall]] + Tabell1[[#This Row],[Precision]])</f>
        <v>0.93154128795204028</v>
      </c>
      <c r="R2685">
        <v>9634</v>
      </c>
      <c r="S2685">
        <v>22</v>
      </c>
      <c r="T2685">
        <v>1416</v>
      </c>
      <c r="U2685">
        <v>0</v>
      </c>
    </row>
    <row r="2686" spans="1:21" hidden="1" x14ac:dyDescent="0.3">
      <c r="A2686" s="21" t="s">
        <v>31</v>
      </c>
      <c r="B2686" s="23" t="s">
        <v>33</v>
      </c>
      <c r="C2686" s="20" t="s">
        <v>23</v>
      </c>
      <c r="D2686" s="20" t="s">
        <v>23</v>
      </c>
      <c r="E2686" t="s">
        <v>42</v>
      </c>
      <c r="F2686" s="25" t="s">
        <v>30</v>
      </c>
      <c r="G2686" s="21" t="s">
        <v>29</v>
      </c>
      <c r="H2686" s="21" t="s">
        <v>29</v>
      </c>
      <c r="I2686" s="25" t="s">
        <v>25</v>
      </c>
      <c r="J2686" s="25" t="s">
        <v>26</v>
      </c>
      <c r="K2686" s="26">
        <v>145.556802988052</v>
      </c>
      <c r="L2686" s="26">
        <v>5.9086658954620299</v>
      </c>
      <c r="N2686">
        <f>(Tabell1[[#This Row],[TP]]+Tabell1[[#This Row],[TN]])/(Tabell1[[#This Row],[TP]]+Tabell1[[#This Row],[TN]]+Tabell1[[#This Row],[FP]]+Tabell1[[#This Row],[FN]])</f>
        <v>0.87201950867052025</v>
      </c>
      <c r="O2686">
        <f>Tabell1[[#This Row],[TP]]/(Tabell1[[#This Row],[TP]]+Tabell1[[#This Row],[FP]])</f>
        <v>0.8717763098362139</v>
      </c>
      <c r="P2686">
        <f>Tabell1[[#This Row],[TP]]/(Tabell1[[#This Row],[TP]]+Tabell1[[#This Row],[FN]])</f>
        <v>1</v>
      </c>
      <c r="Q2686">
        <f>2*(Tabell1[[#This Row],[Recall]] * Tabell1[[#This Row],[Precision]]) / (Tabell1[[#This Row],[Recall]] + Tabell1[[#This Row],[Precision]])</f>
        <v>0.93149625332366448</v>
      </c>
      <c r="R2686">
        <v>9634</v>
      </c>
      <c r="S2686">
        <v>21</v>
      </c>
      <c r="T2686">
        <v>1417</v>
      </c>
      <c r="U2686">
        <v>0</v>
      </c>
    </row>
    <row r="2687" spans="1:21" hidden="1" x14ac:dyDescent="0.3">
      <c r="A2687" s="21" t="s">
        <v>31</v>
      </c>
      <c r="B2687" s="21" t="s">
        <v>32</v>
      </c>
      <c r="C2687" s="21" t="s">
        <v>34</v>
      </c>
      <c r="D2687" s="21" t="s">
        <v>34</v>
      </c>
      <c r="E2687" t="s">
        <v>35</v>
      </c>
      <c r="F2687" s="19" t="s">
        <v>21</v>
      </c>
      <c r="G2687" s="25" t="s">
        <v>26</v>
      </c>
      <c r="H2687" s="25" t="s">
        <v>26</v>
      </c>
      <c r="I2687" s="25" t="s">
        <v>25</v>
      </c>
      <c r="J2687" s="21" t="s">
        <v>29</v>
      </c>
      <c r="K2687" s="26">
        <v>0.45076799392700101</v>
      </c>
      <c r="L2687" s="26">
        <v>0.28811669349670399</v>
      </c>
      <c r="N2687">
        <f>(Tabell1[[#This Row],[TP]]+Tabell1[[#This Row],[TN]])/(Tabell1[[#This Row],[TP]]+Tabell1[[#This Row],[TN]]+Tabell1[[#This Row],[FP]]+Tabell1[[#This Row],[FN]])</f>
        <v>0.8841346592464191</v>
      </c>
      <c r="O2687">
        <f>Tabell1[[#This Row],[TP]]/(Tabell1[[#This Row],[TP]]+Tabell1[[#This Row],[FP]])</f>
        <v>0.88472179526590844</v>
      </c>
      <c r="P2687">
        <f>Tabell1[[#This Row],[TP]]/(Tabell1[[#This Row],[TP]]+Tabell1[[#This Row],[FN]])</f>
        <v>0.98348331245016518</v>
      </c>
      <c r="Q2687">
        <f>2*(Tabell1[[#This Row],[Recall]] * Tabell1[[#This Row],[Precision]]) / (Tabell1[[#This Row],[Recall]] + Tabell1[[#This Row],[Precision]])</f>
        <v>0.93149207034200021</v>
      </c>
      <c r="R2687">
        <v>8634</v>
      </c>
      <c r="S2687">
        <v>1057</v>
      </c>
      <c r="T2687">
        <v>1125</v>
      </c>
      <c r="U2687">
        <v>145</v>
      </c>
    </row>
    <row r="2688" spans="1:21" hidden="1" x14ac:dyDescent="0.3">
      <c r="A2688" s="21" t="s">
        <v>31</v>
      </c>
      <c r="B2688" s="23" t="s">
        <v>33</v>
      </c>
      <c r="C2688" s="20" t="s">
        <v>23</v>
      </c>
      <c r="D2688" s="20" t="s">
        <v>23</v>
      </c>
      <c r="E2688" t="s">
        <v>42</v>
      </c>
      <c r="F2688" s="25" t="s">
        <v>30</v>
      </c>
      <c r="G2688" s="21" t="s">
        <v>29</v>
      </c>
      <c r="H2688" s="21" t="s">
        <v>29</v>
      </c>
      <c r="I2688" s="25" t="s">
        <v>25</v>
      </c>
      <c r="J2688" s="21" t="s">
        <v>29</v>
      </c>
      <c r="K2688" s="26">
        <v>30.938822984695399</v>
      </c>
      <c r="L2688" s="26">
        <v>1.4747135639190601</v>
      </c>
      <c r="N2688">
        <f>(Tabell1[[#This Row],[TP]]+Tabell1[[#This Row],[TN]])/(Tabell1[[#This Row],[TP]]+Tabell1[[#This Row],[TN]]+Tabell1[[#This Row],[FP]]+Tabell1[[#This Row],[FN]])</f>
        <v>0.87192919075144504</v>
      </c>
      <c r="O2688">
        <f>Tabell1[[#This Row],[TP]]/(Tabell1[[#This Row],[TP]]+Tabell1[[#This Row],[FP]])</f>
        <v>0.87169743032935221</v>
      </c>
      <c r="P2688">
        <f>Tabell1[[#This Row],[TP]]/(Tabell1[[#This Row],[TP]]+Tabell1[[#This Row],[FN]])</f>
        <v>1</v>
      </c>
      <c r="Q2688">
        <f>2*(Tabell1[[#This Row],[Recall]] * Tabell1[[#This Row],[Precision]]) / (Tabell1[[#This Row],[Recall]] + Tabell1[[#This Row],[Precision]])</f>
        <v>0.93145122304940542</v>
      </c>
      <c r="R2688">
        <v>9634</v>
      </c>
      <c r="S2688">
        <v>20</v>
      </c>
      <c r="T2688">
        <v>1418</v>
      </c>
      <c r="U2688">
        <v>0</v>
      </c>
    </row>
    <row r="2689" spans="1:21" hidden="1" x14ac:dyDescent="0.3">
      <c r="A2689" s="21" t="s">
        <v>31</v>
      </c>
      <c r="B2689" s="23" t="s">
        <v>33</v>
      </c>
      <c r="C2689" s="20" t="s">
        <v>23</v>
      </c>
      <c r="D2689" s="20" t="s">
        <v>23</v>
      </c>
      <c r="E2689" t="s">
        <v>42</v>
      </c>
      <c r="F2689" s="25" t="s">
        <v>30</v>
      </c>
      <c r="G2689" s="25" t="s">
        <v>26</v>
      </c>
      <c r="H2689" s="25" t="s">
        <v>26</v>
      </c>
      <c r="I2689" s="21"/>
      <c r="J2689" s="21" t="s">
        <v>29</v>
      </c>
      <c r="K2689" s="26">
        <v>16.126305341720499</v>
      </c>
      <c r="L2689" s="26">
        <v>2.01523733139038</v>
      </c>
      <c r="N2689">
        <f>(Tabell1[[#This Row],[TP]]+Tabell1[[#This Row],[TN]])/(Tabell1[[#This Row],[TP]]+Tabell1[[#This Row],[TN]]+Tabell1[[#This Row],[FP]]+Tabell1[[#This Row],[FN]])</f>
        <v>0.87192919075144504</v>
      </c>
      <c r="O2689">
        <f>Tabell1[[#This Row],[TP]]/(Tabell1[[#This Row],[TP]]+Tabell1[[#This Row],[FP]])</f>
        <v>0.87169743032935221</v>
      </c>
      <c r="P2689">
        <f>Tabell1[[#This Row],[TP]]/(Tabell1[[#This Row],[TP]]+Tabell1[[#This Row],[FN]])</f>
        <v>1</v>
      </c>
      <c r="Q2689">
        <f>2*(Tabell1[[#This Row],[Recall]] * Tabell1[[#This Row],[Precision]]) / (Tabell1[[#This Row],[Recall]] + Tabell1[[#This Row],[Precision]])</f>
        <v>0.93145122304940542</v>
      </c>
      <c r="R2689">
        <v>9634</v>
      </c>
      <c r="S2689">
        <v>20</v>
      </c>
      <c r="T2689">
        <v>1418</v>
      </c>
      <c r="U2689">
        <v>0</v>
      </c>
    </row>
    <row r="2690" spans="1:21" hidden="1" x14ac:dyDescent="0.3">
      <c r="A2690" s="21" t="s">
        <v>31</v>
      </c>
      <c r="B2690" s="21" t="s">
        <v>32</v>
      </c>
      <c r="C2690" s="21" t="s">
        <v>34</v>
      </c>
      <c r="D2690" s="21" t="s">
        <v>34</v>
      </c>
      <c r="E2690" t="s">
        <v>35</v>
      </c>
      <c r="F2690" s="19" t="s">
        <v>21</v>
      </c>
      <c r="G2690" s="25" t="s">
        <v>26</v>
      </c>
      <c r="H2690" s="21" t="s">
        <v>29</v>
      </c>
      <c r="I2690" s="21"/>
      <c r="J2690" s="21" t="s">
        <v>29</v>
      </c>
      <c r="K2690" s="26">
        <v>0.44902420043945301</v>
      </c>
      <c r="L2690" s="26">
        <v>0.33915090560913003</v>
      </c>
      <c r="N2690">
        <f>(Tabell1[[#This Row],[TP]]+Tabell1[[#This Row],[TN]])/(Tabell1[[#This Row],[TP]]+Tabell1[[#This Row],[TN]]+Tabell1[[#This Row],[FP]]+Tabell1[[#This Row],[FN]])</f>
        <v>0.88376972903932127</v>
      </c>
      <c r="O2690">
        <f>Tabell1[[#This Row],[TP]]/(Tabell1[[#This Row],[TP]]+Tabell1[[#This Row],[FP]])</f>
        <v>0.8827909823523411</v>
      </c>
      <c r="P2690">
        <f>Tabell1[[#This Row],[TP]]/(Tabell1[[#This Row],[TP]]+Tabell1[[#This Row],[FN]])</f>
        <v>0.98576147625014243</v>
      </c>
      <c r="Q2690">
        <f>2*(Tabell1[[#This Row],[Recall]] * Tabell1[[#This Row],[Precision]]) / (Tabell1[[#This Row],[Recall]] + Tabell1[[#This Row],[Precision]])</f>
        <v>0.93143902701539127</v>
      </c>
      <c r="R2690">
        <v>8654</v>
      </c>
      <c r="S2690">
        <v>1033</v>
      </c>
      <c r="T2690">
        <v>1149</v>
      </c>
      <c r="U2690">
        <v>125</v>
      </c>
    </row>
    <row r="2691" spans="1:21" hidden="1" x14ac:dyDescent="0.3">
      <c r="A2691" s="21" t="s">
        <v>31</v>
      </c>
      <c r="B2691" s="25" t="s">
        <v>22</v>
      </c>
      <c r="C2691" s="23" t="s">
        <v>40</v>
      </c>
      <c r="D2691" s="20" t="s">
        <v>23</v>
      </c>
      <c r="E2691" t="s">
        <v>24</v>
      </c>
      <c r="F2691" s="25" t="s">
        <v>30</v>
      </c>
      <c r="G2691" s="21" t="s">
        <v>29</v>
      </c>
      <c r="H2691" s="25" t="s">
        <v>26</v>
      </c>
      <c r="I2691" s="25" t="s">
        <v>25</v>
      </c>
      <c r="J2691" s="25" t="s">
        <v>26</v>
      </c>
      <c r="K2691" s="26">
        <v>6.2690358161926198</v>
      </c>
      <c r="L2691" s="26">
        <v>0.90358805656433105</v>
      </c>
      <c r="N2691">
        <f>(Tabell1[[#This Row],[TP]]+Tabell1[[#This Row],[TN]])/(Tabell1[[#This Row],[TP]]+Tabell1[[#This Row],[TN]]+Tabell1[[#This Row],[FP]]+Tabell1[[#This Row],[FN]])</f>
        <v>0.88567031773332128</v>
      </c>
      <c r="O2691">
        <f>Tabell1[[#This Row],[TP]]/(Tabell1[[#This Row],[TP]]+Tabell1[[#This Row],[FP]])</f>
        <v>0.97787913340935007</v>
      </c>
      <c r="P2691">
        <f>Tabell1[[#This Row],[TP]]/(Tabell1[[#This Row],[TP]]+Tabell1[[#This Row],[FN]])</f>
        <v>0.8891653706583722</v>
      </c>
      <c r="Q2691">
        <f>2*(Tabell1[[#This Row],[Recall]] * Tabell1[[#This Row],[Precision]]) / (Tabell1[[#This Row],[Recall]] + Tabell1[[#This Row],[Precision]])</f>
        <v>0.93141460765680162</v>
      </c>
      <c r="R2691">
        <v>8576</v>
      </c>
      <c r="S2691">
        <v>1208</v>
      </c>
      <c r="T2691">
        <v>194</v>
      </c>
      <c r="U2691">
        <v>1069</v>
      </c>
    </row>
    <row r="2692" spans="1:21" hidden="1" x14ac:dyDescent="0.3">
      <c r="A2692" s="21" t="s">
        <v>31</v>
      </c>
      <c r="B2692" s="23" t="s">
        <v>33</v>
      </c>
      <c r="C2692" s="20" t="s">
        <v>23</v>
      </c>
      <c r="D2692" s="20" t="s">
        <v>23</v>
      </c>
      <c r="E2692" t="s">
        <v>42</v>
      </c>
      <c r="F2692" s="25" t="s">
        <v>30</v>
      </c>
      <c r="G2692" s="25" t="s">
        <v>26</v>
      </c>
      <c r="H2692" s="25" t="s">
        <v>26</v>
      </c>
      <c r="I2692" s="25" t="s">
        <v>25</v>
      </c>
      <c r="J2692" s="25" t="s">
        <v>26</v>
      </c>
      <c r="K2692" s="26">
        <v>142.62707686424201</v>
      </c>
      <c r="L2692" s="26">
        <v>5.6310474872589102</v>
      </c>
      <c r="N2692">
        <f>(Tabell1[[#This Row],[TP]]+Tabell1[[#This Row],[TN]])/(Tabell1[[#This Row],[TP]]+Tabell1[[#This Row],[TN]]+Tabell1[[#This Row],[FP]]+Tabell1[[#This Row],[FN]])</f>
        <v>0.87183887283236994</v>
      </c>
      <c r="O2692">
        <f>Tabell1[[#This Row],[TP]]/(Tabell1[[#This Row],[TP]]+Tabell1[[#This Row],[FP]])</f>
        <v>0.87161856509544922</v>
      </c>
      <c r="P2692">
        <f>Tabell1[[#This Row],[TP]]/(Tabell1[[#This Row],[TP]]+Tabell1[[#This Row],[FN]])</f>
        <v>1</v>
      </c>
      <c r="Q2692">
        <f>2*(Tabell1[[#This Row],[Recall]] * Tabell1[[#This Row],[Precision]]) / (Tabell1[[#This Row],[Recall]] + Tabell1[[#This Row],[Precision]])</f>
        <v>0.93140619712863149</v>
      </c>
      <c r="R2692">
        <v>9634</v>
      </c>
      <c r="S2692">
        <v>19</v>
      </c>
      <c r="T2692">
        <v>1419</v>
      </c>
      <c r="U2692">
        <v>0</v>
      </c>
    </row>
    <row r="2693" spans="1:21" hidden="1" x14ac:dyDescent="0.3">
      <c r="A2693" s="21" t="s">
        <v>31</v>
      </c>
      <c r="B2693" s="23" t="s">
        <v>33</v>
      </c>
      <c r="C2693" s="20" t="s">
        <v>23</v>
      </c>
      <c r="D2693" s="20" t="s">
        <v>23</v>
      </c>
      <c r="E2693" t="s">
        <v>42</v>
      </c>
      <c r="F2693" s="25" t="s">
        <v>30</v>
      </c>
      <c r="G2693" s="25" t="s">
        <v>26</v>
      </c>
      <c r="H2693" s="25" t="s">
        <v>26</v>
      </c>
      <c r="I2693" s="25" t="s">
        <v>25</v>
      </c>
      <c r="J2693" s="21" t="s">
        <v>29</v>
      </c>
      <c r="K2693" s="26">
        <v>30.155545473098702</v>
      </c>
      <c r="L2693" s="26">
        <v>1.42879986763</v>
      </c>
      <c r="N2693">
        <f>(Tabell1[[#This Row],[TP]]+Tabell1[[#This Row],[TN]])/(Tabell1[[#This Row],[TP]]+Tabell1[[#This Row],[TN]]+Tabell1[[#This Row],[FP]]+Tabell1[[#This Row],[FN]])</f>
        <v>0.87183887283236994</v>
      </c>
      <c r="O2693">
        <f>Tabell1[[#This Row],[TP]]/(Tabell1[[#This Row],[TP]]+Tabell1[[#This Row],[FP]])</f>
        <v>0.87161856509544922</v>
      </c>
      <c r="P2693">
        <f>Tabell1[[#This Row],[TP]]/(Tabell1[[#This Row],[TP]]+Tabell1[[#This Row],[FN]])</f>
        <v>1</v>
      </c>
      <c r="Q2693">
        <f>2*(Tabell1[[#This Row],[Recall]] * Tabell1[[#This Row],[Precision]]) / (Tabell1[[#This Row],[Recall]] + Tabell1[[#This Row],[Precision]])</f>
        <v>0.93140619712863149</v>
      </c>
      <c r="R2693">
        <v>9634</v>
      </c>
      <c r="S2693">
        <v>19</v>
      </c>
      <c r="T2693">
        <v>1419</v>
      </c>
      <c r="U2693">
        <v>0</v>
      </c>
    </row>
    <row r="2694" spans="1:21" hidden="1" x14ac:dyDescent="0.3">
      <c r="A2694" s="25" t="s">
        <v>20</v>
      </c>
      <c r="B2694" s="21" t="s">
        <v>32</v>
      </c>
      <c r="C2694" s="23" t="s">
        <v>40</v>
      </c>
      <c r="D2694" s="20" t="s">
        <v>23</v>
      </c>
      <c r="E2694" t="s">
        <v>24</v>
      </c>
      <c r="F2694" s="25" t="s">
        <v>30</v>
      </c>
      <c r="G2694" s="21" t="s">
        <v>29</v>
      </c>
      <c r="H2694" s="21" t="s">
        <v>29</v>
      </c>
      <c r="I2694" s="21"/>
      <c r="J2694" s="21" t="s">
        <v>29</v>
      </c>
      <c r="K2694" s="26">
        <v>6.7102336883544904</v>
      </c>
      <c r="L2694" s="26">
        <v>10.2152388095855</v>
      </c>
      <c r="N2694">
        <f>(Tabell1[[#This Row],[TP]]+Tabell1[[#This Row],[TN]])/(Tabell1[[#This Row],[TP]]+Tabell1[[#This Row],[TN]]+Tabell1[[#This Row],[FP]]+Tabell1[[#This Row],[FN]])</f>
        <v>0.87978636733954918</v>
      </c>
      <c r="O2694">
        <f>Tabell1[[#This Row],[TP]]/(Tabell1[[#This Row],[TP]]+Tabell1[[#This Row],[FP]])</f>
        <v>0.92804940813175507</v>
      </c>
      <c r="P2694">
        <f>Tabell1[[#This Row],[TP]]/(Tabell1[[#This Row],[TP]]+Tabell1[[#This Row],[FN]])</f>
        <v>0.93478486262312077</v>
      </c>
      <c r="Q2694">
        <f>2*(Tabell1[[#This Row],[Recall]] * Tabell1[[#This Row],[Precision]]) / (Tabell1[[#This Row],[Recall]] + Tabell1[[#This Row],[Precision]])</f>
        <v>0.93140495867768602</v>
      </c>
      <c r="R2694">
        <v>9016</v>
      </c>
      <c r="S2694">
        <v>703</v>
      </c>
      <c r="T2694">
        <v>699</v>
      </c>
      <c r="U2694">
        <v>629</v>
      </c>
    </row>
    <row r="2695" spans="1:21" hidden="1" x14ac:dyDescent="0.3">
      <c r="A2695" s="25" t="s">
        <v>20</v>
      </c>
      <c r="B2695" s="21" t="s">
        <v>32</v>
      </c>
      <c r="C2695" s="25" t="s">
        <v>36</v>
      </c>
      <c r="D2695" s="20" t="s">
        <v>23</v>
      </c>
      <c r="E2695" t="s">
        <v>24</v>
      </c>
      <c r="F2695" s="19" t="s">
        <v>21</v>
      </c>
      <c r="G2695" s="21" t="s">
        <v>29</v>
      </c>
      <c r="H2695" s="25" t="s">
        <v>26</v>
      </c>
      <c r="I2695" s="25" t="s">
        <v>25</v>
      </c>
      <c r="J2695" s="21" t="s">
        <v>29</v>
      </c>
      <c r="K2695" s="26">
        <v>1.72237348556518</v>
      </c>
      <c r="L2695" s="26">
        <v>3.86539483070373</v>
      </c>
      <c r="N2695">
        <f>(Tabell1[[#This Row],[TP]]+Tabell1[[#This Row],[TN]])/(Tabell1[[#This Row],[TP]]+Tabell1[[#This Row],[TN]]+Tabell1[[#This Row],[FP]]+Tabell1[[#This Row],[FN]])</f>
        <v>0.88123472435955463</v>
      </c>
      <c r="O2695">
        <f>Tabell1[[#This Row],[TP]]/(Tabell1[[#This Row],[TP]]+Tabell1[[#This Row],[FP]])</f>
        <v>0.93945786309461032</v>
      </c>
      <c r="P2695">
        <f>Tabell1[[#This Row],[TP]]/(Tabell1[[#This Row],[TP]]+Tabell1[[#This Row],[FN]])</f>
        <v>0.92348367029548994</v>
      </c>
      <c r="Q2695">
        <f>2*(Tabell1[[#This Row],[Recall]] * Tabell1[[#This Row],[Precision]]) / (Tabell1[[#This Row],[Recall]] + Tabell1[[#This Row],[Precision]])</f>
        <v>0.93140227961936628</v>
      </c>
      <c r="R2695">
        <v>8907</v>
      </c>
      <c r="S2695">
        <v>828</v>
      </c>
      <c r="T2695">
        <v>574</v>
      </c>
      <c r="U2695">
        <v>738</v>
      </c>
    </row>
    <row r="2696" spans="1:21" hidden="1" x14ac:dyDescent="0.3">
      <c r="A2696" s="21" t="s">
        <v>31</v>
      </c>
      <c r="B2696" s="21" t="s">
        <v>32</v>
      </c>
      <c r="C2696" s="21" t="s">
        <v>34</v>
      </c>
      <c r="D2696" s="21" t="s">
        <v>34</v>
      </c>
      <c r="E2696" t="s">
        <v>35</v>
      </c>
      <c r="F2696" s="19" t="s">
        <v>21</v>
      </c>
      <c r="G2696" s="25" t="s">
        <v>26</v>
      </c>
      <c r="H2696" s="25" t="s">
        <v>26</v>
      </c>
      <c r="I2696" s="21"/>
      <c r="J2696" s="21" t="s">
        <v>29</v>
      </c>
      <c r="K2696" s="26">
        <v>0.44046783447265597</v>
      </c>
      <c r="L2696" s="26">
        <v>1.0838205814361499</v>
      </c>
      <c r="N2696">
        <f>(Tabell1[[#This Row],[TP]]+Tabell1[[#This Row],[TN]])/(Tabell1[[#This Row],[TP]]+Tabell1[[#This Row],[TN]]+Tabell1[[#This Row],[FP]]+Tabell1[[#This Row],[FN]])</f>
        <v>0.88322233372867442</v>
      </c>
      <c r="O2696">
        <f>Tabell1[[#This Row],[TP]]/(Tabell1[[#This Row],[TP]]+Tabell1[[#This Row],[FP]])</f>
        <v>0.87992704428006885</v>
      </c>
      <c r="P2696">
        <f>Tabell1[[#This Row],[TP]]/(Tabell1[[#This Row],[TP]]+Tabell1[[#This Row],[FN]])</f>
        <v>0.98917872195010825</v>
      </c>
      <c r="Q2696">
        <f>2*(Tabell1[[#This Row],[Recall]] * Tabell1[[#This Row],[Precision]]) / (Tabell1[[#This Row],[Recall]] + Tabell1[[#This Row],[Precision]])</f>
        <v>0.93135993135993134</v>
      </c>
      <c r="R2696">
        <v>8684</v>
      </c>
      <c r="S2696">
        <v>997</v>
      </c>
      <c r="T2696">
        <v>1185</v>
      </c>
      <c r="U2696">
        <v>95</v>
      </c>
    </row>
    <row r="2697" spans="1:21" hidden="1" x14ac:dyDescent="0.3">
      <c r="A2697" s="25" t="s">
        <v>20</v>
      </c>
      <c r="B2697" s="25" t="s">
        <v>22</v>
      </c>
      <c r="C2697" s="25" t="s">
        <v>36</v>
      </c>
      <c r="D2697" s="25" t="s">
        <v>36</v>
      </c>
      <c r="E2697" t="s">
        <v>44</v>
      </c>
      <c r="F2697" s="25" t="s">
        <v>30</v>
      </c>
      <c r="G2697" s="21" t="s">
        <v>29</v>
      </c>
      <c r="H2697" s="25" t="s">
        <v>26</v>
      </c>
      <c r="I2697" s="21"/>
      <c r="J2697" s="25" t="s">
        <v>26</v>
      </c>
      <c r="K2697" s="26">
        <v>5.9497606754302899</v>
      </c>
      <c r="L2697" s="26">
        <v>15.844636678695601</v>
      </c>
      <c r="N2697">
        <f>(Tabell1[[#This Row],[TP]]+Tabell1[[#This Row],[TN]])/(Tabell1[[#This Row],[TP]]+Tabell1[[#This Row],[TN]]+Tabell1[[#This Row],[FP]]+Tabell1[[#This Row],[FN]])</f>
        <v>0.9051473263004729</v>
      </c>
      <c r="O2697">
        <f>Tabell1[[#This Row],[TP]]/(Tabell1[[#This Row],[TP]]+Tabell1[[#This Row],[FP]])</f>
        <v>0.90645822655048691</v>
      </c>
      <c r="P2697">
        <f>Tabell1[[#This Row],[TP]]/(Tabell1[[#This Row],[TP]]+Tabell1[[#This Row],[FN]])</f>
        <v>0.95762826587247862</v>
      </c>
      <c r="Q2697">
        <f>2*(Tabell1[[#This Row],[Recall]] * Tabell1[[#This Row],[Precision]]) / (Tabell1[[#This Row],[Recall]] + Tabell1[[#This Row],[Precision]])</f>
        <v>0.93134092554802184</v>
      </c>
      <c r="R2697">
        <v>7074</v>
      </c>
      <c r="S2697">
        <v>2879</v>
      </c>
      <c r="T2697">
        <v>730</v>
      </c>
      <c r="U2697">
        <v>313</v>
      </c>
    </row>
    <row r="2698" spans="1:21" hidden="1" x14ac:dyDescent="0.3">
      <c r="A2698" s="25" t="s">
        <v>20</v>
      </c>
      <c r="B2698" s="21" t="s">
        <v>32</v>
      </c>
      <c r="C2698" s="25" t="s">
        <v>36</v>
      </c>
      <c r="D2698" s="20" t="s">
        <v>23</v>
      </c>
      <c r="E2698" t="s">
        <v>24</v>
      </c>
      <c r="F2698" s="19" t="s">
        <v>21</v>
      </c>
      <c r="G2698" s="21" t="s">
        <v>29</v>
      </c>
      <c r="H2698" s="21" t="s">
        <v>29</v>
      </c>
      <c r="I2698" s="25" t="s">
        <v>25</v>
      </c>
      <c r="J2698" s="21" t="s">
        <v>29</v>
      </c>
      <c r="K2698" s="26">
        <v>1.64633560180664</v>
      </c>
      <c r="L2698" s="26">
        <v>3.6216480731964098</v>
      </c>
      <c r="N2698">
        <f>(Tabell1[[#This Row],[TP]]+Tabell1[[#This Row],[TN]])/(Tabell1[[#This Row],[TP]]+Tabell1[[#This Row],[TN]]+Tabell1[[#This Row],[FP]]+Tabell1[[#This Row],[FN]])</f>
        <v>0.88005793428080026</v>
      </c>
      <c r="O2698">
        <f>Tabell1[[#This Row],[TP]]/(Tabell1[[#This Row],[TP]]+Tabell1[[#This Row],[FP]])</f>
        <v>0.93108808290155443</v>
      </c>
      <c r="P2698">
        <f>Tabell1[[#This Row],[TP]]/(Tabell1[[#This Row],[TP]]+Tabell1[[#This Row],[FN]])</f>
        <v>0.93157076205287714</v>
      </c>
      <c r="Q2698">
        <f>2*(Tabell1[[#This Row],[Recall]] * Tabell1[[#This Row],[Precision]]) / (Tabell1[[#This Row],[Recall]] + Tabell1[[#This Row],[Precision]])</f>
        <v>0.93132935993780785</v>
      </c>
      <c r="R2698">
        <v>8985</v>
      </c>
      <c r="S2698">
        <v>737</v>
      </c>
      <c r="T2698">
        <v>665</v>
      </c>
      <c r="U2698">
        <v>660</v>
      </c>
    </row>
    <row r="2699" spans="1:21" hidden="1" x14ac:dyDescent="0.3">
      <c r="A2699" s="21" t="s">
        <v>31</v>
      </c>
      <c r="B2699" s="21" t="s">
        <v>32</v>
      </c>
      <c r="C2699" s="21" t="s">
        <v>34</v>
      </c>
      <c r="D2699" s="21" t="s">
        <v>34</v>
      </c>
      <c r="E2699" t="s">
        <v>35</v>
      </c>
      <c r="F2699" s="19" t="s">
        <v>21</v>
      </c>
      <c r="G2699" s="21" t="s">
        <v>29</v>
      </c>
      <c r="H2699" s="21" t="s">
        <v>29</v>
      </c>
      <c r="I2699" s="21"/>
      <c r="J2699" s="21" t="s">
        <v>29</v>
      </c>
      <c r="K2699" s="26">
        <v>0.47780799865722601</v>
      </c>
      <c r="L2699" s="26">
        <v>0.24523282051086401</v>
      </c>
      <c r="N2699">
        <f>(Tabell1[[#This Row],[TP]]+Tabell1[[#This Row],[TN]])/(Tabell1[[#This Row],[TP]]+Tabell1[[#This Row],[TN]]+Tabell1[[#This Row],[FP]]+Tabell1[[#This Row],[FN]])</f>
        <v>0.88349603138399779</v>
      </c>
      <c r="O2699">
        <f>Tabell1[[#This Row],[TP]]/(Tabell1[[#This Row],[TP]]+Tabell1[[#This Row],[FP]])</f>
        <v>0.88252090556801954</v>
      </c>
      <c r="P2699">
        <f>Tabell1[[#This Row],[TP]]/(Tabell1[[#This Row],[TP]]+Tabell1[[#This Row],[FN]])</f>
        <v>0.98576147625014243</v>
      </c>
      <c r="Q2699">
        <f>2*(Tabell1[[#This Row],[Recall]] * Tabell1[[#This Row],[Precision]]) / (Tabell1[[#This Row],[Recall]] + Tabell1[[#This Row],[Precision]])</f>
        <v>0.93128867366155499</v>
      </c>
      <c r="R2699">
        <v>8654</v>
      </c>
      <c r="S2699">
        <v>1030</v>
      </c>
      <c r="T2699">
        <v>1152</v>
      </c>
      <c r="U2699">
        <v>125</v>
      </c>
    </row>
    <row r="2700" spans="1:21" hidden="1" x14ac:dyDescent="0.3">
      <c r="A2700" s="21" t="s">
        <v>31</v>
      </c>
      <c r="B2700" s="23" t="s">
        <v>33</v>
      </c>
      <c r="C2700" s="20" t="s">
        <v>23</v>
      </c>
      <c r="D2700" s="20" t="s">
        <v>23</v>
      </c>
      <c r="E2700" t="s">
        <v>42</v>
      </c>
      <c r="F2700" s="25" t="s">
        <v>30</v>
      </c>
      <c r="G2700" s="25" t="s">
        <v>26</v>
      </c>
      <c r="H2700" s="21" t="s">
        <v>29</v>
      </c>
      <c r="I2700" s="21"/>
      <c r="J2700" s="21" t="s">
        <v>29</v>
      </c>
      <c r="K2700" s="26">
        <v>16.3885688781738</v>
      </c>
      <c r="L2700" s="26">
        <v>2.1187615394592201</v>
      </c>
      <c r="N2700">
        <f>(Tabell1[[#This Row],[TP]]+Tabell1[[#This Row],[TN]])/(Tabell1[[#This Row],[TP]]+Tabell1[[#This Row],[TN]]+Tabell1[[#This Row],[FP]]+Tabell1[[#This Row],[FN]])</f>
        <v>0.87156791907514453</v>
      </c>
      <c r="O2700">
        <f>Tabell1[[#This Row],[TP]]/(Tabell1[[#This Row],[TP]]+Tabell1[[#This Row],[FP]])</f>
        <v>0.87138205499276411</v>
      </c>
      <c r="P2700">
        <f>Tabell1[[#This Row],[TP]]/(Tabell1[[#This Row],[TP]]+Tabell1[[#This Row],[FN]])</f>
        <v>1</v>
      </c>
      <c r="Q2700">
        <f>2*(Tabell1[[#This Row],[Recall]] * Tabell1[[#This Row],[Precision]]) / (Tabell1[[#This Row],[Recall]] + Tabell1[[#This Row],[Precision]])</f>
        <v>0.93127114548090861</v>
      </c>
      <c r="R2700">
        <v>9634</v>
      </c>
      <c r="S2700">
        <v>16</v>
      </c>
      <c r="T2700">
        <v>1422</v>
      </c>
      <c r="U2700">
        <v>0</v>
      </c>
    </row>
    <row r="2701" spans="1:21" hidden="1" x14ac:dyDescent="0.3">
      <c r="A2701" s="25" t="s">
        <v>20</v>
      </c>
      <c r="B2701" s="25" t="s">
        <v>22</v>
      </c>
      <c r="C2701" s="21" t="s">
        <v>34</v>
      </c>
      <c r="D2701" s="21" t="s">
        <v>34</v>
      </c>
      <c r="E2701" t="s">
        <v>35</v>
      </c>
      <c r="F2701" s="19" t="s">
        <v>21</v>
      </c>
      <c r="G2701" s="25" t="s">
        <v>26</v>
      </c>
      <c r="H2701" s="21" t="s">
        <v>29</v>
      </c>
      <c r="I2701" s="25" t="s">
        <v>25</v>
      </c>
      <c r="J2701" s="21" t="s">
        <v>29</v>
      </c>
      <c r="K2701" s="26">
        <v>1.6085846424102701</v>
      </c>
      <c r="L2701" s="26">
        <v>4.2778601646423304</v>
      </c>
      <c r="N2701">
        <f>(Tabell1[[#This Row],[TP]]+Tabell1[[#This Row],[TN]])/(Tabell1[[#This Row],[TP]]+Tabell1[[#This Row],[TN]]+Tabell1[[#This Row],[FP]]+Tabell1[[#This Row],[FN]])</f>
        <v>0.88249247331447855</v>
      </c>
      <c r="O2701">
        <f>Tabell1[[#This Row],[TP]]/(Tabell1[[#This Row],[TP]]+Tabell1[[#This Row],[FP]])</f>
        <v>0.87609197710613518</v>
      </c>
      <c r="P2701">
        <f>Tabell1[[#This Row],[TP]]/(Tabell1[[#This Row],[TP]]+Tabell1[[#This Row],[FN]])</f>
        <v>0.99384895774006154</v>
      </c>
      <c r="Q2701">
        <f>2*(Tabell1[[#This Row],[Recall]] * Tabell1[[#This Row],[Precision]]) / (Tabell1[[#This Row],[Recall]] + Tabell1[[#This Row],[Precision]])</f>
        <v>0.93126267477852498</v>
      </c>
      <c r="R2701">
        <v>8725</v>
      </c>
      <c r="S2701">
        <v>948</v>
      </c>
      <c r="T2701">
        <v>1234</v>
      </c>
      <c r="U2701">
        <v>54</v>
      </c>
    </row>
    <row r="2702" spans="1:21" hidden="1" x14ac:dyDescent="0.3">
      <c r="A2702" s="25" t="s">
        <v>20</v>
      </c>
      <c r="B2702" s="25" t="s">
        <v>22</v>
      </c>
      <c r="C2702" s="21" t="s">
        <v>34</v>
      </c>
      <c r="D2702" s="21" t="s">
        <v>34</v>
      </c>
      <c r="E2702" t="s">
        <v>35</v>
      </c>
      <c r="F2702" s="19" t="s">
        <v>21</v>
      </c>
      <c r="G2702" s="21" t="s">
        <v>29</v>
      </c>
      <c r="H2702" s="21" t="s">
        <v>29</v>
      </c>
      <c r="I2702" s="25" t="s">
        <v>25</v>
      </c>
      <c r="J2702" s="21" t="s">
        <v>29</v>
      </c>
      <c r="K2702" s="26">
        <v>1.60093092918396</v>
      </c>
      <c r="L2702" s="26">
        <v>4.1449737548828098</v>
      </c>
      <c r="N2702">
        <f>(Tabell1[[#This Row],[TP]]+Tabell1[[#This Row],[TN]])/(Tabell1[[#This Row],[TP]]+Tabell1[[#This Row],[TN]]+Tabell1[[#This Row],[FP]]+Tabell1[[#This Row],[FN]])</f>
        <v>0.88249247331447855</v>
      </c>
      <c r="O2702">
        <f>Tabell1[[#This Row],[TP]]/(Tabell1[[#This Row],[TP]]+Tabell1[[#This Row],[FP]])</f>
        <v>0.87609197710613518</v>
      </c>
      <c r="P2702">
        <f>Tabell1[[#This Row],[TP]]/(Tabell1[[#This Row],[TP]]+Tabell1[[#This Row],[FN]])</f>
        <v>0.99384895774006154</v>
      </c>
      <c r="Q2702">
        <f>2*(Tabell1[[#This Row],[Recall]] * Tabell1[[#This Row],[Precision]]) / (Tabell1[[#This Row],[Recall]] + Tabell1[[#This Row],[Precision]])</f>
        <v>0.93126267477852498</v>
      </c>
      <c r="R2702">
        <v>8725</v>
      </c>
      <c r="S2702">
        <v>948</v>
      </c>
      <c r="T2702">
        <v>1234</v>
      </c>
      <c r="U2702">
        <v>54</v>
      </c>
    </row>
    <row r="2703" spans="1:21" hidden="1" x14ac:dyDescent="0.3">
      <c r="A2703" s="21" t="s">
        <v>31</v>
      </c>
      <c r="B2703" s="23" t="s">
        <v>33</v>
      </c>
      <c r="C2703" s="20" t="s">
        <v>23</v>
      </c>
      <c r="D2703" s="20" t="s">
        <v>23</v>
      </c>
      <c r="E2703" t="s">
        <v>42</v>
      </c>
      <c r="F2703" s="25" t="s">
        <v>30</v>
      </c>
      <c r="G2703" s="21" t="s">
        <v>29</v>
      </c>
      <c r="H2703" s="25" t="s">
        <v>26</v>
      </c>
      <c r="I2703" s="25" t="s">
        <v>25</v>
      </c>
      <c r="J2703" s="25" t="s">
        <v>26</v>
      </c>
      <c r="K2703" s="26">
        <v>144.26234388351401</v>
      </c>
      <c r="L2703" s="26">
        <v>5.6229019165039</v>
      </c>
      <c r="N2703">
        <f>(Tabell1[[#This Row],[TP]]+Tabell1[[#This Row],[TN]])/(Tabell1[[#This Row],[TP]]+Tabell1[[#This Row],[TN]]+Tabell1[[#This Row],[FP]]+Tabell1[[#This Row],[FN]])</f>
        <v>0.87129696531791911</v>
      </c>
      <c r="O2703">
        <f>Tabell1[[#This Row],[TP]]/(Tabell1[[#This Row],[TP]]+Tabell1[[#This Row],[FP]])</f>
        <v>0.87114567320734249</v>
      </c>
      <c r="P2703">
        <f>Tabell1[[#This Row],[TP]]/(Tabell1[[#This Row],[TP]]+Tabell1[[#This Row],[FN]])</f>
        <v>1</v>
      </c>
      <c r="Q2703">
        <f>2*(Tabell1[[#This Row],[Recall]] * Tabell1[[#This Row],[Precision]]) / (Tabell1[[#This Row],[Recall]] + Tabell1[[#This Row],[Precision]])</f>
        <v>0.93113613299183295</v>
      </c>
      <c r="R2703">
        <v>9634</v>
      </c>
      <c r="S2703">
        <v>13</v>
      </c>
      <c r="T2703">
        <v>1425</v>
      </c>
      <c r="U2703">
        <v>0</v>
      </c>
    </row>
    <row r="2704" spans="1:21" hidden="1" x14ac:dyDescent="0.3">
      <c r="A2704" s="21" t="s">
        <v>31</v>
      </c>
      <c r="B2704" s="23" t="s">
        <v>33</v>
      </c>
      <c r="C2704" s="20" t="s">
        <v>23</v>
      </c>
      <c r="D2704" s="20" t="s">
        <v>23</v>
      </c>
      <c r="E2704" t="s">
        <v>42</v>
      </c>
      <c r="F2704" s="19" t="s">
        <v>21</v>
      </c>
      <c r="G2704" s="21" t="s">
        <v>29</v>
      </c>
      <c r="H2704" s="21" t="s">
        <v>29</v>
      </c>
      <c r="I2704" s="21"/>
      <c r="J2704" s="21" t="s">
        <v>29</v>
      </c>
      <c r="K2704" s="26">
        <v>29.154117822646999</v>
      </c>
      <c r="L2704" s="26">
        <v>0.75186944007873502</v>
      </c>
      <c r="N2704">
        <f>(Tabell1[[#This Row],[TP]]+Tabell1[[#This Row],[TN]])/(Tabell1[[#This Row],[TP]]+Tabell1[[#This Row],[TN]]+Tabell1[[#This Row],[FP]]+Tabell1[[#This Row],[FN]])</f>
        <v>0.87129696531791911</v>
      </c>
      <c r="O2704">
        <f>Tabell1[[#This Row],[TP]]/(Tabell1[[#This Row],[TP]]+Tabell1[[#This Row],[FP]])</f>
        <v>0.87114567320734249</v>
      </c>
      <c r="P2704">
        <f>Tabell1[[#This Row],[TP]]/(Tabell1[[#This Row],[TP]]+Tabell1[[#This Row],[FN]])</f>
        <v>1</v>
      </c>
      <c r="Q2704">
        <f>2*(Tabell1[[#This Row],[Recall]] * Tabell1[[#This Row],[Precision]]) / (Tabell1[[#This Row],[Recall]] + Tabell1[[#This Row],[Precision]])</f>
        <v>0.93113613299183295</v>
      </c>
      <c r="R2704">
        <v>9634</v>
      </c>
      <c r="S2704">
        <v>13</v>
      </c>
      <c r="T2704">
        <v>1425</v>
      </c>
      <c r="U2704">
        <v>0</v>
      </c>
    </row>
    <row r="2705" spans="1:21" hidden="1" x14ac:dyDescent="0.3">
      <c r="A2705" s="21" t="s">
        <v>31</v>
      </c>
      <c r="B2705" s="23" t="s">
        <v>33</v>
      </c>
      <c r="C2705" s="20" t="s">
        <v>23</v>
      </c>
      <c r="D2705" s="20" t="s">
        <v>23</v>
      </c>
      <c r="E2705" t="s">
        <v>42</v>
      </c>
      <c r="F2705" s="25" t="s">
        <v>30</v>
      </c>
      <c r="G2705" s="21" t="s">
        <v>29</v>
      </c>
      <c r="H2705" s="25" t="s">
        <v>26</v>
      </c>
      <c r="I2705" s="21"/>
      <c r="J2705" s="21" t="s">
        <v>29</v>
      </c>
      <c r="K2705" s="26">
        <v>15.9735634326934</v>
      </c>
      <c r="L2705" s="26">
        <v>2.0091781616210902</v>
      </c>
      <c r="N2705">
        <f>(Tabell1[[#This Row],[TP]]+Tabell1[[#This Row],[TN]])/(Tabell1[[#This Row],[TP]]+Tabell1[[#This Row],[TN]]+Tabell1[[#This Row],[FP]]+Tabell1[[#This Row],[FN]])</f>
        <v>0.87102601156069359</v>
      </c>
      <c r="O2705">
        <f>Tabell1[[#This Row],[TP]]/(Tabell1[[#This Row],[TP]]+Tabell1[[#This Row],[FP]])</f>
        <v>0.87090941963478574</v>
      </c>
      <c r="P2705">
        <f>Tabell1[[#This Row],[TP]]/(Tabell1[[#This Row],[TP]]+Tabell1[[#This Row],[FN]])</f>
        <v>1</v>
      </c>
      <c r="Q2705">
        <f>2*(Tabell1[[#This Row],[Recall]] * Tabell1[[#This Row],[Precision]]) / (Tabell1[[#This Row],[Recall]] + Tabell1[[#This Row],[Precision]])</f>
        <v>0.93100115964437569</v>
      </c>
      <c r="R2705">
        <v>9634</v>
      </c>
      <c r="S2705">
        <v>10</v>
      </c>
      <c r="T2705">
        <v>1428</v>
      </c>
      <c r="U2705">
        <v>0</v>
      </c>
    </row>
    <row r="2706" spans="1:21" hidden="1" x14ac:dyDescent="0.3">
      <c r="A2706" s="21" t="s">
        <v>31</v>
      </c>
      <c r="B2706" s="23" t="s">
        <v>33</v>
      </c>
      <c r="C2706" s="20" t="s">
        <v>23</v>
      </c>
      <c r="D2706" s="20" t="s">
        <v>23</v>
      </c>
      <c r="E2706" t="s">
        <v>42</v>
      </c>
      <c r="F2706" s="19" t="s">
        <v>21</v>
      </c>
      <c r="G2706" s="25" t="s">
        <v>26</v>
      </c>
      <c r="H2706" s="21" t="s">
        <v>29</v>
      </c>
      <c r="I2706" s="21"/>
      <c r="J2706" s="21" t="s">
        <v>29</v>
      </c>
      <c r="K2706" s="26">
        <v>28.400295257568299</v>
      </c>
      <c r="L2706" s="26">
        <v>0.76626896858215299</v>
      </c>
      <c r="N2706">
        <f>(Tabell1[[#This Row],[TP]]+Tabell1[[#This Row],[TN]])/(Tabell1[[#This Row],[TP]]+Tabell1[[#This Row],[TN]]+Tabell1[[#This Row],[FP]]+Tabell1[[#This Row],[FN]])</f>
        <v>0.87084537572254339</v>
      </c>
      <c r="O2706">
        <f>Tabell1[[#This Row],[TP]]/(Tabell1[[#This Row],[TP]]+Tabell1[[#This Row],[FP]])</f>
        <v>0.87075198843094725</v>
      </c>
      <c r="P2706">
        <f>Tabell1[[#This Row],[TP]]/(Tabell1[[#This Row],[TP]]+Tabell1[[#This Row],[FN]])</f>
        <v>1</v>
      </c>
      <c r="Q2706">
        <f>2*(Tabell1[[#This Row],[Recall]] * Tabell1[[#This Row],[Precision]]) / (Tabell1[[#This Row],[Recall]] + Tabell1[[#This Row],[Precision]])</f>
        <v>0.93091119914967635</v>
      </c>
      <c r="R2706">
        <v>9634</v>
      </c>
      <c r="S2706">
        <v>8</v>
      </c>
      <c r="T2706">
        <v>1430</v>
      </c>
      <c r="U2706">
        <v>0</v>
      </c>
    </row>
    <row r="2707" spans="1:21" hidden="1" x14ac:dyDescent="0.3">
      <c r="A2707" s="25" t="s">
        <v>20</v>
      </c>
      <c r="B2707" s="21" t="s">
        <v>32</v>
      </c>
      <c r="C2707" s="21" t="s">
        <v>34</v>
      </c>
      <c r="D2707" s="20" t="s">
        <v>23</v>
      </c>
      <c r="E2707" t="s">
        <v>24</v>
      </c>
      <c r="F2707" s="19" t="s">
        <v>21</v>
      </c>
      <c r="G2707" s="25" t="s">
        <v>26</v>
      </c>
      <c r="H2707" s="21" t="s">
        <v>29</v>
      </c>
      <c r="I2707" s="21"/>
      <c r="J2707" s="25" t="s">
        <v>26</v>
      </c>
      <c r="K2707" s="26">
        <v>1.3384203910827599</v>
      </c>
      <c r="L2707" s="26">
        <v>2.0904080867767298</v>
      </c>
      <c r="N2707">
        <f>(Tabell1[[#This Row],[TP]]+Tabell1[[#This Row],[TN]])/(Tabell1[[#This Row],[TP]]+Tabell1[[#This Row],[TN]]+Tabell1[[#This Row],[FP]]+Tabell1[[#This Row],[FN]])</f>
        <v>0.87851905494704441</v>
      </c>
      <c r="O2707">
        <f>Tabell1[[#This Row],[TP]]/(Tabell1[[#This Row],[TP]]+Tabell1[[#This Row],[FP]])</f>
        <v>0.92496673149759445</v>
      </c>
      <c r="P2707">
        <f>Tabell1[[#This Row],[TP]]/(Tabell1[[#This Row],[TP]]+Tabell1[[#This Row],[FN]])</f>
        <v>0.93685847589424576</v>
      </c>
      <c r="Q2707">
        <f>2*(Tabell1[[#This Row],[Recall]] * Tabell1[[#This Row],[Precision]]) / (Tabell1[[#This Row],[Recall]] + Tabell1[[#This Row],[Precision]])</f>
        <v>0.93087462655815389</v>
      </c>
      <c r="R2707">
        <v>9036</v>
      </c>
      <c r="S2707">
        <v>669</v>
      </c>
      <c r="T2707">
        <v>733</v>
      </c>
      <c r="U2707">
        <v>609</v>
      </c>
    </row>
    <row r="2708" spans="1:21" hidden="1" x14ac:dyDescent="0.3">
      <c r="A2708" s="21" t="s">
        <v>31</v>
      </c>
      <c r="B2708" s="21" t="s">
        <v>32</v>
      </c>
      <c r="C2708" s="23" t="s">
        <v>40</v>
      </c>
      <c r="D2708" s="20" t="s">
        <v>23</v>
      </c>
      <c r="E2708" t="s">
        <v>24</v>
      </c>
      <c r="F2708" s="25" t="s">
        <v>30</v>
      </c>
      <c r="G2708" s="25" t="s">
        <v>26</v>
      </c>
      <c r="H2708" s="21" t="s">
        <v>29</v>
      </c>
      <c r="I2708" s="25" t="s">
        <v>25</v>
      </c>
      <c r="J2708" s="21" t="s">
        <v>29</v>
      </c>
      <c r="K2708" s="26">
        <v>1.62373495101928</v>
      </c>
      <c r="L2708" s="26">
        <v>0.51145124435424805</v>
      </c>
      <c r="N2708">
        <f>(Tabell1[[#This Row],[TP]]+Tabell1[[#This Row],[TN]])/(Tabell1[[#This Row],[TP]]+Tabell1[[#This Row],[TN]]+Tabell1[[#This Row],[FP]]+Tabell1[[#This Row],[FN]])</f>
        <v>0.88476509459581787</v>
      </c>
      <c r="O2708">
        <f>Tabell1[[#This Row],[TP]]/(Tabell1[[#This Row],[TP]]+Tabell1[[#This Row],[FP]])</f>
        <v>0.97785388127853878</v>
      </c>
      <c r="P2708">
        <f>Tabell1[[#This Row],[TP]]/(Tabell1[[#This Row],[TP]]+Tabell1[[#This Row],[FN]])</f>
        <v>0.88812856402280971</v>
      </c>
      <c r="Q2708">
        <f>2*(Tabell1[[#This Row],[Recall]] * Tabell1[[#This Row],[Precision]]) / (Tabell1[[#This Row],[Recall]] + Tabell1[[#This Row],[Precision]])</f>
        <v>0.93083401249660425</v>
      </c>
      <c r="R2708">
        <v>8566</v>
      </c>
      <c r="S2708">
        <v>1208</v>
      </c>
      <c r="T2708">
        <v>194</v>
      </c>
      <c r="U2708">
        <v>1079</v>
      </c>
    </row>
    <row r="2709" spans="1:21" hidden="1" x14ac:dyDescent="0.3">
      <c r="A2709" s="21" t="s">
        <v>31</v>
      </c>
      <c r="B2709" s="23" t="s">
        <v>33</v>
      </c>
      <c r="C2709" s="20" t="s">
        <v>23</v>
      </c>
      <c r="D2709" s="20" t="s">
        <v>23</v>
      </c>
      <c r="E2709" t="s">
        <v>42</v>
      </c>
      <c r="F2709" s="25" t="s">
        <v>30</v>
      </c>
      <c r="G2709" s="25" t="s">
        <v>26</v>
      </c>
      <c r="H2709" s="21" t="s">
        <v>29</v>
      </c>
      <c r="I2709" s="21"/>
      <c r="J2709" s="25" t="s">
        <v>26</v>
      </c>
      <c r="K2709" s="26">
        <v>74.402706623077293</v>
      </c>
      <c r="L2709" s="26">
        <v>8.0287005901336599</v>
      </c>
      <c r="N2709">
        <f>(Tabell1[[#This Row],[TP]]+Tabell1[[#This Row],[TN]])/(Tabell1[[#This Row],[TP]]+Tabell1[[#This Row],[TN]]+Tabell1[[#This Row],[FP]]+Tabell1[[#This Row],[FN]])</f>
        <v>0.87066473988439308</v>
      </c>
      <c r="O2709">
        <f>Tabell1[[#This Row],[TP]]/(Tabell1[[#This Row],[TP]]+Tabell1[[#This Row],[FP]])</f>
        <v>0.87059461413338157</v>
      </c>
      <c r="P2709">
        <f>Tabell1[[#This Row],[TP]]/(Tabell1[[#This Row],[TP]]+Tabell1[[#This Row],[FN]])</f>
        <v>1</v>
      </c>
      <c r="Q2709">
        <f>2*(Tabell1[[#This Row],[Recall]] * Tabell1[[#This Row],[Precision]]) / (Tabell1[[#This Row],[Recall]] + Tabell1[[#This Row],[Precision]])</f>
        <v>0.9308212560386474</v>
      </c>
      <c r="R2709">
        <v>9634</v>
      </c>
      <c r="S2709">
        <v>6</v>
      </c>
      <c r="T2709">
        <v>1432</v>
      </c>
      <c r="U2709">
        <v>0</v>
      </c>
    </row>
    <row r="2710" spans="1:21" hidden="1" x14ac:dyDescent="0.3">
      <c r="A2710" s="21" t="s">
        <v>31</v>
      </c>
      <c r="B2710" s="21" t="s">
        <v>32</v>
      </c>
      <c r="C2710" s="21" t="s">
        <v>34</v>
      </c>
      <c r="D2710" s="21" t="s">
        <v>34</v>
      </c>
      <c r="E2710" t="s">
        <v>43</v>
      </c>
      <c r="F2710" s="19" t="s">
        <v>21</v>
      </c>
      <c r="G2710" s="25" t="s">
        <v>26</v>
      </c>
      <c r="H2710" s="25" t="s">
        <v>26</v>
      </c>
      <c r="I2710" s="25" t="s">
        <v>25</v>
      </c>
      <c r="J2710" s="25" t="s">
        <v>26</v>
      </c>
      <c r="K2710" s="26">
        <v>2.0147247314453098</v>
      </c>
      <c r="L2710" s="26">
        <v>0.73300838470458896</v>
      </c>
      <c r="N2710">
        <f>(Tabell1[[#This Row],[TP]]+Tabell1[[#This Row],[TN]])/(Tabell1[[#This Row],[TP]]+Tabell1[[#This Row],[TN]]+Tabell1[[#This Row],[FP]]+Tabell1[[#This Row],[FN]])</f>
        <v>0.88238492207321495</v>
      </c>
      <c r="O2710">
        <f>Tabell1[[#This Row],[TP]]/(Tabell1[[#This Row],[TP]]+Tabell1[[#This Row],[FP]])</f>
        <v>0.87766385203055886</v>
      </c>
      <c r="P2710">
        <f>Tabell1[[#This Row],[TP]]/(Tabell1[[#This Row],[TP]]+Tabell1[[#This Row],[FN]])</f>
        <v>0.99080798910576484</v>
      </c>
      <c r="Q2710">
        <f>2*(Tabell1[[#This Row],[Recall]] * Tabell1[[#This Row],[Precision]]) / (Tabell1[[#This Row],[Recall]] + Tabell1[[#This Row],[Precision]])</f>
        <v>0.93081023454157774</v>
      </c>
      <c r="R2710">
        <v>8731</v>
      </c>
      <c r="S2710">
        <v>1007</v>
      </c>
      <c r="T2710">
        <v>1217</v>
      </c>
      <c r="U2710">
        <v>81</v>
      </c>
    </row>
    <row r="2711" spans="1:21" hidden="1" x14ac:dyDescent="0.3">
      <c r="A2711" s="21" t="s">
        <v>31</v>
      </c>
      <c r="B2711" s="23" t="s">
        <v>33</v>
      </c>
      <c r="C2711" s="20" t="s">
        <v>23</v>
      </c>
      <c r="D2711" s="20" t="s">
        <v>23</v>
      </c>
      <c r="E2711" t="s">
        <v>42</v>
      </c>
      <c r="F2711" s="19" t="s">
        <v>21</v>
      </c>
      <c r="G2711" s="21" t="s">
        <v>29</v>
      </c>
      <c r="H2711" s="21" t="s">
        <v>29</v>
      </c>
      <c r="I2711" s="21"/>
      <c r="J2711" s="25" t="s">
        <v>26</v>
      </c>
      <c r="K2711" s="26">
        <v>134.88014149665801</v>
      </c>
      <c r="L2711" s="26">
        <v>3.9852602481842001</v>
      </c>
      <c r="N2711">
        <f>(Tabell1[[#This Row],[TP]]+Tabell1[[#This Row],[TN]])/(Tabell1[[#This Row],[TP]]+Tabell1[[#This Row],[TN]]+Tabell1[[#This Row],[FP]]+Tabell1[[#This Row],[FN]])</f>
        <v>0.87057442196531787</v>
      </c>
      <c r="O2711">
        <f>Tabell1[[#This Row],[TP]]/(Tabell1[[#This Row],[TP]]+Tabell1[[#This Row],[FP]])</f>
        <v>0.87051594831480983</v>
      </c>
      <c r="P2711">
        <f>Tabell1[[#This Row],[TP]]/(Tabell1[[#This Row],[TP]]+Tabell1[[#This Row],[FN]])</f>
        <v>1</v>
      </c>
      <c r="Q2711">
        <f>2*(Tabell1[[#This Row],[Recall]] * Tabell1[[#This Row],[Precision]]) / (Tabell1[[#This Row],[Recall]] + Tabell1[[#This Row],[Precision]])</f>
        <v>0.93077629100043469</v>
      </c>
      <c r="R2711">
        <v>9634</v>
      </c>
      <c r="S2711">
        <v>5</v>
      </c>
      <c r="T2711">
        <v>1433</v>
      </c>
      <c r="U2711">
        <v>0</v>
      </c>
    </row>
    <row r="2712" spans="1:21" hidden="1" x14ac:dyDescent="0.3">
      <c r="A2712" s="21" t="s">
        <v>31</v>
      </c>
      <c r="B2712" s="23" t="s">
        <v>33</v>
      </c>
      <c r="C2712" s="20" t="s">
        <v>23</v>
      </c>
      <c r="D2712" s="20" t="s">
        <v>23</v>
      </c>
      <c r="E2712" t="s">
        <v>42</v>
      </c>
      <c r="F2712" s="25" t="s">
        <v>30</v>
      </c>
      <c r="G2712" s="21" t="s">
        <v>29</v>
      </c>
      <c r="H2712" s="21" t="s">
        <v>29</v>
      </c>
      <c r="I2712" s="21"/>
      <c r="J2712" s="25" t="s">
        <v>26</v>
      </c>
      <c r="K2712" s="26">
        <v>75.950228214263902</v>
      </c>
      <c r="L2712" s="26">
        <v>8.0147385597229004</v>
      </c>
      <c r="N2712">
        <f>(Tabell1[[#This Row],[TP]]+Tabell1[[#This Row],[TN]])/(Tabell1[[#This Row],[TP]]+Tabell1[[#This Row],[TN]]+Tabell1[[#This Row],[FP]]+Tabell1[[#This Row],[FN]])</f>
        <v>0.87057442196531787</v>
      </c>
      <c r="O2712">
        <f>Tabell1[[#This Row],[TP]]/(Tabell1[[#This Row],[TP]]+Tabell1[[#This Row],[FP]])</f>
        <v>0.87051594831480983</v>
      </c>
      <c r="P2712">
        <f>Tabell1[[#This Row],[TP]]/(Tabell1[[#This Row],[TP]]+Tabell1[[#This Row],[FN]])</f>
        <v>1</v>
      </c>
      <c r="Q2712">
        <f>2*(Tabell1[[#This Row],[Recall]] * Tabell1[[#This Row],[Precision]]) / (Tabell1[[#This Row],[Recall]] + Tabell1[[#This Row],[Precision]])</f>
        <v>0.93077629100043469</v>
      </c>
      <c r="R2712">
        <v>9634</v>
      </c>
      <c r="S2712">
        <v>5</v>
      </c>
      <c r="T2712">
        <v>1433</v>
      </c>
      <c r="U2712">
        <v>0</v>
      </c>
    </row>
    <row r="2713" spans="1:21" hidden="1" x14ac:dyDescent="0.3">
      <c r="A2713" s="21" t="s">
        <v>31</v>
      </c>
      <c r="B2713" s="23" t="s">
        <v>33</v>
      </c>
      <c r="C2713" s="20" t="s">
        <v>23</v>
      </c>
      <c r="D2713" s="20" t="s">
        <v>23</v>
      </c>
      <c r="E2713" t="s">
        <v>42</v>
      </c>
      <c r="F2713" s="25" t="s">
        <v>30</v>
      </c>
      <c r="G2713" s="21" t="s">
        <v>29</v>
      </c>
      <c r="H2713" s="25" t="s">
        <v>26</v>
      </c>
      <c r="I2713" s="21"/>
      <c r="J2713" s="25" t="s">
        <v>26</v>
      </c>
      <c r="K2713" s="26">
        <v>73.815675258636404</v>
      </c>
      <c r="L2713" s="26">
        <v>7.9290010929107604</v>
      </c>
      <c r="N2713">
        <f>(Tabell1[[#This Row],[TP]]+Tabell1[[#This Row],[TN]])/(Tabell1[[#This Row],[TP]]+Tabell1[[#This Row],[TN]]+Tabell1[[#This Row],[FP]]+Tabell1[[#This Row],[FN]])</f>
        <v>0.87057442196531787</v>
      </c>
      <c r="O2713">
        <f>Tabell1[[#This Row],[TP]]/(Tabell1[[#This Row],[TP]]+Tabell1[[#This Row],[FP]])</f>
        <v>0.87051594831480983</v>
      </c>
      <c r="P2713">
        <f>Tabell1[[#This Row],[TP]]/(Tabell1[[#This Row],[TP]]+Tabell1[[#This Row],[FN]])</f>
        <v>1</v>
      </c>
      <c r="Q2713">
        <f>2*(Tabell1[[#This Row],[Recall]] * Tabell1[[#This Row],[Precision]]) / (Tabell1[[#This Row],[Recall]] + Tabell1[[#This Row],[Precision]])</f>
        <v>0.93077629100043469</v>
      </c>
      <c r="R2713">
        <v>9634</v>
      </c>
      <c r="S2713">
        <v>5</v>
      </c>
      <c r="T2713">
        <v>1433</v>
      </c>
      <c r="U2713">
        <v>0</v>
      </c>
    </row>
    <row r="2714" spans="1:21" hidden="1" x14ac:dyDescent="0.3">
      <c r="A2714" s="21" t="s">
        <v>31</v>
      </c>
      <c r="B2714" s="23" t="s">
        <v>33</v>
      </c>
      <c r="C2714" s="20" t="s">
        <v>23</v>
      </c>
      <c r="D2714" s="20" t="s">
        <v>23</v>
      </c>
      <c r="E2714" t="s">
        <v>42</v>
      </c>
      <c r="F2714" s="19" t="s">
        <v>21</v>
      </c>
      <c r="G2714" s="25" t="s">
        <v>26</v>
      </c>
      <c r="H2714" s="25" t="s">
        <v>26</v>
      </c>
      <c r="I2714" s="21"/>
      <c r="J2714" s="21" t="s">
        <v>29</v>
      </c>
      <c r="K2714" s="26">
        <v>29.1032726764678</v>
      </c>
      <c r="L2714" s="26">
        <v>0.75044751167297297</v>
      </c>
      <c r="N2714">
        <f>(Tabell1[[#This Row],[TP]]+Tabell1[[#This Row],[TN]])/(Tabell1[[#This Row],[TP]]+Tabell1[[#This Row],[TN]]+Tabell1[[#This Row],[FP]]+Tabell1[[#This Row],[FN]])</f>
        <v>0.87057442196531787</v>
      </c>
      <c r="O2714">
        <f>Tabell1[[#This Row],[TP]]/(Tabell1[[#This Row],[TP]]+Tabell1[[#This Row],[FP]])</f>
        <v>0.87051594831480983</v>
      </c>
      <c r="P2714">
        <f>Tabell1[[#This Row],[TP]]/(Tabell1[[#This Row],[TP]]+Tabell1[[#This Row],[FN]])</f>
        <v>1</v>
      </c>
      <c r="Q2714">
        <f>2*(Tabell1[[#This Row],[Recall]] * Tabell1[[#This Row],[Precision]]) / (Tabell1[[#This Row],[Recall]] + Tabell1[[#This Row],[Precision]])</f>
        <v>0.93077629100043469</v>
      </c>
      <c r="R2714">
        <v>9634</v>
      </c>
      <c r="S2714">
        <v>5</v>
      </c>
      <c r="T2714">
        <v>1433</v>
      </c>
      <c r="U2714">
        <v>0</v>
      </c>
    </row>
    <row r="2715" spans="1:21" hidden="1" x14ac:dyDescent="0.3">
      <c r="A2715" s="25" t="s">
        <v>20</v>
      </c>
      <c r="B2715" s="21" t="s">
        <v>32</v>
      </c>
      <c r="C2715" s="21" t="s">
        <v>34</v>
      </c>
      <c r="D2715" s="20" t="s">
        <v>23</v>
      </c>
      <c r="E2715" t="s">
        <v>24</v>
      </c>
      <c r="F2715" s="19" t="s">
        <v>21</v>
      </c>
      <c r="G2715" s="21" t="s">
        <v>29</v>
      </c>
      <c r="H2715" s="21" t="s">
        <v>29</v>
      </c>
      <c r="I2715" s="21"/>
      <c r="J2715" s="25" t="s">
        <v>26</v>
      </c>
      <c r="K2715" s="26">
        <v>1.3812725543975799</v>
      </c>
      <c r="L2715" s="26">
        <v>2.1090946197509699</v>
      </c>
      <c r="N2715">
        <f>(Tabell1[[#This Row],[TP]]+Tabell1[[#This Row],[TN]])/(Tabell1[[#This Row],[TP]]+Tabell1[[#This Row],[TN]]+Tabell1[[#This Row],[FP]]+Tabell1[[#This Row],[FN]])</f>
        <v>0.87833801031954373</v>
      </c>
      <c r="O2715">
        <f>Tabell1[[#This Row],[TP]]/(Tabell1[[#This Row],[TP]]+Tabell1[[#This Row],[FP]])</f>
        <v>0.92486436687480811</v>
      </c>
      <c r="P2715">
        <f>Tabell1[[#This Row],[TP]]/(Tabell1[[#This Row],[TP]]+Tabell1[[#This Row],[FN]])</f>
        <v>0.9367547952306895</v>
      </c>
      <c r="Q2715">
        <f>2*(Tabell1[[#This Row],[Recall]] * Tabell1[[#This Row],[Precision]]) / (Tabell1[[#This Row],[Recall]] + Tabell1[[#This Row],[Precision]])</f>
        <v>0.93077160811785309</v>
      </c>
      <c r="R2715">
        <v>9035</v>
      </c>
      <c r="S2715">
        <v>668</v>
      </c>
      <c r="T2715">
        <v>734</v>
      </c>
      <c r="U2715">
        <v>610</v>
      </c>
    </row>
    <row r="2716" spans="1:21" hidden="1" x14ac:dyDescent="0.3">
      <c r="A2716" s="21" t="s">
        <v>31</v>
      </c>
      <c r="B2716" s="21" t="s">
        <v>32</v>
      </c>
      <c r="C2716" s="21" t="s">
        <v>34</v>
      </c>
      <c r="D2716" s="21" t="s">
        <v>34</v>
      </c>
      <c r="E2716" t="s">
        <v>43</v>
      </c>
      <c r="F2716" s="19" t="s">
        <v>21</v>
      </c>
      <c r="G2716" s="21" t="s">
        <v>29</v>
      </c>
      <c r="H2716" s="21" t="s">
        <v>29</v>
      </c>
      <c r="I2716" s="25" t="s">
        <v>25</v>
      </c>
      <c r="J2716" s="21" t="s">
        <v>29</v>
      </c>
      <c r="K2716" s="26">
        <v>0.511752128601074</v>
      </c>
      <c r="L2716" s="26">
        <v>0.38181591033935502</v>
      </c>
      <c r="N2716">
        <f>(Tabell1[[#This Row],[TP]]+Tabell1[[#This Row],[TN]])/(Tabell1[[#This Row],[TP]]+Tabell1[[#This Row],[TN]]+Tabell1[[#This Row],[FP]]+Tabell1[[#This Row],[FN]])</f>
        <v>0.88383472272562524</v>
      </c>
      <c r="O2716">
        <f>Tabell1[[#This Row],[TP]]/(Tabell1[[#This Row],[TP]]+Tabell1[[#This Row],[FP]])</f>
        <v>0.88830445544554459</v>
      </c>
      <c r="P2716">
        <f>Tabell1[[#This Row],[TP]]/(Tabell1[[#This Row],[TP]]+Tabell1[[#This Row],[FN]])</f>
        <v>0.97741715842033594</v>
      </c>
      <c r="Q2716">
        <f>2*(Tabell1[[#This Row],[Recall]] * Tabell1[[#This Row],[Precision]]) / (Tabell1[[#This Row],[Recall]] + Tabell1[[#This Row],[Precision]])</f>
        <v>0.93073265614869249</v>
      </c>
      <c r="R2716">
        <v>8613</v>
      </c>
      <c r="S2716">
        <v>1141</v>
      </c>
      <c r="T2716">
        <v>1083</v>
      </c>
      <c r="U2716">
        <v>199</v>
      </c>
    </row>
    <row r="2717" spans="1:21" hidden="1" x14ac:dyDescent="0.3">
      <c r="A2717" s="21" t="s">
        <v>31</v>
      </c>
      <c r="B2717" s="23" t="s">
        <v>33</v>
      </c>
      <c r="C2717" s="20" t="s">
        <v>23</v>
      </c>
      <c r="D2717" s="20" t="s">
        <v>23</v>
      </c>
      <c r="E2717" t="s">
        <v>42</v>
      </c>
      <c r="F2717" s="19" t="s">
        <v>21</v>
      </c>
      <c r="G2717" s="25" t="s">
        <v>26</v>
      </c>
      <c r="H2717" s="25" t="s">
        <v>26</v>
      </c>
      <c r="I2717" s="21"/>
      <c r="J2717" s="25" t="s">
        <v>26</v>
      </c>
      <c r="K2717" s="26">
        <v>136.43202900886499</v>
      </c>
      <c r="L2717" s="26">
        <v>2.4689965248107901</v>
      </c>
      <c r="N2717">
        <f>(Tabell1[[#This Row],[TP]]+Tabell1[[#This Row],[TN]])/(Tabell1[[#This Row],[TP]]+Tabell1[[#This Row],[TN]]+Tabell1[[#This Row],[FP]]+Tabell1[[#This Row],[FN]])</f>
        <v>0.87039378612716767</v>
      </c>
      <c r="O2717">
        <f>Tabell1[[#This Row],[TP]]/(Tabell1[[#This Row],[TP]]+Tabell1[[#This Row],[FP]])</f>
        <v>0.87035865931881828</v>
      </c>
      <c r="P2717">
        <f>Tabell1[[#This Row],[TP]]/(Tabell1[[#This Row],[TP]]+Tabell1[[#This Row],[FN]])</f>
        <v>1</v>
      </c>
      <c r="Q2717">
        <f>2*(Tabell1[[#This Row],[Recall]] * Tabell1[[#This Row],[Precision]]) / (Tabell1[[#This Row],[Recall]] + Tabell1[[#This Row],[Precision]])</f>
        <v>0.93068637395546538</v>
      </c>
      <c r="R2717">
        <v>9634</v>
      </c>
      <c r="S2717">
        <v>3</v>
      </c>
      <c r="T2717">
        <v>1435</v>
      </c>
      <c r="U2717">
        <v>0</v>
      </c>
    </row>
    <row r="2718" spans="1:21" hidden="1" x14ac:dyDescent="0.3">
      <c r="A2718" s="21" t="s">
        <v>31</v>
      </c>
      <c r="B2718" s="23" t="s">
        <v>33</v>
      </c>
      <c r="C2718" s="20" t="s">
        <v>23</v>
      </c>
      <c r="D2718" s="20" t="s">
        <v>23</v>
      </c>
      <c r="E2718" t="s">
        <v>42</v>
      </c>
      <c r="F2718" s="19" t="s">
        <v>21</v>
      </c>
      <c r="G2718" s="25" t="s">
        <v>26</v>
      </c>
      <c r="H2718" s="21" t="s">
        <v>29</v>
      </c>
      <c r="I2718" s="21"/>
      <c r="J2718" s="25" t="s">
        <v>26</v>
      </c>
      <c r="K2718" s="26">
        <v>133.72461605071999</v>
      </c>
      <c r="L2718" s="26">
        <v>2.6667613983154199</v>
      </c>
      <c r="N2718">
        <f>(Tabell1[[#This Row],[TP]]+Tabell1[[#This Row],[TN]])/(Tabell1[[#This Row],[TP]]+Tabell1[[#This Row],[TN]]+Tabell1[[#This Row],[FP]]+Tabell1[[#This Row],[FN]])</f>
        <v>0.87039378612716767</v>
      </c>
      <c r="O2718">
        <f>Tabell1[[#This Row],[TP]]/(Tabell1[[#This Row],[TP]]+Tabell1[[#This Row],[FP]])</f>
        <v>0.87035865931881828</v>
      </c>
      <c r="P2718">
        <f>Tabell1[[#This Row],[TP]]/(Tabell1[[#This Row],[TP]]+Tabell1[[#This Row],[FN]])</f>
        <v>1</v>
      </c>
      <c r="Q2718">
        <f>2*(Tabell1[[#This Row],[Recall]] * Tabell1[[#This Row],[Precision]]) / (Tabell1[[#This Row],[Recall]] + Tabell1[[#This Row],[Precision]])</f>
        <v>0.93068637395546538</v>
      </c>
      <c r="R2718">
        <v>9634</v>
      </c>
      <c r="S2718">
        <v>3</v>
      </c>
      <c r="T2718">
        <v>1435</v>
      </c>
      <c r="U2718">
        <v>0</v>
      </c>
    </row>
    <row r="2719" spans="1:21" hidden="1" x14ac:dyDescent="0.3">
      <c r="A2719" s="21" t="s">
        <v>31</v>
      </c>
      <c r="B2719" s="23" t="s">
        <v>33</v>
      </c>
      <c r="C2719" s="20" t="s">
        <v>23</v>
      </c>
      <c r="D2719" s="20" t="s">
        <v>23</v>
      </c>
      <c r="E2719" t="s">
        <v>42</v>
      </c>
      <c r="F2719" s="25" t="s">
        <v>30</v>
      </c>
      <c r="G2719" s="25" t="s">
        <v>26</v>
      </c>
      <c r="H2719" s="25" t="s">
        <v>26</v>
      </c>
      <c r="I2719" s="21"/>
      <c r="J2719" s="25" t="s">
        <v>26</v>
      </c>
      <c r="K2719" s="26">
        <v>73.849621057510305</v>
      </c>
      <c r="L2719" s="26">
        <v>7.9313337802886901</v>
      </c>
      <c r="N2719">
        <f>(Tabell1[[#This Row],[TP]]+Tabell1[[#This Row],[TN]])/(Tabell1[[#This Row],[TP]]+Tabell1[[#This Row],[TN]]+Tabell1[[#This Row],[FP]]+Tabell1[[#This Row],[FN]])</f>
        <v>0.87039378612716767</v>
      </c>
      <c r="O2719">
        <f>Tabell1[[#This Row],[TP]]/(Tabell1[[#This Row],[TP]]+Tabell1[[#This Row],[FP]])</f>
        <v>0.87035865931881828</v>
      </c>
      <c r="P2719">
        <f>Tabell1[[#This Row],[TP]]/(Tabell1[[#This Row],[TP]]+Tabell1[[#This Row],[FN]])</f>
        <v>1</v>
      </c>
      <c r="Q2719">
        <f>2*(Tabell1[[#This Row],[Recall]] * Tabell1[[#This Row],[Precision]]) / (Tabell1[[#This Row],[Recall]] + Tabell1[[#This Row],[Precision]])</f>
        <v>0.93068637395546538</v>
      </c>
      <c r="R2719">
        <v>9634</v>
      </c>
      <c r="S2719">
        <v>3</v>
      </c>
      <c r="T2719">
        <v>1435</v>
      </c>
      <c r="U2719">
        <v>0</v>
      </c>
    </row>
    <row r="2720" spans="1:21" hidden="1" x14ac:dyDescent="0.3">
      <c r="A2720" s="25" t="s">
        <v>20</v>
      </c>
      <c r="B2720" s="23" t="s">
        <v>33</v>
      </c>
      <c r="C2720" s="21" t="s">
        <v>34</v>
      </c>
      <c r="D2720" s="21" t="s">
        <v>34</v>
      </c>
      <c r="E2720" t="s">
        <v>43</v>
      </c>
      <c r="F2720" s="19" t="s">
        <v>21</v>
      </c>
      <c r="G2720" s="21" t="s">
        <v>29</v>
      </c>
      <c r="H2720" s="21" t="s">
        <v>29</v>
      </c>
      <c r="I2720" s="25" t="s">
        <v>25</v>
      </c>
      <c r="J2720" s="21" t="s">
        <v>29</v>
      </c>
      <c r="K2720" s="26">
        <v>1.4700343608856199</v>
      </c>
      <c r="L2720" s="26">
        <v>3.9102900028228702</v>
      </c>
      <c r="N2720">
        <f>(Tabell1[[#This Row],[TP]]+Tabell1[[#This Row],[TN]])/(Tabell1[[#This Row],[TP]]+Tabell1[[#This Row],[TN]]+Tabell1[[#This Row],[FP]]+Tabell1[[#This Row],[FN]])</f>
        <v>0.88175063428778544</v>
      </c>
      <c r="O2720">
        <f>Tabell1[[#This Row],[TP]]/(Tabell1[[#This Row],[TP]]+Tabell1[[#This Row],[FP]])</f>
        <v>0.87516241879060475</v>
      </c>
      <c r="P2720">
        <f>Tabell1[[#This Row],[TP]]/(Tabell1[[#This Row],[TP]]+Tabell1[[#This Row],[FN]])</f>
        <v>0.99364502950522016</v>
      </c>
      <c r="Q2720">
        <f>2*(Tabell1[[#This Row],[Recall]] * Tabell1[[#This Row],[Precision]]) / (Tabell1[[#This Row],[Recall]] + Tabell1[[#This Row],[Precision]])</f>
        <v>0.93064781846202915</v>
      </c>
      <c r="R2720">
        <v>8756</v>
      </c>
      <c r="S2720">
        <v>975</v>
      </c>
      <c r="T2720">
        <v>1249</v>
      </c>
      <c r="U2720">
        <v>56</v>
      </c>
    </row>
    <row r="2721" spans="1:21" hidden="1" x14ac:dyDescent="0.3">
      <c r="A2721" s="21" t="s">
        <v>31</v>
      </c>
      <c r="B2721" s="23" t="s">
        <v>33</v>
      </c>
      <c r="C2721" s="20" t="s">
        <v>23</v>
      </c>
      <c r="D2721" s="20" t="s">
        <v>23</v>
      </c>
      <c r="E2721" t="s">
        <v>42</v>
      </c>
      <c r="F2721" s="19" t="s">
        <v>21</v>
      </c>
      <c r="G2721" s="21" t="s">
        <v>29</v>
      </c>
      <c r="H2721" s="25" t="s">
        <v>26</v>
      </c>
      <c r="I2721" s="21"/>
      <c r="J2721" s="25" t="s">
        <v>26</v>
      </c>
      <c r="K2721" s="26">
        <v>136.65640568733201</v>
      </c>
      <c r="L2721" s="26">
        <v>2.3328590393066402</v>
      </c>
      <c r="N2721">
        <f>(Tabell1[[#This Row],[TP]]+Tabell1[[#This Row],[TN]])/(Tabell1[[#This Row],[TP]]+Tabell1[[#This Row],[TN]]+Tabell1[[#This Row],[FP]]+Tabell1[[#This Row],[FN]])</f>
        <v>0.87030346820809246</v>
      </c>
      <c r="O2721">
        <f>Tabell1[[#This Row],[TP]]/(Tabell1[[#This Row],[TP]]+Tabell1[[#This Row],[FP]])</f>
        <v>0.87028003613369465</v>
      </c>
      <c r="P2721">
        <f>Tabell1[[#This Row],[TP]]/(Tabell1[[#This Row],[TP]]+Tabell1[[#This Row],[FN]])</f>
        <v>1</v>
      </c>
      <c r="Q2721">
        <f>2*(Tabell1[[#This Row],[Recall]] * Tabell1[[#This Row],[Precision]]) / (Tabell1[[#This Row],[Recall]] + Tabell1[[#This Row],[Precision]])</f>
        <v>0.9306414219474497</v>
      </c>
      <c r="R2721">
        <v>9634</v>
      </c>
      <c r="S2721">
        <v>2</v>
      </c>
      <c r="T2721">
        <v>1436</v>
      </c>
      <c r="U2721">
        <v>0</v>
      </c>
    </row>
    <row r="2722" spans="1:21" hidden="1" x14ac:dyDescent="0.3">
      <c r="A2722" s="23" t="s">
        <v>48</v>
      </c>
      <c r="B2722" s="21" t="s">
        <v>32</v>
      </c>
      <c r="C2722" s="25" t="s">
        <v>36</v>
      </c>
      <c r="D2722" s="20" t="s">
        <v>23</v>
      </c>
      <c r="E2722" t="s">
        <v>24</v>
      </c>
      <c r="F2722" s="25" t="s">
        <v>30</v>
      </c>
      <c r="G2722" s="25" t="s">
        <v>26</v>
      </c>
      <c r="H2722" s="21" t="s">
        <v>29</v>
      </c>
      <c r="I2722" s="21"/>
      <c r="J2722" s="21" t="s">
        <v>29</v>
      </c>
      <c r="K2722" s="26">
        <v>0.56304621696472101</v>
      </c>
      <c r="L2722" s="26">
        <v>0.32612967491149902</v>
      </c>
      <c r="N2722">
        <f>(Tabell1[[#This Row],[TP]]+Tabell1[[#This Row],[TN]])/(Tabell1[[#This Row],[TP]]+Tabell1[[#This Row],[TN]]+Tabell1[[#This Row],[FP]]+Tabell1[[#This Row],[FN]])</f>
        <v>0.88042002353580162</v>
      </c>
      <c r="O2722">
        <f>Tabell1[[#This Row],[TP]]/(Tabell1[[#This Row],[TP]]+Tabell1[[#This Row],[FP]])</f>
        <v>0.94295444870157519</v>
      </c>
      <c r="P2722">
        <f>Tabell1[[#This Row],[TP]]/(Tabell1[[#This Row],[TP]]+Tabell1[[#This Row],[FN]])</f>
        <v>0.91861067910834626</v>
      </c>
      <c r="Q2722">
        <f>2*(Tabell1[[#This Row],[Recall]] * Tabell1[[#This Row],[Precision]]) / (Tabell1[[#This Row],[Recall]] + Tabell1[[#This Row],[Precision]])</f>
        <v>0.93062339162859098</v>
      </c>
      <c r="R2722">
        <v>8860</v>
      </c>
      <c r="S2722">
        <v>866</v>
      </c>
      <c r="T2722">
        <v>536</v>
      </c>
      <c r="U2722">
        <v>785</v>
      </c>
    </row>
    <row r="2723" spans="1:21" hidden="1" x14ac:dyDescent="0.3">
      <c r="A2723" s="23" t="s">
        <v>48</v>
      </c>
      <c r="B2723" s="21" t="s">
        <v>32</v>
      </c>
      <c r="C2723" s="25" t="s">
        <v>36</v>
      </c>
      <c r="D2723" s="20" t="s">
        <v>23</v>
      </c>
      <c r="E2723" t="s">
        <v>24</v>
      </c>
      <c r="F2723" s="25" t="s">
        <v>30</v>
      </c>
      <c r="G2723" s="25" t="s">
        <v>26</v>
      </c>
      <c r="H2723" s="21" t="s">
        <v>29</v>
      </c>
      <c r="I2723" s="21"/>
      <c r="J2723" s="25" t="s">
        <v>26</v>
      </c>
      <c r="K2723" s="26">
        <v>0.46077775955200101</v>
      </c>
      <c r="L2723" s="26">
        <v>0.33360552787780701</v>
      </c>
      <c r="N2723">
        <f>(Tabell1[[#This Row],[TP]]+Tabell1[[#This Row],[TN]])/(Tabell1[[#This Row],[TP]]+Tabell1[[#This Row],[TN]]+Tabell1[[#This Row],[FP]]+Tabell1[[#This Row],[FN]])</f>
        <v>0.88042002353580162</v>
      </c>
      <c r="O2723">
        <f>Tabell1[[#This Row],[TP]]/(Tabell1[[#This Row],[TP]]+Tabell1[[#This Row],[FP]])</f>
        <v>0.94295444870157519</v>
      </c>
      <c r="P2723">
        <f>Tabell1[[#This Row],[TP]]/(Tabell1[[#This Row],[TP]]+Tabell1[[#This Row],[FN]])</f>
        <v>0.91861067910834626</v>
      </c>
      <c r="Q2723">
        <f>2*(Tabell1[[#This Row],[Recall]] * Tabell1[[#This Row],[Precision]]) / (Tabell1[[#This Row],[Recall]] + Tabell1[[#This Row],[Precision]])</f>
        <v>0.93062339162859098</v>
      </c>
      <c r="R2723">
        <v>8860</v>
      </c>
      <c r="S2723">
        <v>866</v>
      </c>
      <c r="T2723">
        <v>536</v>
      </c>
      <c r="U2723">
        <v>785</v>
      </c>
    </row>
    <row r="2724" spans="1:21" hidden="1" x14ac:dyDescent="0.3">
      <c r="A2724" s="23" t="s">
        <v>48</v>
      </c>
      <c r="B2724" s="21" t="s">
        <v>32</v>
      </c>
      <c r="C2724" s="25" t="s">
        <v>36</v>
      </c>
      <c r="D2724" s="20" t="s">
        <v>23</v>
      </c>
      <c r="E2724" t="s">
        <v>24</v>
      </c>
      <c r="F2724" s="25" t="s">
        <v>30</v>
      </c>
      <c r="G2724" s="21" t="s">
        <v>29</v>
      </c>
      <c r="H2724" s="21" t="s">
        <v>29</v>
      </c>
      <c r="I2724" s="21"/>
      <c r="J2724" s="25" t="s">
        <v>26</v>
      </c>
      <c r="K2724" s="26">
        <v>0.43883609771728499</v>
      </c>
      <c r="L2724" s="26">
        <v>0.32314300537109297</v>
      </c>
      <c r="N2724">
        <f>(Tabell1[[#This Row],[TP]]+Tabell1[[#This Row],[TN]])/(Tabell1[[#This Row],[TP]]+Tabell1[[#This Row],[TN]]+Tabell1[[#This Row],[FP]]+Tabell1[[#This Row],[FN]])</f>
        <v>0.88042002353580162</v>
      </c>
      <c r="O2724">
        <f>Tabell1[[#This Row],[TP]]/(Tabell1[[#This Row],[TP]]+Tabell1[[#This Row],[FP]])</f>
        <v>0.94304875452416437</v>
      </c>
      <c r="P2724">
        <f>Tabell1[[#This Row],[TP]]/(Tabell1[[#This Row],[TP]]+Tabell1[[#This Row],[FN]])</f>
        <v>0.91850699844479</v>
      </c>
      <c r="Q2724">
        <f>2*(Tabell1[[#This Row],[Recall]] * Tabell1[[#This Row],[Precision]]) / (Tabell1[[#This Row],[Recall]] + Tabell1[[#This Row],[Precision]])</f>
        <v>0.93061610378696369</v>
      </c>
      <c r="R2724">
        <v>8859</v>
      </c>
      <c r="S2724">
        <v>867</v>
      </c>
      <c r="T2724">
        <v>535</v>
      </c>
      <c r="U2724">
        <v>786</v>
      </c>
    </row>
    <row r="2725" spans="1:21" hidden="1" x14ac:dyDescent="0.3">
      <c r="A2725" s="23" t="s">
        <v>48</v>
      </c>
      <c r="B2725" s="21" t="s">
        <v>32</v>
      </c>
      <c r="C2725" s="25" t="s">
        <v>36</v>
      </c>
      <c r="D2725" s="20" t="s">
        <v>23</v>
      </c>
      <c r="E2725" t="s">
        <v>24</v>
      </c>
      <c r="F2725" s="25" t="s">
        <v>30</v>
      </c>
      <c r="G2725" s="21" t="s">
        <v>29</v>
      </c>
      <c r="H2725" s="21" t="s">
        <v>29</v>
      </c>
      <c r="I2725" s="21"/>
      <c r="J2725" s="21" t="s">
        <v>29</v>
      </c>
      <c r="K2725" s="26">
        <v>0.43772506713867099</v>
      </c>
      <c r="L2725" s="26">
        <v>0.34608340263366699</v>
      </c>
      <c r="N2725">
        <f>(Tabell1[[#This Row],[TP]]+Tabell1[[#This Row],[TN]])/(Tabell1[[#This Row],[TP]]+Tabell1[[#This Row],[TN]]+Tabell1[[#This Row],[FP]]+Tabell1[[#This Row],[FN]])</f>
        <v>0.88042002353580162</v>
      </c>
      <c r="O2725">
        <f>Tabell1[[#This Row],[TP]]/(Tabell1[[#This Row],[TP]]+Tabell1[[#This Row],[FP]])</f>
        <v>0.94304875452416437</v>
      </c>
      <c r="P2725">
        <f>Tabell1[[#This Row],[TP]]/(Tabell1[[#This Row],[TP]]+Tabell1[[#This Row],[FN]])</f>
        <v>0.91850699844479</v>
      </c>
      <c r="Q2725">
        <f>2*(Tabell1[[#This Row],[Recall]] * Tabell1[[#This Row],[Precision]]) / (Tabell1[[#This Row],[Recall]] + Tabell1[[#This Row],[Precision]])</f>
        <v>0.93061610378696369</v>
      </c>
      <c r="R2725">
        <v>8859</v>
      </c>
      <c r="S2725">
        <v>867</v>
      </c>
      <c r="T2725">
        <v>535</v>
      </c>
      <c r="U2725">
        <v>786</v>
      </c>
    </row>
    <row r="2726" spans="1:21" hidden="1" x14ac:dyDescent="0.3">
      <c r="A2726" s="21" t="s">
        <v>31</v>
      </c>
      <c r="B2726" s="23" t="s">
        <v>33</v>
      </c>
      <c r="C2726" s="20" t="s">
        <v>23</v>
      </c>
      <c r="D2726" s="20" t="s">
        <v>23</v>
      </c>
      <c r="E2726" t="s">
        <v>42</v>
      </c>
      <c r="F2726" s="19" t="s">
        <v>21</v>
      </c>
      <c r="G2726" s="21" t="s">
        <v>29</v>
      </c>
      <c r="H2726" s="25" t="s">
        <v>26</v>
      </c>
      <c r="I2726" s="21"/>
      <c r="J2726" s="21" t="s">
        <v>29</v>
      </c>
      <c r="K2726" s="26">
        <v>29.418713569641099</v>
      </c>
      <c r="L2726" s="26">
        <v>0.70563530921936002</v>
      </c>
      <c r="N2726">
        <f>(Tabell1[[#This Row],[TP]]+Tabell1[[#This Row],[TN]])/(Tabell1[[#This Row],[TP]]+Tabell1[[#This Row],[TN]]+Tabell1[[#This Row],[FP]]+Tabell1[[#This Row],[FN]])</f>
        <v>0.87021315028901736</v>
      </c>
      <c r="O2726">
        <f>Tabell1[[#This Row],[TP]]/(Tabell1[[#This Row],[TP]]+Tabell1[[#This Row],[FP]])</f>
        <v>0.87020142715201876</v>
      </c>
      <c r="P2726">
        <f>Tabell1[[#This Row],[TP]]/(Tabell1[[#This Row],[TP]]+Tabell1[[#This Row],[FN]])</f>
        <v>1</v>
      </c>
      <c r="Q2726">
        <f>2*(Tabell1[[#This Row],[Recall]] * Tabell1[[#This Row],[Precision]]) / (Tabell1[[#This Row],[Recall]] + Tabell1[[#This Row],[Precision]])</f>
        <v>0.93059647428157444</v>
      </c>
      <c r="R2726">
        <v>9634</v>
      </c>
      <c r="S2726">
        <v>1</v>
      </c>
      <c r="T2726">
        <v>1437</v>
      </c>
      <c r="U2726">
        <v>0</v>
      </c>
    </row>
    <row r="2727" spans="1:21" hidden="1" x14ac:dyDescent="0.3">
      <c r="A2727" s="25" t="s">
        <v>20</v>
      </c>
      <c r="B2727" s="25" t="s">
        <v>22</v>
      </c>
      <c r="C2727" s="23" t="s">
        <v>40</v>
      </c>
      <c r="D2727" s="20" t="s">
        <v>23</v>
      </c>
      <c r="E2727" t="s">
        <v>24</v>
      </c>
      <c r="F2727" s="19" t="s">
        <v>21</v>
      </c>
      <c r="G2727" s="25" t="s">
        <v>26</v>
      </c>
      <c r="H2727" s="25" t="s">
        <v>26</v>
      </c>
      <c r="I2727" s="25" t="s">
        <v>25</v>
      </c>
      <c r="J2727" s="21" t="s">
        <v>29</v>
      </c>
      <c r="K2727" s="26">
        <v>2.0106556415557799</v>
      </c>
      <c r="L2727" s="26">
        <v>4.6981112957000697</v>
      </c>
      <c r="N2727">
        <f>(Tabell1[[#This Row],[TP]]+Tabell1[[#This Row],[TN]])/(Tabell1[[#This Row],[TP]]+Tabell1[[#This Row],[TN]]+Tabell1[[#This Row],[FP]]+Tabell1[[#This Row],[FN]])</f>
        <v>0.88503666153706884</v>
      </c>
      <c r="O2727">
        <f>Tabell1[[#This Row],[TP]]/(Tabell1[[#This Row],[TP]]+Tabell1[[#This Row],[FP]])</f>
        <v>0.98427200185035268</v>
      </c>
      <c r="P2727">
        <f>Tabell1[[#This Row],[TP]]/(Tabell1[[#This Row],[TP]]+Tabell1[[#This Row],[FN]])</f>
        <v>0.88242612752721616</v>
      </c>
      <c r="Q2727">
        <f>2*(Tabell1[[#This Row],[Recall]] * Tabell1[[#This Row],[Precision]]) / (Tabell1[[#This Row],[Recall]] + Tabell1[[#This Row],[Precision]])</f>
        <v>0.93057074130767548</v>
      </c>
      <c r="R2727">
        <v>8511</v>
      </c>
      <c r="S2727">
        <v>1266</v>
      </c>
      <c r="T2727">
        <v>136</v>
      </c>
      <c r="U2727">
        <v>1134</v>
      </c>
    </row>
    <row r="2728" spans="1:21" hidden="1" x14ac:dyDescent="0.3">
      <c r="A2728" s="25" t="s">
        <v>20</v>
      </c>
      <c r="B2728" s="25" t="s">
        <v>22</v>
      </c>
      <c r="C2728" s="23" t="s">
        <v>40</v>
      </c>
      <c r="D2728" s="20" t="s">
        <v>23</v>
      </c>
      <c r="E2728" t="s">
        <v>24</v>
      </c>
      <c r="F2728" s="19" t="s">
        <v>21</v>
      </c>
      <c r="G2728" s="21" t="s">
        <v>29</v>
      </c>
      <c r="H2728" s="25" t="s">
        <v>26</v>
      </c>
      <c r="I2728" s="25" t="s">
        <v>25</v>
      </c>
      <c r="J2728" s="21" t="s">
        <v>29</v>
      </c>
      <c r="K2728" s="26">
        <v>2.0096087455749498</v>
      </c>
      <c r="L2728" s="26">
        <v>4.7026164531707701</v>
      </c>
      <c r="N2728">
        <f>(Tabell1[[#This Row],[TP]]+Tabell1[[#This Row],[TN]])/(Tabell1[[#This Row],[TP]]+Tabell1[[#This Row],[TN]]+Tabell1[[#This Row],[FP]]+Tabell1[[#This Row],[FN]])</f>
        <v>0.88503666153706884</v>
      </c>
      <c r="O2728">
        <f>Tabell1[[#This Row],[TP]]/(Tabell1[[#This Row],[TP]]+Tabell1[[#This Row],[FP]])</f>
        <v>0.98427200185035268</v>
      </c>
      <c r="P2728">
        <f>Tabell1[[#This Row],[TP]]/(Tabell1[[#This Row],[TP]]+Tabell1[[#This Row],[FN]])</f>
        <v>0.88242612752721616</v>
      </c>
      <c r="Q2728">
        <f>2*(Tabell1[[#This Row],[Recall]] * Tabell1[[#This Row],[Precision]]) / (Tabell1[[#This Row],[Recall]] + Tabell1[[#This Row],[Precision]])</f>
        <v>0.93057074130767548</v>
      </c>
      <c r="R2728">
        <v>8511</v>
      </c>
      <c r="S2728">
        <v>1266</v>
      </c>
      <c r="T2728">
        <v>136</v>
      </c>
      <c r="U2728">
        <v>1134</v>
      </c>
    </row>
    <row r="2729" spans="1:21" hidden="1" x14ac:dyDescent="0.3">
      <c r="A2729" s="25" t="s">
        <v>20</v>
      </c>
      <c r="B2729" s="25" t="s">
        <v>22</v>
      </c>
      <c r="C2729" s="24" t="s">
        <v>38</v>
      </c>
      <c r="D2729" s="20" t="s">
        <v>23</v>
      </c>
      <c r="E2729" t="s">
        <v>24</v>
      </c>
      <c r="F2729" s="25" t="s">
        <v>30</v>
      </c>
      <c r="G2729" s="21" t="s">
        <v>29</v>
      </c>
      <c r="H2729" s="21" t="s">
        <v>29</v>
      </c>
      <c r="I2729" s="21"/>
      <c r="J2729" s="25" t="s">
        <v>26</v>
      </c>
      <c r="K2729" s="26">
        <v>5.1573624610900799</v>
      </c>
      <c r="L2729" s="26">
        <v>7.8388559818267796</v>
      </c>
      <c r="N2729">
        <f>(Tabell1[[#This Row],[TP]]+Tabell1[[#This Row],[TN]])/(Tabell1[[#This Row],[TP]]+Tabell1[[#This Row],[TN]]+Tabell1[[#This Row],[FP]]+Tabell1[[#This Row],[FN]])</f>
        <v>0.88123472435955463</v>
      </c>
      <c r="O2729">
        <f>Tabell1[[#This Row],[TP]]/(Tabell1[[#This Row],[TP]]+Tabell1[[#This Row],[FP]])</f>
        <v>0.95048113309546978</v>
      </c>
      <c r="P2729">
        <f>Tabell1[[#This Row],[TP]]/(Tabell1[[#This Row],[TP]]+Tabell1[[#This Row],[FN]])</f>
        <v>0.9114567133229653</v>
      </c>
      <c r="Q2729">
        <f>2*(Tabell1[[#This Row],[Recall]] * Tabell1[[#This Row],[Precision]]) / (Tabell1[[#This Row],[Recall]] + Tabell1[[#This Row],[Precision]])</f>
        <v>0.9305599661268128</v>
      </c>
      <c r="R2729">
        <v>8791</v>
      </c>
      <c r="S2729">
        <v>944</v>
      </c>
      <c r="T2729">
        <v>458</v>
      </c>
      <c r="U2729">
        <v>854</v>
      </c>
    </row>
    <row r="2730" spans="1:21" hidden="1" x14ac:dyDescent="0.3">
      <c r="A2730" s="25" t="s">
        <v>20</v>
      </c>
      <c r="B2730" s="25" t="s">
        <v>22</v>
      </c>
      <c r="C2730" s="24" t="s">
        <v>38</v>
      </c>
      <c r="D2730" s="20" t="s">
        <v>23</v>
      </c>
      <c r="E2730" t="s">
        <v>24</v>
      </c>
      <c r="F2730" s="25" t="s">
        <v>30</v>
      </c>
      <c r="G2730" s="25" t="s">
        <v>26</v>
      </c>
      <c r="H2730" s="21" t="s">
        <v>29</v>
      </c>
      <c r="I2730" s="21"/>
      <c r="J2730" s="25" t="s">
        <v>26</v>
      </c>
      <c r="K2730" s="26">
        <v>5.16710996627807</v>
      </c>
      <c r="L2730" s="26">
        <v>7.8776745796203604</v>
      </c>
      <c r="N2730">
        <f>(Tabell1[[#This Row],[TP]]+Tabell1[[#This Row],[TN]])/(Tabell1[[#This Row],[TP]]+Tabell1[[#This Row],[TN]]+Tabell1[[#This Row],[FP]]+Tabell1[[#This Row],[FN]])</f>
        <v>0.88123472435955463</v>
      </c>
      <c r="O2730">
        <f>Tabell1[[#This Row],[TP]]/(Tabell1[[#This Row],[TP]]+Tabell1[[#This Row],[FP]])</f>
        <v>0.95057856602141233</v>
      </c>
      <c r="P2730">
        <f>Tabell1[[#This Row],[TP]]/(Tabell1[[#This Row],[TP]]+Tabell1[[#This Row],[FN]])</f>
        <v>0.91135303265940903</v>
      </c>
      <c r="Q2730">
        <f>2*(Tabell1[[#This Row],[Recall]] * Tabell1[[#This Row],[Precision]]) / (Tabell1[[#This Row],[Recall]] + Tabell1[[#This Row],[Precision]])</f>
        <v>0.93055261486343421</v>
      </c>
      <c r="R2730">
        <v>8790</v>
      </c>
      <c r="S2730">
        <v>945</v>
      </c>
      <c r="T2730">
        <v>457</v>
      </c>
      <c r="U2730">
        <v>855</v>
      </c>
    </row>
    <row r="2731" spans="1:21" hidden="1" x14ac:dyDescent="0.3">
      <c r="A2731" s="23" t="s">
        <v>48</v>
      </c>
      <c r="B2731" s="25" t="s">
        <v>22</v>
      </c>
      <c r="C2731" s="20" t="s">
        <v>23</v>
      </c>
      <c r="D2731" s="20" t="s">
        <v>23</v>
      </c>
      <c r="E2731" t="s">
        <v>42</v>
      </c>
      <c r="F2731" s="25" t="s">
        <v>30</v>
      </c>
      <c r="G2731" s="25" t="s">
        <v>26</v>
      </c>
      <c r="H2731" s="21" t="s">
        <v>29</v>
      </c>
      <c r="I2731" s="21"/>
      <c r="J2731" s="25" t="s">
        <v>26</v>
      </c>
      <c r="K2731" s="26">
        <v>0.53955531120300204</v>
      </c>
      <c r="L2731" s="26">
        <v>0.68118309974670399</v>
      </c>
      <c r="N2731">
        <f>(Tabell1[[#This Row],[TP]]+Tabell1[[#This Row],[TN]])/(Tabell1[[#This Row],[TP]]+Tabell1[[#This Row],[TN]]+Tabell1[[#This Row],[FP]]+Tabell1[[#This Row],[FN]])</f>
        <v>0.87012283236994215</v>
      </c>
      <c r="O2731">
        <f>Tabell1[[#This Row],[TP]]/(Tabell1[[#This Row],[TP]]+Tabell1[[#This Row],[FP]])</f>
        <v>0.87012283236994215</v>
      </c>
      <c r="P2731">
        <f>Tabell1[[#This Row],[TP]]/(Tabell1[[#This Row],[TP]]+Tabell1[[#This Row],[FN]])</f>
        <v>1</v>
      </c>
      <c r="Q2731">
        <f>2*(Tabell1[[#This Row],[Recall]] * Tabell1[[#This Row],[Precision]]) / (Tabell1[[#This Row],[Recall]] + Tabell1[[#This Row],[Precision]])</f>
        <v>0.93055153095721044</v>
      </c>
      <c r="R2731">
        <v>9634</v>
      </c>
      <c r="S2731">
        <v>0</v>
      </c>
      <c r="T2731">
        <v>1438</v>
      </c>
      <c r="U2731">
        <v>0</v>
      </c>
    </row>
    <row r="2732" spans="1:21" hidden="1" x14ac:dyDescent="0.3">
      <c r="A2732" s="23" t="s">
        <v>48</v>
      </c>
      <c r="B2732" s="25" t="s">
        <v>22</v>
      </c>
      <c r="C2732" s="20" t="s">
        <v>23</v>
      </c>
      <c r="D2732" s="20" t="s">
        <v>23</v>
      </c>
      <c r="E2732" t="s">
        <v>42</v>
      </c>
      <c r="F2732" s="25" t="s">
        <v>30</v>
      </c>
      <c r="G2732" s="21" t="s">
        <v>29</v>
      </c>
      <c r="H2732" s="21" t="s">
        <v>29</v>
      </c>
      <c r="I2732" s="21"/>
      <c r="J2732" s="25" t="s">
        <v>26</v>
      </c>
      <c r="K2732" s="26">
        <v>0.52662968635559004</v>
      </c>
      <c r="L2732" s="26">
        <v>0.68070554733276301</v>
      </c>
      <c r="N2732">
        <f>(Tabell1[[#This Row],[TP]]+Tabell1[[#This Row],[TN]])/(Tabell1[[#This Row],[TP]]+Tabell1[[#This Row],[TN]]+Tabell1[[#This Row],[FP]]+Tabell1[[#This Row],[FN]])</f>
        <v>0.87012283236994215</v>
      </c>
      <c r="O2732">
        <f>Tabell1[[#This Row],[TP]]/(Tabell1[[#This Row],[TP]]+Tabell1[[#This Row],[FP]])</f>
        <v>0.87012283236994215</v>
      </c>
      <c r="P2732">
        <f>Tabell1[[#This Row],[TP]]/(Tabell1[[#This Row],[TP]]+Tabell1[[#This Row],[FN]])</f>
        <v>1</v>
      </c>
      <c r="Q2732">
        <f>2*(Tabell1[[#This Row],[Recall]] * Tabell1[[#This Row],[Precision]]) / (Tabell1[[#This Row],[Recall]] + Tabell1[[#This Row],[Precision]])</f>
        <v>0.93055153095721044</v>
      </c>
      <c r="R2732">
        <v>9634</v>
      </c>
      <c r="S2732">
        <v>0</v>
      </c>
      <c r="T2732">
        <v>1438</v>
      </c>
      <c r="U2732">
        <v>0</v>
      </c>
    </row>
    <row r="2733" spans="1:21" hidden="1" x14ac:dyDescent="0.3">
      <c r="A2733" s="23" t="s">
        <v>48</v>
      </c>
      <c r="B2733" s="25" t="s">
        <v>22</v>
      </c>
      <c r="C2733" s="20" t="s">
        <v>23</v>
      </c>
      <c r="D2733" s="20" t="s">
        <v>23</v>
      </c>
      <c r="E2733" t="s">
        <v>42</v>
      </c>
      <c r="F2733" s="25" t="s">
        <v>30</v>
      </c>
      <c r="G2733" s="25" t="s">
        <v>26</v>
      </c>
      <c r="H2733" s="25" t="s">
        <v>26</v>
      </c>
      <c r="I2733" s="21"/>
      <c r="J2733" s="21" t="s">
        <v>29</v>
      </c>
      <c r="K2733" s="26">
        <v>0.446169853210449</v>
      </c>
      <c r="L2733" s="26">
        <v>0.67718887329101496</v>
      </c>
      <c r="N2733">
        <f>(Tabell1[[#This Row],[TP]]+Tabell1[[#This Row],[TN]])/(Tabell1[[#This Row],[TP]]+Tabell1[[#This Row],[TN]]+Tabell1[[#This Row],[FP]]+Tabell1[[#This Row],[FN]])</f>
        <v>0.87012283236994215</v>
      </c>
      <c r="O2733">
        <f>Tabell1[[#This Row],[TP]]/(Tabell1[[#This Row],[TP]]+Tabell1[[#This Row],[FP]])</f>
        <v>0.87012283236994215</v>
      </c>
      <c r="P2733">
        <f>Tabell1[[#This Row],[TP]]/(Tabell1[[#This Row],[TP]]+Tabell1[[#This Row],[FN]])</f>
        <v>1</v>
      </c>
      <c r="Q2733">
        <f>2*(Tabell1[[#This Row],[Recall]] * Tabell1[[#This Row],[Precision]]) / (Tabell1[[#This Row],[Recall]] + Tabell1[[#This Row],[Precision]])</f>
        <v>0.93055153095721044</v>
      </c>
      <c r="R2733">
        <v>9634</v>
      </c>
      <c r="S2733">
        <v>0</v>
      </c>
      <c r="T2733">
        <v>1438</v>
      </c>
      <c r="U2733">
        <v>0</v>
      </c>
    </row>
    <row r="2734" spans="1:21" hidden="1" x14ac:dyDescent="0.3">
      <c r="A2734" s="23" t="s">
        <v>48</v>
      </c>
      <c r="B2734" s="25" t="s">
        <v>22</v>
      </c>
      <c r="C2734" s="20" t="s">
        <v>23</v>
      </c>
      <c r="D2734" s="20" t="s">
        <v>23</v>
      </c>
      <c r="E2734" t="s">
        <v>42</v>
      </c>
      <c r="F2734" s="25" t="s">
        <v>30</v>
      </c>
      <c r="G2734" s="25" t="s">
        <v>26</v>
      </c>
      <c r="H2734" s="21" t="s">
        <v>29</v>
      </c>
      <c r="I2734" s="21"/>
      <c r="J2734" s="21" t="s">
        <v>29</v>
      </c>
      <c r="K2734" s="26">
        <v>0.44380950927734297</v>
      </c>
      <c r="L2734" s="26">
        <v>0.68915724754333496</v>
      </c>
      <c r="N2734">
        <f>(Tabell1[[#This Row],[TP]]+Tabell1[[#This Row],[TN]])/(Tabell1[[#This Row],[TP]]+Tabell1[[#This Row],[TN]]+Tabell1[[#This Row],[FP]]+Tabell1[[#This Row],[FN]])</f>
        <v>0.87012283236994215</v>
      </c>
      <c r="O2734">
        <f>Tabell1[[#This Row],[TP]]/(Tabell1[[#This Row],[TP]]+Tabell1[[#This Row],[FP]])</f>
        <v>0.87012283236994215</v>
      </c>
      <c r="P2734">
        <f>Tabell1[[#This Row],[TP]]/(Tabell1[[#This Row],[TP]]+Tabell1[[#This Row],[FN]])</f>
        <v>1</v>
      </c>
      <c r="Q2734">
        <f>2*(Tabell1[[#This Row],[Recall]] * Tabell1[[#This Row],[Precision]]) / (Tabell1[[#This Row],[Recall]] + Tabell1[[#This Row],[Precision]])</f>
        <v>0.93055153095721044</v>
      </c>
      <c r="R2734">
        <v>9634</v>
      </c>
      <c r="S2734">
        <v>0</v>
      </c>
      <c r="T2734">
        <v>1438</v>
      </c>
      <c r="U2734">
        <v>0</v>
      </c>
    </row>
    <row r="2735" spans="1:21" hidden="1" x14ac:dyDescent="0.3">
      <c r="A2735" s="23" t="s">
        <v>48</v>
      </c>
      <c r="B2735" s="25" t="s">
        <v>22</v>
      </c>
      <c r="C2735" s="20" t="s">
        <v>23</v>
      </c>
      <c r="D2735" s="20" t="s">
        <v>23</v>
      </c>
      <c r="E2735" t="s">
        <v>42</v>
      </c>
      <c r="F2735" s="25" t="s">
        <v>30</v>
      </c>
      <c r="G2735" s="25" t="s">
        <v>26</v>
      </c>
      <c r="H2735" s="25" t="s">
        <v>26</v>
      </c>
      <c r="I2735" s="21"/>
      <c r="J2735" s="25" t="s">
        <v>26</v>
      </c>
      <c r="K2735" s="26">
        <v>0.44282174110412598</v>
      </c>
      <c r="L2735" s="26">
        <v>0.70710277557373002</v>
      </c>
      <c r="N2735">
        <f>(Tabell1[[#This Row],[TP]]+Tabell1[[#This Row],[TN]])/(Tabell1[[#This Row],[TP]]+Tabell1[[#This Row],[TN]]+Tabell1[[#This Row],[FP]]+Tabell1[[#This Row],[FN]])</f>
        <v>0.87012283236994215</v>
      </c>
      <c r="O2735">
        <f>Tabell1[[#This Row],[TP]]/(Tabell1[[#This Row],[TP]]+Tabell1[[#This Row],[FP]])</f>
        <v>0.87012283236994215</v>
      </c>
      <c r="P2735">
        <f>Tabell1[[#This Row],[TP]]/(Tabell1[[#This Row],[TP]]+Tabell1[[#This Row],[FN]])</f>
        <v>1</v>
      </c>
      <c r="Q2735">
        <f>2*(Tabell1[[#This Row],[Recall]] * Tabell1[[#This Row],[Precision]]) / (Tabell1[[#This Row],[Recall]] + Tabell1[[#This Row],[Precision]])</f>
        <v>0.93055153095721044</v>
      </c>
      <c r="R2735">
        <v>9634</v>
      </c>
      <c r="S2735">
        <v>0</v>
      </c>
      <c r="T2735">
        <v>1438</v>
      </c>
      <c r="U2735">
        <v>0</v>
      </c>
    </row>
    <row r="2736" spans="1:21" hidden="1" x14ac:dyDescent="0.3">
      <c r="A2736" s="23" t="s">
        <v>48</v>
      </c>
      <c r="B2736" s="25" t="s">
        <v>22</v>
      </c>
      <c r="C2736" s="20" t="s">
        <v>23</v>
      </c>
      <c r="D2736" s="20" t="s">
        <v>23</v>
      </c>
      <c r="E2736" t="s">
        <v>42</v>
      </c>
      <c r="F2736" s="25" t="s">
        <v>30</v>
      </c>
      <c r="G2736" s="21" t="s">
        <v>29</v>
      </c>
      <c r="H2736" s="21" t="s">
        <v>29</v>
      </c>
      <c r="I2736" s="21"/>
      <c r="J2736" s="21" t="s">
        <v>29</v>
      </c>
      <c r="K2736" s="26">
        <v>0.42785477638244601</v>
      </c>
      <c r="L2736" s="26">
        <v>0.64025020599365201</v>
      </c>
      <c r="N2736">
        <f>(Tabell1[[#This Row],[TP]]+Tabell1[[#This Row],[TN]])/(Tabell1[[#This Row],[TP]]+Tabell1[[#This Row],[TN]]+Tabell1[[#This Row],[FP]]+Tabell1[[#This Row],[FN]])</f>
        <v>0.87012283236994215</v>
      </c>
      <c r="O2736">
        <f>Tabell1[[#This Row],[TP]]/(Tabell1[[#This Row],[TP]]+Tabell1[[#This Row],[FP]])</f>
        <v>0.87012283236994215</v>
      </c>
      <c r="P2736">
        <f>Tabell1[[#This Row],[TP]]/(Tabell1[[#This Row],[TP]]+Tabell1[[#This Row],[FN]])</f>
        <v>1</v>
      </c>
      <c r="Q2736">
        <f>2*(Tabell1[[#This Row],[Recall]] * Tabell1[[#This Row],[Precision]]) / (Tabell1[[#This Row],[Recall]] + Tabell1[[#This Row],[Precision]])</f>
        <v>0.93055153095721044</v>
      </c>
      <c r="R2736">
        <v>9634</v>
      </c>
      <c r="S2736">
        <v>0</v>
      </c>
      <c r="T2736">
        <v>1438</v>
      </c>
      <c r="U2736">
        <v>0</v>
      </c>
    </row>
    <row r="2737" spans="1:21" hidden="1" x14ac:dyDescent="0.3">
      <c r="A2737" s="23" t="s">
        <v>48</v>
      </c>
      <c r="B2737" s="25" t="s">
        <v>22</v>
      </c>
      <c r="C2737" s="20" t="s">
        <v>23</v>
      </c>
      <c r="D2737" s="20" t="s">
        <v>23</v>
      </c>
      <c r="E2737" t="s">
        <v>42</v>
      </c>
      <c r="F2737" s="25" t="s">
        <v>30</v>
      </c>
      <c r="G2737" s="21" t="s">
        <v>29</v>
      </c>
      <c r="H2737" s="25" t="s">
        <v>26</v>
      </c>
      <c r="I2737" s="21"/>
      <c r="J2737" s="21" t="s">
        <v>29</v>
      </c>
      <c r="K2737" s="26">
        <v>0.42782282829284601</v>
      </c>
      <c r="L2737" s="26">
        <v>0.63430714607238703</v>
      </c>
      <c r="N2737">
        <f>(Tabell1[[#This Row],[TP]]+Tabell1[[#This Row],[TN]])/(Tabell1[[#This Row],[TP]]+Tabell1[[#This Row],[TN]]+Tabell1[[#This Row],[FP]]+Tabell1[[#This Row],[FN]])</f>
        <v>0.87012283236994215</v>
      </c>
      <c r="O2737">
        <f>Tabell1[[#This Row],[TP]]/(Tabell1[[#This Row],[TP]]+Tabell1[[#This Row],[FP]])</f>
        <v>0.87012283236994215</v>
      </c>
      <c r="P2737">
        <f>Tabell1[[#This Row],[TP]]/(Tabell1[[#This Row],[TP]]+Tabell1[[#This Row],[FN]])</f>
        <v>1</v>
      </c>
      <c r="Q2737">
        <f>2*(Tabell1[[#This Row],[Recall]] * Tabell1[[#This Row],[Precision]]) / (Tabell1[[#This Row],[Recall]] + Tabell1[[#This Row],[Precision]])</f>
        <v>0.93055153095721044</v>
      </c>
      <c r="R2737">
        <v>9634</v>
      </c>
      <c r="S2737">
        <v>0</v>
      </c>
      <c r="T2737">
        <v>1438</v>
      </c>
      <c r="U2737">
        <v>0</v>
      </c>
    </row>
    <row r="2738" spans="1:21" hidden="1" x14ac:dyDescent="0.3">
      <c r="A2738" s="23" t="s">
        <v>48</v>
      </c>
      <c r="B2738" s="25" t="s">
        <v>22</v>
      </c>
      <c r="C2738" s="20" t="s">
        <v>23</v>
      </c>
      <c r="D2738" s="20" t="s">
        <v>23</v>
      </c>
      <c r="E2738" t="s">
        <v>42</v>
      </c>
      <c r="F2738" s="25" t="s">
        <v>30</v>
      </c>
      <c r="G2738" s="21" t="s">
        <v>29</v>
      </c>
      <c r="H2738" s="25" t="s">
        <v>26</v>
      </c>
      <c r="I2738" s="21"/>
      <c r="J2738" s="25" t="s">
        <v>26</v>
      </c>
      <c r="K2738" s="26">
        <v>0.42290115356445301</v>
      </c>
      <c r="L2738" s="26">
        <v>0.65475034713745095</v>
      </c>
      <c r="N2738">
        <f>(Tabell1[[#This Row],[TP]]+Tabell1[[#This Row],[TN]])/(Tabell1[[#This Row],[TP]]+Tabell1[[#This Row],[TN]]+Tabell1[[#This Row],[FP]]+Tabell1[[#This Row],[FN]])</f>
        <v>0.87012283236994215</v>
      </c>
      <c r="O2738">
        <f>Tabell1[[#This Row],[TP]]/(Tabell1[[#This Row],[TP]]+Tabell1[[#This Row],[FP]])</f>
        <v>0.87012283236994215</v>
      </c>
      <c r="P2738">
        <f>Tabell1[[#This Row],[TP]]/(Tabell1[[#This Row],[TP]]+Tabell1[[#This Row],[FN]])</f>
        <v>1</v>
      </c>
      <c r="Q2738">
        <f>2*(Tabell1[[#This Row],[Recall]] * Tabell1[[#This Row],[Precision]]) / (Tabell1[[#This Row],[Recall]] + Tabell1[[#This Row],[Precision]])</f>
        <v>0.93055153095721044</v>
      </c>
      <c r="R2738">
        <v>9634</v>
      </c>
      <c r="S2738">
        <v>0</v>
      </c>
      <c r="T2738">
        <v>1438</v>
      </c>
      <c r="U2738">
        <v>0</v>
      </c>
    </row>
    <row r="2739" spans="1:21" hidden="1" x14ac:dyDescent="0.3">
      <c r="A2739" s="23" t="s">
        <v>48</v>
      </c>
      <c r="B2739" s="25" t="s">
        <v>22</v>
      </c>
      <c r="C2739" s="20" t="s">
        <v>23</v>
      </c>
      <c r="D2739" s="20" t="s">
        <v>23</v>
      </c>
      <c r="E2739" t="s">
        <v>42</v>
      </c>
      <c r="F2739" s="25" t="s">
        <v>30</v>
      </c>
      <c r="G2739" s="25" t="s">
        <v>26</v>
      </c>
      <c r="H2739" s="21" t="s">
        <v>29</v>
      </c>
      <c r="I2739" s="25" t="s">
        <v>25</v>
      </c>
      <c r="J2739" s="21" t="s">
        <v>29</v>
      </c>
      <c r="K2739" s="26">
        <v>0.316440820693969</v>
      </c>
      <c r="L2739" s="26">
        <v>0.43287444114684998</v>
      </c>
      <c r="N2739">
        <f>(Tabell1[[#This Row],[TP]]+Tabell1[[#This Row],[TN]])/(Tabell1[[#This Row],[TP]]+Tabell1[[#This Row],[TN]]+Tabell1[[#This Row],[FP]]+Tabell1[[#This Row],[FN]])</f>
        <v>0.87012283236994215</v>
      </c>
      <c r="O2739">
        <f>Tabell1[[#This Row],[TP]]/(Tabell1[[#This Row],[TP]]+Tabell1[[#This Row],[FP]])</f>
        <v>0.87012283236994215</v>
      </c>
      <c r="P2739">
        <f>Tabell1[[#This Row],[TP]]/(Tabell1[[#This Row],[TP]]+Tabell1[[#This Row],[FN]])</f>
        <v>1</v>
      </c>
      <c r="Q2739">
        <f>2*(Tabell1[[#This Row],[Recall]] * Tabell1[[#This Row],[Precision]]) / (Tabell1[[#This Row],[Recall]] + Tabell1[[#This Row],[Precision]])</f>
        <v>0.93055153095721044</v>
      </c>
      <c r="R2739">
        <v>9634</v>
      </c>
      <c r="S2739">
        <v>0</v>
      </c>
      <c r="T2739">
        <v>1438</v>
      </c>
      <c r="U2739">
        <v>0</v>
      </c>
    </row>
    <row r="2740" spans="1:21" hidden="1" x14ac:dyDescent="0.3">
      <c r="A2740" s="23" t="s">
        <v>48</v>
      </c>
      <c r="B2740" s="25" t="s">
        <v>22</v>
      </c>
      <c r="C2740" s="20" t="s">
        <v>23</v>
      </c>
      <c r="D2740" s="20" t="s">
        <v>23</v>
      </c>
      <c r="E2740" t="s">
        <v>42</v>
      </c>
      <c r="F2740" s="25" t="s">
        <v>30</v>
      </c>
      <c r="G2740" s="25" t="s">
        <v>26</v>
      </c>
      <c r="H2740" s="21" t="s">
        <v>29</v>
      </c>
      <c r="I2740" s="25" t="s">
        <v>25</v>
      </c>
      <c r="J2740" s="25" t="s">
        <v>26</v>
      </c>
      <c r="K2740" s="26">
        <v>0.30842065811157199</v>
      </c>
      <c r="L2740" s="26">
        <v>0.44577693939208901</v>
      </c>
      <c r="N2740">
        <f>(Tabell1[[#This Row],[TP]]+Tabell1[[#This Row],[TN]])/(Tabell1[[#This Row],[TP]]+Tabell1[[#This Row],[TN]]+Tabell1[[#This Row],[FP]]+Tabell1[[#This Row],[FN]])</f>
        <v>0.87012283236994215</v>
      </c>
      <c r="O2740">
        <f>Tabell1[[#This Row],[TP]]/(Tabell1[[#This Row],[TP]]+Tabell1[[#This Row],[FP]])</f>
        <v>0.87012283236994215</v>
      </c>
      <c r="P2740">
        <f>Tabell1[[#This Row],[TP]]/(Tabell1[[#This Row],[TP]]+Tabell1[[#This Row],[FN]])</f>
        <v>1</v>
      </c>
      <c r="Q2740">
        <f>2*(Tabell1[[#This Row],[Recall]] * Tabell1[[#This Row],[Precision]]) / (Tabell1[[#This Row],[Recall]] + Tabell1[[#This Row],[Precision]])</f>
        <v>0.93055153095721044</v>
      </c>
      <c r="R2740">
        <v>9634</v>
      </c>
      <c r="S2740">
        <v>0</v>
      </c>
      <c r="T2740">
        <v>1438</v>
      </c>
      <c r="U2740">
        <v>0</v>
      </c>
    </row>
    <row r="2741" spans="1:21" hidden="1" x14ac:dyDescent="0.3">
      <c r="A2741" s="23" t="s">
        <v>48</v>
      </c>
      <c r="B2741" s="25" t="s">
        <v>22</v>
      </c>
      <c r="C2741" s="20" t="s">
        <v>23</v>
      </c>
      <c r="D2741" s="20" t="s">
        <v>23</v>
      </c>
      <c r="E2741" t="s">
        <v>42</v>
      </c>
      <c r="F2741" s="25" t="s">
        <v>30</v>
      </c>
      <c r="G2741" s="25" t="s">
        <v>26</v>
      </c>
      <c r="H2741" s="25" t="s">
        <v>26</v>
      </c>
      <c r="I2741" s="25" t="s">
        <v>25</v>
      </c>
      <c r="J2741" s="21" t="s">
        <v>29</v>
      </c>
      <c r="K2741" s="26">
        <v>0.30805730819702098</v>
      </c>
      <c r="L2741" s="26">
        <v>0.43682956695556602</v>
      </c>
      <c r="N2741">
        <f>(Tabell1[[#This Row],[TP]]+Tabell1[[#This Row],[TN]])/(Tabell1[[#This Row],[TP]]+Tabell1[[#This Row],[TN]]+Tabell1[[#This Row],[FP]]+Tabell1[[#This Row],[FN]])</f>
        <v>0.87012283236994215</v>
      </c>
      <c r="O2741">
        <f>Tabell1[[#This Row],[TP]]/(Tabell1[[#This Row],[TP]]+Tabell1[[#This Row],[FP]])</f>
        <v>0.87012283236994215</v>
      </c>
      <c r="P2741">
        <f>Tabell1[[#This Row],[TP]]/(Tabell1[[#This Row],[TP]]+Tabell1[[#This Row],[FN]])</f>
        <v>1</v>
      </c>
      <c r="Q2741">
        <f>2*(Tabell1[[#This Row],[Recall]] * Tabell1[[#This Row],[Precision]]) / (Tabell1[[#This Row],[Recall]] + Tabell1[[#This Row],[Precision]])</f>
        <v>0.93055153095721044</v>
      </c>
      <c r="R2741">
        <v>9634</v>
      </c>
      <c r="S2741">
        <v>0</v>
      </c>
      <c r="T2741">
        <v>1438</v>
      </c>
      <c r="U2741">
        <v>0</v>
      </c>
    </row>
    <row r="2742" spans="1:21" hidden="1" x14ac:dyDescent="0.3">
      <c r="A2742" s="23" t="s">
        <v>48</v>
      </c>
      <c r="B2742" s="25" t="s">
        <v>22</v>
      </c>
      <c r="C2742" s="20" t="s">
        <v>23</v>
      </c>
      <c r="D2742" s="20" t="s">
        <v>23</v>
      </c>
      <c r="E2742" t="s">
        <v>42</v>
      </c>
      <c r="F2742" s="25" t="s">
        <v>30</v>
      </c>
      <c r="G2742" s="25" t="s">
        <v>26</v>
      </c>
      <c r="H2742" s="25" t="s">
        <v>26</v>
      </c>
      <c r="I2742" s="25" t="s">
        <v>25</v>
      </c>
      <c r="J2742" s="25" t="s">
        <v>26</v>
      </c>
      <c r="K2742" s="26">
        <v>0.30718111991882302</v>
      </c>
      <c r="L2742" s="26">
        <v>0.44680595397949202</v>
      </c>
      <c r="N2742">
        <f>(Tabell1[[#This Row],[TP]]+Tabell1[[#This Row],[TN]])/(Tabell1[[#This Row],[TP]]+Tabell1[[#This Row],[TN]]+Tabell1[[#This Row],[FP]]+Tabell1[[#This Row],[FN]])</f>
        <v>0.87012283236994215</v>
      </c>
      <c r="O2742">
        <f>Tabell1[[#This Row],[TP]]/(Tabell1[[#This Row],[TP]]+Tabell1[[#This Row],[FP]])</f>
        <v>0.87012283236994215</v>
      </c>
      <c r="P2742">
        <f>Tabell1[[#This Row],[TP]]/(Tabell1[[#This Row],[TP]]+Tabell1[[#This Row],[FN]])</f>
        <v>1</v>
      </c>
      <c r="Q2742">
        <f>2*(Tabell1[[#This Row],[Recall]] * Tabell1[[#This Row],[Precision]]) / (Tabell1[[#This Row],[Recall]] + Tabell1[[#This Row],[Precision]])</f>
        <v>0.93055153095721044</v>
      </c>
      <c r="R2742">
        <v>9634</v>
      </c>
      <c r="S2742">
        <v>0</v>
      </c>
      <c r="T2742">
        <v>1438</v>
      </c>
      <c r="U2742">
        <v>0</v>
      </c>
    </row>
    <row r="2743" spans="1:21" hidden="1" x14ac:dyDescent="0.3">
      <c r="A2743" s="23" t="s">
        <v>48</v>
      </c>
      <c r="B2743" s="25" t="s">
        <v>22</v>
      </c>
      <c r="C2743" s="20" t="s">
        <v>23</v>
      </c>
      <c r="D2743" s="20" t="s">
        <v>23</v>
      </c>
      <c r="E2743" t="s">
        <v>42</v>
      </c>
      <c r="F2743" s="25" t="s">
        <v>30</v>
      </c>
      <c r="G2743" s="21" t="s">
        <v>29</v>
      </c>
      <c r="H2743" s="25" t="s">
        <v>26</v>
      </c>
      <c r="I2743" s="25" t="s">
        <v>25</v>
      </c>
      <c r="J2743" s="25" t="s">
        <v>26</v>
      </c>
      <c r="K2743" s="26">
        <v>0.30404186248779203</v>
      </c>
      <c r="L2743" s="26">
        <v>0.41485929489135698</v>
      </c>
      <c r="N2743">
        <f>(Tabell1[[#This Row],[TP]]+Tabell1[[#This Row],[TN]])/(Tabell1[[#This Row],[TP]]+Tabell1[[#This Row],[TN]]+Tabell1[[#This Row],[FP]]+Tabell1[[#This Row],[FN]])</f>
        <v>0.87012283236994215</v>
      </c>
      <c r="O2743">
        <f>Tabell1[[#This Row],[TP]]/(Tabell1[[#This Row],[TP]]+Tabell1[[#This Row],[FP]])</f>
        <v>0.87012283236994215</v>
      </c>
      <c r="P2743">
        <f>Tabell1[[#This Row],[TP]]/(Tabell1[[#This Row],[TP]]+Tabell1[[#This Row],[FN]])</f>
        <v>1</v>
      </c>
      <c r="Q2743">
        <f>2*(Tabell1[[#This Row],[Recall]] * Tabell1[[#This Row],[Precision]]) / (Tabell1[[#This Row],[Recall]] + Tabell1[[#This Row],[Precision]])</f>
        <v>0.93055153095721044</v>
      </c>
      <c r="R2743">
        <v>9634</v>
      </c>
      <c r="S2743">
        <v>0</v>
      </c>
      <c r="T2743">
        <v>1438</v>
      </c>
      <c r="U2743">
        <v>0</v>
      </c>
    </row>
    <row r="2744" spans="1:21" hidden="1" x14ac:dyDescent="0.3">
      <c r="A2744" s="23" t="s">
        <v>48</v>
      </c>
      <c r="B2744" s="25" t="s">
        <v>22</v>
      </c>
      <c r="C2744" s="20" t="s">
        <v>23</v>
      </c>
      <c r="D2744" s="20" t="s">
        <v>23</v>
      </c>
      <c r="E2744" t="s">
        <v>42</v>
      </c>
      <c r="F2744" s="25" t="s">
        <v>30</v>
      </c>
      <c r="G2744" s="21" t="s">
        <v>29</v>
      </c>
      <c r="H2744" s="21" t="s">
        <v>29</v>
      </c>
      <c r="I2744" s="25" t="s">
        <v>25</v>
      </c>
      <c r="J2744" s="21" t="s">
        <v>29</v>
      </c>
      <c r="K2744" s="26">
        <v>0.302831411361694</v>
      </c>
      <c r="L2744" s="26">
        <v>0.441242694854736</v>
      </c>
      <c r="N2744">
        <f>(Tabell1[[#This Row],[TP]]+Tabell1[[#This Row],[TN]])/(Tabell1[[#This Row],[TP]]+Tabell1[[#This Row],[TN]]+Tabell1[[#This Row],[FP]]+Tabell1[[#This Row],[FN]])</f>
        <v>0.87012283236994215</v>
      </c>
      <c r="O2744">
        <f>Tabell1[[#This Row],[TP]]/(Tabell1[[#This Row],[TP]]+Tabell1[[#This Row],[FP]])</f>
        <v>0.87012283236994215</v>
      </c>
      <c r="P2744">
        <f>Tabell1[[#This Row],[TP]]/(Tabell1[[#This Row],[TP]]+Tabell1[[#This Row],[FN]])</f>
        <v>1</v>
      </c>
      <c r="Q2744">
        <f>2*(Tabell1[[#This Row],[Recall]] * Tabell1[[#This Row],[Precision]]) / (Tabell1[[#This Row],[Recall]] + Tabell1[[#This Row],[Precision]])</f>
        <v>0.93055153095721044</v>
      </c>
      <c r="R2744">
        <v>9634</v>
      </c>
      <c r="S2744">
        <v>0</v>
      </c>
      <c r="T2744">
        <v>1438</v>
      </c>
      <c r="U2744">
        <v>0</v>
      </c>
    </row>
    <row r="2745" spans="1:21" hidden="1" x14ac:dyDescent="0.3">
      <c r="A2745" s="23" t="s">
        <v>48</v>
      </c>
      <c r="B2745" s="25" t="s">
        <v>22</v>
      </c>
      <c r="C2745" s="20" t="s">
        <v>23</v>
      </c>
      <c r="D2745" s="20" t="s">
        <v>23</v>
      </c>
      <c r="E2745" t="s">
        <v>42</v>
      </c>
      <c r="F2745" s="25" t="s">
        <v>30</v>
      </c>
      <c r="G2745" s="21" t="s">
        <v>29</v>
      </c>
      <c r="H2745" s="21" t="s">
        <v>29</v>
      </c>
      <c r="I2745" s="25" t="s">
        <v>25</v>
      </c>
      <c r="J2745" s="25" t="s">
        <v>26</v>
      </c>
      <c r="K2745" s="26">
        <v>0.301762104034423</v>
      </c>
      <c r="L2745" s="26">
        <v>0.41887664794921797</v>
      </c>
      <c r="N2745">
        <f>(Tabell1[[#This Row],[TP]]+Tabell1[[#This Row],[TN]])/(Tabell1[[#This Row],[TP]]+Tabell1[[#This Row],[TN]]+Tabell1[[#This Row],[FP]]+Tabell1[[#This Row],[FN]])</f>
        <v>0.87012283236994215</v>
      </c>
      <c r="O2745">
        <f>Tabell1[[#This Row],[TP]]/(Tabell1[[#This Row],[TP]]+Tabell1[[#This Row],[FP]])</f>
        <v>0.87012283236994215</v>
      </c>
      <c r="P2745">
        <f>Tabell1[[#This Row],[TP]]/(Tabell1[[#This Row],[TP]]+Tabell1[[#This Row],[FN]])</f>
        <v>1</v>
      </c>
      <c r="Q2745">
        <f>2*(Tabell1[[#This Row],[Recall]] * Tabell1[[#This Row],[Precision]]) / (Tabell1[[#This Row],[Recall]] + Tabell1[[#This Row],[Precision]])</f>
        <v>0.93055153095721044</v>
      </c>
      <c r="R2745">
        <v>9634</v>
      </c>
      <c r="S2745">
        <v>0</v>
      </c>
      <c r="T2745">
        <v>1438</v>
      </c>
      <c r="U2745">
        <v>0</v>
      </c>
    </row>
    <row r="2746" spans="1:21" hidden="1" x14ac:dyDescent="0.3">
      <c r="A2746" s="23" t="s">
        <v>48</v>
      </c>
      <c r="B2746" s="25" t="s">
        <v>22</v>
      </c>
      <c r="C2746" s="20" t="s">
        <v>23</v>
      </c>
      <c r="D2746" s="20" t="s">
        <v>23</v>
      </c>
      <c r="E2746" t="s">
        <v>42</v>
      </c>
      <c r="F2746" s="25" t="s">
        <v>30</v>
      </c>
      <c r="G2746" s="21" t="s">
        <v>29</v>
      </c>
      <c r="H2746" s="25" t="s">
        <v>26</v>
      </c>
      <c r="I2746" s="25" t="s">
        <v>25</v>
      </c>
      <c r="J2746" s="21" t="s">
        <v>29</v>
      </c>
      <c r="K2746" s="26">
        <v>0.30048251152038502</v>
      </c>
      <c r="L2746" s="26">
        <v>0.42685842514038003</v>
      </c>
      <c r="N2746">
        <f>(Tabell1[[#This Row],[TP]]+Tabell1[[#This Row],[TN]])/(Tabell1[[#This Row],[TP]]+Tabell1[[#This Row],[TN]]+Tabell1[[#This Row],[FP]]+Tabell1[[#This Row],[FN]])</f>
        <v>0.87012283236994215</v>
      </c>
      <c r="O2746">
        <f>Tabell1[[#This Row],[TP]]/(Tabell1[[#This Row],[TP]]+Tabell1[[#This Row],[FP]])</f>
        <v>0.87012283236994215</v>
      </c>
      <c r="P2746">
        <f>Tabell1[[#This Row],[TP]]/(Tabell1[[#This Row],[TP]]+Tabell1[[#This Row],[FN]])</f>
        <v>1</v>
      </c>
      <c r="Q2746">
        <f>2*(Tabell1[[#This Row],[Recall]] * Tabell1[[#This Row],[Precision]]) / (Tabell1[[#This Row],[Recall]] + Tabell1[[#This Row],[Precision]])</f>
        <v>0.93055153095721044</v>
      </c>
      <c r="R2746">
        <v>9634</v>
      </c>
      <c r="S2746">
        <v>0</v>
      </c>
      <c r="T2746">
        <v>1438</v>
      </c>
      <c r="U2746">
        <v>0</v>
      </c>
    </row>
    <row r="2747" spans="1:21" hidden="1" x14ac:dyDescent="0.3">
      <c r="A2747" s="23" t="s">
        <v>48</v>
      </c>
      <c r="B2747" s="23" t="s">
        <v>33</v>
      </c>
      <c r="C2747" s="20" t="s">
        <v>23</v>
      </c>
      <c r="D2747" s="20" t="s">
        <v>23</v>
      </c>
      <c r="E2747" t="s">
        <v>42</v>
      </c>
      <c r="F2747" s="25" t="s">
        <v>30</v>
      </c>
      <c r="G2747" s="25" t="s">
        <v>26</v>
      </c>
      <c r="H2747" s="25" t="s">
        <v>26</v>
      </c>
      <c r="I2747" s="21"/>
      <c r="J2747" s="21" t="s">
        <v>29</v>
      </c>
      <c r="K2747" s="26">
        <v>0.23640561103820801</v>
      </c>
      <c r="L2747" s="26">
        <v>0.71605491638183505</v>
      </c>
      <c r="N2747">
        <f>(Tabell1[[#This Row],[TP]]+Tabell1[[#This Row],[TN]])/(Tabell1[[#This Row],[TP]]+Tabell1[[#This Row],[TN]]+Tabell1[[#This Row],[FP]]+Tabell1[[#This Row],[FN]])</f>
        <v>0.87012283236994215</v>
      </c>
      <c r="O2747">
        <f>Tabell1[[#This Row],[TP]]/(Tabell1[[#This Row],[TP]]+Tabell1[[#This Row],[FP]])</f>
        <v>0.87012283236994215</v>
      </c>
      <c r="P2747">
        <f>Tabell1[[#This Row],[TP]]/(Tabell1[[#This Row],[TP]]+Tabell1[[#This Row],[FN]])</f>
        <v>1</v>
      </c>
      <c r="Q2747">
        <f>2*(Tabell1[[#This Row],[Recall]] * Tabell1[[#This Row],[Precision]]) / (Tabell1[[#This Row],[Recall]] + Tabell1[[#This Row],[Precision]])</f>
        <v>0.93055153095721044</v>
      </c>
      <c r="R2747">
        <v>9634</v>
      </c>
      <c r="S2747">
        <v>0</v>
      </c>
      <c r="T2747">
        <v>1438</v>
      </c>
      <c r="U2747">
        <v>0</v>
      </c>
    </row>
    <row r="2748" spans="1:21" hidden="1" x14ac:dyDescent="0.3">
      <c r="A2748" s="23" t="s">
        <v>48</v>
      </c>
      <c r="B2748" s="23" t="s">
        <v>33</v>
      </c>
      <c r="C2748" s="20" t="s">
        <v>23</v>
      </c>
      <c r="D2748" s="20" t="s">
        <v>23</v>
      </c>
      <c r="E2748" t="s">
        <v>42</v>
      </c>
      <c r="F2748" s="25" t="s">
        <v>30</v>
      </c>
      <c r="G2748" s="25" t="s">
        <v>26</v>
      </c>
      <c r="H2748" s="25" t="s">
        <v>26</v>
      </c>
      <c r="I2748" s="21"/>
      <c r="J2748" s="25" t="s">
        <v>26</v>
      </c>
      <c r="K2748" s="26">
        <v>0.227392673492431</v>
      </c>
      <c r="L2748" s="26">
        <v>0.64731097221374501</v>
      </c>
      <c r="N2748">
        <f>(Tabell1[[#This Row],[TP]]+Tabell1[[#This Row],[TN]])/(Tabell1[[#This Row],[TP]]+Tabell1[[#This Row],[TN]]+Tabell1[[#This Row],[FP]]+Tabell1[[#This Row],[FN]])</f>
        <v>0.87012283236994215</v>
      </c>
      <c r="O2748">
        <f>Tabell1[[#This Row],[TP]]/(Tabell1[[#This Row],[TP]]+Tabell1[[#This Row],[FP]])</f>
        <v>0.87012283236994215</v>
      </c>
      <c r="P2748">
        <f>Tabell1[[#This Row],[TP]]/(Tabell1[[#This Row],[TP]]+Tabell1[[#This Row],[FN]])</f>
        <v>1</v>
      </c>
      <c r="Q2748">
        <f>2*(Tabell1[[#This Row],[Recall]] * Tabell1[[#This Row],[Precision]]) / (Tabell1[[#This Row],[Recall]] + Tabell1[[#This Row],[Precision]])</f>
        <v>0.93055153095721044</v>
      </c>
      <c r="R2748">
        <v>9634</v>
      </c>
      <c r="S2748">
        <v>0</v>
      </c>
      <c r="T2748">
        <v>1438</v>
      </c>
      <c r="U2748">
        <v>0</v>
      </c>
    </row>
    <row r="2749" spans="1:21" hidden="1" x14ac:dyDescent="0.3">
      <c r="A2749" s="23" t="s">
        <v>48</v>
      </c>
      <c r="B2749" s="23" t="s">
        <v>33</v>
      </c>
      <c r="C2749" s="20" t="s">
        <v>23</v>
      </c>
      <c r="D2749" s="20" t="s">
        <v>23</v>
      </c>
      <c r="E2749" t="s">
        <v>42</v>
      </c>
      <c r="F2749" s="25" t="s">
        <v>30</v>
      </c>
      <c r="G2749" s="21" t="s">
        <v>29</v>
      </c>
      <c r="H2749" s="25" t="s">
        <v>26</v>
      </c>
      <c r="I2749" s="21"/>
      <c r="J2749" s="21" t="s">
        <v>29</v>
      </c>
      <c r="K2749" s="26">
        <v>0.21989822387695299</v>
      </c>
      <c r="L2749" s="26">
        <v>0.54355192184448198</v>
      </c>
      <c r="N2749">
        <f>(Tabell1[[#This Row],[TP]]+Tabell1[[#This Row],[TN]])/(Tabell1[[#This Row],[TP]]+Tabell1[[#This Row],[TN]]+Tabell1[[#This Row],[FP]]+Tabell1[[#This Row],[FN]])</f>
        <v>0.87012283236994215</v>
      </c>
      <c r="O2749">
        <f>Tabell1[[#This Row],[TP]]/(Tabell1[[#This Row],[TP]]+Tabell1[[#This Row],[FP]])</f>
        <v>0.87012283236994215</v>
      </c>
      <c r="P2749">
        <f>Tabell1[[#This Row],[TP]]/(Tabell1[[#This Row],[TP]]+Tabell1[[#This Row],[FN]])</f>
        <v>1</v>
      </c>
      <c r="Q2749">
        <f>2*(Tabell1[[#This Row],[Recall]] * Tabell1[[#This Row],[Precision]]) / (Tabell1[[#This Row],[Recall]] + Tabell1[[#This Row],[Precision]])</f>
        <v>0.93055153095721044</v>
      </c>
      <c r="R2749">
        <v>9634</v>
      </c>
      <c r="S2749">
        <v>0</v>
      </c>
      <c r="T2749">
        <v>1438</v>
      </c>
      <c r="U2749">
        <v>0</v>
      </c>
    </row>
    <row r="2750" spans="1:21" hidden="1" x14ac:dyDescent="0.3">
      <c r="A2750" s="23" t="s">
        <v>48</v>
      </c>
      <c r="B2750" s="23" t="s">
        <v>33</v>
      </c>
      <c r="C2750" s="20" t="s">
        <v>23</v>
      </c>
      <c r="D2750" s="20" t="s">
        <v>23</v>
      </c>
      <c r="E2750" t="s">
        <v>42</v>
      </c>
      <c r="F2750" s="25" t="s">
        <v>30</v>
      </c>
      <c r="G2750" s="21" t="s">
        <v>29</v>
      </c>
      <c r="H2750" s="25" t="s">
        <v>26</v>
      </c>
      <c r="I2750" s="21"/>
      <c r="J2750" s="25" t="s">
        <v>26</v>
      </c>
      <c r="K2750" s="26">
        <v>0.21941184997558499</v>
      </c>
      <c r="L2750" s="26">
        <v>0.629319667816162</v>
      </c>
      <c r="N2750">
        <f>(Tabell1[[#This Row],[TP]]+Tabell1[[#This Row],[TN]])/(Tabell1[[#This Row],[TP]]+Tabell1[[#This Row],[TN]]+Tabell1[[#This Row],[FP]]+Tabell1[[#This Row],[FN]])</f>
        <v>0.87012283236994215</v>
      </c>
      <c r="O2750">
        <f>Tabell1[[#This Row],[TP]]/(Tabell1[[#This Row],[TP]]+Tabell1[[#This Row],[FP]])</f>
        <v>0.87012283236994215</v>
      </c>
      <c r="P2750">
        <f>Tabell1[[#This Row],[TP]]/(Tabell1[[#This Row],[TP]]+Tabell1[[#This Row],[FN]])</f>
        <v>1</v>
      </c>
      <c r="Q2750">
        <f>2*(Tabell1[[#This Row],[Recall]] * Tabell1[[#This Row],[Precision]]) / (Tabell1[[#This Row],[Recall]] + Tabell1[[#This Row],[Precision]])</f>
        <v>0.93055153095721044</v>
      </c>
      <c r="R2750">
        <v>9634</v>
      </c>
      <c r="S2750">
        <v>0</v>
      </c>
      <c r="T2750">
        <v>1438</v>
      </c>
      <c r="U2750">
        <v>0</v>
      </c>
    </row>
    <row r="2751" spans="1:21" hidden="1" x14ac:dyDescent="0.3">
      <c r="A2751" s="23" t="s">
        <v>48</v>
      </c>
      <c r="B2751" s="23" t="s">
        <v>33</v>
      </c>
      <c r="C2751" s="20" t="s">
        <v>23</v>
      </c>
      <c r="D2751" s="20" t="s">
        <v>23</v>
      </c>
      <c r="E2751" t="s">
        <v>42</v>
      </c>
      <c r="F2751" s="25" t="s">
        <v>30</v>
      </c>
      <c r="G2751" s="25" t="s">
        <v>26</v>
      </c>
      <c r="H2751" s="25" t="s">
        <v>26</v>
      </c>
      <c r="I2751" s="25" t="s">
        <v>25</v>
      </c>
      <c r="J2751" s="25" t="s">
        <v>26</v>
      </c>
      <c r="K2751" s="26">
        <v>0.17353701591491699</v>
      </c>
      <c r="L2751" s="26">
        <v>0.40491724014282199</v>
      </c>
      <c r="N2751">
        <f>(Tabell1[[#This Row],[TP]]+Tabell1[[#This Row],[TN]])/(Tabell1[[#This Row],[TP]]+Tabell1[[#This Row],[TN]]+Tabell1[[#This Row],[FP]]+Tabell1[[#This Row],[FN]])</f>
        <v>0.87012283236994215</v>
      </c>
      <c r="O2751">
        <f>Tabell1[[#This Row],[TP]]/(Tabell1[[#This Row],[TP]]+Tabell1[[#This Row],[FP]])</f>
        <v>0.87012283236994215</v>
      </c>
      <c r="P2751">
        <f>Tabell1[[#This Row],[TP]]/(Tabell1[[#This Row],[TP]]+Tabell1[[#This Row],[FN]])</f>
        <v>1</v>
      </c>
      <c r="Q2751">
        <f>2*(Tabell1[[#This Row],[Recall]] * Tabell1[[#This Row],[Precision]]) / (Tabell1[[#This Row],[Recall]] + Tabell1[[#This Row],[Precision]])</f>
        <v>0.93055153095721044</v>
      </c>
      <c r="R2751">
        <v>9634</v>
      </c>
      <c r="S2751">
        <v>0</v>
      </c>
      <c r="T2751">
        <v>1438</v>
      </c>
      <c r="U2751">
        <v>0</v>
      </c>
    </row>
    <row r="2752" spans="1:21" hidden="1" x14ac:dyDescent="0.3">
      <c r="A2752" s="23" t="s">
        <v>48</v>
      </c>
      <c r="B2752" s="23" t="s">
        <v>33</v>
      </c>
      <c r="C2752" s="20" t="s">
        <v>23</v>
      </c>
      <c r="D2752" s="20" t="s">
        <v>23</v>
      </c>
      <c r="E2752" t="s">
        <v>42</v>
      </c>
      <c r="F2752" s="25" t="s">
        <v>30</v>
      </c>
      <c r="G2752" s="25" t="s">
        <v>26</v>
      </c>
      <c r="H2752" s="25" t="s">
        <v>26</v>
      </c>
      <c r="I2752" s="25" t="s">
        <v>25</v>
      </c>
      <c r="J2752" s="21" t="s">
        <v>29</v>
      </c>
      <c r="K2752" s="26">
        <v>0.17227053642272899</v>
      </c>
      <c r="L2752" s="26">
        <v>0.40591382980346602</v>
      </c>
      <c r="N2752">
        <f>(Tabell1[[#This Row],[TP]]+Tabell1[[#This Row],[TN]])/(Tabell1[[#This Row],[TP]]+Tabell1[[#This Row],[TN]]+Tabell1[[#This Row],[FP]]+Tabell1[[#This Row],[FN]])</f>
        <v>0.87012283236994215</v>
      </c>
      <c r="O2752">
        <f>Tabell1[[#This Row],[TP]]/(Tabell1[[#This Row],[TP]]+Tabell1[[#This Row],[FP]])</f>
        <v>0.87012283236994215</v>
      </c>
      <c r="P2752">
        <f>Tabell1[[#This Row],[TP]]/(Tabell1[[#This Row],[TP]]+Tabell1[[#This Row],[FN]])</f>
        <v>1</v>
      </c>
      <c r="Q2752">
        <f>2*(Tabell1[[#This Row],[Recall]] * Tabell1[[#This Row],[Precision]]) / (Tabell1[[#This Row],[Recall]] + Tabell1[[#This Row],[Precision]])</f>
        <v>0.93055153095721044</v>
      </c>
      <c r="R2752">
        <v>9634</v>
      </c>
      <c r="S2752">
        <v>0</v>
      </c>
      <c r="T2752">
        <v>1438</v>
      </c>
      <c r="U2752">
        <v>0</v>
      </c>
    </row>
    <row r="2753" spans="1:21" hidden="1" x14ac:dyDescent="0.3">
      <c r="A2753" s="23" t="s">
        <v>48</v>
      </c>
      <c r="B2753" s="23" t="s">
        <v>33</v>
      </c>
      <c r="C2753" s="20" t="s">
        <v>23</v>
      </c>
      <c r="D2753" s="20" t="s">
        <v>23</v>
      </c>
      <c r="E2753" t="s">
        <v>42</v>
      </c>
      <c r="F2753" s="25" t="s">
        <v>30</v>
      </c>
      <c r="G2753" s="21" t="s">
        <v>29</v>
      </c>
      <c r="H2753" s="25" t="s">
        <v>26</v>
      </c>
      <c r="I2753" s="25" t="s">
        <v>25</v>
      </c>
      <c r="J2753" s="25" t="s">
        <v>26</v>
      </c>
      <c r="K2753" s="26">
        <v>0.16954922676086401</v>
      </c>
      <c r="L2753" s="26">
        <v>0.50334930419921797</v>
      </c>
      <c r="N2753">
        <f>(Tabell1[[#This Row],[TP]]+Tabell1[[#This Row],[TN]])/(Tabell1[[#This Row],[TP]]+Tabell1[[#This Row],[TN]]+Tabell1[[#This Row],[FP]]+Tabell1[[#This Row],[FN]])</f>
        <v>0.87012283236994215</v>
      </c>
      <c r="O2753">
        <f>Tabell1[[#This Row],[TP]]/(Tabell1[[#This Row],[TP]]+Tabell1[[#This Row],[FP]])</f>
        <v>0.87012283236994215</v>
      </c>
      <c r="P2753">
        <f>Tabell1[[#This Row],[TP]]/(Tabell1[[#This Row],[TP]]+Tabell1[[#This Row],[FN]])</f>
        <v>1</v>
      </c>
      <c r="Q2753">
        <f>2*(Tabell1[[#This Row],[Recall]] * Tabell1[[#This Row],[Precision]]) / (Tabell1[[#This Row],[Recall]] + Tabell1[[#This Row],[Precision]])</f>
        <v>0.93055153095721044</v>
      </c>
      <c r="R2753">
        <v>9634</v>
      </c>
      <c r="S2753">
        <v>0</v>
      </c>
      <c r="T2753">
        <v>1438</v>
      </c>
      <c r="U2753">
        <v>0</v>
      </c>
    </row>
    <row r="2754" spans="1:21" hidden="1" x14ac:dyDescent="0.3">
      <c r="A2754" s="23" t="s">
        <v>48</v>
      </c>
      <c r="B2754" s="23" t="s">
        <v>33</v>
      </c>
      <c r="C2754" s="20" t="s">
        <v>23</v>
      </c>
      <c r="D2754" s="20" t="s">
        <v>23</v>
      </c>
      <c r="E2754" t="s">
        <v>42</v>
      </c>
      <c r="F2754" s="25" t="s">
        <v>30</v>
      </c>
      <c r="G2754" s="21" t="s">
        <v>29</v>
      </c>
      <c r="H2754" s="25" t="s">
        <v>26</v>
      </c>
      <c r="I2754" s="25" t="s">
        <v>25</v>
      </c>
      <c r="J2754" s="21" t="s">
        <v>29</v>
      </c>
      <c r="K2754" s="26">
        <v>0.16710209846496499</v>
      </c>
      <c r="L2754" s="26">
        <v>0.38796520233154203</v>
      </c>
      <c r="N2754">
        <f>(Tabell1[[#This Row],[TP]]+Tabell1[[#This Row],[TN]])/(Tabell1[[#This Row],[TP]]+Tabell1[[#This Row],[TN]]+Tabell1[[#This Row],[FP]]+Tabell1[[#This Row],[FN]])</f>
        <v>0.87012283236994215</v>
      </c>
      <c r="O2754">
        <f>Tabell1[[#This Row],[TP]]/(Tabell1[[#This Row],[TP]]+Tabell1[[#This Row],[FP]])</f>
        <v>0.87012283236994215</v>
      </c>
      <c r="P2754">
        <f>Tabell1[[#This Row],[TP]]/(Tabell1[[#This Row],[TP]]+Tabell1[[#This Row],[FN]])</f>
        <v>1</v>
      </c>
      <c r="Q2754">
        <f>2*(Tabell1[[#This Row],[Recall]] * Tabell1[[#This Row],[Precision]]) / (Tabell1[[#This Row],[Recall]] + Tabell1[[#This Row],[Precision]])</f>
        <v>0.93055153095721044</v>
      </c>
      <c r="R2754">
        <v>9634</v>
      </c>
      <c r="S2754">
        <v>0</v>
      </c>
      <c r="T2754">
        <v>1438</v>
      </c>
      <c r="U2754">
        <v>0</v>
      </c>
    </row>
    <row r="2755" spans="1:21" hidden="1" x14ac:dyDescent="0.3">
      <c r="A2755" s="23" t="s">
        <v>48</v>
      </c>
      <c r="B2755" s="23" t="s">
        <v>33</v>
      </c>
      <c r="C2755" s="20" t="s">
        <v>23</v>
      </c>
      <c r="D2755" s="20" t="s">
        <v>23</v>
      </c>
      <c r="E2755" t="s">
        <v>42</v>
      </c>
      <c r="F2755" s="19" t="s">
        <v>21</v>
      </c>
      <c r="G2755" s="25" t="s">
        <v>26</v>
      </c>
      <c r="H2755" s="25" t="s">
        <v>26</v>
      </c>
      <c r="I2755" s="21"/>
      <c r="J2755" s="21" t="s">
        <v>29</v>
      </c>
      <c r="K2755" s="26">
        <v>0.14157986640930101</v>
      </c>
      <c r="L2755" s="26">
        <v>0.31914615631103499</v>
      </c>
      <c r="N2755">
        <f>(Tabell1[[#This Row],[TP]]+Tabell1[[#This Row],[TN]])/(Tabell1[[#This Row],[TP]]+Tabell1[[#This Row],[TN]]+Tabell1[[#This Row],[FP]]+Tabell1[[#This Row],[FN]])</f>
        <v>0.87012283236994215</v>
      </c>
      <c r="O2755">
        <f>Tabell1[[#This Row],[TP]]/(Tabell1[[#This Row],[TP]]+Tabell1[[#This Row],[FP]])</f>
        <v>0.87012283236994215</v>
      </c>
      <c r="P2755">
        <f>Tabell1[[#This Row],[TP]]/(Tabell1[[#This Row],[TP]]+Tabell1[[#This Row],[FN]])</f>
        <v>1</v>
      </c>
      <c r="Q2755">
        <f>2*(Tabell1[[#This Row],[Recall]] * Tabell1[[#This Row],[Precision]]) / (Tabell1[[#This Row],[Recall]] + Tabell1[[#This Row],[Precision]])</f>
        <v>0.93055153095721044</v>
      </c>
      <c r="R2755">
        <v>9634</v>
      </c>
      <c r="S2755">
        <v>0</v>
      </c>
      <c r="T2755">
        <v>1438</v>
      </c>
      <c r="U2755">
        <v>0</v>
      </c>
    </row>
    <row r="2756" spans="1:21" hidden="1" x14ac:dyDescent="0.3">
      <c r="A2756" s="23" t="s">
        <v>48</v>
      </c>
      <c r="B2756" s="23" t="s">
        <v>33</v>
      </c>
      <c r="C2756" s="20" t="s">
        <v>23</v>
      </c>
      <c r="D2756" s="20" t="s">
        <v>23</v>
      </c>
      <c r="E2756" t="s">
        <v>42</v>
      </c>
      <c r="F2756" s="19" t="s">
        <v>21</v>
      </c>
      <c r="G2756" s="25" t="s">
        <v>26</v>
      </c>
      <c r="H2756" s="25" t="s">
        <v>26</v>
      </c>
      <c r="I2756" s="21"/>
      <c r="J2756" s="25" t="s">
        <v>26</v>
      </c>
      <c r="K2756" s="26">
        <v>0.14062213897705</v>
      </c>
      <c r="L2756" s="26">
        <v>0.31287479400634699</v>
      </c>
      <c r="N2756">
        <f>(Tabell1[[#This Row],[TP]]+Tabell1[[#This Row],[TN]])/(Tabell1[[#This Row],[TP]]+Tabell1[[#This Row],[TN]]+Tabell1[[#This Row],[FP]]+Tabell1[[#This Row],[FN]])</f>
        <v>0.87012283236994215</v>
      </c>
      <c r="O2756">
        <f>Tabell1[[#This Row],[TP]]/(Tabell1[[#This Row],[TP]]+Tabell1[[#This Row],[FP]])</f>
        <v>0.87012283236994215</v>
      </c>
      <c r="P2756">
        <f>Tabell1[[#This Row],[TP]]/(Tabell1[[#This Row],[TP]]+Tabell1[[#This Row],[FN]])</f>
        <v>1</v>
      </c>
      <c r="Q2756">
        <f>2*(Tabell1[[#This Row],[Recall]] * Tabell1[[#This Row],[Precision]]) / (Tabell1[[#This Row],[Recall]] + Tabell1[[#This Row],[Precision]])</f>
        <v>0.93055153095721044</v>
      </c>
      <c r="R2756">
        <v>9634</v>
      </c>
      <c r="S2756">
        <v>0</v>
      </c>
      <c r="T2756">
        <v>1438</v>
      </c>
      <c r="U2756">
        <v>0</v>
      </c>
    </row>
    <row r="2757" spans="1:21" hidden="1" x14ac:dyDescent="0.3">
      <c r="A2757" s="23" t="s">
        <v>48</v>
      </c>
      <c r="B2757" s="23" t="s">
        <v>33</v>
      </c>
      <c r="C2757" s="20" t="s">
        <v>23</v>
      </c>
      <c r="D2757" s="20" t="s">
        <v>23</v>
      </c>
      <c r="E2757" t="s">
        <v>42</v>
      </c>
      <c r="F2757" s="19" t="s">
        <v>21</v>
      </c>
      <c r="G2757" s="21" t="s">
        <v>29</v>
      </c>
      <c r="H2757" s="25" t="s">
        <v>26</v>
      </c>
      <c r="I2757" s="21"/>
      <c r="J2757" s="25" t="s">
        <v>26</v>
      </c>
      <c r="K2757" s="26">
        <v>0.14058423042297299</v>
      </c>
      <c r="L2757" s="26">
        <v>0.30418777465820301</v>
      </c>
      <c r="N2757">
        <f>(Tabell1[[#This Row],[TP]]+Tabell1[[#This Row],[TN]])/(Tabell1[[#This Row],[TP]]+Tabell1[[#This Row],[TN]]+Tabell1[[#This Row],[FP]]+Tabell1[[#This Row],[FN]])</f>
        <v>0.87012283236994215</v>
      </c>
      <c r="O2757">
        <f>Tabell1[[#This Row],[TP]]/(Tabell1[[#This Row],[TP]]+Tabell1[[#This Row],[FP]])</f>
        <v>0.87012283236994215</v>
      </c>
      <c r="P2757">
        <f>Tabell1[[#This Row],[TP]]/(Tabell1[[#This Row],[TP]]+Tabell1[[#This Row],[FN]])</f>
        <v>1</v>
      </c>
      <c r="Q2757">
        <f>2*(Tabell1[[#This Row],[Recall]] * Tabell1[[#This Row],[Precision]]) / (Tabell1[[#This Row],[Recall]] + Tabell1[[#This Row],[Precision]])</f>
        <v>0.93055153095721044</v>
      </c>
      <c r="R2757">
        <v>9634</v>
      </c>
      <c r="S2757">
        <v>0</v>
      </c>
      <c r="T2757">
        <v>1438</v>
      </c>
      <c r="U2757">
        <v>0</v>
      </c>
    </row>
    <row r="2758" spans="1:21" hidden="1" x14ac:dyDescent="0.3">
      <c r="A2758" s="23" t="s">
        <v>48</v>
      </c>
      <c r="B2758" s="23" t="s">
        <v>33</v>
      </c>
      <c r="C2758" s="20" t="s">
        <v>23</v>
      </c>
      <c r="D2758" s="20" t="s">
        <v>23</v>
      </c>
      <c r="E2758" t="s">
        <v>42</v>
      </c>
      <c r="F2758" s="19" t="s">
        <v>21</v>
      </c>
      <c r="G2758" s="21" t="s">
        <v>29</v>
      </c>
      <c r="H2758" s="25" t="s">
        <v>26</v>
      </c>
      <c r="I2758" s="21"/>
      <c r="J2758" s="21" t="s">
        <v>29</v>
      </c>
      <c r="K2758" s="26">
        <v>0.13563656806945801</v>
      </c>
      <c r="L2758" s="26">
        <v>0.42087721824645902</v>
      </c>
      <c r="N2758">
        <f>(Tabell1[[#This Row],[TP]]+Tabell1[[#This Row],[TN]])/(Tabell1[[#This Row],[TP]]+Tabell1[[#This Row],[TN]]+Tabell1[[#This Row],[FP]]+Tabell1[[#This Row],[FN]])</f>
        <v>0.87012283236994215</v>
      </c>
      <c r="O2758">
        <f>Tabell1[[#This Row],[TP]]/(Tabell1[[#This Row],[TP]]+Tabell1[[#This Row],[FP]])</f>
        <v>0.87012283236994215</v>
      </c>
      <c r="P2758">
        <f>Tabell1[[#This Row],[TP]]/(Tabell1[[#This Row],[TP]]+Tabell1[[#This Row],[FN]])</f>
        <v>1</v>
      </c>
      <c r="Q2758">
        <f>2*(Tabell1[[#This Row],[Recall]] * Tabell1[[#This Row],[Precision]]) / (Tabell1[[#This Row],[Recall]] + Tabell1[[#This Row],[Precision]])</f>
        <v>0.93055153095721044</v>
      </c>
      <c r="R2758">
        <v>9634</v>
      </c>
      <c r="S2758">
        <v>0</v>
      </c>
      <c r="T2758">
        <v>1438</v>
      </c>
      <c r="U2758">
        <v>0</v>
      </c>
    </row>
    <row r="2759" spans="1:21" hidden="1" x14ac:dyDescent="0.3">
      <c r="A2759" s="23" t="s">
        <v>48</v>
      </c>
      <c r="B2759" s="25" t="s">
        <v>22</v>
      </c>
      <c r="C2759" s="20" t="s">
        <v>23</v>
      </c>
      <c r="D2759" s="20" t="s">
        <v>23</v>
      </c>
      <c r="E2759" t="s">
        <v>42</v>
      </c>
      <c r="F2759" s="19" t="s">
        <v>21</v>
      </c>
      <c r="G2759" s="25" t="s">
        <v>26</v>
      </c>
      <c r="H2759" s="25" t="s">
        <v>26</v>
      </c>
      <c r="I2759" s="21"/>
      <c r="J2759" s="25" t="s">
        <v>26</v>
      </c>
      <c r="K2759" s="26">
        <v>0.134342432022094</v>
      </c>
      <c r="L2759" s="26">
        <v>0.33510327339172302</v>
      </c>
      <c r="N2759">
        <f>(Tabell1[[#This Row],[TP]]+Tabell1[[#This Row],[TN]])/(Tabell1[[#This Row],[TP]]+Tabell1[[#This Row],[TN]]+Tabell1[[#This Row],[FP]]+Tabell1[[#This Row],[FN]])</f>
        <v>0.87012283236994215</v>
      </c>
      <c r="O2759">
        <f>Tabell1[[#This Row],[TP]]/(Tabell1[[#This Row],[TP]]+Tabell1[[#This Row],[FP]])</f>
        <v>0.87012283236994215</v>
      </c>
      <c r="P2759">
        <f>Tabell1[[#This Row],[TP]]/(Tabell1[[#This Row],[TP]]+Tabell1[[#This Row],[FN]])</f>
        <v>1</v>
      </c>
      <c r="Q2759">
        <f>2*(Tabell1[[#This Row],[Recall]] * Tabell1[[#This Row],[Precision]]) / (Tabell1[[#This Row],[Recall]] + Tabell1[[#This Row],[Precision]])</f>
        <v>0.93055153095721044</v>
      </c>
      <c r="R2759">
        <v>9634</v>
      </c>
      <c r="S2759">
        <v>0</v>
      </c>
      <c r="T2759">
        <v>1438</v>
      </c>
      <c r="U2759">
        <v>0</v>
      </c>
    </row>
    <row r="2760" spans="1:21" hidden="1" x14ac:dyDescent="0.3">
      <c r="A2760" s="23" t="s">
        <v>48</v>
      </c>
      <c r="B2760" s="25" t="s">
        <v>22</v>
      </c>
      <c r="C2760" s="20" t="s">
        <v>23</v>
      </c>
      <c r="D2760" s="20" t="s">
        <v>23</v>
      </c>
      <c r="E2760" t="s">
        <v>42</v>
      </c>
      <c r="F2760" s="19" t="s">
        <v>21</v>
      </c>
      <c r="G2760" s="25" t="s">
        <v>26</v>
      </c>
      <c r="H2760" s="21" t="s">
        <v>29</v>
      </c>
      <c r="I2760" s="21"/>
      <c r="J2760" s="25" t="s">
        <v>26</v>
      </c>
      <c r="K2760" s="26">
        <v>0.13367414474487299</v>
      </c>
      <c r="L2760" s="26">
        <v>0.33410429954528797</v>
      </c>
      <c r="N2760">
        <f>(Tabell1[[#This Row],[TP]]+Tabell1[[#This Row],[TN]])/(Tabell1[[#This Row],[TP]]+Tabell1[[#This Row],[TN]]+Tabell1[[#This Row],[FP]]+Tabell1[[#This Row],[FN]])</f>
        <v>0.87012283236994215</v>
      </c>
      <c r="O2760">
        <f>Tabell1[[#This Row],[TP]]/(Tabell1[[#This Row],[TP]]+Tabell1[[#This Row],[FP]])</f>
        <v>0.87012283236994215</v>
      </c>
      <c r="P2760">
        <f>Tabell1[[#This Row],[TP]]/(Tabell1[[#This Row],[TP]]+Tabell1[[#This Row],[FN]])</f>
        <v>1</v>
      </c>
      <c r="Q2760">
        <f>2*(Tabell1[[#This Row],[Recall]] * Tabell1[[#This Row],[Precision]]) / (Tabell1[[#This Row],[Recall]] + Tabell1[[#This Row],[Precision]])</f>
        <v>0.93055153095721044</v>
      </c>
      <c r="R2760">
        <v>9634</v>
      </c>
      <c r="S2760">
        <v>0</v>
      </c>
      <c r="T2760">
        <v>1438</v>
      </c>
      <c r="U2760">
        <v>0</v>
      </c>
    </row>
    <row r="2761" spans="1:21" hidden="1" x14ac:dyDescent="0.3">
      <c r="A2761" s="23" t="s">
        <v>48</v>
      </c>
      <c r="B2761" s="25" t="s">
        <v>22</v>
      </c>
      <c r="C2761" s="20" t="s">
        <v>23</v>
      </c>
      <c r="D2761" s="20" t="s">
        <v>23</v>
      </c>
      <c r="E2761" t="s">
        <v>42</v>
      </c>
      <c r="F2761" s="19" t="s">
        <v>21</v>
      </c>
      <c r="G2761" s="25" t="s">
        <v>26</v>
      </c>
      <c r="H2761" s="25" t="s">
        <v>26</v>
      </c>
      <c r="I2761" s="21"/>
      <c r="J2761" s="21" t="s">
        <v>29</v>
      </c>
      <c r="K2761" s="26">
        <v>0.13281559944152799</v>
      </c>
      <c r="L2761" s="26">
        <v>0.39147520065307601</v>
      </c>
      <c r="N2761">
        <f>(Tabell1[[#This Row],[TP]]+Tabell1[[#This Row],[TN]])/(Tabell1[[#This Row],[TP]]+Tabell1[[#This Row],[TN]]+Tabell1[[#This Row],[FP]]+Tabell1[[#This Row],[FN]])</f>
        <v>0.87012283236994215</v>
      </c>
      <c r="O2761">
        <f>Tabell1[[#This Row],[TP]]/(Tabell1[[#This Row],[TP]]+Tabell1[[#This Row],[FP]])</f>
        <v>0.87012283236994215</v>
      </c>
      <c r="P2761">
        <f>Tabell1[[#This Row],[TP]]/(Tabell1[[#This Row],[TP]]+Tabell1[[#This Row],[FN]])</f>
        <v>1</v>
      </c>
      <c r="Q2761">
        <f>2*(Tabell1[[#This Row],[Recall]] * Tabell1[[#This Row],[Precision]]) / (Tabell1[[#This Row],[Recall]] + Tabell1[[#This Row],[Precision]])</f>
        <v>0.93055153095721044</v>
      </c>
      <c r="R2761">
        <v>9634</v>
      </c>
      <c r="S2761">
        <v>0</v>
      </c>
      <c r="T2761">
        <v>1438</v>
      </c>
      <c r="U2761">
        <v>0</v>
      </c>
    </row>
    <row r="2762" spans="1:21" hidden="1" x14ac:dyDescent="0.3">
      <c r="A2762" s="23" t="s">
        <v>48</v>
      </c>
      <c r="B2762" s="23" t="s">
        <v>33</v>
      </c>
      <c r="C2762" s="20" t="s">
        <v>23</v>
      </c>
      <c r="D2762" s="20" t="s">
        <v>23</v>
      </c>
      <c r="E2762" t="s">
        <v>42</v>
      </c>
      <c r="F2762" s="19" t="s">
        <v>21</v>
      </c>
      <c r="G2762" s="25" t="s">
        <v>26</v>
      </c>
      <c r="H2762" s="25" t="s">
        <v>26</v>
      </c>
      <c r="I2762" s="25" t="s">
        <v>25</v>
      </c>
      <c r="J2762" s="21" t="s">
        <v>29</v>
      </c>
      <c r="K2762" s="26">
        <v>0.13164567947387601</v>
      </c>
      <c r="L2762" s="26">
        <v>0.29088473320007302</v>
      </c>
      <c r="N2762">
        <f>(Tabell1[[#This Row],[TP]]+Tabell1[[#This Row],[TN]])/(Tabell1[[#This Row],[TP]]+Tabell1[[#This Row],[TN]]+Tabell1[[#This Row],[FP]]+Tabell1[[#This Row],[FN]])</f>
        <v>0.87012283236994215</v>
      </c>
      <c r="O2762">
        <f>Tabell1[[#This Row],[TP]]/(Tabell1[[#This Row],[TP]]+Tabell1[[#This Row],[FP]])</f>
        <v>0.87012283236994215</v>
      </c>
      <c r="P2762">
        <f>Tabell1[[#This Row],[TP]]/(Tabell1[[#This Row],[TP]]+Tabell1[[#This Row],[FN]])</f>
        <v>1</v>
      </c>
      <c r="Q2762">
        <f>2*(Tabell1[[#This Row],[Recall]] * Tabell1[[#This Row],[Precision]]) / (Tabell1[[#This Row],[Recall]] + Tabell1[[#This Row],[Precision]])</f>
        <v>0.93055153095721044</v>
      </c>
      <c r="R2762">
        <v>9634</v>
      </c>
      <c r="S2762">
        <v>0</v>
      </c>
      <c r="T2762">
        <v>1438</v>
      </c>
      <c r="U2762">
        <v>0</v>
      </c>
    </row>
    <row r="2763" spans="1:21" hidden="1" x14ac:dyDescent="0.3">
      <c r="A2763" s="23" t="s">
        <v>48</v>
      </c>
      <c r="B2763" s="25" t="s">
        <v>22</v>
      </c>
      <c r="C2763" s="20" t="s">
        <v>23</v>
      </c>
      <c r="D2763" s="20" t="s">
        <v>23</v>
      </c>
      <c r="E2763" t="s">
        <v>42</v>
      </c>
      <c r="F2763" s="19" t="s">
        <v>21</v>
      </c>
      <c r="G2763" s="25" t="s">
        <v>26</v>
      </c>
      <c r="H2763" s="21" t="s">
        <v>29</v>
      </c>
      <c r="I2763" s="21"/>
      <c r="J2763" s="21" t="s">
        <v>29</v>
      </c>
      <c r="K2763" s="26">
        <v>0.130683898925781</v>
      </c>
      <c r="L2763" s="26">
        <v>0.40092682838439903</v>
      </c>
      <c r="N2763">
        <f>(Tabell1[[#This Row],[TP]]+Tabell1[[#This Row],[TN]])/(Tabell1[[#This Row],[TP]]+Tabell1[[#This Row],[TN]]+Tabell1[[#This Row],[FP]]+Tabell1[[#This Row],[FN]])</f>
        <v>0.87012283236994215</v>
      </c>
      <c r="O2763">
        <f>Tabell1[[#This Row],[TP]]/(Tabell1[[#This Row],[TP]]+Tabell1[[#This Row],[FP]])</f>
        <v>0.87012283236994215</v>
      </c>
      <c r="P2763">
        <f>Tabell1[[#This Row],[TP]]/(Tabell1[[#This Row],[TP]]+Tabell1[[#This Row],[FN]])</f>
        <v>1</v>
      </c>
      <c r="Q2763">
        <f>2*(Tabell1[[#This Row],[Recall]] * Tabell1[[#This Row],[Precision]]) / (Tabell1[[#This Row],[Recall]] + Tabell1[[#This Row],[Precision]])</f>
        <v>0.93055153095721044</v>
      </c>
      <c r="R2763">
        <v>9634</v>
      </c>
      <c r="S2763">
        <v>0</v>
      </c>
      <c r="T2763">
        <v>1438</v>
      </c>
      <c r="U2763">
        <v>0</v>
      </c>
    </row>
    <row r="2764" spans="1:21" hidden="1" x14ac:dyDescent="0.3">
      <c r="A2764" s="23" t="s">
        <v>48</v>
      </c>
      <c r="B2764" s="23" t="s">
        <v>33</v>
      </c>
      <c r="C2764" s="20" t="s">
        <v>23</v>
      </c>
      <c r="D2764" s="20" t="s">
        <v>23</v>
      </c>
      <c r="E2764" t="s">
        <v>42</v>
      </c>
      <c r="F2764" s="19" t="s">
        <v>21</v>
      </c>
      <c r="G2764" s="25" t="s">
        <v>26</v>
      </c>
      <c r="H2764" s="25" t="s">
        <v>26</v>
      </c>
      <c r="I2764" s="25" t="s">
        <v>25</v>
      </c>
      <c r="J2764" s="25" t="s">
        <v>26</v>
      </c>
      <c r="K2764" s="26">
        <v>0.128682851791381</v>
      </c>
      <c r="L2764" s="26">
        <v>0.36402916908264099</v>
      </c>
      <c r="N2764">
        <f>(Tabell1[[#This Row],[TP]]+Tabell1[[#This Row],[TN]])/(Tabell1[[#This Row],[TP]]+Tabell1[[#This Row],[TN]]+Tabell1[[#This Row],[FP]]+Tabell1[[#This Row],[FN]])</f>
        <v>0.87012283236994215</v>
      </c>
      <c r="O2764">
        <f>Tabell1[[#This Row],[TP]]/(Tabell1[[#This Row],[TP]]+Tabell1[[#This Row],[FP]])</f>
        <v>0.87012283236994215</v>
      </c>
      <c r="P2764">
        <f>Tabell1[[#This Row],[TP]]/(Tabell1[[#This Row],[TP]]+Tabell1[[#This Row],[FN]])</f>
        <v>1</v>
      </c>
      <c r="Q2764">
        <f>2*(Tabell1[[#This Row],[Recall]] * Tabell1[[#This Row],[Precision]]) / (Tabell1[[#This Row],[Recall]] + Tabell1[[#This Row],[Precision]])</f>
        <v>0.93055153095721044</v>
      </c>
      <c r="R2764">
        <v>9634</v>
      </c>
      <c r="S2764">
        <v>0</v>
      </c>
      <c r="T2764">
        <v>1438</v>
      </c>
      <c r="U2764">
        <v>0</v>
      </c>
    </row>
    <row r="2765" spans="1:21" hidden="1" x14ac:dyDescent="0.3">
      <c r="A2765" s="23" t="s">
        <v>48</v>
      </c>
      <c r="B2765" s="23" t="s">
        <v>33</v>
      </c>
      <c r="C2765" s="20" t="s">
        <v>23</v>
      </c>
      <c r="D2765" s="20" t="s">
        <v>23</v>
      </c>
      <c r="E2765" t="s">
        <v>42</v>
      </c>
      <c r="F2765" s="19" t="s">
        <v>21</v>
      </c>
      <c r="G2765" s="21" t="s">
        <v>29</v>
      </c>
      <c r="H2765" s="25" t="s">
        <v>26</v>
      </c>
      <c r="I2765" s="25" t="s">
        <v>25</v>
      </c>
      <c r="J2765" s="25" t="s">
        <v>26</v>
      </c>
      <c r="K2765" s="26">
        <v>0.12666153907775801</v>
      </c>
      <c r="L2765" s="26">
        <v>0.26828217506408603</v>
      </c>
      <c r="N2765">
        <f>(Tabell1[[#This Row],[TP]]+Tabell1[[#This Row],[TN]])/(Tabell1[[#This Row],[TP]]+Tabell1[[#This Row],[TN]]+Tabell1[[#This Row],[FP]]+Tabell1[[#This Row],[FN]])</f>
        <v>0.87012283236994215</v>
      </c>
      <c r="O2765">
        <f>Tabell1[[#This Row],[TP]]/(Tabell1[[#This Row],[TP]]+Tabell1[[#This Row],[FP]])</f>
        <v>0.87012283236994215</v>
      </c>
      <c r="P2765">
        <f>Tabell1[[#This Row],[TP]]/(Tabell1[[#This Row],[TP]]+Tabell1[[#This Row],[FN]])</f>
        <v>1</v>
      </c>
      <c r="Q2765">
        <f>2*(Tabell1[[#This Row],[Recall]] * Tabell1[[#This Row],[Precision]]) / (Tabell1[[#This Row],[Recall]] + Tabell1[[#This Row],[Precision]])</f>
        <v>0.93055153095721044</v>
      </c>
      <c r="R2765">
        <v>9634</v>
      </c>
      <c r="S2765">
        <v>0</v>
      </c>
      <c r="T2765">
        <v>1438</v>
      </c>
      <c r="U2765">
        <v>0</v>
      </c>
    </row>
    <row r="2766" spans="1:21" hidden="1" x14ac:dyDescent="0.3">
      <c r="A2766" s="23" t="s">
        <v>48</v>
      </c>
      <c r="B2766" s="25" t="s">
        <v>22</v>
      </c>
      <c r="C2766" s="20" t="s">
        <v>23</v>
      </c>
      <c r="D2766" s="20" t="s">
        <v>23</v>
      </c>
      <c r="E2766" t="s">
        <v>42</v>
      </c>
      <c r="F2766" s="19" t="s">
        <v>21</v>
      </c>
      <c r="G2766" s="21" t="s">
        <v>29</v>
      </c>
      <c r="H2766" s="25" t="s">
        <v>26</v>
      </c>
      <c r="I2766" s="21"/>
      <c r="J2766" s="25" t="s">
        <v>26</v>
      </c>
      <c r="K2766" s="26">
        <v>0.12663030624389601</v>
      </c>
      <c r="L2766" s="26">
        <v>0.31618857383728</v>
      </c>
      <c r="N2766">
        <f>(Tabell1[[#This Row],[TP]]+Tabell1[[#This Row],[TN]])/(Tabell1[[#This Row],[TP]]+Tabell1[[#This Row],[TN]]+Tabell1[[#This Row],[FP]]+Tabell1[[#This Row],[FN]])</f>
        <v>0.87012283236994215</v>
      </c>
      <c r="O2766">
        <f>Tabell1[[#This Row],[TP]]/(Tabell1[[#This Row],[TP]]+Tabell1[[#This Row],[FP]])</f>
        <v>0.87012283236994215</v>
      </c>
      <c r="P2766">
        <f>Tabell1[[#This Row],[TP]]/(Tabell1[[#This Row],[TP]]+Tabell1[[#This Row],[FN]])</f>
        <v>1</v>
      </c>
      <c r="Q2766">
        <f>2*(Tabell1[[#This Row],[Recall]] * Tabell1[[#This Row],[Precision]]) / (Tabell1[[#This Row],[Recall]] + Tabell1[[#This Row],[Precision]])</f>
        <v>0.93055153095721044</v>
      </c>
      <c r="R2766">
        <v>9634</v>
      </c>
      <c r="S2766">
        <v>0</v>
      </c>
      <c r="T2766">
        <v>1438</v>
      </c>
      <c r="U2766">
        <v>0</v>
      </c>
    </row>
    <row r="2767" spans="1:21" hidden="1" x14ac:dyDescent="0.3">
      <c r="A2767" s="23" t="s">
        <v>48</v>
      </c>
      <c r="B2767" s="23" t="s">
        <v>33</v>
      </c>
      <c r="C2767" s="20" t="s">
        <v>23</v>
      </c>
      <c r="D2767" s="20" t="s">
        <v>23</v>
      </c>
      <c r="E2767" t="s">
        <v>42</v>
      </c>
      <c r="F2767" s="19" t="s">
        <v>21</v>
      </c>
      <c r="G2767" s="21" t="s">
        <v>29</v>
      </c>
      <c r="H2767" s="25" t="s">
        <v>26</v>
      </c>
      <c r="I2767" s="25" t="s">
        <v>25</v>
      </c>
      <c r="J2767" s="21" t="s">
        <v>29</v>
      </c>
      <c r="K2767" s="26">
        <v>0.12566471099853499</v>
      </c>
      <c r="L2767" s="26">
        <v>0.268288373947143</v>
      </c>
      <c r="N2767">
        <f>(Tabell1[[#This Row],[TP]]+Tabell1[[#This Row],[TN]])/(Tabell1[[#This Row],[TP]]+Tabell1[[#This Row],[TN]]+Tabell1[[#This Row],[FP]]+Tabell1[[#This Row],[FN]])</f>
        <v>0.87012283236994215</v>
      </c>
      <c r="O2767">
        <f>Tabell1[[#This Row],[TP]]/(Tabell1[[#This Row],[TP]]+Tabell1[[#This Row],[FP]])</f>
        <v>0.87012283236994215</v>
      </c>
      <c r="P2767">
        <f>Tabell1[[#This Row],[TP]]/(Tabell1[[#This Row],[TP]]+Tabell1[[#This Row],[FN]])</f>
        <v>1</v>
      </c>
      <c r="Q2767">
        <f>2*(Tabell1[[#This Row],[Recall]] * Tabell1[[#This Row],[Precision]]) / (Tabell1[[#This Row],[Recall]] + Tabell1[[#This Row],[Precision]])</f>
        <v>0.93055153095721044</v>
      </c>
      <c r="R2767">
        <v>9634</v>
      </c>
      <c r="S2767">
        <v>0</v>
      </c>
      <c r="T2767">
        <v>1438</v>
      </c>
      <c r="U2767">
        <v>0</v>
      </c>
    </row>
    <row r="2768" spans="1:21" hidden="1" x14ac:dyDescent="0.3">
      <c r="A2768" s="23" t="s">
        <v>48</v>
      </c>
      <c r="B2768" s="25" t="s">
        <v>22</v>
      </c>
      <c r="C2768" s="20" t="s">
        <v>23</v>
      </c>
      <c r="D2768" s="20" t="s">
        <v>23</v>
      </c>
      <c r="E2768" t="s">
        <v>42</v>
      </c>
      <c r="F2768" s="19" t="s">
        <v>21</v>
      </c>
      <c r="G2768" s="21" t="s">
        <v>29</v>
      </c>
      <c r="H2768" s="25" t="s">
        <v>26</v>
      </c>
      <c r="I2768" s="21"/>
      <c r="J2768" s="21" t="s">
        <v>29</v>
      </c>
      <c r="K2768" s="26">
        <v>0.124213457107543</v>
      </c>
      <c r="L2768" s="26">
        <v>0.31614995002746499</v>
      </c>
      <c r="N2768">
        <f>(Tabell1[[#This Row],[TP]]+Tabell1[[#This Row],[TN]])/(Tabell1[[#This Row],[TP]]+Tabell1[[#This Row],[TN]]+Tabell1[[#This Row],[FP]]+Tabell1[[#This Row],[FN]])</f>
        <v>0.87012283236994215</v>
      </c>
      <c r="O2768">
        <f>Tabell1[[#This Row],[TP]]/(Tabell1[[#This Row],[TP]]+Tabell1[[#This Row],[FP]])</f>
        <v>0.87012283236994215</v>
      </c>
      <c r="P2768">
        <f>Tabell1[[#This Row],[TP]]/(Tabell1[[#This Row],[TP]]+Tabell1[[#This Row],[FN]])</f>
        <v>1</v>
      </c>
      <c r="Q2768">
        <f>2*(Tabell1[[#This Row],[Recall]] * Tabell1[[#This Row],[Precision]]) / (Tabell1[[#This Row],[Recall]] + Tabell1[[#This Row],[Precision]])</f>
        <v>0.93055153095721044</v>
      </c>
      <c r="R2768">
        <v>9634</v>
      </c>
      <c r="S2768">
        <v>0</v>
      </c>
      <c r="T2768">
        <v>1438</v>
      </c>
      <c r="U2768">
        <v>0</v>
      </c>
    </row>
    <row r="2769" spans="1:21" hidden="1" x14ac:dyDescent="0.3">
      <c r="A2769" s="23" t="s">
        <v>48</v>
      </c>
      <c r="B2769" s="25" t="s">
        <v>22</v>
      </c>
      <c r="C2769" s="20" t="s">
        <v>23</v>
      </c>
      <c r="D2769" s="20" t="s">
        <v>23</v>
      </c>
      <c r="E2769" t="s">
        <v>42</v>
      </c>
      <c r="F2769" s="19" t="s">
        <v>21</v>
      </c>
      <c r="G2769" s="21" t="s">
        <v>29</v>
      </c>
      <c r="H2769" s="21" t="s">
        <v>29</v>
      </c>
      <c r="I2769" s="21"/>
      <c r="J2769" s="21" t="s">
        <v>29</v>
      </c>
      <c r="K2769" s="26">
        <v>0.122671604156494</v>
      </c>
      <c r="L2769" s="26">
        <v>0.31815767288208002</v>
      </c>
      <c r="N2769">
        <f>(Tabell1[[#This Row],[TP]]+Tabell1[[#This Row],[TN]])/(Tabell1[[#This Row],[TP]]+Tabell1[[#This Row],[TN]]+Tabell1[[#This Row],[FP]]+Tabell1[[#This Row],[FN]])</f>
        <v>0.87012283236994215</v>
      </c>
      <c r="O2769">
        <f>Tabell1[[#This Row],[TP]]/(Tabell1[[#This Row],[TP]]+Tabell1[[#This Row],[FP]])</f>
        <v>0.87012283236994215</v>
      </c>
      <c r="P2769">
        <f>Tabell1[[#This Row],[TP]]/(Tabell1[[#This Row],[TP]]+Tabell1[[#This Row],[FN]])</f>
        <v>1</v>
      </c>
      <c r="Q2769">
        <f>2*(Tabell1[[#This Row],[Recall]] * Tabell1[[#This Row],[Precision]]) / (Tabell1[[#This Row],[Recall]] + Tabell1[[#This Row],[Precision]])</f>
        <v>0.93055153095721044</v>
      </c>
      <c r="R2769">
        <v>9634</v>
      </c>
      <c r="S2769">
        <v>0</v>
      </c>
      <c r="T2769">
        <v>1438</v>
      </c>
      <c r="U2769">
        <v>0</v>
      </c>
    </row>
    <row r="2770" spans="1:21" hidden="1" x14ac:dyDescent="0.3">
      <c r="A2770" s="23" t="s">
        <v>48</v>
      </c>
      <c r="B2770" s="25" t="s">
        <v>22</v>
      </c>
      <c r="C2770" s="20" t="s">
        <v>23</v>
      </c>
      <c r="D2770" s="20" t="s">
        <v>23</v>
      </c>
      <c r="E2770" t="s">
        <v>42</v>
      </c>
      <c r="F2770" s="19" t="s">
        <v>21</v>
      </c>
      <c r="G2770" s="21" t="s">
        <v>29</v>
      </c>
      <c r="H2770" s="21" t="s">
        <v>29</v>
      </c>
      <c r="I2770" s="21"/>
      <c r="J2770" s="25" t="s">
        <v>26</v>
      </c>
      <c r="K2770" s="26">
        <v>0.122671365737915</v>
      </c>
      <c r="L2770" s="26">
        <v>0.41193103790283198</v>
      </c>
      <c r="N2770">
        <f>(Tabell1[[#This Row],[TP]]+Tabell1[[#This Row],[TN]])/(Tabell1[[#This Row],[TP]]+Tabell1[[#This Row],[TN]]+Tabell1[[#This Row],[FP]]+Tabell1[[#This Row],[FN]])</f>
        <v>0.87012283236994215</v>
      </c>
      <c r="O2770">
        <f>Tabell1[[#This Row],[TP]]/(Tabell1[[#This Row],[TP]]+Tabell1[[#This Row],[FP]])</f>
        <v>0.87012283236994215</v>
      </c>
      <c r="P2770">
        <f>Tabell1[[#This Row],[TP]]/(Tabell1[[#This Row],[TP]]+Tabell1[[#This Row],[FN]])</f>
        <v>1</v>
      </c>
      <c r="Q2770">
        <f>2*(Tabell1[[#This Row],[Recall]] * Tabell1[[#This Row],[Precision]]) / (Tabell1[[#This Row],[Recall]] + Tabell1[[#This Row],[Precision]])</f>
        <v>0.93055153095721044</v>
      </c>
      <c r="R2770">
        <v>9634</v>
      </c>
      <c r="S2770">
        <v>0</v>
      </c>
      <c r="T2770">
        <v>1438</v>
      </c>
      <c r="U2770">
        <v>0</v>
      </c>
    </row>
    <row r="2771" spans="1:21" hidden="1" x14ac:dyDescent="0.3">
      <c r="A2771" s="23" t="s">
        <v>48</v>
      </c>
      <c r="B2771" s="25" t="s">
        <v>22</v>
      </c>
      <c r="C2771" s="20" t="s">
        <v>23</v>
      </c>
      <c r="D2771" s="20" t="s">
        <v>23</v>
      </c>
      <c r="E2771" t="s">
        <v>42</v>
      </c>
      <c r="F2771" s="19" t="s">
        <v>21</v>
      </c>
      <c r="G2771" s="25" t="s">
        <v>26</v>
      </c>
      <c r="H2771" s="21" t="s">
        <v>29</v>
      </c>
      <c r="I2771" s="25" t="s">
        <v>25</v>
      </c>
      <c r="J2771" s="21" t="s">
        <v>29</v>
      </c>
      <c r="K2771" s="26">
        <v>0.119663476943969</v>
      </c>
      <c r="L2771" s="26">
        <v>0.31911444664001398</v>
      </c>
      <c r="N2771">
        <f>(Tabell1[[#This Row],[TP]]+Tabell1[[#This Row],[TN]])/(Tabell1[[#This Row],[TP]]+Tabell1[[#This Row],[TN]]+Tabell1[[#This Row],[FP]]+Tabell1[[#This Row],[FN]])</f>
        <v>0.87012283236994215</v>
      </c>
      <c r="O2771">
        <f>Tabell1[[#This Row],[TP]]/(Tabell1[[#This Row],[TP]]+Tabell1[[#This Row],[FP]])</f>
        <v>0.87012283236994215</v>
      </c>
      <c r="P2771">
        <f>Tabell1[[#This Row],[TP]]/(Tabell1[[#This Row],[TP]]+Tabell1[[#This Row],[FN]])</f>
        <v>1</v>
      </c>
      <c r="Q2771">
        <f>2*(Tabell1[[#This Row],[Recall]] * Tabell1[[#This Row],[Precision]]) / (Tabell1[[#This Row],[Recall]] + Tabell1[[#This Row],[Precision]])</f>
        <v>0.93055153095721044</v>
      </c>
      <c r="R2771">
        <v>9634</v>
      </c>
      <c r="S2771">
        <v>0</v>
      </c>
      <c r="T2771">
        <v>1438</v>
      </c>
      <c r="U2771">
        <v>0</v>
      </c>
    </row>
    <row r="2772" spans="1:21" hidden="1" x14ac:dyDescent="0.3">
      <c r="A2772" s="23" t="s">
        <v>48</v>
      </c>
      <c r="B2772" s="25" t="s">
        <v>22</v>
      </c>
      <c r="C2772" s="20" t="s">
        <v>23</v>
      </c>
      <c r="D2772" s="20" t="s">
        <v>23</v>
      </c>
      <c r="E2772" t="s">
        <v>42</v>
      </c>
      <c r="F2772" s="19" t="s">
        <v>21</v>
      </c>
      <c r="G2772" s="25" t="s">
        <v>26</v>
      </c>
      <c r="H2772" s="25" t="s">
        <v>26</v>
      </c>
      <c r="I2772" s="25" t="s">
        <v>25</v>
      </c>
      <c r="J2772" s="21" t="s">
        <v>29</v>
      </c>
      <c r="K2772" s="26">
        <v>0.11569595336914</v>
      </c>
      <c r="L2772" s="26">
        <v>0.29421567916870101</v>
      </c>
      <c r="N2772">
        <f>(Tabell1[[#This Row],[TP]]+Tabell1[[#This Row],[TN]])/(Tabell1[[#This Row],[TP]]+Tabell1[[#This Row],[TN]]+Tabell1[[#This Row],[FP]]+Tabell1[[#This Row],[FN]])</f>
        <v>0.87012283236994215</v>
      </c>
      <c r="O2772">
        <f>Tabell1[[#This Row],[TP]]/(Tabell1[[#This Row],[TP]]+Tabell1[[#This Row],[FP]])</f>
        <v>0.87012283236994215</v>
      </c>
      <c r="P2772">
        <f>Tabell1[[#This Row],[TP]]/(Tabell1[[#This Row],[TP]]+Tabell1[[#This Row],[FN]])</f>
        <v>1</v>
      </c>
      <c r="Q2772">
        <f>2*(Tabell1[[#This Row],[Recall]] * Tabell1[[#This Row],[Precision]]) / (Tabell1[[#This Row],[Recall]] + Tabell1[[#This Row],[Precision]])</f>
        <v>0.93055153095721044</v>
      </c>
      <c r="R2772">
        <v>9634</v>
      </c>
      <c r="S2772">
        <v>0</v>
      </c>
      <c r="T2772">
        <v>1438</v>
      </c>
      <c r="U2772">
        <v>0</v>
      </c>
    </row>
    <row r="2773" spans="1:21" hidden="1" x14ac:dyDescent="0.3">
      <c r="A2773" s="23" t="s">
        <v>48</v>
      </c>
      <c r="B2773" s="25" t="s">
        <v>22</v>
      </c>
      <c r="C2773" s="20" t="s">
        <v>23</v>
      </c>
      <c r="D2773" s="20" t="s">
        <v>23</v>
      </c>
      <c r="E2773" t="s">
        <v>42</v>
      </c>
      <c r="F2773" s="19" t="s">
        <v>21</v>
      </c>
      <c r="G2773" s="25" t="s">
        <v>26</v>
      </c>
      <c r="H2773" s="25" t="s">
        <v>26</v>
      </c>
      <c r="I2773" s="25" t="s">
        <v>25</v>
      </c>
      <c r="J2773" s="25" t="s">
        <v>26</v>
      </c>
      <c r="K2773" s="26">
        <v>0.11565589904785099</v>
      </c>
      <c r="L2773" s="26">
        <v>0.32316255569458002</v>
      </c>
      <c r="N2773">
        <f>(Tabell1[[#This Row],[TP]]+Tabell1[[#This Row],[TN]])/(Tabell1[[#This Row],[TP]]+Tabell1[[#This Row],[TN]]+Tabell1[[#This Row],[FP]]+Tabell1[[#This Row],[FN]])</f>
        <v>0.87012283236994215</v>
      </c>
      <c r="O2773">
        <f>Tabell1[[#This Row],[TP]]/(Tabell1[[#This Row],[TP]]+Tabell1[[#This Row],[FP]])</f>
        <v>0.87012283236994215</v>
      </c>
      <c r="P2773">
        <f>Tabell1[[#This Row],[TP]]/(Tabell1[[#This Row],[TP]]+Tabell1[[#This Row],[FN]])</f>
        <v>1</v>
      </c>
      <c r="Q2773">
        <f>2*(Tabell1[[#This Row],[Recall]] * Tabell1[[#This Row],[Precision]]) / (Tabell1[[#This Row],[Recall]] + Tabell1[[#This Row],[Precision]])</f>
        <v>0.93055153095721044</v>
      </c>
      <c r="R2773">
        <v>9634</v>
      </c>
      <c r="S2773">
        <v>0</v>
      </c>
      <c r="T2773">
        <v>1438</v>
      </c>
      <c r="U2773">
        <v>0</v>
      </c>
    </row>
    <row r="2774" spans="1:21" hidden="1" x14ac:dyDescent="0.3">
      <c r="A2774" s="23" t="s">
        <v>48</v>
      </c>
      <c r="B2774" s="25" t="s">
        <v>22</v>
      </c>
      <c r="C2774" s="20" t="s">
        <v>23</v>
      </c>
      <c r="D2774" s="20" t="s">
        <v>23</v>
      </c>
      <c r="E2774" t="s">
        <v>42</v>
      </c>
      <c r="F2774" s="19" t="s">
        <v>21</v>
      </c>
      <c r="G2774" s="25" t="s">
        <v>26</v>
      </c>
      <c r="H2774" s="21" t="s">
        <v>29</v>
      </c>
      <c r="I2774" s="25" t="s">
        <v>25</v>
      </c>
      <c r="J2774" s="25" t="s">
        <v>26</v>
      </c>
      <c r="K2774" s="26">
        <v>0.114696502685546</v>
      </c>
      <c r="L2774" s="26">
        <v>0.295210361480712</v>
      </c>
      <c r="N2774">
        <f>(Tabell1[[#This Row],[TP]]+Tabell1[[#This Row],[TN]])/(Tabell1[[#This Row],[TP]]+Tabell1[[#This Row],[TN]]+Tabell1[[#This Row],[FP]]+Tabell1[[#This Row],[FN]])</f>
        <v>0.87012283236994215</v>
      </c>
      <c r="O2774">
        <f>Tabell1[[#This Row],[TP]]/(Tabell1[[#This Row],[TP]]+Tabell1[[#This Row],[FP]])</f>
        <v>0.87012283236994215</v>
      </c>
      <c r="P2774">
        <f>Tabell1[[#This Row],[TP]]/(Tabell1[[#This Row],[TP]]+Tabell1[[#This Row],[FN]])</f>
        <v>1</v>
      </c>
      <c r="Q2774">
        <f>2*(Tabell1[[#This Row],[Recall]] * Tabell1[[#This Row],[Precision]]) / (Tabell1[[#This Row],[Recall]] + Tabell1[[#This Row],[Precision]])</f>
        <v>0.93055153095721044</v>
      </c>
      <c r="R2774">
        <v>9634</v>
      </c>
      <c r="S2774">
        <v>0</v>
      </c>
      <c r="T2774">
        <v>1438</v>
      </c>
      <c r="U2774">
        <v>0</v>
      </c>
    </row>
    <row r="2775" spans="1:21" hidden="1" x14ac:dyDescent="0.3">
      <c r="A2775" s="23" t="s">
        <v>48</v>
      </c>
      <c r="B2775" s="25" t="s">
        <v>22</v>
      </c>
      <c r="C2775" s="20" t="s">
        <v>23</v>
      </c>
      <c r="D2775" s="20" t="s">
        <v>23</v>
      </c>
      <c r="E2775" t="s">
        <v>42</v>
      </c>
      <c r="F2775" s="19" t="s">
        <v>21</v>
      </c>
      <c r="G2775" s="21" t="s">
        <v>29</v>
      </c>
      <c r="H2775" s="25" t="s">
        <v>26</v>
      </c>
      <c r="I2775" s="25" t="s">
        <v>25</v>
      </c>
      <c r="J2775" s="25" t="s">
        <v>26</v>
      </c>
      <c r="K2775" s="26">
        <v>0.11409568786620999</v>
      </c>
      <c r="L2775" s="26">
        <v>0.27925443649291898</v>
      </c>
      <c r="N2775">
        <f>(Tabell1[[#This Row],[TP]]+Tabell1[[#This Row],[TN]])/(Tabell1[[#This Row],[TP]]+Tabell1[[#This Row],[TN]]+Tabell1[[#This Row],[FP]]+Tabell1[[#This Row],[FN]])</f>
        <v>0.87012283236994215</v>
      </c>
      <c r="O2775">
        <f>Tabell1[[#This Row],[TP]]/(Tabell1[[#This Row],[TP]]+Tabell1[[#This Row],[FP]])</f>
        <v>0.87012283236994215</v>
      </c>
      <c r="P2775">
        <f>Tabell1[[#This Row],[TP]]/(Tabell1[[#This Row],[TP]]+Tabell1[[#This Row],[FN]])</f>
        <v>1</v>
      </c>
      <c r="Q2775">
        <f>2*(Tabell1[[#This Row],[Recall]] * Tabell1[[#This Row],[Precision]]) / (Tabell1[[#This Row],[Recall]] + Tabell1[[#This Row],[Precision]])</f>
        <v>0.93055153095721044</v>
      </c>
      <c r="R2775">
        <v>9634</v>
      </c>
      <c r="S2775">
        <v>0</v>
      </c>
      <c r="T2775">
        <v>1438</v>
      </c>
      <c r="U2775">
        <v>0</v>
      </c>
    </row>
    <row r="2776" spans="1:21" hidden="1" x14ac:dyDescent="0.3">
      <c r="A2776" s="23" t="s">
        <v>48</v>
      </c>
      <c r="B2776" s="25" t="s">
        <v>22</v>
      </c>
      <c r="C2776" s="20" t="s">
        <v>23</v>
      </c>
      <c r="D2776" s="20" t="s">
        <v>23</v>
      </c>
      <c r="E2776" t="s">
        <v>42</v>
      </c>
      <c r="F2776" s="19" t="s">
        <v>21</v>
      </c>
      <c r="G2776" s="21" t="s">
        <v>29</v>
      </c>
      <c r="H2776" s="21" t="s">
        <v>29</v>
      </c>
      <c r="I2776" s="25" t="s">
        <v>25</v>
      </c>
      <c r="J2776" s="21" t="s">
        <v>29</v>
      </c>
      <c r="K2776" s="26">
        <v>0.112704515457153</v>
      </c>
      <c r="L2776" s="26">
        <v>0.28224349021911599</v>
      </c>
      <c r="N2776">
        <f>(Tabell1[[#This Row],[TP]]+Tabell1[[#This Row],[TN]])/(Tabell1[[#This Row],[TP]]+Tabell1[[#This Row],[TN]]+Tabell1[[#This Row],[FP]]+Tabell1[[#This Row],[FN]])</f>
        <v>0.87012283236994215</v>
      </c>
      <c r="O2776">
        <f>Tabell1[[#This Row],[TP]]/(Tabell1[[#This Row],[TP]]+Tabell1[[#This Row],[FP]])</f>
        <v>0.87012283236994215</v>
      </c>
      <c r="P2776">
        <f>Tabell1[[#This Row],[TP]]/(Tabell1[[#This Row],[TP]]+Tabell1[[#This Row],[FN]])</f>
        <v>1</v>
      </c>
      <c r="Q2776">
        <f>2*(Tabell1[[#This Row],[Recall]] * Tabell1[[#This Row],[Precision]]) / (Tabell1[[#This Row],[Recall]] + Tabell1[[#This Row],[Precision]])</f>
        <v>0.93055153095721044</v>
      </c>
      <c r="R2776">
        <v>9634</v>
      </c>
      <c r="S2776">
        <v>0</v>
      </c>
      <c r="T2776">
        <v>1438</v>
      </c>
      <c r="U2776">
        <v>0</v>
      </c>
    </row>
    <row r="2777" spans="1:21" hidden="1" x14ac:dyDescent="0.3">
      <c r="A2777" s="23" t="s">
        <v>48</v>
      </c>
      <c r="B2777" s="25" t="s">
        <v>22</v>
      </c>
      <c r="C2777" s="20" t="s">
        <v>23</v>
      </c>
      <c r="D2777" s="20" t="s">
        <v>23</v>
      </c>
      <c r="E2777" t="s">
        <v>42</v>
      </c>
      <c r="F2777" s="19" t="s">
        <v>21</v>
      </c>
      <c r="G2777" s="21" t="s">
        <v>29</v>
      </c>
      <c r="H2777" s="25" t="s">
        <v>26</v>
      </c>
      <c r="I2777" s="25" t="s">
        <v>25</v>
      </c>
      <c r="J2777" s="21" t="s">
        <v>29</v>
      </c>
      <c r="K2777" s="26">
        <v>0.11071038246154701</v>
      </c>
      <c r="L2777" s="26">
        <v>0.28931927680969199</v>
      </c>
      <c r="N2777">
        <f>(Tabell1[[#This Row],[TP]]+Tabell1[[#This Row],[TN]])/(Tabell1[[#This Row],[TP]]+Tabell1[[#This Row],[TN]]+Tabell1[[#This Row],[FP]]+Tabell1[[#This Row],[FN]])</f>
        <v>0.87012283236994215</v>
      </c>
      <c r="O2777">
        <f>Tabell1[[#This Row],[TP]]/(Tabell1[[#This Row],[TP]]+Tabell1[[#This Row],[FP]])</f>
        <v>0.87012283236994215</v>
      </c>
      <c r="P2777">
        <f>Tabell1[[#This Row],[TP]]/(Tabell1[[#This Row],[TP]]+Tabell1[[#This Row],[FN]])</f>
        <v>1</v>
      </c>
      <c r="Q2777">
        <f>2*(Tabell1[[#This Row],[Recall]] * Tabell1[[#This Row],[Precision]]) / (Tabell1[[#This Row],[Recall]] + Tabell1[[#This Row],[Precision]])</f>
        <v>0.93055153095721044</v>
      </c>
      <c r="R2777">
        <v>9634</v>
      </c>
      <c r="S2777">
        <v>0</v>
      </c>
      <c r="T2777">
        <v>1438</v>
      </c>
      <c r="U2777">
        <v>0</v>
      </c>
    </row>
    <row r="2778" spans="1:21" hidden="1" x14ac:dyDescent="0.3">
      <c r="A2778" s="23" t="s">
        <v>48</v>
      </c>
      <c r="B2778" s="25" t="s">
        <v>22</v>
      </c>
      <c r="C2778" s="20" t="s">
        <v>23</v>
      </c>
      <c r="D2778" s="20" t="s">
        <v>23</v>
      </c>
      <c r="E2778" t="s">
        <v>42</v>
      </c>
      <c r="F2778" s="19" t="s">
        <v>21</v>
      </c>
      <c r="G2778" s="21" t="s">
        <v>29</v>
      </c>
      <c r="H2778" s="21" t="s">
        <v>29</v>
      </c>
      <c r="I2778" s="25" t="s">
        <v>25</v>
      </c>
      <c r="J2778" s="25" t="s">
        <v>26</v>
      </c>
      <c r="K2778" s="26">
        <v>0.109708547592163</v>
      </c>
      <c r="L2778" s="26">
        <v>0.28025627136230402</v>
      </c>
      <c r="N2778">
        <f>(Tabell1[[#This Row],[TP]]+Tabell1[[#This Row],[TN]])/(Tabell1[[#This Row],[TP]]+Tabell1[[#This Row],[TN]]+Tabell1[[#This Row],[FP]]+Tabell1[[#This Row],[FN]])</f>
        <v>0.87012283236994215</v>
      </c>
      <c r="O2778">
        <f>Tabell1[[#This Row],[TP]]/(Tabell1[[#This Row],[TP]]+Tabell1[[#This Row],[FP]])</f>
        <v>0.87012283236994215</v>
      </c>
      <c r="P2778">
        <f>Tabell1[[#This Row],[TP]]/(Tabell1[[#This Row],[TP]]+Tabell1[[#This Row],[FN]])</f>
        <v>1</v>
      </c>
      <c r="Q2778">
        <f>2*(Tabell1[[#This Row],[Recall]] * Tabell1[[#This Row],[Precision]]) / (Tabell1[[#This Row],[Recall]] + Tabell1[[#This Row],[Precision]])</f>
        <v>0.93055153095721044</v>
      </c>
      <c r="R2778">
        <v>9634</v>
      </c>
      <c r="S2778">
        <v>0</v>
      </c>
      <c r="T2778">
        <v>1438</v>
      </c>
      <c r="U2778">
        <v>0</v>
      </c>
    </row>
    <row r="2779" spans="1:21" hidden="1" x14ac:dyDescent="0.3">
      <c r="A2779" s="21" t="s">
        <v>31</v>
      </c>
      <c r="B2779" s="21" t="s">
        <v>32</v>
      </c>
      <c r="C2779" s="21" t="s">
        <v>34</v>
      </c>
      <c r="D2779" s="21" t="s">
        <v>34</v>
      </c>
      <c r="E2779" t="s">
        <v>35</v>
      </c>
      <c r="F2779" s="19" t="s">
        <v>21</v>
      </c>
      <c r="G2779" s="25" t="s">
        <v>26</v>
      </c>
      <c r="H2779" s="21" t="s">
        <v>29</v>
      </c>
      <c r="I2779" s="21"/>
      <c r="J2779" s="25" t="s">
        <v>26</v>
      </c>
      <c r="K2779" s="26">
        <v>2.0825026035308798</v>
      </c>
      <c r="L2779" s="26">
        <v>0.48969006538391102</v>
      </c>
      <c r="N2779">
        <f>(Tabell1[[#This Row],[TP]]+Tabell1[[#This Row],[TN]])/(Tabell1[[#This Row],[TP]]+Tabell1[[#This Row],[TN]]+Tabell1[[#This Row],[FP]]+Tabell1[[#This Row],[FN]])</f>
        <v>0.88103275248608703</v>
      </c>
      <c r="O2779">
        <f>Tabell1[[#This Row],[TP]]/(Tabell1[[#This Row],[TP]]+Tabell1[[#This Row],[FP]])</f>
        <v>0.87468671679197996</v>
      </c>
      <c r="P2779">
        <f>Tabell1[[#This Row],[TP]]/(Tabell1[[#This Row],[TP]]+Tabell1[[#This Row],[FN]])</f>
        <v>0.99384895774006154</v>
      </c>
      <c r="Q2779">
        <f>2*(Tabell1[[#This Row],[Recall]] * Tabell1[[#This Row],[Precision]]) / (Tabell1[[#This Row],[Recall]] + Tabell1[[#This Row],[Precision]])</f>
        <v>0.93046816679108468</v>
      </c>
      <c r="R2779">
        <v>8725</v>
      </c>
      <c r="S2779">
        <v>932</v>
      </c>
      <c r="T2779">
        <v>1250</v>
      </c>
      <c r="U2779">
        <v>54</v>
      </c>
    </row>
    <row r="2780" spans="1:21" hidden="1" x14ac:dyDescent="0.3">
      <c r="A2780" s="25" t="s">
        <v>20</v>
      </c>
      <c r="B2780" s="21" t="s">
        <v>32</v>
      </c>
      <c r="C2780" s="21" t="s">
        <v>34</v>
      </c>
      <c r="D2780" s="21" t="s">
        <v>34</v>
      </c>
      <c r="E2780" t="s">
        <v>35</v>
      </c>
      <c r="F2780" s="19" t="s">
        <v>21</v>
      </c>
      <c r="G2780" s="21" t="s">
        <v>29</v>
      </c>
      <c r="H2780" s="25" t="s">
        <v>26</v>
      </c>
      <c r="I2780" s="21"/>
      <c r="J2780" s="21" t="s">
        <v>29</v>
      </c>
      <c r="K2780" s="26">
        <v>1.60089087486267</v>
      </c>
      <c r="L2780" s="26">
        <v>4.1117146015167201</v>
      </c>
      <c r="N2780">
        <f>(Tabell1[[#This Row],[TP]]+Tabell1[[#This Row],[TN]])/(Tabell1[[#This Row],[TP]]+Tabell1[[#This Row],[TN]]+Tabell1[[#This Row],[FP]]+Tabell1[[#This Row],[FN]])</f>
        <v>0.88112398503786149</v>
      </c>
      <c r="O2780">
        <f>Tabell1[[#This Row],[TP]]/(Tabell1[[#This Row],[TP]]+Tabell1[[#This Row],[FP]])</f>
        <v>0.87552742616033752</v>
      </c>
      <c r="P2780">
        <f>Tabell1[[#This Row],[TP]]/(Tabell1[[#This Row],[TP]]+Tabell1[[#This Row],[FN]])</f>
        <v>0.99270987584007286</v>
      </c>
      <c r="Q2780">
        <f>2*(Tabell1[[#This Row],[Recall]] * Tabell1[[#This Row],[Precision]]) / (Tabell1[[#This Row],[Recall]] + Tabell1[[#This Row],[Precision]])</f>
        <v>0.93044360219932731</v>
      </c>
      <c r="R2780">
        <v>8715</v>
      </c>
      <c r="S2780">
        <v>943</v>
      </c>
      <c r="T2780">
        <v>1239</v>
      </c>
      <c r="U2780">
        <v>64</v>
      </c>
    </row>
    <row r="2781" spans="1:21" hidden="1" x14ac:dyDescent="0.3">
      <c r="A2781" s="25" t="s">
        <v>20</v>
      </c>
      <c r="B2781" s="21" t="s">
        <v>32</v>
      </c>
      <c r="C2781" s="21" t="s">
        <v>34</v>
      </c>
      <c r="D2781" s="21" t="s">
        <v>34</v>
      </c>
      <c r="E2781" t="s">
        <v>35</v>
      </c>
      <c r="F2781" s="19" t="s">
        <v>21</v>
      </c>
      <c r="G2781" s="25" t="s">
        <v>26</v>
      </c>
      <c r="H2781" s="25" t="s">
        <v>26</v>
      </c>
      <c r="I2781" s="21"/>
      <c r="J2781" s="21" t="s">
        <v>29</v>
      </c>
      <c r="K2781" s="26">
        <v>1.57777976989746</v>
      </c>
      <c r="L2781" s="26">
        <v>4.1553661823272696</v>
      </c>
      <c r="N2781">
        <f>(Tabell1[[#This Row],[TP]]+Tabell1[[#This Row],[TN]])/(Tabell1[[#This Row],[TP]]+Tabell1[[#This Row],[TN]]+Tabell1[[#This Row],[FP]]+Tabell1[[#This Row],[FN]])</f>
        <v>0.88112398503786149</v>
      </c>
      <c r="O2781">
        <f>Tabell1[[#This Row],[TP]]/(Tabell1[[#This Row],[TP]]+Tabell1[[#This Row],[FP]])</f>
        <v>0.87552742616033752</v>
      </c>
      <c r="P2781">
        <f>Tabell1[[#This Row],[TP]]/(Tabell1[[#This Row],[TP]]+Tabell1[[#This Row],[FN]])</f>
        <v>0.99270987584007286</v>
      </c>
      <c r="Q2781">
        <f>2*(Tabell1[[#This Row],[Recall]] * Tabell1[[#This Row],[Precision]]) / (Tabell1[[#This Row],[Recall]] + Tabell1[[#This Row],[Precision]])</f>
        <v>0.93044360219932731</v>
      </c>
      <c r="R2781">
        <v>8715</v>
      </c>
      <c r="S2781">
        <v>943</v>
      </c>
      <c r="T2781">
        <v>1239</v>
      </c>
      <c r="U2781">
        <v>64</v>
      </c>
    </row>
    <row r="2782" spans="1:21" hidden="1" x14ac:dyDescent="0.3">
      <c r="A2782" s="21" t="s">
        <v>31</v>
      </c>
      <c r="B2782" s="21" t="s">
        <v>32</v>
      </c>
      <c r="C2782" s="25" t="s">
        <v>36</v>
      </c>
      <c r="D2782" s="20" t="s">
        <v>23</v>
      </c>
      <c r="E2782" t="s">
        <v>24</v>
      </c>
      <c r="F2782" s="19" t="s">
        <v>21</v>
      </c>
      <c r="G2782" s="21" t="s">
        <v>29</v>
      </c>
      <c r="H2782" s="21" t="s">
        <v>29</v>
      </c>
      <c r="I2782" s="25" t="s">
        <v>25</v>
      </c>
      <c r="J2782" s="21" t="s">
        <v>29</v>
      </c>
      <c r="K2782" s="26">
        <v>0.62282133102416903</v>
      </c>
      <c r="L2782" s="26">
        <v>0.31117582321166898</v>
      </c>
      <c r="N2782">
        <f>(Tabell1[[#This Row],[TP]]+Tabell1[[#This Row],[TN]])/(Tabell1[[#This Row],[TP]]+Tabell1[[#This Row],[TN]]+Tabell1[[#This Row],[FP]]+Tabell1[[#This Row],[FN]])</f>
        <v>0.87987688965329958</v>
      </c>
      <c r="O2782">
        <f>Tabell1[[#This Row],[TP]]/(Tabell1[[#This Row],[TP]]+Tabell1[[#This Row],[FP]])</f>
        <v>0.94113279592702592</v>
      </c>
      <c r="P2782">
        <f>Tabell1[[#This Row],[TP]]/(Tabell1[[#This Row],[TP]]+Tabell1[[#This Row],[FN]])</f>
        <v>0.91995852773457754</v>
      </c>
      <c r="Q2782">
        <f>2*(Tabell1[[#This Row],[Recall]] * Tabell1[[#This Row],[Precision]]) / (Tabell1[[#This Row],[Recall]] + Tabell1[[#This Row],[Precision]])</f>
        <v>0.93042520840979404</v>
      </c>
      <c r="R2782">
        <v>8873</v>
      </c>
      <c r="S2782">
        <v>847</v>
      </c>
      <c r="T2782">
        <v>555</v>
      </c>
      <c r="U2782">
        <v>772</v>
      </c>
    </row>
    <row r="2783" spans="1:21" hidden="1" x14ac:dyDescent="0.3">
      <c r="A2783" s="21" t="s">
        <v>31</v>
      </c>
      <c r="B2783" s="21" t="s">
        <v>32</v>
      </c>
      <c r="C2783" s="21" t="s">
        <v>34</v>
      </c>
      <c r="D2783" s="21" t="s">
        <v>34</v>
      </c>
      <c r="E2783" t="s">
        <v>35</v>
      </c>
      <c r="F2783" s="19" t="s">
        <v>21</v>
      </c>
      <c r="G2783" s="21" t="s">
        <v>29</v>
      </c>
      <c r="H2783" s="25" t="s">
        <v>26</v>
      </c>
      <c r="I2783" s="21"/>
      <c r="J2783" s="21" t="s">
        <v>29</v>
      </c>
      <c r="K2783" s="26">
        <v>0.44427061080932601</v>
      </c>
      <c r="L2783" s="26">
        <v>0.24304080009460399</v>
      </c>
      <c r="N2783">
        <f>(Tabell1[[#This Row],[TP]]+Tabell1[[#This Row],[TN]])/(Tabell1[[#This Row],[TP]]+Tabell1[[#This Row],[TN]]+Tabell1[[#This Row],[FP]]+Tabell1[[#This Row],[FN]])</f>
        <v>0.88185384545205725</v>
      </c>
      <c r="O2783">
        <f>Tabell1[[#This Row],[TP]]/(Tabell1[[#This Row],[TP]]+Tabell1[[#This Row],[FP]])</f>
        <v>0.88144750254841997</v>
      </c>
      <c r="P2783">
        <f>Tabell1[[#This Row],[TP]]/(Tabell1[[#This Row],[TP]]+Tabell1[[#This Row],[FN]])</f>
        <v>0.98496411892015034</v>
      </c>
      <c r="Q2783">
        <f>2*(Tabell1[[#This Row],[Recall]] * Tabell1[[#This Row],[Precision]]) / (Tabell1[[#This Row],[Recall]] + Tabell1[[#This Row],[Precision]])</f>
        <v>0.93033514444026044</v>
      </c>
      <c r="R2783">
        <v>8647</v>
      </c>
      <c r="S2783">
        <v>1019</v>
      </c>
      <c r="T2783">
        <v>1163</v>
      </c>
      <c r="U2783">
        <v>132</v>
      </c>
    </row>
    <row r="2784" spans="1:21" hidden="1" x14ac:dyDescent="0.3">
      <c r="A2784" s="25" t="s">
        <v>20</v>
      </c>
      <c r="B2784" s="25" t="s">
        <v>22</v>
      </c>
      <c r="C2784" s="25" t="s">
        <v>36</v>
      </c>
      <c r="D2784" s="20" t="s">
        <v>23</v>
      </c>
      <c r="E2784" t="s">
        <v>24</v>
      </c>
      <c r="F2784" s="19" t="s">
        <v>21</v>
      </c>
      <c r="G2784" s="25" t="s">
        <v>26</v>
      </c>
      <c r="H2784" s="21" t="s">
        <v>29</v>
      </c>
      <c r="I2784" s="25" t="s">
        <v>25</v>
      </c>
      <c r="J2784" s="21" t="s">
        <v>29</v>
      </c>
      <c r="K2784" s="26">
        <v>2.5284299850463801</v>
      </c>
      <c r="L2784" s="26">
        <v>4.8463363647460902</v>
      </c>
      <c r="N2784">
        <f>(Tabell1[[#This Row],[TP]]+Tabell1[[#This Row],[TN]])/(Tabell1[[#This Row],[TP]]+Tabell1[[#This Row],[TN]]+Tabell1[[#This Row],[FP]]+Tabell1[[#This Row],[FN]])</f>
        <v>0.87942427808454782</v>
      </c>
      <c r="O2784">
        <f>Tabell1[[#This Row],[TP]]/(Tabell1[[#This Row],[TP]]+Tabell1[[#This Row],[FP]])</f>
        <v>0.93886601203674369</v>
      </c>
      <c r="P2784">
        <f>Tabell1[[#This Row],[TP]]/(Tabell1[[#This Row],[TP]]+Tabell1[[#This Row],[FN]])</f>
        <v>0.92192846034214615</v>
      </c>
      <c r="Q2784">
        <f>2*(Tabell1[[#This Row],[Recall]] * Tabell1[[#This Row],[Precision]]) / (Tabell1[[#This Row],[Recall]] + Tabell1[[#This Row],[Precision]])</f>
        <v>0.93032015065913365</v>
      </c>
      <c r="R2784">
        <v>8892</v>
      </c>
      <c r="S2784">
        <v>823</v>
      </c>
      <c r="T2784">
        <v>579</v>
      </c>
      <c r="U2784">
        <v>753</v>
      </c>
    </row>
    <row r="2785" spans="1:21" hidden="1" x14ac:dyDescent="0.3">
      <c r="A2785" s="21" t="s">
        <v>31</v>
      </c>
      <c r="B2785" s="21" t="s">
        <v>32</v>
      </c>
      <c r="C2785" s="21" t="s">
        <v>34</v>
      </c>
      <c r="D2785" s="21" t="s">
        <v>34</v>
      </c>
      <c r="E2785" t="s">
        <v>35</v>
      </c>
      <c r="F2785" s="19" t="s">
        <v>21</v>
      </c>
      <c r="G2785" s="21" t="s">
        <v>29</v>
      </c>
      <c r="H2785" s="25" t="s">
        <v>26</v>
      </c>
      <c r="I2785" s="21"/>
      <c r="J2785" s="25" t="s">
        <v>26</v>
      </c>
      <c r="K2785" s="26">
        <v>2.4929966926574698</v>
      </c>
      <c r="L2785" s="26">
        <v>0.497267246246337</v>
      </c>
      <c r="N2785">
        <f>(Tabell1[[#This Row],[TP]]+Tabell1[[#This Row],[TN]])/(Tabell1[[#This Row],[TP]]+Tabell1[[#This Row],[TN]]+Tabell1[[#This Row],[FP]]+Tabell1[[#This Row],[FN]])</f>
        <v>0.88048535717544019</v>
      </c>
      <c r="O2785">
        <f>Tabell1[[#This Row],[TP]]/(Tabell1[[#This Row],[TP]]+Tabell1[[#This Row],[FP]])</f>
        <v>0.87356206862058616</v>
      </c>
      <c r="P2785">
        <f>Tabell1[[#This Row],[TP]]/(Tabell1[[#This Row],[TP]]+Tabell1[[#This Row],[FN]])</f>
        <v>0.99476022326005242</v>
      </c>
      <c r="Q2785">
        <f>2*(Tabell1[[#This Row],[Recall]] * Tabell1[[#This Row],[Precision]]) / (Tabell1[[#This Row],[Recall]] + Tabell1[[#This Row],[Precision]])</f>
        <v>0.93023008095440984</v>
      </c>
      <c r="R2785">
        <v>8733</v>
      </c>
      <c r="S2785">
        <v>918</v>
      </c>
      <c r="T2785">
        <v>1264</v>
      </c>
      <c r="U2785">
        <v>46</v>
      </c>
    </row>
    <row r="2786" spans="1:21" hidden="1" x14ac:dyDescent="0.3">
      <c r="A2786" s="21" t="s">
        <v>31</v>
      </c>
      <c r="B2786" s="21" t="s">
        <v>32</v>
      </c>
      <c r="C2786" s="25" t="s">
        <v>36</v>
      </c>
      <c r="D2786" s="20" t="s">
        <v>23</v>
      </c>
      <c r="E2786" t="s">
        <v>24</v>
      </c>
      <c r="F2786" s="19" t="s">
        <v>21</v>
      </c>
      <c r="G2786" s="25" t="s">
        <v>26</v>
      </c>
      <c r="H2786" s="21" t="s">
        <v>29</v>
      </c>
      <c r="I2786" s="25" t="s">
        <v>25</v>
      </c>
      <c r="J2786" s="21" t="s">
        <v>29</v>
      </c>
      <c r="K2786" s="26">
        <v>1.11221671104431</v>
      </c>
      <c r="L2786" s="26">
        <v>0.33707261085510198</v>
      </c>
      <c r="N2786">
        <f>(Tabell1[[#This Row],[TP]]+Tabell1[[#This Row],[TN]])/(Tabell1[[#This Row],[TP]]+Tabell1[[#This Row],[TN]]+Tabell1[[#This Row],[FP]]+Tabell1[[#This Row],[FN]])</f>
        <v>0.87951480039829821</v>
      </c>
      <c r="O2786">
        <f>Tabell1[[#This Row],[TP]]/(Tabell1[[#This Row],[TP]]+Tabell1[[#This Row],[FP]])</f>
        <v>0.94082714740190876</v>
      </c>
      <c r="P2786">
        <f>Tabell1[[#This Row],[TP]]/(Tabell1[[#This Row],[TP]]+Tabell1[[#This Row],[FN]])</f>
        <v>0.91985484707102128</v>
      </c>
      <c r="Q2786">
        <f>2*(Tabell1[[#This Row],[Recall]] * Tabell1[[#This Row],[Precision]]) / (Tabell1[[#This Row],[Recall]] + Tabell1[[#This Row],[Precision]])</f>
        <v>0.9302228047182175</v>
      </c>
      <c r="R2786">
        <v>8872</v>
      </c>
      <c r="S2786">
        <v>844</v>
      </c>
      <c r="T2786">
        <v>558</v>
      </c>
      <c r="U2786">
        <v>773</v>
      </c>
    </row>
    <row r="2787" spans="1:21" hidden="1" x14ac:dyDescent="0.3">
      <c r="A2787" s="25" t="s">
        <v>20</v>
      </c>
      <c r="B2787" s="25" t="s">
        <v>22</v>
      </c>
      <c r="C2787" s="23" t="s">
        <v>40</v>
      </c>
      <c r="D2787" s="20" t="s">
        <v>23</v>
      </c>
      <c r="E2787" t="s">
        <v>24</v>
      </c>
      <c r="F2787" s="25" t="s">
        <v>30</v>
      </c>
      <c r="G2787" s="21" t="s">
        <v>29</v>
      </c>
      <c r="H2787" s="25" t="s">
        <v>26</v>
      </c>
      <c r="I2787" s="21"/>
      <c r="J2787" s="21" t="s">
        <v>29</v>
      </c>
      <c r="K2787" s="26">
        <v>3.6707215309143</v>
      </c>
      <c r="L2787" s="26">
        <v>8.6874496936798096</v>
      </c>
      <c r="N2787">
        <f>(Tabell1[[#This Row],[TP]]+Tabell1[[#This Row],[TN]])/(Tabell1[[#This Row],[TP]]+Tabell1[[#This Row],[TN]]+Tabell1[[#This Row],[FP]]+Tabell1[[#This Row],[FN]])</f>
        <v>0.8844935276545669</v>
      </c>
      <c r="O2787">
        <f>Tabell1[[#This Row],[TP]]/(Tabell1[[#This Row],[TP]]+Tabell1[[#This Row],[FP]])</f>
        <v>0.98437319134159051</v>
      </c>
      <c r="P2787">
        <f>Tabell1[[#This Row],[TP]]/(Tabell1[[#This Row],[TP]]+Tabell1[[#This Row],[FN]])</f>
        <v>0.88170036288232245</v>
      </c>
      <c r="Q2787">
        <f>2*(Tabell1[[#This Row],[Recall]] * Tabell1[[#This Row],[Precision]]) / (Tabell1[[#This Row],[Recall]] + Tabell1[[#This Row],[Precision]])</f>
        <v>0.93021220739444321</v>
      </c>
      <c r="R2787">
        <v>8504</v>
      </c>
      <c r="S2787">
        <v>1267</v>
      </c>
      <c r="T2787">
        <v>135</v>
      </c>
      <c r="U2787">
        <v>1141</v>
      </c>
    </row>
    <row r="2788" spans="1:21" hidden="1" x14ac:dyDescent="0.3">
      <c r="A2788" s="25" t="s">
        <v>20</v>
      </c>
      <c r="B2788" s="25" t="s">
        <v>22</v>
      </c>
      <c r="C2788" s="23" t="s">
        <v>40</v>
      </c>
      <c r="D2788" s="20" t="s">
        <v>23</v>
      </c>
      <c r="E2788" t="s">
        <v>24</v>
      </c>
      <c r="F2788" s="25" t="s">
        <v>30</v>
      </c>
      <c r="G2788" s="25" t="s">
        <v>26</v>
      </c>
      <c r="H2788" s="25" t="s">
        <v>26</v>
      </c>
      <c r="I2788" s="21"/>
      <c r="J2788" s="21" t="s">
        <v>29</v>
      </c>
      <c r="K2788" s="26">
        <v>3.6595921516418399</v>
      </c>
      <c r="L2788" s="26">
        <v>8.7160470485687203</v>
      </c>
      <c r="N2788">
        <f>(Tabell1[[#This Row],[TP]]+Tabell1[[#This Row],[TN]])/(Tabell1[[#This Row],[TP]]+Tabell1[[#This Row],[TN]]+Tabell1[[#This Row],[FP]]+Tabell1[[#This Row],[FN]])</f>
        <v>0.8844935276545669</v>
      </c>
      <c r="O2788">
        <f>Tabell1[[#This Row],[TP]]/(Tabell1[[#This Row],[TP]]+Tabell1[[#This Row],[FP]])</f>
        <v>0.98437319134159051</v>
      </c>
      <c r="P2788">
        <f>Tabell1[[#This Row],[TP]]/(Tabell1[[#This Row],[TP]]+Tabell1[[#This Row],[FN]])</f>
        <v>0.88170036288232245</v>
      </c>
      <c r="Q2788">
        <f>2*(Tabell1[[#This Row],[Recall]] * Tabell1[[#This Row],[Precision]]) / (Tabell1[[#This Row],[Recall]] + Tabell1[[#This Row],[Precision]])</f>
        <v>0.93021220739444321</v>
      </c>
      <c r="R2788">
        <v>8504</v>
      </c>
      <c r="S2788">
        <v>1267</v>
      </c>
      <c r="T2788">
        <v>135</v>
      </c>
      <c r="U2788">
        <v>1141</v>
      </c>
    </row>
    <row r="2789" spans="1:21" hidden="1" x14ac:dyDescent="0.3">
      <c r="A2789" s="21" t="s">
        <v>31</v>
      </c>
      <c r="B2789" s="21" t="s">
        <v>32</v>
      </c>
      <c r="C2789" s="21" t="s">
        <v>34</v>
      </c>
      <c r="D2789" s="21" t="s">
        <v>34</v>
      </c>
      <c r="E2789" t="s">
        <v>35</v>
      </c>
      <c r="F2789" s="19" t="s">
        <v>21</v>
      </c>
      <c r="G2789" s="25" t="s">
        <v>26</v>
      </c>
      <c r="H2789" s="25" t="s">
        <v>26</v>
      </c>
      <c r="I2789" s="21"/>
      <c r="J2789" s="25" t="s">
        <v>26</v>
      </c>
      <c r="K2789" s="26">
        <v>1.8957822322845399</v>
      </c>
      <c r="L2789" s="26">
        <v>0.76354670524597101</v>
      </c>
      <c r="N2789">
        <f>(Tabell1[[#This Row],[TP]]+Tabell1[[#This Row],[TN]])/(Tabell1[[#This Row],[TP]]+Tabell1[[#This Row],[TN]]+Tabell1[[#This Row],[FP]]+Tabell1[[#This Row],[FN]])</f>
        <v>0.88039412462366573</v>
      </c>
      <c r="O2789">
        <f>Tabell1[[#This Row],[TP]]/(Tabell1[[#This Row],[TP]]+Tabell1[[#This Row],[FP]])</f>
        <v>0.87354941976790712</v>
      </c>
      <c r="P2789">
        <f>Tabell1[[#This Row],[TP]]/(Tabell1[[#This Row],[TP]]+Tabell1[[#This Row],[FN]])</f>
        <v>0.99464631507005352</v>
      </c>
      <c r="Q2789">
        <f>2*(Tabell1[[#This Row],[Recall]] * Tabell1[[#This Row],[Precision]]) / (Tabell1[[#This Row],[Recall]] + Tabell1[[#This Row],[Precision]])</f>
        <v>0.93017310252995999</v>
      </c>
      <c r="R2789">
        <v>8732</v>
      </c>
      <c r="S2789">
        <v>918</v>
      </c>
      <c r="T2789">
        <v>1264</v>
      </c>
      <c r="U2789">
        <v>47</v>
      </c>
    </row>
    <row r="2790" spans="1:21" hidden="1" x14ac:dyDescent="0.3">
      <c r="A2790" s="21" t="s">
        <v>31</v>
      </c>
      <c r="B2790" s="25" t="s">
        <v>22</v>
      </c>
      <c r="C2790" s="24" t="s">
        <v>38</v>
      </c>
      <c r="D2790" s="20" t="s">
        <v>23</v>
      </c>
      <c r="E2790" t="s">
        <v>24</v>
      </c>
      <c r="F2790" s="25" t="s">
        <v>30</v>
      </c>
      <c r="G2790" s="21" t="s">
        <v>29</v>
      </c>
      <c r="H2790" s="25" t="s">
        <v>26</v>
      </c>
      <c r="I2790" s="25" t="s">
        <v>25</v>
      </c>
      <c r="J2790" s="21" t="s">
        <v>29</v>
      </c>
      <c r="K2790" s="26">
        <v>1.60315012931823</v>
      </c>
      <c r="L2790" s="26">
        <v>0.443203926086425</v>
      </c>
      <c r="N2790">
        <f>(Tabell1[[#This Row],[TP]]+Tabell1[[#This Row],[TN]])/(Tabell1[[#This Row],[TP]]+Tabell1[[#This Row],[TN]]+Tabell1[[#This Row],[FP]]+Tabell1[[#This Row],[FN]])</f>
        <v>0.87860957726079481</v>
      </c>
      <c r="O2790">
        <f>Tabell1[[#This Row],[TP]]/(Tabell1[[#This Row],[TP]]+Tabell1[[#This Row],[FP]])</f>
        <v>0.93485546711353162</v>
      </c>
      <c r="P2790">
        <f>Tabell1[[#This Row],[TP]]/(Tabell1[[#This Row],[TP]]+Tabell1[[#This Row],[FN]])</f>
        <v>0.92545360290305856</v>
      </c>
      <c r="Q2790">
        <f>2*(Tabell1[[#This Row],[Recall]] * Tabell1[[#This Row],[Precision]]) / (Tabell1[[#This Row],[Recall]] + Tabell1[[#This Row],[Precision]])</f>
        <v>0.93013077684572498</v>
      </c>
      <c r="R2790">
        <v>8926</v>
      </c>
      <c r="S2790">
        <v>780</v>
      </c>
      <c r="T2790">
        <v>622</v>
      </c>
      <c r="U2790">
        <v>719</v>
      </c>
    </row>
    <row r="2791" spans="1:21" hidden="1" x14ac:dyDescent="0.3">
      <c r="A2791" s="25" t="s">
        <v>20</v>
      </c>
      <c r="B2791" s="21" t="s">
        <v>32</v>
      </c>
      <c r="C2791" s="21" t="s">
        <v>34</v>
      </c>
      <c r="D2791" s="21" t="s">
        <v>34</v>
      </c>
      <c r="E2791" t="s">
        <v>35</v>
      </c>
      <c r="F2791" s="19" t="s">
        <v>21</v>
      </c>
      <c r="G2791" s="21" t="s">
        <v>29</v>
      </c>
      <c r="H2791" s="25" t="s">
        <v>26</v>
      </c>
      <c r="I2791" s="25" t="s">
        <v>25</v>
      </c>
      <c r="J2791" s="21" t="s">
        <v>29</v>
      </c>
      <c r="K2791" s="26">
        <v>1.48660469055175</v>
      </c>
      <c r="L2791" s="26">
        <v>3.7454774379730198</v>
      </c>
      <c r="N2791">
        <f>(Tabell1[[#This Row],[TP]]+Tabell1[[#This Row],[TN]])/(Tabell1[[#This Row],[TP]]+Tabell1[[#This Row],[TN]]+Tabell1[[#This Row],[FP]]+Tabell1[[#This Row],[FN]])</f>
        <v>0.88048535717544019</v>
      </c>
      <c r="O2791">
        <f>Tabell1[[#This Row],[TP]]/(Tabell1[[#This Row],[TP]]+Tabell1[[#This Row],[FP]])</f>
        <v>0.87513812154696136</v>
      </c>
      <c r="P2791">
        <f>Tabell1[[#This Row],[TP]]/(Tabell1[[#This Row],[TP]]+Tabell1[[#This Row],[FN]])</f>
        <v>0.99236815127007627</v>
      </c>
      <c r="Q2791">
        <f>2*(Tabell1[[#This Row],[Recall]] * Tabell1[[#This Row],[Precision]]) / (Tabell1[[#This Row],[Recall]] + Tabell1[[#This Row],[Precision]])</f>
        <v>0.93007366285897297</v>
      </c>
      <c r="R2791">
        <v>8712</v>
      </c>
      <c r="S2791">
        <v>939</v>
      </c>
      <c r="T2791">
        <v>1243</v>
      </c>
      <c r="U2791">
        <v>67</v>
      </c>
    </row>
    <row r="2792" spans="1:21" hidden="1" x14ac:dyDescent="0.3">
      <c r="A2792" s="25" t="s">
        <v>20</v>
      </c>
      <c r="B2792" s="21" t="s">
        <v>32</v>
      </c>
      <c r="C2792" s="21" t="s">
        <v>34</v>
      </c>
      <c r="D2792" s="21" t="s">
        <v>34</v>
      </c>
      <c r="E2792" t="s">
        <v>35</v>
      </c>
      <c r="F2792" s="19" t="s">
        <v>21</v>
      </c>
      <c r="G2792" s="25" t="s">
        <v>26</v>
      </c>
      <c r="H2792" s="25" t="s">
        <v>26</v>
      </c>
      <c r="I2792" s="25" t="s">
        <v>25</v>
      </c>
      <c r="J2792" s="21" t="s">
        <v>29</v>
      </c>
      <c r="K2792" s="26">
        <v>1.45907950401306</v>
      </c>
      <c r="L2792" s="26">
        <v>3.74054956436157</v>
      </c>
      <c r="N2792">
        <f>(Tabell1[[#This Row],[TP]]+Tabell1[[#This Row],[TN]])/(Tabell1[[#This Row],[TP]]+Tabell1[[#This Row],[TN]]+Tabell1[[#This Row],[FP]]+Tabell1[[#This Row],[FN]])</f>
        <v>0.88048535717544019</v>
      </c>
      <c r="O2792">
        <f>Tabell1[[#This Row],[TP]]/(Tabell1[[#This Row],[TP]]+Tabell1[[#This Row],[FP]])</f>
        <v>0.87513812154696136</v>
      </c>
      <c r="P2792">
        <f>Tabell1[[#This Row],[TP]]/(Tabell1[[#This Row],[TP]]+Tabell1[[#This Row],[FN]])</f>
        <v>0.99236815127007627</v>
      </c>
      <c r="Q2792">
        <f>2*(Tabell1[[#This Row],[Recall]] * Tabell1[[#This Row],[Precision]]) / (Tabell1[[#This Row],[Recall]] + Tabell1[[#This Row],[Precision]])</f>
        <v>0.93007366285897297</v>
      </c>
      <c r="R2792">
        <v>8712</v>
      </c>
      <c r="S2792">
        <v>939</v>
      </c>
      <c r="T2792">
        <v>1243</v>
      </c>
      <c r="U2792">
        <v>67</v>
      </c>
    </row>
    <row r="2793" spans="1:21" hidden="1" x14ac:dyDescent="0.3">
      <c r="A2793" s="25" t="s">
        <v>20</v>
      </c>
      <c r="B2793" s="25" t="s">
        <v>22</v>
      </c>
      <c r="C2793" s="25" t="s">
        <v>36</v>
      </c>
      <c r="D2793" s="20" t="s">
        <v>23</v>
      </c>
      <c r="E2793" t="s">
        <v>24</v>
      </c>
      <c r="F2793" s="19" t="s">
        <v>21</v>
      </c>
      <c r="G2793" s="21" t="s">
        <v>29</v>
      </c>
      <c r="H2793" s="21" t="s">
        <v>29</v>
      </c>
      <c r="I2793" s="25" t="s">
        <v>25</v>
      </c>
      <c r="J2793" s="21" t="s">
        <v>29</v>
      </c>
      <c r="K2793" s="26">
        <v>2.62860774993896</v>
      </c>
      <c r="L2793" s="26">
        <v>4.9809119701385498</v>
      </c>
      <c r="N2793">
        <f>(Tabell1[[#This Row],[TP]]+Tabell1[[#This Row],[TN]])/(Tabell1[[#This Row],[TP]]+Tabell1[[#This Row],[TN]]+Tabell1[[#This Row],[FP]]+Tabell1[[#This Row],[FN]])</f>
        <v>0.87897166651579617</v>
      </c>
      <c r="O2793">
        <f>Tabell1[[#This Row],[TP]]/(Tabell1[[#This Row],[TP]]+Tabell1[[#This Row],[FP]])</f>
        <v>0.93874102239121249</v>
      </c>
      <c r="P2793">
        <f>Tabell1[[#This Row],[TP]]/(Tabell1[[#This Row],[TP]]+Tabell1[[#This Row],[FN]])</f>
        <v>0.92151373768792122</v>
      </c>
      <c r="Q2793">
        <f>2*(Tabell1[[#This Row],[Recall]] * Tabell1[[#This Row],[Precision]]) / (Tabell1[[#This Row],[Recall]] + Tabell1[[#This Row],[Precision]])</f>
        <v>0.93004761157327476</v>
      </c>
      <c r="R2793">
        <v>8888</v>
      </c>
      <c r="S2793">
        <v>822</v>
      </c>
      <c r="T2793">
        <v>580</v>
      </c>
      <c r="U2793">
        <v>757</v>
      </c>
    </row>
    <row r="2794" spans="1:21" hidden="1" x14ac:dyDescent="0.3">
      <c r="A2794" s="21" t="s">
        <v>31</v>
      </c>
      <c r="B2794" s="25" t="s">
        <v>22</v>
      </c>
      <c r="C2794" s="21" t="s">
        <v>34</v>
      </c>
      <c r="D2794" s="21" t="s">
        <v>34</v>
      </c>
      <c r="E2794" t="s">
        <v>35</v>
      </c>
      <c r="F2794" s="19" t="s">
        <v>21</v>
      </c>
      <c r="G2794" s="21" t="s">
        <v>29</v>
      </c>
      <c r="H2794" s="25" t="s">
        <v>26</v>
      </c>
      <c r="I2794" s="25" t="s">
        <v>25</v>
      </c>
      <c r="J2794" s="21" t="s">
        <v>29</v>
      </c>
      <c r="K2794" s="26">
        <v>0.43782949447631803</v>
      </c>
      <c r="L2794" s="26">
        <v>0.29973840713500899</v>
      </c>
      <c r="N2794">
        <f>(Tabell1[[#This Row],[TP]]+Tabell1[[#This Row],[TN]])/(Tabell1[[#This Row],[TP]]+Tabell1[[#This Row],[TN]]+Tabell1[[#This Row],[FP]]+Tabell1[[#This Row],[FN]])</f>
        <v>0.88039412462366573</v>
      </c>
      <c r="O2794">
        <f>Tabell1[[#This Row],[TP]]/(Tabell1[[#This Row],[TP]]+Tabell1[[#This Row],[FP]])</f>
        <v>0.87527638190954771</v>
      </c>
      <c r="P2794">
        <f>Tabell1[[#This Row],[TP]]/(Tabell1[[#This Row],[TP]]+Tabell1[[#This Row],[FN]])</f>
        <v>0.99202642670007979</v>
      </c>
      <c r="Q2794">
        <f>2*(Tabell1[[#This Row],[Recall]] * Tabell1[[#This Row],[Precision]]) / (Tabell1[[#This Row],[Recall]] + Tabell1[[#This Row],[Precision]])</f>
        <v>0.93000160179400926</v>
      </c>
      <c r="R2794">
        <v>8709</v>
      </c>
      <c r="S2794">
        <v>941</v>
      </c>
      <c r="T2794">
        <v>1241</v>
      </c>
      <c r="U2794">
        <v>70</v>
      </c>
    </row>
    <row r="2795" spans="1:21" hidden="1" x14ac:dyDescent="0.3">
      <c r="A2795" s="21" t="s">
        <v>31</v>
      </c>
      <c r="B2795" s="21" t="s">
        <v>32</v>
      </c>
      <c r="C2795" s="21" t="s">
        <v>34</v>
      </c>
      <c r="D2795" s="21" t="s">
        <v>34</v>
      </c>
      <c r="E2795" t="s">
        <v>35</v>
      </c>
      <c r="F2795" s="19" t="s">
        <v>21</v>
      </c>
      <c r="G2795" s="21" t="s">
        <v>29</v>
      </c>
      <c r="H2795" s="21" t="s">
        <v>29</v>
      </c>
      <c r="I2795" s="21"/>
      <c r="J2795" s="25" t="s">
        <v>26</v>
      </c>
      <c r="K2795" s="26">
        <v>2.32131624221801</v>
      </c>
      <c r="L2795" s="26">
        <v>0.486826181411743</v>
      </c>
      <c r="N2795">
        <f>(Tabell1[[#This Row],[TP]]+Tabell1[[#This Row],[TN]])/(Tabell1[[#This Row],[TP]]+Tabell1[[#This Row],[TN]]+Tabell1[[#This Row],[FP]]+Tabell1[[#This Row],[FN]])</f>
        <v>0.88012042696834225</v>
      </c>
      <c r="O2795">
        <f>Tabell1[[#This Row],[TP]]/(Tabell1[[#This Row],[TP]]+Tabell1[[#This Row],[FP]])</f>
        <v>0.87366102712984284</v>
      </c>
      <c r="P2795">
        <f>Tabell1[[#This Row],[TP]]/(Tabell1[[#This Row],[TP]]+Tabell1[[#This Row],[FN]])</f>
        <v>0.99407677412005924</v>
      </c>
      <c r="Q2795">
        <f>2*(Tabell1[[#This Row],[Recall]] * Tabell1[[#This Row],[Precision]]) / (Tabell1[[#This Row],[Recall]] + Tabell1[[#This Row],[Precision]])</f>
        <v>0.92998721227621495</v>
      </c>
      <c r="R2795">
        <v>8727</v>
      </c>
      <c r="S2795">
        <v>920</v>
      </c>
      <c r="T2795">
        <v>1262</v>
      </c>
      <c r="U2795">
        <v>52</v>
      </c>
    </row>
    <row r="2796" spans="1:21" hidden="1" x14ac:dyDescent="0.3">
      <c r="A2796" s="21" t="s">
        <v>31</v>
      </c>
      <c r="B2796" s="21" t="s">
        <v>32</v>
      </c>
      <c r="C2796" s="21" t="s">
        <v>34</v>
      </c>
      <c r="D2796" s="21" t="s">
        <v>34</v>
      </c>
      <c r="E2796" t="s">
        <v>43</v>
      </c>
      <c r="F2796" s="19" t="s">
        <v>21</v>
      </c>
      <c r="G2796" s="25" t="s">
        <v>26</v>
      </c>
      <c r="H2796" s="21" t="s">
        <v>29</v>
      </c>
      <c r="I2796" s="25" t="s">
        <v>25</v>
      </c>
      <c r="J2796" s="21" t="s">
        <v>29</v>
      </c>
      <c r="K2796" s="26">
        <v>0.55197882652282704</v>
      </c>
      <c r="L2796" s="26">
        <v>0.35851740837097101</v>
      </c>
      <c r="N2796">
        <f>(Tabell1[[#This Row],[TP]]+Tabell1[[#This Row],[TN]])/(Tabell1[[#This Row],[TP]]+Tabell1[[#This Row],[TN]]+Tabell1[[#This Row],[FP]]+Tabell1[[#This Row],[FN]])</f>
        <v>0.8820224719101124</v>
      </c>
      <c r="O2796">
        <f>Tabell1[[#This Row],[TP]]/(Tabell1[[#This Row],[TP]]+Tabell1[[#This Row],[FP]])</f>
        <v>0.88394683026584864</v>
      </c>
      <c r="P2796">
        <f>Tabell1[[#This Row],[TP]]/(Tabell1[[#This Row],[TP]]+Tabell1[[#This Row],[FN]])</f>
        <v>0.98104857013163871</v>
      </c>
      <c r="Q2796">
        <f>2*(Tabell1[[#This Row],[Recall]] * Tabell1[[#This Row],[Precision]]) / (Tabell1[[#This Row],[Recall]] + Tabell1[[#This Row],[Precision]])</f>
        <v>0.92996987951807231</v>
      </c>
      <c r="R2796">
        <v>8645</v>
      </c>
      <c r="S2796">
        <v>1089</v>
      </c>
      <c r="T2796">
        <v>1135</v>
      </c>
      <c r="U2796">
        <v>167</v>
      </c>
    </row>
    <row r="2797" spans="1:21" hidden="1" x14ac:dyDescent="0.3">
      <c r="A2797" s="25" t="s">
        <v>20</v>
      </c>
      <c r="B2797" s="23" t="s">
        <v>33</v>
      </c>
      <c r="C2797" s="21" t="s">
        <v>34</v>
      </c>
      <c r="D2797" s="21" t="s">
        <v>34</v>
      </c>
      <c r="E2797" t="s">
        <v>43</v>
      </c>
      <c r="F2797" s="19" t="s">
        <v>21</v>
      </c>
      <c r="G2797" s="25" t="s">
        <v>26</v>
      </c>
      <c r="H2797" s="21" t="s">
        <v>29</v>
      </c>
      <c r="I2797" s="25" t="s">
        <v>25</v>
      </c>
      <c r="J2797" s="21" t="s">
        <v>29</v>
      </c>
      <c r="K2797" s="26">
        <v>1.3499386310577299</v>
      </c>
      <c r="L2797" s="26">
        <v>3.7374913692474299</v>
      </c>
      <c r="N2797">
        <f>(Tabell1[[#This Row],[TP]]+Tabell1[[#This Row],[TN]])/(Tabell1[[#This Row],[TP]]+Tabell1[[#This Row],[TN]]+Tabell1[[#This Row],[FP]]+Tabell1[[#This Row],[FN]])</f>
        <v>0.88066328379847769</v>
      </c>
      <c r="O2797">
        <f>Tabell1[[#This Row],[TP]]/(Tabell1[[#This Row],[TP]]+Tabell1[[#This Row],[FP]])</f>
        <v>0.87523780915189742</v>
      </c>
      <c r="P2797">
        <f>Tabell1[[#This Row],[TP]]/(Tabell1[[#This Row],[TP]]+Tabell1[[#This Row],[FN]])</f>
        <v>0.99194280526554701</v>
      </c>
      <c r="Q2797">
        <f>2*(Tabell1[[#This Row],[Recall]] * Tabell1[[#This Row],[Precision]]) / (Tabell1[[#This Row],[Recall]] + Tabell1[[#This Row],[Precision]])</f>
        <v>0.92994308207883403</v>
      </c>
      <c r="R2797">
        <v>8741</v>
      </c>
      <c r="S2797">
        <v>978</v>
      </c>
      <c r="T2797">
        <v>1246</v>
      </c>
      <c r="U2797">
        <v>71</v>
      </c>
    </row>
    <row r="2798" spans="1:21" hidden="1" x14ac:dyDescent="0.3">
      <c r="A2798" s="21" t="s">
        <v>31</v>
      </c>
      <c r="B2798" s="21" t="s">
        <v>32</v>
      </c>
      <c r="C2798" s="23" t="s">
        <v>40</v>
      </c>
      <c r="D2798" s="20" t="s">
        <v>23</v>
      </c>
      <c r="E2798" t="s">
        <v>24</v>
      </c>
      <c r="F2798" s="25" t="s">
        <v>30</v>
      </c>
      <c r="G2798" s="25" t="s">
        <v>26</v>
      </c>
      <c r="H2798" s="25" t="s">
        <v>26</v>
      </c>
      <c r="I2798" s="25" t="s">
        <v>25</v>
      </c>
      <c r="J2798" s="21" t="s">
        <v>29</v>
      </c>
      <c r="K2798" s="26">
        <v>1.6576054096221899</v>
      </c>
      <c r="L2798" s="26">
        <v>0.49466967582702598</v>
      </c>
      <c r="N2798">
        <f>(Tabell1[[#This Row],[TP]]+Tabell1[[#This Row],[TN]])/(Tabell1[[#This Row],[TP]]+Tabell1[[#This Row],[TN]]+Tabell1[[#This Row],[FP]]+Tabell1[[#This Row],[FN]])</f>
        <v>0.88313569294831173</v>
      </c>
      <c r="O2798">
        <f>Tabell1[[#This Row],[TP]]/(Tabell1[[#This Row],[TP]]+Tabell1[[#This Row],[FP]])</f>
        <v>0.97617419060647515</v>
      </c>
      <c r="P2798">
        <f>Tabell1[[#This Row],[TP]]/(Tabell1[[#This Row],[TP]]+Tabell1[[#This Row],[FN]])</f>
        <v>0.88781752203214104</v>
      </c>
      <c r="Q2798">
        <f>2*(Tabell1[[#This Row],[Recall]] * Tabell1[[#This Row],[Precision]]) / (Tabell1[[#This Row],[Recall]] + Tabell1[[#This Row],[Precision]])</f>
        <v>0.92990172123581483</v>
      </c>
      <c r="R2798">
        <v>8563</v>
      </c>
      <c r="S2798">
        <v>1193</v>
      </c>
      <c r="T2798">
        <v>209</v>
      </c>
      <c r="U2798">
        <v>1082</v>
      </c>
    </row>
    <row r="2799" spans="1:21" hidden="1" x14ac:dyDescent="0.3">
      <c r="A2799" s="25" t="s">
        <v>20</v>
      </c>
      <c r="B2799" s="23" t="s">
        <v>33</v>
      </c>
      <c r="C2799" s="21" t="s">
        <v>34</v>
      </c>
      <c r="D2799" s="21" t="s">
        <v>34</v>
      </c>
      <c r="E2799" t="s">
        <v>35</v>
      </c>
      <c r="F2799" s="25" t="s">
        <v>30</v>
      </c>
      <c r="G2799" s="21" t="s">
        <v>29</v>
      </c>
      <c r="H2799" s="21" t="s">
        <v>29</v>
      </c>
      <c r="I2799" s="21"/>
      <c r="J2799" s="21" t="s">
        <v>29</v>
      </c>
      <c r="K2799" s="26">
        <v>3.3851990699768</v>
      </c>
      <c r="L2799" s="26">
        <v>9.0874154567718506</v>
      </c>
      <c r="N2799">
        <f>(Tabell1[[#This Row],[TP]]+Tabell1[[#This Row],[TN]])/(Tabell1[[#This Row],[TP]]+Tabell1[[#This Row],[TN]]+Tabell1[[#This Row],[FP]]+Tabell1[[#This Row],[FN]])</f>
        <v>0.87966426420946997</v>
      </c>
      <c r="O2799">
        <f>Tabell1[[#This Row],[TP]]/(Tabell1[[#This Row],[TP]]+Tabell1[[#This Row],[FP]])</f>
        <v>0.87270183852917671</v>
      </c>
      <c r="P2799">
        <f>Tabell1[[#This Row],[TP]]/(Tabell1[[#This Row],[TP]]+Tabell1[[#This Row],[FN]])</f>
        <v>0.99487413145005121</v>
      </c>
      <c r="Q2799">
        <f>2*(Tabell1[[#This Row],[Recall]] * Tabell1[[#This Row],[Precision]]) / (Tabell1[[#This Row],[Recall]] + Tabell1[[#This Row],[Precision]])</f>
        <v>0.92979187736200564</v>
      </c>
      <c r="R2799">
        <v>8734</v>
      </c>
      <c r="S2799">
        <v>908</v>
      </c>
      <c r="T2799">
        <v>1274</v>
      </c>
      <c r="U2799">
        <v>45</v>
      </c>
    </row>
    <row r="2800" spans="1:21" hidden="1" x14ac:dyDescent="0.3">
      <c r="A2800" s="25" t="s">
        <v>20</v>
      </c>
      <c r="B2800" s="23" t="s">
        <v>33</v>
      </c>
      <c r="C2800" s="21" t="s">
        <v>34</v>
      </c>
      <c r="D2800" s="21" t="s">
        <v>34</v>
      </c>
      <c r="E2800" t="s">
        <v>35</v>
      </c>
      <c r="F2800" s="25" t="s">
        <v>30</v>
      </c>
      <c r="G2800" s="25" t="s">
        <v>26</v>
      </c>
      <c r="H2800" s="21" t="s">
        <v>29</v>
      </c>
      <c r="I2800" s="21"/>
      <c r="J2800" s="21" t="s">
        <v>29</v>
      </c>
      <c r="K2800" s="26">
        <v>3.3474576473236</v>
      </c>
      <c r="L2800" s="26">
        <v>9.1007747650146396</v>
      </c>
      <c r="N2800">
        <f>(Tabell1[[#This Row],[TP]]+Tabell1[[#This Row],[TN]])/(Tabell1[[#This Row],[TP]]+Tabell1[[#This Row],[TN]]+Tabell1[[#This Row],[FP]]+Tabell1[[#This Row],[FN]])</f>
        <v>0.87966426420946997</v>
      </c>
      <c r="O2800">
        <f>Tabell1[[#This Row],[TP]]/(Tabell1[[#This Row],[TP]]+Tabell1[[#This Row],[FP]])</f>
        <v>0.87270183852917671</v>
      </c>
      <c r="P2800">
        <f>Tabell1[[#This Row],[TP]]/(Tabell1[[#This Row],[TP]]+Tabell1[[#This Row],[FN]])</f>
        <v>0.99487413145005121</v>
      </c>
      <c r="Q2800">
        <f>2*(Tabell1[[#This Row],[Recall]] * Tabell1[[#This Row],[Precision]]) / (Tabell1[[#This Row],[Recall]] + Tabell1[[#This Row],[Precision]])</f>
        <v>0.92979187736200564</v>
      </c>
      <c r="R2800">
        <v>8734</v>
      </c>
      <c r="S2800">
        <v>908</v>
      </c>
      <c r="T2800">
        <v>1274</v>
      </c>
      <c r="U2800">
        <v>45</v>
      </c>
    </row>
    <row r="2801" spans="1:21" hidden="1" x14ac:dyDescent="0.3">
      <c r="A2801" s="25" t="s">
        <v>20</v>
      </c>
      <c r="B2801" s="23" t="s">
        <v>33</v>
      </c>
      <c r="C2801" s="25" t="s">
        <v>36</v>
      </c>
      <c r="D2801" s="20" t="s">
        <v>23</v>
      </c>
      <c r="E2801" t="s">
        <v>24</v>
      </c>
      <c r="F2801" s="25" t="s">
        <v>30</v>
      </c>
      <c r="G2801" s="25" t="s">
        <v>26</v>
      </c>
      <c r="H2801" s="21" t="s">
        <v>29</v>
      </c>
      <c r="I2801" s="25" t="s">
        <v>25</v>
      </c>
      <c r="J2801" s="25" t="s">
        <v>26</v>
      </c>
      <c r="K2801" s="26">
        <v>2.87808632850646</v>
      </c>
      <c r="L2801" s="26">
        <v>8.0202143192291206</v>
      </c>
      <c r="N2801">
        <f>(Tabell1[[#This Row],[TP]]+Tabell1[[#This Row],[TN]])/(Tabell1[[#This Row],[TP]]+Tabell1[[#This Row],[TN]]+Tabell1[[#This Row],[FP]]+Tabell1[[#This Row],[FN]])</f>
        <v>0.87897166651579617</v>
      </c>
      <c r="O2801">
        <f>Tabell1[[#This Row],[TP]]/(Tabell1[[#This Row],[TP]]+Tabell1[[#This Row],[FP]])</f>
        <v>0.9420089380719302</v>
      </c>
      <c r="P2801">
        <f>Tabell1[[#This Row],[TP]]/(Tabell1[[#This Row],[TP]]+Tabell1[[#This Row],[FN]])</f>
        <v>0.91788491446345255</v>
      </c>
      <c r="Q2801">
        <f>2*(Tabell1[[#This Row],[Recall]] * Tabell1[[#This Row],[Precision]]) / (Tabell1[[#This Row],[Recall]] + Tabell1[[#This Row],[Precision]])</f>
        <v>0.92979047418999106</v>
      </c>
      <c r="R2801">
        <v>8853</v>
      </c>
      <c r="S2801">
        <v>857</v>
      </c>
      <c r="T2801">
        <v>545</v>
      </c>
      <c r="U2801">
        <v>792</v>
      </c>
    </row>
    <row r="2802" spans="1:21" hidden="1" x14ac:dyDescent="0.3">
      <c r="A2802" s="25" t="s">
        <v>20</v>
      </c>
      <c r="B2802" s="21" t="s">
        <v>32</v>
      </c>
      <c r="C2802" s="24" t="s">
        <v>38</v>
      </c>
      <c r="D2802" s="20" t="s">
        <v>23</v>
      </c>
      <c r="E2802" t="s">
        <v>24</v>
      </c>
      <c r="F2802" s="19" t="s">
        <v>21</v>
      </c>
      <c r="G2802" s="25" t="s">
        <v>26</v>
      </c>
      <c r="H2802" s="25" t="s">
        <v>26</v>
      </c>
      <c r="I2802" s="21"/>
      <c r="J2802" s="25" t="s">
        <v>26</v>
      </c>
      <c r="K2802" s="26">
        <v>1.39029121398925</v>
      </c>
      <c r="L2802" s="26">
        <v>3.3188664913177401</v>
      </c>
      <c r="N2802">
        <f>(Tabell1[[#This Row],[TP]]+Tabell1[[#This Row],[TN]])/(Tabell1[[#This Row],[TP]]+Tabell1[[#This Row],[TN]]+Tabell1[[#This Row],[FP]]+Tabell1[[#This Row],[FN]])</f>
        <v>0.88241151443830901</v>
      </c>
      <c r="O2802">
        <f>Tabell1[[#This Row],[TP]]/(Tabell1[[#This Row],[TP]]+Tabell1[[#This Row],[FP]])</f>
        <v>0.97248641304347827</v>
      </c>
      <c r="P2802">
        <f>Tabell1[[#This Row],[TP]]/(Tabell1[[#This Row],[TP]]+Tabell1[[#This Row],[FN]])</f>
        <v>0.89051321928460347</v>
      </c>
      <c r="Q2802">
        <f>2*(Tabell1[[#This Row],[Recall]] * Tabell1[[#This Row],[Precision]]) / (Tabell1[[#This Row],[Recall]] + Tabell1[[#This Row],[Precision]])</f>
        <v>0.92969637928235105</v>
      </c>
      <c r="R2802">
        <v>8589</v>
      </c>
      <c r="S2802">
        <v>1159</v>
      </c>
      <c r="T2802">
        <v>243</v>
      </c>
      <c r="U2802">
        <v>1056</v>
      </c>
    </row>
    <row r="2803" spans="1:21" hidden="1" x14ac:dyDescent="0.3">
      <c r="A2803" s="25" t="s">
        <v>20</v>
      </c>
      <c r="B2803" s="21" t="s">
        <v>32</v>
      </c>
      <c r="C2803" s="24" t="s">
        <v>38</v>
      </c>
      <c r="D2803" s="20" t="s">
        <v>23</v>
      </c>
      <c r="E2803" t="s">
        <v>24</v>
      </c>
      <c r="F2803" s="19" t="s">
        <v>21</v>
      </c>
      <c r="G2803" s="21" t="s">
        <v>29</v>
      </c>
      <c r="H2803" s="25" t="s">
        <v>26</v>
      </c>
      <c r="I2803" s="21"/>
      <c r="J2803" s="25" t="s">
        <v>26</v>
      </c>
      <c r="K2803" s="26">
        <v>1.3872992992401101</v>
      </c>
      <c r="L2803" s="26">
        <v>3.34612965583801</v>
      </c>
      <c r="N2803">
        <f>(Tabell1[[#This Row],[TP]]+Tabell1[[#This Row],[TN]])/(Tabell1[[#This Row],[TP]]+Tabell1[[#This Row],[TN]]+Tabell1[[#This Row],[FP]]+Tabell1[[#This Row],[FN]])</f>
        <v>0.88241151443830901</v>
      </c>
      <c r="O2803">
        <f>Tabell1[[#This Row],[TP]]/(Tabell1[[#This Row],[TP]]+Tabell1[[#This Row],[FP]])</f>
        <v>0.97248641304347827</v>
      </c>
      <c r="P2803">
        <f>Tabell1[[#This Row],[TP]]/(Tabell1[[#This Row],[TP]]+Tabell1[[#This Row],[FN]])</f>
        <v>0.89051321928460347</v>
      </c>
      <c r="Q2803">
        <f>2*(Tabell1[[#This Row],[Recall]] * Tabell1[[#This Row],[Precision]]) / (Tabell1[[#This Row],[Recall]] + Tabell1[[#This Row],[Precision]])</f>
        <v>0.92969637928235105</v>
      </c>
      <c r="R2803">
        <v>8589</v>
      </c>
      <c r="S2803">
        <v>1159</v>
      </c>
      <c r="T2803">
        <v>243</v>
      </c>
      <c r="U2803">
        <v>1056</v>
      </c>
    </row>
    <row r="2804" spans="1:21" hidden="1" x14ac:dyDescent="0.3">
      <c r="A2804" s="25" t="s">
        <v>20</v>
      </c>
      <c r="B2804" s="25" t="s">
        <v>22</v>
      </c>
      <c r="C2804" s="23" t="s">
        <v>40</v>
      </c>
      <c r="D2804" s="20" t="s">
        <v>23</v>
      </c>
      <c r="E2804" t="s">
        <v>24</v>
      </c>
      <c r="F2804" s="19" t="s">
        <v>21</v>
      </c>
      <c r="G2804" s="21" t="s">
        <v>29</v>
      </c>
      <c r="H2804" s="25" t="s">
        <v>26</v>
      </c>
      <c r="I2804" s="21"/>
      <c r="J2804" s="25" t="s">
        <v>26</v>
      </c>
      <c r="K2804" s="26">
        <v>1.48107862472534</v>
      </c>
      <c r="L2804" s="26">
        <v>3.9876906871795601</v>
      </c>
      <c r="N2804">
        <f>(Tabell1[[#This Row],[TP]]+Tabell1[[#This Row],[TN]])/(Tabell1[[#This Row],[TP]]+Tabell1[[#This Row],[TN]]+Tabell1[[#This Row],[FP]]+Tabell1[[#This Row],[FN]])</f>
        <v>0.8834977822033131</v>
      </c>
      <c r="O2804">
        <f>Tabell1[[#This Row],[TP]]/(Tabell1[[#This Row],[TP]]+Tabell1[[#This Row],[FP]])</f>
        <v>0.98356861837537612</v>
      </c>
      <c r="P2804">
        <f>Tabell1[[#This Row],[TP]]/(Tabell1[[#This Row],[TP]]+Tabell1[[#This Row],[FN]])</f>
        <v>0.88128564022809741</v>
      </c>
      <c r="Q2804">
        <f>2*(Tabell1[[#This Row],[Recall]] * Tabell1[[#This Row],[Precision]]) / (Tabell1[[#This Row],[Recall]] + Tabell1[[#This Row],[Precision]])</f>
        <v>0.92962213594356646</v>
      </c>
      <c r="R2804">
        <v>8500</v>
      </c>
      <c r="S2804">
        <v>1260</v>
      </c>
      <c r="T2804">
        <v>142</v>
      </c>
      <c r="U2804">
        <v>1145</v>
      </c>
    </row>
    <row r="2805" spans="1:21" hidden="1" x14ac:dyDescent="0.3">
      <c r="A2805" s="25" t="s">
        <v>20</v>
      </c>
      <c r="B2805" s="25" t="s">
        <v>22</v>
      </c>
      <c r="C2805" s="23" t="s">
        <v>40</v>
      </c>
      <c r="D2805" s="20" t="s">
        <v>23</v>
      </c>
      <c r="E2805" t="s">
        <v>24</v>
      </c>
      <c r="F2805" s="19" t="s">
        <v>21</v>
      </c>
      <c r="G2805" s="25" t="s">
        <v>26</v>
      </c>
      <c r="H2805" s="25" t="s">
        <v>26</v>
      </c>
      <c r="I2805" s="21"/>
      <c r="J2805" s="25" t="s">
        <v>26</v>
      </c>
      <c r="K2805" s="26">
        <v>1.4810755252838099</v>
      </c>
      <c r="L2805" s="26">
        <v>3.9988379478454501</v>
      </c>
      <c r="N2805">
        <f>(Tabell1[[#This Row],[TP]]+Tabell1[[#This Row],[TN]])/(Tabell1[[#This Row],[TP]]+Tabell1[[#This Row],[TN]]+Tabell1[[#This Row],[FP]]+Tabell1[[#This Row],[FN]])</f>
        <v>0.8834977822033131</v>
      </c>
      <c r="O2805">
        <f>Tabell1[[#This Row],[TP]]/(Tabell1[[#This Row],[TP]]+Tabell1[[#This Row],[FP]])</f>
        <v>0.98356861837537612</v>
      </c>
      <c r="P2805">
        <f>Tabell1[[#This Row],[TP]]/(Tabell1[[#This Row],[TP]]+Tabell1[[#This Row],[FN]])</f>
        <v>0.88128564022809741</v>
      </c>
      <c r="Q2805">
        <f>2*(Tabell1[[#This Row],[Recall]] * Tabell1[[#This Row],[Precision]]) / (Tabell1[[#This Row],[Recall]] + Tabell1[[#This Row],[Precision]])</f>
        <v>0.92962213594356646</v>
      </c>
      <c r="R2805">
        <v>8500</v>
      </c>
      <c r="S2805">
        <v>1260</v>
      </c>
      <c r="T2805">
        <v>142</v>
      </c>
      <c r="U2805">
        <v>1145</v>
      </c>
    </row>
    <row r="2806" spans="1:21" hidden="1" x14ac:dyDescent="0.3">
      <c r="A2806" s="25" t="s">
        <v>20</v>
      </c>
      <c r="B2806" s="21" t="s">
        <v>32</v>
      </c>
      <c r="C2806" s="23" t="s">
        <v>40</v>
      </c>
      <c r="D2806" s="20" t="s">
        <v>23</v>
      </c>
      <c r="E2806" t="s">
        <v>24</v>
      </c>
      <c r="F2806" s="25" t="s">
        <v>30</v>
      </c>
      <c r="G2806" s="21" t="s">
        <v>29</v>
      </c>
      <c r="H2806" s="25" t="s">
        <v>26</v>
      </c>
      <c r="I2806" s="21"/>
      <c r="J2806" s="25" t="s">
        <v>26</v>
      </c>
      <c r="K2806" s="26">
        <v>2.9643385410308798</v>
      </c>
      <c r="L2806" s="26">
        <v>5.3623147010803196</v>
      </c>
      <c r="N2806">
        <f>(Tabell1[[#This Row],[TP]]+Tabell1[[#This Row],[TN]])/(Tabell1[[#This Row],[TP]]+Tabell1[[#This Row],[TN]]+Tabell1[[#This Row],[FP]]+Tabell1[[#This Row],[FN]])</f>
        <v>0.88295464832081105</v>
      </c>
      <c r="O2806">
        <f>Tabell1[[#This Row],[TP]]/(Tabell1[[#This Row],[TP]]+Tabell1[[#This Row],[FP]])</f>
        <v>0.97922882717466142</v>
      </c>
      <c r="P2806">
        <f>Tabell1[[#This Row],[TP]]/(Tabell1[[#This Row],[TP]]+Tabell1[[#This Row],[FN]])</f>
        <v>0.88470710212545356</v>
      </c>
      <c r="Q2806">
        <f>2*(Tabell1[[#This Row],[Recall]] * Tabell1[[#This Row],[Precision]]) / (Tabell1[[#This Row],[Recall]] + Tabell1[[#This Row],[Precision]])</f>
        <v>0.92957132741434711</v>
      </c>
      <c r="R2806">
        <v>8533</v>
      </c>
      <c r="S2806">
        <v>1221</v>
      </c>
      <c r="T2806">
        <v>181</v>
      </c>
      <c r="U2806">
        <v>1112</v>
      </c>
    </row>
    <row r="2807" spans="1:21" hidden="1" x14ac:dyDescent="0.3">
      <c r="A2807" s="25" t="s">
        <v>20</v>
      </c>
      <c r="B2807" s="21" t="s">
        <v>32</v>
      </c>
      <c r="C2807" s="23" t="s">
        <v>40</v>
      </c>
      <c r="D2807" s="20" t="s">
        <v>23</v>
      </c>
      <c r="E2807" t="s">
        <v>24</v>
      </c>
      <c r="F2807" s="25" t="s">
        <v>30</v>
      </c>
      <c r="G2807" s="25" t="s">
        <v>26</v>
      </c>
      <c r="H2807" s="25" t="s">
        <v>26</v>
      </c>
      <c r="I2807" s="21"/>
      <c r="J2807" s="25" t="s">
        <v>26</v>
      </c>
      <c r="K2807" s="26">
        <v>2.9438915252685498</v>
      </c>
      <c r="L2807" s="26">
        <v>5.2722539901733398</v>
      </c>
      <c r="N2807">
        <f>(Tabell1[[#This Row],[TP]]+Tabell1[[#This Row],[TN]])/(Tabell1[[#This Row],[TP]]+Tabell1[[#This Row],[TN]]+Tabell1[[#This Row],[FP]]+Tabell1[[#This Row],[FN]])</f>
        <v>0.88295464832081105</v>
      </c>
      <c r="O2807">
        <f>Tabell1[[#This Row],[TP]]/(Tabell1[[#This Row],[TP]]+Tabell1[[#This Row],[FP]])</f>
        <v>0.97922882717466142</v>
      </c>
      <c r="P2807">
        <f>Tabell1[[#This Row],[TP]]/(Tabell1[[#This Row],[TP]]+Tabell1[[#This Row],[FN]])</f>
        <v>0.88470710212545356</v>
      </c>
      <c r="Q2807">
        <f>2*(Tabell1[[#This Row],[Recall]] * Tabell1[[#This Row],[Precision]]) / (Tabell1[[#This Row],[Recall]] + Tabell1[[#This Row],[Precision]])</f>
        <v>0.92957132741434711</v>
      </c>
      <c r="R2807">
        <v>8533</v>
      </c>
      <c r="S2807">
        <v>1221</v>
      </c>
      <c r="T2807">
        <v>181</v>
      </c>
      <c r="U2807">
        <v>1112</v>
      </c>
    </row>
    <row r="2808" spans="1:21" hidden="1" x14ac:dyDescent="0.3">
      <c r="A2808" s="21" t="s">
        <v>31</v>
      </c>
      <c r="B2808" s="21" t="s">
        <v>32</v>
      </c>
      <c r="C2808" s="21" t="s">
        <v>34</v>
      </c>
      <c r="D2808" s="21" t="s">
        <v>34</v>
      </c>
      <c r="E2808" t="s">
        <v>43</v>
      </c>
      <c r="F2808" s="19" t="s">
        <v>21</v>
      </c>
      <c r="G2808" s="21" t="s">
        <v>29</v>
      </c>
      <c r="H2808" s="25" t="s">
        <v>26</v>
      </c>
      <c r="I2808" s="25" t="s">
        <v>25</v>
      </c>
      <c r="J2808" s="21" t="s">
        <v>29</v>
      </c>
      <c r="K2808" s="26">
        <v>0.55504083633422796</v>
      </c>
      <c r="L2808" s="26">
        <v>0.35155439376830999</v>
      </c>
      <c r="N2808">
        <f>(Tabell1[[#This Row],[TP]]+Tabell1[[#This Row],[TN]])/(Tabell1[[#This Row],[TP]]+Tabell1[[#This Row],[TN]]+Tabell1[[#This Row],[FP]]+Tabell1[[#This Row],[FN]])</f>
        <v>0.88111634650235593</v>
      </c>
      <c r="O2808">
        <f>Tabell1[[#This Row],[TP]]/(Tabell1[[#This Row],[TP]]+Tabell1[[#This Row],[FP]])</f>
        <v>0.8843788437884379</v>
      </c>
      <c r="P2808">
        <f>Tabell1[[#This Row],[TP]]/(Tabell1[[#This Row],[TP]]+Tabell1[[#This Row],[FN]])</f>
        <v>0.97911938266000909</v>
      </c>
      <c r="Q2808">
        <f>2*(Tabell1[[#This Row],[Recall]] * Tabell1[[#This Row],[Precision]]) / (Tabell1[[#This Row],[Recall]] + Tabell1[[#This Row],[Precision]])</f>
        <v>0.92934080137871611</v>
      </c>
      <c r="R2808">
        <v>8628</v>
      </c>
      <c r="S2808">
        <v>1096</v>
      </c>
      <c r="T2808">
        <v>1128</v>
      </c>
      <c r="U2808">
        <v>184</v>
      </c>
    </row>
    <row r="2809" spans="1:21" hidden="1" x14ac:dyDescent="0.3">
      <c r="A2809" s="21" t="s">
        <v>31</v>
      </c>
      <c r="B2809" s="25" t="s">
        <v>22</v>
      </c>
      <c r="C2809" s="21" t="s">
        <v>34</v>
      </c>
      <c r="D2809" s="21" t="s">
        <v>34</v>
      </c>
      <c r="E2809" t="s">
        <v>35</v>
      </c>
      <c r="F2809" s="19" t="s">
        <v>21</v>
      </c>
      <c r="G2809" s="25" t="s">
        <v>26</v>
      </c>
      <c r="H2809" s="25" t="s">
        <v>26</v>
      </c>
      <c r="I2809" s="25" t="s">
        <v>25</v>
      </c>
      <c r="J2809" s="21" t="s">
        <v>29</v>
      </c>
      <c r="K2809" s="26">
        <v>0.44085478782653797</v>
      </c>
      <c r="L2809" s="26">
        <v>0.27164196968078602</v>
      </c>
      <c r="N2809">
        <f>(Tabell1[[#This Row],[TP]]+Tabell1[[#This Row],[TN]])/(Tabell1[[#This Row],[TP]]+Tabell1[[#This Row],[TN]]+Tabell1[[#This Row],[FP]]+Tabell1[[#This Row],[FN]])</f>
        <v>0.87929933400237204</v>
      </c>
      <c r="O2809">
        <f>Tabell1[[#This Row],[TP]]/(Tabell1[[#This Row],[TP]]+Tabell1[[#This Row],[FP]])</f>
        <v>0.87542799597180265</v>
      </c>
      <c r="P2809">
        <f>Tabell1[[#This Row],[TP]]/(Tabell1[[#This Row],[TP]]+Tabell1[[#This Row],[FN]])</f>
        <v>0.99020389566009792</v>
      </c>
      <c r="Q2809">
        <f>2*(Tabell1[[#This Row],[Recall]] * Tabell1[[#This Row],[Precision]]) / (Tabell1[[#This Row],[Recall]] + Tabell1[[#This Row],[Precision]])</f>
        <v>0.92928537067721417</v>
      </c>
      <c r="R2809">
        <v>8693</v>
      </c>
      <c r="S2809">
        <v>945</v>
      </c>
      <c r="T2809">
        <v>1237</v>
      </c>
      <c r="U2809">
        <v>86</v>
      </c>
    </row>
    <row r="2810" spans="1:21" hidden="1" x14ac:dyDescent="0.3">
      <c r="A2810" s="21" t="s">
        <v>31</v>
      </c>
      <c r="B2810" s="21" t="s">
        <v>32</v>
      </c>
      <c r="C2810" s="23" t="s">
        <v>40</v>
      </c>
      <c r="D2810" s="20" t="s">
        <v>23</v>
      </c>
      <c r="E2810" t="s">
        <v>24</v>
      </c>
      <c r="F2810" s="25" t="s">
        <v>30</v>
      </c>
      <c r="G2810" s="21" t="s">
        <v>29</v>
      </c>
      <c r="H2810" s="21" t="s">
        <v>29</v>
      </c>
      <c r="I2810" s="21"/>
      <c r="J2810" s="21" t="s">
        <v>29</v>
      </c>
      <c r="K2810" s="26">
        <v>1.97015857696533</v>
      </c>
      <c r="L2810" s="26">
        <v>0.44844841957092202</v>
      </c>
      <c r="N2810">
        <f>(Tabell1[[#This Row],[TP]]+Tabell1[[#This Row],[TN]])/(Tabell1[[#This Row],[TP]]+Tabell1[[#This Row],[TN]]+Tabell1[[#This Row],[FP]]+Tabell1[[#This Row],[FN]])</f>
        <v>0.8757128632207839</v>
      </c>
      <c r="O2810">
        <f>Tabell1[[#This Row],[TP]]/(Tabell1[[#This Row],[TP]]+Tabell1[[#This Row],[FP]])</f>
        <v>0.92333674513817809</v>
      </c>
      <c r="P2810">
        <f>Tabell1[[#This Row],[TP]]/(Tabell1[[#This Row],[TP]]+Tabell1[[#This Row],[FN]])</f>
        <v>0.93530326594090207</v>
      </c>
      <c r="Q2810">
        <f>2*(Tabell1[[#This Row],[Recall]] * Tabell1[[#This Row],[Precision]]) / (Tabell1[[#This Row],[Recall]] + Tabell1[[#This Row],[Precision]])</f>
        <v>0.92928148338913219</v>
      </c>
      <c r="R2810">
        <v>9021</v>
      </c>
      <c r="S2810">
        <v>653</v>
      </c>
      <c r="T2810">
        <v>749</v>
      </c>
      <c r="U2810">
        <v>624</v>
      </c>
    </row>
    <row r="2811" spans="1:21" hidden="1" x14ac:dyDescent="0.3">
      <c r="A2811" s="25" t="s">
        <v>20</v>
      </c>
      <c r="B2811" s="25" t="s">
        <v>22</v>
      </c>
      <c r="C2811" s="24" t="s">
        <v>38</v>
      </c>
      <c r="D2811" s="24" t="s">
        <v>38</v>
      </c>
      <c r="E2811" t="s">
        <v>45</v>
      </c>
      <c r="F2811" s="25" t="s">
        <v>30</v>
      </c>
      <c r="G2811" s="25" t="s">
        <v>26</v>
      </c>
      <c r="H2811" s="25" t="s">
        <v>26</v>
      </c>
      <c r="I2811" s="21"/>
      <c r="J2811" s="25" t="s">
        <v>26</v>
      </c>
      <c r="K2811" s="26">
        <v>5.2791140079498202</v>
      </c>
      <c r="L2811" s="26">
        <v>14.502815723419101</v>
      </c>
      <c r="N2811">
        <f>(Tabell1[[#This Row],[TP]]+Tabell1[[#This Row],[TN]])/(Tabell1[[#This Row],[TP]]+Tabell1[[#This Row],[TN]]+Tabell1[[#This Row],[FP]]+Tabell1[[#This Row],[FN]])</f>
        <v>0.9136170597271166</v>
      </c>
      <c r="O2811">
        <f>Tabell1[[#This Row],[TP]]/(Tabell1[[#This Row],[TP]]+Tabell1[[#This Row],[FP]])</f>
        <v>0.91001304158817564</v>
      </c>
      <c r="P2811">
        <f>Tabell1[[#This Row],[TP]]/(Tabell1[[#This Row],[TP]]+Tabell1[[#This Row],[FN]])</f>
        <v>0.94935752078609226</v>
      </c>
      <c r="Q2811">
        <f>2*(Tabell1[[#This Row],[Recall]] * Tabell1[[#This Row],[Precision]]) / (Tabell1[[#This Row],[Recall]] + Tabell1[[#This Row],[Precision]])</f>
        <v>0.92926901450133181</v>
      </c>
      <c r="R2811">
        <v>6280</v>
      </c>
      <c r="S2811">
        <v>3831</v>
      </c>
      <c r="T2811">
        <v>621</v>
      </c>
      <c r="U2811">
        <v>335</v>
      </c>
    </row>
    <row r="2812" spans="1:21" hidden="1" x14ac:dyDescent="0.3">
      <c r="A2812" s="21" t="s">
        <v>31</v>
      </c>
      <c r="B2812" s="21" t="s">
        <v>32</v>
      </c>
      <c r="C2812" s="23" t="s">
        <v>40</v>
      </c>
      <c r="D2812" s="20" t="s">
        <v>23</v>
      </c>
      <c r="E2812" t="s">
        <v>24</v>
      </c>
      <c r="F2812" s="25" t="s">
        <v>30</v>
      </c>
      <c r="G2812" s="21" t="s">
        <v>29</v>
      </c>
      <c r="H2812" s="25" t="s">
        <v>26</v>
      </c>
      <c r="I2812" s="21"/>
      <c r="J2812" s="25" t="s">
        <v>26</v>
      </c>
      <c r="K2812" s="26">
        <v>7.0430955886840803</v>
      </c>
      <c r="L2812" s="26">
        <v>1.0093181133270199</v>
      </c>
      <c r="N2812">
        <f>(Tabell1[[#This Row],[TP]]+Tabell1[[#This Row],[TN]])/(Tabell1[[#This Row],[TP]]+Tabell1[[#This Row],[TN]]+Tabell1[[#This Row],[FP]]+Tabell1[[#This Row],[FN]])</f>
        <v>0.88259255906580969</v>
      </c>
      <c r="O2812">
        <f>Tabell1[[#This Row],[TP]]/(Tabell1[[#This Row],[TP]]+Tabell1[[#This Row],[FP]])</f>
        <v>0.98043278084714547</v>
      </c>
      <c r="P2812">
        <f>Tabell1[[#This Row],[TP]]/(Tabell1[[#This Row],[TP]]+Tabell1[[#This Row],[FN]])</f>
        <v>0.88315189217210988</v>
      </c>
      <c r="Q2812">
        <f>2*(Tabell1[[#This Row],[Recall]] * Tabell1[[#This Row],[Precision]]) / (Tabell1[[#This Row],[Recall]] + Tabell1[[#This Row],[Precision]])</f>
        <v>0.92925325915016643</v>
      </c>
      <c r="R2812">
        <v>8518</v>
      </c>
      <c r="S2812">
        <v>1232</v>
      </c>
      <c r="T2812">
        <v>170</v>
      </c>
      <c r="U2812">
        <v>1127</v>
      </c>
    </row>
    <row r="2813" spans="1:21" hidden="1" x14ac:dyDescent="0.3">
      <c r="A2813" s="25" t="s">
        <v>20</v>
      </c>
      <c r="B2813" s="23" t="s">
        <v>33</v>
      </c>
      <c r="C2813" s="21" t="s">
        <v>34</v>
      </c>
      <c r="D2813" s="21" t="s">
        <v>34</v>
      </c>
      <c r="E2813" t="s">
        <v>43</v>
      </c>
      <c r="F2813" s="25" t="s">
        <v>30</v>
      </c>
      <c r="G2813" s="21" t="s">
        <v>29</v>
      </c>
      <c r="H2813" s="21" t="s">
        <v>29</v>
      </c>
      <c r="I2813" s="21"/>
      <c r="J2813" s="21" t="s">
        <v>29</v>
      </c>
      <c r="K2813" s="26">
        <v>5.0892338752746502</v>
      </c>
      <c r="L2813" s="26">
        <v>14.1223874092102</v>
      </c>
      <c r="N2813">
        <f>(Tabell1[[#This Row],[TP]]+Tabell1[[#This Row],[TN]])/(Tabell1[[#This Row],[TP]]+Tabell1[[#This Row],[TN]]+Tabell1[[#This Row],[FP]]+Tabell1[[#This Row],[FN]])</f>
        <v>0.87939470822761867</v>
      </c>
      <c r="O2813">
        <f>Tabell1[[#This Row],[TP]]/(Tabell1[[#This Row],[TP]]+Tabell1[[#This Row],[FP]])</f>
        <v>0.87408740874087409</v>
      </c>
      <c r="P2813">
        <f>Tabell1[[#This Row],[TP]]/(Tabell1[[#This Row],[TP]]+Tabell1[[#This Row],[FN]])</f>
        <v>0.99182932364956877</v>
      </c>
      <c r="Q2813">
        <f>2*(Tabell1[[#This Row],[Recall]] * Tabell1[[#This Row],[Precision]]) / (Tabell1[[#This Row],[Recall]] + Tabell1[[#This Row],[Precision]])</f>
        <v>0.92924352772314067</v>
      </c>
      <c r="R2813">
        <v>8740</v>
      </c>
      <c r="S2813">
        <v>965</v>
      </c>
      <c r="T2813">
        <v>1259</v>
      </c>
      <c r="U2813">
        <v>72</v>
      </c>
    </row>
    <row r="2814" spans="1:21" hidden="1" x14ac:dyDescent="0.3">
      <c r="A2814" s="21" t="s">
        <v>31</v>
      </c>
      <c r="B2814" s="21" t="s">
        <v>32</v>
      </c>
      <c r="C2814" s="25" t="s">
        <v>36</v>
      </c>
      <c r="D2814" s="20" t="s">
        <v>23</v>
      </c>
      <c r="E2814" t="s">
        <v>24</v>
      </c>
      <c r="F2814" s="19" t="s">
        <v>21</v>
      </c>
      <c r="G2814" s="21" t="s">
        <v>29</v>
      </c>
      <c r="H2814" s="25" t="s">
        <v>26</v>
      </c>
      <c r="I2814" s="25" t="s">
        <v>25</v>
      </c>
      <c r="J2814" s="21" t="s">
        <v>29</v>
      </c>
      <c r="K2814" s="26">
        <v>0.60553336143493597</v>
      </c>
      <c r="L2814" s="26">
        <v>0.34453749656677202</v>
      </c>
      <c r="N2814">
        <f>(Tabell1[[#This Row],[TP]]+Tabell1[[#This Row],[TN]])/(Tabell1[[#This Row],[TP]]+Tabell1[[#This Row],[TN]]+Tabell1[[#This Row],[FP]]+Tabell1[[#This Row],[FN]])</f>
        <v>0.87779487643704168</v>
      </c>
      <c r="O2814">
        <f>Tabell1[[#This Row],[TP]]/(Tabell1[[#This Row],[TP]]+Tabell1[[#This Row],[FP]])</f>
        <v>0.94042688754380377</v>
      </c>
      <c r="P2814">
        <f>Tabell1[[#This Row],[TP]]/(Tabell1[[#This Row],[TP]]+Tabell1[[#This Row],[FN]])</f>
        <v>0.91819595645412133</v>
      </c>
      <c r="Q2814">
        <f>2*(Tabell1[[#This Row],[Recall]] * Tabell1[[#This Row],[Precision]]) / (Tabell1[[#This Row],[Recall]] + Tabell1[[#This Row],[Precision]])</f>
        <v>0.92917847025495759</v>
      </c>
      <c r="R2814">
        <v>8856</v>
      </c>
      <c r="S2814">
        <v>841</v>
      </c>
      <c r="T2814">
        <v>561</v>
      </c>
      <c r="U2814">
        <v>789</v>
      </c>
    </row>
    <row r="2815" spans="1:21" hidden="1" x14ac:dyDescent="0.3">
      <c r="A2815" s="21" t="s">
        <v>31</v>
      </c>
      <c r="B2815" s="21" t="s">
        <v>32</v>
      </c>
      <c r="C2815" s="23" t="s">
        <v>40</v>
      </c>
      <c r="D2815" s="20" t="s">
        <v>23</v>
      </c>
      <c r="E2815" t="s">
        <v>24</v>
      </c>
      <c r="F2815" s="25" t="s">
        <v>30</v>
      </c>
      <c r="G2815" s="25" t="s">
        <v>26</v>
      </c>
      <c r="H2815" s="21" t="s">
        <v>29</v>
      </c>
      <c r="I2815" s="21"/>
      <c r="J2815" s="21" t="s">
        <v>29</v>
      </c>
      <c r="K2815" s="26">
        <v>2.3767352104186998</v>
      </c>
      <c r="L2815" s="26">
        <v>0.51415228843688898</v>
      </c>
      <c r="N2815">
        <f>(Tabell1[[#This Row],[TP]]+Tabell1[[#This Row],[TN]])/(Tabell1[[#This Row],[TP]]+Tabell1[[#This Row],[TN]]+Tabell1[[#This Row],[FP]]+Tabell1[[#This Row],[FN]])</f>
        <v>0.87535077396578254</v>
      </c>
      <c r="O2815">
        <f>Tabell1[[#This Row],[TP]]/(Tabell1[[#This Row],[TP]]+Tabell1[[#This Row],[FP]])</f>
        <v>0.92295887047268266</v>
      </c>
      <c r="P2815">
        <f>Tabell1[[#This Row],[TP]]/(Tabell1[[#This Row],[TP]]+Tabell1[[#This Row],[FN]])</f>
        <v>0.93530326594090207</v>
      </c>
      <c r="Q2815">
        <f>2*(Tabell1[[#This Row],[Recall]] * Tabell1[[#This Row],[Precision]]) / (Tabell1[[#This Row],[Recall]] + Tabell1[[#This Row],[Precision]])</f>
        <v>0.92909006642978531</v>
      </c>
      <c r="R2815">
        <v>9021</v>
      </c>
      <c r="S2815">
        <v>649</v>
      </c>
      <c r="T2815">
        <v>753</v>
      </c>
      <c r="U2815">
        <v>624</v>
      </c>
    </row>
    <row r="2816" spans="1:21" hidden="1" x14ac:dyDescent="0.3">
      <c r="A2816" s="25" t="s">
        <v>20</v>
      </c>
      <c r="B2816" s="25" t="s">
        <v>22</v>
      </c>
      <c r="C2816" s="24" t="s">
        <v>38</v>
      </c>
      <c r="D2816" s="20" t="s">
        <v>23</v>
      </c>
      <c r="E2816" t="s">
        <v>24</v>
      </c>
      <c r="F2816" s="19" t="s">
        <v>21</v>
      </c>
      <c r="G2816" s="21" t="s">
        <v>29</v>
      </c>
      <c r="H2816" s="21" t="s">
        <v>29</v>
      </c>
      <c r="I2816" s="21"/>
      <c r="J2816" s="21" t="s">
        <v>29</v>
      </c>
      <c r="K2816" s="26">
        <v>3.3327460289001398</v>
      </c>
      <c r="L2816" s="26">
        <v>5.3988623619079501</v>
      </c>
      <c r="N2816">
        <f>(Tabell1[[#This Row],[TP]]+Tabell1[[#This Row],[TN]])/(Tabell1[[#This Row],[TP]]+Tabell1[[#This Row],[TN]]+Tabell1[[#This Row],[FP]]+Tabell1[[#This Row],[FN]])</f>
        <v>0.87897166651579617</v>
      </c>
      <c r="O2816">
        <f>Tabell1[[#This Row],[TP]]/(Tabell1[[#This Row],[TP]]+Tabell1[[#This Row],[FP]])</f>
        <v>0.95132551064754456</v>
      </c>
      <c r="P2816">
        <f>Tabell1[[#This Row],[TP]]/(Tabell1[[#This Row],[TP]]+Tabell1[[#This Row],[FN]])</f>
        <v>0.90782789009849663</v>
      </c>
      <c r="Q2816">
        <f>2*(Tabell1[[#This Row],[Recall]] * Tabell1[[#This Row],[Precision]]) / (Tabell1[[#This Row],[Recall]] + Tabell1[[#This Row],[Precision]])</f>
        <v>0.92906785505862366</v>
      </c>
      <c r="R2816">
        <v>8756</v>
      </c>
      <c r="S2816">
        <v>954</v>
      </c>
      <c r="T2816">
        <v>448</v>
      </c>
      <c r="U2816">
        <v>889</v>
      </c>
    </row>
    <row r="2817" spans="1:21" hidden="1" x14ac:dyDescent="0.3">
      <c r="A2817" s="21" t="s">
        <v>31</v>
      </c>
      <c r="B2817" s="21" t="s">
        <v>32</v>
      </c>
      <c r="C2817" s="23" t="s">
        <v>40</v>
      </c>
      <c r="D2817" s="20" t="s">
        <v>23</v>
      </c>
      <c r="E2817" t="s">
        <v>24</v>
      </c>
      <c r="F2817" s="25" t="s">
        <v>30</v>
      </c>
      <c r="G2817" s="25" t="s">
        <v>26</v>
      </c>
      <c r="H2817" s="21" t="s">
        <v>29</v>
      </c>
      <c r="I2817" s="21"/>
      <c r="J2817" s="25" t="s">
        <v>26</v>
      </c>
      <c r="K2817" s="26">
        <v>6.9848501682281396</v>
      </c>
      <c r="L2817" s="26">
        <v>1.0372555255889799</v>
      </c>
      <c r="N2817">
        <f>(Tabell1[[#This Row],[TP]]+Tabell1[[#This Row],[TN]])/(Tabell1[[#This Row],[TP]]+Tabell1[[#This Row],[TN]]+Tabell1[[#This Row],[FP]]+Tabell1[[#This Row],[FN]])</f>
        <v>0.88232099212455872</v>
      </c>
      <c r="O2817">
        <f>Tabell1[[#This Row],[TP]]/(Tabell1[[#This Row],[TP]]+Tabell1[[#This Row],[FP]])</f>
        <v>0.98097982708933718</v>
      </c>
      <c r="P2817">
        <f>Tabell1[[#This Row],[TP]]/(Tabell1[[#This Row],[TP]]+Tabell1[[#This Row],[FN]])</f>
        <v>0.8823224468636599</v>
      </c>
      <c r="Q2817">
        <f>2*(Tabell1[[#This Row],[Recall]] * Tabell1[[#This Row],[Precision]]) / (Tabell1[[#This Row],[Recall]] + Tabell1[[#This Row],[Precision]])</f>
        <v>0.92903930131004353</v>
      </c>
      <c r="R2817">
        <v>8510</v>
      </c>
      <c r="S2817">
        <v>1237</v>
      </c>
      <c r="T2817">
        <v>165</v>
      </c>
      <c r="U2817">
        <v>1135</v>
      </c>
    </row>
    <row r="2818" spans="1:21" hidden="1" x14ac:dyDescent="0.3">
      <c r="A2818" s="25" t="s">
        <v>20</v>
      </c>
      <c r="B2818" s="23" t="s">
        <v>33</v>
      </c>
      <c r="C2818" s="25" t="s">
        <v>36</v>
      </c>
      <c r="D2818" s="20" t="s">
        <v>23</v>
      </c>
      <c r="E2818" t="s">
        <v>24</v>
      </c>
      <c r="F2818" s="19" t="s">
        <v>21</v>
      </c>
      <c r="G2818" s="21" t="s">
        <v>29</v>
      </c>
      <c r="H2818" s="21" t="s">
        <v>29</v>
      </c>
      <c r="I2818" s="25" t="s">
        <v>25</v>
      </c>
      <c r="J2818" s="21" t="s">
        <v>29</v>
      </c>
      <c r="K2818" s="26">
        <v>1.7500357627868599</v>
      </c>
      <c r="L2818" s="26">
        <v>4.5238149166107098</v>
      </c>
      <c r="N2818">
        <f>(Tabell1[[#This Row],[TP]]+Tabell1[[#This Row],[TN]])/(Tabell1[[#This Row],[TP]]+Tabell1[[#This Row],[TN]]+Tabell1[[#This Row],[FP]]+Tabell1[[#This Row],[FN]])</f>
        <v>0.87752330949579072</v>
      </c>
      <c r="O2818">
        <f>Tabell1[[#This Row],[TP]]/(Tabell1[[#This Row],[TP]]+Tabell1[[#This Row],[FP]])</f>
        <v>0.94209852847088926</v>
      </c>
      <c r="P2818">
        <f>Tabell1[[#This Row],[TP]]/(Tabell1[[#This Row],[TP]]+Tabell1[[#This Row],[FN]])</f>
        <v>0.91601866251944009</v>
      </c>
      <c r="Q2818">
        <f>2*(Tabell1[[#This Row],[Recall]] * Tabell1[[#This Row],[Precision]]) / (Tabell1[[#This Row],[Recall]] + Tabell1[[#This Row],[Precision]])</f>
        <v>0.92887557167639168</v>
      </c>
      <c r="R2818">
        <v>8835</v>
      </c>
      <c r="S2818">
        <v>859</v>
      </c>
      <c r="T2818">
        <v>543</v>
      </c>
      <c r="U2818">
        <v>810</v>
      </c>
    </row>
    <row r="2819" spans="1:21" hidden="1" x14ac:dyDescent="0.3">
      <c r="A2819" s="25" t="s">
        <v>20</v>
      </c>
      <c r="B2819" s="23" t="s">
        <v>33</v>
      </c>
      <c r="C2819" s="25" t="s">
        <v>36</v>
      </c>
      <c r="D2819" s="20" t="s">
        <v>23</v>
      </c>
      <c r="E2819" t="s">
        <v>24</v>
      </c>
      <c r="F2819" s="19" t="s">
        <v>21</v>
      </c>
      <c r="G2819" s="25" t="s">
        <v>26</v>
      </c>
      <c r="H2819" s="21" t="s">
        <v>29</v>
      </c>
      <c r="I2819" s="25" t="s">
        <v>25</v>
      </c>
      <c r="J2819" s="21" t="s">
        <v>29</v>
      </c>
      <c r="K2819" s="26">
        <v>1.7136030197143499</v>
      </c>
      <c r="L2819" s="26">
        <v>4.3661510944366402</v>
      </c>
      <c r="N2819">
        <f>(Tabell1[[#This Row],[TP]]+Tabell1[[#This Row],[TN]])/(Tabell1[[#This Row],[TP]]+Tabell1[[#This Row],[TN]]+Tabell1[[#This Row],[FP]]+Tabell1[[#This Row],[FN]])</f>
        <v>0.87716122024078935</v>
      </c>
      <c r="O2819">
        <f>Tabell1[[#This Row],[TP]]/(Tabell1[[#This Row],[TP]]+Tabell1[[#This Row],[FP]])</f>
        <v>0.94197952218430037</v>
      </c>
      <c r="P2819">
        <f>Tabell1[[#This Row],[TP]]/(Tabell1[[#This Row],[TP]]+Tabell1[[#This Row],[FN]])</f>
        <v>0.91570762052877142</v>
      </c>
      <c r="Q2819">
        <f>2*(Tabell1[[#This Row],[Recall]] * Tabell1[[#This Row],[Precision]]) / (Tabell1[[#This Row],[Recall]] + Tabell1[[#This Row],[Precision]])</f>
        <v>0.92865779927448611</v>
      </c>
      <c r="R2819">
        <v>8832</v>
      </c>
      <c r="S2819">
        <v>858</v>
      </c>
      <c r="T2819">
        <v>544</v>
      </c>
      <c r="U2819">
        <v>813</v>
      </c>
    </row>
    <row r="2820" spans="1:21" hidden="1" x14ac:dyDescent="0.3">
      <c r="A2820" s="21" t="s">
        <v>31</v>
      </c>
      <c r="B2820" s="25" t="s">
        <v>22</v>
      </c>
      <c r="C2820" s="21" t="s">
        <v>34</v>
      </c>
      <c r="D2820" s="21" t="s">
        <v>34</v>
      </c>
      <c r="E2820" t="s">
        <v>35</v>
      </c>
      <c r="F2820" s="19" t="s">
        <v>21</v>
      </c>
      <c r="G2820" s="21" t="s">
        <v>29</v>
      </c>
      <c r="H2820" s="21" t="s">
        <v>29</v>
      </c>
      <c r="I2820" s="25" t="s">
        <v>25</v>
      </c>
      <c r="J2820" s="21" t="s">
        <v>29</v>
      </c>
      <c r="K2820" s="26">
        <v>0.45290112495422302</v>
      </c>
      <c r="L2820" s="26">
        <v>0.26525998115539501</v>
      </c>
      <c r="N2820">
        <f>(Tabell1[[#This Row],[TP]]+Tabell1[[#This Row],[TN]])/(Tabell1[[#This Row],[TP]]+Tabell1[[#This Row],[TN]]+Tabell1[[#This Row],[FP]]+Tabell1[[#This Row],[FN]])</f>
        <v>0.87802207827752943</v>
      </c>
      <c r="O2820">
        <f>Tabell1[[#This Row],[TP]]/(Tabell1[[#This Row],[TP]]+Tabell1[[#This Row],[FP]])</f>
        <v>0.87404503417772417</v>
      </c>
      <c r="P2820">
        <f>Tabell1[[#This Row],[TP]]/(Tabell1[[#This Row],[TP]]+Tabell1[[#This Row],[FN]])</f>
        <v>0.99043171204009572</v>
      </c>
      <c r="Q2820">
        <f>2*(Tabell1[[#This Row],[Recall]] * Tabell1[[#This Row],[Precision]]) / (Tabell1[[#This Row],[Recall]] + Tabell1[[#This Row],[Precision]])</f>
        <v>0.92860575639451071</v>
      </c>
      <c r="R2820">
        <v>8695</v>
      </c>
      <c r="S2820">
        <v>929</v>
      </c>
      <c r="T2820">
        <v>1253</v>
      </c>
      <c r="U2820">
        <v>84</v>
      </c>
    </row>
    <row r="2821" spans="1:21" hidden="1" x14ac:dyDescent="0.3">
      <c r="A2821" s="25" t="s">
        <v>20</v>
      </c>
      <c r="B2821" s="23" t="s">
        <v>33</v>
      </c>
      <c r="C2821" s="21" t="s">
        <v>34</v>
      </c>
      <c r="D2821" s="21" t="s">
        <v>34</v>
      </c>
      <c r="E2821" t="s">
        <v>35</v>
      </c>
      <c r="F2821" s="25" t="s">
        <v>30</v>
      </c>
      <c r="G2821" s="21" t="s">
        <v>29</v>
      </c>
      <c r="H2821" s="25" t="s">
        <v>26</v>
      </c>
      <c r="I2821" s="21"/>
      <c r="J2821" s="21" t="s">
        <v>29</v>
      </c>
      <c r="K2821" s="26">
        <v>3.9943315982818599</v>
      </c>
      <c r="L2821" s="26">
        <v>9.4263205528259206</v>
      </c>
      <c r="N2821">
        <f>(Tabell1[[#This Row],[TP]]+Tabell1[[#This Row],[TN]])/(Tabell1[[#This Row],[TP]]+Tabell1[[#This Row],[TN]]+Tabell1[[#This Row],[FP]]+Tabell1[[#This Row],[FN]])</f>
        <v>0.87729221786333367</v>
      </c>
      <c r="O2821">
        <f>Tabell1[[#This Row],[TP]]/(Tabell1[[#This Row],[TP]]+Tabell1[[#This Row],[FP]])</f>
        <v>0.86970360055699225</v>
      </c>
      <c r="P2821">
        <f>Tabell1[[#This Row],[TP]]/(Tabell1[[#This Row],[TP]]+Tabell1[[#This Row],[FN]])</f>
        <v>0.99601321335003989</v>
      </c>
      <c r="Q2821">
        <f>2*(Tabell1[[#This Row],[Recall]] * Tabell1[[#This Row],[Precision]]) / (Tabell1[[#This Row],[Recall]] + Tabell1[[#This Row],[Precision]])</f>
        <v>0.92858280677534111</v>
      </c>
      <c r="R2821">
        <v>8744</v>
      </c>
      <c r="S2821">
        <v>872</v>
      </c>
      <c r="T2821">
        <v>1310</v>
      </c>
      <c r="U2821">
        <v>35</v>
      </c>
    </row>
    <row r="2822" spans="1:21" hidden="1" x14ac:dyDescent="0.3">
      <c r="A2822" s="25" t="s">
        <v>20</v>
      </c>
      <c r="B2822" s="23" t="s">
        <v>33</v>
      </c>
      <c r="C2822" s="21" t="s">
        <v>34</v>
      </c>
      <c r="D2822" s="21" t="s">
        <v>34</v>
      </c>
      <c r="E2822" t="s">
        <v>35</v>
      </c>
      <c r="F2822" s="25" t="s">
        <v>30</v>
      </c>
      <c r="G2822" s="25" t="s">
        <v>26</v>
      </c>
      <c r="H2822" s="25" t="s">
        <v>26</v>
      </c>
      <c r="I2822" s="21"/>
      <c r="J2822" s="21" t="s">
        <v>29</v>
      </c>
      <c r="K2822" s="26">
        <v>3.95062232017517</v>
      </c>
      <c r="L2822" s="26">
        <v>9.5016484260558993</v>
      </c>
      <c r="N2822">
        <f>(Tabell1[[#This Row],[TP]]+Tabell1[[#This Row],[TN]])/(Tabell1[[#This Row],[TP]]+Tabell1[[#This Row],[TN]]+Tabell1[[#This Row],[FP]]+Tabell1[[#This Row],[FN]])</f>
        <v>0.87729221786333367</v>
      </c>
      <c r="O2822">
        <f>Tabell1[[#This Row],[TP]]/(Tabell1[[#This Row],[TP]]+Tabell1[[#This Row],[FP]])</f>
        <v>0.86970360055699225</v>
      </c>
      <c r="P2822">
        <f>Tabell1[[#This Row],[TP]]/(Tabell1[[#This Row],[TP]]+Tabell1[[#This Row],[FN]])</f>
        <v>0.99601321335003989</v>
      </c>
      <c r="Q2822">
        <f>2*(Tabell1[[#This Row],[Recall]] * Tabell1[[#This Row],[Precision]]) / (Tabell1[[#This Row],[Recall]] + Tabell1[[#This Row],[Precision]])</f>
        <v>0.92858280677534111</v>
      </c>
      <c r="R2822">
        <v>8744</v>
      </c>
      <c r="S2822">
        <v>872</v>
      </c>
      <c r="T2822">
        <v>1310</v>
      </c>
      <c r="U2822">
        <v>35</v>
      </c>
    </row>
    <row r="2823" spans="1:21" hidden="1" x14ac:dyDescent="0.3">
      <c r="A2823" s="21" t="s">
        <v>31</v>
      </c>
      <c r="B2823" s="25" t="s">
        <v>22</v>
      </c>
      <c r="C2823" s="21" t="s">
        <v>34</v>
      </c>
      <c r="D2823" s="21" t="s">
        <v>34</v>
      </c>
      <c r="E2823" t="s">
        <v>35</v>
      </c>
      <c r="F2823" s="19" t="s">
        <v>21</v>
      </c>
      <c r="G2823" s="25" t="s">
        <v>26</v>
      </c>
      <c r="H2823" s="21" t="s">
        <v>29</v>
      </c>
      <c r="I2823" s="25" t="s">
        <v>25</v>
      </c>
      <c r="J2823" s="21" t="s">
        <v>29</v>
      </c>
      <c r="K2823" s="26">
        <v>0.46211981773376398</v>
      </c>
      <c r="L2823" s="26">
        <v>0.29920220375061002</v>
      </c>
      <c r="N2823">
        <f>(Tabell1[[#This Row],[TP]]+Tabell1[[#This Row],[TN]])/(Tabell1[[#This Row],[TP]]+Tabell1[[#This Row],[TN]]+Tabell1[[#This Row],[FP]]+Tabell1[[#This Row],[FN]])</f>
        <v>0.87765714807043149</v>
      </c>
      <c r="O2823">
        <f>Tabell1[[#This Row],[TP]]/(Tabell1[[#This Row],[TP]]+Tabell1[[#This Row],[FP]])</f>
        <v>0.87286946059755366</v>
      </c>
      <c r="P2823">
        <f>Tabell1[[#This Row],[TP]]/(Tabell1[[#This Row],[TP]]+Tabell1[[#This Row],[FN]])</f>
        <v>0.9916847021300832</v>
      </c>
      <c r="Q2823">
        <f>2*(Tabell1[[#This Row],[Recall]] * Tabell1[[#This Row],[Precision]]) / (Tabell1[[#This Row],[Recall]] + Tabell1[[#This Row],[Precision]])</f>
        <v>0.928491441369381</v>
      </c>
      <c r="R2823">
        <v>8706</v>
      </c>
      <c r="S2823">
        <v>914</v>
      </c>
      <c r="T2823">
        <v>1268</v>
      </c>
      <c r="U2823">
        <v>73</v>
      </c>
    </row>
    <row r="2824" spans="1:21" hidden="1" x14ac:dyDescent="0.3">
      <c r="A2824" s="25" t="s">
        <v>20</v>
      </c>
      <c r="B2824" s="25" t="s">
        <v>22</v>
      </c>
      <c r="C2824" s="24" t="s">
        <v>38</v>
      </c>
      <c r="D2824" s="24" t="s">
        <v>38</v>
      </c>
      <c r="E2824" t="s">
        <v>45</v>
      </c>
      <c r="F2824" s="25" t="s">
        <v>30</v>
      </c>
      <c r="G2824" s="21" t="s">
        <v>29</v>
      </c>
      <c r="H2824" s="25" t="s">
        <v>26</v>
      </c>
      <c r="I2824" s="21"/>
      <c r="J2824" s="25" t="s">
        <v>26</v>
      </c>
      <c r="K2824" s="26">
        <v>5.3911509513854901</v>
      </c>
      <c r="L2824" s="26">
        <v>14.532681941986</v>
      </c>
      <c r="N2824">
        <f>(Tabell1[[#This Row],[TP]]+Tabell1[[#This Row],[TN]])/(Tabell1[[#This Row],[TP]]+Tabell1[[#This Row],[TN]]+Tabell1[[#This Row],[FP]]+Tabell1[[#This Row],[FN]])</f>
        <v>0.91253275503749887</v>
      </c>
      <c r="O2824">
        <f>Tabell1[[#This Row],[TP]]/(Tabell1[[#This Row],[TP]]+Tabell1[[#This Row],[FP]])</f>
        <v>0.90807920219684923</v>
      </c>
      <c r="P2824">
        <f>Tabell1[[#This Row],[TP]]/(Tabell1[[#This Row],[TP]]+Tabell1[[#This Row],[FN]])</f>
        <v>0.9498110355253212</v>
      </c>
      <c r="Q2824">
        <f>2*(Tabell1[[#This Row],[Recall]] * Tabell1[[#This Row],[Precision]]) / (Tabell1[[#This Row],[Recall]] + Tabell1[[#This Row],[Precision]])</f>
        <v>0.92847642973252542</v>
      </c>
      <c r="R2824">
        <v>6283</v>
      </c>
      <c r="S2824">
        <v>3816</v>
      </c>
      <c r="T2824">
        <v>636</v>
      </c>
      <c r="U2824">
        <v>332</v>
      </c>
    </row>
    <row r="2825" spans="1:21" hidden="1" x14ac:dyDescent="0.3">
      <c r="A2825" s="25" t="s">
        <v>20</v>
      </c>
      <c r="B2825" s="23" t="s">
        <v>33</v>
      </c>
      <c r="C2825" s="21" t="s">
        <v>34</v>
      </c>
      <c r="D2825" s="21" t="s">
        <v>34</v>
      </c>
      <c r="E2825" t="s">
        <v>43</v>
      </c>
      <c r="F2825" s="25" t="s">
        <v>30</v>
      </c>
      <c r="G2825" s="21" t="s">
        <v>29</v>
      </c>
      <c r="H2825" s="25" t="s">
        <v>26</v>
      </c>
      <c r="I2825" s="21"/>
      <c r="J2825" s="21" t="s">
        <v>29</v>
      </c>
      <c r="K2825" s="26">
        <v>6.3038480281829798</v>
      </c>
      <c r="L2825" s="26">
        <v>15.5011329650878</v>
      </c>
      <c r="N2825">
        <f>(Tabell1[[#This Row],[TP]]+Tabell1[[#This Row],[TN]])/(Tabell1[[#This Row],[TP]]+Tabell1[[#This Row],[TN]]+Tabell1[[#This Row],[FP]]+Tabell1[[#This Row],[FN]])</f>
        <v>0.87740123233055456</v>
      </c>
      <c r="O2825">
        <f>Tabell1[[#This Row],[TP]]/(Tabell1[[#This Row],[TP]]+Tabell1[[#This Row],[FP]])</f>
        <v>0.86987999603292676</v>
      </c>
      <c r="P2825">
        <f>Tabell1[[#This Row],[TP]]/(Tabell1[[#This Row],[TP]]+Tabell1[[#This Row],[FN]])</f>
        <v>0.9953472537448933</v>
      </c>
      <c r="Q2825">
        <f>2*(Tabell1[[#This Row],[Recall]] * Tabell1[[#This Row],[Precision]]) / (Tabell1[[#This Row],[Recall]] + Tabell1[[#This Row],[Precision]])</f>
        <v>0.92839375496163012</v>
      </c>
      <c r="R2825">
        <v>8771</v>
      </c>
      <c r="S2825">
        <v>912</v>
      </c>
      <c r="T2825">
        <v>1312</v>
      </c>
      <c r="U2825">
        <v>41</v>
      </c>
    </row>
    <row r="2826" spans="1:21" hidden="1" x14ac:dyDescent="0.3">
      <c r="A2826" s="21" t="s">
        <v>31</v>
      </c>
      <c r="B2826" s="25" t="s">
        <v>22</v>
      </c>
      <c r="C2826" s="24" t="s">
        <v>38</v>
      </c>
      <c r="D2826" s="20" t="s">
        <v>23</v>
      </c>
      <c r="E2826" t="s">
        <v>24</v>
      </c>
      <c r="F2826" s="19" t="s">
        <v>21</v>
      </c>
      <c r="G2826" s="25" t="s">
        <v>26</v>
      </c>
      <c r="H2826" s="21" t="s">
        <v>29</v>
      </c>
      <c r="I2826" s="25" t="s">
        <v>25</v>
      </c>
      <c r="J2826" s="21" t="s">
        <v>29</v>
      </c>
      <c r="K2826" s="26">
        <v>0.60410451889037997</v>
      </c>
      <c r="L2826" s="26">
        <v>0.304695844650268</v>
      </c>
      <c r="N2826">
        <f>(Tabell1[[#This Row],[TP]]+Tabell1[[#This Row],[TN]])/(Tabell1[[#This Row],[TP]]+Tabell1[[#This Row],[TN]]+Tabell1[[#This Row],[FP]]+Tabell1[[#This Row],[FN]])</f>
        <v>0.87679913098578799</v>
      </c>
      <c r="O2826">
        <f>Tabell1[[#This Row],[TP]]/(Tabell1[[#This Row],[TP]]+Tabell1[[#This Row],[FP]])</f>
        <v>0.94271056006840526</v>
      </c>
      <c r="P2826">
        <f>Tabell1[[#This Row],[TP]]/(Tabell1[[#This Row],[TP]]+Tabell1[[#This Row],[FN]])</f>
        <v>0.9144634525660964</v>
      </c>
      <c r="Q2826">
        <f>2*(Tabell1[[#This Row],[Recall]] * Tabell1[[#This Row],[Precision]]) / (Tabell1[[#This Row],[Recall]] + Tabell1[[#This Row],[Precision]])</f>
        <v>0.92837219093731915</v>
      </c>
      <c r="R2826">
        <v>8820</v>
      </c>
      <c r="S2826">
        <v>866</v>
      </c>
      <c r="T2826">
        <v>536</v>
      </c>
      <c r="U2826">
        <v>825</v>
      </c>
    </row>
    <row r="2827" spans="1:21" hidden="1" x14ac:dyDescent="0.3">
      <c r="A2827" s="21" t="s">
        <v>31</v>
      </c>
      <c r="B2827" s="25" t="s">
        <v>22</v>
      </c>
      <c r="C2827" s="24" t="s">
        <v>38</v>
      </c>
      <c r="D2827" s="20" t="s">
        <v>23</v>
      </c>
      <c r="E2827" t="s">
        <v>24</v>
      </c>
      <c r="F2827" s="19" t="s">
        <v>21</v>
      </c>
      <c r="G2827" s="21" t="s">
        <v>29</v>
      </c>
      <c r="H2827" s="21" t="s">
        <v>29</v>
      </c>
      <c r="I2827" s="25" t="s">
        <v>25</v>
      </c>
      <c r="J2827" s="21" t="s">
        <v>29</v>
      </c>
      <c r="K2827" s="26">
        <v>1.08435177803039</v>
      </c>
      <c r="L2827" s="26">
        <v>1.08075022697448</v>
      </c>
      <c r="N2827">
        <f>(Tabell1[[#This Row],[TP]]+Tabell1[[#This Row],[TN]])/(Tabell1[[#This Row],[TP]]+Tabell1[[#This Row],[TN]]+Tabell1[[#This Row],[FP]]+Tabell1[[#This Row],[FN]])</f>
        <v>0.87661808635828731</v>
      </c>
      <c r="O2827">
        <f>Tabell1[[#This Row],[TP]]/(Tabell1[[#This Row],[TP]]+Tabell1[[#This Row],[FP]])</f>
        <v>0.94165955631399323</v>
      </c>
      <c r="P2827">
        <f>Tabell1[[#This Row],[TP]]/(Tabell1[[#This Row],[TP]]+Tabell1[[#This Row],[FN]])</f>
        <v>0.91539657853810263</v>
      </c>
      <c r="Q2827">
        <f>2*(Tabell1[[#This Row],[Recall]] * Tabell1[[#This Row],[Precision]]) / (Tabell1[[#This Row],[Recall]] + Tabell1[[#This Row],[Precision]])</f>
        <v>0.92834235844592827</v>
      </c>
      <c r="R2827">
        <v>8829</v>
      </c>
      <c r="S2827">
        <v>855</v>
      </c>
      <c r="T2827">
        <v>547</v>
      </c>
      <c r="U2827">
        <v>816</v>
      </c>
    </row>
    <row r="2828" spans="1:21" hidden="1" x14ac:dyDescent="0.3">
      <c r="A2828" s="25" t="s">
        <v>20</v>
      </c>
      <c r="B2828" s="25" t="s">
        <v>22</v>
      </c>
      <c r="C2828" s="25" t="s">
        <v>36</v>
      </c>
      <c r="D2828" s="20" t="s">
        <v>23</v>
      </c>
      <c r="E2828" t="s">
        <v>24</v>
      </c>
      <c r="F2828" s="25" t="s">
        <v>30</v>
      </c>
      <c r="G2828" s="25" t="s">
        <v>26</v>
      </c>
      <c r="H2828" s="21" t="s">
        <v>29</v>
      </c>
      <c r="I2828" s="25" t="s">
        <v>25</v>
      </c>
      <c r="J2828" s="25" t="s">
        <v>26</v>
      </c>
      <c r="K2828" s="26">
        <v>3.3863604068756099</v>
      </c>
      <c r="L2828" s="26">
        <v>6.22914719581604</v>
      </c>
      <c r="N2828">
        <f>(Tabell1[[#This Row],[TP]]+Tabell1[[#This Row],[TN]])/(Tabell1[[#This Row],[TP]]+Tabell1[[#This Row],[TN]]+Tabell1[[#This Row],[FP]]+Tabell1[[#This Row],[FN]])</f>
        <v>0.87661808635828731</v>
      </c>
      <c r="O2828">
        <f>Tabell1[[#This Row],[TP]]/(Tabell1[[#This Row],[TP]]+Tabell1[[#This Row],[FP]])</f>
        <v>0.94279298545765611</v>
      </c>
      <c r="P2828">
        <f>Tabell1[[#This Row],[TP]]/(Tabell1[[#This Row],[TP]]+Tabell1[[#This Row],[FN]])</f>
        <v>0.91415241057542773</v>
      </c>
      <c r="Q2828">
        <f>2*(Tabell1[[#This Row],[Recall]] * Tabell1[[#This Row],[Precision]]) / (Tabell1[[#This Row],[Recall]] + Tabell1[[#This Row],[Precision]])</f>
        <v>0.92825182923619531</v>
      </c>
      <c r="R2828">
        <v>8817</v>
      </c>
      <c r="S2828">
        <v>867</v>
      </c>
      <c r="T2828">
        <v>535</v>
      </c>
      <c r="U2828">
        <v>828</v>
      </c>
    </row>
    <row r="2829" spans="1:21" hidden="1" x14ac:dyDescent="0.3">
      <c r="A2829" s="21" t="s">
        <v>31</v>
      </c>
      <c r="B2829" s="25" t="s">
        <v>22</v>
      </c>
      <c r="C2829" s="23" t="s">
        <v>40</v>
      </c>
      <c r="D2829" s="20" t="s">
        <v>23</v>
      </c>
      <c r="E2829" t="s">
        <v>24</v>
      </c>
      <c r="F2829" s="25" t="s">
        <v>30</v>
      </c>
      <c r="G2829" s="21" t="s">
        <v>29</v>
      </c>
      <c r="H2829" s="21" t="s">
        <v>29</v>
      </c>
      <c r="I2829" s="21"/>
      <c r="J2829" s="21" t="s">
        <v>29</v>
      </c>
      <c r="K2829" s="26">
        <v>2.6133968830108598</v>
      </c>
      <c r="L2829" s="26">
        <v>0.53643941879272405</v>
      </c>
      <c r="N2829">
        <f>(Tabell1[[#This Row],[TP]]+Tabell1[[#This Row],[TN]])/(Tabell1[[#This Row],[TP]]+Tabell1[[#This Row],[TN]]+Tabell1[[#This Row],[FP]]+Tabell1[[#This Row],[FN]])</f>
        <v>0.87489816239703089</v>
      </c>
      <c r="O2829">
        <f>Tabell1[[#This Row],[TP]]/(Tabell1[[#This Row],[TP]]+Tabell1[[#This Row],[FP]])</f>
        <v>0.92969318772750908</v>
      </c>
      <c r="P2829">
        <f>Tabell1[[#This Row],[TP]]/(Tabell1[[#This Row],[TP]]+Tabell1[[#This Row],[FN]])</f>
        <v>0.92680145152928983</v>
      </c>
      <c r="Q2829">
        <f>2*(Tabell1[[#This Row],[Recall]] * Tabell1[[#This Row],[Precision]]) / (Tabell1[[#This Row],[Recall]] + Tabell1[[#This Row],[Precision]])</f>
        <v>0.92824506749740399</v>
      </c>
      <c r="R2829">
        <v>8939</v>
      </c>
      <c r="S2829">
        <v>726</v>
      </c>
      <c r="T2829">
        <v>676</v>
      </c>
      <c r="U2829">
        <v>706</v>
      </c>
    </row>
    <row r="2830" spans="1:21" hidden="1" x14ac:dyDescent="0.3">
      <c r="A2830" s="25" t="s">
        <v>20</v>
      </c>
      <c r="B2830" s="21" t="s">
        <v>32</v>
      </c>
      <c r="C2830" s="24" t="s">
        <v>38</v>
      </c>
      <c r="D2830" s="20" t="s">
        <v>23</v>
      </c>
      <c r="E2830" t="s">
        <v>24</v>
      </c>
      <c r="F2830" s="19" t="s">
        <v>21</v>
      </c>
      <c r="G2830" s="25" t="s">
        <v>26</v>
      </c>
      <c r="H2830" s="25" t="s">
        <v>26</v>
      </c>
      <c r="I2830" s="25" t="s">
        <v>25</v>
      </c>
      <c r="J2830" s="25" t="s">
        <v>26</v>
      </c>
      <c r="K2830" s="26">
        <v>1.3085517883300699</v>
      </c>
      <c r="L2830" s="26">
        <v>3.1141283512115399</v>
      </c>
      <c r="N2830">
        <f>(Tabell1[[#This Row],[TP]]+Tabell1[[#This Row],[TN]])/(Tabell1[[#This Row],[TP]]+Tabell1[[#This Row],[TN]]+Tabell1[[#This Row],[FP]]+Tabell1[[#This Row],[FN]])</f>
        <v>0.87987688965329958</v>
      </c>
      <c r="O2830">
        <f>Tabell1[[#This Row],[TP]]/(Tabell1[[#This Row],[TP]]+Tabell1[[#This Row],[FP]])</f>
        <v>0.97218437783832878</v>
      </c>
      <c r="P2830">
        <f>Tabell1[[#This Row],[TP]]/(Tabell1[[#This Row],[TP]]+Tabell1[[#This Row],[FN]])</f>
        <v>0.88781752203214104</v>
      </c>
      <c r="Q2830">
        <f>2*(Tabell1[[#This Row],[Recall]] * Tabell1[[#This Row],[Precision]]) / (Tabell1[[#This Row],[Recall]] + Tabell1[[#This Row],[Precision]])</f>
        <v>0.92808757383623264</v>
      </c>
      <c r="R2830">
        <v>8563</v>
      </c>
      <c r="S2830">
        <v>1157</v>
      </c>
      <c r="T2830">
        <v>245</v>
      </c>
      <c r="U2830">
        <v>1082</v>
      </c>
    </row>
    <row r="2831" spans="1:21" hidden="1" x14ac:dyDescent="0.3">
      <c r="A2831" s="25" t="s">
        <v>20</v>
      </c>
      <c r="B2831" s="21" t="s">
        <v>32</v>
      </c>
      <c r="C2831" s="24" t="s">
        <v>38</v>
      </c>
      <c r="D2831" s="20" t="s">
        <v>23</v>
      </c>
      <c r="E2831" t="s">
        <v>24</v>
      </c>
      <c r="F2831" s="19" t="s">
        <v>21</v>
      </c>
      <c r="G2831" s="21" t="s">
        <v>29</v>
      </c>
      <c r="H2831" s="25" t="s">
        <v>26</v>
      </c>
      <c r="I2831" s="25" t="s">
        <v>25</v>
      </c>
      <c r="J2831" s="25" t="s">
        <v>26</v>
      </c>
      <c r="K2831" s="26">
        <v>1.29269742965698</v>
      </c>
      <c r="L2831" s="26">
        <v>3.1599476337432799</v>
      </c>
      <c r="N2831">
        <f>(Tabell1[[#This Row],[TP]]+Tabell1[[#This Row],[TN]])/(Tabell1[[#This Row],[TP]]+Tabell1[[#This Row],[TN]]+Tabell1[[#This Row],[FP]]+Tabell1[[#This Row],[FN]])</f>
        <v>0.87987688965329958</v>
      </c>
      <c r="O2831">
        <f>Tabell1[[#This Row],[TP]]/(Tabell1[[#This Row],[TP]]+Tabell1[[#This Row],[FP]])</f>
        <v>0.97218437783832878</v>
      </c>
      <c r="P2831">
        <f>Tabell1[[#This Row],[TP]]/(Tabell1[[#This Row],[TP]]+Tabell1[[#This Row],[FN]])</f>
        <v>0.88781752203214104</v>
      </c>
      <c r="Q2831">
        <f>2*(Tabell1[[#This Row],[Recall]] * Tabell1[[#This Row],[Precision]]) / (Tabell1[[#This Row],[Recall]] + Tabell1[[#This Row],[Precision]])</f>
        <v>0.92808757383623264</v>
      </c>
      <c r="R2831">
        <v>8563</v>
      </c>
      <c r="S2831">
        <v>1157</v>
      </c>
      <c r="T2831">
        <v>245</v>
      </c>
      <c r="U2831">
        <v>1082</v>
      </c>
    </row>
    <row r="2832" spans="1:21" hidden="1" x14ac:dyDescent="0.3">
      <c r="A2832" s="25" t="s">
        <v>20</v>
      </c>
      <c r="B2832" s="23" t="s">
        <v>33</v>
      </c>
      <c r="C2832" s="24" t="s">
        <v>38</v>
      </c>
      <c r="D2832" s="20" t="s">
        <v>23</v>
      </c>
      <c r="E2832" t="s">
        <v>24</v>
      </c>
      <c r="F2832" s="25" t="s">
        <v>30</v>
      </c>
      <c r="G2832" s="25" t="s">
        <v>26</v>
      </c>
      <c r="H2832" s="25" t="s">
        <v>26</v>
      </c>
      <c r="I2832" s="21"/>
      <c r="J2832" s="25" t="s">
        <v>26</v>
      </c>
      <c r="K2832" s="26">
        <v>5.1626055240631104</v>
      </c>
      <c r="L2832" s="26">
        <v>11.479014396667401</v>
      </c>
      <c r="N2832">
        <f>(Tabell1[[#This Row],[TP]]+Tabell1[[#This Row],[TN]])/(Tabell1[[#This Row],[TP]]+Tabell1[[#This Row],[TN]]+Tabell1[[#This Row],[FP]]+Tabell1[[#This Row],[FN]])</f>
        <v>0.8767086086720377</v>
      </c>
      <c r="O2832">
        <f>Tabell1[[#This Row],[TP]]/(Tabell1[[#This Row],[TP]]+Tabell1[[#This Row],[FP]])</f>
        <v>0.94613810190671122</v>
      </c>
      <c r="P2832">
        <f>Tabell1[[#This Row],[TP]]/(Tabell1[[#This Row],[TP]]+Tabell1[[#This Row],[FN]])</f>
        <v>0.91062726801451532</v>
      </c>
      <c r="Q2832">
        <f>2*(Tabell1[[#This Row],[Recall]] * Tabell1[[#This Row],[Precision]]) / (Tabell1[[#This Row],[Recall]] + Tabell1[[#This Row],[Precision]])</f>
        <v>0.92804311073541845</v>
      </c>
      <c r="R2832">
        <v>8783</v>
      </c>
      <c r="S2832">
        <v>902</v>
      </c>
      <c r="T2832">
        <v>500</v>
      </c>
      <c r="U2832">
        <v>862</v>
      </c>
    </row>
    <row r="2833" spans="1:21" hidden="1" x14ac:dyDescent="0.3">
      <c r="A2833" s="21" t="s">
        <v>31</v>
      </c>
      <c r="B2833" s="25" t="s">
        <v>22</v>
      </c>
      <c r="C2833" s="21" t="s">
        <v>34</v>
      </c>
      <c r="D2833" s="21" t="s">
        <v>34</v>
      </c>
      <c r="E2833" t="s">
        <v>35</v>
      </c>
      <c r="F2833" s="19" t="s">
        <v>21</v>
      </c>
      <c r="G2833" s="25" t="s">
        <v>26</v>
      </c>
      <c r="H2833" s="21" t="s">
        <v>29</v>
      </c>
      <c r="I2833" s="25" t="s">
        <v>25</v>
      </c>
      <c r="J2833" s="25" t="s">
        <v>26</v>
      </c>
      <c r="K2833" s="26">
        <v>1.99444675445556</v>
      </c>
      <c r="L2833" s="26">
        <v>0.68596220016479403</v>
      </c>
      <c r="N2833">
        <f>(Tabell1[[#This Row],[TP]]+Tabell1[[#This Row],[TN]])/(Tabell1[[#This Row],[TP]]+Tabell1[[#This Row],[TN]]+Tabell1[[#This Row],[FP]]+Tabell1[[#This Row],[FN]])</f>
        <v>0.87637989234558888</v>
      </c>
      <c r="O2833">
        <f>Tabell1[[#This Row],[TP]]/(Tabell1[[#This Row],[TP]]+Tabell1[[#This Row],[FP]])</f>
        <v>0.86942675159235672</v>
      </c>
      <c r="P2833">
        <f>Tabell1[[#This Row],[TP]]/(Tabell1[[#This Row],[TP]]+Tabell1[[#This Row],[FN]])</f>
        <v>0.99510194783004902</v>
      </c>
      <c r="Q2833">
        <f>2*(Tabell1[[#This Row],[Recall]] * Tabell1[[#This Row],[Precision]]) / (Tabell1[[#This Row],[Recall]] + Tabell1[[#This Row],[Precision]])</f>
        <v>0.92802889467254479</v>
      </c>
      <c r="R2833">
        <v>8736</v>
      </c>
      <c r="S2833">
        <v>870</v>
      </c>
      <c r="T2833">
        <v>1312</v>
      </c>
      <c r="U2833">
        <v>43</v>
      </c>
    </row>
    <row r="2834" spans="1:21" hidden="1" x14ac:dyDescent="0.3">
      <c r="A2834" s="25" t="s">
        <v>20</v>
      </c>
      <c r="B2834" s="25" t="s">
        <v>22</v>
      </c>
      <c r="C2834" s="24" t="s">
        <v>38</v>
      </c>
      <c r="D2834" s="20" t="s">
        <v>23</v>
      </c>
      <c r="E2834" t="s">
        <v>24</v>
      </c>
      <c r="F2834" s="25" t="s">
        <v>30</v>
      </c>
      <c r="G2834" s="25" t="s">
        <v>26</v>
      </c>
      <c r="H2834" s="25" t="s">
        <v>26</v>
      </c>
      <c r="I2834" s="25" t="s">
        <v>25</v>
      </c>
      <c r="J2834" s="21" t="s">
        <v>29</v>
      </c>
      <c r="K2834" s="26">
        <v>3.19360256195068</v>
      </c>
      <c r="L2834" s="26">
        <v>6.2085819244384703</v>
      </c>
      <c r="N2834">
        <f>(Tabell1[[#This Row],[TP]]+Tabell1[[#This Row],[TN]])/(Tabell1[[#This Row],[TP]]+Tabell1[[#This Row],[TN]]+Tabell1[[#This Row],[FP]]+Tabell1[[#This Row],[FN]])</f>
        <v>0.87707069792703907</v>
      </c>
      <c r="O2834">
        <f>Tabell1[[#This Row],[TP]]/(Tabell1[[#This Row],[TP]]+Tabell1[[#This Row],[FP]])</f>
        <v>0.94974492564854007</v>
      </c>
      <c r="P2834">
        <f>Tabell1[[#This Row],[TP]]/(Tabell1[[#This Row],[TP]]+Tabell1[[#This Row],[FN]])</f>
        <v>0.90720580611715917</v>
      </c>
      <c r="Q2834">
        <f>2*(Tabell1[[#This Row],[Recall]] * Tabell1[[#This Row],[Precision]]) / (Tabell1[[#This Row],[Recall]] + Tabell1[[#This Row],[Precision]])</f>
        <v>0.92798812175204159</v>
      </c>
      <c r="R2834">
        <v>8750</v>
      </c>
      <c r="S2834">
        <v>939</v>
      </c>
      <c r="T2834">
        <v>463</v>
      </c>
      <c r="U2834">
        <v>895</v>
      </c>
    </row>
    <row r="2835" spans="1:21" hidden="1" x14ac:dyDescent="0.3">
      <c r="A2835" s="21" t="s">
        <v>31</v>
      </c>
      <c r="B2835" s="25" t="s">
        <v>22</v>
      </c>
      <c r="C2835" s="21" t="s">
        <v>34</v>
      </c>
      <c r="D2835" s="21" t="s">
        <v>34</v>
      </c>
      <c r="E2835" t="s">
        <v>43</v>
      </c>
      <c r="F2835" s="19" t="s">
        <v>21</v>
      </c>
      <c r="G2835" s="21" t="s">
        <v>29</v>
      </c>
      <c r="H2835" s="25" t="s">
        <v>26</v>
      </c>
      <c r="I2835" s="25" t="s">
        <v>25</v>
      </c>
      <c r="J2835" s="25" t="s">
        <v>26</v>
      </c>
      <c r="K2835" s="26">
        <v>2.0579636096954301</v>
      </c>
      <c r="L2835" s="26">
        <v>0.70617032051086404</v>
      </c>
      <c r="N2835">
        <f>(Tabell1[[#This Row],[TP]]+Tabell1[[#This Row],[TN]])/(Tabell1[[#This Row],[TP]]+Tabell1[[#This Row],[TN]]+Tabell1[[#This Row],[FP]]+Tabell1[[#This Row],[FN]])</f>
        <v>0.87658571946357378</v>
      </c>
      <c r="O2835">
        <f>Tabell1[[#This Row],[TP]]/(Tabell1[[#This Row],[TP]]+Tabell1[[#This Row],[FP]])</f>
        <v>0.86917740336967297</v>
      </c>
      <c r="P2835">
        <f>Tabell1[[#This Row],[TP]]/(Tabell1[[#This Row],[TP]]+Tabell1[[#This Row],[FN]])</f>
        <v>0.99523377212891506</v>
      </c>
      <c r="Q2835">
        <f>2*(Tabell1[[#This Row],[Recall]] * Tabell1[[#This Row],[Precision]]) / (Tabell1[[#This Row],[Recall]] + Tabell1[[#This Row],[Precision]])</f>
        <v>0.92794413289598976</v>
      </c>
      <c r="R2835">
        <v>8770</v>
      </c>
      <c r="S2835">
        <v>904</v>
      </c>
      <c r="T2835">
        <v>1320</v>
      </c>
      <c r="U2835">
        <v>42</v>
      </c>
    </row>
    <row r="2836" spans="1:21" hidden="1" x14ac:dyDescent="0.3">
      <c r="A2836" s="25" t="s">
        <v>20</v>
      </c>
      <c r="B2836" s="25" t="s">
        <v>22</v>
      </c>
      <c r="C2836" s="23" t="s">
        <v>40</v>
      </c>
      <c r="D2836" s="20" t="s">
        <v>23</v>
      </c>
      <c r="E2836" t="s">
        <v>24</v>
      </c>
      <c r="F2836" s="19" t="s">
        <v>21</v>
      </c>
      <c r="G2836" s="25" t="s">
        <v>26</v>
      </c>
      <c r="H2836" s="25" t="s">
        <v>26</v>
      </c>
      <c r="I2836" s="25" t="s">
        <v>25</v>
      </c>
      <c r="J2836" s="25" t="s">
        <v>26</v>
      </c>
      <c r="K2836" s="26">
        <v>1.4142546653747501</v>
      </c>
      <c r="L2836" s="26">
        <v>3.6131966114044101</v>
      </c>
      <c r="N2836">
        <f>(Tabell1[[#This Row],[TP]]+Tabell1[[#This Row],[TN]])/(Tabell1[[#This Row],[TP]]+Tabell1[[#This Row],[TN]]+Tabell1[[#This Row],[FP]]+Tabell1[[#This Row],[FN]])</f>
        <v>0.88078211279080298</v>
      </c>
      <c r="O2836">
        <f>Tabell1[[#This Row],[TP]]/(Tabell1[[#This Row],[TP]]+Tabell1[[#This Row],[FP]])</f>
        <v>0.98239110287303055</v>
      </c>
      <c r="P2836">
        <f>Tabell1[[#This Row],[TP]]/(Tabell1[[#This Row],[TP]]+Tabell1[[#This Row],[FN]])</f>
        <v>0.87921202695697254</v>
      </c>
      <c r="Q2836">
        <f>2*(Tabell1[[#This Row],[Recall]] * Tabell1[[#This Row],[Precision]]) / (Tabell1[[#This Row],[Recall]] + Tabell1[[#This Row],[Precision]])</f>
        <v>0.92794222246539371</v>
      </c>
      <c r="R2836">
        <v>8480</v>
      </c>
      <c r="S2836">
        <v>1250</v>
      </c>
      <c r="T2836">
        <v>152</v>
      </c>
      <c r="U2836">
        <v>1165</v>
      </c>
    </row>
    <row r="2837" spans="1:21" hidden="1" x14ac:dyDescent="0.3">
      <c r="A2837" s="25" t="s">
        <v>20</v>
      </c>
      <c r="B2837" s="25" t="s">
        <v>22</v>
      </c>
      <c r="C2837" s="23" t="s">
        <v>40</v>
      </c>
      <c r="D2837" s="20" t="s">
        <v>23</v>
      </c>
      <c r="E2837" t="s">
        <v>24</v>
      </c>
      <c r="F2837" s="19" t="s">
        <v>21</v>
      </c>
      <c r="G2837" s="21" t="s">
        <v>29</v>
      </c>
      <c r="H2837" s="25" t="s">
        <v>26</v>
      </c>
      <c r="I2837" s="25" t="s">
        <v>25</v>
      </c>
      <c r="J2837" s="25" t="s">
        <v>26</v>
      </c>
      <c r="K2837" s="26">
        <v>1.37077665328979</v>
      </c>
      <c r="L2837" s="26">
        <v>3.6297233104705802</v>
      </c>
      <c r="N2837">
        <f>(Tabell1[[#This Row],[TP]]+Tabell1[[#This Row],[TN]])/(Tabell1[[#This Row],[TP]]+Tabell1[[#This Row],[TN]]+Tabell1[[#This Row],[FP]]+Tabell1[[#This Row],[FN]])</f>
        <v>0.88078211279080298</v>
      </c>
      <c r="O2837">
        <f>Tabell1[[#This Row],[TP]]/(Tabell1[[#This Row],[TP]]+Tabell1[[#This Row],[FP]])</f>
        <v>0.98239110287303055</v>
      </c>
      <c r="P2837">
        <f>Tabell1[[#This Row],[TP]]/(Tabell1[[#This Row],[TP]]+Tabell1[[#This Row],[FN]])</f>
        <v>0.87921202695697254</v>
      </c>
      <c r="Q2837">
        <f>2*(Tabell1[[#This Row],[Recall]] * Tabell1[[#This Row],[Precision]]) / (Tabell1[[#This Row],[Recall]] + Tabell1[[#This Row],[Precision]])</f>
        <v>0.92794222246539371</v>
      </c>
      <c r="R2837">
        <v>8480</v>
      </c>
      <c r="S2837">
        <v>1250</v>
      </c>
      <c r="T2837">
        <v>152</v>
      </c>
      <c r="U2837">
        <v>1165</v>
      </c>
    </row>
    <row r="2838" spans="1:21" hidden="1" x14ac:dyDescent="0.3">
      <c r="A2838" s="21" t="s">
        <v>31</v>
      </c>
      <c r="B2838" s="25" t="s">
        <v>22</v>
      </c>
      <c r="C2838" s="21" t="s">
        <v>34</v>
      </c>
      <c r="D2838" s="21" t="s">
        <v>34</v>
      </c>
      <c r="E2838" t="s">
        <v>35</v>
      </c>
      <c r="F2838" s="19" t="s">
        <v>21</v>
      </c>
      <c r="G2838" s="21" t="s">
        <v>29</v>
      </c>
      <c r="H2838" s="25" t="s">
        <v>26</v>
      </c>
      <c r="I2838" s="25" t="s">
        <v>25</v>
      </c>
      <c r="J2838" s="25" t="s">
        <v>26</v>
      </c>
      <c r="K2838" s="26">
        <v>2.2547535896301198</v>
      </c>
      <c r="L2838" s="26">
        <v>1.3075022697448699</v>
      </c>
      <c r="N2838">
        <f>(Tabell1[[#This Row],[TP]]+Tabell1[[#This Row],[TN]])/(Tabell1[[#This Row],[TP]]+Tabell1[[#This Row],[TN]]+Tabell1[[#This Row],[FP]]+Tabell1[[#This Row],[FN]])</f>
        <v>0.87619742724203997</v>
      </c>
      <c r="O2838">
        <f>Tabell1[[#This Row],[TP]]/(Tabell1[[#This Row],[TP]]+Tabell1[[#This Row],[FP]])</f>
        <v>0.86918026263430159</v>
      </c>
      <c r="P2838">
        <f>Tabell1[[#This Row],[TP]]/(Tabell1[[#This Row],[TP]]+Tabell1[[#This Row],[FN]])</f>
        <v>0.99521585602004781</v>
      </c>
      <c r="Q2838">
        <f>2*(Tabell1[[#This Row],[Recall]] * Tabell1[[#This Row],[Precision]]) / (Tabell1[[#This Row],[Recall]] + Tabell1[[#This Row],[Precision]])</f>
        <v>0.9279379746163241</v>
      </c>
      <c r="R2838">
        <v>8737</v>
      </c>
      <c r="S2838">
        <v>867</v>
      </c>
      <c r="T2838">
        <v>1315</v>
      </c>
      <c r="U2838">
        <v>42</v>
      </c>
    </row>
    <row r="2839" spans="1:21" hidden="1" x14ac:dyDescent="0.3">
      <c r="A2839" s="21" t="s">
        <v>31</v>
      </c>
      <c r="B2839" s="25" t="s">
        <v>22</v>
      </c>
      <c r="C2839" s="21" t="s">
        <v>34</v>
      </c>
      <c r="D2839" s="21" t="s">
        <v>34</v>
      </c>
      <c r="E2839" t="s">
        <v>43</v>
      </c>
      <c r="F2839" s="19" t="s">
        <v>21</v>
      </c>
      <c r="G2839" s="25" t="s">
        <v>26</v>
      </c>
      <c r="H2839" s="21" t="s">
        <v>29</v>
      </c>
      <c r="I2839" s="25" t="s">
        <v>25</v>
      </c>
      <c r="J2839" s="21" t="s">
        <v>29</v>
      </c>
      <c r="K2839" s="26">
        <v>0.68461990356445301</v>
      </c>
      <c r="L2839" s="26">
        <v>0.48508596420288003</v>
      </c>
      <c r="N2839">
        <f>(Tabell1[[#This Row],[TP]]+Tabell1[[#This Row],[TN]])/(Tabell1[[#This Row],[TP]]+Tabell1[[#This Row],[TN]]+Tabell1[[#This Row],[FP]]+Tabell1[[#This Row],[FN]])</f>
        <v>0.87703878216745201</v>
      </c>
      <c r="O2839">
        <f>Tabell1[[#This Row],[TP]]/(Tabell1[[#This Row],[TP]]+Tabell1[[#This Row],[FP]])</f>
        <v>0.87226605412963143</v>
      </c>
      <c r="P2839">
        <f>Tabell1[[#This Row],[TP]]/(Tabell1[[#This Row],[TP]]+Tabell1[[#This Row],[FN]])</f>
        <v>0.99114843395369945</v>
      </c>
      <c r="Q2839">
        <f>2*(Tabell1[[#This Row],[Recall]] * Tabell1[[#This Row],[Precision]]) / (Tabell1[[#This Row],[Recall]] + Tabell1[[#This Row],[Precision]])</f>
        <v>0.92791500664010629</v>
      </c>
      <c r="R2839">
        <v>8734</v>
      </c>
      <c r="S2839">
        <v>945</v>
      </c>
      <c r="T2839">
        <v>1279</v>
      </c>
      <c r="U2839">
        <v>78</v>
      </c>
    </row>
    <row r="2840" spans="1:21" hidden="1" x14ac:dyDescent="0.3">
      <c r="A2840" s="25" t="s">
        <v>20</v>
      </c>
      <c r="B2840" s="21" t="s">
        <v>32</v>
      </c>
      <c r="C2840" s="24" t="s">
        <v>38</v>
      </c>
      <c r="D2840" s="20" t="s">
        <v>23</v>
      </c>
      <c r="E2840" t="s">
        <v>24</v>
      </c>
      <c r="F2840" s="19" t="s">
        <v>21</v>
      </c>
      <c r="G2840" s="21" t="s">
        <v>29</v>
      </c>
      <c r="H2840" s="21" t="s">
        <v>29</v>
      </c>
      <c r="I2840" s="21"/>
      <c r="J2840" s="21" t="s">
        <v>29</v>
      </c>
      <c r="K2840" s="26">
        <v>2.06347203254699</v>
      </c>
      <c r="L2840" s="26">
        <v>5.5058536529540998</v>
      </c>
      <c r="N2840">
        <f>(Tabell1[[#This Row],[TP]]+Tabell1[[#This Row],[TN]])/(Tabell1[[#This Row],[TP]]+Tabell1[[#This Row],[TN]]+Tabell1[[#This Row],[FP]]+Tabell1[[#This Row],[FN]])</f>
        <v>0.87933375577079753</v>
      </c>
      <c r="O2840">
        <f>Tabell1[[#This Row],[TP]]/(Tabell1[[#This Row],[TP]]+Tabell1[[#This Row],[FP]])</f>
        <v>0.97002940511196567</v>
      </c>
      <c r="P2840">
        <f>Tabell1[[#This Row],[TP]]/(Tabell1[[#This Row],[TP]]+Tabell1[[#This Row],[FN]])</f>
        <v>0.88926905132192846</v>
      </c>
      <c r="Q2840">
        <f>2*(Tabell1[[#This Row],[Recall]] * Tabell1[[#This Row],[Precision]]) / (Tabell1[[#This Row],[Recall]] + Tabell1[[#This Row],[Precision]])</f>
        <v>0.92789527776275227</v>
      </c>
      <c r="R2840">
        <v>8577</v>
      </c>
      <c r="S2840">
        <v>1137</v>
      </c>
      <c r="T2840">
        <v>265</v>
      </c>
      <c r="U2840">
        <v>1068</v>
      </c>
    </row>
    <row r="2841" spans="1:21" hidden="1" x14ac:dyDescent="0.3">
      <c r="A2841" s="21" t="s">
        <v>31</v>
      </c>
      <c r="B2841" s="25" t="s">
        <v>22</v>
      </c>
      <c r="C2841" s="21" t="s">
        <v>34</v>
      </c>
      <c r="D2841" s="21" t="s">
        <v>34</v>
      </c>
      <c r="E2841" t="s">
        <v>35</v>
      </c>
      <c r="F2841" s="19" t="s">
        <v>21</v>
      </c>
      <c r="G2841" s="25" t="s">
        <v>26</v>
      </c>
      <c r="H2841" s="25" t="s">
        <v>26</v>
      </c>
      <c r="I2841" s="25" t="s">
        <v>25</v>
      </c>
      <c r="J2841" s="25" t="s">
        <v>26</v>
      </c>
      <c r="K2841" s="26">
        <v>1.91643071174621</v>
      </c>
      <c r="L2841" s="26">
        <v>0.52731275558471602</v>
      </c>
      <c r="N2841">
        <f>(Tabell1[[#This Row],[TP]]+Tabell1[[#This Row],[TN]])/(Tabell1[[#This Row],[TP]]+Tabell1[[#This Row],[TN]]+Tabell1[[#This Row],[FP]]+Tabell1[[#This Row],[FN]])</f>
        <v>0.87619742724203997</v>
      </c>
      <c r="O2841">
        <f>Tabell1[[#This Row],[TP]]/(Tabell1[[#This Row],[TP]]+Tabell1[[#This Row],[FP]])</f>
        <v>0.86962151394422316</v>
      </c>
      <c r="P2841">
        <f>Tabell1[[#This Row],[TP]]/(Tabell1[[#This Row],[TP]]+Tabell1[[#This Row],[FN]])</f>
        <v>0.99453240688005473</v>
      </c>
      <c r="Q2841">
        <f>2*(Tabell1[[#This Row],[Recall]] * Tabell1[[#This Row],[Precision]]) / (Tabell1[[#This Row],[Recall]] + Tabell1[[#This Row],[Precision]])</f>
        <v>0.92789202401827942</v>
      </c>
      <c r="R2841">
        <v>8731</v>
      </c>
      <c r="S2841">
        <v>873</v>
      </c>
      <c r="T2841">
        <v>1309</v>
      </c>
      <c r="U2841">
        <v>48</v>
      </c>
    </row>
    <row r="2842" spans="1:21" hidden="1" x14ac:dyDescent="0.3">
      <c r="A2842" s="21" t="s">
        <v>31</v>
      </c>
      <c r="B2842" s="25" t="s">
        <v>22</v>
      </c>
      <c r="C2842" s="21" t="s">
        <v>34</v>
      </c>
      <c r="D2842" s="21" t="s">
        <v>34</v>
      </c>
      <c r="E2842" t="s">
        <v>35</v>
      </c>
      <c r="F2842" s="19" t="s">
        <v>21</v>
      </c>
      <c r="G2842" s="21" t="s">
        <v>29</v>
      </c>
      <c r="H2842" s="21" t="s">
        <v>29</v>
      </c>
      <c r="I2842" s="25" t="s">
        <v>25</v>
      </c>
      <c r="J2842" s="25" t="s">
        <v>26</v>
      </c>
      <c r="K2842" s="26">
        <v>1.97680640220642</v>
      </c>
      <c r="L2842" s="26">
        <v>0.77192521095275801</v>
      </c>
      <c r="N2842">
        <f>(Tabell1[[#This Row],[TP]]+Tabell1[[#This Row],[TN]])/(Tabell1[[#This Row],[TP]]+Tabell1[[#This Row],[TN]]+Tabell1[[#This Row],[FP]]+Tabell1[[#This Row],[FN]])</f>
        <v>0.87610619469026552</v>
      </c>
      <c r="O2842">
        <f>Tabell1[[#This Row],[TP]]/(Tabell1[[#This Row],[TP]]+Tabell1[[#This Row],[FP]])</f>
        <v>0.86931422315118945</v>
      </c>
      <c r="P2842">
        <f>Tabell1[[#This Row],[TP]]/(Tabell1[[#This Row],[TP]]+Tabell1[[#This Row],[FN]])</f>
        <v>0.99487413145005121</v>
      </c>
      <c r="Q2842">
        <f>2*(Tabell1[[#This Row],[Recall]] * Tabell1[[#This Row],[Precision]]) / (Tabell1[[#This Row],[Recall]] + Tabell1[[#This Row],[Precision]])</f>
        <v>0.92786571762456171</v>
      </c>
      <c r="R2842">
        <v>8734</v>
      </c>
      <c r="S2842">
        <v>869</v>
      </c>
      <c r="T2842">
        <v>1313</v>
      </c>
      <c r="U2842">
        <v>45</v>
      </c>
    </row>
    <row r="2843" spans="1:21" hidden="1" x14ac:dyDescent="0.3">
      <c r="A2843" s="25" t="s">
        <v>20</v>
      </c>
      <c r="B2843" s="23" t="s">
        <v>33</v>
      </c>
      <c r="C2843" s="25" t="s">
        <v>36</v>
      </c>
      <c r="D2843" s="20" t="s">
        <v>23</v>
      </c>
      <c r="E2843" t="s">
        <v>24</v>
      </c>
      <c r="F2843" s="25" t="s">
        <v>30</v>
      </c>
      <c r="G2843" s="21" t="s">
        <v>29</v>
      </c>
      <c r="H2843" s="21" t="s">
        <v>29</v>
      </c>
      <c r="I2843" s="25" t="s">
        <v>25</v>
      </c>
      <c r="J2843" s="25" t="s">
        <v>26</v>
      </c>
      <c r="K2843" s="26">
        <v>2.8323235511779701</v>
      </c>
      <c r="L2843" s="26">
        <v>8.0523593425750697</v>
      </c>
      <c r="N2843">
        <f>(Tabell1[[#This Row],[TP]]+Tabell1[[#This Row],[TN]])/(Tabell1[[#This Row],[TP]]+Tabell1[[#This Row],[TN]]+Tabell1[[#This Row],[FP]]+Tabell1[[#This Row],[FN]])</f>
        <v>0.87616547478953566</v>
      </c>
      <c r="O2843">
        <f>Tabell1[[#This Row],[TP]]/(Tabell1[[#This Row],[TP]]+Tabell1[[#This Row],[FP]])</f>
        <v>0.94409271381049464</v>
      </c>
      <c r="P2843">
        <f>Tabell1[[#This Row],[TP]]/(Tabell1[[#This Row],[TP]]+Tabell1[[#This Row],[FN]])</f>
        <v>0.91218247796785901</v>
      </c>
      <c r="Q2843">
        <f>2*(Tabell1[[#This Row],[Recall]] * Tabell1[[#This Row],[Precision]]) / (Tabell1[[#This Row],[Recall]] + Tabell1[[#This Row],[Precision]])</f>
        <v>0.92786331997468874</v>
      </c>
      <c r="R2843">
        <v>8798</v>
      </c>
      <c r="S2843">
        <v>881</v>
      </c>
      <c r="T2843">
        <v>521</v>
      </c>
      <c r="U2843">
        <v>847</v>
      </c>
    </row>
    <row r="2844" spans="1:21" hidden="1" x14ac:dyDescent="0.3">
      <c r="A2844" s="25" t="s">
        <v>20</v>
      </c>
      <c r="B2844" s="21" t="s">
        <v>32</v>
      </c>
      <c r="C2844" s="21" t="s">
        <v>34</v>
      </c>
      <c r="D2844" s="21" t="s">
        <v>34</v>
      </c>
      <c r="E2844" t="s">
        <v>35</v>
      </c>
      <c r="F2844" s="25" t="s">
        <v>30</v>
      </c>
      <c r="G2844" s="21" t="s">
        <v>29</v>
      </c>
      <c r="H2844" s="25" t="s">
        <v>26</v>
      </c>
      <c r="I2844" s="21"/>
      <c r="J2844" s="21" t="s">
        <v>29</v>
      </c>
      <c r="K2844" s="26">
        <v>2.79567050933837</v>
      </c>
      <c r="L2844" s="26">
        <v>6.6632452011108398</v>
      </c>
      <c r="N2844">
        <f>(Tabell1[[#This Row],[TP]]+Tabell1[[#This Row],[TN]])/(Tabell1[[#This Row],[TP]]+Tabell1[[#This Row],[TN]]+Tabell1[[#This Row],[FP]]+Tabell1[[#This Row],[FN]])</f>
        <v>0.87592372958671649</v>
      </c>
      <c r="O2844">
        <f>Tabell1[[#This Row],[TP]]/(Tabell1[[#This Row],[TP]]+Tabell1[[#This Row],[FP]])</f>
        <v>0.86840798490416127</v>
      </c>
      <c r="P2844">
        <f>Tabell1[[#This Row],[TP]]/(Tabell1[[#This Row],[TP]]+Tabell1[[#This Row],[FN]])</f>
        <v>0.99601321335003989</v>
      </c>
      <c r="Q2844">
        <f>2*(Tabell1[[#This Row],[Recall]] * Tabell1[[#This Row],[Precision]]) / (Tabell1[[#This Row],[Recall]] + Tabell1[[#This Row],[Precision]])</f>
        <v>0.92784380305602709</v>
      </c>
      <c r="R2844">
        <v>8744</v>
      </c>
      <c r="S2844">
        <v>857</v>
      </c>
      <c r="T2844">
        <v>1325</v>
      </c>
      <c r="U2844">
        <v>35</v>
      </c>
    </row>
    <row r="2845" spans="1:21" hidden="1" x14ac:dyDescent="0.3">
      <c r="A2845" s="25" t="s">
        <v>20</v>
      </c>
      <c r="B2845" s="21" t="s">
        <v>32</v>
      </c>
      <c r="C2845" s="21" t="s">
        <v>34</v>
      </c>
      <c r="D2845" s="21" t="s">
        <v>34</v>
      </c>
      <c r="E2845" t="s">
        <v>35</v>
      </c>
      <c r="F2845" s="25" t="s">
        <v>30</v>
      </c>
      <c r="G2845" s="25" t="s">
        <v>26</v>
      </c>
      <c r="H2845" s="25" t="s">
        <v>26</v>
      </c>
      <c r="I2845" s="21"/>
      <c r="J2845" s="21" t="s">
        <v>29</v>
      </c>
      <c r="K2845" s="26">
        <v>2.7894444465637198</v>
      </c>
      <c r="L2845" s="26">
        <v>6.6429049968719402</v>
      </c>
      <c r="N2845">
        <f>(Tabell1[[#This Row],[TP]]+Tabell1[[#This Row],[TN]])/(Tabell1[[#This Row],[TP]]+Tabell1[[#This Row],[TN]]+Tabell1[[#This Row],[FP]]+Tabell1[[#This Row],[FN]])</f>
        <v>0.87592372958671649</v>
      </c>
      <c r="O2845">
        <f>Tabell1[[#This Row],[TP]]/(Tabell1[[#This Row],[TP]]+Tabell1[[#This Row],[FP]])</f>
        <v>0.86840798490416127</v>
      </c>
      <c r="P2845">
        <f>Tabell1[[#This Row],[TP]]/(Tabell1[[#This Row],[TP]]+Tabell1[[#This Row],[FN]])</f>
        <v>0.99601321335003989</v>
      </c>
      <c r="Q2845">
        <f>2*(Tabell1[[#This Row],[Recall]] * Tabell1[[#This Row],[Precision]]) / (Tabell1[[#This Row],[Recall]] + Tabell1[[#This Row],[Precision]])</f>
        <v>0.92784380305602709</v>
      </c>
      <c r="R2845">
        <v>8744</v>
      </c>
      <c r="S2845">
        <v>857</v>
      </c>
      <c r="T2845">
        <v>1325</v>
      </c>
      <c r="U2845">
        <v>35</v>
      </c>
    </row>
    <row r="2846" spans="1:21" hidden="1" x14ac:dyDescent="0.3">
      <c r="A2846" s="25" t="s">
        <v>20</v>
      </c>
      <c r="B2846" s="21" t="s">
        <v>32</v>
      </c>
      <c r="C2846" s="24" t="s">
        <v>38</v>
      </c>
      <c r="D2846" s="20" t="s">
        <v>23</v>
      </c>
      <c r="E2846" t="s">
        <v>24</v>
      </c>
      <c r="F2846" s="19" t="s">
        <v>21</v>
      </c>
      <c r="G2846" s="25" t="s">
        <v>26</v>
      </c>
      <c r="H2846" s="21" t="s">
        <v>29</v>
      </c>
      <c r="I2846" s="21"/>
      <c r="J2846" s="21" t="s">
        <v>29</v>
      </c>
      <c r="K2846" s="26">
        <v>2.0214397907257</v>
      </c>
      <c r="L2846" s="26">
        <v>5.4462969303131104</v>
      </c>
      <c r="N2846">
        <f>(Tabell1[[#This Row],[TP]]+Tabell1[[#This Row],[TN]])/(Tabell1[[#This Row],[TP]]+Tabell1[[#This Row],[TN]]+Tabell1[[#This Row],[FP]]+Tabell1[[#This Row],[FN]])</f>
        <v>0.87924323345704714</v>
      </c>
      <c r="O2846">
        <f>Tabell1[[#This Row],[TP]]/(Tabell1[[#This Row],[TP]]+Tabell1[[#This Row],[FP]])</f>
        <v>0.97002601515665654</v>
      </c>
      <c r="P2846">
        <f>Tabell1[[#This Row],[TP]]/(Tabell1[[#This Row],[TP]]+Tabell1[[#This Row],[FN]])</f>
        <v>0.8891653706583722</v>
      </c>
      <c r="Q2846">
        <f>2*(Tabell1[[#This Row],[Recall]] * Tabell1[[#This Row],[Precision]]) / (Tabell1[[#This Row],[Recall]] + Tabell1[[#This Row],[Precision]])</f>
        <v>0.92783728226766204</v>
      </c>
      <c r="R2846">
        <v>8576</v>
      </c>
      <c r="S2846">
        <v>1137</v>
      </c>
      <c r="T2846">
        <v>265</v>
      </c>
      <c r="U2846">
        <v>1069</v>
      </c>
    </row>
    <row r="2847" spans="1:21" hidden="1" x14ac:dyDescent="0.3">
      <c r="A2847" s="25" t="s">
        <v>20</v>
      </c>
      <c r="B2847" s="25" t="s">
        <v>22</v>
      </c>
      <c r="C2847" s="24" t="s">
        <v>38</v>
      </c>
      <c r="D2847" s="20" t="s">
        <v>23</v>
      </c>
      <c r="E2847" t="s">
        <v>24</v>
      </c>
      <c r="F2847" s="25" t="s">
        <v>30</v>
      </c>
      <c r="G2847" s="21" t="s">
        <v>29</v>
      </c>
      <c r="H2847" s="25" t="s">
        <v>26</v>
      </c>
      <c r="I2847" s="25" t="s">
        <v>25</v>
      </c>
      <c r="J2847" s="21" t="s">
        <v>29</v>
      </c>
      <c r="K2847" s="26">
        <v>3.1405892372131299</v>
      </c>
      <c r="L2847" s="26">
        <v>6.2783098220825098</v>
      </c>
      <c r="N2847">
        <f>(Tabell1[[#This Row],[TP]]+Tabell1[[#This Row],[TN]])/(Tabell1[[#This Row],[TP]]+Tabell1[[#This Row],[TN]]+Tabell1[[#This Row],[FP]]+Tabell1[[#This Row],[FN]])</f>
        <v>0.87679913098578799</v>
      </c>
      <c r="O2847">
        <f>Tabell1[[#This Row],[TP]]/(Tabell1[[#This Row],[TP]]+Tabell1[[#This Row],[FP]])</f>
        <v>0.94982623805386623</v>
      </c>
      <c r="P2847">
        <f>Tabell1[[#This Row],[TP]]/(Tabell1[[#This Row],[TP]]+Tabell1[[#This Row],[FN]])</f>
        <v>0.90679108346293413</v>
      </c>
      <c r="Q2847">
        <f>2*(Tabell1[[#This Row],[Recall]] * Tabell1[[#This Row],[Precision]]) / (Tabell1[[#This Row],[Recall]] + Tabell1[[#This Row],[Precision]])</f>
        <v>0.92780989762902466</v>
      </c>
      <c r="R2847">
        <v>8746</v>
      </c>
      <c r="S2847">
        <v>940</v>
      </c>
      <c r="T2847">
        <v>462</v>
      </c>
      <c r="U2847">
        <v>899</v>
      </c>
    </row>
    <row r="2848" spans="1:21" hidden="1" x14ac:dyDescent="0.3">
      <c r="A2848" s="25" t="s">
        <v>20</v>
      </c>
      <c r="B2848" s="25" t="s">
        <v>22</v>
      </c>
      <c r="C2848" s="25" t="s">
        <v>36</v>
      </c>
      <c r="D2848" s="25" t="s">
        <v>36</v>
      </c>
      <c r="E2848" t="s">
        <v>44</v>
      </c>
      <c r="F2848" s="25" t="s">
        <v>30</v>
      </c>
      <c r="G2848" s="25" t="s">
        <v>26</v>
      </c>
      <c r="H2848" s="21" t="s">
        <v>29</v>
      </c>
      <c r="I2848" s="21"/>
      <c r="J2848" s="25" t="s">
        <v>26</v>
      </c>
      <c r="K2848" s="26">
        <v>5.6760225296020499</v>
      </c>
      <c r="L2848" s="26">
        <v>15.1045506000518</v>
      </c>
      <c r="N2848">
        <f>(Tabell1[[#This Row],[TP]]+Tabell1[[#This Row],[TN]])/(Tabell1[[#This Row],[TP]]+Tabell1[[#This Row],[TN]]+Tabell1[[#This Row],[FP]]+Tabell1[[#This Row],[FN]])</f>
        <v>0.89987268097489992</v>
      </c>
      <c r="O2848">
        <f>Tabell1[[#This Row],[TP]]/(Tabell1[[#This Row],[TP]]+Tabell1[[#This Row],[FP]])</f>
        <v>0.90028018339276616</v>
      </c>
      <c r="P2848">
        <f>Tabell1[[#This Row],[TP]]/(Tabell1[[#This Row],[TP]]+Tabell1[[#This Row],[FN]])</f>
        <v>0.95695140111005816</v>
      </c>
      <c r="Q2848">
        <f>2*(Tabell1[[#This Row],[Recall]] * Tabell1[[#This Row],[Precision]]) / (Tabell1[[#This Row],[Recall]] + Tabell1[[#This Row],[Precision]])</f>
        <v>0.92775116477459141</v>
      </c>
      <c r="R2848">
        <v>7069</v>
      </c>
      <c r="S2848">
        <v>2826</v>
      </c>
      <c r="T2848">
        <v>783</v>
      </c>
      <c r="U2848">
        <v>318</v>
      </c>
    </row>
    <row r="2849" spans="1:21" hidden="1" x14ac:dyDescent="0.3">
      <c r="A2849" s="25" t="s">
        <v>20</v>
      </c>
      <c r="B2849" s="23" t="s">
        <v>33</v>
      </c>
      <c r="C2849" s="21" t="s">
        <v>34</v>
      </c>
      <c r="D2849" s="21" t="s">
        <v>34</v>
      </c>
      <c r="E2849" t="s">
        <v>35</v>
      </c>
      <c r="F2849" s="25" t="s">
        <v>30</v>
      </c>
      <c r="G2849" s="25" t="s">
        <v>26</v>
      </c>
      <c r="H2849" s="21" t="s">
        <v>29</v>
      </c>
      <c r="I2849" s="25" t="s">
        <v>25</v>
      </c>
      <c r="J2849" s="21" t="s">
        <v>29</v>
      </c>
      <c r="K2849" s="26">
        <v>3.0130050182342498</v>
      </c>
      <c r="L2849" s="26">
        <v>8.3364682197570801</v>
      </c>
      <c r="N2849">
        <f>(Tabell1[[#This Row],[TP]]+Tabell1[[#This Row],[TN]])/(Tabell1[[#This Row],[TP]]+Tabell1[[#This Row],[TN]]+Tabell1[[#This Row],[FP]]+Tabell1[[#This Row],[FN]])</f>
        <v>0.87565003193139312</v>
      </c>
      <c r="O2849">
        <f>Tabell1[[#This Row],[TP]]/(Tabell1[[#This Row],[TP]]+Tabell1[[#This Row],[FP]])</f>
        <v>0.86844197138314783</v>
      </c>
      <c r="P2849">
        <f>Tabell1[[#This Row],[TP]]/(Tabell1[[#This Row],[TP]]+Tabell1[[#This Row],[FN]])</f>
        <v>0.9955575805900444</v>
      </c>
      <c r="Q2849">
        <f>2*(Tabell1[[#This Row],[Recall]] * Tabell1[[#This Row],[Precision]]) / (Tabell1[[#This Row],[Recall]] + Tabell1[[#This Row],[Precision]])</f>
        <v>0.92766544605423762</v>
      </c>
      <c r="R2849">
        <v>8740</v>
      </c>
      <c r="S2849">
        <v>858</v>
      </c>
      <c r="T2849">
        <v>1324</v>
      </c>
      <c r="U2849">
        <v>39</v>
      </c>
    </row>
    <row r="2850" spans="1:21" hidden="1" x14ac:dyDescent="0.3">
      <c r="A2850" s="25" t="s">
        <v>20</v>
      </c>
      <c r="B2850" s="23" t="s">
        <v>33</v>
      </c>
      <c r="C2850" s="21" t="s">
        <v>34</v>
      </c>
      <c r="D2850" s="21" t="s">
        <v>34</v>
      </c>
      <c r="E2850" t="s">
        <v>35</v>
      </c>
      <c r="F2850" s="25" t="s">
        <v>30</v>
      </c>
      <c r="G2850" s="21" t="s">
        <v>29</v>
      </c>
      <c r="H2850" s="21" t="s">
        <v>29</v>
      </c>
      <c r="I2850" s="25" t="s">
        <v>25</v>
      </c>
      <c r="J2850" s="21" t="s">
        <v>29</v>
      </c>
      <c r="K2850" s="26">
        <v>3.0068085193634002</v>
      </c>
      <c r="L2850" s="26">
        <v>8.1653466224670392</v>
      </c>
      <c r="N2850">
        <f>(Tabell1[[#This Row],[TP]]+Tabell1[[#This Row],[TN]])/(Tabell1[[#This Row],[TP]]+Tabell1[[#This Row],[TN]]+Tabell1[[#This Row],[FP]]+Tabell1[[#This Row],[FN]])</f>
        <v>0.87565003193139312</v>
      </c>
      <c r="O2850">
        <f>Tabell1[[#This Row],[TP]]/(Tabell1[[#This Row],[TP]]+Tabell1[[#This Row],[FP]])</f>
        <v>0.86844197138314783</v>
      </c>
      <c r="P2850">
        <f>Tabell1[[#This Row],[TP]]/(Tabell1[[#This Row],[TP]]+Tabell1[[#This Row],[FN]])</f>
        <v>0.9955575805900444</v>
      </c>
      <c r="Q2850">
        <f>2*(Tabell1[[#This Row],[Recall]] * Tabell1[[#This Row],[Precision]]) / (Tabell1[[#This Row],[Recall]] + Tabell1[[#This Row],[Precision]])</f>
        <v>0.92766544605423762</v>
      </c>
      <c r="R2850">
        <v>8740</v>
      </c>
      <c r="S2850">
        <v>858</v>
      </c>
      <c r="T2850">
        <v>1324</v>
      </c>
      <c r="U2850">
        <v>39</v>
      </c>
    </row>
    <row r="2851" spans="1:21" hidden="1" x14ac:dyDescent="0.3">
      <c r="A2851" s="25" t="s">
        <v>20</v>
      </c>
      <c r="B2851" s="25" t="s">
        <v>22</v>
      </c>
      <c r="C2851" s="25" t="s">
        <v>36</v>
      </c>
      <c r="D2851" s="20" t="s">
        <v>23</v>
      </c>
      <c r="E2851" t="s">
        <v>24</v>
      </c>
      <c r="F2851" s="25" t="s">
        <v>30</v>
      </c>
      <c r="G2851" s="21" t="s">
        <v>29</v>
      </c>
      <c r="H2851" s="21" t="s">
        <v>29</v>
      </c>
      <c r="I2851" s="25" t="s">
        <v>25</v>
      </c>
      <c r="J2851" s="25" t="s">
        <v>26</v>
      </c>
      <c r="K2851" s="26">
        <v>3.3104078769683798</v>
      </c>
      <c r="L2851" s="26">
        <v>6.2585391998290998</v>
      </c>
      <c r="N2851">
        <f>(Tabell1[[#This Row],[TP]]+Tabell1[[#This Row],[TN]])/(Tabell1[[#This Row],[TP]]+Tabell1[[#This Row],[TN]]+Tabell1[[#This Row],[FP]]+Tabell1[[#This Row],[FN]])</f>
        <v>0.87598443016203498</v>
      </c>
      <c r="O2851">
        <f>Tabell1[[#This Row],[TP]]/(Tabell1[[#This Row],[TP]]+Tabell1[[#This Row],[FP]])</f>
        <v>0.9454193131661105</v>
      </c>
      <c r="P2851">
        <f>Tabell1[[#This Row],[TP]]/(Tabell1[[#This Row],[TP]]+Tabell1[[#This Row],[FN]])</f>
        <v>0.91052358735095906</v>
      </c>
      <c r="Q2851">
        <f>2*(Tabell1[[#This Row],[Recall]] * Tabell1[[#This Row],[Precision]]) / (Tabell1[[#This Row],[Recall]] + Tabell1[[#This Row],[Precision]])</f>
        <v>0.92764339283828035</v>
      </c>
      <c r="R2851">
        <v>8782</v>
      </c>
      <c r="S2851">
        <v>895</v>
      </c>
      <c r="T2851">
        <v>507</v>
      </c>
      <c r="U2851">
        <v>863</v>
      </c>
    </row>
    <row r="2852" spans="1:21" hidden="1" x14ac:dyDescent="0.3">
      <c r="A2852" s="25" t="s">
        <v>20</v>
      </c>
      <c r="B2852" s="21" t="s">
        <v>32</v>
      </c>
      <c r="C2852" s="24" t="s">
        <v>38</v>
      </c>
      <c r="D2852" s="20" t="s">
        <v>23</v>
      </c>
      <c r="E2852" t="s">
        <v>24</v>
      </c>
      <c r="F2852" s="19" t="s">
        <v>21</v>
      </c>
      <c r="G2852" s="25" t="s">
        <v>26</v>
      </c>
      <c r="H2852" s="21" t="s">
        <v>29</v>
      </c>
      <c r="I2852" s="25" t="s">
        <v>25</v>
      </c>
      <c r="J2852" s="21" t="s">
        <v>29</v>
      </c>
      <c r="K2852" s="26">
        <v>1.8566040992736801</v>
      </c>
      <c r="L2852" s="26">
        <v>4.9650750160217196</v>
      </c>
      <c r="N2852">
        <f>(Tabell1[[#This Row],[TP]]+Tabell1[[#This Row],[TN]])/(Tabell1[[#This Row],[TP]]+Tabell1[[#This Row],[TN]]+Tabell1[[#This Row],[FP]]+Tabell1[[#This Row],[FN]])</f>
        <v>0.87897166651579617</v>
      </c>
      <c r="O2852">
        <f>Tabell1[[#This Row],[TP]]/(Tabell1[[#This Row],[TP]]+Tabell1[[#This Row],[FP]])</f>
        <v>0.97054825555052104</v>
      </c>
      <c r="P2852">
        <f>Tabell1[[#This Row],[TP]]/(Tabell1[[#This Row],[TP]]+Tabell1[[#This Row],[FN]])</f>
        <v>0.88833592534992223</v>
      </c>
      <c r="Q2852">
        <f>2*(Tabell1[[#This Row],[Recall]] * Tabell1[[#This Row],[Precision]]) / (Tabell1[[#This Row],[Recall]] + Tabell1[[#This Row],[Precision]])</f>
        <v>0.9276241000378932</v>
      </c>
      <c r="R2852">
        <v>8568</v>
      </c>
      <c r="S2852">
        <v>1142</v>
      </c>
      <c r="T2852">
        <v>260</v>
      </c>
      <c r="U2852">
        <v>1077</v>
      </c>
    </row>
    <row r="2853" spans="1:21" hidden="1" x14ac:dyDescent="0.3">
      <c r="A2853" s="25" t="s">
        <v>20</v>
      </c>
      <c r="B2853" s="21" t="s">
        <v>32</v>
      </c>
      <c r="C2853" s="24" t="s">
        <v>38</v>
      </c>
      <c r="D2853" s="20" t="s">
        <v>23</v>
      </c>
      <c r="E2853" t="s">
        <v>24</v>
      </c>
      <c r="F2853" s="19" t="s">
        <v>21</v>
      </c>
      <c r="G2853" s="21" t="s">
        <v>29</v>
      </c>
      <c r="H2853" s="21" t="s">
        <v>29</v>
      </c>
      <c r="I2853" s="25" t="s">
        <v>25</v>
      </c>
      <c r="J2853" s="21" t="s">
        <v>29</v>
      </c>
      <c r="K2853" s="26">
        <v>1.8500633239746</v>
      </c>
      <c r="L2853" s="26">
        <v>4.9887342453002903</v>
      </c>
      <c r="N2853">
        <f>(Tabell1[[#This Row],[TP]]+Tabell1[[#This Row],[TN]])/(Tabell1[[#This Row],[TP]]+Tabell1[[#This Row],[TN]]+Tabell1[[#This Row],[FP]]+Tabell1[[#This Row],[FN]])</f>
        <v>0.87897166651579617</v>
      </c>
      <c r="O2853">
        <f>Tabell1[[#This Row],[TP]]/(Tabell1[[#This Row],[TP]]+Tabell1[[#This Row],[FP]])</f>
        <v>0.97054825555052104</v>
      </c>
      <c r="P2853">
        <f>Tabell1[[#This Row],[TP]]/(Tabell1[[#This Row],[TP]]+Tabell1[[#This Row],[FN]])</f>
        <v>0.88833592534992223</v>
      </c>
      <c r="Q2853">
        <f>2*(Tabell1[[#This Row],[Recall]] * Tabell1[[#This Row],[Precision]]) / (Tabell1[[#This Row],[Recall]] + Tabell1[[#This Row],[Precision]])</f>
        <v>0.9276241000378932</v>
      </c>
      <c r="R2853">
        <v>8568</v>
      </c>
      <c r="S2853">
        <v>1142</v>
      </c>
      <c r="T2853">
        <v>260</v>
      </c>
      <c r="U2853">
        <v>1077</v>
      </c>
    </row>
    <row r="2854" spans="1:21" hidden="1" x14ac:dyDescent="0.3">
      <c r="A2854" s="25" t="s">
        <v>20</v>
      </c>
      <c r="B2854" s="25" t="s">
        <v>22</v>
      </c>
      <c r="C2854" s="24" t="s">
        <v>38</v>
      </c>
      <c r="D2854" s="20" t="s">
        <v>23</v>
      </c>
      <c r="E2854" t="s">
        <v>24</v>
      </c>
      <c r="F2854" s="19" t="s">
        <v>21</v>
      </c>
      <c r="G2854" s="25" t="s">
        <v>26</v>
      </c>
      <c r="H2854" s="25" t="s">
        <v>26</v>
      </c>
      <c r="I2854" s="21"/>
      <c r="J2854" s="21" t="s">
        <v>29</v>
      </c>
      <c r="K2854" s="26">
        <v>3.2450659275054901</v>
      </c>
      <c r="L2854" s="26">
        <v>5.42242383956909</v>
      </c>
      <c r="N2854">
        <f>(Tabell1[[#This Row],[TP]]+Tabell1[[#This Row],[TN]])/(Tabell1[[#This Row],[TP]]+Tabell1[[#This Row],[TN]]+Tabell1[[#This Row],[FP]]+Tabell1[[#This Row],[FN]])</f>
        <v>0.8767086086720377</v>
      </c>
      <c r="O2854">
        <f>Tabell1[[#This Row],[TP]]/(Tabell1[[#This Row],[TP]]+Tabell1[[#This Row],[FP]])</f>
        <v>0.95198079231692678</v>
      </c>
      <c r="P2854">
        <f>Tabell1[[#This Row],[TP]]/(Tabell1[[#This Row],[TP]]+Tabell1[[#This Row],[FN]])</f>
        <v>0.90440642820114048</v>
      </c>
      <c r="Q2854">
        <f>2*(Tabell1[[#This Row],[Recall]] * Tabell1[[#This Row],[Precision]]) / (Tabell1[[#This Row],[Recall]] + Tabell1[[#This Row],[Precision]])</f>
        <v>0.9275840068056147</v>
      </c>
      <c r="R2854">
        <v>8723</v>
      </c>
      <c r="S2854">
        <v>962</v>
      </c>
      <c r="T2854">
        <v>440</v>
      </c>
      <c r="U2854">
        <v>922</v>
      </c>
    </row>
    <row r="2855" spans="1:21" hidden="1" x14ac:dyDescent="0.3">
      <c r="A2855" s="21" t="s">
        <v>31</v>
      </c>
      <c r="B2855" s="25" t="s">
        <v>22</v>
      </c>
      <c r="C2855" s="21" t="s">
        <v>34</v>
      </c>
      <c r="D2855" s="21" t="s">
        <v>34</v>
      </c>
      <c r="E2855" t="s">
        <v>43</v>
      </c>
      <c r="F2855" s="19" t="s">
        <v>21</v>
      </c>
      <c r="G2855" s="21" t="s">
        <v>29</v>
      </c>
      <c r="H2855" s="21" t="s">
        <v>29</v>
      </c>
      <c r="I2855" s="25" t="s">
        <v>25</v>
      </c>
      <c r="J2855" s="21" t="s">
        <v>29</v>
      </c>
      <c r="K2855" s="26">
        <v>0.49378919601440402</v>
      </c>
      <c r="L2855" s="26">
        <v>0.36102819442749001</v>
      </c>
      <c r="N2855">
        <f>(Tabell1[[#This Row],[TP]]+Tabell1[[#This Row],[TN]])/(Tabell1[[#This Row],[TP]]+Tabell1[[#This Row],[TN]]+Tabell1[[#This Row],[FP]]+Tabell1[[#This Row],[FN]])</f>
        <v>0.87622326930047123</v>
      </c>
      <c r="O2855">
        <f>Tabell1[[#This Row],[TP]]/(Tabell1[[#This Row],[TP]]+Tabell1[[#This Row],[FP]])</f>
        <v>0.87059526179573965</v>
      </c>
      <c r="P2855">
        <f>Tabell1[[#This Row],[TP]]/(Tabell1[[#This Row],[TP]]+Tabell1[[#This Row],[FN]])</f>
        <v>0.99251021334543799</v>
      </c>
      <c r="Q2855">
        <f>2*(Tabell1[[#This Row],[Recall]] * Tabell1[[#This Row],[Precision]]) / (Tabell1[[#This Row],[Recall]] + Tabell1[[#This Row],[Precision]])</f>
        <v>0.92756389861066935</v>
      </c>
      <c r="R2855">
        <v>8746</v>
      </c>
      <c r="S2855">
        <v>924</v>
      </c>
      <c r="T2855">
        <v>1300</v>
      </c>
      <c r="U2855">
        <v>66</v>
      </c>
    </row>
    <row r="2856" spans="1:21" hidden="1" x14ac:dyDescent="0.3">
      <c r="A2856" s="25" t="s">
        <v>20</v>
      </c>
      <c r="B2856" s="23" t="s">
        <v>33</v>
      </c>
      <c r="C2856" s="21" t="s">
        <v>34</v>
      </c>
      <c r="D2856" s="21" t="s">
        <v>34</v>
      </c>
      <c r="E2856" t="s">
        <v>43</v>
      </c>
      <c r="F2856" s="25" t="s">
        <v>30</v>
      </c>
      <c r="G2856" s="25" t="s">
        <v>26</v>
      </c>
      <c r="H2856" s="25" t="s">
        <v>26</v>
      </c>
      <c r="I2856" s="21"/>
      <c r="J2856" s="21" t="s">
        <v>29</v>
      </c>
      <c r="K2856" s="26">
        <v>5.2373149394988996</v>
      </c>
      <c r="L2856" s="26">
        <v>14.830031633377001</v>
      </c>
      <c r="N2856">
        <f>(Tabell1[[#This Row],[TP]]+Tabell1[[#This Row],[TN]])/(Tabell1[[#This Row],[TP]]+Tabell1[[#This Row],[TN]]+Tabell1[[#This Row],[FP]]+Tabell1[[#This Row],[FN]])</f>
        <v>0.8756795940558173</v>
      </c>
      <c r="O2856">
        <f>Tabell1[[#This Row],[TP]]/(Tabell1[[#This Row],[TP]]+Tabell1[[#This Row],[FP]])</f>
        <v>0.86875495638382239</v>
      </c>
      <c r="P2856">
        <f>Tabell1[[#This Row],[TP]]/(Tabell1[[#This Row],[TP]]+Tabell1[[#This Row],[FN]])</f>
        <v>0.99455288243304585</v>
      </c>
      <c r="Q2856">
        <f>2*(Tabell1[[#This Row],[Recall]] * Tabell1[[#This Row],[Precision]]) / (Tabell1[[#This Row],[Recall]] + Tabell1[[#This Row],[Precision]])</f>
        <v>0.92740740740740735</v>
      </c>
      <c r="R2856">
        <v>8764</v>
      </c>
      <c r="S2856">
        <v>900</v>
      </c>
      <c r="T2856">
        <v>1324</v>
      </c>
      <c r="U2856">
        <v>48</v>
      </c>
    </row>
    <row r="2857" spans="1:21" hidden="1" x14ac:dyDescent="0.3">
      <c r="A2857" s="21" t="s">
        <v>31</v>
      </c>
      <c r="B2857" s="25" t="s">
        <v>22</v>
      </c>
      <c r="C2857" s="23" t="s">
        <v>40</v>
      </c>
      <c r="D2857" s="20" t="s">
        <v>23</v>
      </c>
      <c r="E2857" t="s">
        <v>24</v>
      </c>
      <c r="F2857" s="19" t="s">
        <v>21</v>
      </c>
      <c r="G2857" s="21" t="s">
        <v>29</v>
      </c>
      <c r="H2857" s="21" t="s">
        <v>29</v>
      </c>
      <c r="I2857" s="21"/>
      <c r="J2857" s="21" t="s">
        <v>29</v>
      </c>
      <c r="K2857" s="26">
        <v>0.71019053459167403</v>
      </c>
      <c r="L2857" s="26">
        <v>0.30162906646728499</v>
      </c>
      <c r="N2857">
        <f>(Tabell1[[#This Row],[TP]]+Tabell1[[#This Row],[TN]])/(Tabell1[[#This Row],[TP]]+Tabell1[[#This Row],[TN]]+Tabell1[[#This Row],[FP]]+Tabell1[[#This Row],[FN]])</f>
        <v>0.87498868471078117</v>
      </c>
      <c r="O2857">
        <f>Tabell1[[#This Row],[TP]]/(Tabell1[[#This Row],[TP]]+Tabell1[[#This Row],[FP]])</f>
        <v>0.94154733917503741</v>
      </c>
      <c r="P2857">
        <f>Tabell1[[#This Row],[TP]]/(Tabell1[[#This Row],[TP]]+Tabell1[[#This Row],[FN]])</f>
        <v>0.91353032659409017</v>
      </c>
      <c r="Q2857">
        <f>2*(Tabell1[[#This Row],[Recall]] * Tabell1[[#This Row],[Precision]]) / (Tabell1[[#This Row],[Recall]] + Tabell1[[#This Row],[Precision]])</f>
        <v>0.92732726411619215</v>
      </c>
      <c r="R2857">
        <v>8811</v>
      </c>
      <c r="S2857">
        <v>855</v>
      </c>
      <c r="T2857">
        <v>547</v>
      </c>
      <c r="U2857">
        <v>834</v>
      </c>
    </row>
    <row r="2858" spans="1:21" hidden="1" x14ac:dyDescent="0.3">
      <c r="A2858" s="21" t="s">
        <v>31</v>
      </c>
      <c r="B2858" s="25" t="s">
        <v>22</v>
      </c>
      <c r="C2858" s="23" t="s">
        <v>40</v>
      </c>
      <c r="D2858" s="20" t="s">
        <v>23</v>
      </c>
      <c r="E2858" t="s">
        <v>24</v>
      </c>
      <c r="F2858" s="25" t="s">
        <v>30</v>
      </c>
      <c r="G2858" s="25" t="s">
        <v>26</v>
      </c>
      <c r="H2858" s="25" t="s">
        <v>26</v>
      </c>
      <c r="I2858" s="21"/>
      <c r="J2858" s="25" t="s">
        <v>26</v>
      </c>
      <c r="K2858" s="26">
        <v>6.8010365962982098</v>
      </c>
      <c r="L2858" s="26">
        <v>0.913307905197143</v>
      </c>
      <c r="N2858">
        <f>(Tabell1[[#This Row],[TP]]+Tabell1[[#This Row],[TN]])/(Tabell1[[#This Row],[TP]]+Tabell1[[#This Row],[TN]]+Tabell1[[#This Row],[FP]]+Tabell1[[#This Row],[FN]])</f>
        <v>0.87924323345704714</v>
      </c>
      <c r="O2858">
        <f>Tabell1[[#This Row],[TP]]/(Tabell1[[#This Row],[TP]]+Tabell1[[#This Row],[FP]])</f>
        <v>0.97935171300034607</v>
      </c>
      <c r="P2858">
        <f>Tabell1[[#This Row],[TP]]/(Tabell1[[#This Row],[TP]]+Tabell1[[#This Row],[FN]])</f>
        <v>0.88024883359253503</v>
      </c>
      <c r="Q2858">
        <f>2*(Tabell1[[#This Row],[Recall]] * Tabell1[[#This Row],[Precision]]) / (Tabell1[[#This Row],[Recall]] + Tabell1[[#This Row],[Precision]])</f>
        <v>0.92715955007098405</v>
      </c>
      <c r="R2858">
        <v>8490</v>
      </c>
      <c r="S2858">
        <v>1223</v>
      </c>
      <c r="T2858">
        <v>179</v>
      </c>
      <c r="U2858">
        <v>1155</v>
      </c>
    </row>
    <row r="2859" spans="1:21" hidden="1" x14ac:dyDescent="0.3">
      <c r="A2859" s="25" t="s">
        <v>20</v>
      </c>
      <c r="B2859" s="21" t="s">
        <v>32</v>
      </c>
      <c r="C2859" s="24" t="s">
        <v>38</v>
      </c>
      <c r="D2859" s="20" t="s">
        <v>23</v>
      </c>
      <c r="E2859" t="s">
        <v>24</v>
      </c>
      <c r="F2859" s="19" t="s">
        <v>21</v>
      </c>
      <c r="G2859" s="21" t="s">
        <v>29</v>
      </c>
      <c r="H2859" s="21" t="s">
        <v>29</v>
      </c>
      <c r="I2859" s="25" t="s">
        <v>25</v>
      </c>
      <c r="J2859" s="25" t="s">
        <v>26</v>
      </c>
      <c r="K2859" s="26">
        <v>1.3643617630004801</v>
      </c>
      <c r="L2859" s="26">
        <v>3.04351305961608</v>
      </c>
      <c r="N2859">
        <f>(Tabell1[[#This Row],[TP]]+Tabell1[[#This Row],[TN]])/(Tabell1[[#This Row],[TP]]+Tabell1[[#This Row],[TN]]+Tabell1[[#This Row],[FP]]+Tabell1[[#This Row],[FN]])</f>
        <v>0.87833801031954373</v>
      </c>
      <c r="O2859">
        <f>Tabell1[[#This Row],[TP]]/(Tabell1[[#This Row],[TP]]+Tabell1[[#This Row],[FP]])</f>
        <v>0.97148699307054409</v>
      </c>
      <c r="P2859">
        <f>Tabell1[[#This Row],[TP]]/(Tabell1[[#This Row],[TP]]+Tabell1[[#This Row],[FN]])</f>
        <v>0.88667703473302228</v>
      </c>
      <c r="Q2859">
        <f>2*(Tabell1[[#This Row],[Recall]] * Tabell1[[#This Row],[Precision]]) / (Tabell1[[#This Row],[Recall]] + Tabell1[[#This Row],[Precision]])</f>
        <v>0.92714657415437984</v>
      </c>
      <c r="R2859">
        <v>8552</v>
      </c>
      <c r="S2859">
        <v>1151</v>
      </c>
      <c r="T2859">
        <v>251</v>
      </c>
      <c r="U2859">
        <v>1093</v>
      </c>
    </row>
    <row r="2860" spans="1:21" hidden="1" x14ac:dyDescent="0.3">
      <c r="A2860" s="25" t="s">
        <v>20</v>
      </c>
      <c r="B2860" s="21" t="s">
        <v>32</v>
      </c>
      <c r="C2860" s="24" t="s">
        <v>38</v>
      </c>
      <c r="D2860" s="20" t="s">
        <v>23</v>
      </c>
      <c r="E2860" t="s">
        <v>24</v>
      </c>
      <c r="F2860" s="19" t="s">
        <v>21</v>
      </c>
      <c r="G2860" s="25" t="s">
        <v>26</v>
      </c>
      <c r="H2860" s="21" t="s">
        <v>29</v>
      </c>
      <c r="I2860" s="25" t="s">
        <v>25</v>
      </c>
      <c r="J2860" s="25" t="s">
        <v>26</v>
      </c>
      <c r="K2860" s="26">
        <v>1.3417377471923799</v>
      </c>
      <c r="L2860" s="26">
        <v>3.0835475921630802</v>
      </c>
      <c r="N2860">
        <f>(Tabell1[[#This Row],[TP]]+Tabell1[[#This Row],[TN]])/(Tabell1[[#This Row],[TP]]+Tabell1[[#This Row],[TN]]+Tabell1[[#This Row],[FP]]+Tabell1[[#This Row],[FN]])</f>
        <v>0.87833801031954373</v>
      </c>
      <c r="O2860">
        <f>Tabell1[[#This Row],[TP]]/(Tabell1[[#This Row],[TP]]+Tabell1[[#This Row],[FP]])</f>
        <v>0.97148699307054409</v>
      </c>
      <c r="P2860">
        <f>Tabell1[[#This Row],[TP]]/(Tabell1[[#This Row],[TP]]+Tabell1[[#This Row],[FN]])</f>
        <v>0.88667703473302228</v>
      </c>
      <c r="Q2860">
        <f>2*(Tabell1[[#This Row],[Recall]] * Tabell1[[#This Row],[Precision]]) / (Tabell1[[#This Row],[Recall]] + Tabell1[[#This Row],[Precision]])</f>
        <v>0.92714657415437984</v>
      </c>
      <c r="R2860">
        <v>8552</v>
      </c>
      <c r="S2860">
        <v>1151</v>
      </c>
      <c r="T2860">
        <v>251</v>
      </c>
      <c r="U2860">
        <v>1093</v>
      </c>
    </row>
    <row r="2861" spans="1:21" hidden="1" x14ac:dyDescent="0.3">
      <c r="A2861" s="25" t="s">
        <v>20</v>
      </c>
      <c r="B2861" s="21" t="s">
        <v>32</v>
      </c>
      <c r="C2861" s="24" t="s">
        <v>38</v>
      </c>
      <c r="D2861" s="20" t="s">
        <v>23</v>
      </c>
      <c r="E2861" t="s">
        <v>24</v>
      </c>
      <c r="F2861" s="19" t="s">
        <v>21</v>
      </c>
      <c r="G2861" s="21" t="s">
        <v>29</v>
      </c>
      <c r="H2861" s="21" t="s">
        <v>29</v>
      </c>
      <c r="I2861" s="21"/>
      <c r="J2861" s="25" t="s">
        <v>26</v>
      </c>
      <c r="K2861" s="26">
        <v>1.4118130207061701</v>
      </c>
      <c r="L2861" s="26">
        <v>3.1634209156036301</v>
      </c>
      <c r="N2861">
        <f>(Tabell1[[#This Row],[TP]]+Tabell1[[#This Row],[TN]])/(Tabell1[[#This Row],[TP]]+Tabell1[[#This Row],[TN]]+Tabell1[[#This Row],[FP]]+Tabell1[[#This Row],[FN]])</f>
        <v>0.87824748800579344</v>
      </c>
      <c r="O2861">
        <f>Tabell1[[#This Row],[TP]]/(Tabell1[[#This Row],[TP]]+Tabell1[[#This Row],[FP]])</f>
        <v>0.97116257947320617</v>
      </c>
      <c r="P2861">
        <f>Tabell1[[#This Row],[TP]]/(Tabell1[[#This Row],[TP]]+Tabell1[[#This Row],[FN]])</f>
        <v>0.88688439606013481</v>
      </c>
      <c r="Q2861">
        <f>2*(Tabell1[[#This Row],[Recall]] * Tabell1[[#This Row],[Precision]]) / (Tabell1[[#This Row],[Recall]] + Tabell1[[#This Row],[Precision]])</f>
        <v>0.92711212269007748</v>
      </c>
      <c r="R2861">
        <v>8554</v>
      </c>
      <c r="S2861">
        <v>1148</v>
      </c>
      <c r="T2861">
        <v>254</v>
      </c>
      <c r="U2861">
        <v>1091</v>
      </c>
    </row>
    <row r="2862" spans="1:21" hidden="1" x14ac:dyDescent="0.3">
      <c r="A2862" s="25" t="s">
        <v>20</v>
      </c>
      <c r="B2862" s="21" t="s">
        <v>32</v>
      </c>
      <c r="C2862" s="24" t="s">
        <v>38</v>
      </c>
      <c r="D2862" s="20" t="s">
        <v>23</v>
      </c>
      <c r="E2862" t="s">
        <v>24</v>
      </c>
      <c r="F2862" s="19" t="s">
        <v>21</v>
      </c>
      <c r="G2862" s="25" t="s">
        <v>26</v>
      </c>
      <c r="H2862" s="21" t="s">
        <v>29</v>
      </c>
      <c r="I2862" s="21"/>
      <c r="J2862" s="25" t="s">
        <v>26</v>
      </c>
      <c r="K2862" s="26">
        <v>1.36611151695251</v>
      </c>
      <c r="L2862" s="26">
        <v>3.18662357330322</v>
      </c>
      <c r="N2862">
        <f>(Tabell1[[#This Row],[TP]]+Tabell1[[#This Row],[TN]])/(Tabell1[[#This Row],[TP]]+Tabell1[[#This Row],[TN]]+Tabell1[[#This Row],[FP]]+Tabell1[[#This Row],[FN]])</f>
        <v>0.87824748800579344</v>
      </c>
      <c r="O2862">
        <f>Tabell1[[#This Row],[TP]]/(Tabell1[[#This Row],[TP]]+Tabell1[[#This Row],[FP]])</f>
        <v>0.97116257947320617</v>
      </c>
      <c r="P2862">
        <f>Tabell1[[#This Row],[TP]]/(Tabell1[[#This Row],[TP]]+Tabell1[[#This Row],[FN]])</f>
        <v>0.88688439606013481</v>
      </c>
      <c r="Q2862">
        <f>2*(Tabell1[[#This Row],[Recall]] * Tabell1[[#This Row],[Precision]]) / (Tabell1[[#This Row],[Recall]] + Tabell1[[#This Row],[Precision]])</f>
        <v>0.92711212269007748</v>
      </c>
      <c r="R2862">
        <v>8554</v>
      </c>
      <c r="S2862">
        <v>1148</v>
      </c>
      <c r="T2862">
        <v>254</v>
      </c>
      <c r="U2862">
        <v>1091</v>
      </c>
    </row>
    <row r="2863" spans="1:21" hidden="1" x14ac:dyDescent="0.3">
      <c r="A2863" s="21" t="s">
        <v>31</v>
      </c>
      <c r="B2863" s="21" t="s">
        <v>32</v>
      </c>
      <c r="C2863" s="23" t="s">
        <v>40</v>
      </c>
      <c r="D2863" s="20" t="s">
        <v>23</v>
      </c>
      <c r="E2863" t="s">
        <v>24</v>
      </c>
      <c r="F2863" s="19" t="s">
        <v>21</v>
      </c>
      <c r="G2863" s="21" t="s">
        <v>29</v>
      </c>
      <c r="H2863" s="25" t="s">
        <v>26</v>
      </c>
      <c r="I2863" s="25" t="s">
        <v>25</v>
      </c>
      <c r="J2863" s="25" t="s">
        <v>26</v>
      </c>
      <c r="K2863" s="26">
        <v>2.2016711235046298</v>
      </c>
      <c r="L2863" s="26">
        <v>0.50657176971435502</v>
      </c>
      <c r="N2863">
        <f>(Tabell1[[#This Row],[TP]]+Tabell1[[#This Row],[TN]])/(Tabell1[[#This Row],[TP]]+Tabell1[[#This Row],[TN]]+Tabell1[[#This Row],[FP]]+Tabell1[[#This Row],[FN]])</f>
        <v>0.87933375577079753</v>
      </c>
      <c r="O2863">
        <f>Tabell1[[#This Row],[TP]]/(Tabell1[[#This Row],[TP]]+Tabell1[[#This Row],[FP]])</f>
        <v>0.98090719740800736</v>
      </c>
      <c r="P2863">
        <f>Tabell1[[#This Row],[TP]]/(Tabell1[[#This Row],[TP]]+Tabell1[[#This Row],[FN]])</f>
        <v>0.87890098496630376</v>
      </c>
      <c r="Q2863">
        <f>2*(Tabell1[[#This Row],[Recall]] * Tabell1[[#This Row],[Precision]]) / (Tabell1[[#This Row],[Recall]] + Tabell1[[#This Row],[Precision]])</f>
        <v>0.92710668781101335</v>
      </c>
      <c r="R2863">
        <v>8477</v>
      </c>
      <c r="S2863">
        <v>1237</v>
      </c>
      <c r="T2863">
        <v>165</v>
      </c>
      <c r="U2863">
        <v>1168</v>
      </c>
    </row>
    <row r="2864" spans="1:21" hidden="1" x14ac:dyDescent="0.3">
      <c r="A2864" s="25" t="s">
        <v>20</v>
      </c>
      <c r="B2864" s="21" t="s">
        <v>32</v>
      </c>
      <c r="C2864" s="21" t="s">
        <v>34</v>
      </c>
      <c r="D2864" s="21" t="s">
        <v>34</v>
      </c>
      <c r="E2864" t="s">
        <v>35</v>
      </c>
      <c r="F2864" s="19" t="s">
        <v>21</v>
      </c>
      <c r="G2864" s="25" t="s">
        <v>26</v>
      </c>
      <c r="H2864" s="21" t="s">
        <v>29</v>
      </c>
      <c r="I2864" s="21"/>
      <c r="J2864" s="21" t="s">
        <v>29</v>
      </c>
      <c r="K2864" s="26">
        <v>1.5247671604156401</v>
      </c>
      <c r="L2864" s="26">
        <v>3.9664034843444802</v>
      </c>
      <c r="N2864">
        <f>(Tabell1[[#This Row],[TP]]+Tabell1[[#This Row],[TN]])/(Tabell1[[#This Row],[TP]]+Tabell1[[#This Row],[TN]]+Tabell1[[#This Row],[FP]]+Tabell1[[#This Row],[FN]])</f>
        <v>0.87482893896542291</v>
      </c>
      <c r="O2864">
        <f>Tabell1[[#This Row],[TP]]/(Tabell1[[#This Row],[TP]]+Tabell1[[#This Row],[FP]])</f>
        <v>0.86898475640131512</v>
      </c>
      <c r="P2864">
        <f>Tabell1[[#This Row],[TP]]/(Tabell1[[#This Row],[TP]]+Tabell1[[#This Row],[FN]])</f>
        <v>0.99350723317006495</v>
      </c>
      <c r="Q2864">
        <f>2*(Tabell1[[#This Row],[Recall]] * Tabell1[[#This Row],[Precision]]) / (Tabell1[[#This Row],[Recall]] + Tabell1[[#This Row],[Precision]])</f>
        <v>0.92708333333333337</v>
      </c>
      <c r="R2864">
        <v>8722</v>
      </c>
      <c r="S2864">
        <v>867</v>
      </c>
      <c r="T2864">
        <v>1315</v>
      </c>
      <c r="U2864">
        <v>57</v>
      </c>
    </row>
    <row r="2865" spans="1:21" hidden="1" x14ac:dyDescent="0.3">
      <c r="A2865" s="25" t="s">
        <v>20</v>
      </c>
      <c r="B2865" s="21" t="s">
        <v>32</v>
      </c>
      <c r="C2865" s="21" t="s">
        <v>34</v>
      </c>
      <c r="D2865" s="21" t="s">
        <v>34</v>
      </c>
      <c r="E2865" t="s">
        <v>35</v>
      </c>
      <c r="F2865" s="19" t="s">
        <v>21</v>
      </c>
      <c r="G2865" s="21" t="s">
        <v>29</v>
      </c>
      <c r="H2865" s="21" t="s">
        <v>29</v>
      </c>
      <c r="I2865" s="21"/>
      <c r="J2865" s="21" t="s">
        <v>29</v>
      </c>
      <c r="K2865" s="26">
        <v>1.5200657844543399</v>
      </c>
      <c r="L2865" s="26">
        <v>3.94535136222839</v>
      </c>
      <c r="N2865">
        <f>(Tabell1[[#This Row],[TP]]+Tabell1[[#This Row],[TN]])/(Tabell1[[#This Row],[TP]]+Tabell1[[#This Row],[TN]]+Tabell1[[#This Row],[FP]]+Tabell1[[#This Row],[FN]])</f>
        <v>0.87482893896542291</v>
      </c>
      <c r="O2865">
        <f>Tabell1[[#This Row],[TP]]/(Tabell1[[#This Row],[TP]]+Tabell1[[#This Row],[FP]])</f>
        <v>0.86898475640131512</v>
      </c>
      <c r="P2865">
        <f>Tabell1[[#This Row],[TP]]/(Tabell1[[#This Row],[TP]]+Tabell1[[#This Row],[FN]])</f>
        <v>0.99350723317006495</v>
      </c>
      <c r="Q2865">
        <f>2*(Tabell1[[#This Row],[Recall]] * Tabell1[[#This Row],[Precision]]) / (Tabell1[[#This Row],[Recall]] + Tabell1[[#This Row],[Precision]])</f>
        <v>0.92708333333333337</v>
      </c>
      <c r="R2865">
        <v>8722</v>
      </c>
      <c r="S2865">
        <v>867</v>
      </c>
      <c r="T2865">
        <v>1315</v>
      </c>
      <c r="U2865">
        <v>57</v>
      </c>
    </row>
    <row r="2866" spans="1:21" hidden="1" x14ac:dyDescent="0.3">
      <c r="A2866" s="25" t="s">
        <v>20</v>
      </c>
      <c r="B2866" s="23" t="s">
        <v>33</v>
      </c>
      <c r="C2866" s="24" t="s">
        <v>38</v>
      </c>
      <c r="D2866" s="20" t="s">
        <v>23</v>
      </c>
      <c r="E2866" t="s">
        <v>24</v>
      </c>
      <c r="F2866" s="25" t="s">
        <v>30</v>
      </c>
      <c r="G2866" s="21" t="s">
        <v>29</v>
      </c>
      <c r="H2866" s="25" t="s">
        <v>26</v>
      </c>
      <c r="I2866" s="21"/>
      <c r="J2866" s="25" t="s">
        <v>26</v>
      </c>
      <c r="K2866" s="26">
        <v>5.1435966491699201</v>
      </c>
      <c r="L2866" s="26">
        <v>11.482915401458699</v>
      </c>
      <c r="N2866">
        <f>(Tabell1[[#This Row],[TP]]+Tabell1[[#This Row],[TN]])/(Tabell1[[#This Row],[TP]]+Tabell1[[#This Row],[TN]]+Tabell1[[#This Row],[FP]]+Tabell1[[#This Row],[FN]])</f>
        <v>0.87535077396578254</v>
      </c>
      <c r="O2866">
        <f>Tabell1[[#This Row],[TP]]/(Tabell1[[#This Row],[TP]]+Tabell1[[#This Row],[FP]])</f>
        <v>0.94779029462738307</v>
      </c>
      <c r="P2866">
        <f>Tabell1[[#This Row],[TP]]/(Tabell1[[#This Row],[TP]]+Tabell1[[#This Row],[FN]])</f>
        <v>0.90720580611715917</v>
      </c>
      <c r="Q2866">
        <f>2*(Tabell1[[#This Row],[Recall]] * Tabell1[[#This Row],[Precision]]) / (Tabell1[[#This Row],[Recall]] + Tabell1[[#This Row],[Precision]])</f>
        <v>0.92705408698416059</v>
      </c>
      <c r="R2866">
        <v>8750</v>
      </c>
      <c r="S2866">
        <v>920</v>
      </c>
      <c r="T2866">
        <v>482</v>
      </c>
      <c r="U2866">
        <v>895</v>
      </c>
    </row>
    <row r="2867" spans="1:21" hidden="1" x14ac:dyDescent="0.3">
      <c r="A2867" s="21" t="s">
        <v>31</v>
      </c>
      <c r="B2867" s="25" t="s">
        <v>22</v>
      </c>
      <c r="C2867" s="24" t="s">
        <v>38</v>
      </c>
      <c r="D2867" s="20" t="s">
        <v>23</v>
      </c>
      <c r="E2867" t="s">
        <v>24</v>
      </c>
      <c r="F2867" s="19" t="s">
        <v>21</v>
      </c>
      <c r="G2867" s="21" t="s">
        <v>29</v>
      </c>
      <c r="H2867" s="21" t="s">
        <v>29</v>
      </c>
      <c r="I2867" s="25" t="s">
        <v>25</v>
      </c>
      <c r="J2867" s="25" t="s">
        <v>26</v>
      </c>
      <c r="K2867" s="26">
        <v>2.96120905876159</v>
      </c>
      <c r="L2867" s="26">
        <v>0.59756731986999501</v>
      </c>
      <c r="N2867">
        <f>(Tabell1[[#This Row],[TP]]+Tabell1[[#This Row],[TN]])/(Tabell1[[#This Row],[TP]]+Tabell1[[#This Row],[TN]]+Tabell1[[#This Row],[FP]]+Tabell1[[#This Row],[FN]])</f>
        <v>0.87516972933828185</v>
      </c>
      <c r="O2867">
        <f>Tabell1[[#This Row],[TP]]/(Tabell1[[#This Row],[TP]]+Tabell1[[#This Row],[FP]])</f>
        <v>0.94642471376107151</v>
      </c>
      <c r="P2867">
        <f>Tabell1[[#This Row],[TP]]/(Tabell1[[#This Row],[TP]]+Tabell1[[#This Row],[FN]])</f>
        <v>0.90844997407983408</v>
      </c>
      <c r="Q2867">
        <f>2*(Tabell1[[#This Row],[Recall]] * Tabell1[[#This Row],[Precision]]) / (Tabell1[[#This Row],[Recall]] + Tabell1[[#This Row],[Precision]])</f>
        <v>0.92704861662170013</v>
      </c>
      <c r="R2867">
        <v>8762</v>
      </c>
      <c r="S2867">
        <v>906</v>
      </c>
      <c r="T2867">
        <v>496</v>
      </c>
      <c r="U2867">
        <v>883</v>
      </c>
    </row>
    <row r="2868" spans="1:21" hidden="1" x14ac:dyDescent="0.3">
      <c r="A2868" s="25" t="s">
        <v>20</v>
      </c>
      <c r="B2868" s="25" t="s">
        <v>22</v>
      </c>
      <c r="C2868" s="25" t="s">
        <v>36</v>
      </c>
      <c r="D2868" s="25" t="s">
        <v>36</v>
      </c>
      <c r="E2868" t="s">
        <v>44</v>
      </c>
      <c r="F2868" s="25" t="s">
        <v>30</v>
      </c>
      <c r="G2868" s="21" t="s">
        <v>29</v>
      </c>
      <c r="H2868" s="21" t="s">
        <v>29</v>
      </c>
      <c r="I2868" s="21"/>
      <c r="J2868" s="25" t="s">
        <v>26</v>
      </c>
      <c r="K2868" s="26">
        <v>5.7242765426635698</v>
      </c>
      <c r="L2868" s="26">
        <v>15.6572425365448</v>
      </c>
      <c r="N2868">
        <f>(Tabell1[[#This Row],[TP]]+Tabell1[[#This Row],[TN]])/(Tabell1[[#This Row],[TP]]+Tabell1[[#This Row],[TN]]+Tabell1[[#This Row],[FP]]+Tabell1[[#This Row],[FN]])</f>
        <v>0.89878137504547106</v>
      </c>
      <c r="O2868">
        <f>Tabell1[[#This Row],[TP]]/(Tabell1[[#This Row],[TP]]+Tabell1[[#This Row],[FP]])</f>
        <v>0.89890640895218721</v>
      </c>
      <c r="P2868">
        <f>Tabell1[[#This Row],[TP]]/(Tabell1[[#This Row],[TP]]+Tabell1[[#This Row],[FN]])</f>
        <v>0.95695140111005816</v>
      </c>
      <c r="Q2868">
        <f>2*(Tabell1[[#This Row],[Recall]] * Tabell1[[#This Row],[Precision]]) / (Tabell1[[#This Row],[Recall]] + Tabell1[[#This Row],[Precision]])</f>
        <v>0.92702117893908598</v>
      </c>
      <c r="R2868">
        <v>7069</v>
      </c>
      <c r="S2868">
        <v>2814</v>
      </c>
      <c r="T2868">
        <v>795</v>
      </c>
      <c r="U2868">
        <v>318</v>
      </c>
    </row>
    <row r="2869" spans="1:21" hidden="1" x14ac:dyDescent="0.3">
      <c r="A2869" s="25" t="s">
        <v>20</v>
      </c>
      <c r="B2869" s="23" t="s">
        <v>33</v>
      </c>
      <c r="C2869" s="21" t="s">
        <v>34</v>
      </c>
      <c r="D2869" s="21" t="s">
        <v>34</v>
      </c>
      <c r="E2869" t="s">
        <v>43</v>
      </c>
      <c r="F2869" s="25" t="s">
        <v>30</v>
      </c>
      <c r="G2869" s="25" t="s">
        <v>26</v>
      </c>
      <c r="H2869" s="21" t="s">
        <v>29</v>
      </c>
      <c r="I2869" s="21"/>
      <c r="J2869" s="21" t="s">
        <v>29</v>
      </c>
      <c r="K2869" s="26">
        <v>4.88057518005371</v>
      </c>
      <c r="L2869" s="26">
        <v>13.547352313995299</v>
      </c>
      <c r="N2869">
        <f>(Tabell1[[#This Row],[TP]]+Tabell1[[#This Row],[TN]])/(Tabell1[[#This Row],[TP]]+Tabell1[[#This Row],[TN]]+Tabell1[[#This Row],[FP]]+Tabell1[[#This Row],[FN]])</f>
        <v>0.87540775643349045</v>
      </c>
      <c r="O2869">
        <f>Tabell1[[#This Row],[TP]]/(Tabell1[[#This Row],[TP]]+Tabell1[[#This Row],[FP]])</f>
        <v>0.87084870848708484</v>
      </c>
      <c r="P2869">
        <f>Tabell1[[#This Row],[TP]]/(Tabell1[[#This Row],[TP]]+Tabell1[[#This Row],[FN]])</f>
        <v>0.99092147072174308</v>
      </c>
      <c r="Q2869">
        <f>2*(Tabell1[[#This Row],[Recall]] * Tabell1[[#This Row],[Precision]]) / (Tabell1[[#This Row],[Recall]] + Tabell1[[#This Row],[Precision]])</f>
        <v>0.92701311109931528</v>
      </c>
      <c r="R2869">
        <v>8732</v>
      </c>
      <c r="S2869">
        <v>929</v>
      </c>
      <c r="T2869">
        <v>1295</v>
      </c>
      <c r="U2869">
        <v>80</v>
      </c>
    </row>
    <row r="2870" spans="1:21" hidden="1" x14ac:dyDescent="0.3">
      <c r="A2870" s="21" t="s">
        <v>31</v>
      </c>
      <c r="B2870" s="25" t="s">
        <v>22</v>
      </c>
      <c r="C2870" s="23" t="s">
        <v>40</v>
      </c>
      <c r="D2870" s="20" t="s">
        <v>23</v>
      </c>
      <c r="E2870" t="s">
        <v>24</v>
      </c>
      <c r="F2870" s="19" t="s">
        <v>21</v>
      </c>
      <c r="G2870" s="25" t="s">
        <v>26</v>
      </c>
      <c r="H2870" s="21" t="s">
        <v>29</v>
      </c>
      <c r="I2870" s="21"/>
      <c r="J2870" s="25" t="s">
        <v>26</v>
      </c>
      <c r="K2870" s="26">
        <v>2.8528037071228001</v>
      </c>
      <c r="L2870" s="26">
        <v>0.89194726943969704</v>
      </c>
      <c r="N2870">
        <f>(Tabell1[[#This Row],[TP]]+Tabell1[[#This Row],[TN]])/(Tabell1[[#This Row],[TP]]+Tabell1[[#This Row],[TN]]+Tabell1[[#This Row],[FP]]+Tabell1[[#This Row],[FN]])</f>
        <v>0.87489816239703089</v>
      </c>
      <c r="O2870">
        <f>Tabell1[[#This Row],[TP]]/(Tabell1[[#This Row],[TP]]+Tabell1[[#This Row],[FP]])</f>
        <v>0.94525272119840498</v>
      </c>
      <c r="P2870">
        <f>Tabell1[[#This Row],[TP]]/(Tabell1[[#This Row],[TP]]+Tabell1[[#This Row],[FN]])</f>
        <v>0.90938310005184031</v>
      </c>
      <c r="Q2870">
        <f>2*(Tabell1[[#This Row],[Recall]] * Tabell1[[#This Row],[Precision]]) / (Tabell1[[#This Row],[Recall]] + Tabell1[[#This Row],[Precision]])</f>
        <v>0.92697104206298875</v>
      </c>
      <c r="R2870">
        <v>8771</v>
      </c>
      <c r="S2870">
        <v>894</v>
      </c>
      <c r="T2870">
        <v>508</v>
      </c>
      <c r="U2870">
        <v>874</v>
      </c>
    </row>
    <row r="2871" spans="1:21" hidden="1" x14ac:dyDescent="0.3">
      <c r="A2871" s="25" t="s">
        <v>20</v>
      </c>
      <c r="B2871" s="21" t="s">
        <v>32</v>
      </c>
      <c r="C2871" s="23" t="s">
        <v>40</v>
      </c>
      <c r="D2871" s="20" t="s">
        <v>23</v>
      </c>
      <c r="E2871" t="s">
        <v>24</v>
      </c>
      <c r="F2871" s="25" t="s">
        <v>30</v>
      </c>
      <c r="G2871" s="21" t="s">
        <v>29</v>
      </c>
      <c r="H2871" s="21" t="s">
        <v>29</v>
      </c>
      <c r="I2871" s="21"/>
      <c r="J2871" s="25" t="s">
        <v>26</v>
      </c>
      <c r="K2871" s="26">
        <v>2.20282626152038</v>
      </c>
      <c r="L2871" s="26">
        <v>5.0857658386230398</v>
      </c>
      <c r="N2871">
        <f>(Tabell1[[#This Row],[TP]]+Tabell1[[#This Row],[TN]])/(Tabell1[[#This Row],[TP]]+Tabell1[[#This Row],[TN]]+Tabell1[[#This Row],[FP]]+Tabell1[[#This Row],[FN]])</f>
        <v>0.87870009957454509</v>
      </c>
      <c r="O2871">
        <f>Tabell1[[#This Row],[TP]]/(Tabell1[[#This Row],[TP]]+Tabell1[[#This Row],[FP]])</f>
        <v>0.97812320092112837</v>
      </c>
      <c r="P2871">
        <f>Tabell1[[#This Row],[TP]]/(Tabell1[[#This Row],[TP]]+Tabell1[[#This Row],[FN]])</f>
        <v>0.88076723691031622</v>
      </c>
      <c r="Q2871">
        <f>2*(Tabell1[[#This Row],[Recall]] * Tabell1[[#This Row],[Precision]]) / (Tabell1[[#This Row],[Recall]] + Tabell1[[#This Row],[Precision]])</f>
        <v>0.92689579923622478</v>
      </c>
      <c r="R2871">
        <v>8495</v>
      </c>
      <c r="S2871">
        <v>1212</v>
      </c>
      <c r="T2871">
        <v>190</v>
      </c>
      <c r="U2871">
        <v>1150</v>
      </c>
    </row>
    <row r="2872" spans="1:21" hidden="1" x14ac:dyDescent="0.3">
      <c r="A2872" s="25" t="s">
        <v>20</v>
      </c>
      <c r="B2872" s="21" t="s">
        <v>32</v>
      </c>
      <c r="C2872" s="23" t="s">
        <v>40</v>
      </c>
      <c r="D2872" s="20" t="s">
        <v>23</v>
      </c>
      <c r="E2872" t="s">
        <v>24</v>
      </c>
      <c r="F2872" s="25" t="s">
        <v>30</v>
      </c>
      <c r="G2872" s="25" t="s">
        <v>26</v>
      </c>
      <c r="H2872" s="21" t="s">
        <v>29</v>
      </c>
      <c r="I2872" s="21"/>
      <c r="J2872" s="25" t="s">
        <v>26</v>
      </c>
      <c r="K2872" s="26">
        <v>2.2014067173004102</v>
      </c>
      <c r="L2872" s="26">
        <v>5.0316598415374703</v>
      </c>
      <c r="N2872">
        <f>(Tabell1[[#This Row],[TP]]+Tabell1[[#This Row],[TN]])/(Tabell1[[#This Row],[TP]]+Tabell1[[#This Row],[TN]]+Tabell1[[#This Row],[FP]]+Tabell1[[#This Row],[FN]])</f>
        <v>0.87870009957454509</v>
      </c>
      <c r="O2872">
        <f>Tabell1[[#This Row],[TP]]/(Tabell1[[#This Row],[TP]]+Tabell1[[#This Row],[FP]])</f>
        <v>0.97812320092112837</v>
      </c>
      <c r="P2872">
        <f>Tabell1[[#This Row],[TP]]/(Tabell1[[#This Row],[TP]]+Tabell1[[#This Row],[FN]])</f>
        <v>0.88076723691031622</v>
      </c>
      <c r="Q2872">
        <f>2*(Tabell1[[#This Row],[Recall]] * Tabell1[[#This Row],[Precision]]) / (Tabell1[[#This Row],[Recall]] + Tabell1[[#This Row],[Precision]])</f>
        <v>0.92689579923622478</v>
      </c>
      <c r="R2872">
        <v>8495</v>
      </c>
      <c r="S2872">
        <v>1212</v>
      </c>
      <c r="T2872">
        <v>190</v>
      </c>
      <c r="U2872">
        <v>1150</v>
      </c>
    </row>
    <row r="2873" spans="1:21" hidden="1" x14ac:dyDescent="0.3">
      <c r="A2873" s="21" t="s">
        <v>31</v>
      </c>
      <c r="B2873" s="25" t="s">
        <v>22</v>
      </c>
      <c r="C2873" s="21" t="s">
        <v>34</v>
      </c>
      <c r="D2873" s="21" t="s">
        <v>34</v>
      </c>
      <c r="E2873" t="s">
        <v>43</v>
      </c>
      <c r="F2873" s="19" t="s">
        <v>21</v>
      </c>
      <c r="G2873" s="25" t="s">
        <v>26</v>
      </c>
      <c r="H2873" s="25" t="s">
        <v>26</v>
      </c>
      <c r="I2873" s="25" t="s">
        <v>25</v>
      </c>
      <c r="J2873" s="25" t="s">
        <v>26</v>
      </c>
      <c r="K2873" s="26">
        <v>2.0773251056671098</v>
      </c>
      <c r="L2873" s="26">
        <v>0.95705461502075195</v>
      </c>
      <c r="N2873">
        <f>(Tabell1[[#This Row],[TP]]+Tabell1[[#This Row],[TN]])/(Tabell1[[#This Row],[TP]]+Tabell1[[#This Row],[TN]]+Tabell1[[#This Row],[FP]]+Tabell1[[#This Row],[FN]])</f>
        <v>0.87459224356650955</v>
      </c>
      <c r="O2873">
        <f>Tabell1[[#This Row],[TP]]/(Tabell1[[#This Row],[TP]]+Tabell1[[#This Row],[FP]])</f>
        <v>0.86714116251482798</v>
      </c>
      <c r="P2873">
        <f>Tabell1[[#This Row],[TP]]/(Tabell1[[#This Row],[TP]]+Tabell1[[#This Row],[FN]])</f>
        <v>0.99546073536087154</v>
      </c>
      <c r="Q2873">
        <f>2*(Tabell1[[#This Row],[Recall]] * Tabell1[[#This Row],[Precision]]) / (Tabell1[[#This Row],[Recall]] + Tabell1[[#This Row],[Precision]])</f>
        <v>0.92688081149619606</v>
      </c>
      <c r="R2873">
        <v>8772</v>
      </c>
      <c r="S2873">
        <v>880</v>
      </c>
      <c r="T2873">
        <v>1344</v>
      </c>
      <c r="U2873">
        <v>40</v>
      </c>
    </row>
    <row r="2874" spans="1:21" hidden="1" x14ac:dyDescent="0.3">
      <c r="A2874" s="21" t="s">
        <v>31</v>
      </c>
      <c r="B2874" s="25" t="s">
        <v>22</v>
      </c>
      <c r="C2874" s="21" t="s">
        <v>34</v>
      </c>
      <c r="D2874" s="21" t="s">
        <v>34</v>
      </c>
      <c r="E2874" t="s">
        <v>35</v>
      </c>
      <c r="F2874" s="19" t="s">
        <v>21</v>
      </c>
      <c r="G2874" s="21" t="s">
        <v>29</v>
      </c>
      <c r="H2874" s="21" t="s">
        <v>29</v>
      </c>
      <c r="I2874" s="21"/>
      <c r="J2874" s="25" t="s">
        <v>26</v>
      </c>
      <c r="K2874" s="26">
        <v>1.98542857170104</v>
      </c>
      <c r="L2874" s="26">
        <v>0.65263128280639604</v>
      </c>
      <c r="N2874">
        <f>(Tabell1[[#This Row],[TP]]+Tabell1[[#This Row],[TN]])/(Tabell1[[#This Row],[TP]]+Tabell1[[#This Row],[TN]]+Tabell1[[#This Row],[FP]]+Tabell1[[#This Row],[FN]])</f>
        <v>0.87409907855122704</v>
      </c>
      <c r="O2874">
        <f>Tabell1[[#This Row],[TP]]/(Tabell1[[#This Row],[TP]]+Tabell1[[#This Row],[FP]])</f>
        <v>0.86654116714554641</v>
      </c>
      <c r="P2874">
        <f>Tabell1[[#This Row],[TP]]/(Tabell1[[#This Row],[TP]]+Tabell1[[#This Row],[FN]])</f>
        <v>0.99624102973003759</v>
      </c>
      <c r="Q2874">
        <f>2*(Tabell1[[#This Row],[Recall]] * Tabell1[[#This Row],[Precision]]) / (Tabell1[[#This Row],[Recall]] + Tabell1[[#This Row],[Precision]])</f>
        <v>0.92687579482831706</v>
      </c>
      <c r="R2874">
        <v>8746</v>
      </c>
      <c r="S2874">
        <v>835</v>
      </c>
      <c r="T2874">
        <v>1347</v>
      </c>
      <c r="U2874">
        <v>33</v>
      </c>
    </row>
    <row r="2875" spans="1:21" hidden="1" x14ac:dyDescent="0.3">
      <c r="A2875" s="21" t="s">
        <v>31</v>
      </c>
      <c r="B2875" s="25" t="s">
        <v>22</v>
      </c>
      <c r="C2875" s="24" t="s">
        <v>38</v>
      </c>
      <c r="D2875" s="20" t="s">
        <v>23</v>
      </c>
      <c r="E2875" t="s">
        <v>24</v>
      </c>
      <c r="F2875" s="19" t="s">
        <v>21</v>
      </c>
      <c r="G2875" s="25" t="s">
        <v>26</v>
      </c>
      <c r="H2875" s="25" t="s">
        <v>26</v>
      </c>
      <c r="I2875" s="25" t="s">
        <v>25</v>
      </c>
      <c r="J2875" s="21" t="s">
        <v>29</v>
      </c>
      <c r="K2875" s="26">
        <v>0.58590459823608398</v>
      </c>
      <c r="L2875" s="26">
        <v>0.35456752777099598</v>
      </c>
      <c r="N2875">
        <f>(Tabell1[[#This Row],[TP]]+Tabell1[[#This Row],[TN]])/(Tabell1[[#This Row],[TP]]+Tabell1[[#This Row],[TN]]+Tabell1[[#This Row],[FP]]+Tabell1[[#This Row],[FN]])</f>
        <v>0.87417398388702816</v>
      </c>
      <c r="O2875">
        <f>Tabell1[[#This Row],[TP]]/(Tabell1[[#This Row],[TP]]+Tabell1[[#This Row],[FP]])</f>
        <v>0.94177459060259017</v>
      </c>
      <c r="P2875">
        <f>Tabell1[[#This Row],[TP]]/(Tabell1[[#This Row],[TP]]+Tabell1[[#This Row],[FN]])</f>
        <v>0.91228615863141527</v>
      </c>
      <c r="Q2875">
        <f>2*(Tabell1[[#This Row],[Recall]] * Tabell1[[#This Row],[Precision]]) / (Tabell1[[#This Row],[Recall]] + Tabell1[[#This Row],[Precision]])</f>
        <v>0.92679587107646921</v>
      </c>
      <c r="R2875">
        <v>8799</v>
      </c>
      <c r="S2875">
        <v>858</v>
      </c>
      <c r="T2875">
        <v>544</v>
      </c>
      <c r="U2875">
        <v>846</v>
      </c>
    </row>
    <row r="2876" spans="1:21" hidden="1" x14ac:dyDescent="0.3">
      <c r="A2876" s="25" t="s">
        <v>20</v>
      </c>
      <c r="B2876" s="21" t="s">
        <v>32</v>
      </c>
      <c r="C2876" s="21" t="s">
        <v>34</v>
      </c>
      <c r="D2876" s="20" t="s">
        <v>23</v>
      </c>
      <c r="E2876" t="s">
        <v>24</v>
      </c>
      <c r="F2876" s="19" t="s">
        <v>21</v>
      </c>
      <c r="G2876" s="25" t="s">
        <v>26</v>
      </c>
      <c r="H2876" s="25" t="s">
        <v>26</v>
      </c>
      <c r="I2876" s="25" t="s">
        <v>25</v>
      </c>
      <c r="J2876" s="25" t="s">
        <v>26</v>
      </c>
      <c r="K2876" s="26">
        <v>0.84836697578430098</v>
      </c>
      <c r="L2876" s="26">
        <v>1.74133801460266</v>
      </c>
      <c r="N2876">
        <f>(Tabell1[[#This Row],[TP]]+Tabell1[[#This Row],[TN]])/(Tabell1[[#This Row],[TP]]+Tabell1[[#This Row],[TN]]+Tabell1[[#This Row],[FP]]+Tabell1[[#This Row],[FN]])</f>
        <v>0.87317823843577447</v>
      </c>
      <c r="O2876">
        <f>Tabell1[[#This Row],[TP]]/(Tabell1[[#This Row],[TP]]+Tabell1[[#This Row],[FP]])</f>
        <v>0.93637518526360364</v>
      </c>
      <c r="P2876">
        <f>Tabell1[[#This Row],[TP]]/(Tabell1[[#This Row],[TP]]+Tabell1[[#This Row],[FN]])</f>
        <v>0.91705546915500258</v>
      </c>
      <c r="Q2876">
        <f>2*(Tabell1[[#This Row],[Recall]] * Tabell1[[#This Row],[Precision]]) / (Tabell1[[#This Row],[Recall]] + Tabell1[[#This Row],[Precision]])</f>
        <v>0.92661463516840392</v>
      </c>
      <c r="R2876">
        <v>8845</v>
      </c>
      <c r="S2876">
        <v>801</v>
      </c>
      <c r="T2876">
        <v>601</v>
      </c>
      <c r="U2876">
        <v>800</v>
      </c>
    </row>
    <row r="2877" spans="1:21" hidden="1" x14ac:dyDescent="0.3">
      <c r="A2877" s="25" t="s">
        <v>20</v>
      </c>
      <c r="B2877" s="25" t="s">
        <v>22</v>
      </c>
      <c r="C2877" s="21" t="s">
        <v>34</v>
      </c>
      <c r="D2877" s="21" t="s">
        <v>34</v>
      </c>
      <c r="E2877" t="s">
        <v>43</v>
      </c>
      <c r="F2877" s="19" t="s">
        <v>21</v>
      </c>
      <c r="G2877" s="21" t="s">
        <v>29</v>
      </c>
      <c r="H2877" s="25" t="s">
        <v>26</v>
      </c>
      <c r="I2877" s="25" t="s">
        <v>25</v>
      </c>
      <c r="J2877" s="21" t="s">
        <v>29</v>
      </c>
      <c r="K2877" s="26">
        <v>1.8257246017455999</v>
      </c>
      <c r="L2877" s="26">
        <v>4.4166479110717702</v>
      </c>
      <c r="N2877">
        <f>(Tabell1[[#This Row],[TP]]+Tabell1[[#This Row],[TN]])/(Tabell1[[#This Row],[TP]]+Tabell1[[#This Row],[TN]]+Tabell1[[#This Row],[FP]]+Tabell1[[#This Row],[FN]])</f>
        <v>0.87404856832185573</v>
      </c>
      <c r="O2877">
        <f>Tabell1[[#This Row],[TP]]/(Tabell1[[#This Row],[TP]]+Tabell1[[#This Row],[FP]])</f>
        <v>0.86640995260663511</v>
      </c>
      <c r="P2877">
        <f>Tabell1[[#This Row],[TP]]/(Tabell1[[#This Row],[TP]]+Tabell1[[#This Row],[FN]])</f>
        <v>0.99580118020880615</v>
      </c>
      <c r="Q2877">
        <f>2*(Tabell1[[#This Row],[Recall]] * Tabell1[[#This Row],[Precision]]) / (Tabell1[[#This Row],[Recall]] + Tabell1[[#This Row],[Precision]])</f>
        <v>0.92661034846884904</v>
      </c>
      <c r="R2877">
        <v>8775</v>
      </c>
      <c r="S2877">
        <v>871</v>
      </c>
      <c r="T2877">
        <v>1353</v>
      </c>
      <c r="U2877">
        <v>37</v>
      </c>
    </row>
    <row r="2878" spans="1:21" hidden="1" x14ac:dyDescent="0.3">
      <c r="A2878" s="25" t="s">
        <v>20</v>
      </c>
      <c r="B2878" s="21" t="s">
        <v>32</v>
      </c>
      <c r="C2878" s="21" t="s">
        <v>34</v>
      </c>
      <c r="D2878" s="20" t="s">
        <v>23</v>
      </c>
      <c r="E2878" t="s">
        <v>24</v>
      </c>
      <c r="F2878" s="19" t="s">
        <v>21</v>
      </c>
      <c r="G2878" s="21" t="s">
        <v>29</v>
      </c>
      <c r="H2878" s="25" t="s">
        <v>26</v>
      </c>
      <c r="I2878" s="25" t="s">
        <v>25</v>
      </c>
      <c r="J2878" s="25" t="s">
        <v>26</v>
      </c>
      <c r="K2878" s="26">
        <v>0.84311914443969704</v>
      </c>
      <c r="L2878" s="26">
        <v>1.7496142387390099</v>
      </c>
      <c r="N2878">
        <f>(Tabell1[[#This Row],[TP]]+Tabell1[[#This Row],[TN]])/(Tabell1[[#This Row],[TP]]+Tabell1[[#This Row],[TN]]+Tabell1[[#This Row],[FP]]+Tabell1[[#This Row],[FN]])</f>
        <v>0.87317823843577447</v>
      </c>
      <c r="O2878">
        <f>Tabell1[[#This Row],[TP]]/(Tabell1[[#This Row],[TP]]+Tabell1[[#This Row],[FP]])</f>
        <v>0.93674507310870947</v>
      </c>
      <c r="P2878">
        <f>Tabell1[[#This Row],[TP]]/(Tabell1[[#This Row],[TP]]+Tabell1[[#This Row],[FN]])</f>
        <v>0.91664074650077765</v>
      </c>
      <c r="Q2878">
        <f>2*(Tabell1[[#This Row],[Recall]] * Tabell1[[#This Row],[Precision]]) / (Tabell1[[#This Row],[Recall]] + Tabell1[[#This Row],[Precision]])</f>
        <v>0.92658387046061941</v>
      </c>
      <c r="R2878">
        <v>8841</v>
      </c>
      <c r="S2878">
        <v>805</v>
      </c>
      <c r="T2878">
        <v>597</v>
      </c>
      <c r="U2878">
        <v>804</v>
      </c>
    </row>
    <row r="2879" spans="1:21" hidden="1" x14ac:dyDescent="0.3">
      <c r="A2879" s="21" t="s">
        <v>31</v>
      </c>
      <c r="B2879" s="25" t="s">
        <v>22</v>
      </c>
      <c r="C2879" s="21" t="s">
        <v>34</v>
      </c>
      <c r="D2879" s="21" t="s">
        <v>34</v>
      </c>
      <c r="E2879" t="s">
        <v>43</v>
      </c>
      <c r="F2879" s="19" t="s">
        <v>21</v>
      </c>
      <c r="G2879" s="25" t="s">
        <v>26</v>
      </c>
      <c r="H2879" s="25" t="s">
        <v>26</v>
      </c>
      <c r="I2879" s="25" t="s">
        <v>25</v>
      </c>
      <c r="J2879" s="21" t="s">
        <v>29</v>
      </c>
      <c r="K2879" s="26">
        <v>0.52072024345397905</v>
      </c>
      <c r="L2879" s="26">
        <v>0.42460560798644997</v>
      </c>
      <c r="N2879">
        <f>(Tabell1[[#This Row],[TP]]+Tabell1[[#This Row],[TN]])/(Tabell1[[#This Row],[TP]]+Tabell1[[#This Row],[TN]]+Tabell1[[#This Row],[FP]]+Tabell1[[#This Row],[FN]])</f>
        <v>0.8743204059441827</v>
      </c>
      <c r="O2879">
        <f>Tabell1[[#This Row],[TP]]/(Tabell1[[#This Row],[TP]]+Tabell1[[#This Row],[FP]])</f>
        <v>0.86892576766371854</v>
      </c>
      <c r="P2879">
        <f>Tabell1[[#This Row],[TP]]/(Tabell1[[#This Row],[TP]]+Tabell1[[#This Row],[FN]])</f>
        <v>0.99228325011348162</v>
      </c>
      <c r="Q2879">
        <f>2*(Tabell1[[#This Row],[Recall]] * Tabell1[[#This Row],[Precision]]) / (Tabell1[[#This Row],[Recall]] + Tabell1[[#This Row],[Precision]])</f>
        <v>0.92651655629139062</v>
      </c>
      <c r="R2879">
        <v>8744</v>
      </c>
      <c r="S2879">
        <v>905</v>
      </c>
      <c r="T2879">
        <v>1319</v>
      </c>
      <c r="U2879">
        <v>68</v>
      </c>
    </row>
    <row r="2880" spans="1:21" hidden="1" x14ac:dyDescent="0.3">
      <c r="A2880" s="21" t="s">
        <v>31</v>
      </c>
      <c r="B2880" s="25" t="s">
        <v>22</v>
      </c>
      <c r="C2880" s="21" t="s">
        <v>34</v>
      </c>
      <c r="D2880" s="21" t="s">
        <v>34</v>
      </c>
      <c r="E2880" t="s">
        <v>43</v>
      </c>
      <c r="F2880" s="19" t="s">
        <v>21</v>
      </c>
      <c r="G2880" s="25" t="s">
        <v>26</v>
      </c>
      <c r="H2880" s="21" t="s">
        <v>29</v>
      </c>
      <c r="I2880" s="25" t="s">
        <v>25</v>
      </c>
      <c r="J2880" s="25" t="s">
        <v>26</v>
      </c>
      <c r="K2880" s="26">
        <v>2.0747208595275799</v>
      </c>
      <c r="L2880" s="26">
        <v>0.62721443176269498</v>
      </c>
      <c r="N2880">
        <f>(Tabell1[[#This Row],[TP]]+Tabell1[[#This Row],[TN]])/(Tabell1[[#This Row],[TP]]+Tabell1[[#This Row],[TN]]+Tabell1[[#This Row],[FP]]+Tabell1[[#This Row],[FN]])</f>
        <v>0.87386734324030446</v>
      </c>
      <c r="O2880">
        <f>Tabell1[[#This Row],[TP]]/(Tabell1[[#This Row],[TP]]+Tabell1[[#This Row],[FP]])</f>
        <v>0.86631121642969988</v>
      </c>
      <c r="P2880">
        <f>Tabell1[[#This Row],[TP]]/(Tabell1[[#This Row],[TP]]+Tabell1[[#This Row],[FN]])</f>
        <v>0.99568769859282791</v>
      </c>
      <c r="Q2880">
        <f>2*(Tabell1[[#This Row],[Recall]] * Tabell1[[#This Row],[Precision]]) / (Tabell1[[#This Row],[Recall]] + Tabell1[[#This Row],[Precision]])</f>
        <v>0.9265047518479409</v>
      </c>
      <c r="R2880">
        <v>8774</v>
      </c>
      <c r="S2880">
        <v>870</v>
      </c>
      <c r="T2880">
        <v>1354</v>
      </c>
      <c r="U2880">
        <v>38</v>
      </c>
    </row>
    <row r="2881" spans="1:21" hidden="1" x14ac:dyDescent="0.3">
      <c r="A2881" s="21" t="s">
        <v>31</v>
      </c>
      <c r="B2881" s="25" t="s">
        <v>22</v>
      </c>
      <c r="C2881" s="21" t="s">
        <v>34</v>
      </c>
      <c r="D2881" s="21" t="s">
        <v>34</v>
      </c>
      <c r="E2881" t="s">
        <v>43</v>
      </c>
      <c r="F2881" s="19" t="s">
        <v>21</v>
      </c>
      <c r="G2881" s="21" t="s">
        <v>29</v>
      </c>
      <c r="H2881" s="25" t="s">
        <v>26</v>
      </c>
      <c r="I2881" s="25" t="s">
        <v>25</v>
      </c>
      <c r="J2881" s="21" t="s">
        <v>29</v>
      </c>
      <c r="K2881" s="26">
        <v>0.784520864486694</v>
      </c>
      <c r="L2881" s="26">
        <v>0.37648606300353998</v>
      </c>
      <c r="N2881">
        <f>(Tabell1[[#This Row],[TP]]+Tabell1[[#This Row],[TN]])/(Tabell1[[#This Row],[TP]]+Tabell1[[#This Row],[TN]]+Tabell1[[#This Row],[FP]]+Tabell1[[#This Row],[FN]])</f>
        <v>0.8743204059441827</v>
      </c>
      <c r="O2881">
        <f>Tabell1[[#This Row],[TP]]/(Tabell1[[#This Row],[TP]]+Tabell1[[#This Row],[FP]])</f>
        <v>0.86921929388363994</v>
      </c>
      <c r="P2881">
        <f>Tabell1[[#This Row],[TP]]/(Tabell1[[#This Row],[TP]]+Tabell1[[#This Row],[FN]])</f>
        <v>0.99182932364956877</v>
      </c>
      <c r="Q2881">
        <f>2*(Tabell1[[#This Row],[Recall]] * Tabell1[[#This Row],[Precision]]) / (Tabell1[[#This Row],[Recall]] + Tabell1[[#This Row],[Precision]])</f>
        <v>0.92648539778449135</v>
      </c>
      <c r="R2881">
        <v>8740</v>
      </c>
      <c r="S2881">
        <v>909</v>
      </c>
      <c r="T2881">
        <v>1315</v>
      </c>
      <c r="U2881">
        <v>72</v>
      </c>
    </row>
    <row r="2882" spans="1:21" hidden="1" x14ac:dyDescent="0.3">
      <c r="A2882" s="25" t="s">
        <v>20</v>
      </c>
      <c r="B2882" s="23" t="s">
        <v>33</v>
      </c>
      <c r="C2882" s="21" t="s">
        <v>34</v>
      </c>
      <c r="D2882" s="21" t="s">
        <v>34</v>
      </c>
      <c r="E2882" t="s">
        <v>35</v>
      </c>
      <c r="F2882" s="25" t="s">
        <v>30</v>
      </c>
      <c r="G2882" s="21" t="s">
        <v>29</v>
      </c>
      <c r="H2882" s="25" t="s">
        <v>26</v>
      </c>
      <c r="I2882" s="25" t="s">
        <v>25</v>
      </c>
      <c r="J2882" s="21" t="s">
        <v>29</v>
      </c>
      <c r="K2882" s="26">
        <v>3.5728888511657702</v>
      </c>
      <c r="L2882" s="26">
        <v>8.4870357513427699</v>
      </c>
      <c r="N2882">
        <f>(Tabell1[[#This Row],[TP]]+Tabell1[[#This Row],[TN]])/(Tabell1[[#This Row],[TP]]+Tabell1[[#This Row],[TN]]+Tabell1[[#This Row],[FP]]+Tabell1[[#This Row],[FN]])</f>
        <v>0.87318675303348237</v>
      </c>
      <c r="O2882">
        <f>Tabell1[[#This Row],[TP]]/(Tabell1[[#This Row],[TP]]+Tabell1[[#This Row],[FP]])</f>
        <v>0.86524962926347004</v>
      </c>
      <c r="P2882">
        <f>Tabell1[[#This Row],[TP]]/(Tabell1[[#This Row],[TP]]+Tabell1[[#This Row],[FN]])</f>
        <v>0.99692447887003077</v>
      </c>
      <c r="Q2882">
        <f>2*(Tabell1[[#This Row],[Recall]] * Tabell1[[#This Row],[Precision]]) / (Tabell1[[#This Row],[Recall]] + Tabell1[[#This Row],[Precision]])</f>
        <v>0.92643167143008354</v>
      </c>
      <c r="R2882">
        <v>8752</v>
      </c>
      <c r="S2882">
        <v>819</v>
      </c>
      <c r="T2882">
        <v>1363</v>
      </c>
      <c r="U2882">
        <v>27</v>
      </c>
    </row>
    <row r="2883" spans="1:21" hidden="1" x14ac:dyDescent="0.3">
      <c r="A2883" s="25" t="s">
        <v>20</v>
      </c>
      <c r="B2883" s="23" t="s">
        <v>33</v>
      </c>
      <c r="C2883" s="21" t="s">
        <v>34</v>
      </c>
      <c r="D2883" s="21" t="s">
        <v>34</v>
      </c>
      <c r="E2883" t="s">
        <v>35</v>
      </c>
      <c r="F2883" s="25" t="s">
        <v>30</v>
      </c>
      <c r="G2883" s="25" t="s">
        <v>26</v>
      </c>
      <c r="H2883" s="25" t="s">
        <v>26</v>
      </c>
      <c r="I2883" s="25" t="s">
        <v>25</v>
      </c>
      <c r="J2883" s="21" t="s">
        <v>29</v>
      </c>
      <c r="K2883" s="26">
        <v>3.5650703907012899</v>
      </c>
      <c r="L2883" s="26">
        <v>8.4977755546569806</v>
      </c>
      <c r="N2883">
        <f>(Tabell1[[#This Row],[TP]]+Tabell1[[#This Row],[TN]])/(Tabell1[[#This Row],[TP]]+Tabell1[[#This Row],[TN]]+Tabell1[[#This Row],[FP]]+Tabell1[[#This Row],[FN]])</f>
        <v>0.87318675303348237</v>
      </c>
      <c r="O2883">
        <f>Tabell1[[#This Row],[TP]]/(Tabell1[[#This Row],[TP]]+Tabell1[[#This Row],[FP]])</f>
        <v>0.86524962926347004</v>
      </c>
      <c r="P2883">
        <f>Tabell1[[#This Row],[TP]]/(Tabell1[[#This Row],[TP]]+Tabell1[[#This Row],[FN]])</f>
        <v>0.99692447887003077</v>
      </c>
      <c r="Q2883">
        <f>2*(Tabell1[[#This Row],[Recall]] * Tabell1[[#This Row],[Precision]]) / (Tabell1[[#This Row],[Recall]] + Tabell1[[#This Row],[Precision]])</f>
        <v>0.92643167143008354</v>
      </c>
      <c r="R2883">
        <v>8752</v>
      </c>
      <c r="S2883">
        <v>819</v>
      </c>
      <c r="T2883">
        <v>1363</v>
      </c>
      <c r="U2883">
        <v>27</v>
      </c>
    </row>
    <row r="2884" spans="1:21" hidden="1" x14ac:dyDescent="0.3">
      <c r="A2884" s="23" t="s">
        <v>48</v>
      </c>
      <c r="B2884" s="25" t="s">
        <v>22</v>
      </c>
      <c r="C2884" s="23" t="s">
        <v>40</v>
      </c>
      <c r="D2884" s="20" t="s">
        <v>23</v>
      </c>
      <c r="E2884" t="s">
        <v>24</v>
      </c>
      <c r="F2884" s="25" t="s">
        <v>30</v>
      </c>
      <c r="G2884" s="21" t="s">
        <v>29</v>
      </c>
      <c r="H2884" s="25" t="s">
        <v>26</v>
      </c>
      <c r="I2884" s="25" t="s">
        <v>25</v>
      </c>
      <c r="J2884" s="25" t="s">
        <v>26</v>
      </c>
      <c r="K2884" s="26">
        <v>0.27978515625</v>
      </c>
      <c r="L2884" s="26">
        <v>0.35109710693359297</v>
      </c>
      <c r="N2884">
        <f>(Tabell1[[#This Row],[TP]]+Tabell1[[#This Row],[TN]])/(Tabell1[[#This Row],[TP]]+Tabell1[[#This Row],[TN]]+Tabell1[[#This Row],[FP]]+Tabell1[[#This Row],[FN]])</f>
        <v>0.87860957726079481</v>
      </c>
      <c r="O2884">
        <f>Tabell1[[#This Row],[TP]]/(Tabell1[[#This Row],[TP]]+Tabell1[[#This Row],[FP]])</f>
        <v>0.98516008413180645</v>
      </c>
      <c r="P2884">
        <f>Tabell1[[#This Row],[TP]]/(Tabell1[[#This Row],[TP]]+Tabell1[[#This Row],[FN]])</f>
        <v>0.87413167444271644</v>
      </c>
      <c r="Q2884">
        <f>2*(Tabell1[[#This Row],[Recall]] * Tabell1[[#This Row],[Precision]]) / (Tabell1[[#This Row],[Recall]] + Tabell1[[#This Row],[Precision]])</f>
        <v>0.92633082458935334</v>
      </c>
      <c r="R2884">
        <v>8431</v>
      </c>
      <c r="S2884">
        <v>1275</v>
      </c>
      <c r="T2884">
        <v>127</v>
      </c>
      <c r="U2884">
        <v>1214</v>
      </c>
    </row>
    <row r="2885" spans="1:21" hidden="1" x14ac:dyDescent="0.3">
      <c r="A2885" s="23" t="s">
        <v>48</v>
      </c>
      <c r="B2885" s="25" t="s">
        <v>22</v>
      </c>
      <c r="C2885" s="23" t="s">
        <v>40</v>
      </c>
      <c r="D2885" s="20" t="s">
        <v>23</v>
      </c>
      <c r="E2885" t="s">
        <v>24</v>
      </c>
      <c r="F2885" s="25" t="s">
        <v>30</v>
      </c>
      <c r="G2885" s="25" t="s">
        <v>26</v>
      </c>
      <c r="H2885" s="25" t="s">
        <v>26</v>
      </c>
      <c r="I2885" s="25" t="s">
        <v>25</v>
      </c>
      <c r="J2885" s="25" t="s">
        <v>26</v>
      </c>
      <c r="K2885" s="26">
        <v>0.27625870704650801</v>
      </c>
      <c r="L2885" s="26">
        <v>0.35904288291931102</v>
      </c>
      <c r="N2885">
        <f>(Tabell1[[#This Row],[TP]]+Tabell1[[#This Row],[TN]])/(Tabell1[[#This Row],[TP]]+Tabell1[[#This Row],[TN]]+Tabell1[[#This Row],[FP]]+Tabell1[[#This Row],[FN]])</f>
        <v>0.87860957726079481</v>
      </c>
      <c r="O2885">
        <f>Tabell1[[#This Row],[TP]]/(Tabell1[[#This Row],[TP]]+Tabell1[[#This Row],[FP]])</f>
        <v>0.98516008413180645</v>
      </c>
      <c r="P2885">
        <f>Tabell1[[#This Row],[TP]]/(Tabell1[[#This Row],[TP]]+Tabell1[[#This Row],[FN]])</f>
        <v>0.87413167444271644</v>
      </c>
      <c r="Q2885">
        <f>2*(Tabell1[[#This Row],[Recall]] * Tabell1[[#This Row],[Precision]]) / (Tabell1[[#This Row],[Recall]] + Tabell1[[#This Row],[Precision]])</f>
        <v>0.92633082458935334</v>
      </c>
      <c r="R2885">
        <v>8431</v>
      </c>
      <c r="S2885">
        <v>1275</v>
      </c>
      <c r="T2885">
        <v>127</v>
      </c>
      <c r="U2885">
        <v>1214</v>
      </c>
    </row>
    <row r="2886" spans="1:21" hidden="1" x14ac:dyDescent="0.3">
      <c r="A2886" s="21" t="s">
        <v>31</v>
      </c>
      <c r="B2886" s="25" t="s">
        <v>22</v>
      </c>
      <c r="C2886" s="21" t="s">
        <v>34</v>
      </c>
      <c r="D2886" s="21" t="s">
        <v>34</v>
      </c>
      <c r="E2886" t="s">
        <v>35</v>
      </c>
      <c r="F2886" s="19" t="s">
        <v>21</v>
      </c>
      <c r="G2886" s="25" t="s">
        <v>26</v>
      </c>
      <c r="H2886" s="25" t="s">
        <v>26</v>
      </c>
      <c r="I2886" s="21"/>
      <c r="J2886" s="25" t="s">
        <v>26</v>
      </c>
      <c r="K2886" s="26">
        <v>2.14249587059021</v>
      </c>
      <c r="L2886" s="26">
        <v>1.33778524398803</v>
      </c>
      <c r="N2886">
        <f>(Tabell1[[#This Row],[TP]]+Tabell1[[#This Row],[TN]])/(Tabell1[[#This Row],[TP]]+Tabell1[[#This Row],[TN]]+Tabell1[[#This Row],[FP]]+Tabell1[[#This Row],[FN]])</f>
        <v>0.87309552048170791</v>
      </c>
      <c r="O2886">
        <f>Tabell1[[#This Row],[TP]]/(Tabell1[[#This Row],[TP]]+Tabell1[[#This Row],[FP]])</f>
        <v>0.86567016432389621</v>
      </c>
      <c r="P2886">
        <f>Tabell1[[#This Row],[TP]]/(Tabell1[[#This Row],[TP]]+Tabell1[[#This Row],[FN]])</f>
        <v>0.99612712154003868</v>
      </c>
      <c r="Q2886">
        <f>2*(Tabell1[[#This Row],[Recall]] * Tabell1[[#This Row],[Precision]]) / (Tabell1[[#This Row],[Recall]] + Tabell1[[#This Row],[Precision]])</f>
        <v>0.92632805465812196</v>
      </c>
      <c r="R2886">
        <v>8745</v>
      </c>
      <c r="S2886">
        <v>825</v>
      </c>
      <c r="T2886">
        <v>1357</v>
      </c>
      <c r="U2886">
        <v>34</v>
      </c>
    </row>
    <row r="2887" spans="1:21" hidden="1" x14ac:dyDescent="0.3">
      <c r="A2887" s="21" t="s">
        <v>31</v>
      </c>
      <c r="B2887" s="21" t="s">
        <v>32</v>
      </c>
      <c r="C2887" s="23" t="s">
        <v>40</v>
      </c>
      <c r="D2887" s="20" t="s">
        <v>23</v>
      </c>
      <c r="E2887" t="s">
        <v>24</v>
      </c>
      <c r="F2887" s="25" t="s">
        <v>30</v>
      </c>
      <c r="G2887" s="21" t="s">
        <v>29</v>
      </c>
      <c r="H2887" s="21" t="s">
        <v>29</v>
      </c>
      <c r="I2887" s="21"/>
      <c r="J2887" s="25" t="s">
        <v>26</v>
      </c>
      <c r="K2887" s="26">
        <v>6.7693319320678702</v>
      </c>
      <c r="L2887" s="26">
        <v>1.01285696029663</v>
      </c>
      <c r="N2887">
        <f>(Tabell1[[#This Row],[TP]]+Tabell1[[#This Row],[TN]])/(Tabell1[[#This Row],[TP]]+Tabell1[[#This Row],[TN]]+Tabell1[[#This Row],[FP]]+Tabell1[[#This Row],[FN]])</f>
        <v>0.87806644337829276</v>
      </c>
      <c r="O2887">
        <f>Tabell1[[#This Row],[TP]]/(Tabell1[[#This Row],[TP]]+Tabell1[[#This Row],[FP]])</f>
        <v>0.98031951840703868</v>
      </c>
      <c r="P2887">
        <f>Tabell1[[#This Row],[TP]]/(Tabell1[[#This Row],[TP]]+Tabell1[[#This Row],[FN]])</f>
        <v>0.87796785899429752</v>
      </c>
      <c r="Q2887">
        <f>2*(Tabell1[[#This Row],[Recall]] * Tabell1[[#This Row],[Precision]]) / (Tabell1[[#This Row],[Recall]] + Tabell1[[#This Row],[Precision]])</f>
        <v>0.92632500136739049</v>
      </c>
      <c r="R2887">
        <v>8468</v>
      </c>
      <c r="S2887">
        <v>1232</v>
      </c>
      <c r="T2887">
        <v>170</v>
      </c>
      <c r="U2887">
        <v>1177</v>
      </c>
    </row>
    <row r="2888" spans="1:21" hidden="1" x14ac:dyDescent="0.3">
      <c r="A2888" s="21" t="s">
        <v>31</v>
      </c>
      <c r="B2888" s="25" t="s">
        <v>22</v>
      </c>
      <c r="C2888" s="23" t="s">
        <v>40</v>
      </c>
      <c r="D2888" s="20" t="s">
        <v>23</v>
      </c>
      <c r="E2888" t="s">
        <v>24</v>
      </c>
      <c r="F2888" s="25" t="s">
        <v>30</v>
      </c>
      <c r="G2888" s="21" t="s">
        <v>29</v>
      </c>
      <c r="H2888" s="21" t="s">
        <v>29</v>
      </c>
      <c r="I2888" s="25" t="s">
        <v>25</v>
      </c>
      <c r="J2888" s="21" t="s">
        <v>29</v>
      </c>
      <c r="K2888" s="26">
        <v>1.5181527137756301</v>
      </c>
      <c r="L2888" s="26">
        <v>0.486341953277587</v>
      </c>
      <c r="N2888">
        <f>(Tabell1[[#This Row],[TP]]+Tabell1[[#This Row],[TN]])/(Tabell1[[#This Row],[TP]]+Tabell1[[#This Row],[TN]]+Tabell1[[#This Row],[FP]]+Tabell1[[#This Row],[FN]])</f>
        <v>0.87788539875079208</v>
      </c>
      <c r="O2888">
        <f>Tabell1[[#This Row],[TP]]/(Tabell1[[#This Row],[TP]]+Tabell1[[#This Row],[FP]])</f>
        <v>0.97876269621421974</v>
      </c>
      <c r="P2888">
        <f>Tabell1[[#This Row],[TP]]/(Tabell1[[#This Row],[TP]]+Tabell1[[#This Row],[FN]])</f>
        <v>0.87921202695697254</v>
      </c>
      <c r="Q2888">
        <f>2*(Tabell1[[#This Row],[Recall]] * Tabell1[[#This Row],[Precision]]) / (Tabell1[[#This Row],[Recall]] + Tabell1[[#This Row],[Precision]])</f>
        <v>0.92632038887978596</v>
      </c>
      <c r="R2888">
        <v>8480</v>
      </c>
      <c r="S2888">
        <v>1218</v>
      </c>
      <c r="T2888">
        <v>184</v>
      </c>
      <c r="U2888">
        <v>1165</v>
      </c>
    </row>
    <row r="2889" spans="1:21" hidden="1" x14ac:dyDescent="0.3">
      <c r="A2889" s="21" t="s">
        <v>31</v>
      </c>
      <c r="B2889" s="21" t="s">
        <v>32</v>
      </c>
      <c r="C2889" s="23" t="s">
        <v>40</v>
      </c>
      <c r="D2889" s="20" t="s">
        <v>23</v>
      </c>
      <c r="E2889" t="s">
        <v>24</v>
      </c>
      <c r="F2889" s="25" t="s">
        <v>30</v>
      </c>
      <c r="G2889" s="21" t="s">
        <v>29</v>
      </c>
      <c r="H2889" s="21" t="s">
        <v>29</v>
      </c>
      <c r="I2889" s="25" t="s">
        <v>25</v>
      </c>
      <c r="J2889" s="21" t="s">
        <v>29</v>
      </c>
      <c r="K2889" s="26">
        <v>1.6305963993072501</v>
      </c>
      <c r="L2889" s="26">
        <v>0.47116351127624501</v>
      </c>
      <c r="N2889">
        <f>(Tabell1[[#This Row],[TP]]+Tabell1[[#This Row],[TN]])/(Tabell1[[#This Row],[TP]]+Tabell1[[#This Row],[TN]]+Tabell1[[#This Row],[FP]]+Tabell1[[#This Row],[FN]])</f>
        <v>0.87779487643704168</v>
      </c>
      <c r="O2889">
        <f>Tabell1[[#This Row],[TP]]/(Tabell1[[#This Row],[TP]]+Tabell1[[#This Row],[FP]])</f>
        <v>0.97809798270893367</v>
      </c>
      <c r="P2889">
        <f>Tabell1[[#This Row],[TP]]/(Tabell1[[#This Row],[TP]]+Tabell1[[#This Row],[FN]])</f>
        <v>0.87973043027475373</v>
      </c>
      <c r="Q2889">
        <f>2*(Tabell1[[#This Row],[Recall]] * Tabell1[[#This Row],[Precision]]) / (Tabell1[[#This Row],[Recall]] + Tabell1[[#This Row],[Precision]])</f>
        <v>0.92631004366812231</v>
      </c>
      <c r="R2889">
        <v>8485</v>
      </c>
      <c r="S2889">
        <v>1212</v>
      </c>
      <c r="T2889">
        <v>190</v>
      </c>
      <c r="U2889">
        <v>1160</v>
      </c>
    </row>
    <row r="2890" spans="1:21" hidden="1" x14ac:dyDescent="0.3">
      <c r="A2890" s="25" t="s">
        <v>20</v>
      </c>
      <c r="B2890" s="21" t="s">
        <v>32</v>
      </c>
      <c r="C2890" s="21" t="s">
        <v>34</v>
      </c>
      <c r="D2890" s="21" t="s">
        <v>34</v>
      </c>
      <c r="E2890" t="s">
        <v>35</v>
      </c>
      <c r="F2890" s="25" t="s">
        <v>30</v>
      </c>
      <c r="G2890" s="25" t="s">
        <v>26</v>
      </c>
      <c r="H2890" s="25" t="s">
        <v>26</v>
      </c>
      <c r="I2890" s="25" t="s">
        <v>25</v>
      </c>
      <c r="J2890" s="21" t="s">
        <v>29</v>
      </c>
      <c r="K2890" s="26">
        <v>2.89441537857055</v>
      </c>
      <c r="L2890" s="26">
        <v>5.9203145503997803</v>
      </c>
      <c r="N2890">
        <f>(Tabell1[[#This Row],[TP]]+Tabell1[[#This Row],[TN]])/(Tabell1[[#This Row],[TP]]+Tabell1[[#This Row],[TN]]+Tabell1[[#This Row],[FP]]+Tabell1[[#This Row],[FN]])</f>
        <v>0.87300428792993345</v>
      </c>
      <c r="O2890">
        <f>Tabell1[[#This Row],[TP]]/(Tabell1[[#This Row],[TP]]+Tabell1[[#This Row],[FP]])</f>
        <v>0.8654397942020382</v>
      </c>
      <c r="P2890">
        <f>Tabell1[[#This Row],[TP]]/(Tabell1[[#This Row],[TP]]+Tabell1[[#This Row],[FN]])</f>
        <v>0.99635493792003649</v>
      </c>
      <c r="Q2890">
        <f>2*(Tabell1[[#This Row],[Recall]] * Tabell1[[#This Row],[Precision]]) / (Tabell1[[#This Row],[Recall]] + Tabell1[[#This Row],[Precision]])</f>
        <v>0.92629460976384626</v>
      </c>
      <c r="R2890">
        <v>8747</v>
      </c>
      <c r="S2890">
        <v>822</v>
      </c>
      <c r="T2890">
        <v>1360</v>
      </c>
      <c r="U2890">
        <v>32</v>
      </c>
    </row>
    <row r="2891" spans="1:21" hidden="1" x14ac:dyDescent="0.3">
      <c r="A2891" s="25" t="s">
        <v>20</v>
      </c>
      <c r="B2891" s="21" t="s">
        <v>32</v>
      </c>
      <c r="C2891" s="21" t="s">
        <v>34</v>
      </c>
      <c r="D2891" s="21" t="s">
        <v>34</v>
      </c>
      <c r="E2891" t="s">
        <v>35</v>
      </c>
      <c r="F2891" s="25" t="s">
        <v>30</v>
      </c>
      <c r="G2891" s="21" t="s">
        <v>29</v>
      </c>
      <c r="H2891" s="25" t="s">
        <v>26</v>
      </c>
      <c r="I2891" s="25" t="s">
        <v>25</v>
      </c>
      <c r="J2891" s="21" t="s">
        <v>29</v>
      </c>
      <c r="K2891" s="26">
        <v>2.5021014213561998</v>
      </c>
      <c r="L2891" s="26">
        <v>5.9015560150146396</v>
      </c>
      <c r="N2891">
        <f>(Tabell1[[#This Row],[TP]]+Tabell1[[#This Row],[TN]])/(Tabell1[[#This Row],[TP]]+Tabell1[[#This Row],[TN]]+Tabell1[[#This Row],[FP]]+Tabell1[[#This Row],[FN]])</f>
        <v>0.87300428792993345</v>
      </c>
      <c r="O2891">
        <f>Tabell1[[#This Row],[TP]]/(Tabell1[[#This Row],[TP]]+Tabell1[[#This Row],[FP]])</f>
        <v>0.8654397942020382</v>
      </c>
      <c r="P2891">
        <f>Tabell1[[#This Row],[TP]]/(Tabell1[[#This Row],[TP]]+Tabell1[[#This Row],[FN]])</f>
        <v>0.99635493792003649</v>
      </c>
      <c r="Q2891">
        <f>2*(Tabell1[[#This Row],[Recall]] * Tabell1[[#This Row],[Precision]]) / (Tabell1[[#This Row],[Recall]] + Tabell1[[#This Row],[Precision]])</f>
        <v>0.92629460976384626</v>
      </c>
      <c r="R2891">
        <v>8747</v>
      </c>
      <c r="S2891">
        <v>822</v>
      </c>
      <c r="T2891">
        <v>1360</v>
      </c>
      <c r="U2891">
        <v>32</v>
      </c>
    </row>
    <row r="2892" spans="1:21" hidden="1" x14ac:dyDescent="0.3">
      <c r="A2892" s="21" t="s">
        <v>31</v>
      </c>
      <c r="B2892" s="21" t="s">
        <v>32</v>
      </c>
      <c r="C2892" s="23" t="s">
        <v>40</v>
      </c>
      <c r="D2892" s="20" t="s">
        <v>23</v>
      </c>
      <c r="E2892" t="s">
        <v>24</v>
      </c>
      <c r="F2892" s="19" t="s">
        <v>21</v>
      </c>
      <c r="G2892" s="21" t="s">
        <v>29</v>
      </c>
      <c r="H2892" s="21" t="s">
        <v>29</v>
      </c>
      <c r="I2892" s="25" t="s">
        <v>25</v>
      </c>
      <c r="J2892" s="25" t="s">
        <v>26</v>
      </c>
      <c r="K2892" s="26">
        <v>2.2069821357727002</v>
      </c>
      <c r="L2892" s="26">
        <v>0.52260375022888095</v>
      </c>
      <c r="N2892">
        <f>(Tabell1[[#This Row],[TP]]+Tabell1[[#This Row],[TN]])/(Tabell1[[#This Row],[TP]]+Tabell1[[#This Row],[TN]]+Tabell1[[#This Row],[FP]]+Tabell1[[#This Row],[FN]])</f>
        <v>0.87806644337829276</v>
      </c>
      <c r="O2892">
        <f>Tabell1[[#This Row],[TP]]/(Tabell1[[#This Row],[TP]]+Tabell1[[#This Row],[FP]])</f>
        <v>0.98121085594989566</v>
      </c>
      <c r="P2892">
        <f>Tabell1[[#This Row],[TP]]/(Tabell1[[#This Row],[TP]]+Tabell1[[#This Row],[FN]])</f>
        <v>0.87713841368584755</v>
      </c>
      <c r="Q2892">
        <f>2*(Tabell1[[#This Row],[Recall]] * Tabell1[[#This Row],[Precision]]) / (Tabell1[[#This Row],[Recall]] + Tabell1[[#This Row],[Precision]])</f>
        <v>0.92626046969945808</v>
      </c>
      <c r="R2892">
        <v>8460</v>
      </c>
      <c r="S2892">
        <v>1240</v>
      </c>
      <c r="T2892">
        <v>162</v>
      </c>
      <c r="U2892">
        <v>1185</v>
      </c>
    </row>
    <row r="2893" spans="1:21" hidden="1" x14ac:dyDescent="0.3">
      <c r="A2893" s="21" t="s">
        <v>31</v>
      </c>
      <c r="B2893" s="21" t="s">
        <v>32</v>
      </c>
      <c r="C2893" s="23" t="s">
        <v>40</v>
      </c>
      <c r="D2893" s="20" t="s">
        <v>23</v>
      </c>
      <c r="E2893" t="s">
        <v>24</v>
      </c>
      <c r="F2893" s="25" t="s">
        <v>30</v>
      </c>
      <c r="G2893" s="25" t="s">
        <v>26</v>
      </c>
      <c r="H2893" s="25" t="s">
        <v>26</v>
      </c>
      <c r="I2893" s="21"/>
      <c r="J2893" s="25" t="s">
        <v>26</v>
      </c>
      <c r="K2893" s="26">
        <v>7.2019329071044904</v>
      </c>
      <c r="L2893" s="26">
        <v>1.0362315177917401</v>
      </c>
      <c r="N2893">
        <f>(Tabell1[[#This Row],[TP]]+Tabell1[[#This Row],[TN]])/(Tabell1[[#This Row],[TP]]+Tabell1[[#This Row],[TN]]+Tabell1[[#This Row],[FP]]+Tabell1[[#This Row],[FN]])</f>
        <v>0.87797592106454236</v>
      </c>
      <c r="O2893">
        <f>Tabell1[[#This Row],[TP]]/(Tabell1[[#This Row],[TP]]+Tabell1[[#This Row],[FP]])</f>
        <v>0.98076254490670989</v>
      </c>
      <c r="P2893">
        <f>Tabell1[[#This Row],[TP]]/(Tabell1[[#This Row],[TP]]+Tabell1[[#This Row],[FN]])</f>
        <v>0.87744945567651633</v>
      </c>
      <c r="Q2893">
        <f>2*(Tabell1[[#This Row],[Recall]] * Tabell1[[#This Row],[Precision]]) / (Tabell1[[#This Row],[Recall]] + Tabell1[[#This Row],[Precision]])</f>
        <v>0.92623399365218329</v>
      </c>
      <c r="R2893">
        <v>8463</v>
      </c>
      <c r="S2893">
        <v>1236</v>
      </c>
      <c r="T2893">
        <v>166</v>
      </c>
      <c r="U2893">
        <v>1182</v>
      </c>
    </row>
    <row r="2894" spans="1:21" hidden="1" x14ac:dyDescent="0.3">
      <c r="A2894" s="21" t="s">
        <v>31</v>
      </c>
      <c r="B2894" s="25" t="s">
        <v>22</v>
      </c>
      <c r="C2894" s="21" t="s">
        <v>34</v>
      </c>
      <c r="D2894" s="21" t="s">
        <v>34</v>
      </c>
      <c r="E2894" t="s">
        <v>35</v>
      </c>
      <c r="F2894" s="19" t="s">
        <v>21</v>
      </c>
      <c r="G2894" s="21" t="s">
        <v>29</v>
      </c>
      <c r="H2894" s="21" t="s">
        <v>29</v>
      </c>
      <c r="I2894" s="21"/>
      <c r="J2894" s="21" t="s">
        <v>29</v>
      </c>
      <c r="K2894" s="26">
        <v>0.60731554031372004</v>
      </c>
      <c r="L2894" s="26">
        <v>0.25029206275939903</v>
      </c>
      <c r="N2894">
        <f>(Tabell1[[#This Row],[TP]]+Tabell1[[#This Row],[TN]])/(Tabell1[[#This Row],[TP]]+Tabell1[[#This Row],[TN]]+Tabell1[[#This Row],[FP]]+Tabell1[[#This Row],[FN]])</f>
        <v>0.87318675303348237</v>
      </c>
      <c r="O2894">
        <f>Tabell1[[#This Row],[TP]]/(Tabell1[[#This Row],[TP]]+Tabell1[[#This Row],[FP]])</f>
        <v>0.86735607039872731</v>
      </c>
      <c r="P2894">
        <f>Tabell1[[#This Row],[TP]]/(Tabell1[[#This Row],[TP]]+Tabell1[[#This Row],[FN]])</f>
        <v>0.99362114136006374</v>
      </c>
      <c r="Q2894">
        <f>2*(Tabell1[[#This Row],[Recall]] * Tabell1[[#This Row],[Precision]]) / (Tabell1[[#This Row],[Recall]] + Tabell1[[#This Row],[Precision]])</f>
        <v>0.92620513909534929</v>
      </c>
      <c r="R2894">
        <v>8723</v>
      </c>
      <c r="S2894">
        <v>848</v>
      </c>
      <c r="T2894">
        <v>1334</v>
      </c>
      <c r="U2894">
        <v>56</v>
      </c>
    </row>
    <row r="2895" spans="1:21" hidden="1" x14ac:dyDescent="0.3">
      <c r="A2895" s="21" t="s">
        <v>31</v>
      </c>
      <c r="B2895" s="25" t="s">
        <v>22</v>
      </c>
      <c r="C2895" s="21" t="s">
        <v>34</v>
      </c>
      <c r="D2895" s="21" t="s">
        <v>34</v>
      </c>
      <c r="E2895" t="s">
        <v>35</v>
      </c>
      <c r="F2895" s="19" t="s">
        <v>21</v>
      </c>
      <c r="G2895" s="25" t="s">
        <v>26</v>
      </c>
      <c r="H2895" s="21" t="s">
        <v>29</v>
      </c>
      <c r="I2895" s="21"/>
      <c r="J2895" s="25" t="s">
        <v>26</v>
      </c>
      <c r="K2895" s="26">
        <v>2.02632713317871</v>
      </c>
      <c r="L2895" s="26">
        <v>0.78940010070800704</v>
      </c>
      <c r="N2895">
        <f>(Tabell1[[#This Row],[TP]]+Tabell1[[#This Row],[TN]])/(Tabell1[[#This Row],[TP]]+Tabell1[[#This Row],[TN]]+Tabell1[[#This Row],[FP]]+Tabell1[[#This Row],[FN]])</f>
        <v>0.87282182282638443</v>
      </c>
      <c r="O2895">
        <f>Tabell1[[#This Row],[TP]]/(Tabell1[[#This Row],[TP]]+Tabell1[[#This Row],[FP]])</f>
        <v>0.86534085287424556</v>
      </c>
      <c r="P2895">
        <f>Tabell1[[#This Row],[TP]]/(Tabell1[[#This Row],[TP]]+Tabell1[[#This Row],[FN]])</f>
        <v>0.99624102973003759</v>
      </c>
      <c r="Q2895">
        <f>2*(Tabell1[[#This Row],[Recall]] * Tabell1[[#This Row],[Precision]]) / (Tabell1[[#This Row],[Recall]] + Tabell1[[#This Row],[Precision]])</f>
        <v>0.92618871121465629</v>
      </c>
      <c r="R2895">
        <v>8746</v>
      </c>
      <c r="S2895">
        <v>821</v>
      </c>
      <c r="T2895">
        <v>1361</v>
      </c>
      <c r="U2895">
        <v>33</v>
      </c>
    </row>
    <row r="2896" spans="1:21" hidden="1" x14ac:dyDescent="0.3">
      <c r="A2896" s="21" t="s">
        <v>31</v>
      </c>
      <c r="B2896" s="25" t="s">
        <v>22</v>
      </c>
      <c r="C2896" s="23" t="s">
        <v>40</v>
      </c>
      <c r="D2896" s="20" t="s">
        <v>23</v>
      </c>
      <c r="E2896" t="s">
        <v>24</v>
      </c>
      <c r="F2896" s="25" t="s">
        <v>30</v>
      </c>
      <c r="G2896" s="25" t="s">
        <v>26</v>
      </c>
      <c r="H2896" s="21" t="s">
        <v>29</v>
      </c>
      <c r="I2896" s="21"/>
      <c r="J2896" s="25" t="s">
        <v>26</v>
      </c>
      <c r="K2896" s="26">
        <v>6.8059065341949401</v>
      </c>
      <c r="L2896" s="26">
        <v>1.0061225891113199</v>
      </c>
      <c r="N2896">
        <f>(Tabell1[[#This Row],[TP]]+Tabell1[[#This Row],[TN]])/(Tabell1[[#This Row],[TP]]+Tabell1[[#This Row],[TN]]+Tabell1[[#This Row],[FP]]+Tabell1[[#This Row],[FN]])</f>
        <v>0.87788539875079208</v>
      </c>
      <c r="O2896">
        <f>Tabell1[[#This Row],[TP]]/(Tabell1[[#This Row],[TP]]+Tabell1[[#This Row],[FP]])</f>
        <v>0.98064889918887599</v>
      </c>
      <c r="P2896">
        <f>Tabell1[[#This Row],[TP]]/(Tabell1[[#This Row],[TP]]+Tabell1[[#This Row],[FN]])</f>
        <v>0.87744945567651633</v>
      </c>
      <c r="Q2896">
        <f>2*(Tabell1[[#This Row],[Recall]] * Tabell1[[#This Row],[Precision]]) / (Tabell1[[#This Row],[Recall]] + Tabell1[[#This Row],[Precision]])</f>
        <v>0.92618331053351577</v>
      </c>
      <c r="R2896">
        <v>8463</v>
      </c>
      <c r="S2896">
        <v>1235</v>
      </c>
      <c r="T2896">
        <v>167</v>
      </c>
      <c r="U2896">
        <v>1182</v>
      </c>
    </row>
    <row r="2897" spans="1:21" hidden="1" x14ac:dyDescent="0.3">
      <c r="A2897" s="21" t="s">
        <v>31</v>
      </c>
      <c r="B2897" s="25" t="s">
        <v>22</v>
      </c>
      <c r="C2897" s="23" t="s">
        <v>40</v>
      </c>
      <c r="D2897" s="20" t="s">
        <v>23</v>
      </c>
      <c r="E2897" t="s">
        <v>24</v>
      </c>
      <c r="F2897" s="25" t="s">
        <v>30</v>
      </c>
      <c r="G2897" s="21" t="s">
        <v>29</v>
      </c>
      <c r="H2897" s="25" t="s">
        <v>26</v>
      </c>
      <c r="I2897" s="21"/>
      <c r="J2897" s="25" t="s">
        <v>26</v>
      </c>
      <c r="K2897" s="26">
        <v>9.4980707168579102</v>
      </c>
      <c r="L2897" s="26">
        <v>1.0343170166015601</v>
      </c>
      <c r="N2897">
        <f>(Tabell1[[#This Row],[TP]]+Tabell1[[#This Row],[TN]])/(Tabell1[[#This Row],[TP]]+Tabell1[[#This Row],[TN]]+Tabell1[[#This Row],[FP]]+Tabell1[[#This Row],[FN]])</f>
        <v>0.87236353761202134</v>
      </c>
      <c r="O2897">
        <f>Tabell1[[#This Row],[TP]]/(Tabell1[[#This Row],[TP]]+Tabell1[[#This Row],[FP]])</f>
        <v>0.93576039792570642</v>
      </c>
      <c r="P2897">
        <f>Tabell1[[#This Row],[TP]]/(Tabell1[[#This Row],[TP]]+Tabell1[[#This Row],[FN]])</f>
        <v>0.9167444271643338</v>
      </c>
      <c r="Q2897">
        <f>2*(Tabell1[[#This Row],[Recall]] * Tabell1[[#This Row],[Precision]]) / (Tabell1[[#This Row],[Recall]] + Tabell1[[#This Row],[Precision]])</f>
        <v>0.92615481303027136</v>
      </c>
      <c r="R2897">
        <v>8842</v>
      </c>
      <c r="S2897">
        <v>795</v>
      </c>
      <c r="T2897">
        <v>607</v>
      </c>
      <c r="U2897">
        <v>803</v>
      </c>
    </row>
    <row r="2898" spans="1:21" hidden="1" x14ac:dyDescent="0.3">
      <c r="A2898" s="21" t="s">
        <v>31</v>
      </c>
      <c r="B2898" s="25" t="s">
        <v>22</v>
      </c>
      <c r="C2898" s="21" t="s">
        <v>34</v>
      </c>
      <c r="D2898" s="21" t="s">
        <v>34</v>
      </c>
      <c r="E2898" t="s">
        <v>35</v>
      </c>
      <c r="F2898" s="19" t="s">
        <v>21</v>
      </c>
      <c r="G2898" s="21" t="s">
        <v>29</v>
      </c>
      <c r="H2898" s="25" t="s">
        <v>26</v>
      </c>
      <c r="I2898" s="21"/>
      <c r="J2898" s="21" t="s">
        <v>29</v>
      </c>
      <c r="K2898" s="26">
        <v>0.459207773208618</v>
      </c>
      <c r="L2898" s="26">
        <v>0.26203942298889099</v>
      </c>
      <c r="N2898">
        <f>(Tabell1[[#This Row],[TP]]+Tabell1[[#This Row],[TN]])/(Tabell1[[#This Row],[TP]]+Tabell1[[#This Row],[TN]]+Tabell1[[#This Row],[FP]]+Tabell1[[#This Row],[FN]])</f>
        <v>0.87309552048170791</v>
      </c>
      <c r="O2898">
        <f>Tabell1[[#This Row],[TP]]/(Tabell1[[#This Row],[TP]]+Tabell1[[#This Row],[FP]])</f>
        <v>0.86741595384921422</v>
      </c>
      <c r="P2898">
        <f>Tabell1[[#This Row],[TP]]/(Tabell1[[#This Row],[TP]]+Tabell1[[#This Row],[FN]])</f>
        <v>0.99339332498006605</v>
      </c>
      <c r="Q2898">
        <f>2*(Tabell1[[#This Row],[Recall]] * Tabell1[[#This Row],[Precision]]) / (Tabell1[[#This Row],[Recall]] + Tabell1[[#This Row],[Precision]])</f>
        <v>0.92614028566877293</v>
      </c>
      <c r="R2898">
        <v>8721</v>
      </c>
      <c r="S2898">
        <v>849</v>
      </c>
      <c r="T2898">
        <v>1333</v>
      </c>
      <c r="U2898">
        <v>58</v>
      </c>
    </row>
    <row r="2899" spans="1:21" hidden="1" x14ac:dyDescent="0.3">
      <c r="A2899" s="21" t="s">
        <v>31</v>
      </c>
      <c r="B2899" s="25" t="s">
        <v>22</v>
      </c>
      <c r="C2899" s="23" t="s">
        <v>40</v>
      </c>
      <c r="D2899" s="20" t="s">
        <v>23</v>
      </c>
      <c r="E2899" t="s">
        <v>24</v>
      </c>
      <c r="F2899" s="19" t="s">
        <v>21</v>
      </c>
      <c r="G2899" s="21" t="s">
        <v>29</v>
      </c>
      <c r="H2899" s="25" t="s">
        <v>26</v>
      </c>
      <c r="I2899" s="21"/>
      <c r="J2899" s="25" t="s">
        <v>26</v>
      </c>
      <c r="K2899" s="26">
        <v>3.2180945873260498</v>
      </c>
      <c r="L2899" s="26">
        <v>0.61452627182006803</v>
      </c>
      <c r="N2899">
        <f>(Tabell1[[#This Row],[TP]]+Tabell1[[#This Row],[TN]])/(Tabell1[[#This Row],[TP]]+Tabell1[[#This Row],[TN]]+Tabell1[[#This Row],[FP]]+Tabell1[[#This Row],[FN]])</f>
        <v>0.87363085000452612</v>
      </c>
      <c r="O2899">
        <f>Tabell1[[#This Row],[TP]]/(Tabell1[[#This Row],[TP]]+Tabell1[[#This Row],[FP]])</f>
        <v>0.9462295791409715</v>
      </c>
      <c r="P2899">
        <f>Tabell1[[#This Row],[TP]]/(Tabell1[[#This Row],[TP]]+Tabell1[[#This Row],[FN]])</f>
        <v>0.90679108346293413</v>
      </c>
      <c r="Q2899">
        <f>2*(Tabell1[[#This Row],[Recall]] * Tabell1[[#This Row],[Precision]]) / (Tabell1[[#This Row],[Recall]] + Tabell1[[#This Row],[Precision]])</f>
        <v>0.92609063955950865</v>
      </c>
      <c r="R2899">
        <v>8746</v>
      </c>
      <c r="S2899">
        <v>905</v>
      </c>
      <c r="T2899">
        <v>497</v>
      </c>
      <c r="U2899">
        <v>899</v>
      </c>
    </row>
    <row r="2900" spans="1:21" hidden="1" x14ac:dyDescent="0.3">
      <c r="A2900" s="21" t="s">
        <v>31</v>
      </c>
      <c r="B2900" s="23" t="s">
        <v>33</v>
      </c>
      <c r="C2900" s="23" t="s">
        <v>40</v>
      </c>
      <c r="D2900" s="20" t="s">
        <v>23</v>
      </c>
      <c r="E2900" t="s">
        <v>24</v>
      </c>
      <c r="F2900" s="19" t="s">
        <v>21</v>
      </c>
      <c r="G2900" s="25" t="s">
        <v>26</v>
      </c>
      <c r="H2900" s="21" t="s">
        <v>29</v>
      </c>
      <c r="I2900" s="25" t="s">
        <v>25</v>
      </c>
      <c r="J2900" s="25" t="s">
        <v>26</v>
      </c>
      <c r="K2900" s="26">
        <v>344.73279309272698</v>
      </c>
      <c r="L2900" s="26">
        <v>2.5387921333312899</v>
      </c>
      <c r="N2900">
        <f>(Tabell1[[#This Row],[TP]]+Tabell1[[#This Row],[TN]])/(Tabell1[[#This Row],[TP]]+Tabell1[[#This Row],[TN]]+Tabell1[[#This Row],[FP]]+Tabell1[[#This Row],[FN]])</f>
        <v>0.87752330949579072</v>
      </c>
      <c r="O2900">
        <f>Tabell1[[#This Row],[TP]]/(Tabell1[[#This Row],[TP]]+Tabell1[[#This Row],[FP]])</f>
        <v>0.97908481626993293</v>
      </c>
      <c r="P2900">
        <f>Tabell1[[#This Row],[TP]]/(Tabell1[[#This Row],[TP]]+Tabell1[[#This Row],[FN]])</f>
        <v>0.87848626231207882</v>
      </c>
      <c r="Q2900">
        <f>2*(Tabell1[[#This Row],[Recall]] * Tabell1[[#This Row],[Precision]]) / (Tabell1[[#This Row],[Recall]] + Tabell1[[#This Row],[Precision]])</f>
        <v>0.9260615334171266</v>
      </c>
      <c r="R2900">
        <v>8473</v>
      </c>
      <c r="S2900">
        <v>1221</v>
      </c>
      <c r="T2900">
        <v>181</v>
      </c>
      <c r="U2900">
        <v>1172</v>
      </c>
    </row>
    <row r="2901" spans="1:21" hidden="1" x14ac:dyDescent="0.3">
      <c r="A2901" s="23" t="s">
        <v>48</v>
      </c>
      <c r="B2901" s="21" t="s">
        <v>32</v>
      </c>
      <c r="C2901" s="24" t="s">
        <v>38</v>
      </c>
      <c r="D2901" s="24" t="s">
        <v>38</v>
      </c>
      <c r="E2901" t="s">
        <v>45</v>
      </c>
      <c r="F2901" s="25" t="s">
        <v>30</v>
      </c>
      <c r="G2901" s="25" t="s">
        <v>26</v>
      </c>
      <c r="H2901" s="25" t="s">
        <v>26</v>
      </c>
      <c r="I2901" s="21"/>
      <c r="J2901" s="21" t="s">
        <v>29</v>
      </c>
      <c r="K2901" s="26">
        <v>1.0162923336028999</v>
      </c>
      <c r="L2901" s="26">
        <v>2.3670873641967698</v>
      </c>
      <c r="N2901">
        <f>(Tabell1[[#This Row],[TP]]+Tabell1[[#This Row],[TN]])/(Tabell1[[#This Row],[TP]]+Tabell1[[#This Row],[TN]]+Tabell1[[#This Row],[FP]]+Tabell1[[#This Row],[FN]])</f>
        <v>0.90792446010662331</v>
      </c>
      <c r="O2901">
        <f>Tabell1[[#This Row],[TP]]/(Tabell1[[#This Row],[TP]]+Tabell1[[#This Row],[FP]])</f>
        <v>0.89143816452154445</v>
      </c>
      <c r="P2901">
        <f>Tabell1[[#This Row],[TP]]/(Tabell1[[#This Row],[TP]]+Tabell1[[#This Row],[FN]])</f>
        <v>0.96326530612244898</v>
      </c>
      <c r="Q2901">
        <f>2*(Tabell1[[#This Row],[Recall]] * Tabell1[[#This Row],[Precision]]) / (Tabell1[[#This Row],[Recall]] + Tabell1[[#This Row],[Precision]])</f>
        <v>0.92596090968538836</v>
      </c>
      <c r="R2901">
        <v>6372</v>
      </c>
      <c r="S2901">
        <v>3676</v>
      </c>
      <c r="T2901">
        <v>776</v>
      </c>
      <c r="U2901">
        <v>243</v>
      </c>
    </row>
    <row r="2902" spans="1:21" hidden="1" x14ac:dyDescent="0.3">
      <c r="A2902" s="23" t="s">
        <v>48</v>
      </c>
      <c r="B2902" s="21" t="s">
        <v>32</v>
      </c>
      <c r="C2902" s="24" t="s">
        <v>38</v>
      </c>
      <c r="D2902" s="24" t="s">
        <v>38</v>
      </c>
      <c r="E2902" t="s">
        <v>45</v>
      </c>
      <c r="F2902" s="25" t="s">
        <v>30</v>
      </c>
      <c r="G2902" s="25" t="s">
        <v>26</v>
      </c>
      <c r="H2902" s="25" t="s">
        <v>26</v>
      </c>
      <c r="I2902" s="21"/>
      <c r="J2902" s="25" t="s">
        <v>26</v>
      </c>
      <c r="K2902" s="26">
        <v>0.965423583984375</v>
      </c>
      <c r="L2902" s="26">
        <v>2.32772493362426</v>
      </c>
      <c r="N2902">
        <f>(Tabell1[[#This Row],[TP]]+Tabell1[[#This Row],[TN]])/(Tabell1[[#This Row],[TP]]+Tabell1[[#This Row],[TN]]+Tabell1[[#This Row],[FP]]+Tabell1[[#This Row],[FN]])</f>
        <v>0.90792446010662331</v>
      </c>
      <c r="O2902">
        <f>Tabell1[[#This Row],[TP]]/(Tabell1[[#This Row],[TP]]+Tabell1[[#This Row],[FP]])</f>
        <v>0.89143816452154445</v>
      </c>
      <c r="P2902">
        <f>Tabell1[[#This Row],[TP]]/(Tabell1[[#This Row],[TP]]+Tabell1[[#This Row],[FN]])</f>
        <v>0.96326530612244898</v>
      </c>
      <c r="Q2902">
        <f>2*(Tabell1[[#This Row],[Recall]] * Tabell1[[#This Row],[Precision]]) / (Tabell1[[#This Row],[Recall]] + Tabell1[[#This Row],[Precision]])</f>
        <v>0.92596090968538836</v>
      </c>
      <c r="R2902">
        <v>6372</v>
      </c>
      <c r="S2902">
        <v>3676</v>
      </c>
      <c r="T2902">
        <v>776</v>
      </c>
      <c r="U2902">
        <v>243</v>
      </c>
    </row>
    <row r="2903" spans="1:21" hidden="1" x14ac:dyDescent="0.3">
      <c r="A2903" s="21" t="s">
        <v>31</v>
      </c>
      <c r="B2903" s="25" t="s">
        <v>22</v>
      </c>
      <c r="C2903" s="21" t="s">
        <v>34</v>
      </c>
      <c r="D2903" s="21" t="s">
        <v>34</v>
      </c>
      <c r="E2903" t="s">
        <v>43</v>
      </c>
      <c r="F2903" s="19" t="s">
        <v>21</v>
      </c>
      <c r="G2903" s="21" t="s">
        <v>29</v>
      </c>
      <c r="H2903" s="21" t="s">
        <v>29</v>
      </c>
      <c r="I2903" s="25" t="s">
        <v>25</v>
      </c>
      <c r="J2903" s="25" t="s">
        <v>26</v>
      </c>
      <c r="K2903" s="26">
        <v>2.1180496215820299</v>
      </c>
      <c r="L2903" s="26">
        <v>1.0199511051177901</v>
      </c>
      <c r="N2903">
        <f>(Tabell1[[#This Row],[TP]]+Tabell1[[#This Row],[TN]])/(Tabell1[[#This Row],[TP]]+Tabell1[[#This Row],[TN]]+Tabell1[[#This Row],[FP]]+Tabell1[[#This Row],[FN]])</f>
        <v>0.87296121783254799</v>
      </c>
      <c r="O2903">
        <f>Tabell1[[#This Row],[TP]]/(Tabell1[[#This Row],[TP]]+Tabell1[[#This Row],[FP]])</f>
        <v>0.86603438055720217</v>
      </c>
      <c r="P2903">
        <f>Tabell1[[#This Row],[TP]]/(Tabell1[[#This Row],[TP]]+Tabell1[[#This Row],[FN]])</f>
        <v>0.99477984566500222</v>
      </c>
      <c r="Q2903">
        <f>2*(Tabell1[[#This Row],[Recall]] * Tabell1[[#This Row],[Precision]]) / (Tabell1[[#This Row],[Recall]] + Tabell1[[#This Row],[Precision]])</f>
        <v>0.92595331150311611</v>
      </c>
      <c r="R2903">
        <v>8766</v>
      </c>
      <c r="S2903">
        <v>868</v>
      </c>
      <c r="T2903">
        <v>1356</v>
      </c>
      <c r="U2903">
        <v>46</v>
      </c>
    </row>
    <row r="2904" spans="1:21" hidden="1" x14ac:dyDescent="0.3">
      <c r="A2904" s="23" t="s">
        <v>48</v>
      </c>
      <c r="B2904" s="25" t="s">
        <v>22</v>
      </c>
      <c r="C2904" s="23" t="s">
        <v>40</v>
      </c>
      <c r="D2904" s="20" t="s">
        <v>23</v>
      </c>
      <c r="E2904" t="s">
        <v>24</v>
      </c>
      <c r="F2904" s="25" t="s">
        <v>30</v>
      </c>
      <c r="G2904" s="25" t="s">
        <v>26</v>
      </c>
      <c r="H2904" s="25" t="s">
        <v>26</v>
      </c>
      <c r="I2904" s="25" t="s">
        <v>25</v>
      </c>
      <c r="J2904" s="21" t="s">
        <v>29</v>
      </c>
      <c r="K2904" s="26">
        <v>0.27525949478149397</v>
      </c>
      <c r="L2904" s="26">
        <v>0.36003994941711398</v>
      </c>
      <c r="N2904">
        <f>(Tabell1[[#This Row],[TP]]+Tabell1[[#This Row],[TN]])/(Tabell1[[#This Row],[TP]]+Tabell1[[#This Row],[TN]]+Tabell1[[#This Row],[FP]]+Tabell1[[#This Row],[FN]])</f>
        <v>0.87797592106454236</v>
      </c>
      <c r="O2904">
        <f>Tabell1[[#This Row],[TP]]/(Tabell1[[#This Row],[TP]]+Tabell1[[#This Row],[FP]])</f>
        <v>0.98571595831869807</v>
      </c>
      <c r="P2904">
        <f>Tabell1[[#This Row],[TP]]/(Tabell1[[#This Row],[TP]]+Tabell1[[#This Row],[FN]])</f>
        <v>0.87288750648004143</v>
      </c>
      <c r="Q2904">
        <f>2*(Tabell1[[#This Row],[Recall]] * Tabell1[[#This Row],[Precision]]) / (Tabell1[[#This Row],[Recall]] + Tabell1[[#This Row],[Precision]])</f>
        <v>0.92587704827889583</v>
      </c>
      <c r="R2904">
        <v>8419</v>
      </c>
      <c r="S2904">
        <v>1280</v>
      </c>
      <c r="T2904">
        <v>122</v>
      </c>
      <c r="U2904">
        <v>1226</v>
      </c>
    </row>
    <row r="2905" spans="1:21" hidden="1" x14ac:dyDescent="0.3">
      <c r="A2905" s="23" t="s">
        <v>48</v>
      </c>
      <c r="B2905" s="25" t="s">
        <v>22</v>
      </c>
      <c r="C2905" s="23" t="s">
        <v>40</v>
      </c>
      <c r="D2905" s="20" t="s">
        <v>23</v>
      </c>
      <c r="E2905" t="s">
        <v>24</v>
      </c>
      <c r="F2905" s="25" t="s">
        <v>30</v>
      </c>
      <c r="G2905" s="21" t="s">
        <v>29</v>
      </c>
      <c r="H2905" s="25" t="s">
        <v>26</v>
      </c>
      <c r="I2905" s="25" t="s">
        <v>25</v>
      </c>
      <c r="J2905" s="21" t="s">
        <v>29</v>
      </c>
      <c r="K2905" s="26">
        <v>0.26229834556579501</v>
      </c>
      <c r="L2905" s="26">
        <v>0.349068403244018</v>
      </c>
      <c r="N2905">
        <f>(Tabell1[[#This Row],[TP]]+Tabell1[[#This Row],[TN]])/(Tabell1[[#This Row],[TP]]+Tabell1[[#This Row],[TN]]+Tabell1[[#This Row],[FP]]+Tabell1[[#This Row],[FN]])</f>
        <v>0.87797592106454236</v>
      </c>
      <c r="O2905">
        <f>Tabell1[[#This Row],[TP]]/(Tabell1[[#This Row],[TP]]+Tabell1[[#This Row],[FP]])</f>
        <v>0.98571595831869807</v>
      </c>
      <c r="P2905">
        <f>Tabell1[[#This Row],[TP]]/(Tabell1[[#This Row],[TP]]+Tabell1[[#This Row],[FN]])</f>
        <v>0.87288750648004143</v>
      </c>
      <c r="Q2905">
        <f>2*(Tabell1[[#This Row],[Recall]] * Tabell1[[#This Row],[Precision]]) / (Tabell1[[#This Row],[Recall]] + Tabell1[[#This Row],[Precision]])</f>
        <v>0.92587704827889583</v>
      </c>
      <c r="R2905">
        <v>8419</v>
      </c>
      <c r="S2905">
        <v>1280</v>
      </c>
      <c r="T2905">
        <v>122</v>
      </c>
      <c r="U2905">
        <v>1226</v>
      </c>
    </row>
    <row r="2906" spans="1:21" hidden="1" x14ac:dyDescent="0.3">
      <c r="A2906" s="25" t="s">
        <v>20</v>
      </c>
      <c r="B2906" s="23" t="s">
        <v>33</v>
      </c>
      <c r="C2906" s="24" t="s">
        <v>38</v>
      </c>
      <c r="D2906" s="20" t="s">
        <v>23</v>
      </c>
      <c r="E2906" t="s">
        <v>24</v>
      </c>
      <c r="F2906" s="19" t="s">
        <v>21</v>
      </c>
      <c r="G2906" s="21" t="s">
        <v>29</v>
      </c>
      <c r="H2906" s="25" t="s">
        <v>26</v>
      </c>
      <c r="I2906" s="21"/>
      <c r="J2906" s="21" t="s">
        <v>29</v>
      </c>
      <c r="K2906" s="26">
        <v>2.6552248001098602</v>
      </c>
      <c r="L2906" s="26">
        <v>5.7851965427398602</v>
      </c>
      <c r="N2906">
        <f>(Tabell1[[#This Row],[TP]]+Tabell1[[#This Row],[TN]])/(Tabell1[[#This Row],[TP]]+Tabell1[[#This Row],[TN]]+Tabell1[[#This Row],[FP]]+Tabell1[[#This Row],[FN]])</f>
        <v>0.87354032769077583</v>
      </c>
      <c r="O2906">
        <f>Tabell1[[#This Row],[TP]]/(Tabell1[[#This Row],[TP]]+Tabell1[[#This Row],[FP]])</f>
        <v>0.94816344272984132</v>
      </c>
      <c r="P2906">
        <f>Tabell1[[#This Row],[TP]]/(Tabell1[[#This Row],[TP]]+Tabell1[[#This Row],[FN]])</f>
        <v>0.904613789528253</v>
      </c>
      <c r="Q2906">
        <f>2*(Tabell1[[#This Row],[Recall]] * Tabell1[[#This Row],[Precision]]) / (Tabell1[[#This Row],[Recall]] + Tabell1[[#This Row],[Precision]])</f>
        <v>0.92587679736828143</v>
      </c>
      <c r="R2906">
        <v>8725</v>
      </c>
      <c r="S2906">
        <v>925</v>
      </c>
      <c r="T2906">
        <v>477</v>
      </c>
      <c r="U2906">
        <v>920</v>
      </c>
    </row>
    <row r="2907" spans="1:21" hidden="1" x14ac:dyDescent="0.3">
      <c r="A2907" s="21" t="s">
        <v>31</v>
      </c>
      <c r="B2907" s="25" t="s">
        <v>22</v>
      </c>
      <c r="C2907" s="23" t="s">
        <v>40</v>
      </c>
      <c r="D2907" s="20" t="s">
        <v>23</v>
      </c>
      <c r="E2907" t="s">
        <v>24</v>
      </c>
      <c r="F2907" s="25" t="s">
        <v>30</v>
      </c>
      <c r="G2907" s="21" t="s">
        <v>29</v>
      </c>
      <c r="H2907" s="21" t="s">
        <v>29</v>
      </c>
      <c r="I2907" s="21"/>
      <c r="J2907" s="25" t="s">
        <v>26</v>
      </c>
      <c r="K2907" s="26">
        <v>6.5638952255248997</v>
      </c>
      <c r="L2907" s="26">
        <v>0.96098423004150302</v>
      </c>
      <c r="N2907">
        <f>(Tabell1[[#This Row],[TP]]+Tabell1[[#This Row],[TN]])/(Tabell1[[#This Row],[TP]]+Tabell1[[#This Row],[TN]]+Tabell1[[#This Row],[FP]]+Tabell1[[#This Row],[FN]])</f>
        <v>0.87734226486829003</v>
      </c>
      <c r="O2907">
        <f>Tabell1[[#This Row],[TP]]/(Tabell1[[#This Row],[TP]]+Tabell1[[#This Row],[FP]])</f>
        <v>0.98030127462340677</v>
      </c>
      <c r="P2907">
        <f>Tabell1[[#This Row],[TP]]/(Tabell1[[#This Row],[TP]]+Tabell1[[#This Row],[FN]])</f>
        <v>0.87713841368584755</v>
      </c>
      <c r="Q2907">
        <f>2*(Tabell1[[#This Row],[Recall]] * Tabell1[[#This Row],[Precision]]) / (Tabell1[[#This Row],[Recall]] + Tabell1[[#This Row],[Precision]])</f>
        <v>0.92585499316005471</v>
      </c>
      <c r="R2907">
        <v>8460</v>
      </c>
      <c r="S2907">
        <v>1232</v>
      </c>
      <c r="T2907">
        <v>170</v>
      </c>
      <c r="U2907">
        <v>1185</v>
      </c>
    </row>
    <row r="2908" spans="1:21" hidden="1" x14ac:dyDescent="0.3">
      <c r="A2908" s="21" t="s">
        <v>31</v>
      </c>
      <c r="B2908" s="25" t="s">
        <v>22</v>
      </c>
      <c r="C2908" s="21" t="s">
        <v>34</v>
      </c>
      <c r="D2908" s="21" t="s">
        <v>34</v>
      </c>
      <c r="E2908" t="s">
        <v>35</v>
      </c>
      <c r="F2908" s="19" t="s">
        <v>21</v>
      </c>
      <c r="G2908" s="21" t="s">
        <v>29</v>
      </c>
      <c r="H2908" s="25" t="s">
        <v>26</v>
      </c>
      <c r="I2908" s="21"/>
      <c r="J2908" s="25" t="s">
        <v>26</v>
      </c>
      <c r="K2908" s="26">
        <v>1.94560670852661</v>
      </c>
      <c r="L2908" s="26">
        <v>0.82204508781433105</v>
      </c>
      <c r="N2908">
        <f>(Tabell1[[#This Row],[TP]]+Tabell1[[#This Row],[TN]])/(Tabell1[[#This Row],[TP]]+Tabell1[[#This Row],[TN]]+Tabell1[[#This Row],[FP]]+Tabell1[[#This Row],[FN]])</f>
        <v>0.87218319496396313</v>
      </c>
      <c r="O2908">
        <f>Tabell1[[#This Row],[TP]]/(Tabell1[[#This Row],[TP]]+Tabell1[[#This Row],[FP]])</f>
        <v>0.86466982997232111</v>
      </c>
      <c r="P2908">
        <f>Tabell1[[#This Row],[TP]]/(Tabell1[[#This Row],[TP]]+Tabell1[[#This Row],[FN]])</f>
        <v>0.99635493792003649</v>
      </c>
      <c r="Q2908">
        <f>2*(Tabell1[[#This Row],[Recall]] * Tabell1[[#This Row],[Precision]]) / (Tabell1[[#This Row],[Recall]] + Tabell1[[#This Row],[Precision]])</f>
        <v>0.92585340037046837</v>
      </c>
      <c r="R2908">
        <v>8747</v>
      </c>
      <c r="S2908">
        <v>813</v>
      </c>
      <c r="T2908">
        <v>1369</v>
      </c>
      <c r="U2908">
        <v>32</v>
      </c>
    </row>
    <row r="2909" spans="1:21" hidden="1" x14ac:dyDescent="0.3">
      <c r="A2909" s="25" t="s">
        <v>20</v>
      </c>
      <c r="B2909" s="25" t="s">
        <v>22</v>
      </c>
      <c r="C2909" s="21" t="s">
        <v>34</v>
      </c>
      <c r="D2909" s="21" t="s">
        <v>34</v>
      </c>
      <c r="E2909" t="s">
        <v>43</v>
      </c>
      <c r="F2909" s="19" t="s">
        <v>21</v>
      </c>
      <c r="G2909" s="25" t="s">
        <v>26</v>
      </c>
      <c r="H2909" s="25" t="s">
        <v>26</v>
      </c>
      <c r="I2909" s="25" t="s">
        <v>25</v>
      </c>
      <c r="J2909" s="21" t="s">
        <v>29</v>
      </c>
      <c r="K2909" s="26">
        <v>1.78622221946716</v>
      </c>
      <c r="L2909" s="26">
        <v>4.2750568389892498</v>
      </c>
      <c r="N2909">
        <f>(Tabell1[[#This Row],[TP]]+Tabell1[[#This Row],[TN]])/(Tabell1[[#This Row],[TP]]+Tabell1[[#This Row],[TN]]+Tabell1[[#This Row],[FP]]+Tabell1[[#This Row],[FN]])</f>
        <v>0.87277999275099671</v>
      </c>
      <c r="O2909">
        <f>Tabell1[[#This Row],[TP]]/(Tabell1[[#This Row],[TP]]+Tabell1[[#This Row],[FP]])</f>
        <v>0.86593558585259833</v>
      </c>
      <c r="P2909">
        <f>Tabell1[[#This Row],[TP]]/(Tabell1[[#This Row],[TP]]+Tabell1[[#This Row],[FN]])</f>
        <v>0.99466636404902409</v>
      </c>
      <c r="Q2909">
        <f>2*(Tabell1[[#This Row],[Recall]] * Tabell1[[#This Row],[Precision]]) / (Tabell1[[#This Row],[Recall]] + Tabell1[[#This Row],[Precision]])</f>
        <v>0.92584768141966833</v>
      </c>
      <c r="R2909">
        <v>8765</v>
      </c>
      <c r="S2909">
        <v>867</v>
      </c>
      <c r="T2909">
        <v>1357</v>
      </c>
      <c r="U2909">
        <v>47</v>
      </c>
    </row>
    <row r="2910" spans="1:21" hidden="1" x14ac:dyDescent="0.3">
      <c r="A2910" s="21" t="s">
        <v>31</v>
      </c>
      <c r="B2910" s="25" t="s">
        <v>22</v>
      </c>
      <c r="C2910" s="24" t="s">
        <v>38</v>
      </c>
      <c r="D2910" s="20" t="s">
        <v>23</v>
      </c>
      <c r="E2910" t="s">
        <v>24</v>
      </c>
      <c r="F2910" s="19" t="s">
        <v>21</v>
      </c>
      <c r="G2910" s="25" t="s">
        <v>26</v>
      </c>
      <c r="H2910" s="21" t="s">
        <v>29</v>
      </c>
      <c r="I2910" s="25" t="s">
        <v>25</v>
      </c>
      <c r="J2910" s="25" t="s">
        <v>26</v>
      </c>
      <c r="K2910" s="26">
        <v>2.6896800994872998</v>
      </c>
      <c r="L2910" s="26">
        <v>0.56449413299560502</v>
      </c>
      <c r="N2910">
        <f>(Tabell1[[#This Row],[TP]]+Tabell1[[#This Row],[TN]])/(Tabell1[[#This Row],[TP]]+Tabell1[[#This Row],[TN]]+Tabell1[[#This Row],[FP]]+Tabell1[[#This Row],[FN]])</f>
        <v>0.87299719380827379</v>
      </c>
      <c r="O2910">
        <f>Tabell1[[#This Row],[TP]]/(Tabell1[[#This Row],[TP]]+Tabell1[[#This Row],[FP]])</f>
        <v>0.9460922277549253</v>
      </c>
      <c r="P2910">
        <f>Tabell1[[#This Row],[TP]]/(Tabell1[[#This Row],[TP]]+Tabell1[[#This Row],[FN]])</f>
        <v>0.90616899948159668</v>
      </c>
      <c r="Q2910">
        <f>2*(Tabell1[[#This Row],[Recall]] * Tabell1[[#This Row],[Precision]]) / (Tabell1[[#This Row],[Recall]] + Tabell1[[#This Row],[Precision]])</f>
        <v>0.92570036540803891</v>
      </c>
      <c r="R2910">
        <v>8740</v>
      </c>
      <c r="S2910">
        <v>904</v>
      </c>
      <c r="T2910">
        <v>498</v>
      </c>
      <c r="U2910">
        <v>905</v>
      </c>
    </row>
    <row r="2911" spans="1:21" hidden="1" x14ac:dyDescent="0.3">
      <c r="A2911" s="21" t="s">
        <v>31</v>
      </c>
      <c r="B2911" s="23" t="s">
        <v>33</v>
      </c>
      <c r="C2911" s="23" t="s">
        <v>40</v>
      </c>
      <c r="D2911" s="20" t="s">
        <v>23</v>
      </c>
      <c r="E2911" t="s">
        <v>24</v>
      </c>
      <c r="F2911" s="19" t="s">
        <v>21</v>
      </c>
      <c r="G2911" s="21" t="s">
        <v>29</v>
      </c>
      <c r="H2911" s="21" t="s">
        <v>29</v>
      </c>
      <c r="I2911" s="25" t="s">
        <v>25</v>
      </c>
      <c r="J2911" s="25" t="s">
        <v>26</v>
      </c>
      <c r="K2911" s="26">
        <v>349.01862144470198</v>
      </c>
      <c r="L2911" s="26">
        <v>2.42068243026733</v>
      </c>
      <c r="N2911">
        <f>(Tabell1[[#This Row],[TP]]+Tabell1[[#This Row],[TN]])/(Tabell1[[#This Row],[TP]]+Tabell1[[#This Row],[TN]]+Tabell1[[#This Row],[FP]]+Tabell1[[#This Row],[FN]])</f>
        <v>0.87698017561328867</v>
      </c>
      <c r="O2911">
        <f>Tabell1[[#This Row],[TP]]/(Tabell1[[#This Row],[TP]]+Tabell1[[#This Row],[FP]])</f>
        <v>0.97973598888374247</v>
      </c>
      <c r="P2911">
        <f>Tabell1[[#This Row],[TP]]/(Tabell1[[#This Row],[TP]]+Tabell1[[#This Row],[FN]])</f>
        <v>0.87724209434940381</v>
      </c>
      <c r="Q2911">
        <f>2*(Tabell1[[#This Row],[Recall]] * Tabell1[[#This Row],[Precision]]) / (Tabell1[[#This Row],[Recall]] + Tabell1[[#This Row],[Precision]])</f>
        <v>0.92566052185329017</v>
      </c>
      <c r="R2911">
        <v>8461</v>
      </c>
      <c r="S2911">
        <v>1227</v>
      </c>
      <c r="T2911">
        <v>175</v>
      </c>
      <c r="U2911">
        <v>1184</v>
      </c>
    </row>
    <row r="2912" spans="1:21" hidden="1" x14ac:dyDescent="0.3">
      <c r="A2912" s="25" t="s">
        <v>20</v>
      </c>
      <c r="B2912" s="25" t="s">
        <v>22</v>
      </c>
      <c r="C2912" s="23" t="s">
        <v>40</v>
      </c>
      <c r="D2912" s="20" t="s">
        <v>23</v>
      </c>
      <c r="E2912" t="s">
        <v>24</v>
      </c>
      <c r="F2912" s="25" t="s">
        <v>30</v>
      </c>
      <c r="G2912" s="21" t="s">
        <v>29</v>
      </c>
      <c r="H2912" s="21" t="s">
        <v>29</v>
      </c>
      <c r="I2912" s="21"/>
      <c r="J2912" s="21" t="s">
        <v>29</v>
      </c>
      <c r="K2912" s="26">
        <v>3.6355450153350799</v>
      </c>
      <c r="L2912" s="26">
        <v>8.5639011859893799</v>
      </c>
      <c r="N2912">
        <f>(Tabell1[[#This Row],[TP]]+Tabell1[[#This Row],[TN]])/(Tabell1[[#This Row],[TP]]+Tabell1[[#This Row],[TN]]+Tabell1[[#This Row],[FP]]+Tabell1[[#This Row],[FN]])</f>
        <v>0.87743278718204032</v>
      </c>
      <c r="O2912">
        <f>Tabell1[[#This Row],[TP]]/(Tabell1[[#This Row],[TP]]+Tabell1[[#This Row],[FP]])</f>
        <v>0.9840046701692936</v>
      </c>
      <c r="P2912">
        <f>Tabell1[[#This Row],[TP]]/(Tabell1[[#This Row],[TP]]+Tabell1[[#This Row],[FN]])</f>
        <v>0.87382063245204766</v>
      </c>
      <c r="Q2912">
        <f>2*(Tabell1[[#This Row],[Recall]] * Tabell1[[#This Row],[Precision]]) / (Tabell1[[#This Row],[Recall]] + Tabell1[[#This Row],[Precision]])</f>
        <v>0.92564524986271279</v>
      </c>
      <c r="R2912">
        <v>8428</v>
      </c>
      <c r="S2912">
        <v>1265</v>
      </c>
      <c r="T2912">
        <v>137</v>
      </c>
      <c r="U2912">
        <v>1217</v>
      </c>
    </row>
    <row r="2913" spans="1:21" hidden="1" x14ac:dyDescent="0.3">
      <c r="A2913" s="25" t="s">
        <v>20</v>
      </c>
      <c r="B2913" s="25" t="s">
        <v>22</v>
      </c>
      <c r="C2913" s="23" t="s">
        <v>40</v>
      </c>
      <c r="D2913" s="20" t="s">
        <v>23</v>
      </c>
      <c r="E2913" t="s">
        <v>24</v>
      </c>
      <c r="F2913" s="25" t="s">
        <v>30</v>
      </c>
      <c r="G2913" s="25" t="s">
        <v>26</v>
      </c>
      <c r="H2913" s="21" t="s">
        <v>29</v>
      </c>
      <c r="I2913" s="21"/>
      <c r="J2913" s="21" t="s">
        <v>29</v>
      </c>
      <c r="K2913" s="26">
        <v>3.62699270248413</v>
      </c>
      <c r="L2913" s="26">
        <v>8.5917267799377406</v>
      </c>
      <c r="N2913">
        <f>(Tabell1[[#This Row],[TP]]+Tabell1[[#This Row],[TN]])/(Tabell1[[#This Row],[TP]]+Tabell1[[#This Row],[TN]]+Tabell1[[#This Row],[FP]]+Tabell1[[#This Row],[FN]])</f>
        <v>0.87743278718204032</v>
      </c>
      <c r="O2913">
        <f>Tabell1[[#This Row],[TP]]/(Tabell1[[#This Row],[TP]]+Tabell1[[#This Row],[FP]])</f>
        <v>0.9840046701692936</v>
      </c>
      <c r="P2913">
        <f>Tabell1[[#This Row],[TP]]/(Tabell1[[#This Row],[TP]]+Tabell1[[#This Row],[FN]])</f>
        <v>0.87382063245204766</v>
      </c>
      <c r="Q2913">
        <f>2*(Tabell1[[#This Row],[Recall]] * Tabell1[[#This Row],[Precision]]) / (Tabell1[[#This Row],[Recall]] + Tabell1[[#This Row],[Precision]])</f>
        <v>0.92564524986271279</v>
      </c>
      <c r="R2913">
        <v>8428</v>
      </c>
      <c r="S2913">
        <v>1265</v>
      </c>
      <c r="T2913">
        <v>137</v>
      </c>
      <c r="U2913">
        <v>1217</v>
      </c>
    </row>
    <row r="2914" spans="1:21" hidden="1" x14ac:dyDescent="0.3">
      <c r="A2914" s="25" t="s">
        <v>20</v>
      </c>
      <c r="B2914" s="21" t="s">
        <v>32</v>
      </c>
      <c r="C2914" s="21" t="s">
        <v>34</v>
      </c>
      <c r="D2914" s="21" t="s">
        <v>34</v>
      </c>
      <c r="E2914" t="s">
        <v>35</v>
      </c>
      <c r="F2914" s="19" t="s">
        <v>21</v>
      </c>
      <c r="G2914" s="21" t="s">
        <v>29</v>
      </c>
      <c r="H2914" s="21" t="s">
        <v>29</v>
      </c>
      <c r="I2914" s="25" t="s">
        <v>25</v>
      </c>
      <c r="J2914" s="21" t="s">
        <v>29</v>
      </c>
      <c r="K2914" s="26">
        <v>1.39318895339965</v>
      </c>
      <c r="L2914" s="26">
        <v>3.5979924201965301</v>
      </c>
      <c r="N2914">
        <f>(Tabell1[[#This Row],[TP]]+Tabell1[[#This Row],[TN]])/(Tabell1[[#This Row],[TP]]+Tabell1[[#This Row],[TN]]+Tabell1[[#This Row],[FP]]+Tabell1[[#This Row],[FN]])</f>
        <v>0.87209196241218867</v>
      </c>
      <c r="O2914">
        <f>Tabell1[[#This Row],[TP]]/(Tabell1[[#This Row],[TP]]+Tabell1[[#This Row],[FP]])</f>
        <v>0.86624962764372948</v>
      </c>
      <c r="P2914">
        <f>Tabell1[[#This Row],[TP]]/(Tabell1[[#This Row],[TP]]+Tabell1[[#This Row],[FN]])</f>
        <v>0.99373504955006264</v>
      </c>
      <c r="Q2914">
        <f>2*(Tabell1[[#This Row],[Recall]] * Tabell1[[#This Row],[Precision]]) / (Tabell1[[#This Row],[Recall]] + Tabell1[[#This Row],[Precision]])</f>
        <v>0.92562334217506637</v>
      </c>
      <c r="R2914">
        <v>8724</v>
      </c>
      <c r="S2914">
        <v>835</v>
      </c>
      <c r="T2914">
        <v>1347</v>
      </c>
      <c r="U2914">
        <v>55</v>
      </c>
    </row>
    <row r="2915" spans="1:21" hidden="1" x14ac:dyDescent="0.3">
      <c r="A2915" s="25" t="s">
        <v>20</v>
      </c>
      <c r="B2915" s="21" t="s">
        <v>32</v>
      </c>
      <c r="C2915" s="23" t="s">
        <v>40</v>
      </c>
      <c r="D2915" s="20" t="s">
        <v>23</v>
      </c>
      <c r="E2915" t="s">
        <v>24</v>
      </c>
      <c r="F2915" s="25" t="s">
        <v>30</v>
      </c>
      <c r="G2915" s="21" t="s">
        <v>29</v>
      </c>
      <c r="H2915" s="25" t="s">
        <v>26</v>
      </c>
      <c r="I2915" s="25" t="s">
        <v>25</v>
      </c>
      <c r="J2915" s="25" t="s">
        <v>26</v>
      </c>
      <c r="K2915" s="26">
        <v>3.5922417640686</v>
      </c>
      <c r="L2915" s="26">
        <v>4.8565957546234104</v>
      </c>
      <c r="N2915">
        <f>(Tabell1[[#This Row],[TP]]+Tabell1[[#This Row],[TN]])/(Tabell1[[#This Row],[TP]]+Tabell1[[#This Row],[TN]]+Tabell1[[#This Row],[FP]]+Tabell1[[#This Row],[FN]])</f>
        <v>0.87661808635828731</v>
      </c>
      <c r="O2915">
        <f>Tabell1[[#This Row],[TP]]/(Tabell1[[#This Row],[TP]]+Tabell1[[#This Row],[FP]])</f>
        <v>0.97729368372521896</v>
      </c>
      <c r="P2915">
        <f>Tabell1[[#This Row],[TP]]/(Tabell1[[#This Row],[TP]]+Tabell1[[#This Row],[FN]])</f>
        <v>0.87910834629341628</v>
      </c>
      <c r="Q2915">
        <f>2*(Tabell1[[#This Row],[Recall]] * Tabell1[[#This Row],[Precision]]) / (Tabell1[[#This Row],[Recall]] + Tabell1[[#This Row],[Precision]])</f>
        <v>0.92560449757109331</v>
      </c>
      <c r="R2915">
        <v>8479</v>
      </c>
      <c r="S2915">
        <v>1205</v>
      </c>
      <c r="T2915">
        <v>197</v>
      </c>
      <c r="U2915">
        <v>1166</v>
      </c>
    </row>
    <row r="2916" spans="1:21" hidden="1" x14ac:dyDescent="0.3">
      <c r="A2916" s="25" t="s">
        <v>20</v>
      </c>
      <c r="B2916" s="21" t="s">
        <v>32</v>
      </c>
      <c r="C2916" s="23" t="s">
        <v>40</v>
      </c>
      <c r="D2916" s="20" t="s">
        <v>23</v>
      </c>
      <c r="E2916" t="s">
        <v>24</v>
      </c>
      <c r="F2916" s="25" t="s">
        <v>30</v>
      </c>
      <c r="G2916" s="25" t="s">
        <v>26</v>
      </c>
      <c r="H2916" s="25" t="s">
        <v>26</v>
      </c>
      <c r="I2916" s="25" t="s">
        <v>25</v>
      </c>
      <c r="J2916" s="25" t="s">
        <v>26</v>
      </c>
      <c r="K2916" s="26">
        <v>3.53323101997375</v>
      </c>
      <c r="L2916" s="26">
        <v>4.8287327289581299</v>
      </c>
      <c r="N2916">
        <f>(Tabell1[[#This Row],[TP]]+Tabell1[[#This Row],[TN]])/(Tabell1[[#This Row],[TP]]+Tabell1[[#This Row],[TN]]+Tabell1[[#This Row],[FP]]+Tabell1[[#This Row],[FN]])</f>
        <v>0.87661808635828731</v>
      </c>
      <c r="O2916">
        <f>Tabell1[[#This Row],[TP]]/(Tabell1[[#This Row],[TP]]+Tabell1[[#This Row],[FP]])</f>
        <v>0.97729368372521896</v>
      </c>
      <c r="P2916">
        <f>Tabell1[[#This Row],[TP]]/(Tabell1[[#This Row],[TP]]+Tabell1[[#This Row],[FN]])</f>
        <v>0.87910834629341628</v>
      </c>
      <c r="Q2916">
        <f>2*(Tabell1[[#This Row],[Recall]] * Tabell1[[#This Row],[Precision]]) / (Tabell1[[#This Row],[Recall]] + Tabell1[[#This Row],[Precision]])</f>
        <v>0.92560449757109331</v>
      </c>
      <c r="R2916">
        <v>8479</v>
      </c>
      <c r="S2916">
        <v>1205</v>
      </c>
      <c r="T2916">
        <v>197</v>
      </c>
      <c r="U2916">
        <v>1166</v>
      </c>
    </row>
    <row r="2917" spans="1:21" hidden="1" x14ac:dyDescent="0.3">
      <c r="A2917" s="21" t="s">
        <v>31</v>
      </c>
      <c r="B2917" s="25" t="s">
        <v>22</v>
      </c>
      <c r="C2917" s="24" t="s">
        <v>38</v>
      </c>
      <c r="D2917" s="20" t="s">
        <v>23</v>
      </c>
      <c r="E2917" t="s">
        <v>24</v>
      </c>
      <c r="F2917" s="19" t="s">
        <v>21</v>
      </c>
      <c r="G2917" s="25" t="s">
        <v>26</v>
      </c>
      <c r="H2917" s="25" t="s">
        <v>26</v>
      </c>
      <c r="I2917" s="25" t="s">
        <v>25</v>
      </c>
      <c r="J2917" s="25" t="s">
        <v>26</v>
      </c>
      <c r="K2917" s="26">
        <v>2.5975649356842001</v>
      </c>
      <c r="L2917" s="26">
        <v>1.5288214683532699</v>
      </c>
      <c r="N2917">
        <f>(Tabell1[[#This Row],[TP]]+Tabell1[[#This Row],[TN]])/(Tabell1[[#This Row],[TP]]+Tabell1[[#This Row],[TN]]+Tabell1[[#This Row],[FP]]+Tabell1[[#This Row],[FN]])</f>
        <v>0.87290667149452339</v>
      </c>
      <c r="O2917">
        <f>Tabell1[[#This Row],[TP]]/(Tabell1[[#This Row],[TP]]+Tabell1[[#This Row],[FP]])</f>
        <v>0.94695737064757568</v>
      </c>
      <c r="P2917">
        <f>Tabell1[[#This Row],[TP]]/(Tabell1[[#This Row],[TP]]+Tabell1[[#This Row],[FN]])</f>
        <v>0.90513219284603419</v>
      </c>
      <c r="Q2917">
        <f>2*(Tabell1[[#This Row],[Recall]] * Tabell1[[#This Row],[Precision]]) / (Tabell1[[#This Row],[Recall]] + Tabell1[[#This Row],[Precision]])</f>
        <v>0.92557251908396942</v>
      </c>
      <c r="R2917">
        <v>8730</v>
      </c>
      <c r="S2917">
        <v>913</v>
      </c>
      <c r="T2917">
        <v>489</v>
      </c>
      <c r="U2917">
        <v>915</v>
      </c>
    </row>
    <row r="2918" spans="1:21" hidden="1" x14ac:dyDescent="0.3">
      <c r="A2918" s="25" t="s">
        <v>20</v>
      </c>
      <c r="B2918" s="21" t="s">
        <v>32</v>
      </c>
      <c r="C2918" s="21" t="s">
        <v>34</v>
      </c>
      <c r="D2918" s="21" t="s">
        <v>34</v>
      </c>
      <c r="E2918" t="s">
        <v>35</v>
      </c>
      <c r="F2918" s="19" t="s">
        <v>21</v>
      </c>
      <c r="G2918" s="25" t="s">
        <v>26</v>
      </c>
      <c r="H2918" s="21" t="s">
        <v>29</v>
      </c>
      <c r="I2918" s="25" t="s">
        <v>25</v>
      </c>
      <c r="J2918" s="21" t="s">
        <v>29</v>
      </c>
      <c r="K2918" s="26">
        <v>1.3934459686279199</v>
      </c>
      <c r="L2918" s="26">
        <v>3.5943863391876198</v>
      </c>
      <c r="N2918">
        <f>(Tabell1[[#This Row],[TP]]+Tabell1[[#This Row],[TN]])/(Tabell1[[#This Row],[TP]]+Tabell1[[#This Row],[TN]]+Tabell1[[#This Row],[FP]]+Tabell1[[#This Row],[FN]])</f>
        <v>0.87200072986041421</v>
      </c>
      <c r="O2918">
        <f>Tabell1[[#This Row],[TP]]/(Tabell1[[#This Row],[TP]]+Tabell1[[#This Row],[FP]])</f>
        <v>0.86623634558093343</v>
      </c>
      <c r="P2918">
        <f>Tabell1[[#This Row],[TP]]/(Tabell1[[#This Row],[TP]]+Tabell1[[#This Row],[FN]])</f>
        <v>0.99362114136006374</v>
      </c>
      <c r="Q2918">
        <f>2*(Tabell1[[#This Row],[Recall]] * Tabell1[[#This Row],[Precision]]) / (Tabell1[[#This Row],[Recall]] + Tabell1[[#This Row],[Precision]])</f>
        <v>0.92556634304207119</v>
      </c>
      <c r="R2918">
        <v>8723</v>
      </c>
      <c r="S2918">
        <v>835</v>
      </c>
      <c r="T2918">
        <v>1347</v>
      </c>
      <c r="U2918">
        <v>56</v>
      </c>
    </row>
    <row r="2919" spans="1:21" hidden="1" x14ac:dyDescent="0.3">
      <c r="A2919" s="23" t="s">
        <v>48</v>
      </c>
      <c r="B2919" s="21" t="s">
        <v>32</v>
      </c>
      <c r="C2919" s="24" t="s">
        <v>38</v>
      </c>
      <c r="D2919" s="24" t="s">
        <v>38</v>
      </c>
      <c r="E2919" t="s">
        <v>45</v>
      </c>
      <c r="F2919" s="25" t="s">
        <v>30</v>
      </c>
      <c r="G2919" s="21" t="s">
        <v>29</v>
      </c>
      <c r="H2919" s="25" t="s">
        <v>26</v>
      </c>
      <c r="I2919" s="21"/>
      <c r="J2919" s="21" t="s">
        <v>29</v>
      </c>
      <c r="K2919" s="26">
        <v>1.0043199062347401</v>
      </c>
      <c r="L2919" s="26">
        <v>2.3812344074249201</v>
      </c>
      <c r="N2919">
        <f>(Tabell1[[#This Row],[TP]]+Tabell1[[#This Row],[TN]])/(Tabell1[[#This Row],[TP]]+Tabell1[[#This Row],[TN]]+Tabell1[[#This Row],[FP]]+Tabell1[[#This Row],[FN]])</f>
        <v>0.90729194903767962</v>
      </c>
      <c r="O2919">
        <f>Tabell1[[#This Row],[TP]]/(Tabell1[[#This Row],[TP]]+Tabell1[[#This Row],[FP]])</f>
        <v>0.89034781394049445</v>
      </c>
      <c r="P2919">
        <f>Tabell1[[#This Row],[TP]]/(Tabell1[[#This Row],[TP]]+Tabell1[[#This Row],[FN]])</f>
        <v>0.96356764928193495</v>
      </c>
      <c r="Q2919">
        <f>2*(Tabell1[[#This Row],[Recall]] * Tabell1[[#This Row],[Precision]]) / (Tabell1[[#This Row],[Recall]] + Tabell1[[#This Row],[Precision]])</f>
        <v>0.92551183388993752</v>
      </c>
      <c r="R2919">
        <v>6374</v>
      </c>
      <c r="S2919">
        <v>3667</v>
      </c>
      <c r="T2919">
        <v>785</v>
      </c>
      <c r="U2919">
        <v>241</v>
      </c>
    </row>
    <row r="2920" spans="1:21" hidden="1" x14ac:dyDescent="0.3">
      <c r="A2920" s="23" t="s">
        <v>48</v>
      </c>
      <c r="B2920" s="21" t="s">
        <v>32</v>
      </c>
      <c r="C2920" s="24" t="s">
        <v>38</v>
      </c>
      <c r="D2920" s="24" t="s">
        <v>38</v>
      </c>
      <c r="E2920" t="s">
        <v>45</v>
      </c>
      <c r="F2920" s="25" t="s">
        <v>30</v>
      </c>
      <c r="G2920" s="21" t="s">
        <v>29</v>
      </c>
      <c r="H2920" s="25" t="s">
        <v>26</v>
      </c>
      <c r="I2920" s="21"/>
      <c r="J2920" s="25" t="s">
        <v>26</v>
      </c>
      <c r="K2920" s="26">
        <v>0.95288896560668901</v>
      </c>
      <c r="L2920" s="26">
        <v>2.3156442642211901</v>
      </c>
      <c r="N2920">
        <f>(Tabell1[[#This Row],[TP]]+Tabell1[[#This Row],[TN]])/(Tabell1[[#This Row],[TP]]+Tabell1[[#This Row],[TN]]+Tabell1[[#This Row],[FP]]+Tabell1[[#This Row],[FN]])</f>
        <v>0.90729194903767962</v>
      </c>
      <c r="O2920">
        <f>Tabell1[[#This Row],[TP]]/(Tabell1[[#This Row],[TP]]+Tabell1[[#This Row],[FP]])</f>
        <v>0.89034781394049445</v>
      </c>
      <c r="P2920">
        <f>Tabell1[[#This Row],[TP]]/(Tabell1[[#This Row],[TP]]+Tabell1[[#This Row],[FN]])</f>
        <v>0.96356764928193495</v>
      </c>
      <c r="Q2920">
        <f>2*(Tabell1[[#This Row],[Recall]] * Tabell1[[#This Row],[Precision]]) / (Tabell1[[#This Row],[Recall]] + Tabell1[[#This Row],[Precision]])</f>
        <v>0.92551183388993752</v>
      </c>
      <c r="R2920">
        <v>6374</v>
      </c>
      <c r="S2920">
        <v>3667</v>
      </c>
      <c r="T2920">
        <v>785</v>
      </c>
      <c r="U2920">
        <v>241</v>
      </c>
    </row>
    <row r="2921" spans="1:21" hidden="1" x14ac:dyDescent="0.3">
      <c r="A2921" s="21" t="s">
        <v>31</v>
      </c>
      <c r="B2921" s="21" t="s">
        <v>32</v>
      </c>
      <c r="C2921" s="23" t="s">
        <v>40</v>
      </c>
      <c r="D2921" s="20" t="s">
        <v>23</v>
      </c>
      <c r="E2921" t="s">
        <v>24</v>
      </c>
      <c r="F2921" s="19" t="s">
        <v>21</v>
      </c>
      <c r="G2921" s="25" t="s">
        <v>26</v>
      </c>
      <c r="H2921" s="25" t="s">
        <v>26</v>
      </c>
      <c r="I2921" s="25" t="s">
        <v>25</v>
      </c>
      <c r="J2921" s="25" t="s">
        <v>26</v>
      </c>
      <c r="K2921" s="26">
        <v>2.44669413566589</v>
      </c>
      <c r="L2921" s="26">
        <v>1.31925773620605</v>
      </c>
      <c r="N2921">
        <f>(Tabell1[[#This Row],[TP]]+Tabell1[[#This Row],[TN]])/(Tabell1[[#This Row],[TP]]+Tabell1[[#This Row],[TN]]+Tabell1[[#This Row],[FP]]+Tabell1[[#This Row],[FN]])</f>
        <v>0.87688965329953839</v>
      </c>
      <c r="O2921">
        <f>Tabell1[[#This Row],[TP]]/(Tabell1[[#This Row],[TP]]+Tabell1[[#This Row],[FP]])</f>
        <v>0.98118248344755488</v>
      </c>
      <c r="P2921">
        <f>Tabell1[[#This Row],[TP]]/(Tabell1[[#This Row],[TP]]+Tabell1[[#This Row],[FN]])</f>
        <v>0.87579056505961639</v>
      </c>
      <c r="Q2921">
        <f>2*(Tabell1[[#This Row],[Recall]] * Tabell1[[#This Row],[Precision]]) / (Tabell1[[#This Row],[Recall]] + Tabell1[[#This Row],[Precision]])</f>
        <v>0.92549578174646652</v>
      </c>
      <c r="R2921">
        <v>8447</v>
      </c>
      <c r="S2921">
        <v>1240</v>
      </c>
      <c r="T2921">
        <v>162</v>
      </c>
      <c r="U2921">
        <v>1198</v>
      </c>
    </row>
    <row r="2922" spans="1:21" hidden="1" x14ac:dyDescent="0.3">
      <c r="A2922" s="21" t="s">
        <v>31</v>
      </c>
      <c r="B2922" s="25" t="s">
        <v>22</v>
      </c>
      <c r="C2922" s="21" t="s">
        <v>34</v>
      </c>
      <c r="D2922" s="21" t="s">
        <v>34</v>
      </c>
      <c r="E2922" t="s">
        <v>35</v>
      </c>
      <c r="F2922" s="19" t="s">
        <v>21</v>
      </c>
      <c r="G2922" s="25" t="s">
        <v>26</v>
      </c>
      <c r="H2922" s="21" t="s">
        <v>29</v>
      </c>
      <c r="I2922" s="21"/>
      <c r="J2922" s="21" t="s">
        <v>29</v>
      </c>
      <c r="K2922" s="26">
        <v>0.43531847000121998</v>
      </c>
      <c r="L2922" s="26">
        <v>1.1875474452972401</v>
      </c>
      <c r="N2922">
        <f>(Tabell1[[#This Row],[TP]]+Tabell1[[#This Row],[TN]])/(Tabell1[[#This Row],[TP]]+Tabell1[[#This Row],[TN]]+Tabell1[[#This Row],[FP]]+Tabell1[[#This Row],[FN]])</f>
        <v>0.87209196241218867</v>
      </c>
      <c r="O2922">
        <f>Tabell1[[#This Row],[TP]]/(Tabell1[[#This Row],[TP]]+Tabell1[[#This Row],[FP]])</f>
        <v>0.86763679856473641</v>
      </c>
      <c r="P2922">
        <f>Tabell1[[#This Row],[TP]]/(Tabell1[[#This Row],[TP]]+Tabell1[[#This Row],[FN]])</f>
        <v>0.99157079394008429</v>
      </c>
      <c r="Q2922">
        <f>2*(Tabell1[[#This Row],[Recall]] * Tabell1[[#This Row],[Precision]]) / (Tabell1[[#This Row],[Recall]] + Tabell1[[#This Row],[Precision]])</f>
        <v>0.92547310227514346</v>
      </c>
      <c r="R2922">
        <v>8705</v>
      </c>
      <c r="S2922">
        <v>854</v>
      </c>
      <c r="T2922">
        <v>1328</v>
      </c>
      <c r="U2922">
        <v>74</v>
      </c>
    </row>
    <row r="2923" spans="1:21" hidden="1" x14ac:dyDescent="0.3">
      <c r="A2923" s="25" t="s">
        <v>20</v>
      </c>
      <c r="B2923" s="21" t="s">
        <v>32</v>
      </c>
      <c r="C2923" s="23" t="s">
        <v>40</v>
      </c>
      <c r="D2923" s="20" t="s">
        <v>23</v>
      </c>
      <c r="E2923" t="s">
        <v>24</v>
      </c>
      <c r="F2923" s="25" t="s">
        <v>30</v>
      </c>
      <c r="G2923" s="21" t="s">
        <v>29</v>
      </c>
      <c r="H2923" s="21" t="s">
        <v>29</v>
      </c>
      <c r="I2923" s="25" t="s">
        <v>25</v>
      </c>
      <c r="J2923" s="25" t="s">
        <v>26</v>
      </c>
      <c r="K2923" s="26">
        <v>2.0757894515991202</v>
      </c>
      <c r="L2923" s="26">
        <v>4.7121484279632497</v>
      </c>
      <c r="N2923">
        <f>(Tabell1[[#This Row],[TP]]+Tabell1[[#This Row],[TN]])/(Tabell1[[#This Row],[TP]]+Tabell1[[#This Row],[TN]]+Tabell1[[#This Row],[FP]]+Tabell1[[#This Row],[FN]])</f>
        <v>0.87616547478953566</v>
      </c>
      <c r="O2923">
        <f>Tabell1[[#This Row],[TP]]/(Tabell1[[#This Row],[TP]]+Tabell1[[#This Row],[FP]])</f>
        <v>0.97728059047399374</v>
      </c>
      <c r="P2923">
        <f>Tabell1[[#This Row],[TP]]/(Tabell1[[#This Row],[TP]]+Tabell1[[#This Row],[FN]])</f>
        <v>0.87858994297563509</v>
      </c>
      <c r="Q2923">
        <f>2*(Tabell1[[#This Row],[Recall]] * Tabell1[[#This Row],[Precision]]) / (Tabell1[[#This Row],[Recall]] + Tabell1[[#This Row],[Precision]])</f>
        <v>0.92531120331950212</v>
      </c>
      <c r="R2923">
        <v>8474</v>
      </c>
      <c r="S2923">
        <v>1205</v>
      </c>
      <c r="T2923">
        <v>197</v>
      </c>
      <c r="U2923">
        <v>1171</v>
      </c>
    </row>
    <row r="2924" spans="1:21" hidden="1" x14ac:dyDescent="0.3">
      <c r="A2924" s="25" t="s">
        <v>20</v>
      </c>
      <c r="B2924" s="21" t="s">
        <v>32</v>
      </c>
      <c r="C2924" s="23" t="s">
        <v>40</v>
      </c>
      <c r="D2924" s="20" t="s">
        <v>23</v>
      </c>
      <c r="E2924" t="s">
        <v>24</v>
      </c>
      <c r="F2924" s="25" t="s">
        <v>30</v>
      </c>
      <c r="G2924" s="25" t="s">
        <v>26</v>
      </c>
      <c r="H2924" s="21" t="s">
        <v>29</v>
      </c>
      <c r="I2924" s="25" t="s">
        <v>25</v>
      </c>
      <c r="J2924" s="25" t="s">
        <v>26</v>
      </c>
      <c r="K2924" s="26">
        <v>2.0520496368408199</v>
      </c>
      <c r="L2924" s="26">
        <v>4.6489996910095197</v>
      </c>
      <c r="N2924">
        <f>(Tabell1[[#This Row],[TP]]+Tabell1[[#This Row],[TN]])/(Tabell1[[#This Row],[TP]]+Tabell1[[#This Row],[TN]]+Tabell1[[#This Row],[FP]]+Tabell1[[#This Row],[FN]])</f>
        <v>0.87616547478953566</v>
      </c>
      <c r="O2924">
        <f>Tabell1[[#This Row],[TP]]/(Tabell1[[#This Row],[TP]]+Tabell1[[#This Row],[FP]])</f>
        <v>0.97728059047399374</v>
      </c>
      <c r="P2924">
        <f>Tabell1[[#This Row],[TP]]/(Tabell1[[#This Row],[TP]]+Tabell1[[#This Row],[FN]])</f>
        <v>0.87858994297563509</v>
      </c>
      <c r="Q2924">
        <f>2*(Tabell1[[#This Row],[Recall]] * Tabell1[[#This Row],[Precision]]) / (Tabell1[[#This Row],[Recall]] + Tabell1[[#This Row],[Precision]])</f>
        <v>0.92531120331950212</v>
      </c>
      <c r="R2924">
        <v>8474</v>
      </c>
      <c r="S2924">
        <v>1205</v>
      </c>
      <c r="T2924">
        <v>197</v>
      </c>
      <c r="U2924">
        <v>1171</v>
      </c>
    </row>
    <row r="2925" spans="1:21" hidden="1" x14ac:dyDescent="0.3">
      <c r="A2925" s="25" t="s">
        <v>20</v>
      </c>
      <c r="B2925" s="25" t="s">
        <v>22</v>
      </c>
      <c r="C2925" s="23" t="s">
        <v>40</v>
      </c>
      <c r="D2925" s="20" t="s">
        <v>23</v>
      </c>
      <c r="E2925" t="s">
        <v>24</v>
      </c>
      <c r="F2925" s="19" t="s">
        <v>21</v>
      </c>
      <c r="G2925" s="25" t="s">
        <v>26</v>
      </c>
      <c r="H2925" s="21" t="s">
        <v>29</v>
      </c>
      <c r="I2925" s="25" t="s">
        <v>25</v>
      </c>
      <c r="J2925" s="25" t="s">
        <v>26</v>
      </c>
      <c r="K2925" s="26">
        <v>1.38871669769287</v>
      </c>
      <c r="L2925" s="26">
        <v>3.65144515037536</v>
      </c>
      <c r="N2925">
        <f>(Tabell1[[#This Row],[TP]]+Tabell1[[#This Row],[TN]])/(Tabell1[[#This Row],[TP]]+Tabell1[[#This Row],[TN]]+Tabell1[[#This Row],[FP]]+Tabell1[[#This Row],[FN]])</f>
        <v>0.87661808635828731</v>
      </c>
      <c r="O2925">
        <f>Tabell1[[#This Row],[TP]]/(Tabell1[[#This Row],[TP]]+Tabell1[[#This Row],[FP]])</f>
        <v>0.98195996275605213</v>
      </c>
      <c r="P2925">
        <f>Tabell1[[#This Row],[TP]]/(Tabell1[[#This Row],[TP]]+Tabell1[[#This Row],[FN]])</f>
        <v>0.8747537584240539</v>
      </c>
      <c r="Q2925">
        <f>2*(Tabell1[[#This Row],[Recall]] * Tabell1[[#This Row],[Precision]]) / (Tabell1[[#This Row],[Recall]] + Tabell1[[#This Row],[Precision]])</f>
        <v>0.92526183034490317</v>
      </c>
      <c r="R2925">
        <v>8437</v>
      </c>
      <c r="S2925">
        <v>1247</v>
      </c>
      <c r="T2925">
        <v>155</v>
      </c>
      <c r="U2925">
        <v>1208</v>
      </c>
    </row>
    <row r="2926" spans="1:21" hidden="1" x14ac:dyDescent="0.3">
      <c r="A2926" s="25" t="s">
        <v>20</v>
      </c>
      <c r="B2926" s="25" t="s">
        <v>22</v>
      </c>
      <c r="C2926" s="23" t="s">
        <v>40</v>
      </c>
      <c r="D2926" s="20" t="s">
        <v>23</v>
      </c>
      <c r="E2926" t="s">
        <v>24</v>
      </c>
      <c r="F2926" s="19" t="s">
        <v>21</v>
      </c>
      <c r="G2926" s="21" t="s">
        <v>29</v>
      </c>
      <c r="H2926" s="21" t="s">
        <v>29</v>
      </c>
      <c r="I2926" s="25" t="s">
        <v>25</v>
      </c>
      <c r="J2926" s="25" t="s">
        <v>26</v>
      </c>
      <c r="K2926" s="26">
        <v>1.3737826347351001</v>
      </c>
      <c r="L2926" s="26">
        <v>3.6627621650695801</v>
      </c>
      <c r="N2926">
        <f>(Tabell1[[#This Row],[TP]]+Tabell1[[#This Row],[TN]])/(Tabell1[[#This Row],[TP]]+Tabell1[[#This Row],[TN]]+Tabell1[[#This Row],[FP]]+Tabell1[[#This Row],[FN]])</f>
        <v>0.87661808635828731</v>
      </c>
      <c r="O2926">
        <f>Tabell1[[#This Row],[TP]]/(Tabell1[[#This Row],[TP]]+Tabell1[[#This Row],[FP]])</f>
        <v>0.98195996275605213</v>
      </c>
      <c r="P2926">
        <f>Tabell1[[#This Row],[TP]]/(Tabell1[[#This Row],[TP]]+Tabell1[[#This Row],[FN]])</f>
        <v>0.8747537584240539</v>
      </c>
      <c r="Q2926">
        <f>2*(Tabell1[[#This Row],[Recall]] * Tabell1[[#This Row],[Precision]]) / (Tabell1[[#This Row],[Recall]] + Tabell1[[#This Row],[Precision]])</f>
        <v>0.92526183034490317</v>
      </c>
      <c r="R2926">
        <v>8437</v>
      </c>
      <c r="S2926">
        <v>1247</v>
      </c>
      <c r="T2926">
        <v>155</v>
      </c>
      <c r="U2926">
        <v>1208</v>
      </c>
    </row>
    <row r="2927" spans="1:21" hidden="1" x14ac:dyDescent="0.3">
      <c r="A2927" s="25" t="s">
        <v>20</v>
      </c>
      <c r="B2927" s="21" t="s">
        <v>32</v>
      </c>
      <c r="C2927" s="21" t="s">
        <v>34</v>
      </c>
      <c r="D2927" s="21" t="s">
        <v>34</v>
      </c>
      <c r="E2927" t="s">
        <v>43</v>
      </c>
      <c r="F2927" s="25" t="s">
        <v>30</v>
      </c>
      <c r="G2927" s="25" t="s">
        <v>26</v>
      </c>
      <c r="H2927" s="25" t="s">
        <v>26</v>
      </c>
      <c r="I2927" s="21"/>
      <c r="J2927" s="21" t="s">
        <v>29</v>
      </c>
      <c r="K2927" s="26">
        <v>4.6291303634643501</v>
      </c>
      <c r="L2927" s="26">
        <v>11.584144592285099</v>
      </c>
      <c r="N2927">
        <f>(Tabell1[[#This Row],[TP]]+Tabell1[[#This Row],[TN]])/(Tabell1[[#This Row],[TP]]+Tabell1[[#This Row],[TN]]+Tabell1[[#This Row],[FP]]+Tabell1[[#This Row],[FN]])</f>
        <v>0.87151141718013769</v>
      </c>
      <c r="O2927">
        <f>Tabell1[[#This Row],[TP]]/(Tabell1[[#This Row],[TP]]+Tabell1[[#This Row],[FP]])</f>
        <v>0.86402126821583303</v>
      </c>
      <c r="P2927">
        <f>Tabell1[[#This Row],[TP]]/(Tabell1[[#This Row],[TP]]+Tabell1[[#This Row],[FN]])</f>
        <v>0.99580118020880615</v>
      </c>
      <c r="Q2927">
        <f>2*(Tabell1[[#This Row],[Recall]] * Tabell1[[#This Row],[Precision]]) / (Tabell1[[#This Row],[Recall]] + Tabell1[[#This Row],[Precision]])</f>
        <v>0.9252425137072966</v>
      </c>
      <c r="R2927">
        <v>8775</v>
      </c>
      <c r="S2927">
        <v>843</v>
      </c>
      <c r="T2927">
        <v>1381</v>
      </c>
      <c r="U2927">
        <v>37</v>
      </c>
    </row>
    <row r="2928" spans="1:21" hidden="1" x14ac:dyDescent="0.3">
      <c r="A2928" s="25" t="s">
        <v>20</v>
      </c>
      <c r="B2928" s="25" t="s">
        <v>22</v>
      </c>
      <c r="C2928" s="24" t="s">
        <v>38</v>
      </c>
      <c r="D2928" s="20" t="s">
        <v>23</v>
      </c>
      <c r="E2928" t="s">
        <v>24</v>
      </c>
      <c r="F2928" s="19" t="s">
        <v>21</v>
      </c>
      <c r="G2928" s="25" t="s">
        <v>26</v>
      </c>
      <c r="H2928" s="21" t="s">
        <v>29</v>
      </c>
      <c r="I2928" s="21"/>
      <c r="J2928" s="21" t="s">
        <v>29</v>
      </c>
      <c r="K2928" s="26">
        <v>2.8844201564788801</v>
      </c>
      <c r="L2928" s="26">
        <v>5.2802565097808802</v>
      </c>
      <c r="N2928">
        <f>(Tabell1[[#This Row],[TP]]+Tabell1[[#This Row],[TN]])/(Tabell1[[#This Row],[TP]]+Tabell1[[#This Row],[TN]]+Tabell1[[#This Row],[FP]]+Tabell1[[#This Row],[FN]])</f>
        <v>0.87317823843577447</v>
      </c>
      <c r="O2928">
        <f>Tabell1[[#This Row],[TP]]/(Tabell1[[#This Row],[TP]]+Tabell1[[#This Row],[FP]])</f>
        <v>0.95336559612846461</v>
      </c>
      <c r="P2928">
        <f>Tabell1[[#This Row],[TP]]/(Tabell1[[#This Row],[TP]]+Tabell1[[#This Row],[FN]])</f>
        <v>0.89870399170554693</v>
      </c>
      <c r="Q2928">
        <f>2*(Tabell1[[#This Row],[Recall]] * Tabell1[[#This Row],[Precision]]) / (Tabell1[[#This Row],[Recall]] + Tabell1[[#This Row],[Precision]])</f>
        <v>0.9252281581896783</v>
      </c>
      <c r="R2928">
        <v>8668</v>
      </c>
      <c r="S2928">
        <v>978</v>
      </c>
      <c r="T2928">
        <v>424</v>
      </c>
      <c r="U2928">
        <v>977</v>
      </c>
    </row>
    <row r="2929" spans="1:21" hidden="1" x14ac:dyDescent="0.3">
      <c r="A2929" s="23" t="s">
        <v>48</v>
      </c>
      <c r="B2929" s="21" t="s">
        <v>32</v>
      </c>
      <c r="C2929" s="24" t="s">
        <v>38</v>
      </c>
      <c r="D2929" s="24" t="s">
        <v>38</v>
      </c>
      <c r="E2929" t="s">
        <v>45</v>
      </c>
      <c r="F2929" s="25" t="s">
        <v>30</v>
      </c>
      <c r="G2929" s="25" t="s">
        <v>26</v>
      </c>
      <c r="H2929" s="21" t="s">
        <v>29</v>
      </c>
      <c r="I2929" s="21"/>
      <c r="J2929" s="21" t="s">
        <v>29</v>
      </c>
      <c r="K2929" s="26">
        <v>1.0370278358459399</v>
      </c>
      <c r="L2929" s="26">
        <v>2.3192377090454102</v>
      </c>
      <c r="N2929">
        <f>(Tabell1[[#This Row],[TP]]+Tabell1[[#This Row],[TN]])/(Tabell1[[#This Row],[TP]]+Tabell1[[#This Row],[TN]]+Tabell1[[#This Row],[FP]]+Tabell1[[#This Row],[FN]])</f>
        <v>0.90729194903767962</v>
      </c>
      <c r="O2929">
        <f>Tabell1[[#This Row],[TP]]/(Tabell1[[#This Row],[TP]]+Tabell1[[#This Row],[FP]])</f>
        <v>0.89331456720619284</v>
      </c>
      <c r="P2929">
        <f>Tabell1[[#This Row],[TP]]/(Tabell1[[#This Row],[TP]]+Tabell1[[#This Row],[FN]])</f>
        <v>0.95948601662887378</v>
      </c>
      <c r="Q2929">
        <f>2*(Tabell1[[#This Row],[Recall]] * Tabell1[[#This Row],[Precision]]) / (Tabell1[[#This Row],[Recall]] + Tabell1[[#This Row],[Precision]])</f>
        <v>0.92521865889212818</v>
      </c>
      <c r="R2929">
        <v>6347</v>
      </c>
      <c r="S2929">
        <v>3694</v>
      </c>
      <c r="T2929">
        <v>758</v>
      </c>
      <c r="U2929">
        <v>268</v>
      </c>
    </row>
    <row r="2930" spans="1:21" hidden="1" x14ac:dyDescent="0.3">
      <c r="A2930" s="23" t="s">
        <v>48</v>
      </c>
      <c r="B2930" s="21" t="s">
        <v>32</v>
      </c>
      <c r="C2930" s="24" t="s">
        <v>38</v>
      </c>
      <c r="D2930" s="24" t="s">
        <v>38</v>
      </c>
      <c r="E2930" t="s">
        <v>45</v>
      </c>
      <c r="F2930" s="25" t="s">
        <v>30</v>
      </c>
      <c r="G2930" s="25" t="s">
        <v>26</v>
      </c>
      <c r="H2930" s="21" t="s">
        <v>29</v>
      </c>
      <c r="I2930" s="21"/>
      <c r="J2930" s="25" t="s">
        <v>26</v>
      </c>
      <c r="K2930" s="26">
        <v>1.0067875385284399</v>
      </c>
      <c r="L2930" s="26">
        <v>2.3597137928009002</v>
      </c>
      <c r="N2930">
        <f>(Tabell1[[#This Row],[TP]]+Tabell1[[#This Row],[TN]])/(Tabell1[[#This Row],[TP]]+Tabell1[[#This Row],[TN]]+Tabell1[[#This Row],[FP]]+Tabell1[[#This Row],[FN]])</f>
        <v>0.90729194903767962</v>
      </c>
      <c r="O2930">
        <f>Tabell1[[#This Row],[TP]]/(Tabell1[[#This Row],[TP]]+Tabell1[[#This Row],[FP]])</f>
        <v>0.89331456720619284</v>
      </c>
      <c r="P2930">
        <f>Tabell1[[#This Row],[TP]]/(Tabell1[[#This Row],[TP]]+Tabell1[[#This Row],[FN]])</f>
        <v>0.95948601662887378</v>
      </c>
      <c r="Q2930">
        <f>2*(Tabell1[[#This Row],[Recall]] * Tabell1[[#This Row],[Precision]]) / (Tabell1[[#This Row],[Recall]] + Tabell1[[#This Row],[Precision]])</f>
        <v>0.92521865889212818</v>
      </c>
      <c r="R2930">
        <v>6347</v>
      </c>
      <c r="S2930">
        <v>3694</v>
      </c>
      <c r="T2930">
        <v>758</v>
      </c>
      <c r="U2930">
        <v>268</v>
      </c>
    </row>
    <row r="2931" spans="1:21" hidden="1" x14ac:dyDescent="0.3">
      <c r="A2931" s="21" t="s">
        <v>31</v>
      </c>
      <c r="B2931" s="23" t="s">
        <v>33</v>
      </c>
      <c r="C2931" s="23" t="s">
        <v>40</v>
      </c>
      <c r="D2931" s="20" t="s">
        <v>23</v>
      </c>
      <c r="E2931" t="s">
        <v>24</v>
      </c>
      <c r="F2931" s="25" t="s">
        <v>30</v>
      </c>
      <c r="G2931" s="25" t="s">
        <v>26</v>
      </c>
      <c r="H2931" s="25" t="s">
        <v>26</v>
      </c>
      <c r="I2931" s="21"/>
      <c r="J2931" s="21" t="s">
        <v>29</v>
      </c>
      <c r="K2931" s="26">
        <v>48.261029958724897</v>
      </c>
      <c r="L2931" s="26">
        <v>1.4306073188781701</v>
      </c>
      <c r="N2931">
        <f>(Tabell1[[#This Row],[TP]]+Tabell1[[#This Row],[TN]])/(Tabell1[[#This Row],[TP]]+Tabell1[[#This Row],[TN]]+Tabell1[[#This Row],[FP]]+Tabell1[[#This Row],[FN]])</f>
        <v>0.87589390784828458</v>
      </c>
      <c r="O2931">
        <f>Tabell1[[#This Row],[TP]]/(Tabell1[[#This Row],[TP]]+Tabell1[[#This Row],[FP]])</f>
        <v>0.97628367487911583</v>
      </c>
      <c r="P2931">
        <f>Tabell1[[#This Row],[TP]]/(Tabell1[[#This Row],[TP]]+Tabell1[[#This Row],[FN]])</f>
        <v>0.87921202695697254</v>
      </c>
      <c r="Q2931">
        <f>2*(Tabell1[[#This Row],[Recall]] * Tabell1[[#This Row],[Precision]]) / (Tabell1[[#This Row],[Recall]] + Tabell1[[#This Row],[Precision]])</f>
        <v>0.92520866292073545</v>
      </c>
      <c r="R2931">
        <v>8480</v>
      </c>
      <c r="S2931">
        <v>1196</v>
      </c>
      <c r="T2931">
        <v>206</v>
      </c>
      <c r="U2931">
        <v>1165</v>
      </c>
    </row>
    <row r="2932" spans="1:21" hidden="1" x14ac:dyDescent="0.3">
      <c r="A2932" s="21" t="s">
        <v>31</v>
      </c>
      <c r="B2932" s="25" t="s">
        <v>22</v>
      </c>
      <c r="C2932" s="23" t="s">
        <v>40</v>
      </c>
      <c r="D2932" s="20" t="s">
        <v>23</v>
      </c>
      <c r="E2932" t="s">
        <v>24</v>
      </c>
      <c r="F2932" s="25" t="s">
        <v>30</v>
      </c>
      <c r="G2932" s="25" t="s">
        <v>26</v>
      </c>
      <c r="H2932" s="25" t="s">
        <v>26</v>
      </c>
      <c r="I2932" s="21"/>
      <c r="J2932" s="25" t="s">
        <v>26</v>
      </c>
      <c r="K2932" s="26">
        <v>8.6802668571472097</v>
      </c>
      <c r="L2932" s="26">
        <v>1.1528453826904199</v>
      </c>
      <c r="N2932">
        <f>(Tabell1[[#This Row],[TP]]+Tabell1[[#This Row],[TN]])/(Tabell1[[#This Row],[TP]]+Tabell1[[#This Row],[TN]]+Tabell1[[#This Row],[FP]]+Tabell1[[#This Row],[FN]])</f>
        <v>0.87100570290576629</v>
      </c>
      <c r="O2932">
        <f>Tabell1[[#This Row],[TP]]/(Tabell1[[#This Row],[TP]]+Tabell1[[#This Row],[FP]])</f>
        <v>0.93714103382259095</v>
      </c>
      <c r="P2932">
        <f>Tabell1[[#This Row],[TP]]/(Tabell1[[#This Row],[TP]]+Tabell1[[#This Row],[FN]])</f>
        <v>0.91353032659409017</v>
      </c>
      <c r="Q2932">
        <f>2*(Tabell1[[#This Row],[Recall]] * Tabell1[[#This Row],[Precision]]) / (Tabell1[[#This Row],[Recall]] + Tabell1[[#This Row],[Precision]])</f>
        <v>0.92518506851472671</v>
      </c>
      <c r="R2932">
        <v>8811</v>
      </c>
      <c r="S2932">
        <v>811</v>
      </c>
      <c r="T2932">
        <v>591</v>
      </c>
      <c r="U2932">
        <v>834</v>
      </c>
    </row>
    <row r="2933" spans="1:21" hidden="1" x14ac:dyDescent="0.3">
      <c r="A2933" s="21" t="s">
        <v>31</v>
      </c>
      <c r="B2933" s="23" t="s">
        <v>33</v>
      </c>
      <c r="C2933" s="23" t="s">
        <v>40</v>
      </c>
      <c r="D2933" s="20" t="s">
        <v>23</v>
      </c>
      <c r="E2933" t="s">
        <v>24</v>
      </c>
      <c r="F2933" s="19" t="s">
        <v>21</v>
      </c>
      <c r="G2933" s="25" t="s">
        <v>26</v>
      </c>
      <c r="H2933" s="25" t="s">
        <v>26</v>
      </c>
      <c r="I2933" s="25" t="s">
        <v>25</v>
      </c>
      <c r="J2933" s="25" t="s">
        <v>26</v>
      </c>
      <c r="K2933" s="26">
        <v>348.71890234947199</v>
      </c>
      <c r="L2933" s="26">
        <v>2.1177189350128098</v>
      </c>
      <c r="N2933">
        <f>(Tabell1[[#This Row],[TP]]+Tabell1[[#This Row],[TN]])/(Tabell1[[#This Row],[TP]]+Tabell1[[#This Row],[TN]]+Tabell1[[#This Row],[FP]]+Tabell1[[#This Row],[FN]])</f>
        <v>0.87625599710328594</v>
      </c>
      <c r="O2933">
        <f>Tabell1[[#This Row],[TP]]/(Tabell1[[#This Row],[TP]]+Tabell1[[#This Row],[FP]])</f>
        <v>0.97982842568977513</v>
      </c>
      <c r="P2933">
        <f>Tabell1[[#This Row],[TP]]/(Tabell1[[#This Row],[TP]]+Tabell1[[#This Row],[FN]])</f>
        <v>0.87630896837739758</v>
      </c>
      <c r="Q2933">
        <f>2*(Tabell1[[#This Row],[Recall]] * Tabell1[[#This Row],[Precision]]) / (Tabell1[[#This Row],[Recall]] + Tabell1[[#This Row],[Precision]])</f>
        <v>0.92518198237644367</v>
      </c>
      <c r="R2933">
        <v>8452</v>
      </c>
      <c r="S2933">
        <v>1228</v>
      </c>
      <c r="T2933">
        <v>174</v>
      </c>
      <c r="U2933">
        <v>1193</v>
      </c>
    </row>
    <row r="2934" spans="1:21" hidden="1" x14ac:dyDescent="0.3">
      <c r="A2934" s="21" t="s">
        <v>31</v>
      </c>
      <c r="B2934" s="25" t="s">
        <v>22</v>
      </c>
      <c r="C2934" s="23" t="s">
        <v>40</v>
      </c>
      <c r="D2934" s="20" t="s">
        <v>23</v>
      </c>
      <c r="E2934" t="s">
        <v>24</v>
      </c>
      <c r="F2934" s="25" t="s">
        <v>30</v>
      </c>
      <c r="G2934" s="21" t="s">
        <v>29</v>
      </c>
      <c r="H2934" s="25" t="s">
        <v>26</v>
      </c>
      <c r="I2934" s="25" t="s">
        <v>25</v>
      </c>
      <c r="J2934" s="21" t="s">
        <v>29</v>
      </c>
      <c r="K2934" s="26">
        <v>1.5499947071075399</v>
      </c>
      <c r="L2934" s="26">
        <v>0.456745624542236</v>
      </c>
      <c r="N2934">
        <f>(Tabell1[[#This Row],[TP]]+Tabell1[[#This Row],[TN]])/(Tabell1[[#This Row],[TP]]+Tabell1[[#This Row],[TN]]+Tabell1[[#This Row],[FP]]+Tabell1[[#This Row],[FN]])</f>
        <v>0.8757128632207839</v>
      </c>
      <c r="O2934">
        <f>Tabell1[[#This Row],[TP]]/(Tabell1[[#This Row],[TP]]+Tabell1[[#This Row],[FP]])</f>
        <v>0.97529303608365892</v>
      </c>
      <c r="P2934">
        <f>Tabell1[[#This Row],[TP]]/(Tabell1[[#This Row],[TP]]+Tabell1[[#This Row],[FN]])</f>
        <v>0.87993779160186625</v>
      </c>
      <c r="Q2934">
        <f>2*(Tabell1[[#This Row],[Recall]] * Tabell1[[#This Row],[Precision]]) / (Tabell1[[#This Row],[Recall]] + Tabell1[[#This Row],[Precision]])</f>
        <v>0.92516487709162265</v>
      </c>
      <c r="R2934">
        <v>8487</v>
      </c>
      <c r="S2934">
        <v>1187</v>
      </c>
      <c r="T2934">
        <v>215</v>
      </c>
      <c r="U2934">
        <v>1158</v>
      </c>
    </row>
    <row r="2935" spans="1:21" hidden="1" x14ac:dyDescent="0.3">
      <c r="A2935" s="21" t="s">
        <v>31</v>
      </c>
      <c r="B2935" s="21" t="s">
        <v>32</v>
      </c>
      <c r="C2935" s="23" t="s">
        <v>40</v>
      </c>
      <c r="D2935" s="20" t="s">
        <v>23</v>
      </c>
      <c r="E2935" t="s">
        <v>24</v>
      </c>
      <c r="F2935" s="19" t="s">
        <v>21</v>
      </c>
      <c r="G2935" s="25" t="s">
        <v>26</v>
      </c>
      <c r="H2935" s="21" t="s">
        <v>29</v>
      </c>
      <c r="I2935" s="25" t="s">
        <v>25</v>
      </c>
      <c r="J2935" s="25" t="s">
        <v>26</v>
      </c>
      <c r="K2935" s="26">
        <v>2.4057636260986301</v>
      </c>
      <c r="L2935" s="26">
        <v>0.718361616134643</v>
      </c>
      <c r="N2935">
        <f>(Tabell1[[#This Row],[TP]]+Tabell1[[#This Row],[TN]])/(Tabell1[[#This Row],[TP]]+Tabell1[[#This Row],[TN]]+Tabell1[[#This Row],[FP]]+Tabell1[[#This Row],[FN]])</f>
        <v>0.87634651941703634</v>
      </c>
      <c r="O2935">
        <f>Tabell1[[#This Row],[TP]]/(Tabell1[[#This Row],[TP]]+Tabell1[[#This Row],[FP]])</f>
        <v>0.98150517622426425</v>
      </c>
      <c r="P2935">
        <f>Tabell1[[#This Row],[TP]]/(Tabell1[[#This Row],[TP]]+Tabell1[[#This Row],[FN]])</f>
        <v>0.87485743908761016</v>
      </c>
      <c r="Q2935">
        <f>2*(Tabell1[[#This Row],[Recall]] * Tabell1[[#This Row],[Precision]]) / (Tabell1[[#This Row],[Recall]] + Tabell1[[#This Row],[Precision]])</f>
        <v>0.9251178598837847</v>
      </c>
      <c r="R2935">
        <v>8438</v>
      </c>
      <c r="S2935">
        <v>1243</v>
      </c>
      <c r="T2935">
        <v>159</v>
      </c>
      <c r="U2935">
        <v>1207</v>
      </c>
    </row>
    <row r="2936" spans="1:21" hidden="1" x14ac:dyDescent="0.3">
      <c r="A2936" s="25" t="s">
        <v>20</v>
      </c>
      <c r="B2936" s="23" t="s">
        <v>33</v>
      </c>
      <c r="C2936" s="24" t="s">
        <v>38</v>
      </c>
      <c r="D2936" s="20" t="s">
        <v>23</v>
      </c>
      <c r="E2936" t="s">
        <v>24</v>
      </c>
      <c r="F2936" s="19" t="s">
        <v>21</v>
      </c>
      <c r="G2936" s="21" t="s">
        <v>29</v>
      </c>
      <c r="H2936" s="21" t="s">
        <v>29</v>
      </c>
      <c r="I2936" s="21"/>
      <c r="J2936" s="21" t="s">
        <v>29</v>
      </c>
      <c r="K2936" s="26">
        <v>2.5596818923950102</v>
      </c>
      <c r="L2936" s="26">
        <v>5.5583992004394496</v>
      </c>
      <c r="N2936">
        <f>(Tabell1[[#This Row],[TP]]+Tabell1[[#This Row],[TN]])/(Tabell1[[#This Row],[TP]]+Tabell1[[#This Row],[TN]]+Tabell1[[#This Row],[FP]]+Tabell1[[#This Row],[FN]])</f>
        <v>0.87200144835701998</v>
      </c>
      <c r="O2936">
        <f>Tabell1[[#This Row],[TP]]/(Tabell1[[#This Row],[TP]]+Tabell1[[#This Row],[FP]])</f>
        <v>0.94641501247423798</v>
      </c>
      <c r="P2936">
        <f>Tabell1[[#This Row],[TP]]/(Tabell1[[#This Row],[TP]]+Tabell1[[#This Row],[FN]])</f>
        <v>0.904613789528253</v>
      </c>
      <c r="Q2936">
        <f>2*(Tabell1[[#This Row],[Recall]] * Tabell1[[#This Row],[Precision]]) / (Tabell1[[#This Row],[Recall]] + Tabell1[[#This Row],[Precision]])</f>
        <v>0.92504240882103483</v>
      </c>
      <c r="R2936">
        <v>8725</v>
      </c>
      <c r="S2936">
        <v>908</v>
      </c>
      <c r="T2936">
        <v>494</v>
      </c>
      <c r="U2936">
        <v>920</v>
      </c>
    </row>
    <row r="2937" spans="1:21" hidden="1" x14ac:dyDescent="0.3">
      <c r="A2937" s="21" t="s">
        <v>31</v>
      </c>
      <c r="B2937" s="25" t="s">
        <v>22</v>
      </c>
      <c r="C2937" s="21" t="s">
        <v>34</v>
      </c>
      <c r="D2937" s="21" t="s">
        <v>34</v>
      </c>
      <c r="E2937" t="s">
        <v>35</v>
      </c>
      <c r="F2937" s="19" t="s">
        <v>21</v>
      </c>
      <c r="G2937" s="25" t="s">
        <v>26</v>
      </c>
      <c r="H2937" s="25" t="s">
        <v>26</v>
      </c>
      <c r="I2937" s="21"/>
      <c r="J2937" s="21" t="s">
        <v>29</v>
      </c>
      <c r="K2937" s="26">
        <v>0.45869970321655201</v>
      </c>
      <c r="L2937" s="26">
        <v>0.284225463867187</v>
      </c>
      <c r="N2937">
        <f>(Tabell1[[#This Row],[TP]]+Tabell1[[#This Row],[TN]])/(Tabell1[[#This Row],[TP]]+Tabell1[[#This Row],[TN]]+Tabell1[[#This Row],[FP]]+Tabell1[[#This Row],[FN]])</f>
        <v>0.87108840434266943</v>
      </c>
      <c r="O2937">
        <f>Tabell1[[#This Row],[TP]]/(Tabell1[[#This Row],[TP]]+Tabell1[[#This Row],[FP]])</f>
        <v>0.86581247516885185</v>
      </c>
      <c r="P2937">
        <f>Tabell1[[#This Row],[TP]]/(Tabell1[[#This Row],[TP]]+Tabell1[[#This Row],[FN]])</f>
        <v>0.99293769222007067</v>
      </c>
      <c r="Q2937">
        <f>2*(Tabell1[[#This Row],[Recall]] * Tabell1[[#This Row],[Precision]]) / (Tabell1[[#This Row],[Recall]] + Tabell1[[#This Row],[Precision]])</f>
        <v>0.9250278558921845</v>
      </c>
      <c r="R2937">
        <v>8717</v>
      </c>
      <c r="S2937">
        <v>831</v>
      </c>
      <c r="T2937">
        <v>1351</v>
      </c>
      <c r="U2937">
        <v>62</v>
      </c>
    </row>
    <row r="2938" spans="1:21" hidden="1" x14ac:dyDescent="0.3">
      <c r="A2938" s="25" t="s">
        <v>20</v>
      </c>
      <c r="B2938" s="21" t="s">
        <v>32</v>
      </c>
      <c r="C2938" s="21" t="s">
        <v>34</v>
      </c>
      <c r="D2938" s="21" t="s">
        <v>34</v>
      </c>
      <c r="E2938" t="s">
        <v>43</v>
      </c>
      <c r="F2938" s="25" t="s">
        <v>30</v>
      </c>
      <c r="G2938" s="21" t="s">
        <v>29</v>
      </c>
      <c r="H2938" s="25" t="s">
        <v>26</v>
      </c>
      <c r="I2938" s="21"/>
      <c r="J2938" s="21" t="s">
        <v>29</v>
      </c>
      <c r="K2938" s="26">
        <v>4.54962134361267</v>
      </c>
      <c r="L2938" s="26">
        <v>11.5856292247772</v>
      </c>
      <c r="N2938">
        <f>(Tabell1[[#This Row],[TP]]+Tabell1[[#This Row],[TN]])/(Tabell1[[#This Row],[TP]]+Tabell1[[#This Row],[TN]]+Tabell1[[#This Row],[FP]]+Tabell1[[#This Row],[FN]])</f>
        <v>0.87105835447625957</v>
      </c>
      <c r="O2938">
        <f>Tabell1[[#This Row],[TP]]/(Tabell1[[#This Row],[TP]]+Tabell1[[#This Row],[FP]])</f>
        <v>0.86366768382714831</v>
      </c>
      <c r="P2938">
        <f>Tabell1[[#This Row],[TP]]/(Tabell1[[#This Row],[TP]]+Tabell1[[#This Row],[FN]])</f>
        <v>0.99568769859282791</v>
      </c>
      <c r="Q2938">
        <f>2*(Tabell1[[#This Row],[Recall]] * Tabell1[[#This Row],[Precision]]) / (Tabell1[[#This Row],[Recall]] + Tabell1[[#This Row],[Precision]])</f>
        <v>0.92499077539402241</v>
      </c>
      <c r="R2938">
        <v>8774</v>
      </c>
      <c r="S2938">
        <v>839</v>
      </c>
      <c r="T2938">
        <v>1385</v>
      </c>
      <c r="U2938">
        <v>38</v>
      </c>
    </row>
    <row r="2939" spans="1:21" hidden="1" x14ac:dyDescent="0.3">
      <c r="A2939" s="25" t="s">
        <v>20</v>
      </c>
      <c r="B2939" s="23" t="s">
        <v>33</v>
      </c>
      <c r="C2939" s="25" t="s">
        <v>36</v>
      </c>
      <c r="D2939" s="20" t="s">
        <v>23</v>
      </c>
      <c r="E2939" t="s">
        <v>24</v>
      </c>
      <c r="F2939" s="19" t="s">
        <v>21</v>
      </c>
      <c r="G2939" s="25" t="s">
        <v>26</v>
      </c>
      <c r="H2939" s="25" t="s">
        <v>26</v>
      </c>
      <c r="I2939" s="25" t="s">
        <v>25</v>
      </c>
      <c r="J2939" s="25" t="s">
        <v>26</v>
      </c>
      <c r="K2939" s="26">
        <v>1.2646119594573899</v>
      </c>
      <c r="L2939" s="26">
        <v>3.3754496574401802</v>
      </c>
      <c r="N2939">
        <f>(Tabell1[[#This Row],[TP]]+Tabell1[[#This Row],[TN]])/(Tabell1[[#This Row],[TP]]+Tabell1[[#This Row],[TN]]+Tabell1[[#This Row],[FP]]+Tabell1[[#This Row],[FN]])</f>
        <v>0.8719109260432697</v>
      </c>
      <c r="O2939">
        <f>Tabell1[[#This Row],[TP]]/(Tabell1[[#This Row],[TP]]+Tabell1[[#This Row],[FP]])</f>
        <v>0.94757450511202956</v>
      </c>
      <c r="P2939">
        <f>Tabell1[[#This Row],[TP]]/(Tabell1[[#This Row],[TP]]+Tabell1[[#This Row],[FN]])</f>
        <v>0.90326594090202172</v>
      </c>
      <c r="Q2939">
        <f>2*(Tabell1[[#This Row],[Recall]] * Tabell1[[#This Row],[Precision]]) / (Tabell1[[#This Row],[Recall]] + Tabell1[[#This Row],[Precision]])</f>
        <v>0.92488985614947705</v>
      </c>
      <c r="R2939">
        <v>8712</v>
      </c>
      <c r="S2939">
        <v>920</v>
      </c>
      <c r="T2939">
        <v>482</v>
      </c>
      <c r="U2939">
        <v>933</v>
      </c>
    </row>
    <row r="2940" spans="1:21" hidden="1" x14ac:dyDescent="0.3">
      <c r="A2940" s="21" t="s">
        <v>31</v>
      </c>
      <c r="B2940" s="25" t="s">
        <v>22</v>
      </c>
      <c r="C2940" s="23" t="s">
        <v>40</v>
      </c>
      <c r="D2940" s="20" t="s">
        <v>23</v>
      </c>
      <c r="E2940" t="s">
        <v>24</v>
      </c>
      <c r="F2940" s="19" t="s">
        <v>21</v>
      </c>
      <c r="G2940" s="21" t="s">
        <v>29</v>
      </c>
      <c r="H2940" s="21" t="s">
        <v>29</v>
      </c>
      <c r="I2940" s="21"/>
      <c r="J2940" s="25" t="s">
        <v>26</v>
      </c>
      <c r="K2940" s="26">
        <v>3.0891985893249498</v>
      </c>
      <c r="L2940" s="26">
        <v>0.58643245697021396</v>
      </c>
      <c r="N2940">
        <f>(Tabell1[[#This Row],[TP]]+Tabell1[[#This Row],[TN]])/(Tabell1[[#This Row],[TP]]+Tabell1[[#This Row],[TN]]+Tabell1[[#This Row],[FP]]+Tabell1[[#This Row],[FN]])</f>
        <v>0.87154883678826833</v>
      </c>
      <c r="O2940">
        <f>Tabell1[[#This Row],[TP]]/(Tabell1[[#This Row],[TP]]+Tabell1[[#This Row],[FP]])</f>
        <v>0.94570871261378409</v>
      </c>
      <c r="P2940">
        <f>Tabell1[[#This Row],[TP]]/(Tabell1[[#This Row],[TP]]+Tabell1[[#This Row],[FN]])</f>
        <v>0.90482115085536552</v>
      </c>
      <c r="Q2940">
        <f>2*(Tabell1[[#This Row],[Recall]] * Tabell1[[#This Row],[Precision]]) / (Tabell1[[#This Row],[Recall]] + Tabell1[[#This Row],[Precision]])</f>
        <v>0.92481322524240983</v>
      </c>
      <c r="R2940">
        <v>8727</v>
      </c>
      <c r="S2940">
        <v>901</v>
      </c>
      <c r="T2940">
        <v>501</v>
      </c>
      <c r="U2940">
        <v>918</v>
      </c>
    </row>
    <row r="2941" spans="1:21" hidden="1" x14ac:dyDescent="0.3">
      <c r="A2941" s="23" t="s">
        <v>48</v>
      </c>
      <c r="B2941" s="21" t="s">
        <v>32</v>
      </c>
      <c r="C2941" s="24" t="s">
        <v>38</v>
      </c>
      <c r="D2941" s="24" t="s">
        <v>38</v>
      </c>
      <c r="E2941" t="s">
        <v>45</v>
      </c>
      <c r="F2941" s="25" t="s">
        <v>30</v>
      </c>
      <c r="G2941" s="21" t="s">
        <v>29</v>
      </c>
      <c r="H2941" s="21" t="s">
        <v>29</v>
      </c>
      <c r="I2941" s="21"/>
      <c r="J2941" s="21" t="s">
        <v>29</v>
      </c>
      <c r="K2941" s="26">
        <v>1.0391240119934</v>
      </c>
      <c r="L2941" s="26">
        <v>2.26636290550231</v>
      </c>
      <c r="N2941">
        <f>(Tabell1[[#This Row],[TP]]+Tabell1[[#This Row],[TN]])/(Tabell1[[#This Row],[TP]]+Tabell1[[#This Row],[TN]]+Tabell1[[#This Row],[FP]]+Tabell1[[#This Row],[FN]])</f>
        <v>0.90656907924460106</v>
      </c>
      <c r="O2941">
        <f>Tabell1[[#This Row],[TP]]/(Tabell1[[#This Row],[TP]]+Tabell1[[#This Row],[FP]])</f>
        <v>0.89208936349585499</v>
      </c>
      <c r="P2941">
        <f>Tabell1[[#This Row],[TP]]/(Tabell1[[#This Row],[TP]]+Tabell1[[#This Row],[FN]])</f>
        <v>0.95978835978835975</v>
      </c>
      <c r="Q2941">
        <f>2*(Tabell1[[#This Row],[Recall]] * Tabell1[[#This Row],[Precision]]) / (Tabell1[[#This Row],[Recall]] + Tabell1[[#This Row],[Precision]])</f>
        <v>0.92470142732304095</v>
      </c>
      <c r="R2941">
        <v>6349</v>
      </c>
      <c r="S2941">
        <v>3684</v>
      </c>
      <c r="T2941">
        <v>768</v>
      </c>
      <c r="U2941">
        <v>266</v>
      </c>
    </row>
    <row r="2942" spans="1:21" hidden="1" x14ac:dyDescent="0.3">
      <c r="A2942" s="23" t="s">
        <v>48</v>
      </c>
      <c r="B2942" s="21" t="s">
        <v>32</v>
      </c>
      <c r="C2942" s="24" t="s">
        <v>38</v>
      </c>
      <c r="D2942" s="24" t="s">
        <v>38</v>
      </c>
      <c r="E2942" t="s">
        <v>45</v>
      </c>
      <c r="F2942" s="25" t="s">
        <v>30</v>
      </c>
      <c r="G2942" s="21" t="s">
        <v>29</v>
      </c>
      <c r="H2942" s="21" t="s">
        <v>29</v>
      </c>
      <c r="I2942" s="21"/>
      <c r="J2942" s="25" t="s">
        <v>26</v>
      </c>
      <c r="K2942" s="26">
        <v>0.94993233680725098</v>
      </c>
      <c r="L2942" s="26">
        <v>2.27493023872375</v>
      </c>
      <c r="N2942">
        <f>(Tabell1[[#This Row],[TP]]+Tabell1[[#This Row],[TN]])/(Tabell1[[#This Row],[TP]]+Tabell1[[#This Row],[TN]]+Tabell1[[#This Row],[FP]]+Tabell1[[#This Row],[FN]])</f>
        <v>0.90656907924460106</v>
      </c>
      <c r="O2942">
        <f>Tabell1[[#This Row],[TP]]/(Tabell1[[#This Row],[TP]]+Tabell1[[#This Row],[FP]])</f>
        <v>0.89208936349585499</v>
      </c>
      <c r="P2942">
        <f>Tabell1[[#This Row],[TP]]/(Tabell1[[#This Row],[TP]]+Tabell1[[#This Row],[FN]])</f>
        <v>0.95978835978835975</v>
      </c>
      <c r="Q2942">
        <f>2*(Tabell1[[#This Row],[Recall]] * Tabell1[[#This Row],[Precision]]) / (Tabell1[[#This Row],[Recall]] + Tabell1[[#This Row],[Precision]])</f>
        <v>0.92470142732304095</v>
      </c>
      <c r="R2942">
        <v>6349</v>
      </c>
      <c r="S2942">
        <v>3684</v>
      </c>
      <c r="T2942">
        <v>768</v>
      </c>
      <c r="U2942">
        <v>266</v>
      </c>
    </row>
    <row r="2943" spans="1:21" hidden="1" x14ac:dyDescent="0.3">
      <c r="A2943" s="21" t="s">
        <v>31</v>
      </c>
      <c r="B2943" s="23" t="s">
        <v>33</v>
      </c>
      <c r="C2943" s="23" t="s">
        <v>40</v>
      </c>
      <c r="D2943" s="20" t="s">
        <v>23</v>
      </c>
      <c r="E2943" t="s">
        <v>24</v>
      </c>
      <c r="F2943" s="25" t="s">
        <v>30</v>
      </c>
      <c r="G2943" s="25" t="s">
        <v>26</v>
      </c>
      <c r="H2943" s="21" t="s">
        <v>29</v>
      </c>
      <c r="I2943" s="25" t="s">
        <v>25</v>
      </c>
      <c r="J2943" s="21" t="s">
        <v>29</v>
      </c>
      <c r="K2943" s="26">
        <v>65.390303850173893</v>
      </c>
      <c r="L2943" s="26">
        <v>1.6935338973998999</v>
      </c>
      <c r="N2943">
        <f>(Tabell1[[#This Row],[TP]]+Tabell1[[#This Row],[TN]])/(Tabell1[[#This Row],[TP]]+Tabell1[[#This Row],[TN]]+Tabell1[[#This Row],[FP]]+Tabell1[[#This Row],[FN]])</f>
        <v>0.87082465827826561</v>
      </c>
      <c r="O2943">
        <f>Tabell1[[#This Row],[TP]]/(Tabell1[[#This Row],[TP]]+Tabell1[[#This Row],[FP]])</f>
        <v>0.94182795698924726</v>
      </c>
      <c r="P2943">
        <f>Tabell1[[#This Row],[TP]]/(Tabell1[[#This Row],[TP]]+Tabell1[[#This Row],[FN]])</f>
        <v>0.90813893208916541</v>
      </c>
      <c r="Q2943">
        <f>2*(Tabell1[[#This Row],[Recall]] * Tabell1[[#This Row],[Precision]]) / (Tabell1[[#This Row],[Recall]] + Tabell1[[#This Row],[Precision]])</f>
        <v>0.92467669569807331</v>
      </c>
      <c r="R2943">
        <v>8759</v>
      </c>
      <c r="S2943">
        <v>861</v>
      </c>
      <c r="T2943">
        <v>541</v>
      </c>
      <c r="U2943">
        <v>886</v>
      </c>
    </row>
    <row r="2944" spans="1:21" hidden="1" x14ac:dyDescent="0.3">
      <c r="A2944" s="25" t="s">
        <v>20</v>
      </c>
      <c r="B2944" s="25" t="s">
        <v>22</v>
      </c>
      <c r="C2944" s="23" t="s">
        <v>40</v>
      </c>
      <c r="D2944" s="20" t="s">
        <v>23</v>
      </c>
      <c r="E2944" t="s">
        <v>24</v>
      </c>
      <c r="F2944" s="19" t="s">
        <v>21</v>
      </c>
      <c r="G2944" s="25" t="s">
        <v>26</v>
      </c>
      <c r="H2944" s="21" t="s">
        <v>29</v>
      </c>
      <c r="I2944" s="21"/>
      <c r="J2944" s="25" t="s">
        <v>26</v>
      </c>
      <c r="K2944" s="26">
        <v>1.5388891696929901</v>
      </c>
      <c r="L2944" s="26">
        <v>4.0181179046630797</v>
      </c>
      <c r="N2944">
        <f>(Tabell1[[#This Row],[TP]]+Tabell1[[#This Row],[TN]])/(Tabell1[[#This Row],[TP]]+Tabell1[[#This Row],[TN]]+Tabell1[[#This Row],[FP]]+Tabell1[[#This Row],[FN]])</f>
        <v>0.8758033855345343</v>
      </c>
      <c r="O2944">
        <f>Tabell1[[#This Row],[TP]]/(Tabell1[[#This Row],[TP]]+Tabell1[[#This Row],[FP]])</f>
        <v>0.98272843972458868</v>
      </c>
      <c r="P2944">
        <f>Tabell1[[#This Row],[TP]]/(Tabell1[[#This Row],[TP]]+Tabell1[[#This Row],[FN]])</f>
        <v>0.87309486780715395</v>
      </c>
      <c r="Q2944">
        <f>2*(Tabell1[[#This Row],[Recall]] * Tabell1[[#This Row],[Precision]]) / (Tabell1[[#This Row],[Recall]] + Tabell1[[#This Row],[Precision]])</f>
        <v>0.92467332820906989</v>
      </c>
      <c r="R2944">
        <v>8421</v>
      </c>
      <c r="S2944">
        <v>1254</v>
      </c>
      <c r="T2944">
        <v>148</v>
      </c>
      <c r="U2944">
        <v>1224</v>
      </c>
    </row>
    <row r="2945" spans="1:21" hidden="1" x14ac:dyDescent="0.3">
      <c r="A2945" s="25" t="s">
        <v>20</v>
      </c>
      <c r="B2945" s="25" t="s">
        <v>22</v>
      </c>
      <c r="C2945" s="23" t="s">
        <v>40</v>
      </c>
      <c r="D2945" s="20" t="s">
        <v>23</v>
      </c>
      <c r="E2945" t="s">
        <v>24</v>
      </c>
      <c r="F2945" s="19" t="s">
        <v>21</v>
      </c>
      <c r="G2945" s="21" t="s">
        <v>29</v>
      </c>
      <c r="H2945" s="21" t="s">
        <v>29</v>
      </c>
      <c r="I2945" s="21"/>
      <c r="J2945" s="25" t="s">
        <v>26</v>
      </c>
      <c r="K2945" s="26">
        <v>1.49485039710998</v>
      </c>
      <c r="L2945" s="26">
        <v>4.0447311401367099</v>
      </c>
      <c r="N2945">
        <f>(Tabell1[[#This Row],[TP]]+Tabell1[[#This Row],[TN]])/(Tabell1[[#This Row],[TP]]+Tabell1[[#This Row],[TN]]+Tabell1[[#This Row],[FP]]+Tabell1[[#This Row],[FN]])</f>
        <v>0.8758033855345343</v>
      </c>
      <c r="O2945">
        <f>Tabell1[[#This Row],[TP]]/(Tabell1[[#This Row],[TP]]+Tabell1[[#This Row],[FP]])</f>
        <v>0.98272843972458868</v>
      </c>
      <c r="P2945">
        <f>Tabell1[[#This Row],[TP]]/(Tabell1[[#This Row],[TP]]+Tabell1[[#This Row],[FN]])</f>
        <v>0.87309486780715395</v>
      </c>
      <c r="Q2945">
        <f>2*(Tabell1[[#This Row],[Recall]] * Tabell1[[#This Row],[Precision]]) / (Tabell1[[#This Row],[Recall]] + Tabell1[[#This Row],[Precision]])</f>
        <v>0.92467332820906989</v>
      </c>
      <c r="R2945">
        <v>8421</v>
      </c>
      <c r="S2945">
        <v>1254</v>
      </c>
      <c r="T2945">
        <v>148</v>
      </c>
      <c r="U2945">
        <v>1224</v>
      </c>
    </row>
    <row r="2946" spans="1:21" hidden="1" x14ac:dyDescent="0.3">
      <c r="A2946" s="21" t="s">
        <v>31</v>
      </c>
      <c r="B2946" s="25" t="s">
        <v>22</v>
      </c>
      <c r="C2946" s="21" t="s">
        <v>34</v>
      </c>
      <c r="D2946" s="21" t="s">
        <v>34</v>
      </c>
      <c r="E2946" t="s">
        <v>43</v>
      </c>
      <c r="F2946" s="25" t="s">
        <v>30</v>
      </c>
      <c r="G2946" s="25" t="s">
        <v>26</v>
      </c>
      <c r="H2946" s="25" t="s">
        <v>26</v>
      </c>
      <c r="I2946" s="25" t="s">
        <v>25</v>
      </c>
      <c r="J2946" s="21" t="s">
        <v>29</v>
      </c>
      <c r="K2946" s="26">
        <v>1.12903952598571</v>
      </c>
      <c r="L2946" s="26">
        <v>0.57732439041137695</v>
      </c>
      <c r="N2946">
        <f>(Tabell1[[#This Row],[TP]]+Tabell1[[#This Row],[TN]])/(Tabell1[[#This Row],[TP]]+Tabell1[[#This Row],[TN]]+Tabell1[[#This Row],[FP]]+Tabell1[[#This Row],[FN]])</f>
        <v>0.87087712939470818</v>
      </c>
      <c r="O2946">
        <f>Tabell1[[#This Row],[TP]]/(Tabell1[[#This Row],[TP]]+Tabell1[[#This Row],[FP]])</f>
        <v>0.86558447985746811</v>
      </c>
      <c r="P2946">
        <f>Tabell1[[#This Row],[TP]]/(Tabell1[[#This Row],[TP]]+Tabell1[[#This Row],[FN]])</f>
        <v>0.99239673172945986</v>
      </c>
      <c r="Q2946">
        <f>2*(Tabell1[[#This Row],[Recall]] * Tabell1[[#This Row],[Precision]]) / (Tabell1[[#This Row],[Recall]] + Tabell1[[#This Row],[Precision]])</f>
        <v>0.92466296590007935</v>
      </c>
      <c r="R2946">
        <v>8745</v>
      </c>
      <c r="S2946">
        <v>866</v>
      </c>
      <c r="T2946">
        <v>1358</v>
      </c>
      <c r="U2946">
        <v>67</v>
      </c>
    </row>
    <row r="2947" spans="1:21" hidden="1" x14ac:dyDescent="0.3">
      <c r="A2947" s="25" t="s">
        <v>20</v>
      </c>
      <c r="B2947" s="21" t="s">
        <v>32</v>
      </c>
      <c r="C2947" s="21" t="s">
        <v>34</v>
      </c>
      <c r="D2947" s="21" t="s">
        <v>34</v>
      </c>
      <c r="E2947" t="s">
        <v>43</v>
      </c>
      <c r="F2947" s="19" t="s">
        <v>21</v>
      </c>
      <c r="G2947" s="25" t="s">
        <v>26</v>
      </c>
      <c r="H2947" s="25" t="s">
        <v>26</v>
      </c>
      <c r="I2947" s="25" t="s">
        <v>25</v>
      </c>
      <c r="J2947" s="21" t="s">
        <v>29</v>
      </c>
      <c r="K2947" s="26">
        <v>1.49700260162353</v>
      </c>
      <c r="L2947" s="26">
        <v>3.9501187801361</v>
      </c>
      <c r="N2947">
        <f>(Tabell1[[#This Row],[TP]]+Tabell1[[#This Row],[TN]])/(Tabell1[[#This Row],[TP]]+Tabell1[[#This Row],[TN]]+Tabell1[[#This Row],[FP]]+Tabell1[[#This Row],[FN]])</f>
        <v>0.87042406669083006</v>
      </c>
      <c r="O2947">
        <f>Tabell1[[#This Row],[TP]]/(Tabell1[[#This Row],[TP]]+Tabell1[[#This Row],[FP]])</f>
        <v>0.86335892892301636</v>
      </c>
      <c r="P2947">
        <f>Tabell1[[#This Row],[TP]]/(Tabell1[[#This Row],[TP]]+Tabell1[[#This Row],[FN]])</f>
        <v>0.99523377212891506</v>
      </c>
      <c r="Q2947">
        <f>2*(Tabell1[[#This Row],[Recall]] * Tabell1[[#This Row],[Precision]]) / (Tabell1[[#This Row],[Recall]] + Tabell1[[#This Row],[Precision]])</f>
        <v>0.92461781760674744</v>
      </c>
      <c r="R2947">
        <v>8770</v>
      </c>
      <c r="S2947">
        <v>836</v>
      </c>
      <c r="T2947">
        <v>1388</v>
      </c>
      <c r="U2947">
        <v>42</v>
      </c>
    </row>
    <row r="2948" spans="1:21" hidden="1" x14ac:dyDescent="0.3">
      <c r="A2948" s="25" t="s">
        <v>20</v>
      </c>
      <c r="B2948" s="23" t="s">
        <v>33</v>
      </c>
      <c r="C2948" s="23" t="s">
        <v>40</v>
      </c>
      <c r="D2948" s="20" t="s">
        <v>23</v>
      </c>
      <c r="E2948" t="s">
        <v>24</v>
      </c>
      <c r="F2948" s="25" t="s">
        <v>30</v>
      </c>
      <c r="G2948" s="21" t="s">
        <v>29</v>
      </c>
      <c r="H2948" s="21" t="s">
        <v>29</v>
      </c>
      <c r="I2948" s="21"/>
      <c r="J2948" s="21" t="s">
        <v>29</v>
      </c>
      <c r="K2948" s="26">
        <v>7.7188782691955504</v>
      </c>
      <c r="L2948" s="26">
        <v>14.4285676479339</v>
      </c>
      <c r="N2948">
        <f>(Tabell1[[#This Row],[TP]]+Tabell1[[#This Row],[TN]])/(Tabell1[[#This Row],[TP]]+Tabell1[[#This Row],[TN]]+Tabell1[[#This Row],[FP]]+Tabell1[[#This Row],[FN]])</f>
        <v>0.87127726984701725</v>
      </c>
      <c r="O2948">
        <f>Tabell1[[#This Row],[TP]]/(Tabell1[[#This Row],[TP]]+Tabell1[[#This Row],[FP]])</f>
        <v>0.94617471513836138</v>
      </c>
      <c r="P2948">
        <f>Tabell1[[#This Row],[TP]]/(Tabell1[[#This Row],[TP]]+Tabell1[[#This Row],[FN]])</f>
        <v>0.90399170554691555</v>
      </c>
      <c r="Q2948">
        <f>2*(Tabell1[[#This Row],[Recall]] * Tabell1[[#This Row],[Precision]]) / (Tabell1[[#This Row],[Recall]] + Tabell1[[#This Row],[Precision]])</f>
        <v>0.9246023329798515</v>
      </c>
      <c r="R2948">
        <v>8719</v>
      </c>
      <c r="S2948">
        <v>906</v>
      </c>
      <c r="T2948">
        <v>496</v>
      </c>
      <c r="U2948">
        <v>926</v>
      </c>
    </row>
    <row r="2949" spans="1:21" hidden="1" x14ac:dyDescent="0.3">
      <c r="A2949" s="25" t="s">
        <v>20</v>
      </c>
      <c r="B2949" s="23" t="s">
        <v>33</v>
      </c>
      <c r="C2949" s="23" t="s">
        <v>40</v>
      </c>
      <c r="D2949" s="20" t="s">
        <v>23</v>
      </c>
      <c r="E2949" t="s">
        <v>24</v>
      </c>
      <c r="F2949" s="19" t="s">
        <v>21</v>
      </c>
      <c r="G2949" s="25" t="s">
        <v>26</v>
      </c>
      <c r="H2949" s="25" t="s">
        <v>26</v>
      </c>
      <c r="I2949" s="21"/>
      <c r="J2949" s="25" t="s">
        <v>26</v>
      </c>
      <c r="K2949" s="26">
        <v>1.6383595466613701</v>
      </c>
      <c r="L2949" s="26">
        <v>4.3826344013214102</v>
      </c>
      <c r="N2949">
        <f>(Tabell1[[#This Row],[TP]]+Tabell1[[#This Row],[TN]])/(Tabell1[[#This Row],[TP]]+Tabell1[[#This Row],[TN]]+Tabell1[[#This Row],[FP]]+Tabell1[[#This Row],[FN]])</f>
        <v>0.8757128632207839</v>
      </c>
      <c r="O2949">
        <f>Tabell1[[#This Row],[TP]]/(Tabell1[[#This Row],[TP]]+Tabell1[[#This Row],[FP]])</f>
        <v>0.9839691083547859</v>
      </c>
      <c r="P2949">
        <f>Tabell1[[#This Row],[TP]]/(Tabell1[[#This Row],[TP]]+Tabell1[[#This Row],[FN]])</f>
        <v>0.87185069984447905</v>
      </c>
      <c r="Q2949">
        <f>2*(Tabell1[[#This Row],[Recall]] * Tabell1[[#This Row],[Precision]]) / (Tabell1[[#This Row],[Recall]] + Tabell1[[#This Row],[Precision]])</f>
        <v>0.9245231158265077</v>
      </c>
      <c r="R2949">
        <v>8409</v>
      </c>
      <c r="S2949">
        <v>1265</v>
      </c>
      <c r="T2949">
        <v>137</v>
      </c>
      <c r="U2949">
        <v>1236</v>
      </c>
    </row>
    <row r="2950" spans="1:21" hidden="1" x14ac:dyDescent="0.3">
      <c r="A2950" s="25" t="s">
        <v>20</v>
      </c>
      <c r="B2950" s="23" t="s">
        <v>33</v>
      </c>
      <c r="C2950" s="23" t="s">
        <v>40</v>
      </c>
      <c r="D2950" s="20" t="s">
        <v>23</v>
      </c>
      <c r="E2950" t="s">
        <v>24</v>
      </c>
      <c r="F2950" s="19" t="s">
        <v>21</v>
      </c>
      <c r="G2950" s="21" t="s">
        <v>29</v>
      </c>
      <c r="H2950" s="25" t="s">
        <v>26</v>
      </c>
      <c r="I2950" s="21"/>
      <c r="J2950" s="25" t="s">
        <v>26</v>
      </c>
      <c r="K2950" s="26">
        <v>1.62871313095092</v>
      </c>
      <c r="L2950" s="26">
        <v>4.3941338062286297</v>
      </c>
      <c r="N2950">
        <f>(Tabell1[[#This Row],[TP]]+Tabell1[[#This Row],[TN]])/(Tabell1[[#This Row],[TP]]+Tabell1[[#This Row],[TN]]+Tabell1[[#This Row],[FP]]+Tabell1[[#This Row],[FN]])</f>
        <v>0.8757128632207839</v>
      </c>
      <c r="O2950">
        <f>Tabell1[[#This Row],[TP]]/(Tabell1[[#This Row],[TP]]+Tabell1[[#This Row],[FP]])</f>
        <v>0.9839691083547859</v>
      </c>
      <c r="P2950">
        <f>Tabell1[[#This Row],[TP]]/(Tabell1[[#This Row],[TP]]+Tabell1[[#This Row],[FN]])</f>
        <v>0.87185069984447905</v>
      </c>
      <c r="Q2950">
        <f>2*(Tabell1[[#This Row],[Recall]] * Tabell1[[#This Row],[Precision]]) / (Tabell1[[#This Row],[Recall]] + Tabell1[[#This Row],[Precision]])</f>
        <v>0.9245231158265077</v>
      </c>
      <c r="R2950">
        <v>8409</v>
      </c>
      <c r="S2950">
        <v>1265</v>
      </c>
      <c r="T2950">
        <v>137</v>
      </c>
      <c r="U2950">
        <v>1236</v>
      </c>
    </row>
    <row r="2951" spans="1:21" hidden="1" x14ac:dyDescent="0.3">
      <c r="A2951" s="25" t="s">
        <v>20</v>
      </c>
      <c r="B2951" s="25" t="s">
        <v>22</v>
      </c>
      <c r="C2951" s="23" t="s">
        <v>40</v>
      </c>
      <c r="D2951" s="20" t="s">
        <v>23</v>
      </c>
      <c r="E2951" t="s">
        <v>24</v>
      </c>
      <c r="F2951" s="25" t="s">
        <v>30</v>
      </c>
      <c r="G2951" s="21" t="s">
        <v>29</v>
      </c>
      <c r="H2951" s="21" t="s">
        <v>29</v>
      </c>
      <c r="I2951" s="25" t="s">
        <v>25</v>
      </c>
      <c r="J2951" s="21" t="s">
        <v>29</v>
      </c>
      <c r="K2951" s="26">
        <v>3.3240404129028298</v>
      </c>
      <c r="L2951" s="26">
        <v>7.6329421997070304</v>
      </c>
      <c r="N2951">
        <f>(Tabell1[[#This Row],[TP]]+Tabell1[[#This Row],[TN]])/(Tabell1[[#This Row],[TP]]+Tabell1[[#This Row],[TN]]+Tabell1[[#This Row],[FP]]+Tabell1[[#This Row],[FN]])</f>
        <v>0.87553181859328322</v>
      </c>
      <c r="O2951">
        <f>Tabell1[[#This Row],[TP]]/(Tabell1[[#This Row],[TP]]+Tabell1[[#This Row],[FP]])</f>
        <v>0.98283512377393745</v>
      </c>
      <c r="P2951">
        <f>Tabell1[[#This Row],[TP]]/(Tabell1[[#This Row],[TP]]+Tabell1[[#This Row],[FN]])</f>
        <v>0.87268014515292902</v>
      </c>
      <c r="Q2951">
        <f>2*(Tabell1[[#This Row],[Recall]] * Tabell1[[#This Row],[Precision]]) / (Tabell1[[#This Row],[Recall]] + Tabell1[[#This Row],[Precision]])</f>
        <v>0.92448789060354775</v>
      </c>
      <c r="R2951">
        <v>8417</v>
      </c>
      <c r="S2951">
        <v>1255</v>
      </c>
      <c r="T2951">
        <v>147</v>
      </c>
      <c r="U2951">
        <v>1228</v>
      </c>
    </row>
    <row r="2952" spans="1:21" hidden="1" x14ac:dyDescent="0.3">
      <c r="A2952" s="25" t="s">
        <v>20</v>
      </c>
      <c r="B2952" s="25" t="s">
        <v>22</v>
      </c>
      <c r="C2952" s="23" t="s">
        <v>40</v>
      </c>
      <c r="D2952" s="20" t="s">
        <v>23</v>
      </c>
      <c r="E2952" t="s">
        <v>24</v>
      </c>
      <c r="F2952" s="25" t="s">
        <v>30</v>
      </c>
      <c r="G2952" s="25" t="s">
        <v>26</v>
      </c>
      <c r="H2952" s="21" t="s">
        <v>29</v>
      </c>
      <c r="I2952" s="25" t="s">
        <v>25</v>
      </c>
      <c r="J2952" s="21" t="s">
        <v>29</v>
      </c>
      <c r="K2952" s="26">
        <v>3.2563464641571001</v>
      </c>
      <c r="L2952" s="26">
        <v>7.6554799079895002</v>
      </c>
      <c r="N2952">
        <f>(Tabell1[[#This Row],[TP]]+Tabell1[[#This Row],[TN]])/(Tabell1[[#This Row],[TP]]+Tabell1[[#This Row],[TN]]+Tabell1[[#This Row],[FP]]+Tabell1[[#This Row],[FN]])</f>
        <v>0.87553181859328322</v>
      </c>
      <c r="O2952">
        <f>Tabell1[[#This Row],[TP]]/(Tabell1[[#This Row],[TP]]+Tabell1[[#This Row],[FP]])</f>
        <v>0.98283512377393745</v>
      </c>
      <c r="P2952">
        <f>Tabell1[[#This Row],[TP]]/(Tabell1[[#This Row],[TP]]+Tabell1[[#This Row],[FN]])</f>
        <v>0.87268014515292902</v>
      </c>
      <c r="Q2952">
        <f>2*(Tabell1[[#This Row],[Recall]] * Tabell1[[#This Row],[Precision]]) / (Tabell1[[#This Row],[Recall]] + Tabell1[[#This Row],[Precision]])</f>
        <v>0.92448789060354775</v>
      </c>
      <c r="R2952">
        <v>8417</v>
      </c>
      <c r="S2952">
        <v>1255</v>
      </c>
      <c r="T2952">
        <v>147</v>
      </c>
      <c r="U2952">
        <v>1228</v>
      </c>
    </row>
    <row r="2953" spans="1:21" hidden="1" x14ac:dyDescent="0.3">
      <c r="A2953" s="25" t="s">
        <v>20</v>
      </c>
      <c r="B2953" s="21" t="s">
        <v>32</v>
      </c>
      <c r="C2953" s="21" t="s">
        <v>34</v>
      </c>
      <c r="D2953" s="21" t="s">
        <v>34</v>
      </c>
      <c r="E2953" t="s">
        <v>43</v>
      </c>
      <c r="F2953" s="19" t="s">
        <v>21</v>
      </c>
      <c r="G2953" s="21" t="s">
        <v>29</v>
      </c>
      <c r="H2953" s="25" t="s">
        <v>26</v>
      </c>
      <c r="I2953" s="25" t="s">
        <v>25</v>
      </c>
      <c r="J2953" s="21" t="s">
        <v>29</v>
      </c>
      <c r="K2953" s="26">
        <v>1.4477024078369101</v>
      </c>
      <c r="L2953" s="26">
        <v>3.8813619613647399</v>
      </c>
      <c r="N2953">
        <f>(Tabell1[[#This Row],[TP]]+Tabell1[[#This Row],[TN]])/(Tabell1[[#This Row],[TP]]+Tabell1[[#This Row],[TN]]+Tabell1[[#This Row],[FP]]+Tabell1[[#This Row],[FN]])</f>
        <v>0.87015222906850309</v>
      </c>
      <c r="O2953">
        <f>Tabell1[[#This Row],[TP]]/(Tabell1[[#This Row],[TP]]+Tabell1[[#This Row],[FP]])</f>
        <v>0.86310402519437068</v>
      </c>
      <c r="P2953">
        <f>Tabell1[[#This Row],[TP]]/(Tabell1[[#This Row],[TP]]+Tabell1[[#This Row],[FN]])</f>
        <v>0.99523377212891506</v>
      </c>
      <c r="Q2953">
        <f>2*(Tabell1[[#This Row],[Recall]] * Tabell1[[#This Row],[Precision]]) / (Tabell1[[#This Row],[Recall]] + Tabell1[[#This Row],[Precision]])</f>
        <v>0.92447161756179841</v>
      </c>
      <c r="R2953">
        <v>8770</v>
      </c>
      <c r="S2953">
        <v>833</v>
      </c>
      <c r="T2953">
        <v>1391</v>
      </c>
      <c r="U2953">
        <v>42</v>
      </c>
    </row>
    <row r="2954" spans="1:21" hidden="1" x14ac:dyDescent="0.3">
      <c r="A2954" s="21" t="s">
        <v>31</v>
      </c>
      <c r="B2954" s="21" t="s">
        <v>32</v>
      </c>
      <c r="C2954" s="24" t="s">
        <v>38</v>
      </c>
      <c r="D2954" s="20" t="s">
        <v>23</v>
      </c>
      <c r="E2954" t="s">
        <v>24</v>
      </c>
      <c r="F2954" s="19" t="s">
        <v>21</v>
      </c>
      <c r="G2954" s="21" t="s">
        <v>29</v>
      </c>
      <c r="H2954" s="25" t="s">
        <v>26</v>
      </c>
      <c r="I2954" s="25" t="s">
        <v>25</v>
      </c>
      <c r="J2954" s="21" t="s">
        <v>29</v>
      </c>
      <c r="K2954" s="26">
        <v>0.61793971061706499</v>
      </c>
      <c r="L2954" s="26">
        <v>0.40431714057922302</v>
      </c>
      <c r="N2954">
        <f>(Tabell1[[#This Row],[TP]]+Tabell1[[#This Row],[TN]])/(Tabell1[[#This Row],[TP]]+Tabell1[[#This Row],[TN]]+Tabell1[[#This Row],[FP]]+Tabell1[[#This Row],[FN]])</f>
        <v>0.87064361365076492</v>
      </c>
      <c r="O2954">
        <f>Tabell1[[#This Row],[TP]]/(Tabell1[[#This Row],[TP]]+Tabell1[[#This Row],[FP]])</f>
        <v>0.94324557617608973</v>
      </c>
      <c r="P2954">
        <f>Tabell1[[#This Row],[TP]]/(Tabell1[[#This Row],[TP]]+Tabell1[[#This Row],[FN]])</f>
        <v>0.9063763608087092</v>
      </c>
      <c r="Q2954">
        <f>2*(Tabell1[[#This Row],[Recall]] * Tabell1[[#This Row],[Precision]]) / (Tabell1[[#This Row],[Recall]] + Tabell1[[#This Row],[Precision]])</f>
        <v>0.9244435044678263</v>
      </c>
      <c r="R2954">
        <v>8742</v>
      </c>
      <c r="S2954">
        <v>876</v>
      </c>
      <c r="T2954">
        <v>526</v>
      </c>
      <c r="U2954">
        <v>903</v>
      </c>
    </row>
    <row r="2955" spans="1:21" hidden="1" x14ac:dyDescent="0.3">
      <c r="A2955" s="21" t="s">
        <v>31</v>
      </c>
      <c r="B2955" s="25" t="s">
        <v>22</v>
      </c>
      <c r="C2955" s="23" t="s">
        <v>40</v>
      </c>
      <c r="D2955" s="20" t="s">
        <v>23</v>
      </c>
      <c r="E2955" t="s">
        <v>24</v>
      </c>
      <c r="F2955" s="25" t="s">
        <v>30</v>
      </c>
      <c r="G2955" s="21" t="s">
        <v>29</v>
      </c>
      <c r="H2955" s="25" t="s">
        <v>26</v>
      </c>
      <c r="I2955" s="21"/>
      <c r="J2955" s="25" t="s">
        <v>26</v>
      </c>
      <c r="K2955" s="26">
        <v>6.5202949047088596</v>
      </c>
      <c r="L2955" s="26">
        <v>0.945748090744018</v>
      </c>
      <c r="N2955">
        <f>(Tabell1[[#This Row],[TP]]+Tabell1[[#This Row],[TN]])/(Tabell1[[#This Row],[TP]]+Tabell1[[#This Row],[TN]]+Tabell1[[#This Row],[FP]]+Tabell1[[#This Row],[FN]])</f>
        <v>0.87498868471078117</v>
      </c>
      <c r="O2955">
        <f>Tabell1[[#This Row],[TP]]/(Tabell1[[#This Row],[TP]]+Tabell1[[#This Row],[FP]])</f>
        <v>0.97901692557384656</v>
      </c>
      <c r="P2955">
        <f>Tabell1[[#This Row],[TP]]/(Tabell1[[#This Row],[TP]]+Tabell1[[#This Row],[FN]])</f>
        <v>0.87558320373250387</v>
      </c>
      <c r="Q2955">
        <f>2*(Tabell1[[#This Row],[Recall]] * Tabell1[[#This Row],[Precision]]) / (Tabell1[[#This Row],[Recall]] + Tabell1[[#This Row],[Precision]])</f>
        <v>0.92441574079141808</v>
      </c>
      <c r="R2955">
        <v>8445</v>
      </c>
      <c r="S2955">
        <v>1221</v>
      </c>
      <c r="T2955">
        <v>181</v>
      </c>
      <c r="U2955">
        <v>1200</v>
      </c>
    </row>
    <row r="2956" spans="1:21" hidden="1" x14ac:dyDescent="0.3">
      <c r="A2956" s="21" t="s">
        <v>31</v>
      </c>
      <c r="B2956" s="25" t="s">
        <v>22</v>
      </c>
      <c r="C2956" s="21" t="s">
        <v>34</v>
      </c>
      <c r="D2956" s="21" t="s">
        <v>34</v>
      </c>
      <c r="E2956" t="s">
        <v>35</v>
      </c>
      <c r="F2956" s="25" t="s">
        <v>30</v>
      </c>
      <c r="G2956" s="21" t="s">
        <v>29</v>
      </c>
      <c r="H2956" s="21" t="s">
        <v>29</v>
      </c>
      <c r="I2956" s="25" t="s">
        <v>25</v>
      </c>
      <c r="J2956" s="21" t="s">
        <v>29</v>
      </c>
      <c r="K2956" s="26">
        <v>1.09144735336303</v>
      </c>
      <c r="L2956" s="26">
        <v>1.30918097496032</v>
      </c>
      <c r="N2956">
        <f>(Tabell1[[#This Row],[TP]]+Tabell1[[#This Row],[TN]])/(Tabell1[[#This Row],[TP]]+Tabell1[[#This Row],[TN]]+Tabell1[[#This Row],[FP]]+Tabell1[[#This Row],[FN]])</f>
        <v>0.869446218410729</v>
      </c>
      <c r="O2956">
        <f>Tabell1[[#This Row],[TP]]/(Tabell1[[#This Row],[TP]]+Tabell1[[#This Row],[FP]])</f>
        <v>0.8625419380303927</v>
      </c>
      <c r="P2956">
        <f>Tabell1[[#This Row],[TP]]/(Tabell1[[#This Row],[TP]]+Tabell1[[#This Row],[FN]])</f>
        <v>0.9956714887800433</v>
      </c>
      <c r="Q2956">
        <f>2*(Tabell1[[#This Row],[Recall]] * Tabell1[[#This Row],[Precision]]) / (Tabell1[[#This Row],[Recall]] + Tabell1[[#This Row],[Precision]])</f>
        <v>0.92433775709829213</v>
      </c>
      <c r="R2956">
        <v>8741</v>
      </c>
      <c r="S2956">
        <v>789</v>
      </c>
      <c r="T2956">
        <v>1393</v>
      </c>
      <c r="U2956">
        <v>38</v>
      </c>
    </row>
    <row r="2957" spans="1:21" hidden="1" x14ac:dyDescent="0.3">
      <c r="A2957" s="25" t="s">
        <v>20</v>
      </c>
      <c r="B2957" s="23" t="s">
        <v>33</v>
      </c>
      <c r="C2957" s="23" t="s">
        <v>40</v>
      </c>
      <c r="D2957" s="20" t="s">
        <v>23</v>
      </c>
      <c r="E2957" t="s">
        <v>24</v>
      </c>
      <c r="F2957" s="19" t="s">
        <v>21</v>
      </c>
      <c r="G2957" s="25" t="s">
        <v>26</v>
      </c>
      <c r="H2957" s="25" t="s">
        <v>26</v>
      </c>
      <c r="I2957" s="25" t="s">
        <v>25</v>
      </c>
      <c r="J2957" s="25" t="s">
        <v>26</v>
      </c>
      <c r="K2957" s="26">
        <v>1.47261786460876</v>
      </c>
      <c r="L2957" s="26">
        <v>4.0519320964813197</v>
      </c>
      <c r="N2957">
        <f>(Tabell1[[#This Row],[TP]]+Tabell1[[#This Row],[TN]])/(Tabell1[[#This Row],[TP]]+Tabell1[[#This Row],[TN]]+Tabell1[[#This Row],[FP]]+Tabell1[[#This Row],[FN]])</f>
        <v>0.87516972933828185</v>
      </c>
      <c r="O2957">
        <f>Tabell1[[#This Row],[TP]]/(Tabell1[[#This Row],[TP]]+Tabell1[[#This Row],[FP]])</f>
        <v>0.98215118992067196</v>
      </c>
      <c r="P2957">
        <f>Tabell1[[#This Row],[TP]]/(Tabell1[[#This Row],[TP]]+Tabell1[[#This Row],[FN]])</f>
        <v>0.87288750648004143</v>
      </c>
      <c r="Q2957">
        <f>2*(Tabell1[[#This Row],[Recall]] * Tabell1[[#This Row],[Precision]]) / (Tabell1[[#This Row],[Recall]] + Tabell1[[#This Row],[Precision]])</f>
        <v>0.92430147664269624</v>
      </c>
      <c r="R2957">
        <v>8419</v>
      </c>
      <c r="S2957">
        <v>1249</v>
      </c>
      <c r="T2957">
        <v>153</v>
      </c>
      <c r="U2957">
        <v>1226</v>
      </c>
    </row>
    <row r="2958" spans="1:21" hidden="1" x14ac:dyDescent="0.3">
      <c r="A2958" s="25" t="s">
        <v>20</v>
      </c>
      <c r="B2958" s="23" t="s">
        <v>33</v>
      </c>
      <c r="C2958" s="23" t="s">
        <v>40</v>
      </c>
      <c r="D2958" s="20" t="s">
        <v>23</v>
      </c>
      <c r="E2958" t="s">
        <v>24</v>
      </c>
      <c r="F2958" s="19" t="s">
        <v>21</v>
      </c>
      <c r="G2958" s="21" t="s">
        <v>29</v>
      </c>
      <c r="H2958" s="25" t="s">
        <v>26</v>
      </c>
      <c r="I2958" s="25" t="s">
        <v>25</v>
      </c>
      <c r="J2958" s="25" t="s">
        <v>26</v>
      </c>
      <c r="K2958" s="26">
        <v>1.4610631465911801</v>
      </c>
      <c r="L2958" s="26">
        <v>4.0628726482391304</v>
      </c>
      <c r="N2958">
        <f>(Tabell1[[#This Row],[TP]]+Tabell1[[#This Row],[TN]])/(Tabell1[[#This Row],[TP]]+Tabell1[[#This Row],[TN]]+Tabell1[[#This Row],[FP]]+Tabell1[[#This Row],[FN]])</f>
        <v>0.87516972933828185</v>
      </c>
      <c r="O2958">
        <f>Tabell1[[#This Row],[TP]]/(Tabell1[[#This Row],[TP]]+Tabell1[[#This Row],[FP]])</f>
        <v>0.98215118992067196</v>
      </c>
      <c r="P2958">
        <f>Tabell1[[#This Row],[TP]]/(Tabell1[[#This Row],[TP]]+Tabell1[[#This Row],[FN]])</f>
        <v>0.87288750648004143</v>
      </c>
      <c r="Q2958">
        <f>2*(Tabell1[[#This Row],[Recall]] * Tabell1[[#This Row],[Precision]]) / (Tabell1[[#This Row],[Recall]] + Tabell1[[#This Row],[Precision]])</f>
        <v>0.92430147664269624</v>
      </c>
      <c r="R2958">
        <v>8419</v>
      </c>
      <c r="S2958">
        <v>1249</v>
      </c>
      <c r="T2958">
        <v>153</v>
      </c>
      <c r="U2958">
        <v>1226</v>
      </c>
    </row>
    <row r="2959" spans="1:21" hidden="1" x14ac:dyDescent="0.3">
      <c r="A2959" s="25" t="s">
        <v>20</v>
      </c>
      <c r="B2959" s="21" t="s">
        <v>32</v>
      </c>
      <c r="C2959" s="21" t="s">
        <v>34</v>
      </c>
      <c r="D2959" s="21" t="s">
        <v>34</v>
      </c>
      <c r="E2959" t="s">
        <v>35</v>
      </c>
      <c r="F2959" s="25" t="s">
        <v>30</v>
      </c>
      <c r="G2959" s="21" t="s">
        <v>29</v>
      </c>
      <c r="H2959" s="21" t="s">
        <v>29</v>
      </c>
      <c r="I2959" s="21"/>
      <c r="J2959" s="21" t="s">
        <v>29</v>
      </c>
      <c r="K2959" s="26">
        <v>2.6952645778656001</v>
      </c>
      <c r="L2959" s="26">
        <v>6.3967108726501403</v>
      </c>
      <c r="N2959">
        <f>(Tabell1[[#This Row],[TP]]+Tabell1[[#This Row],[TN]])/(Tabell1[[#This Row],[TP]]+Tabell1[[#This Row],[TN]]+Tabell1[[#This Row],[FP]]+Tabell1[[#This Row],[FN]])</f>
        <v>0.86926375330717998</v>
      </c>
      <c r="O2959">
        <f>Tabell1[[#This Row],[TP]]/(Tabell1[[#This Row],[TP]]+Tabell1[[#This Row],[FP]])</f>
        <v>0.86287295000987951</v>
      </c>
      <c r="P2959">
        <f>Tabell1[[#This Row],[TP]]/(Tabell1[[#This Row],[TP]]+Tabell1[[#This Row],[FN]])</f>
        <v>0.99487413145005121</v>
      </c>
      <c r="Q2959">
        <f>2*(Tabell1[[#This Row],[Recall]] * Tabell1[[#This Row],[Precision]]) / (Tabell1[[#This Row],[Recall]] + Tabell1[[#This Row],[Precision]])</f>
        <v>0.92418390561345964</v>
      </c>
      <c r="R2959">
        <v>8734</v>
      </c>
      <c r="S2959">
        <v>794</v>
      </c>
      <c r="T2959">
        <v>1388</v>
      </c>
      <c r="U2959">
        <v>45</v>
      </c>
    </row>
    <row r="2960" spans="1:21" hidden="1" x14ac:dyDescent="0.3">
      <c r="A2960" s="25" t="s">
        <v>20</v>
      </c>
      <c r="B2960" s="21" t="s">
        <v>32</v>
      </c>
      <c r="C2960" s="21" t="s">
        <v>34</v>
      </c>
      <c r="D2960" s="21" t="s">
        <v>34</v>
      </c>
      <c r="E2960" t="s">
        <v>35</v>
      </c>
      <c r="F2960" s="25" t="s">
        <v>30</v>
      </c>
      <c r="G2960" s="25" t="s">
        <v>26</v>
      </c>
      <c r="H2960" s="21" t="s">
        <v>29</v>
      </c>
      <c r="I2960" s="21"/>
      <c r="J2960" s="21" t="s">
        <v>29</v>
      </c>
      <c r="K2960" s="26">
        <v>2.6942253112792902</v>
      </c>
      <c r="L2960" s="26">
        <v>6.3649973869323704</v>
      </c>
      <c r="N2960">
        <f>(Tabell1[[#This Row],[TP]]+Tabell1[[#This Row],[TN]])/(Tabell1[[#This Row],[TP]]+Tabell1[[#This Row],[TN]]+Tabell1[[#This Row],[FP]]+Tabell1[[#This Row],[FN]])</f>
        <v>0.86926375330717998</v>
      </c>
      <c r="O2960">
        <f>Tabell1[[#This Row],[TP]]/(Tabell1[[#This Row],[TP]]+Tabell1[[#This Row],[FP]])</f>
        <v>0.86287295000987951</v>
      </c>
      <c r="P2960">
        <f>Tabell1[[#This Row],[TP]]/(Tabell1[[#This Row],[TP]]+Tabell1[[#This Row],[FN]])</f>
        <v>0.99487413145005121</v>
      </c>
      <c r="Q2960">
        <f>2*(Tabell1[[#This Row],[Recall]] * Tabell1[[#This Row],[Precision]]) / (Tabell1[[#This Row],[Recall]] + Tabell1[[#This Row],[Precision]])</f>
        <v>0.92418390561345964</v>
      </c>
      <c r="R2960">
        <v>8734</v>
      </c>
      <c r="S2960">
        <v>794</v>
      </c>
      <c r="T2960">
        <v>1388</v>
      </c>
      <c r="U2960">
        <v>45</v>
      </c>
    </row>
    <row r="2961" spans="1:21" hidden="1" x14ac:dyDescent="0.3">
      <c r="A2961" s="21" t="s">
        <v>31</v>
      </c>
      <c r="B2961" s="21" t="s">
        <v>32</v>
      </c>
      <c r="C2961" s="21" t="s">
        <v>34</v>
      </c>
      <c r="D2961" s="21" t="s">
        <v>34</v>
      </c>
      <c r="E2961" t="s">
        <v>35</v>
      </c>
      <c r="F2961" s="25" t="s">
        <v>30</v>
      </c>
      <c r="G2961" s="21" t="s">
        <v>29</v>
      </c>
      <c r="H2961" s="21" t="s">
        <v>29</v>
      </c>
      <c r="I2961" s="25" t="s">
        <v>25</v>
      </c>
      <c r="J2961" s="21" t="s">
        <v>29</v>
      </c>
      <c r="K2961" s="26">
        <v>1.1865303516387899</v>
      </c>
      <c r="L2961" s="26">
        <v>0.50461602210998502</v>
      </c>
      <c r="N2961">
        <f>(Tabell1[[#This Row],[TP]]+Tabell1[[#This Row],[TN]])/(Tabell1[[#This Row],[TP]]+Tabell1[[#This Row],[TN]]+Tabell1[[#This Row],[FP]]+Tabell1[[#This Row],[FN]])</f>
        <v>0.86908128820363106</v>
      </c>
      <c r="O2961">
        <f>Tabell1[[#This Row],[TP]]/(Tabell1[[#This Row],[TP]]+Tabell1[[#This Row],[FP]])</f>
        <v>0.86234458259325042</v>
      </c>
      <c r="P2961">
        <f>Tabell1[[#This Row],[TP]]/(Tabell1[[#This Row],[TP]]+Tabell1[[#This Row],[FN]])</f>
        <v>0.99544367240004561</v>
      </c>
      <c r="Q2961">
        <f>2*(Tabell1[[#This Row],[Recall]] * Tabell1[[#This Row],[Precision]]) / (Tabell1[[#This Row],[Recall]] + Tabell1[[#This Row],[Precision]])</f>
        <v>0.9241262623592239</v>
      </c>
      <c r="R2961">
        <v>8739</v>
      </c>
      <c r="S2961">
        <v>787</v>
      </c>
      <c r="T2961">
        <v>1395</v>
      </c>
      <c r="U2961">
        <v>40</v>
      </c>
    </row>
    <row r="2962" spans="1:21" hidden="1" x14ac:dyDescent="0.3">
      <c r="A2962" s="21" t="s">
        <v>31</v>
      </c>
      <c r="B2962" s="21" t="s">
        <v>32</v>
      </c>
      <c r="C2962" s="23" t="s">
        <v>40</v>
      </c>
      <c r="D2962" s="20" t="s">
        <v>23</v>
      </c>
      <c r="E2962" t="s">
        <v>24</v>
      </c>
      <c r="F2962" s="25" t="s">
        <v>30</v>
      </c>
      <c r="G2962" s="21" t="s">
        <v>29</v>
      </c>
      <c r="H2962" s="25" t="s">
        <v>26</v>
      </c>
      <c r="I2962" s="25" t="s">
        <v>25</v>
      </c>
      <c r="J2962" s="21" t="s">
        <v>29</v>
      </c>
      <c r="K2962" s="26">
        <v>1.6057088375091499</v>
      </c>
      <c r="L2962" s="26">
        <v>0.52887964248657204</v>
      </c>
      <c r="N2962">
        <f>(Tabell1[[#This Row],[TP]]+Tabell1[[#This Row],[TN]])/(Tabell1[[#This Row],[TP]]+Tabell1[[#This Row],[TN]]+Tabell1[[#This Row],[FP]]+Tabell1[[#This Row],[FN]])</f>
        <v>0.87453607314202952</v>
      </c>
      <c r="O2962">
        <f>Tabell1[[#This Row],[TP]]/(Tabell1[[#This Row],[TP]]+Tabell1[[#This Row],[FP]])</f>
        <v>0.97911590671771664</v>
      </c>
      <c r="P2962">
        <f>Tabell1[[#This Row],[TP]]/(Tabell1[[#This Row],[TP]]+Tabell1[[#This Row],[FN]])</f>
        <v>0.87496111975116642</v>
      </c>
      <c r="Q2962">
        <f>2*(Tabell1[[#This Row],[Recall]] * Tabell1[[#This Row],[Precision]]) / (Tabell1[[#This Row],[Recall]] + Tabell1[[#This Row],[Precision]])</f>
        <v>0.92411300919842321</v>
      </c>
      <c r="R2962">
        <v>8439</v>
      </c>
      <c r="S2962">
        <v>1222</v>
      </c>
      <c r="T2962">
        <v>180</v>
      </c>
      <c r="U2962">
        <v>1206</v>
      </c>
    </row>
    <row r="2963" spans="1:21" hidden="1" x14ac:dyDescent="0.3">
      <c r="A2963" s="23" t="s">
        <v>48</v>
      </c>
      <c r="B2963" s="21" t="s">
        <v>32</v>
      </c>
      <c r="C2963" s="24" t="s">
        <v>38</v>
      </c>
      <c r="D2963" s="20" t="s">
        <v>23</v>
      </c>
      <c r="E2963" t="s">
        <v>24</v>
      </c>
      <c r="F2963" s="25" t="s">
        <v>30</v>
      </c>
      <c r="G2963" s="25" t="s">
        <v>26</v>
      </c>
      <c r="H2963" s="21" t="s">
        <v>29</v>
      </c>
      <c r="I2963" s="25" t="s">
        <v>25</v>
      </c>
      <c r="J2963" s="21" t="s">
        <v>29</v>
      </c>
      <c r="K2963" s="26">
        <v>0.88146924972534102</v>
      </c>
      <c r="L2963" s="26">
        <v>1.13297796249389</v>
      </c>
      <c r="N2963">
        <f>(Tabell1[[#This Row],[TP]]+Tabell1[[#This Row],[TN]])/(Tabell1[[#This Row],[TP]]+Tabell1[[#This Row],[TN]]+Tabell1[[#This Row],[FP]]+Tabell1[[#This Row],[FN]])</f>
        <v>0.87046256902326424</v>
      </c>
      <c r="O2963">
        <f>Tabell1[[#This Row],[TP]]/(Tabell1[[#This Row],[TP]]+Tabell1[[#This Row],[FP]])</f>
        <v>0.94602519548218944</v>
      </c>
      <c r="P2963">
        <f>Tabell1[[#This Row],[TP]]/(Tabell1[[#This Row],[TP]]+Tabell1[[#This Row],[FN]])</f>
        <v>0.90316226023846558</v>
      </c>
      <c r="Q2963">
        <f>2*(Tabell1[[#This Row],[Recall]] * Tabell1[[#This Row],[Precision]]) / (Tabell1[[#This Row],[Recall]] + Tabell1[[#This Row],[Precision]])</f>
        <v>0.92409696069591041</v>
      </c>
      <c r="R2963">
        <v>8711</v>
      </c>
      <c r="S2963">
        <v>905</v>
      </c>
      <c r="T2963">
        <v>497</v>
      </c>
      <c r="U2963">
        <v>934</v>
      </c>
    </row>
    <row r="2964" spans="1:21" hidden="1" x14ac:dyDescent="0.3">
      <c r="A2964" s="23" t="s">
        <v>48</v>
      </c>
      <c r="B2964" s="21" t="s">
        <v>32</v>
      </c>
      <c r="C2964" s="24" t="s">
        <v>38</v>
      </c>
      <c r="D2964" s="20" t="s">
        <v>23</v>
      </c>
      <c r="E2964" t="s">
        <v>24</v>
      </c>
      <c r="F2964" s="25" t="s">
        <v>30</v>
      </c>
      <c r="G2964" s="25" t="s">
        <v>26</v>
      </c>
      <c r="H2964" s="21" t="s">
        <v>29</v>
      </c>
      <c r="I2964" s="25" t="s">
        <v>25</v>
      </c>
      <c r="J2964" s="25" t="s">
        <v>26</v>
      </c>
      <c r="K2964" s="26">
        <v>0.86264443397521895</v>
      </c>
      <c r="L2964" s="26">
        <v>1.19261121749877</v>
      </c>
      <c r="N2964">
        <f>(Tabell1[[#This Row],[TP]]+Tabell1[[#This Row],[TN]])/(Tabell1[[#This Row],[TP]]+Tabell1[[#This Row],[TN]]+Tabell1[[#This Row],[FP]]+Tabell1[[#This Row],[FN]])</f>
        <v>0.87046256902326424</v>
      </c>
      <c r="O2964">
        <f>Tabell1[[#This Row],[TP]]/(Tabell1[[#This Row],[TP]]+Tabell1[[#This Row],[FP]])</f>
        <v>0.94602519548218944</v>
      </c>
      <c r="P2964">
        <f>Tabell1[[#This Row],[TP]]/(Tabell1[[#This Row],[TP]]+Tabell1[[#This Row],[FN]])</f>
        <v>0.90316226023846558</v>
      </c>
      <c r="Q2964">
        <f>2*(Tabell1[[#This Row],[Recall]] * Tabell1[[#This Row],[Precision]]) / (Tabell1[[#This Row],[Recall]] + Tabell1[[#This Row],[Precision]])</f>
        <v>0.92409696069591041</v>
      </c>
      <c r="R2964">
        <v>8711</v>
      </c>
      <c r="S2964">
        <v>905</v>
      </c>
      <c r="T2964">
        <v>497</v>
      </c>
      <c r="U2964">
        <v>934</v>
      </c>
    </row>
    <row r="2965" spans="1:21" hidden="1" x14ac:dyDescent="0.3">
      <c r="A2965" s="21" t="s">
        <v>31</v>
      </c>
      <c r="B2965" s="25" t="s">
        <v>22</v>
      </c>
      <c r="C2965" s="24" t="s">
        <v>38</v>
      </c>
      <c r="D2965" s="20" t="s">
        <v>23</v>
      </c>
      <c r="E2965" t="s">
        <v>24</v>
      </c>
      <c r="F2965" s="25" t="s">
        <v>30</v>
      </c>
      <c r="G2965" s="25" t="s">
        <v>26</v>
      </c>
      <c r="H2965" s="25" t="s">
        <v>26</v>
      </c>
      <c r="I2965" s="25" t="s">
        <v>25</v>
      </c>
      <c r="J2965" s="21" t="s">
        <v>29</v>
      </c>
      <c r="K2965" s="26">
        <v>1.72831583023071</v>
      </c>
      <c r="L2965" s="26">
        <v>0.75289034843444802</v>
      </c>
      <c r="N2965">
        <f>(Tabell1[[#This Row],[TP]]+Tabell1[[#This Row],[TN]])/(Tabell1[[#This Row],[TP]]+Tabell1[[#This Row],[TN]]+Tabell1[[#This Row],[FP]]+Tabell1[[#This Row],[FN]])</f>
        <v>0.86928577894450987</v>
      </c>
      <c r="O2965">
        <f>Tabell1[[#This Row],[TP]]/(Tabell1[[#This Row],[TP]]+Tabell1[[#This Row],[FP]])</f>
        <v>0.9372933774128186</v>
      </c>
      <c r="P2965">
        <f>Tabell1[[#This Row],[TP]]/(Tabell1[[#This Row],[TP]]+Tabell1[[#This Row],[FN]])</f>
        <v>0.91124935199585277</v>
      </c>
      <c r="Q2965">
        <f>2*(Tabell1[[#This Row],[Recall]] * Tabell1[[#This Row],[Precision]]) / (Tabell1[[#This Row],[Recall]] + Tabell1[[#This Row],[Precision]])</f>
        <v>0.92408789822310999</v>
      </c>
      <c r="R2965">
        <v>8789</v>
      </c>
      <c r="S2965">
        <v>814</v>
      </c>
      <c r="T2965">
        <v>588</v>
      </c>
      <c r="U2965">
        <v>856</v>
      </c>
    </row>
    <row r="2966" spans="1:21" hidden="1" x14ac:dyDescent="0.3">
      <c r="A2966" s="21" t="s">
        <v>31</v>
      </c>
      <c r="B2966" s="25" t="s">
        <v>22</v>
      </c>
      <c r="C2966" s="21" t="s">
        <v>34</v>
      </c>
      <c r="D2966" s="21" t="s">
        <v>34</v>
      </c>
      <c r="E2966" t="s">
        <v>35</v>
      </c>
      <c r="F2966" s="25" t="s">
        <v>30</v>
      </c>
      <c r="G2966" s="25" t="s">
        <v>26</v>
      </c>
      <c r="H2966" s="25" t="s">
        <v>26</v>
      </c>
      <c r="I2966" s="21"/>
      <c r="J2966" s="21" t="s">
        <v>29</v>
      </c>
      <c r="K2966" s="26">
        <v>1.0539848804473799</v>
      </c>
      <c r="L2966" s="26">
        <v>0.53875803947448697</v>
      </c>
      <c r="N2966">
        <f>(Tabell1[[#This Row],[TP]]+Tabell1[[#This Row],[TN]])/(Tabell1[[#This Row],[TP]]+Tabell1[[#This Row],[TN]]+Tabell1[[#This Row],[FP]]+Tabell1[[#This Row],[FN]])</f>
        <v>0.86889882310008215</v>
      </c>
      <c r="O2966">
        <f>Tabell1[[#This Row],[TP]]/(Tabell1[[#This Row],[TP]]+Tabell1[[#This Row],[FP]])</f>
        <v>0.86174615687820255</v>
      </c>
      <c r="P2966">
        <f>Tabell1[[#This Row],[TP]]/(Tabell1[[#This Row],[TP]]+Tabell1[[#This Row],[FN]])</f>
        <v>0.99612712154003868</v>
      </c>
      <c r="Q2966">
        <f>2*(Tabell1[[#This Row],[Recall]] * Tabell1[[#This Row],[Precision]]) / (Tabell1[[#This Row],[Recall]] + Tabell1[[#This Row],[Precision]])</f>
        <v>0.92407671580282125</v>
      </c>
      <c r="R2966">
        <v>8745</v>
      </c>
      <c r="S2966">
        <v>779</v>
      </c>
      <c r="T2966">
        <v>1403</v>
      </c>
      <c r="U2966">
        <v>34</v>
      </c>
    </row>
    <row r="2967" spans="1:21" hidden="1" x14ac:dyDescent="0.3">
      <c r="A2967" s="21" t="s">
        <v>31</v>
      </c>
      <c r="B2967" s="21" t="s">
        <v>32</v>
      </c>
      <c r="C2967" s="21" t="s">
        <v>34</v>
      </c>
      <c r="D2967" s="21" t="s">
        <v>34</v>
      </c>
      <c r="E2967" t="s">
        <v>35</v>
      </c>
      <c r="F2967" s="25" t="s">
        <v>30</v>
      </c>
      <c r="G2967" s="21" t="s">
        <v>29</v>
      </c>
      <c r="H2967" s="25" t="s">
        <v>26</v>
      </c>
      <c r="I2967" s="25" t="s">
        <v>25</v>
      </c>
      <c r="J2967" s="21" t="s">
        <v>29</v>
      </c>
      <c r="K2967" s="26">
        <v>1.1200039386749201</v>
      </c>
      <c r="L2967" s="26">
        <v>0.467310190200805</v>
      </c>
      <c r="N2967">
        <f>(Tabell1[[#This Row],[TP]]+Tabell1[[#This Row],[TN]])/(Tabell1[[#This Row],[TP]]+Tabell1[[#This Row],[TN]]+Tabell1[[#This Row],[FP]]+Tabell1[[#This Row],[FN]])</f>
        <v>0.86899005565185661</v>
      </c>
      <c r="O2967">
        <f>Tabell1[[#This Row],[TP]]/(Tabell1[[#This Row],[TP]]+Tabell1[[#This Row],[FP]])</f>
        <v>0.86247408431237038</v>
      </c>
      <c r="P2967">
        <f>Tabell1[[#This Row],[TP]]/(Tabell1[[#This Row],[TP]]+Tabell1[[#This Row],[FN]])</f>
        <v>0.99510194783004902</v>
      </c>
      <c r="Q2967">
        <f>2*(Tabell1[[#This Row],[Recall]] * Tabell1[[#This Row],[Precision]]) / (Tabell1[[#This Row],[Recall]] + Tabell1[[#This Row],[Precision]])</f>
        <v>0.92405331076792896</v>
      </c>
      <c r="R2967">
        <v>8736</v>
      </c>
      <c r="S2967">
        <v>789</v>
      </c>
      <c r="T2967">
        <v>1393</v>
      </c>
      <c r="U2967">
        <v>43</v>
      </c>
    </row>
    <row r="2968" spans="1:21" hidden="1" x14ac:dyDescent="0.3">
      <c r="A2968" s="25" t="s">
        <v>20</v>
      </c>
      <c r="B2968" s="23" t="s">
        <v>33</v>
      </c>
      <c r="C2968" s="23" t="s">
        <v>40</v>
      </c>
      <c r="D2968" s="20" t="s">
        <v>23</v>
      </c>
      <c r="E2968" t="s">
        <v>24</v>
      </c>
      <c r="F2968" s="25" t="s">
        <v>30</v>
      </c>
      <c r="G2968" s="21" t="s">
        <v>29</v>
      </c>
      <c r="H2968" s="25" t="s">
        <v>26</v>
      </c>
      <c r="I2968" s="21"/>
      <c r="J2968" s="25" t="s">
        <v>26</v>
      </c>
      <c r="K2968" s="26">
        <v>3.4167568683624201</v>
      </c>
      <c r="L2968" s="26">
        <v>9.8870503902435303</v>
      </c>
      <c r="N2968">
        <f>(Tabell1[[#This Row],[TP]]+Tabell1[[#This Row],[TN]])/(Tabell1[[#This Row],[TP]]+Tabell1[[#This Row],[TN]]+Tabell1[[#This Row],[FP]]+Tabell1[[#This Row],[FN]])</f>
        <v>0.87507920702453157</v>
      </c>
      <c r="O2968">
        <f>Tabell1[[#This Row],[TP]]/(Tabell1[[#This Row],[TP]]+Tabell1[[#This Row],[FP]])</f>
        <v>0.9847507331378299</v>
      </c>
      <c r="P2968">
        <f>Tabell1[[#This Row],[TP]]/(Tabell1[[#This Row],[TP]]+Tabell1[[#This Row],[FN]])</f>
        <v>0.87039917055469151</v>
      </c>
      <c r="Q2968">
        <f>2*(Tabell1[[#This Row],[Recall]] * Tabell1[[#This Row],[Precision]]) / (Tabell1[[#This Row],[Recall]] + Tabell1[[#This Row],[Precision]])</f>
        <v>0.92405063291139244</v>
      </c>
      <c r="R2968">
        <v>8395</v>
      </c>
      <c r="S2968">
        <v>1272</v>
      </c>
      <c r="T2968">
        <v>130</v>
      </c>
      <c r="U2968">
        <v>1250</v>
      </c>
    </row>
    <row r="2969" spans="1:21" hidden="1" x14ac:dyDescent="0.3">
      <c r="A2969" s="25" t="s">
        <v>20</v>
      </c>
      <c r="B2969" s="23" t="s">
        <v>33</v>
      </c>
      <c r="C2969" s="23" t="s">
        <v>40</v>
      </c>
      <c r="D2969" s="20" t="s">
        <v>23</v>
      </c>
      <c r="E2969" t="s">
        <v>24</v>
      </c>
      <c r="F2969" s="25" t="s">
        <v>30</v>
      </c>
      <c r="G2969" s="25" t="s">
        <v>26</v>
      </c>
      <c r="H2969" s="25" t="s">
        <v>26</v>
      </c>
      <c r="I2969" s="21"/>
      <c r="J2969" s="25" t="s">
        <v>26</v>
      </c>
      <c r="K2969" s="26">
        <v>3.4149715900421098</v>
      </c>
      <c r="L2969" s="26">
        <v>9.8562798500061</v>
      </c>
      <c r="N2969">
        <f>(Tabell1[[#This Row],[TP]]+Tabell1[[#This Row],[TN]])/(Tabell1[[#This Row],[TP]]+Tabell1[[#This Row],[TN]]+Tabell1[[#This Row],[FP]]+Tabell1[[#This Row],[FN]])</f>
        <v>0.87507920702453157</v>
      </c>
      <c r="O2969">
        <f>Tabell1[[#This Row],[TP]]/(Tabell1[[#This Row],[TP]]+Tabell1[[#This Row],[FP]])</f>
        <v>0.9847507331378299</v>
      </c>
      <c r="P2969">
        <f>Tabell1[[#This Row],[TP]]/(Tabell1[[#This Row],[TP]]+Tabell1[[#This Row],[FN]])</f>
        <v>0.87039917055469151</v>
      </c>
      <c r="Q2969">
        <f>2*(Tabell1[[#This Row],[Recall]] * Tabell1[[#This Row],[Precision]]) / (Tabell1[[#This Row],[Recall]] + Tabell1[[#This Row],[Precision]])</f>
        <v>0.92405063291139244</v>
      </c>
      <c r="R2969">
        <v>8395</v>
      </c>
      <c r="S2969">
        <v>1272</v>
      </c>
      <c r="T2969">
        <v>130</v>
      </c>
      <c r="U2969">
        <v>1250</v>
      </c>
    </row>
    <row r="2970" spans="1:21" hidden="1" x14ac:dyDescent="0.3">
      <c r="A2970" s="21" t="s">
        <v>31</v>
      </c>
      <c r="B2970" s="21" t="s">
        <v>32</v>
      </c>
      <c r="C2970" s="21" t="s">
        <v>34</v>
      </c>
      <c r="D2970" s="21" t="s">
        <v>34</v>
      </c>
      <c r="E2970" t="s">
        <v>35</v>
      </c>
      <c r="F2970" s="25" t="s">
        <v>30</v>
      </c>
      <c r="G2970" s="25" t="s">
        <v>26</v>
      </c>
      <c r="H2970" s="21" t="s">
        <v>29</v>
      </c>
      <c r="I2970" s="25" t="s">
        <v>25</v>
      </c>
      <c r="J2970" s="21" t="s">
        <v>29</v>
      </c>
      <c r="K2970" s="26">
        <v>1.23330926895141</v>
      </c>
      <c r="L2970" s="26">
        <v>1.2986702919006301</v>
      </c>
      <c r="N2970">
        <f>(Tabell1[[#This Row],[TP]]+Tabell1[[#This Row],[TN]])/(Tabell1[[#This Row],[TP]]+Tabell1[[#This Row],[TN]]+Tabell1[[#This Row],[FP]]+Tabell1[[#This Row],[FN]])</f>
        <v>0.86889882310008215</v>
      </c>
      <c r="O2970">
        <f>Tabell1[[#This Row],[TP]]/(Tabell1[[#This Row],[TP]]+Tabell1[[#This Row],[FP]])</f>
        <v>0.86267536060067185</v>
      </c>
      <c r="P2970">
        <f>Tabell1[[#This Row],[TP]]/(Tabell1[[#This Row],[TP]]+Tabell1[[#This Row],[FN]])</f>
        <v>0.99464631507005352</v>
      </c>
      <c r="Q2970">
        <f>2*(Tabell1[[#This Row],[Recall]] * Tabell1[[#This Row],[Precision]]) / (Tabell1[[#This Row],[Recall]] + Tabell1[[#This Row],[Precision]])</f>
        <v>0.92397227659912173</v>
      </c>
      <c r="R2970">
        <v>8732</v>
      </c>
      <c r="S2970">
        <v>792</v>
      </c>
      <c r="T2970">
        <v>1390</v>
      </c>
      <c r="U2970">
        <v>47</v>
      </c>
    </row>
    <row r="2971" spans="1:21" hidden="1" x14ac:dyDescent="0.3">
      <c r="A2971" s="25" t="s">
        <v>20</v>
      </c>
      <c r="B2971" s="25" t="s">
        <v>22</v>
      </c>
      <c r="C2971" s="25" t="s">
        <v>36</v>
      </c>
      <c r="D2971" s="25" t="s">
        <v>36</v>
      </c>
      <c r="E2971" t="s">
        <v>44</v>
      </c>
      <c r="F2971" s="19" t="s">
        <v>21</v>
      </c>
      <c r="G2971" s="25" t="s">
        <v>26</v>
      </c>
      <c r="H2971" s="25" t="s">
        <v>26</v>
      </c>
      <c r="I2971" s="21"/>
      <c r="J2971" s="25" t="s">
        <v>26</v>
      </c>
      <c r="K2971" s="26">
        <v>3.0202755928039502</v>
      </c>
      <c r="L2971" s="26">
        <v>8.0520586967468208</v>
      </c>
      <c r="N2971">
        <f>(Tabell1[[#This Row],[TP]]+Tabell1[[#This Row],[TN]])/(Tabell1[[#This Row],[TP]]+Tabell1[[#This Row],[TN]]+Tabell1[[#This Row],[FP]]+Tabell1[[#This Row],[FN]])</f>
        <v>0.89541651509639864</v>
      </c>
      <c r="O2971">
        <f>Tabell1[[#This Row],[TP]]/(Tabell1[[#This Row],[TP]]+Tabell1[[#This Row],[FP]])</f>
        <v>0.903271692745377</v>
      </c>
      <c r="P2971">
        <f>Tabell1[[#This Row],[TP]]/(Tabell1[[#This Row],[TP]]+Tabell1[[#This Row],[FN]])</f>
        <v>0.94558007310139436</v>
      </c>
      <c r="Q2971">
        <f>2*(Tabell1[[#This Row],[Recall]] * Tabell1[[#This Row],[Precision]]) / (Tabell1[[#This Row],[Recall]] + Tabell1[[#This Row],[Precision]])</f>
        <v>0.92394179894179906</v>
      </c>
      <c r="R2971">
        <v>6985</v>
      </c>
      <c r="S2971">
        <v>2861</v>
      </c>
      <c r="T2971">
        <v>748</v>
      </c>
      <c r="U2971">
        <v>402</v>
      </c>
    </row>
    <row r="2972" spans="1:21" hidden="1" x14ac:dyDescent="0.3">
      <c r="A2972" s="23" t="s">
        <v>48</v>
      </c>
      <c r="B2972" s="21" t="s">
        <v>32</v>
      </c>
      <c r="C2972" s="24" t="s">
        <v>38</v>
      </c>
      <c r="D2972" s="20" t="s">
        <v>23</v>
      </c>
      <c r="E2972" t="s">
        <v>24</v>
      </c>
      <c r="F2972" s="25" t="s">
        <v>30</v>
      </c>
      <c r="G2972" s="21" t="s">
        <v>29</v>
      </c>
      <c r="H2972" s="21" t="s">
        <v>29</v>
      </c>
      <c r="I2972" s="25" t="s">
        <v>25</v>
      </c>
      <c r="J2972" s="21" t="s">
        <v>29</v>
      </c>
      <c r="K2972" s="26">
        <v>0.87647914886474598</v>
      </c>
      <c r="L2972" s="26">
        <v>1.1758556365966699</v>
      </c>
      <c r="N2972">
        <f>(Tabell1[[#This Row],[TP]]+Tabell1[[#This Row],[TN]])/(Tabell1[[#This Row],[TP]]+Tabell1[[#This Row],[TN]]+Tabell1[[#This Row],[FP]]+Tabell1[[#This Row],[FN]])</f>
        <v>0.87010047976826288</v>
      </c>
      <c r="O2972">
        <f>Tabell1[[#This Row],[TP]]/(Tabell1[[#This Row],[TP]]+Tabell1[[#This Row],[FP]])</f>
        <v>0.94600173837461976</v>
      </c>
      <c r="P2972">
        <f>Tabell1[[#This Row],[TP]]/(Tabell1[[#This Row],[TP]]+Tabell1[[#This Row],[FN]])</f>
        <v>0.90274753758424053</v>
      </c>
      <c r="Q2972">
        <f>2*(Tabell1[[#This Row],[Recall]] * Tabell1[[#This Row],[Precision]]) / (Tabell1[[#This Row],[Recall]] + Tabell1[[#This Row],[Precision]])</f>
        <v>0.92386864024616677</v>
      </c>
      <c r="R2972">
        <v>8707</v>
      </c>
      <c r="S2972">
        <v>905</v>
      </c>
      <c r="T2972">
        <v>497</v>
      </c>
      <c r="U2972">
        <v>938</v>
      </c>
    </row>
    <row r="2973" spans="1:21" hidden="1" x14ac:dyDescent="0.3">
      <c r="A2973" s="23" t="s">
        <v>48</v>
      </c>
      <c r="B2973" s="21" t="s">
        <v>32</v>
      </c>
      <c r="C2973" s="24" t="s">
        <v>38</v>
      </c>
      <c r="D2973" s="20" t="s">
        <v>23</v>
      </c>
      <c r="E2973" t="s">
        <v>24</v>
      </c>
      <c r="F2973" s="25" t="s">
        <v>30</v>
      </c>
      <c r="G2973" s="21" t="s">
        <v>29</v>
      </c>
      <c r="H2973" s="21" t="s">
        <v>29</v>
      </c>
      <c r="I2973" s="25" t="s">
        <v>25</v>
      </c>
      <c r="J2973" s="25" t="s">
        <v>26</v>
      </c>
      <c r="K2973" s="26">
        <v>0.84297704696655196</v>
      </c>
      <c r="L2973" s="26">
        <v>1.2071216106414699</v>
      </c>
      <c r="N2973">
        <f>(Tabell1[[#This Row],[TP]]+Tabell1[[#This Row],[TN]])/(Tabell1[[#This Row],[TP]]+Tabell1[[#This Row],[TN]]+Tabell1[[#This Row],[FP]]+Tabell1[[#This Row],[FN]])</f>
        <v>0.87010047976826288</v>
      </c>
      <c r="O2973">
        <f>Tabell1[[#This Row],[TP]]/(Tabell1[[#This Row],[TP]]+Tabell1[[#This Row],[FP]])</f>
        <v>0.94600173837461976</v>
      </c>
      <c r="P2973">
        <f>Tabell1[[#This Row],[TP]]/(Tabell1[[#This Row],[TP]]+Tabell1[[#This Row],[FN]])</f>
        <v>0.90274753758424053</v>
      </c>
      <c r="Q2973">
        <f>2*(Tabell1[[#This Row],[Recall]] * Tabell1[[#This Row],[Precision]]) / (Tabell1[[#This Row],[Recall]] + Tabell1[[#This Row],[Precision]])</f>
        <v>0.92386864024616677</v>
      </c>
      <c r="R2973">
        <v>8707</v>
      </c>
      <c r="S2973">
        <v>905</v>
      </c>
      <c r="T2973">
        <v>497</v>
      </c>
      <c r="U2973">
        <v>938</v>
      </c>
    </row>
    <row r="2974" spans="1:21" hidden="1" x14ac:dyDescent="0.3">
      <c r="A2974" s="25" t="s">
        <v>20</v>
      </c>
      <c r="B2974" s="25" t="s">
        <v>22</v>
      </c>
      <c r="C2974" s="24" t="s">
        <v>38</v>
      </c>
      <c r="D2974" s="24" t="s">
        <v>38</v>
      </c>
      <c r="E2974" t="s">
        <v>45</v>
      </c>
      <c r="F2974" s="25" t="s">
        <v>30</v>
      </c>
      <c r="G2974" s="25" t="s">
        <v>26</v>
      </c>
      <c r="H2974" s="21" t="s">
        <v>29</v>
      </c>
      <c r="I2974" s="21"/>
      <c r="J2974" s="25" t="s">
        <v>26</v>
      </c>
      <c r="K2974" s="26">
        <v>5.16710996627807</v>
      </c>
      <c r="L2974" s="26">
        <v>13.881178617477399</v>
      </c>
      <c r="N2974">
        <f>(Tabell1[[#This Row],[TP]]+Tabell1[[#This Row],[TN]])/(Tabell1[[#This Row],[TP]]+Tabell1[[#This Row],[TN]]+Tabell1[[#This Row],[FP]]+Tabell1[[#This Row],[FN]])</f>
        <v>0.9067497966928707</v>
      </c>
      <c r="O2974">
        <f>Tabell1[[#This Row],[TP]]/(Tabell1[[#This Row],[TP]]+Tabell1[[#This Row],[FP]])</f>
        <v>0.90275573510315976</v>
      </c>
      <c r="P2974">
        <f>Tabell1[[#This Row],[TP]]/(Tabell1[[#This Row],[TP]]+Tabell1[[#This Row],[FN]])</f>
        <v>0.94588057445200302</v>
      </c>
      <c r="Q2974">
        <f>2*(Tabell1[[#This Row],[Recall]] * Tabell1[[#This Row],[Precision]]) / (Tabell1[[#This Row],[Recall]] + Tabell1[[#This Row],[Precision]])</f>
        <v>0.9238151483832866</v>
      </c>
      <c r="R2974">
        <v>6257</v>
      </c>
      <c r="S2974">
        <v>3778</v>
      </c>
      <c r="T2974">
        <v>674</v>
      </c>
      <c r="U2974">
        <v>358</v>
      </c>
    </row>
    <row r="2975" spans="1:21" hidden="1" x14ac:dyDescent="0.3">
      <c r="A2975" s="21" t="s">
        <v>31</v>
      </c>
      <c r="B2975" s="21" t="s">
        <v>32</v>
      </c>
      <c r="C2975" s="23" t="s">
        <v>40</v>
      </c>
      <c r="D2975" s="20" t="s">
        <v>23</v>
      </c>
      <c r="E2975" t="s">
        <v>24</v>
      </c>
      <c r="F2975" s="25" t="s">
        <v>30</v>
      </c>
      <c r="G2975" s="25" t="s">
        <v>26</v>
      </c>
      <c r="H2975" s="21" t="s">
        <v>29</v>
      </c>
      <c r="I2975" s="21"/>
      <c r="J2975" s="21" t="s">
        <v>29</v>
      </c>
      <c r="K2975" s="26">
        <v>1.7829663753509499</v>
      </c>
      <c r="L2975" s="26">
        <v>0.49889898300170898</v>
      </c>
      <c r="N2975">
        <f>(Tabell1[[#This Row],[TP]]+Tabell1[[#This Row],[TN]])/(Tabell1[[#This Row],[TP]]+Tabell1[[#This Row],[TN]]+Tabell1[[#This Row],[FP]]+Tabell1[[#This Row],[FN]])</f>
        <v>0.87399293925952748</v>
      </c>
      <c r="O2975">
        <f>Tabell1[[#This Row],[TP]]/(Tabell1[[#This Row],[TP]]+Tabell1[[#This Row],[FP]])</f>
        <v>0.97843478260869565</v>
      </c>
      <c r="P2975">
        <f>Tabell1[[#This Row],[TP]]/(Tabell1[[#This Row],[TP]]+Tabell1[[#This Row],[FN]])</f>
        <v>0.87496111975116642</v>
      </c>
      <c r="Q2975">
        <f>2*(Tabell1[[#This Row],[Recall]] * Tabell1[[#This Row],[Precision]]) / (Tabell1[[#This Row],[Recall]] + Tabell1[[#This Row],[Precision]])</f>
        <v>0.92380952380952386</v>
      </c>
      <c r="R2975">
        <v>8439</v>
      </c>
      <c r="S2975">
        <v>1216</v>
      </c>
      <c r="T2975">
        <v>186</v>
      </c>
      <c r="U2975">
        <v>1206</v>
      </c>
    </row>
    <row r="2976" spans="1:21" hidden="1" x14ac:dyDescent="0.3">
      <c r="A2976" s="25" t="s">
        <v>20</v>
      </c>
      <c r="B2976" s="25" t="s">
        <v>22</v>
      </c>
      <c r="C2976" s="24" t="s">
        <v>38</v>
      </c>
      <c r="D2976" s="20" t="s">
        <v>23</v>
      </c>
      <c r="E2976" t="s">
        <v>24</v>
      </c>
      <c r="F2976" s="19" t="s">
        <v>21</v>
      </c>
      <c r="G2976" s="25" t="s">
        <v>26</v>
      </c>
      <c r="H2976" s="25" t="s">
        <v>26</v>
      </c>
      <c r="I2976" s="21"/>
      <c r="J2976" s="25" t="s">
        <v>26</v>
      </c>
      <c r="K2976" s="26">
        <v>2.4077062606811501</v>
      </c>
      <c r="L2976" s="26">
        <v>4.2355372905731201</v>
      </c>
      <c r="N2976">
        <f>(Tabell1[[#This Row],[TP]]+Tabell1[[#This Row],[TN]])/(Tabell1[[#This Row],[TP]]+Tabell1[[#This Row],[TN]]+Tabell1[[#This Row],[FP]]+Tabell1[[#This Row],[FN]])</f>
        <v>0.87100570290576629</v>
      </c>
      <c r="O2976">
        <f>Tabell1[[#This Row],[TP]]/(Tabell1[[#This Row],[TP]]+Tabell1[[#This Row],[FP]])</f>
        <v>0.95394300861497683</v>
      </c>
      <c r="P2976">
        <f>Tabell1[[#This Row],[TP]]/(Tabell1[[#This Row],[TP]]+Tabell1[[#This Row],[FN]])</f>
        <v>0.89548989113530331</v>
      </c>
      <c r="Q2976">
        <f>2*(Tabell1[[#This Row],[Recall]] * Tabell1[[#This Row],[Precision]]) / (Tabell1[[#This Row],[Recall]] + Tabell1[[#This Row],[Precision]])</f>
        <v>0.92379271618803138</v>
      </c>
      <c r="R2976">
        <v>8637</v>
      </c>
      <c r="S2976">
        <v>985</v>
      </c>
      <c r="T2976">
        <v>417</v>
      </c>
      <c r="U2976">
        <v>1008</v>
      </c>
    </row>
    <row r="2977" spans="1:21" hidden="1" x14ac:dyDescent="0.3">
      <c r="A2977" s="25" t="s">
        <v>20</v>
      </c>
      <c r="B2977" s="25" t="s">
        <v>22</v>
      </c>
      <c r="C2977" s="25" t="s">
        <v>36</v>
      </c>
      <c r="D2977" s="20" t="s">
        <v>23</v>
      </c>
      <c r="E2977" t="s">
        <v>24</v>
      </c>
      <c r="F2977" s="19" t="s">
        <v>21</v>
      </c>
      <c r="G2977" s="25" t="s">
        <v>26</v>
      </c>
      <c r="H2977" s="25" t="s">
        <v>26</v>
      </c>
      <c r="I2977" s="25" t="s">
        <v>25</v>
      </c>
      <c r="J2977" s="25" t="s">
        <v>26</v>
      </c>
      <c r="K2977" s="26">
        <v>2.02413606643676</v>
      </c>
      <c r="L2977" s="26">
        <v>3.9922626018524099</v>
      </c>
      <c r="N2977">
        <f>(Tabell1[[#This Row],[TP]]+Tabell1[[#This Row],[TN]])/(Tabell1[[#This Row],[TP]]+Tabell1[[#This Row],[TN]]+Tabell1[[#This Row],[FP]]+Tabell1[[#This Row],[FN]])</f>
        <v>0.87019100208201317</v>
      </c>
      <c r="O2977">
        <f>Tabell1[[#This Row],[TP]]/(Tabell1[[#This Row],[TP]]+Tabell1[[#This Row],[FP]])</f>
        <v>0.94785644158394244</v>
      </c>
      <c r="P2977">
        <f>Tabell1[[#This Row],[TP]]/(Tabell1[[#This Row],[TP]]+Tabell1[[#This Row],[FN]])</f>
        <v>0.90088128564022807</v>
      </c>
      <c r="Q2977">
        <f>2*(Tabell1[[#This Row],[Recall]] * Tabell1[[#This Row],[Precision]]) / (Tabell1[[#This Row],[Recall]] + Tabell1[[#This Row],[Precision]])</f>
        <v>0.923772060386987</v>
      </c>
      <c r="R2977">
        <v>8689</v>
      </c>
      <c r="S2977">
        <v>924</v>
      </c>
      <c r="T2977">
        <v>478</v>
      </c>
      <c r="U2977">
        <v>956</v>
      </c>
    </row>
    <row r="2978" spans="1:21" hidden="1" x14ac:dyDescent="0.3">
      <c r="A2978" s="21" t="s">
        <v>31</v>
      </c>
      <c r="B2978" s="23" t="s">
        <v>33</v>
      </c>
      <c r="C2978" s="23" t="s">
        <v>40</v>
      </c>
      <c r="D2978" s="20" t="s">
        <v>23</v>
      </c>
      <c r="E2978" t="s">
        <v>24</v>
      </c>
      <c r="F2978" s="19" t="s">
        <v>21</v>
      </c>
      <c r="G2978" s="21" t="s">
        <v>29</v>
      </c>
      <c r="H2978" s="21" t="s">
        <v>29</v>
      </c>
      <c r="I2978" s="21"/>
      <c r="J2978" s="25" t="s">
        <v>26</v>
      </c>
      <c r="K2978" s="26">
        <v>319.73092246055597</v>
      </c>
      <c r="L2978" s="26">
        <v>2.4930334091186501</v>
      </c>
      <c r="N2978">
        <f>(Tabell1[[#This Row],[TP]]+Tabell1[[#This Row],[TN]])/(Tabell1[[#This Row],[TP]]+Tabell1[[#This Row],[TN]]+Tabell1[[#This Row],[FP]]+Tabell1[[#This Row],[FN]])</f>
        <v>0.87399293925952748</v>
      </c>
      <c r="O2978">
        <f>Tabell1[[#This Row],[TP]]/(Tabell1[[#This Row],[TP]]+Tabell1[[#This Row],[FP]])</f>
        <v>0.97921263500174194</v>
      </c>
      <c r="P2978">
        <f>Tabell1[[#This Row],[TP]]/(Tabell1[[#This Row],[TP]]+Tabell1[[#This Row],[FN]])</f>
        <v>0.8742353551062727</v>
      </c>
      <c r="Q2978">
        <f>2*(Tabell1[[#This Row],[Recall]] * Tabell1[[#This Row],[Precision]]) / (Tabell1[[#This Row],[Recall]] + Tabell1[[#This Row],[Precision]])</f>
        <v>0.9237510955302366</v>
      </c>
      <c r="R2978">
        <v>8432</v>
      </c>
      <c r="S2978">
        <v>1223</v>
      </c>
      <c r="T2978">
        <v>179</v>
      </c>
      <c r="U2978">
        <v>1213</v>
      </c>
    </row>
    <row r="2979" spans="1:21" hidden="1" x14ac:dyDescent="0.3">
      <c r="A2979" s="25" t="s">
        <v>20</v>
      </c>
      <c r="B2979" s="25" t="s">
        <v>22</v>
      </c>
      <c r="C2979" s="24" t="s">
        <v>38</v>
      </c>
      <c r="D2979" s="24" t="s">
        <v>38</v>
      </c>
      <c r="E2979" t="s">
        <v>45</v>
      </c>
      <c r="F2979" s="25" t="s">
        <v>30</v>
      </c>
      <c r="G2979" s="21" t="s">
        <v>29</v>
      </c>
      <c r="H2979" s="21" t="s">
        <v>29</v>
      </c>
      <c r="I2979" s="21"/>
      <c r="J2979" s="25" t="s">
        <v>26</v>
      </c>
      <c r="K2979" s="26">
        <v>5.1573624610900799</v>
      </c>
      <c r="L2979" s="26">
        <v>13.916454315185501</v>
      </c>
      <c r="N2979">
        <f>(Tabell1[[#This Row],[TP]]+Tabell1[[#This Row],[TN]])/(Tabell1[[#This Row],[TP]]+Tabell1[[#This Row],[TN]]+Tabell1[[#This Row],[FP]]+Tabell1[[#This Row],[FN]])</f>
        <v>0.90656907924460106</v>
      </c>
      <c r="O2979">
        <f>Tabell1[[#This Row],[TP]]/(Tabell1[[#This Row],[TP]]+Tabell1[[#This Row],[FP]])</f>
        <v>0.90214728347024065</v>
      </c>
      <c r="P2979">
        <f>Tabell1[[#This Row],[TP]]/(Tabell1[[#This Row],[TP]]+Tabell1[[#This Row],[FN]])</f>
        <v>0.94633408919123208</v>
      </c>
      <c r="Q2979">
        <f>2*(Tabell1[[#This Row],[Recall]] * Tabell1[[#This Row],[Precision]]) / (Tabell1[[#This Row],[Recall]] + Tabell1[[#This Row],[Precision]])</f>
        <v>0.92371255717869261</v>
      </c>
      <c r="R2979">
        <v>6260</v>
      </c>
      <c r="S2979">
        <v>3773</v>
      </c>
      <c r="T2979">
        <v>679</v>
      </c>
      <c r="U2979">
        <v>355</v>
      </c>
    </row>
    <row r="2980" spans="1:21" hidden="1" x14ac:dyDescent="0.3">
      <c r="A2980" s="25" t="s">
        <v>20</v>
      </c>
      <c r="B2980" s="23" t="s">
        <v>33</v>
      </c>
      <c r="C2980" s="24" t="s">
        <v>38</v>
      </c>
      <c r="D2980" s="20" t="s">
        <v>23</v>
      </c>
      <c r="E2980" t="s">
        <v>24</v>
      </c>
      <c r="F2980" s="25" t="s">
        <v>30</v>
      </c>
      <c r="G2980" s="21" t="s">
        <v>29</v>
      </c>
      <c r="H2980" s="21" t="s">
        <v>29</v>
      </c>
      <c r="I2980" s="21"/>
      <c r="J2980" s="25" t="s">
        <v>26</v>
      </c>
      <c r="K2980" s="26">
        <v>5.0629012584686199</v>
      </c>
      <c r="L2980" s="26">
        <v>11.130888223648</v>
      </c>
      <c r="N2980">
        <f>(Tabell1[[#This Row],[TP]]+Tabell1[[#This Row],[TN]])/(Tabell1[[#This Row],[TP]]+Tabell1[[#This Row],[TN]]+Tabell1[[#This Row],[FP]]+Tabell1[[#This Row],[FN]])</f>
        <v>0.86982891282701191</v>
      </c>
      <c r="O2980">
        <f>Tabell1[[#This Row],[TP]]/(Tabell1[[#This Row],[TP]]+Tabell1[[#This Row],[FP]])</f>
        <v>0.94637223974763407</v>
      </c>
      <c r="P2980">
        <f>Tabell1[[#This Row],[TP]]/(Tabell1[[#This Row],[TP]]+Tabell1[[#This Row],[FN]])</f>
        <v>0.90202177293934682</v>
      </c>
      <c r="Q2980">
        <f>2*(Tabell1[[#This Row],[Recall]] * Tabell1[[#This Row],[Precision]]) / (Tabell1[[#This Row],[Recall]] + Tabell1[[#This Row],[Precision]])</f>
        <v>0.9236649325830768</v>
      </c>
      <c r="R2980">
        <v>8700</v>
      </c>
      <c r="S2980">
        <v>909</v>
      </c>
      <c r="T2980">
        <v>493</v>
      </c>
      <c r="U2980">
        <v>945</v>
      </c>
    </row>
    <row r="2981" spans="1:21" hidden="1" x14ac:dyDescent="0.3">
      <c r="A2981" s="23" t="s">
        <v>48</v>
      </c>
      <c r="B2981" s="21" t="s">
        <v>32</v>
      </c>
      <c r="C2981" s="24" t="s">
        <v>38</v>
      </c>
      <c r="D2981" s="20" t="s">
        <v>23</v>
      </c>
      <c r="E2981" t="s">
        <v>24</v>
      </c>
      <c r="F2981" s="25" t="s">
        <v>30</v>
      </c>
      <c r="G2981" s="25" t="s">
        <v>26</v>
      </c>
      <c r="H2981" s="21" t="s">
        <v>29</v>
      </c>
      <c r="I2981" s="21"/>
      <c r="J2981" s="21" t="s">
        <v>29</v>
      </c>
      <c r="K2981" s="26">
        <v>1.0370278358459399</v>
      </c>
      <c r="L2981" s="26">
        <v>1.179203748703</v>
      </c>
      <c r="N2981">
        <f>(Tabell1[[#This Row],[TP]]+Tabell1[[#This Row],[TN]])/(Tabell1[[#This Row],[TP]]+Tabell1[[#This Row],[TN]]+Tabell1[[#This Row],[FP]]+Tabell1[[#This Row],[FN]])</f>
        <v>0.87073413596451521</v>
      </c>
      <c r="O2981">
        <f>Tabell1[[#This Row],[TP]]/(Tabell1[[#This Row],[TP]]+Tabell1[[#This Row],[FP]])</f>
        <v>0.95432931549264621</v>
      </c>
      <c r="P2981">
        <f>Tabell1[[#This Row],[TP]]/(Tabell1[[#This Row],[TP]]+Tabell1[[#This Row],[FN]])</f>
        <v>0.89476412649040948</v>
      </c>
      <c r="Q2981">
        <f>2*(Tabell1[[#This Row],[Recall]] * Tabell1[[#This Row],[Precision]]) / (Tabell1[[#This Row],[Recall]] + Tabell1[[#This Row],[Precision]])</f>
        <v>0.92358732876712324</v>
      </c>
      <c r="R2981">
        <v>8630</v>
      </c>
      <c r="S2981">
        <v>989</v>
      </c>
      <c r="T2981">
        <v>413</v>
      </c>
      <c r="U2981">
        <v>1015</v>
      </c>
    </row>
    <row r="2982" spans="1:21" hidden="1" x14ac:dyDescent="0.3">
      <c r="A2982" s="23" t="s">
        <v>48</v>
      </c>
      <c r="B2982" s="21" t="s">
        <v>32</v>
      </c>
      <c r="C2982" s="24" t="s">
        <v>38</v>
      </c>
      <c r="D2982" s="20" t="s">
        <v>23</v>
      </c>
      <c r="E2982" t="s">
        <v>24</v>
      </c>
      <c r="F2982" s="25" t="s">
        <v>30</v>
      </c>
      <c r="G2982" s="25" t="s">
        <v>26</v>
      </c>
      <c r="H2982" s="21" t="s">
        <v>29</v>
      </c>
      <c r="I2982" s="21"/>
      <c r="J2982" s="25" t="s">
        <v>26</v>
      </c>
      <c r="K2982" s="26">
        <v>1.0067875385284399</v>
      </c>
      <c r="L2982" s="26">
        <v>1.25148773193359</v>
      </c>
      <c r="N2982">
        <f>(Tabell1[[#This Row],[TP]]+Tabell1[[#This Row],[TN]])/(Tabell1[[#This Row],[TP]]+Tabell1[[#This Row],[TN]]+Tabell1[[#This Row],[FP]]+Tabell1[[#This Row],[FN]])</f>
        <v>0.87073413596451521</v>
      </c>
      <c r="O2982">
        <f>Tabell1[[#This Row],[TP]]/(Tabell1[[#This Row],[TP]]+Tabell1[[#This Row],[FP]])</f>
        <v>0.95432931549264621</v>
      </c>
      <c r="P2982">
        <f>Tabell1[[#This Row],[TP]]/(Tabell1[[#This Row],[TP]]+Tabell1[[#This Row],[FN]])</f>
        <v>0.89476412649040948</v>
      </c>
      <c r="Q2982">
        <f>2*(Tabell1[[#This Row],[Recall]] * Tabell1[[#This Row],[Precision]]) / (Tabell1[[#This Row],[Recall]] + Tabell1[[#This Row],[Precision]])</f>
        <v>0.92358732876712324</v>
      </c>
      <c r="R2982">
        <v>8630</v>
      </c>
      <c r="S2982">
        <v>989</v>
      </c>
      <c r="T2982">
        <v>413</v>
      </c>
      <c r="U2982">
        <v>1015</v>
      </c>
    </row>
    <row r="2983" spans="1:21" hidden="1" x14ac:dyDescent="0.3">
      <c r="A2983" s="21" t="s">
        <v>31</v>
      </c>
      <c r="B2983" s="25" t="s">
        <v>22</v>
      </c>
      <c r="C2983" s="21" t="s">
        <v>34</v>
      </c>
      <c r="D2983" s="21" t="s">
        <v>34</v>
      </c>
      <c r="E2983" t="s">
        <v>43</v>
      </c>
      <c r="F2983" s="25" t="s">
        <v>30</v>
      </c>
      <c r="G2983" s="21" t="s">
        <v>29</v>
      </c>
      <c r="H2983" s="25" t="s">
        <v>26</v>
      </c>
      <c r="I2983" s="25" t="s">
        <v>25</v>
      </c>
      <c r="J2983" s="21" t="s">
        <v>29</v>
      </c>
      <c r="K2983" s="26">
        <v>1.65722584724426</v>
      </c>
      <c r="L2983" s="26">
        <v>0.87939262390136697</v>
      </c>
      <c r="N2983">
        <f>(Tabell1[[#This Row],[TP]]+Tabell1[[#This Row],[TN]])/(Tabell1[[#This Row],[TP]]+Tabell1[[#This Row],[TN]]+Tabell1[[#This Row],[FP]]+Tabell1[[#This Row],[FN]])</f>
        <v>0.86861181587531711</v>
      </c>
      <c r="O2983">
        <f>Tabell1[[#This Row],[TP]]/(Tabell1[[#This Row],[TP]]+Tabell1[[#This Row],[FP]])</f>
        <v>0.86273157272368939</v>
      </c>
      <c r="P2983">
        <f>Tabell1[[#This Row],[TP]]/(Tabell1[[#This Row],[TP]]+Tabell1[[#This Row],[FN]])</f>
        <v>0.99353154788924192</v>
      </c>
      <c r="Q2983">
        <f>2*(Tabell1[[#This Row],[Recall]] * Tabell1[[#This Row],[Precision]]) / (Tabell1[[#This Row],[Recall]] + Tabell1[[#This Row],[Precision]])</f>
        <v>0.92352320675105481</v>
      </c>
      <c r="R2983">
        <v>8755</v>
      </c>
      <c r="S2983">
        <v>831</v>
      </c>
      <c r="T2983">
        <v>1393</v>
      </c>
      <c r="U2983">
        <v>57</v>
      </c>
    </row>
    <row r="2984" spans="1:21" hidden="1" x14ac:dyDescent="0.3">
      <c r="A2984" s="23" t="s">
        <v>48</v>
      </c>
      <c r="B2984" s="21" t="s">
        <v>32</v>
      </c>
      <c r="C2984" s="24" t="s">
        <v>38</v>
      </c>
      <c r="D2984" s="20" t="s">
        <v>23</v>
      </c>
      <c r="E2984" t="s">
        <v>24</v>
      </c>
      <c r="F2984" s="25" t="s">
        <v>30</v>
      </c>
      <c r="G2984" s="21" t="s">
        <v>29</v>
      </c>
      <c r="H2984" s="21" t="s">
        <v>29</v>
      </c>
      <c r="I2984" s="21"/>
      <c r="J2984" s="21" t="s">
        <v>29</v>
      </c>
      <c r="K2984" s="26">
        <v>1.0391240119934</v>
      </c>
      <c r="L2984" s="26">
        <v>1.14674615859985</v>
      </c>
      <c r="N2984">
        <f>(Tabell1[[#This Row],[TP]]+Tabell1[[#This Row],[TN]])/(Tabell1[[#This Row],[TP]]+Tabell1[[#This Row],[TN]]+Tabell1[[#This Row],[FP]]+Tabell1[[#This Row],[FN]])</f>
        <v>0.87064361365076492</v>
      </c>
      <c r="O2984">
        <f>Tabell1[[#This Row],[TP]]/(Tabell1[[#This Row],[TP]]+Tabell1[[#This Row],[FP]])</f>
        <v>0.95442477876106191</v>
      </c>
      <c r="P2984">
        <f>Tabell1[[#This Row],[TP]]/(Tabell1[[#This Row],[TP]]+Tabell1[[#This Row],[FN]])</f>
        <v>0.89455676516329707</v>
      </c>
      <c r="Q2984">
        <f>2*(Tabell1[[#This Row],[Recall]] * Tabell1[[#This Row],[Precision]]) / (Tabell1[[#This Row],[Recall]] + Tabell1[[#This Row],[Precision]])</f>
        <v>0.92352154134332354</v>
      </c>
      <c r="R2984">
        <v>8628</v>
      </c>
      <c r="S2984">
        <v>990</v>
      </c>
      <c r="T2984">
        <v>412</v>
      </c>
      <c r="U2984">
        <v>1017</v>
      </c>
    </row>
    <row r="2985" spans="1:21" hidden="1" x14ac:dyDescent="0.3">
      <c r="A2985" s="23" t="s">
        <v>48</v>
      </c>
      <c r="B2985" s="21" t="s">
        <v>32</v>
      </c>
      <c r="C2985" s="24" t="s">
        <v>38</v>
      </c>
      <c r="D2985" s="20" t="s">
        <v>23</v>
      </c>
      <c r="E2985" t="s">
        <v>24</v>
      </c>
      <c r="F2985" s="25" t="s">
        <v>30</v>
      </c>
      <c r="G2985" s="21" t="s">
        <v>29</v>
      </c>
      <c r="H2985" s="21" t="s">
        <v>29</v>
      </c>
      <c r="I2985" s="21"/>
      <c r="J2985" s="25" t="s">
        <v>26</v>
      </c>
      <c r="K2985" s="26">
        <v>0.94993233680725098</v>
      </c>
      <c r="L2985" s="26">
        <v>1.1590890884399401</v>
      </c>
      <c r="N2985">
        <f>(Tabell1[[#This Row],[TP]]+Tabell1[[#This Row],[TN]])/(Tabell1[[#This Row],[TP]]+Tabell1[[#This Row],[TN]]+Tabell1[[#This Row],[FP]]+Tabell1[[#This Row],[FN]])</f>
        <v>0.87064361365076492</v>
      </c>
      <c r="O2985">
        <f>Tabell1[[#This Row],[TP]]/(Tabell1[[#This Row],[TP]]+Tabell1[[#This Row],[FP]])</f>
        <v>0.95442477876106191</v>
      </c>
      <c r="P2985">
        <f>Tabell1[[#This Row],[TP]]/(Tabell1[[#This Row],[TP]]+Tabell1[[#This Row],[FN]])</f>
        <v>0.89455676516329707</v>
      </c>
      <c r="Q2985">
        <f>2*(Tabell1[[#This Row],[Recall]] * Tabell1[[#This Row],[Precision]]) / (Tabell1[[#This Row],[Recall]] + Tabell1[[#This Row],[Precision]])</f>
        <v>0.92352154134332354</v>
      </c>
      <c r="R2985">
        <v>8628</v>
      </c>
      <c r="S2985">
        <v>990</v>
      </c>
      <c r="T2985">
        <v>412</v>
      </c>
      <c r="U2985">
        <v>1017</v>
      </c>
    </row>
    <row r="2986" spans="1:21" hidden="1" x14ac:dyDescent="0.3">
      <c r="A2986" s="25" t="s">
        <v>20</v>
      </c>
      <c r="B2986" s="25" t="s">
        <v>22</v>
      </c>
      <c r="C2986" s="21" t="s">
        <v>34</v>
      </c>
      <c r="D2986" s="21" t="s">
        <v>34</v>
      </c>
      <c r="E2986" t="s">
        <v>43</v>
      </c>
      <c r="F2986" s="19" t="s">
        <v>21</v>
      </c>
      <c r="G2986" s="21" t="s">
        <v>29</v>
      </c>
      <c r="H2986" s="21" t="s">
        <v>29</v>
      </c>
      <c r="I2986" s="25" t="s">
        <v>25</v>
      </c>
      <c r="J2986" s="21" t="s">
        <v>29</v>
      </c>
      <c r="K2986" s="26">
        <v>1.86240530014038</v>
      </c>
      <c r="L2986" s="26">
        <v>4.3636670112609801</v>
      </c>
      <c r="N2986">
        <f>(Tabell1[[#This Row],[TP]]+Tabell1[[#This Row],[TN]])/(Tabell1[[#This Row],[TP]]+Tabell1[[#This Row],[TN]]+Tabell1[[#This Row],[FP]]+Tabell1[[#This Row],[FN]])</f>
        <v>0.86806814063066329</v>
      </c>
      <c r="O2986">
        <f>Tabell1[[#This Row],[TP]]/(Tabell1[[#This Row],[TP]]+Tabell1[[#This Row],[FP]])</f>
        <v>0.86016451233842539</v>
      </c>
      <c r="P2986">
        <f>Tabell1[[#This Row],[TP]]/(Tabell1[[#This Row],[TP]]+Tabell1[[#This Row],[FN]])</f>
        <v>0.99682251475261008</v>
      </c>
      <c r="Q2986">
        <f>2*(Tabell1[[#This Row],[Recall]] * Tabell1[[#This Row],[Precision]]) / (Tabell1[[#This Row],[Recall]] + Tabell1[[#This Row],[Precision]])</f>
        <v>0.92346509671993271</v>
      </c>
      <c r="R2986">
        <v>8784</v>
      </c>
      <c r="S2986">
        <v>796</v>
      </c>
      <c r="T2986">
        <v>1428</v>
      </c>
      <c r="U2986">
        <v>28</v>
      </c>
    </row>
    <row r="2987" spans="1:21" hidden="1" x14ac:dyDescent="0.3">
      <c r="A2987" s="21" t="s">
        <v>31</v>
      </c>
      <c r="B2987" s="21" t="s">
        <v>32</v>
      </c>
      <c r="C2987" s="24" t="s">
        <v>38</v>
      </c>
      <c r="D2987" s="20" t="s">
        <v>23</v>
      </c>
      <c r="E2987" t="s">
        <v>24</v>
      </c>
      <c r="F2987" s="19" t="s">
        <v>21</v>
      </c>
      <c r="G2987" s="21" t="s">
        <v>29</v>
      </c>
      <c r="H2987" s="21" t="s">
        <v>29</v>
      </c>
      <c r="I2987" s="25" t="s">
        <v>25</v>
      </c>
      <c r="J2987" s="21" t="s">
        <v>29</v>
      </c>
      <c r="K2987" s="26">
        <v>0.58327937126159601</v>
      </c>
      <c r="L2987" s="26">
        <v>0.33376979827880798</v>
      </c>
      <c r="N2987">
        <f>(Tabell1[[#This Row],[TP]]+Tabell1[[#This Row],[TN]])/(Tabell1[[#This Row],[TP]]+Tabell1[[#This Row],[TN]]+Tabell1[[#This Row],[FP]]+Tabell1[[#This Row],[FN]])</f>
        <v>0.86919525663075947</v>
      </c>
      <c r="O2987">
        <f>Tabell1[[#This Row],[TP]]/(Tabell1[[#This Row],[TP]]+Tabell1[[#This Row],[FP]])</f>
        <v>0.94401126272471303</v>
      </c>
      <c r="P2987">
        <f>Tabell1[[#This Row],[TP]]/(Tabell1[[#This Row],[TP]]+Tabell1[[#This Row],[FN]])</f>
        <v>0.90378434421980303</v>
      </c>
      <c r="Q2987">
        <f>2*(Tabell1[[#This Row],[Recall]] * Tabell1[[#This Row],[Precision]]) / (Tabell1[[#This Row],[Recall]] + Tabell1[[#This Row],[Precision]])</f>
        <v>0.92345992902166429</v>
      </c>
      <c r="R2987">
        <v>8717</v>
      </c>
      <c r="S2987">
        <v>885</v>
      </c>
      <c r="T2987">
        <v>517</v>
      </c>
      <c r="U2987">
        <v>928</v>
      </c>
    </row>
    <row r="2988" spans="1:21" hidden="1" x14ac:dyDescent="0.3">
      <c r="A2988" s="25" t="s">
        <v>20</v>
      </c>
      <c r="B2988" s="25" t="s">
        <v>22</v>
      </c>
      <c r="C2988" s="23" t="s">
        <v>40</v>
      </c>
      <c r="D2988" s="20" t="s">
        <v>23</v>
      </c>
      <c r="E2988" t="s">
        <v>24</v>
      </c>
      <c r="F2988" s="19" t="s">
        <v>21</v>
      </c>
      <c r="G2988" s="21" t="s">
        <v>29</v>
      </c>
      <c r="H2988" s="21" t="s">
        <v>29</v>
      </c>
      <c r="I2988" s="21"/>
      <c r="J2988" s="21" t="s">
        <v>29</v>
      </c>
      <c r="K2988" s="26">
        <v>2.2058579921722399</v>
      </c>
      <c r="L2988" s="26">
        <v>5.1701350212097097</v>
      </c>
      <c r="N2988">
        <f>(Tabell1[[#This Row],[TP]]+Tabell1[[#This Row],[TN]])/(Tabell1[[#This Row],[TP]]+Tabell1[[#This Row],[TN]]+Tabell1[[#This Row],[FP]]+Tabell1[[#This Row],[FN]])</f>
        <v>0.87408346157327776</v>
      </c>
      <c r="O2988">
        <f>Tabell1[[#This Row],[TP]]/(Tabell1[[#This Row],[TP]]+Tabell1[[#This Row],[FP]])</f>
        <v>0.98393527204502818</v>
      </c>
      <c r="P2988">
        <f>Tabell1[[#This Row],[TP]]/(Tabell1[[#This Row],[TP]]+Tabell1[[#This Row],[FN]])</f>
        <v>0.86998444790046658</v>
      </c>
      <c r="Q2988">
        <f>2*(Tabell1[[#This Row],[Recall]] * Tabell1[[#This Row],[Precision]]) / (Tabell1[[#This Row],[Recall]] + Tabell1[[#This Row],[Precision]])</f>
        <v>0.92345787707037919</v>
      </c>
      <c r="R2988">
        <v>8391</v>
      </c>
      <c r="S2988">
        <v>1265</v>
      </c>
      <c r="T2988">
        <v>137</v>
      </c>
      <c r="U2988">
        <v>1254</v>
      </c>
    </row>
    <row r="2989" spans="1:21" hidden="1" x14ac:dyDescent="0.3">
      <c r="A2989" s="25" t="s">
        <v>20</v>
      </c>
      <c r="B2989" s="25" t="s">
        <v>22</v>
      </c>
      <c r="C2989" s="23" t="s">
        <v>40</v>
      </c>
      <c r="D2989" s="20" t="s">
        <v>23</v>
      </c>
      <c r="E2989" t="s">
        <v>24</v>
      </c>
      <c r="F2989" s="19" t="s">
        <v>21</v>
      </c>
      <c r="G2989" s="25" t="s">
        <v>26</v>
      </c>
      <c r="H2989" s="21" t="s">
        <v>29</v>
      </c>
      <c r="I2989" s="21"/>
      <c r="J2989" s="21" t="s">
        <v>29</v>
      </c>
      <c r="K2989" s="26">
        <v>2.2013185024261399</v>
      </c>
      <c r="L2989" s="26">
        <v>5.1636114120483398</v>
      </c>
      <c r="N2989">
        <f>(Tabell1[[#This Row],[TP]]+Tabell1[[#This Row],[TN]])/(Tabell1[[#This Row],[TP]]+Tabell1[[#This Row],[TN]]+Tabell1[[#This Row],[FP]]+Tabell1[[#This Row],[FN]])</f>
        <v>0.87408346157327776</v>
      </c>
      <c r="O2989">
        <f>Tabell1[[#This Row],[TP]]/(Tabell1[[#This Row],[TP]]+Tabell1[[#This Row],[FP]])</f>
        <v>0.98393527204502818</v>
      </c>
      <c r="P2989">
        <f>Tabell1[[#This Row],[TP]]/(Tabell1[[#This Row],[TP]]+Tabell1[[#This Row],[FN]])</f>
        <v>0.86998444790046658</v>
      </c>
      <c r="Q2989">
        <f>2*(Tabell1[[#This Row],[Recall]] * Tabell1[[#This Row],[Precision]]) / (Tabell1[[#This Row],[Recall]] + Tabell1[[#This Row],[Precision]])</f>
        <v>0.92345787707037919</v>
      </c>
      <c r="R2989">
        <v>8391</v>
      </c>
      <c r="S2989">
        <v>1265</v>
      </c>
      <c r="T2989">
        <v>137</v>
      </c>
      <c r="U2989">
        <v>1254</v>
      </c>
    </row>
    <row r="2990" spans="1:21" hidden="1" x14ac:dyDescent="0.3">
      <c r="A2990" s="25" t="s">
        <v>20</v>
      </c>
      <c r="B2990" s="23" t="s">
        <v>33</v>
      </c>
      <c r="C2990" s="23" t="s">
        <v>40</v>
      </c>
      <c r="D2990" s="20" t="s">
        <v>23</v>
      </c>
      <c r="E2990" t="s">
        <v>24</v>
      </c>
      <c r="F2990" s="19" t="s">
        <v>21</v>
      </c>
      <c r="G2990" s="21" t="s">
        <v>29</v>
      </c>
      <c r="H2990" s="25" t="s">
        <v>26</v>
      </c>
      <c r="I2990" s="21"/>
      <c r="J2990" s="21" t="s">
        <v>29</v>
      </c>
      <c r="K2990" s="26">
        <v>2.05247902870178</v>
      </c>
      <c r="L2990" s="26">
        <v>5.5113885402679399</v>
      </c>
      <c r="N2990">
        <f>(Tabell1[[#This Row],[TP]]+Tabell1[[#This Row],[TN]])/(Tabell1[[#This Row],[TP]]+Tabell1[[#This Row],[TN]]+Tabell1[[#This Row],[FP]]+Tabell1[[#This Row],[FN]])</f>
        <v>0.87408346157327776</v>
      </c>
      <c r="O2990">
        <f>Tabell1[[#This Row],[TP]]/(Tabell1[[#This Row],[TP]]+Tabell1[[#This Row],[FP]])</f>
        <v>0.98393527204502818</v>
      </c>
      <c r="P2990">
        <f>Tabell1[[#This Row],[TP]]/(Tabell1[[#This Row],[TP]]+Tabell1[[#This Row],[FN]])</f>
        <v>0.86998444790046658</v>
      </c>
      <c r="Q2990">
        <f>2*(Tabell1[[#This Row],[Recall]] * Tabell1[[#This Row],[Precision]]) / (Tabell1[[#This Row],[Recall]] + Tabell1[[#This Row],[Precision]])</f>
        <v>0.92345787707037919</v>
      </c>
      <c r="R2990">
        <v>8391</v>
      </c>
      <c r="S2990">
        <v>1265</v>
      </c>
      <c r="T2990">
        <v>137</v>
      </c>
      <c r="U2990">
        <v>1254</v>
      </c>
    </row>
    <row r="2991" spans="1:21" hidden="1" x14ac:dyDescent="0.3">
      <c r="A2991" s="25" t="s">
        <v>20</v>
      </c>
      <c r="B2991" s="23" t="s">
        <v>33</v>
      </c>
      <c r="C2991" s="23" t="s">
        <v>40</v>
      </c>
      <c r="D2991" s="20" t="s">
        <v>23</v>
      </c>
      <c r="E2991" t="s">
        <v>24</v>
      </c>
      <c r="F2991" s="19" t="s">
        <v>21</v>
      </c>
      <c r="G2991" s="25" t="s">
        <v>26</v>
      </c>
      <c r="H2991" s="25" t="s">
        <v>26</v>
      </c>
      <c r="I2991" s="21"/>
      <c r="J2991" s="21" t="s">
        <v>29</v>
      </c>
      <c r="K2991" s="26">
        <v>2.0477433204650799</v>
      </c>
      <c r="L2991" s="26">
        <v>5.5424656867980904</v>
      </c>
      <c r="N2991">
        <f>(Tabell1[[#This Row],[TP]]+Tabell1[[#This Row],[TN]])/(Tabell1[[#This Row],[TP]]+Tabell1[[#This Row],[TN]]+Tabell1[[#This Row],[FP]]+Tabell1[[#This Row],[FN]])</f>
        <v>0.87408346157327776</v>
      </c>
      <c r="O2991">
        <f>Tabell1[[#This Row],[TP]]/(Tabell1[[#This Row],[TP]]+Tabell1[[#This Row],[FP]])</f>
        <v>0.98393527204502818</v>
      </c>
      <c r="P2991">
        <f>Tabell1[[#This Row],[TP]]/(Tabell1[[#This Row],[TP]]+Tabell1[[#This Row],[FN]])</f>
        <v>0.86998444790046658</v>
      </c>
      <c r="Q2991">
        <f>2*(Tabell1[[#This Row],[Recall]] * Tabell1[[#This Row],[Precision]]) / (Tabell1[[#This Row],[Recall]] + Tabell1[[#This Row],[Precision]])</f>
        <v>0.92345787707037919</v>
      </c>
      <c r="R2991">
        <v>8391</v>
      </c>
      <c r="S2991">
        <v>1265</v>
      </c>
      <c r="T2991">
        <v>137</v>
      </c>
      <c r="U2991">
        <v>1254</v>
      </c>
    </row>
    <row r="2992" spans="1:21" hidden="1" x14ac:dyDescent="0.3">
      <c r="A2992" s="21" t="s">
        <v>31</v>
      </c>
      <c r="B2992" s="25" t="s">
        <v>22</v>
      </c>
      <c r="C2992" s="21" t="s">
        <v>34</v>
      </c>
      <c r="D2992" s="21" t="s">
        <v>34</v>
      </c>
      <c r="E2992" t="s">
        <v>43</v>
      </c>
      <c r="F2992" s="25" t="s">
        <v>30</v>
      </c>
      <c r="G2992" s="21" t="s">
        <v>29</v>
      </c>
      <c r="H2992" s="21" t="s">
        <v>29</v>
      </c>
      <c r="I2992" s="25" t="s">
        <v>25</v>
      </c>
      <c r="J2992" s="21" t="s">
        <v>29</v>
      </c>
      <c r="K2992" s="26">
        <v>1.28513884544372</v>
      </c>
      <c r="L2992" s="26">
        <v>0.62974786758422796</v>
      </c>
      <c r="N2992">
        <f>(Tabell1[[#This Row],[TP]]+Tabell1[[#This Row],[TN]])/(Tabell1[[#This Row],[TP]]+Tabell1[[#This Row],[TN]]+Tabell1[[#This Row],[FP]]+Tabell1[[#This Row],[FN]])</f>
        <v>0.86824936571221456</v>
      </c>
      <c r="O2992">
        <f>Tabell1[[#This Row],[TP]]/(Tabell1[[#This Row],[TP]]+Tabell1[[#This Row],[FP]])</f>
        <v>0.86160802044426976</v>
      </c>
      <c r="P2992">
        <f>Tabell1[[#This Row],[TP]]/(Tabell1[[#This Row],[TP]]+Tabell1[[#This Row],[FN]])</f>
        <v>0.99477984566500222</v>
      </c>
      <c r="Q2992">
        <f>2*(Tabell1[[#This Row],[Recall]] * Tabell1[[#This Row],[Precision]]) / (Tabell1[[#This Row],[Recall]] + Tabell1[[#This Row],[Precision]])</f>
        <v>0.92341725481934056</v>
      </c>
      <c r="R2992">
        <v>8766</v>
      </c>
      <c r="S2992">
        <v>816</v>
      </c>
      <c r="T2992">
        <v>1408</v>
      </c>
      <c r="U2992">
        <v>46</v>
      </c>
    </row>
    <row r="2993" spans="1:21" hidden="1" x14ac:dyDescent="0.3">
      <c r="A2993" s="21" t="s">
        <v>31</v>
      </c>
      <c r="B2993" s="25" t="s">
        <v>22</v>
      </c>
      <c r="C2993" s="23" t="s">
        <v>40</v>
      </c>
      <c r="D2993" s="20" t="s">
        <v>23</v>
      </c>
      <c r="E2993" t="s">
        <v>24</v>
      </c>
      <c r="F2993" s="25" t="s">
        <v>30</v>
      </c>
      <c r="G2993" s="25" t="s">
        <v>26</v>
      </c>
      <c r="H2993" s="25" t="s">
        <v>26</v>
      </c>
      <c r="I2993" s="25" t="s">
        <v>25</v>
      </c>
      <c r="J2993" s="21" t="s">
        <v>29</v>
      </c>
      <c r="K2993" s="26">
        <v>1.44568920135498</v>
      </c>
      <c r="L2993" s="26">
        <v>0.49371600151062001</v>
      </c>
      <c r="N2993">
        <f>(Tabell1[[#This Row],[TP]]+Tabell1[[#This Row],[TN]])/(Tabell1[[#This Row],[TP]]+Tabell1[[#This Row],[TN]]+Tabell1[[#This Row],[FP]]+Tabell1[[#This Row],[FN]])</f>
        <v>0.87290667149452339</v>
      </c>
      <c r="O2993">
        <f>Tabell1[[#This Row],[TP]]/(Tabell1[[#This Row],[TP]]+Tabell1[[#This Row],[FP]])</f>
        <v>0.97476667818873142</v>
      </c>
      <c r="P2993">
        <f>Tabell1[[#This Row],[TP]]/(Tabell1[[#This Row],[TP]]+Tabell1[[#This Row],[FN]])</f>
        <v>0.87713841368584755</v>
      </c>
      <c r="Q2993">
        <f>2*(Tabell1[[#This Row],[Recall]] * Tabell1[[#This Row],[Precision]]) / (Tabell1[[#This Row],[Recall]] + Tabell1[[#This Row],[Precision]])</f>
        <v>0.9233791748526522</v>
      </c>
      <c r="R2993">
        <v>8460</v>
      </c>
      <c r="S2993">
        <v>1183</v>
      </c>
      <c r="T2993">
        <v>219</v>
      </c>
      <c r="U2993">
        <v>1185</v>
      </c>
    </row>
    <row r="2994" spans="1:21" hidden="1" x14ac:dyDescent="0.3">
      <c r="A2994" s="25" t="s">
        <v>20</v>
      </c>
      <c r="B2994" s="25" t="s">
        <v>22</v>
      </c>
      <c r="C2994" s="25" t="s">
        <v>36</v>
      </c>
      <c r="D2994" s="25" t="s">
        <v>36</v>
      </c>
      <c r="E2994" t="s">
        <v>44</v>
      </c>
      <c r="F2994" s="19" t="s">
        <v>21</v>
      </c>
      <c r="G2994" s="21" t="s">
        <v>29</v>
      </c>
      <c r="H2994" s="25" t="s">
        <v>26</v>
      </c>
      <c r="I2994" s="21"/>
      <c r="J2994" s="25" t="s">
        <v>26</v>
      </c>
      <c r="K2994" s="26">
        <v>2.93156814575195</v>
      </c>
      <c r="L2994" s="26">
        <v>8.1478445529937709</v>
      </c>
      <c r="N2994">
        <f>(Tabell1[[#This Row],[TP]]+Tabell1[[#This Row],[TN]])/(Tabell1[[#This Row],[TP]]+Tabell1[[#This Row],[TN]]+Tabell1[[#This Row],[FP]]+Tabell1[[#This Row],[FN]])</f>
        <v>0.89459803564932705</v>
      </c>
      <c r="O2994">
        <f>Tabell1[[#This Row],[TP]]/(Tabell1[[#This Row],[TP]]+Tabell1[[#This Row],[FP]])</f>
        <v>0.90263770364623741</v>
      </c>
      <c r="P2994">
        <f>Tabell1[[#This Row],[TP]]/(Tabell1[[#This Row],[TP]]+Tabell1[[#This Row],[FN]])</f>
        <v>0.94503858129145801</v>
      </c>
      <c r="Q2994">
        <f>2*(Tabell1[[#This Row],[Recall]] * Tabell1[[#This Row],[Precision]]) / (Tabell1[[#This Row],[Recall]] + Tabell1[[#This Row],[Precision]])</f>
        <v>0.923351630183189</v>
      </c>
      <c r="R2994">
        <v>6981</v>
      </c>
      <c r="S2994">
        <v>2856</v>
      </c>
      <c r="T2994">
        <v>753</v>
      </c>
      <c r="U2994">
        <v>406</v>
      </c>
    </row>
    <row r="2995" spans="1:21" hidden="1" x14ac:dyDescent="0.3">
      <c r="A2995" s="21" t="s">
        <v>31</v>
      </c>
      <c r="B2995" s="21" t="s">
        <v>32</v>
      </c>
      <c r="C2995" s="24" t="s">
        <v>38</v>
      </c>
      <c r="D2995" s="20" t="s">
        <v>23</v>
      </c>
      <c r="E2995" t="s">
        <v>24</v>
      </c>
      <c r="F2995" s="19" t="s">
        <v>21</v>
      </c>
      <c r="G2995" s="25" t="s">
        <v>26</v>
      </c>
      <c r="H2995" s="21" t="s">
        <v>29</v>
      </c>
      <c r="I2995" s="25" t="s">
        <v>25</v>
      </c>
      <c r="J2995" s="25" t="s">
        <v>26</v>
      </c>
      <c r="K2995" s="26">
        <v>2.7930941581725999</v>
      </c>
      <c r="L2995" s="26">
        <v>0.61787652969360296</v>
      </c>
      <c r="N2995">
        <f>(Tabell1[[#This Row],[TP]]+Tabell1[[#This Row],[TN]])/(Tabell1[[#This Row],[TP]]+Tabell1[[#This Row],[TN]]+Tabell1[[#This Row],[FP]]+Tabell1[[#This Row],[FN]])</f>
        <v>0.86910473431700919</v>
      </c>
      <c r="O2995">
        <f>Tabell1[[#This Row],[TP]]/(Tabell1[[#This Row],[TP]]+Tabell1[[#This Row],[FP]])</f>
        <v>0.94554939680469519</v>
      </c>
      <c r="P2995">
        <f>Tabell1[[#This Row],[TP]]/(Tabell1[[#This Row],[TP]]+Tabell1[[#This Row],[FN]])</f>
        <v>0.90202177293934682</v>
      </c>
      <c r="Q2995">
        <f>2*(Tabell1[[#This Row],[Recall]] * Tabell1[[#This Row],[Precision]]) / (Tabell1[[#This Row],[Recall]] + Tabell1[[#This Row],[Precision]])</f>
        <v>0.92327284304361679</v>
      </c>
      <c r="R2995">
        <v>8700</v>
      </c>
      <c r="S2995">
        <v>901</v>
      </c>
      <c r="T2995">
        <v>501</v>
      </c>
      <c r="U2995">
        <v>945</v>
      </c>
    </row>
    <row r="2996" spans="1:21" hidden="1" x14ac:dyDescent="0.3">
      <c r="A2996" s="25" t="s">
        <v>20</v>
      </c>
      <c r="B2996" s="25" t="s">
        <v>22</v>
      </c>
      <c r="C2996" s="23" t="s">
        <v>40</v>
      </c>
      <c r="D2996" s="20" t="s">
        <v>23</v>
      </c>
      <c r="E2996" t="s">
        <v>24</v>
      </c>
      <c r="F2996" s="19" t="s">
        <v>21</v>
      </c>
      <c r="G2996" s="25" t="s">
        <v>26</v>
      </c>
      <c r="H2996" s="21" t="s">
        <v>29</v>
      </c>
      <c r="I2996" s="25" t="s">
        <v>25</v>
      </c>
      <c r="J2996" s="21" t="s">
        <v>29</v>
      </c>
      <c r="K2996" s="26">
        <v>2.0149512290954501</v>
      </c>
      <c r="L2996" s="26">
        <v>4.7056822776794398</v>
      </c>
      <c r="N2996">
        <f>(Tabell1[[#This Row],[TP]]+Tabell1[[#This Row],[TN]])/(Tabell1[[#This Row],[TP]]+Tabell1[[#This Row],[TN]]+Tabell1[[#This Row],[FP]]+Tabell1[[#This Row],[FN]])</f>
        <v>0.8738118946320268</v>
      </c>
      <c r="O2996">
        <f>Tabell1[[#This Row],[TP]]/(Tabell1[[#This Row],[TP]]+Tabell1[[#This Row],[FP]])</f>
        <v>0.98415678910925952</v>
      </c>
      <c r="P2996">
        <f>Tabell1[[#This Row],[TP]]/(Tabell1[[#This Row],[TP]]+Tabell1[[#This Row],[FN]])</f>
        <v>0.86946604458268528</v>
      </c>
      <c r="Q2996">
        <f>2*(Tabell1[[#This Row],[Recall]] * Tabell1[[#This Row],[Precision]]) / (Tabell1[[#This Row],[Recall]] + Tabell1[[#This Row],[Precision]])</f>
        <v>0.9232632390179456</v>
      </c>
      <c r="R2996">
        <v>8386</v>
      </c>
      <c r="S2996">
        <v>1267</v>
      </c>
      <c r="T2996">
        <v>135</v>
      </c>
      <c r="U2996">
        <v>1259</v>
      </c>
    </row>
    <row r="2997" spans="1:21" hidden="1" x14ac:dyDescent="0.3">
      <c r="A2997" s="25" t="s">
        <v>20</v>
      </c>
      <c r="B2997" s="25" t="s">
        <v>22</v>
      </c>
      <c r="C2997" s="23" t="s">
        <v>40</v>
      </c>
      <c r="D2997" s="20" t="s">
        <v>23</v>
      </c>
      <c r="E2997" t="s">
        <v>24</v>
      </c>
      <c r="F2997" s="19" t="s">
        <v>21</v>
      </c>
      <c r="G2997" s="21" t="s">
        <v>29</v>
      </c>
      <c r="H2997" s="21" t="s">
        <v>29</v>
      </c>
      <c r="I2997" s="25" t="s">
        <v>25</v>
      </c>
      <c r="J2997" s="21" t="s">
        <v>29</v>
      </c>
      <c r="K2997" s="26">
        <v>1.9966239929199201</v>
      </c>
      <c r="L2997" s="26">
        <v>4.6850779056549001</v>
      </c>
      <c r="N2997">
        <f>(Tabell1[[#This Row],[TP]]+Tabell1[[#This Row],[TN]])/(Tabell1[[#This Row],[TP]]+Tabell1[[#This Row],[TN]]+Tabell1[[#This Row],[FP]]+Tabell1[[#This Row],[FN]])</f>
        <v>0.8738118946320268</v>
      </c>
      <c r="O2997">
        <f>Tabell1[[#This Row],[TP]]/(Tabell1[[#This Row],[TP]]+Tabell1[[#This Row],[FP]])</f>
        <v>0.98415678910925952</v>
      </c>
      <c r="P2997">
        <f>Tabell1[[#This Row],[TP]]/(Tabell1[[#This Row],[TP]]+Tabell1[[#This Row],[FN]])</f>
        <v>0.86946604458268528</v>
      </c>
      <c r="Q2997">
        <f>2*(Tabell1[[#This Row],[Recall]] * Tabell1[[#This Row],[Precision]]) / (Tabell1[[#This Row],[Recall]] + Tabell1[[#This Row],[Precision]])</f>
        <v>0.9232632390179456</v>
      </c>
      <c r="R2997">
        <v>8386</v>
      </c>
      <c r="S2997">
        <v>1267</v>
      </c>
      <c r="T2997">
        <v>135</v>
      </c>
      <c r="U2997">
        <v>1259</v>
      </c>
    </row>
    <row r="2998" spans="1:21" hidden="1" x14ac:dyDescent="0.3">
      <c r="A2998" s="21" t="s">
        <v>31</v>
      </c>
      <c r="B2998" s="21" t="s">
        <v>32</v>
      </c>
      <c r="C2998" s="21" t="s">
        <v>34</v>
      </c>
      <c r="D2998" s="21" t="s">
        <v>34</v>
      </c>
      <c r="E2998" t="s">
        <v>35</v>
      </c>
      <c r="F2998" s="25" t="s">
        <v>30</v>
      </c>
      <c r="G2998" s="25" t="s">
        <v>26</v>
      </c>
      <c r="H2998" s="25" t="s">
        <v>26</v>
      </c>
      <c r="I2998" s="25" t="s">
        <v>25</v>
      </c>
      <c r="J2998" s="21" t="s">
        <v>29</v>
      </c>
      <c r="K2998" s="26">
        <v>1.1532561779022199</v>
      </c>
      <c r="L2998" s="26">
        <v>0.49901843070983798</v>
      </c>
      <c r="N2998">
        <f>(Tabell1[[#This Row],[TP]]+Tabell1[[#This Row],[TN]])/(Tabell1[[#This Row],[TP]]+Tabell1[[#This Row],[TN]]+Tabell1[[#This Row],[FP]]+Tabell1[[#This Row],[FN]])</f>
        <v>0.86743910227169052</v>
      </c>
      <c r="O2998">
        <f>Tabell1[[#This Row],[TP]]/(Tabell1[[#This Row],[TP]]+Tabell1[[#This Row],[FP]])</f>
        <v>0.86095782420181322</v>
      </c>
      <c r="P2998">
        <f>Tabell1[[#This Row],[TP]]/(Tabell1[[#This Row],[TP]]+Tabell1[[#This Row],[FN]])</f>
        <v>0.99521585602004781</v>
      </c>
      <c r="Q2998">
        <f>2*(Tabell1[[#This Row],[Recall]] * Tabell1[[#This Row],[Precision]]) / (Tabell1[[#This Row],[Recall]] + Tabell1[[#This Row],[Precision]])</f>
        <v>0.92323136260368777</v>
      </c>
      <c r="R2998">
        <v>8737</v>
      </c>
      <c r="S2998">
        <v>771</v>
      </c>
      <c r="T2998">
        <v>1411</v>
      </c>
      <c r="U2998">
        <v>42</v>
      </c>
    </row>
    <row r="2999" spans="1:21" hidden="1" x14ac:dyDescent="0.3">
      <c r="A2999" s="21" t="s">
        <v>31</v>
      </c>
      <c r="B2999" s="23" t="s">
        <v>33</v>
      </c>
      <c r="C2999" s="23" t="s">
        <v>40</v>
      </c>
      <c r="D2999" s="20" t="s">
        <v>23</v>
      </c>
      <c r="E2999" t="s">
        <v>24</v>
      </c>
      <c r="F2999" s="25" t="s">
        <v>30</v>
      </c>
      <c r="G2999" s="21" t="s">
        <v>29</v>
      </c>
      <c r="H2999" s="25" t="s">
        <v>26</v>
      </c>
      <c r="I2999" s="21"/>
      <c r="J2999" s="21" t="s">
        <v>29</v>
      </c>
      <c r="K2999" s="26">
        <v>43.6349806785583</v>
      </c>
      <c r="L2999" s="26">
        <v>1.34938716888427</v>
      </c>
      <c r="N2999">
        <f>(Tabell1[[#This Row],[TP]]+Tabell1[[#This Row],[TN]])/(Tabell1[[#This Row],[TP]]+Tabell1[[#This Row],[TN]]+Tabell1[[#This Row],[FP]]+Tabell1[[#This Row],[FN]])</f>
        <v>0.87272562686702271</v>
      </c>
      <c r="O2999">
        <f>Tabell1[[#This Row],[TP]]/(Tabell1[[#This Row],[TP]]+Tabell1[[#This Row],[FP]])</f>
        <v>0.97552810804571166</v>
      </c>
      <c r="P2999">
        <f>Tabell1[[#This Row],[TP]]/(Tabell1[[#This Row],[TP]]+Tabell1[[#This Row],[FN]])</f>
        <v>0.87620528771384132</v>
      </c>
      <c r="Q2999">
        <f>2*(Tabell1[[#This Row],[Recall]] * Tabell1[[#This Row],[Precision]]) / (Tabell1[[#This Row],[Recall]] + Tabell1[[#This Row],[Precision]])</f>
        <v>0.92320297137863228</v>
      </c>
      <c r="R2999">
        <v>8451</v>
      </c>
      <c r="S2999">
        <v>1190</v>
      </c>
      <c r="T2999">
        <v>212</v>
      </c>
      <c r="U2999">
        <v>1194</v>
      </c>
    </row>
    <row r="3000" spans="1:21" hidden="1" x14ac:dyDescent="0.3">
      <c r="A3000" s="25" t="s">
        <v>20</v>
      </c>
      <c r="B3000" s="21" t="s">
        <v>32</v>
      </c>
      <c r="C3000" s="23" t="s">
        <v>40</v>
      </c>
      <c r="D3000" s="20" t="s">
        <v>23</v>
      </c>
      <c r="E3000" t="s">
        <v>24</v>
      </c>
      <c r="F3000" s="19" t="s">
        <v>21</v>
      </c>
      <c r="G3000" s="25" t="s">
        <v>26</v>
      </c>
      <c r="H3000" s="25" t="s">
        <v>26</v>
      </c>
      <c r="I3000" s="21"/>
      <c r="J3000" s="25" t="s">
        <v>26</v>
      </c>
      <c r="K3000" s="26">
        <v>1.3240945339202801</v>
      </c>
      <c r="L3000" s="26">
        <v>3.14155673980712</v>
      </c>
      <c r="N3000">
        <f>(Tabell1[[#This Row],[TP]]+Tabell1[[#This Row],[TN]])/(Tabell1[[#This Row],[TP]]+Tabell1[[#This Row],[TN]]+Tabell1[[#This Row],[FP]]+Tabell1[[#This Row],[FN]])</f>
        <v>0.87272562686702271</v>
      </c>
      <c r="O3000">
        <f>Tabell1[[#This Row],[TP]]/(Tabell1[[#This Row],[TP]]+Tabell1[[#This Row],[FP]])</f>
        <v>0.97552810804571166</v>
      </c>
      <c r="P3000">
        <f>Tabell1[[#This Row],[TP]]/(Tabell1[[#This Row],[TP]]+Tabell1[[#This Row],[FN]])</f>
        <v>0.87620528771384132</v>
      </c>
      <c r="Q3000">
        <f>2*(Tabell1[[#This Row],[Recall]] * Tabell1[[#This Row],[Precision]]) / (Tabell1[[#This Row],[Recall]] + Tabell1[[#This Row],[Precision]])</f>
        <v>0.92320297137863228</v>
      </c>
      <c r="R3000">
        <v>8451</v>
      </c>
      <c r="S3000">
        <v>1190</v>
      </c>
      <c r="T3000">
        <v>212</v>
      </c>
      <c r="U3000">
        <v>1194</v>
      </c>
    </row>
    <row r="3001" spans="1:21" hidden="1" x14ac:dyDescent="0.3">
      <c r="A3001" s="25" t="s">
        <v>20</v>
      </c>
      <c r="B3001" s="21" t="s">
        <v>32</v>
      </c>
      <c r="C3001" s="23" t="s">
        <v>40</v>
      </c>
      <c r="D3001" s="20" t="s">
        <v>23</v>
      </c>
      <c r="E3001" t="s">
        <v>24</v>
      </c>
      <c r="F3001" s="19" t="s">
        <v>21</v>
      </c>
      <c r="G3001" s="21" t="s">
        <v>29</v>
      </c>
      <c r="H3001" s="25" t="s">
        <v>26</v>
      </c>
      <c r="I3001" s="21"/>
      <c r="J3001" s="25" t="s">
        <v>26</v>
      </c>
      <c r="K3001" s="26">
        <v>1.3188283443450901</v>
      </c>
      <c r="L3001" s="26">
        <v>3.1254463195800701</v>
      </c>
      <c r="N3001">
        <f>(Tabell1[[#This Row],[TP]]+Tabell1[[#This Row],[TN]])/(Tabell1[[#This Row],[TP]]+Tabell1[[#This Row],[TN]]+Tabell1[[#This Row],[FP]]+Tabell1[[#This Row],[FN]])</f>
        <v>0.87272562686702271</v>
      </c>
      <c r="O3001">
        <f>Tabell1[[#This Row],[TP]]/(Tabell1[[#This Row],[TP]]+Tabell1[[#This Row],[FP]])</f>
        <v>0.97552810804571166</v>
      </c>
      <c r="P3001">
        <f>Tabell1[[#This Row],[TP]]/(Tabell1[[#This Row],[TP]]+Tabell1[[#This Row],[FN]])</f>
        <v>0.87620528771384132</v>
      </c>
      <c r="Q3001">
        <f>2*(Tabell1[[#This Row],[Recall]] * Tabell1[[#This Row],[Precision]]) / (Tabell1[[#This Row],[Recall]] + Tabell1[[#This Row],[Precision]])</f>
        <v>0.92320297137863228</v>
      </c>
      <c r="R3001">
        <v>8451</v>
      </c>
      <c r="S3001">
        <v>1190</v>
      </c>
      <c r="T3001">
        <v>212</v>
      </c>
      <c r="U3001">
        <v>1194</v>
      </c>
    </row>
    <row r="3002" spans="1:21" hidden="1" x14ac:dyDescent="0.3">
      <c r="A3002" s="25" t="s">
        <v>20</v>
      </c>
      <c r="B3002" s="23" t="s">
        <v>33</v>
      </c>
      <c r="C3002" s="25" t="s">
        <v>36</v>
      </c>
      <c r="D3002" s="20" t="s">
        <v>23</v>
      </c>
      <c r="E3002" t="s">
        <v>24</v>
      </c>
      <c r="F3002" s="19" t="s">
        <v>21</v>
      </c>
      <c r="G3002" s="21" t="s">
        <v>29</v>
      </c>
      <c r="H3002" s="25" t="s">
        <v>26</v>
      </c>
      <c r="I3002" s="25" t="s">
        <v>25</v>
      </c>
      <c r="J3002" s="25" t="s">
        <v>26</v>
      </c>
      <c r="K3002" s="26">
        <v>1.2335221767425499</v>
      </c>
      <c r="L3002" s="26">
        <v>3.3898036479949898</v>
      </c>
      <c r="N3002">
        <f>(Tabell1[[#This Row],[TP]]+Tabell1[[#This Row],[TN]])/(Tabell1[[#This Row],[TP]]+Tabell1[[#This Row],[TN]]+Tabell1[[#This Row],[FP]]+Tabell1[[#This Row],[FN]])</f>
        <v>0.86937630125826015</v>
      </c>
      <c r="O3002">
        <f>Tabell1[[#This Row],[TP]]/(Tabell1[[#This Row],[TP]]+Tabell1[[#This Row],[FP]])</f>
        <v>0.94878529218647412</v>
      </c>
      <c r="P3002">
        <f>Tabell1[[#This Row],[TP]]/(Tabell1[[#This Row],[TP]]+Tabell1[[#This Row],[FN]])</f>
        <v>0.89891135303265945</v>
      </c>
      <c r="Q3002">
        <f>2*(Tabell1[[#This Row],[Recall]] * Tabell1[[#This Row],[Precision]]) / (Tabell1[[#This Row],[Recall]] + Tabell1[[#This Row],[Precision]])</f>
        <v>0.92317521162753557</v>
      </c>
      <c r="R3002">
        <v>8670</v>
      </c>
      <c r="S3002">
        <v>934</v>
      </c>
      <c r="T3002">
        <v>468</v>
      </c>
      <c r="U3002">
        <v>975</v>
      </c>
    </row>
    <row r="3003" spans="1:21" hidden="1" x14ac:dyDescent="0.3">
      <c r="A3003" s="25" t="s">
        <v>20</v>
      </c>
      <c r="B3003" s="21" t="s">
        <v>32</v>
      </c>
      <c r="C3003" s="21" t="s">
        <v>34</v>
      </c>
      <c r="D3003" s="21" t="s">
        <v>34</v>
      </c>
      <c r="E3003" t="s">
        <v>35</v>
      </c>
      <c r="F3003" s="25" t="s">
        <v>30</v>
      </c>
      <c r="G3003" s="25" t="s">
        <v>26</v>
      </c>
      <c r="H3003" s="21" t="s">
        <v>29</v>
      </c>
      <c r="I3003" s="25" t="s">
        <v>25</v>
      </c>
      <c r="J3003" s="21" t="s">
        <v>29</v>
      </c>
      <c r="K3003" s="26">
        <v>2.4255883693695002</v>
      </c>
      <c r="L3003" s="26">
        <v>5.7063181400299001</v>
      </c>
      <c r="N3003">
        <f>(Tabell1[[#This Row],[TP]]+Tabell1[[#This Row],[TN]])/(Tabell1[[#This Row],[TP]]+Tabell1[[#This Row],[TN]]+Tabell1[[#This Row],[FP]]+Tabell1[[#This Row],[FN]])</f>
        <v>0.8670741720645927</v>
      </c>
      <c r="O3003">
        <f>Tabell1[[#This Row],[TP]]/(Tabell1[[#This Row],[TP]]+Tabell1[[#This Row],[FP]])</f>
        <v>0.86019283746556474</v>
      </c>
      <c r="P3003">
        <f>Tabell1[[#This Row],[TP]]/(Tabell1[[#This Row],[TP]]+Tabell1[[#This Row],[FN]])</f>
        <v>0.99589930516004099</v>
      </c>
      <c r="Q3003">
        <f>2*(Tabell1[[#This Row],[Recall]] * Tabell1[[#This Row],[Precision]]) / (Tabell1[[#This Row],[Recall]] + Tabell1[[#This Row],[Precision]])</f>
        <v>0.92308504460750673</v>
      </c>
      <c r="R3003">
        <v>8743</v>
      </c>
      <c r="S3003">
        <v>761</v>
      </c>
      <c r="T3003">
        <v>1421</v>
      </c>
      <c r="U3003">
        <v>36</v>
      </c>
    </row>
    <row r="3004" spans="1:21" hidden="1" x14ac:dyDescent="0.3">
      <c r="A3004" s="25" t="s">
        <v>20</v>
      </c>
      <c r="B3004" s="21" t="s">
        <v>32</v>
      </c>
      <c r="C3004" s="21" t="s">
        <v>34</v>
      </c>
      <c r="D3004" s="21" t="s">
        <v>34</v>
      </c>
      <c r="E3004" t="s">
        <v>35</v>
      </c>
      <c r="F3004" s="25" t="s">
        <v>30</v>
      </c>
      <c r="G3004" s="21" t="s">
        <v>29</v>
      </c>
      <c r="H3004" s="21" t="s">
        <v>29</v>
      </c>
      <c r="I3004" s="25" t="s">
        <v>25</v>
      </c>
      <c r="J3004" s="21" t="s">
        <v>29</v>
      </c>
      <c r="K3004" s="26">
        <v>2.4101197719573899</v>
      </c>
      <c r="L3004" s="26">
        <v>5.6504011154174796</v>
      </c>
      <c r="N3004">
        <f>(Tabell1[[#This Row],[TP]]+Tabell1[[#This Row],[TN]])/(Tabell1[[#This Row],[TP]]+Tabell1[[#This Row],[TN]]+Tabell1[[#This Row],[FP]]+Tabell1[[#This Row],[FN]])</f>
        <v>0.8670741720645927</v>
      </c>
      <c r="O3004">
        <f>Tabell1[[#This Row],[TP]]/(Tabell1[[#This Row],[TP]]+Tabell1[[#This Row],[FP]])</f>
        <v>0.86019283746556474</v>
      </c>
      <c r="P3004">
        <f>Tabell1[[#This Row],[TP]]/(Tabell1[[#This Row],[TP]]+Tabell1[[#This Row],[FN]])</f>
        <v>0.99589930516004099</v>
      </c>
      <c r="Q3004">
        <f>2*(Tabell1[[#This Row],[Recall]] * Tabell1[[#This Row],[Precision]]) / (Tabell1[[#This Row],[Recall]] + Tabell1[[#This Row],[Precision]])</f>
        <v>0.92308504460750673</v>
      </c>
      <c r="R3004">
        <v>8743</v>
      </c>
      <c r="S3004">
        <v>761</v>
      </c>
      <c r="T3004">
        <v>1421</v>
      </c>
      <c r="U3004">
        <v>36</v>
      </c>
    </row>
    <row r="3005" spans="1:21" hidden="1" x14ac:dyDescent="0.3">
      <c r="A3005" s="21" t="s">
        <v>31</v>
      </c>
      <c r="B3005" s="25" t="s">
        <v>22</v>
      </c>
      <c r="C3005" s="24" t="s">
        <v>38</v>
      </c>
      <c r="D3005" s="20" t="s">
        <v>23</v>
      </c>
      <c r="E3005" t="s">
        <v>24</v>
      </c>
      <c r="F3005" s="19" t="s">
        <v>21</v>
      </c>
      <c r="G3005" s="21" t="s">
        <v>29</v>
      </c>
      <c r="H3005" s="25" t="s">
        <v>26</v>
      </c>
      <c r="I3005" s="25" t="s">
        <v>25</v>
      </c>
      <c r="J3005" s="25" t="s">
        <v>26</v>
      </c>
      <c r="K3005" s="26">
        <v>2.7511692047119101</v>
      </c>
      <c r="L3005" s="26">
        <v>0.580655097961425</v>
      </c>
      <c r="N3005">
        <f>(Tabell1[[#This Row],[TP]]+Tabell1[[#This Row],[TN]])/(Tabell1[[#This Row],[TP]]+Tabell1[[#This Row],[TN]]+Tabell1[[#This Row],[FP]]+Tabell1[[#This Row],[FN]])</f>
        <v>0.8689236896895085</v>
      </c>
      <c r="O3005">
        <f>Tabell1[[#This Row],[TP]]/(Tabell1[[#This Row],[TP]]+Tabell1[[#This Row],[FP]])</f>
        <v>0.94670299727520435</v>
      </c>
      <c r="P3005">
        <f>Tabell1[[#This Row],[TP]]/(Tabell1[[#This Row],[TP]]+Tabell1[[#This Row],[FN]])</f>
        <v>0.9005702436495594</v>
      </c>
      <c r="Q3005">
        <f>2*(Tabell1[[#This Row],[Recall]] * Tabell1[[#This Row],[Precision]]) / (Tabell1[[#This Row],[Recall]] + Tabell1[[#This Row],[Precision]])</f>
        <v>0.92306057385759843</v>
      </c>
      <c r="R3005">
        <v>8686</v>
      </c>
      <c r="S3005">
        <v>913</v>
      </c>
      <c r="T3005">
        <v>489</v>
      </c>
      <c r="U3005">
        <v>959</v>
      </c>
    </row>
    <row r="3006" spans="1:21" hidden="1" x14ac:dyDescent="0.3">
      <c r="A3006" s="21" t="s">
        <v>31</v>
      </c>
      <c r="B3006" s="21" t="s">
        <v>32</v>
      </c>
      <c r="C3006" s="23" t="s">
        <v>40</v>
      </c>
      <c r="D3006" s="20" t="s">
        <v>23</v>
      </c>
      <c r="E3006" t="s">
        <v>24</v>
      </c>
      <c r="F3006" s="25" t="s">
        <v>30</v>
      </c>
      <c r="G3006" s="25" t="s">
        <v>26</v>
      </c>
      <c r="H3006" s="25" t="s">
        <v>26</v>
      </c>
      <c r="I3006" s="21"/>
      <c r="J3006" s="21" t="s">
        <v>29</v>
      </c>
      <c r="K3006" s="26">
        <v>1.78596186637878</v>
      </c>
      <c r="L3006" s="26">
        <v>0.54407596588134699</v>
      </c>
      <c r="N3006">
        <f>(Tabell1[[#This Row],[TP]]+Tabell1[[#This Row],[TN]])/(Tabell1[[#This Row],[TP]]+Tabell1[[#This Row],[TN]]+Tabell1[[#This Row],[FP]]+Tabell1[[#This Row],[FN]])</f>
        <v>0.87299719380827379</v>
      </c>
      <c r="O3006">
        <f>Tabell1[[#This Row],[TP]]/(Tabell1[[#This Row],[TP]]+Tabell1[[#This Row],[FP]])</f>
        <v>0.98030303030303034</v>
      </c>
      <c r="P3006">
        <f>Tabell1[[#This Row],[TP]]/(Tabell1[[#This Row],[TP]]+Tabell1[[#This Row],[FN]])</f>
        <v>0.87205806117159146</v>
      </c>
      <c r="Q3006">
        <f>2*(Tabell1[[#This Row],[Recall]] * Tabell1[[#This Row],[Precision]]) / (Tabell1[[#This Row],[Recall]] + Tabell1[[#This Row],[Precision]])</f>
        <v>0.92301783264746229</v>
      </c>
      <c r="R3006">
        <v>8411</v>
      </c>
      <c r="S3006">
        <v>1233</v>
      </c>
      <c r="T3006">
        <v>169</v>
      </c>
      <c r="U3006">
        <v>1234</v>
      </c>
    </row>
    <row r="3007" spans="1:21" hidden="1" x14ac:dyDescent="0.3">
      <c r="A3007" s="21" t="s">
        <v>31</v>
      </c>
      <c r="B3007" s="23" t="s">
        <v>33</v>
      </c>
      <c r="C3007" s="23" t="s">
        <v>40</v>
      </c>
      <c r="D3007" s="20" t="s">
        <v>23</v>
      </c>
      <c r="E3007" t="s">
        <v>24</v>
      </c>
      <c r="F3007" s="19" t="s">
        <v>21</v>
      </c>
      <c r="G3007" s="25" t="s">
        <v>26</v>
      </c>
      <c r="H3007" s="21" t="s">
        <v>29</v>
      </c>
      <c r="I3007" s="21"/>
      <c r="J3007" s="25" t="s">
        <v>26</v>
      </c>
      <c r="K3007" s="26">
        <v>318.96845054626402</v>
      </c>
      <c r="L3007" s="26">
        <v>2.4873971939086901</v>
      </c>
      <c r="N3007">
        <f>(Tabell1[[#This Row],[TP]]+Tabell1[[#This Row],[TN]])/(Tabell1[[#This Row],[TP]]+Tabell1[[#This Row],[TN]]+Tabell1[[#This Row],[FP]]+Tabell1[[#This Row],[FN]])</f>
        <v>0.8728161491807731</v>
      </c>
      <c r="O3007">
        <f>Tabell1[[#This Row],[TP]]/(Tabell1[[#This Row],[TP]]+Tabell1[[#This Row],[FP]])</f>
        <v>0.97962747380675208</v>
      </c>
      <c r="P3007">
        <f>Tabell1[[#This Row],[TP]]/(Tabell1[[#This Row],[TP]]+Tabell1[[#This Row],[FN]])</f>
        <v>0.8724727838258165</v>
      </c>
      <c r="Q3007">
        <f>2*(Tabell1[[#This Row],[Recall]] * Tabell1[[#This Row],[Precision]]) / (Tabell1[[#This Row],[Recall]] + Tabell1[[#This Row],[Precision]])</f>
        <v>0.92295037016726078</v>
      </c>
      <c r="R3007">
        <v>8415</v>
      </c>
      <c r="S3007">
        <v>1227</v>
      </c>
      <c r="T3007">
        <v>175</v>
      </c>
      <c r="U3007">
        <v>1230</v>
      </c>
    </row>
    <row r="3008" spans="1:21" hidden="1" x14ac:dyDescent="0.3">
      <c r="A3008" s="21" t="s">
        <v>31</v>
      </c>
      <c r="B3008" s="25" t="s">
        <v>22</v>
      </c>
      <c r="C3008" s="23" t="s">
        <v>40</v>
      </c>
      <c r="D3008" s="20" t="s">
        <v>23</v>
      </c>
      <c r="E3008" t="s">
        <v>24</v>
      </c>
      <c r="F3008" s="19" t="s">
        <v>21</v>
      </c>
      <c r="G3008" s="25" t="s">
        <v>26</v>
      </c>
      <c r="H3008" s="25" t="s">
        <v>26</v>
      </c>
      <c r="I3008" s="21"/>
      <c r="J3008" s="25" t="s">
        <v>26</v>
      </c>
      <c r="K3008" s="26">
        <v>3.3972353935241699</v>
      </c>
      <c r="L3008" s="26">
        <v>0.65577745437622004</v>
      </c>
      <c r="N3008">
        <f>(Tabell1[[#This Row],[TP]]+Tabell1[[#This Row],[TN]])/(Tabell1[[#This Row],[TP]]+Tabell1[[#This Row],[TN]]+Tabell1[[#This Row],[FP]]+Tabell1[[#This Row],[FN]])</f>
        <v>0.86856160043450714</v>
      </c>
      <c r="O3008">
        <f>Tabell1[[#This Row],[TP]]/(Tabell1[[#This Row],[TP]]+Tabell1[[#This Row],[FP]])</f>
        <v>0.94638770840143838</v>
      </c>
      <c r="P3008">
        <f>Tabell1[[#This Row],[TP]]/(Tabell1[[#This Row],[TP]]+Tabell1[[#This Row],[FN]])</f>
        <v>0.90046656298600314</v>
      </c>
      <c r="Q3008">
        <f>2*(Tabell1[[#This Row],[Recall]] * Tabell1[[#This Row],[Precision]]) / (Tabell1[[#This Row],[Recall]] + Tabell1[[#This Row],[Precision]])</f>
        <v>0.92285623206885559</v>
      </c>
      <c r="R3008">
        <v>8685</v>
      </c>
      <c r="S3008">
        <v>910</v>
      </c>
      <c r="T3008">
        <v>492</v>
      </c>
      <c r="U3008">
        <v>960</v>
      </c>
    </row>
    <row r="3009" spans="1:21" hidden="1" x14ac:dyDescent="0.3">
      <c r="A3009" s="25" t="s">
        <v>20</v>
      </c>
      <c r="B3009" s="23" t="s">
        <v>33</v>
      </c>
      <c r="C3009" s="24" t="s">
        <v>38</v>
      </c>
      <c r="D3009" s="20" t="s">
        <v>23</v>
      </c>
      <c r="E3009" t="s">
        <v>24</v>
      </c>
      <c r="F3009" s="25" t="s">
        <v>30</v>
      </c>
      <c r="G3009" s="25" t="s">
        <v>26</v>
      </c>
      <c r="H3009" s="21" t="s">
        <v>29</v>
      </c>
      <c r="I3009" s="21"/>
      <c r="J3009" s="25" t="s">
        <v>26</v>
      </c>
      <c r="K3009" s="26">
        <v>5.0730412006378103</v>
      </c>
      <c r="L3009" s="26">
        <v>11.1168439388275</v>
      </c>
      <c r="N3009">
        <f>(Tabell1[[#This Row],[TP]]+Tabell1[[#This Row],[TN]])/(Tabell1[[#This Row],[TP]]+Tabell1[[#This Row],[TN]]+Tabell1[[#This Row],[FP]]+Tabell1[[#This Row],[FN]])</f>
        <v>0.86865212274825743</v>
      </c>
      <c r="O3009">
        <f>Tabell1[[#This Row],[TP]]/(Tabell1[[#This Row],[TP]]+Tabell1[[#This Row],[FP]])</f>
        <v>0.94707551287647318</v>
      </c>
      <c r="P3009">
        <f>Tabell1[[#This Row],[TP]]/(Tabell1[[#This Row],[TP]]+Tabell1[[#This Row],[FN]])</f>
        <v>0.89984447900466558</v>
      </c>
      <c r="Q3009">
        <f>2*(Tabell1[[#This Row],[Recall]] * Tabell1[[#This Row],[Precision]]) / (Tabell1[[#This Row],[Recall]] + Tabell1[[#This Row],[Precision]])</f>
        <v>0.92285607953639215</v>
      </c>
      <c r="R3009">
        <v>8679</v>
      </c>
      <c r="S3009">
        <v>917</v>
      </c>
      <c r="T3009">
        <v>485</v>
      </c>
      <c r="U3009">
        <v>966</v>
      </c>
    </row>
    <row r="3010" spans="1:21" hidden="1" x14ac:dyDescent="0.3">
      <c r="A3010" s="21" t="s">
        <v>31</v>
      </c>
      <c r="B3010" s="25" t="s">
        <v>22</v>
      </c>
      <c r="C3010" s="21" t="s">
        <v>34</v>
      </c>
      <c r="D3010" s="21" t="s">
        <v>34</v>
      </c>
      <c r="E3010" t="s">
        <v>35</v>
      </c>
      <c r="F3010" s="25" t="s">
        <v>30</v>
      </c>
      <c r="G3010" s="25" t="s">
        <v>26</v>
      </c>
      <c r="H3010" s="25" t="s">
        <v>26</v>
      </c>
      <c r="I3010" s="25" t="s">
        <v>25</v>
      </c>
      <c r="J3010" s="21" t="s">
        <v>29</v>
      </c>
      <c r="K3010" s="26">
        <v>1.09507060050964</v>
      </c>
      <c r="L3010" s="26">
        <v>0.51879835128784102</v>
      </c>
      <c r="N3010">
        <f>(Tabell1[[#This Row],[TP]]+Tabell1[[#This Row],[TN]])/(Tabell1[[#This Row],[TP]]+Tabell1[[#This Row],[TN]]+Tabell1[[#This Row],[FP]]+Tabell1[[#This Row],[FN]])</f>
        <v>0.8666180093057203</v>
      </c>
      <c r="O3010">
        <f>Tabell1[[#This Row],[TP]]/(Tabell1[[#This Row],[TP]]+Tabell1[[#This Row],[FP]])</f>
        <v>0.85984066096193568</v>
      </c>
      <c r="P3010">
        <f>Tabell1[[#This Row],[TP]]/(Tabell1[[#This Row],[TP]]+Tabell1[[#This Row],[FN]])</f>
        <v>0.99578539697004209</v>
      </c>
      <c r="Q3010">
        <f>2*(Tabell1[[#This Row],[Recall]] * Tabell1[[#This Row],[Precision]]) / (Tabell1[[#This Row],[Recall]] + Tabell1[[#This Row],[Precision]])</f>
        <v>0.92283331573947003</v>
      </c>
      <c r="R3010">
        <v>8742</v>
      </c>
      <c r="S3010">
        <v>757</v>
      </c>
      <c r="T3010">
        <v>1425</v>
      </c>
      <c r="U3010">
        <v>37</v>
      </c>
    </row>
    <row r="3011" spans="1:21" hidden="1" x14ac:dyDescent="0.3">
      <c r="A3011" s="21" t="s">
        <v>31</v>
      </c>
      <c r="B3011" s="25" t="s">
        <v>22</v>
      </c>
      <c r="C3011" s="21" t="s">
        <v>34</v>
      </c>
      <c r="D3011" s="21" t="s">
        <v>34</v>
      </c>
      <c r="E3011" t="s">
        <v>35</v>
      </c>
      <c r="F3011" s="25" t="s">
        <v>30</v>
      </c>
      <c r="G3011" s="21" t="s">
        <v>29</v>
      </c>
      <c r="H3011" s="25" t="s">
        <v>26</v>
      </c>
      <c r="I3011" s="25" t="s">
        <v>25</v>
      </c>
      <c r="J3011" s="21" t="s">
        <v>29</v>
      </c>
      <c r="K3011" s="26">
        <v>1.04747557640075</v>
      </c>
      <c r="L3011" s="26">
        <v>0.45890831947326599</v>
      </c>
      <c r="N3011">
        <f>(Tabell1[[#This Row],[TP]]+Tabell1[[#This Row],[TN]])/(Tabell1[[#This Row],[TP]]+Tabell1[[#This Row],[TN]]+Tabell1[[#This Row],[FP]]+Tabell1[[#This Row],[FN]])</f>
        <v>0.86634431165039683</v>
      </c>
      <c r="O3011">
        <f>Tabell1[[#This Row],[TP]]/(Tabell1[[#This Row],[TP]]+Tabell1[[#This Row],[FP]])</f>
        <v>0.8590926944226237</v>
      </c>
      <c r="P3011">
        <f>Tabell1[[#This Row],[TP]]/(Tabell1[[#This Row],[TP]]+Tabell1[[#This Row],[FN]])</f>
        <v>0.99658275430003418</v>
      </c>
      <c r="Q3011">
        <f>2*(Tabell1[[#This Row],[Recall]] * Tabell1[[#This Row],[Precision]]) / (Tabell1[[#This Row],[Recall]] + Tabell1[[#This Row],[Precision]])</f>
        <v>0.92274429151505566</v>
      </c>
      <c r="R3011">
        <v>8749</v>
      </c>
      <c r="S3011">
        <v>747</v>
      </c>
      <c r="T3011">
        <v>1435</v>
      </c>
      <c r="U3011">
        <v>30</v>
      </c>
    </row>
    <row r="3012" spans="1:21" hidden="1" x14ac:dyDescent="0.3">
      <c r="A3012" s="21" t="s">
        <v>31</v>
      </c>
      <c r="B3012" s="25" t="s">
        <v>22</v>
      </c>
      <c r="C3012" s="21" t="s">
        <v>34</v>
      </c>
      <c r="D3012" s="21" t="s">
        <v>34</v>
      </c>
      <c r="E3012" t="s">
        <v>35</v>
      </c>
      <c r="F3012" s="25" t="s">
        <v>30</v>
      </c>
      <c r="G3012" s="25" t="s">
        <v>26</v>
      </c>
      <c r="H3012" s="21" t="s">
        <v>29</v>
      </c>
      <c r="I3012" s="25" t="s">
        <v>25</v>
      </c>
      <c r="J3012" s="21" t="s">
        <v>29</v>
      </c>
      <c r="K3012" s="26">
        <v>1.1179175376892001</v>
      </c>
      <c r="L3012" s="26">
        <v>0.61813163757324197</v>
      </c>
      <c r="N3012">
        <f>(Tabell1[[#This Row],[TP]]+Tabell1[[#This Row],[TN]])/(Tabell1[[#This Row],[TP]]+Tabell1[[#This Row],[TN]]+Tabell1[[#This Row],[FP]]+Tabell1[[#This Row],[FN]])</f>
        <v>0.86643554420217128</v>
      </c>
      <c r="O3012">
        <f>Tabell1[[#This Row],[TP]]/(Tabell1[[#This Row],[TP]]+Tabell1[[#This Row],[FP]])</f>
        <v>0.85988389255141195</v>
      </c>
      <c r="P3012">
        <f>Tabell1[[#This Row],[TP]]/(Tabell1[[#This Row],[TP]]+Tabell1[[#This Row],[FN]])</f>
        <v>0.99544367240004561</v>
      </c>
      <c r="Q3012">
        <f>2*(Tabell1[[#This Row],[Recall]] * Tabell1[[#This Row],[Precision]]) / (Tabell1[[#This Row],[Recall]] + Tabell1[[#This Row],[Precision]])</f>
        <v>0.92271143490655694</v>
      </c>
      <c r="R3012">
        <v>8739</v>
      </c>
      <c r="S3012">
        <v>758</v>
      </c>
      <c r="T3012">
        <v>1424</v>
      </c>
      <c r="U3012">
        <v>40</v>
      </c>
    </row>
    <row r="3013" spans="1:21" hidden="1" x14ac:dyDescent="0.3">
      <c r="A3013" s="21" t="s">
        <v>31</v>
      </c>
      <c r="B3013" s="23" t="s">
        <v>33</v>
      </c>
      <c r="C3013" s="23" t="s">
        <v>40</v>
      </c>
      <c r="D3013" s="20" t="s">
        <v>23</v>
      </c>
      <c r="E3013" t="s">
        <v>24</v>
      </c>
      <c r="F3013" s="19" t="s">
        <v>21</v>
      </c>
      <c r="G3013" s="21" t="s">
        <v>29</v>
      </c>
      <c r="H3013" s="25" t="s">
        <v>26</v>
      </c>
      <c r="I3013" s="25" t="s">
        <v>25</v>
      </c>
      <c r="J3013" s="25" t="s">
        <v>26</v>
      </c>
      <c r="K3013" s="26">
        <v>350.80601096153202</v>
      </c>
      <c r="L3013" s="26">
        <v>2.1745135784149099</v>
      </c>
      <c r="N3013">
        <f>(Tabell1[[#This Row],[TP]]+Tabell1[[#This Row],[TN]])/(Tabell1[[#This Row],[TP]]+Tabell1[[#This Row],[TN]]+Tabell1[[#This Row],[FP]]+Tabell1[[#This Row],[FN]])</f>
        <v>0.87236353761202134</v>
      </c>
      <c r="O3013">
        <f>Tabell1[[#This Row],[TP]]/(Tabell1[[#This Row],[TP]]+Tabell1[[#This Row],[FP]])</f>
        <v>0.97894614400372226</v>
      </c>
      <c r="P3013">
        <f>Tabell1[[#This Row],[TP]]/(Tabell1[[#This Row],[TP]]+Tabell1[[#This Row],[FN]])</f>
        <v>0.87257646448937276</v>
      </c>
      <c r="Q3013">
        <f>2*(Tabell1[[#This Row],[Recall]] * Tabell1[[#This Row],[Precision]]) / (Tabell1[[#This Row],[Recall]] + Tabell1[[#This Row],[Precision]])</f>
        <v>0.92270584365749364</v>
      </c>
      <c r="R3013">
        <v>8416</v>
      </c>
      <c r="S3013">
        <v>1221</v>
      </c>
      <c r="T3013">
        <v>181</v>
      </c>
      <c r="U3013">
        <v>1229</v>
      </c>
    </row>
    <row r="3014" spans="1:21" hidden="1" x14ac:dyDescent="0.3">
      <c r="A3014" s="21" t="s">
        <v>31</v>
      </c>
      <c r="B3014" s="21" t="s">
        <v>32</v>
      </c>
      <c r="C3014" s="23" t="s">
        <v>40</v>
      </c>
      <c r="D3014" s="20" t="s">
        <v>23</v>
      </c>
      <c r="E3014" t="s">
        <v>24</v>
      </c>
      <c r="F3014" s="19" t="s">
        <v>21</v>
      </c>
      <c r="G3014" s="25" t="s">
        <v>26</v>
      </c>
      <c r="H3014" s="21" t="s">
        <v>29</v>
      </c>
      <c r="I3014" s="21"/>
      <c r="J3014" s="25" t="s">
        <v>26</v>
      </c>
      <c r="K3014" s="26">
        <v>2.2157220840454102</v>
      </c>
      <c r="L3014" s="26">
        <v>0.53958368301391602</v>
      </c>
      <c r="N3014">
        <f>(Tabell1[[#This Row],[TP]]+Tabell1[[#This Row],[TN]])/(Tabell1[[#This Row],[TP]]+Tabell1[[#This Row],[TN]]+Tabell1[[#This Row],[FP]]+Tabell1[[#This Row],[FN]])</f>
        <v>0.8728161491807731</v>
      </c>
      <c r="O3014">
        <f>Tabell1[[#This Row],[TP]]/(Tabell1[[#This Row],[TP]]+Tabell1[[#This Row],[FP]])</f>
        <v>0.98311444652908064</v>
      </c>
      <c r="P3014">
        <f>Tabell1[[#This Row],[TP]]/(Tabell1[[#This Row],[TP]]+Tabell1[[#This Row],[FN]])</f>
        <v>0.86925868325557287</v>
      </c>
      <c r="Q3014">
        <f>2*(Tabell1[[#This Row],[Recall]] * Tabell1[[#This Row],[Precision]]) / (Tabell1[[#This Row],[Recall]] + Tabell1[[#This Row],[Precision]])</f>
        <v>0.92268750343916806</v>
      </c>
      <c r="R3014">
        <v>8384</v>
      </c>
      <c r="S3014">
        <v>1258</v>
      </c>
      <c r="T3014">
        <v>144</v>
      </c>
      <c r="U3014">
        <v>1261</v>
      </c>
    </row>
    <row r="3015" spans="1:21" hidden="1" x14ac:dyDescent="0.3">
      <c r="A3015" s="21" t="s">
        <v>31</v>
      </c>
      <c r="B3015" s="21" t="s">
        <v>32</v>
      </c>
      <c r="C3015" s="21" t="s">
        <v>34</v>
      </c>
      <c r="D3015" s="21" t="s">
        <v>34</v>
      </c>
      <c r="E3015" t="s">
        <v>35</v>
      </c>
      <c r="F3015" s="25" t="s">
        <v>30</v>
      </c>
      <c r="G3015" s="25" t="s">
        <v>26</v>
      </c>
      <c r="H3015" s="25" t="s">
        <v>26</v>
      </c>
      <c r="I3015" s="21"/>
      <c r="J3015" s="21" t="s">
        <v>29</v>
      </c>
      <c r="K3015" s="26">
        <v>1.18938040733337</v>
      </c>
      <c r="L3015" s="26">
        <v>1.3055903911590501</v>
      </c>
      <c r="N3015">
        <f>(Tabell1[[#This Row],[TP]]+Tabell1[[#This Row],[TN]])/(Tabell1[[#This Row],[TP]]+Tabell1[[#This Row],[TN]]+Tabell1[[#This Row],[FP]]+Tabell1[[#This Row],[FN]])</f>
        <v>0.86625307909862237</v>
      </c>
      <c r="O3015">
        <f>Tabell1[[#This Row],[TP]]/(Tabell1[[#This Row],[TP]]+Tabell1[[#This Row],[FP]])</f>
        <v>0.85914939593360184</v>
      </c>
      <c r="P3015">
        <f>Tabell1[[#This Row],[TP]]/(Tabell1[[#This Row],[TP]]+Tabell1[[#This Row],[FN]])</f>
        <v>0.99635493792003649</v>
      </c>
      <c r="Q3015">
        <f>2*(Tabell1[[#This Row],[Recall]] * Tabell1[[#This Row],[Precision]]) / (Tabell1[[#This Row],[Recall]] + Tabell1[[#This Row],[Precision]])</f>
        <v>0.92267932489451487</v>
      </c>
      <c r="R3015">
        <v>8747</v>
      </c>
      <c r="S3015">
        <v>748</v>
      </c>
      <c r="T3015">
        <v>1434</v>
      </c>
      <c r="U3015">
        <v>32</v>
      </c>
    </row>
    <row r="3016" spans="1:21" hidden="1" x14ac:dyDescent="0.3">
      <c r="A3016" s="21" t="s">
        <v>31</v>
      </c>
      <c r="B3016" s="21" t="s">
        <v>32</v>
      </c>
      <c r="C3016" s="23" t="s">
        <v>40</v>
      </c>
      <c r="D3016" s="20" t="s">
        <v>23</v>
      </c>
      <c r="E3016" t="s">
        <v>24</v>
      </c>
      <c r="F3016" s="19" t="s">
        <v>21</v>
      </c>
      <c r="G3016" s="25" t="s">
        <v>26</v>
      </c>
      <c r="H3016" s="25" t="s">
        <v>26</v>
      </c>
      <c r="I3016" s="21"/>
      <c r="J3016" s="25" t="s">
        <v>26</v>
      </c>
      <c r="K3016" s="26">
        <v>2.37551498413085</v>
      </c>
      <c r="L3016" s="26">
        <v>0.493012905120849</v>
      </c>
      <c r="N3016">
        <f>(Tabell1[[#This Row],[TP]]+Tabell1[[#This Row],[TN]])/(Tabell1[[#This Row],[TP]]+Tabell1[[#This Row],[TN]]+Tabell1[[#This Row],[FP]]+Tabell1[[#This Row],[FN]])</f>
        <v>0.87272562686702271</v>
      </c>
      <c r="O3016">
        <f>Tabell1[[#This Row],[TP]]/(Tabell1[[#This Row],[TP]]+Tabell1[[#This Row],[FP]])</f>
        <v>0.98265963678968948</v>
      </c>
      <c r="P3016">
        <f>Tabell1[[#This Row],[TP]]/(Tabell1[[#This Row],[TP]]+Tabell1[[#This Row],[FN]])</f>
        <v>0.86956972524624154</v>
      </c>
      <c r="Q3016">
        <f>2*(Tabell1[[#This Row],[Recall]] * Tabell1[[#This Row],[Precision]]) / (Tabell1[[#This Row],[Recall]] + Tabell1[[#This Row],[Precision]])</f>
        <v>0.92266226622662273</v>
      </c>
      <c r="R3016">
        <v>8387</v>
      </c>
      <c r="S3016">
        <v>1254</v>
      </c>
      <c r="T3016">
        <v>148</v>
      </c>
      <c r="U3016">
        <v>1258</v>
      </c>
    </row>
    <row r="3017" spans="1:21" hidden="1" x14ac:dyDescent="0.3">
      <c r="A3017" s="21" t="s">
        <v>31</v>
      </c>
      <c r="B3017" s="21" t="s">
        <v>32</v>
      </c>
      <c r="C3017" s="23" t="s">
        <v>40</v>
      </c>
      <c r="D3017" s="20" t="s">
        <v>23</v>
      </c>
      <c r="E3017" t="s">
        <v>24</v>
      </c>
      <c r="F3017" s="25" t="s">
        <v>30</v>
      </c>
      <c r="G3017" s="21" t="s">
        <v>29</v>
      </c>
      <c r="H3017" s="25" t="s">
        <v>26</v>
      </c>
      <c r="I3017" s="21"/>
      <c r="J3017" s="21" t="s">
        <v>29</v>
      </c>
      <c r="K3017" s="26">
        <v>1.61944675445556</v>
      </c>
      <c r="L3017" s="26">
        <v>0.491951704025268</v>
      </c>
      <c r="N3017">
        <f>(Tabell1[[#This Row],[TP]]+Tabell1[[#This Row],[TN]])/(Tabell1[[#This Row],[TP]]+Tabell1[[#This Row],[TN]]+Tabell1[[#This Row],[FP]]+Tabell1[[#This Row],[FN]])</f>
        <v>0.87209197067077038</v>
      </c>
      <c r="O3017">
        <f>Tabell1[[#This Row],[TP]]/(Tabell1[[#This Row],[TP]]+Tabell1[[#This Row],[FP]])</f>
        <v>0.97738343771746694</v>
      </c>
      <c r="P3017">
        <f>Tabell1[[#This Row],[TP]]/(Tabell1[[#This Row],[TP]]+Tabell1[[#This Row],[FN]])</f>
        <v>0.8737169517884914</v>
      </c>
      <c r="Q3017">
        <f>2*(Tabell1[[#This Row],[Recall]] * Tabell1[[#This Row],[Precision]]) / (Tabell1[[#This Row],[Recall]] + Tabell1[[#This Row],[Precision]])</f>
        <v>0.92264739694531128</v>
      </c>
      <c r="R3017">
        <v>8427</v>
      </c>
      <c r="S3017">
        <v>1207</v>
      </c>
      <c r="T3017">
        <v>195</v>
      </c>
      <c r="U3017">
        <v>1218</v>
      </c>
    </row>
    <row r="3018" spans="1:21" hidden="1" x14ac:dyDescent="0.3">
      <c r="A3018" s="25" t="s">
        <v>20</v>
      </c>
      <c r="B3018" s="25" t="s">
        <v>22</v>
      </c>
      <c r="C3018" s="21" t="s">
        <v>34</v>
      </c>
      <c r="D3018" s="21" t="s">
        <v>34</v>
      </c>
      <c r="E3018" t="s">
        <v>43</v>
      </c>
      <c r="F3018" s="19" t="s">
        <v>21</v>
      </c>
      <c r="G3018" s="25" t="s">
        <v>26</v>
      </c>
      <c r="H3018" s="21" t="s">
        <v>29</v>
      </c>
      <c r="I3018" s="25" t="s">
        <v>25</v>
      </c>
      <c r="J3018" s="21" t="s">
        <v>29</v>
      </c>
      <c r="K3018" s="26">
        <v>1.78968358039855</v>
      </c>
      <c r="L3018" s="26">
        <v>4.2133839130401602</v>
      </c>
      <c r="N3018">
        <f>(Tabell1[[#This Row],[TP]]+Tabell1[[#This Row],[TN]])/(Tabell1[[#This Row],[TP]]+Tabell1[[#This Row],[TN]]+Tabell1[[#This Row],[FP]]+Tabell1[[#This Row],[FN]])</f>
        <v>0.86670895251902869</v>
      </c>
      <c r="O3018">
        <f>Tabell1[[#This Row],[TP]]/(Tabell1[[#This Row],[TP]]+Tabell1[[#This Row],[FP]])</f>
        <v>0.85988822433571921</v>
      </c>
      <c r="P3018">
        <f>Tabell1[[#This Row],[TP]]/(Tabell1[[#This Row],[TP]]+Tabell1[[#This Row],[FN]])</f>
        <v>0.99523377212891506</v>
      </c>
      <c r="Q3018">
        <f>2*(Tabell1[[#This Row],[Recall]] * Tabell1[[#This Row],[Precision]]) / (Tabell1[[#This Row],[Recall]] + Tabell1[[#This Row],[Precision]])</f>
        <v>0.92262374414812476</v>
      </c>
      <c r="R3018">
        <v>8770</v>
      </c>
      <c r="S3018">
        <v>795</v>
      </c>
      <c r="T3018">
        <v>1429</v>
      </c>
      <c r="U3018">
        <v>42</v>
      </c>
    </row>
    <row r="3019" spans="1:21" hidden="1" x14ac:dyDescent="0.3">
      <c r="A3019" s="25" t="s">
        <v>20</v>
      </c>
      <c r="B3019" s="23" t="s">
        <v>33</v>
      </c>
      <c r="C3019" s="23" t="s">
        <v>40</v>
      </c>
      <c r="D3019" s="20" t="s">
        <v>23</v>
      </c>
      <c r="E3019" t="s">
        <v>24</v>
      </c>
      <c r="F3019" s="25" t="s">
        <v>30</v>
      </c>
      <c r="G3019" s="25" t="s">
        <v>26</v>
      </c>
      <c r="H3019" s="21" t="s">
        <v>29</v>
      </c>
      <c r="I3019" s="21"/>
      <c r="J3019" s="21" t="s">
        <v>29</v>
      </c>
      <c r="K3019" s="26">
        <v>7.42705869674682</v>
      </c>
      <c r="L3019" s="26">
        <v>16.005327224731399</v>
      </c>
      <c r="N3019">
        <f>(Tabell1[[#This Row],[TP]]+Tabell1[[#This Row],[TN]])/(Tabell1[[#This Row],[TP]]+Tabell1[[#This Row],[TN]]+Tabell1[[#This Row],[FP]]+Tabell1[[#This Row],[FN]])</f>
        <v>0.86829003349325606</v>
      </c>
      <c r="O3019">
        <f>Tabell1[[#This Row],[TP]]/(Tabell1[[#This Row],[TP]]+Tabell1[[#This Row],[FP]])</f>
        <v>0.94754098360655736</v>
      </c>
      <c r="P3019">
        <f>Tabell1[[#This Row],[TP]]/(Tabell1[[#This Row],[TP]]+Tabell1[[#This Row],[FN]])</f>
        <v>0.89891135303265945</v>
      </c>
      <c r="Q3019">
        <f>2*(Tabell1[[#This Row],[Recall]] * Tabell1[[#This Row],[Precision]]) / (Tabell1[[#This Row],[Recall]] + Tabell1[[#This Row],[Precision]])</f>
        <v>0.92258579409417407</v>
      </c>
      <c r="R3019">
        <v>8670</v>
      </c>
      <c r="S3019">
        <v>922</v>
      </c>
      <c r="T3019">
        <v>480</v>
      </c>
      <c r="U3019">
        <v>975</v>
      </c>
    </row>
    <row r="3020" spans="1:21" hidden="1" x14ac:dyDescent="0.3">
      <c r="A3020" s="21" t="s">
        <v>31</v>
      </c>
      <c r="B3020" s="21" t="s">
        <v>32</v>
      </c>
      <c r="C3020" s="24" t="s">
        <v>38</v>
      </c>
      <c r="D3020" s="20" t="s">
        <v>23</v>
      </c>
      <c r="E3020" t="s">
        <v>24</v>
      </c>
      <c r="F3020" s="19" t="s">
        <v>21</v>
      </c>
      <c r="G3020" s="25" t="s">
        <v>26</v>
      </c>
      <c r="H3020" s="25" t="s">
        <v>26</v>
      </c>
      <c r="I3020" s="25" t="s">
        <v>25</v>
      </c>
      <c r="J3020" s="21" t="s">
        <v>29</v>
      </c>
      <c r="K3020" s="26">
        <v>0.61559152603149403</v>
      </c>
      <c r="L3020" s="26">
        <v>0.32850623130798301</v>
      </c>
      <c r="N3020">
        <f>(Tabell1[[#This Row],[TP]]+Tabell1[[#This Row],[TN]])/(Tabell1[[#This Row],[TP]]+Tabell1[[#This Row],[TN]]+Tabell1[[#This Row],[FP]]+Tabell1[[#This Row],[FN]])</f>
        <v>0.86774689961075402</v>
      </c>
      <c r="O3020">
        <f>Tabell1[[#This Row],[TP]]/(Tabell1[[#This Row],[TP]]+Tabell1[[#This Row],[FP]])</f>
        <v>0.94410679400911657</v>
      </c>
      <c r="P3020">
        <f>Tabell1[[#This Row],[TP]]/(Tabell1[[#This Row],[TP]]+Tabell1[[#This Row],[FN]])</f>
        <v>0.90191809227579056</v>
      </c>
      <c r="Q3020">
        <f>2*(Tabell1[[#This Row],[Recall]] * Tabell1[[#This Row],[Precision]]) / (Tabell1[[#This Row],[Recall]] + Tabell1[[#This Row],[Precision]])</f>
        <v>0.92253035685879414</v>
      </c>
      <c r="R3020">
        <v>8699</v>
      </c>
      <c r="S3020">
        <v>887</v>
      </c>
      <c r="T3020">
        <v>515</v>
      </c>
      <c r="U3020">
        <v>946</v>
      </c>
    </row>
    <row r="3021" spans="1:21" hidden="1" x14ac:dyDescent="0.3">
      <c r="A3021" s="21" t="s">
        <v>31</v>
      </c>
      <c r="B3021" s="25" t="s">
        <v>22</v>
      </c>
      <c r="C3021" s="21" t="s">
        <v>34</v>
      </c>
      <c r="D3021" s="21" t="s">
        <v>34</v>
      </c>
      <c r="E3021" t="s">
        <v>43</v>
      </c>
      <c r="F3021" s="25" t="s">
        <v>30</v>
      </c>
      <c r="G3021" s="25" t="s">
        <v>26</v>
      </c>
      <c r="H3021" s="21" t="s">
        <v>29</v>
      </c>
      <c r="I3021" s="25" t="s">
        <v>25</v>
      </c>
      <c r="J3021" s="21" t="s">
        <v>29</v>
      </c>
      <c r="K3021" s="26">
        <v>1.2268819808959901</v>
      </c>
      <c r="L3021" s="26">
        <v>0.65943098068237305</v>
      </c>
      <c r="N3021">
        <f>(Tabell1[[#This Row],[TP]]+Tabell1[[#This Row],[TN]])/(Tabell1[[#This Row],[TP]]+Tabell1[[#This Row],[TN]]+Tabell1[[#This Row],[FP]]+Tabell1[[#This Row],[FN]])</f>
        <v>0.86670895251902869</v>
      </c>
      <c r="O3021">
        <f>Tabell1[[#This Row],[TP]]/(Tabell1[[#This Row],[TP]]+Tabell1[[#This Row],[FP]])</f>
        <v>0.86080802123267475</v>
      </c>
      <c r="P3021">
        <f>Tabell1[[#This Row],[TP]]/(Tabell1[[#This Row],[TP]]+Tabell1[[#This Row],[FN]])</f>
        <v>0.9937585111211984</v>
      </c>
      <c r="Q3021">
        <f>2*(Tabell1[[#This Row],[Recall]] * Tabell1[[#This Row],[Precision]]) / (Tabell1[[#This Row],[Recall]] + Tabell1[[#This Row],[Precision]])</f>
        <v>0.92251777719252048</v>
      </c>
      <c r="R3021">
        <v>8757</v>
      </c>
      <c r="S3021">
        <v>808</v>
      </c>
      <c r="T3021">
        <v>1416</v>
      </c>
      <c r="U3021">
        <v>55</v>
      </c>
    </row>
    <row r="3022" spans="1:21" hidden="1" x14ac:dyDescent="0.3">
      <c r="A3022" s="23" t="s">
        <v>48</v>
      </c>
      <c r="B3022" s="21" t="s">
        <v>32</v>
      </c>
      <c r="C3022" s="23" t="s">
        <v>40</v>
      </c>
      <c r="D3022" s="20" t="s">
        <v>23</v>
      </c>
      <c r="E3022" t="s">
        <v>24</v>
      </c>
      <c r="F3022" s="19" t="s">
        <v>21</v>
      </c>
      <c r="G3022" s="25" t="s">
        <v>26</v>
      </c>
      <c r="H3022" s="25" t="s">
        <v>26</v>
      </c>
      <c r="I3022" s="25" t="s">
        <v>25</v>
      </c>
      <c r="J3022" s="25" t="s">
        <v>26</v>
      </c>
      <c r="K3022" s="26">
        <v>0.39016008377075101</v>
      </c>
      <c r="L3022" s="26">
        <v>1.0252604484558101</v>
      </c>
      <c r="N3022">
        <f>(Tabell1[[#This Row],[TP]]+Tabell1[[#This Row],[TN]])/(Tabell1[[#This Row],[TP]]+Tabell1[[#This Row],[TN]]+Tabell1[[#This Row],[FP]]+Tabell1[[#This Row],[FN]])</f>
        <v>0.87236353761202134</v>
      </c>
      <c r="O3022">
        <f>Tabell1[[#This Row],[TP]]/(Tabell1[[#This Row],[TP]]+Tabell1[[#This Row],[FP]])</f>
        <v>0.98219932076355543</v>
      </c>
      <c r="P3022">
        <f>Tabell1[[#This Row],[TP]]/(Tabell1[[#This Row],[TP]]+Tabell1[[#This Row],[FN]])</f>
        <v>0.86956972524624154</v>
      </c>
      <c r="Q3022">
        <f>2*(Tabell1[[#This Row],[Recall]] * Tabell1[[#This Row],[Precision]]) / (Tabell1[[#This Row],[Recall]] + Tabell1[[#This Row],[Precision]])</f>
        <v>0.9224593048834141</v>
      </c>
      <c r="R3022">
        <v>8387</v>
      </c>
      <c r="S3022">
        <v>1250</v>
      </c>
      <c r="T3022">
        <v>152</v>
      </c>
      <c r="U3022">
        <v>1258</v>
      </c>
    </row>
    <row r="3023" spans="1:21" hidden="1" x14ac:dyDescent="0.3">
      <c r="A3023" s="23" t="s">
        <v>48</v>
      </c>
      <c r="B3023" s="21" t="s">
        <v>32</v>
      </c>
      <c r="C3023" s="23" t="s">
        <v>40</v>
      </c>
      <c r="D3023" s="20" t="s">
        <v>23</v>
      </c>
      <c r="E3023" t="s">
        <v>24</v>
      </c>
      <c r="F3023" s="19" t="s">
        <v>21</v>
      </c>
      <c r="G3023" s="25" t="s">
        <v>26</v>
      </c>
      <c r="H3023" s="25" t="s">
        <v>26</v>
      </c>
      <c r="I3023" s="25" t="s">
        <v>25</v>
      </c>
      <c r="J3023" s="21" t="s">
        <v>29</v>
      </c>
      <c r="K3023" s="26">
        <v>0.38300156593322698</v>
      </c>
      <c r="L3023" s="26">
        <v>1.08808517456054</v>
      </c>
      <c r="N3023">
        <f>(Tabell1[[#This Row],[TP]]+Tabell1[[#This Row],[TN]])/(Tabell1[[#This Row],[TP]]+Tabell1[[#This Row],[TN]]+Tabell1[[#This Row],[FP]]+Tabell1[[#This Row],[FN]])</f>
        <v>0.87236353761202134</v>
      </c>
      <c r="O3023">
        <f>Tabell1[[#This Row],[TP]]/(Tabell1[[#This Row],[TP]]+Tabell1[[#This Row],[FP]])</f>
        <v>0.98219932076355543</v>
      </c>
      <c r="P3023">
        <f>Tabell1[[#This Row],[TP]]/(Tabell1[[#This Row],[TP]]+Tabell1[[#This Row],[FN]])</f>
        <v>0.86956972524624154</v>
      </c>
      <c r="Q3023">
        <f>2*(Tabell1[[#This Row],[Recall]] * Tabell1[[#This Row],[Precision]]) / (Tabell1[[#This Row],[Recall]] + Tabell1[[#This Row],[Precision]])</f>
        <v>0.9224593048834141</v>
      </c>
      <c r="R3023">
        <v>8387</v>
      </c>
      <c r="S3023">
        <v>1250</v>
      </c>
      <c r="T3023">
        <v>152</v>
      </c>
      <c r="U3023">
        <v>1258</v>
      </c>
    </row>
    <row r="3024" spans="1:21" hidden="1" x14ac:dyDescent="0.3">
      <c r="A3024" s="23" t="s">
        <v>48</v>
      </c>
      <c r="B3024" s="21" t="s">
        <v>32</v>
      </c>
      <c r="C3024" s="23" t="s">
        <v>40</v>
      </c>
      <c r="D3024" s="20" t="s">
        <v>23</v>
      </c>
      <c r="E3024" t="s">
        <v>24</v>
      </c>
      <c r="F3024" s="19" t="s">
        <v>21</v>
      </c>
      <c r="G3024" s="21" t="s">
        <v>29</v>
      </c>
      <c r="H3024" s="25" t="s">
        <v>26</v>
      </c>
      <c r="I3024" s="25" t="s">
        <v>25</v>
      </c>
      <c r="J3024" s="25" t="s">
        <v>26</v>
      </c>
      <c r="K3024" s="26">
        <v>0.38198256492614702</v>
      </c>
      <c r="L3024" s="26">
        <v>1.00531077384948</v>
      </c>
      <c r="N3024">
        <f>(Tabell1[[#This Row],[TP]]+Tabell1[[#This Row],[TN]])/(Tabell1[[#This Row],[TP]]+Tabell1[[#This Row],[TN]]+Tabell1[[#This Row],[FP]]+Tabell1[[#This Row],[FN]])</f>
        <v>0.87236353761202134</v>
      </c>
      <c r="O3024">
        <f>Tabell1[[#This Row],[TP]]/(Tabell1[[#This Row],[TP]]+Tabell1[[#This Row],[FP]])</f>
        <v>0.98219932076355543</v>
      </c>
      <c r="P3024">
        <f>Tabell1[[#This Row],[TP]]/(Tabell1[[#This Row],[TP]]+Tabell1[[#This Row],[FN]])</f>
        <v>0.86956972524624154</v>
      </c>
      <c r="Q3024">
        <f>2*(Tabell1[[#This Row],[Recall]] * Tabell1[[#This Row],[Precision]]) / (Tabell1[[#This Row],[Recall]] + Tabell1[[#This Row],[Precision]])</f>
        <v>0.9224593048834141</v>
      </c>
      <c r="R3024">
        <v>8387</v>
      </c>
      <c r="S3024">
        <v>1250</v>
      </c>
      <c r="T3024">
        <v>152</v>
      </c>
      <c r="U3024">
        <v>1258</v>
      </c>
    </row>
    <row r="3025" spans="1:21" hidden="1" x14ac:dyDescent="0.3">
      <c r="A3025" s="23" t="s">
        <v>48</v>
      </c>
      <c r="B3025" s="21" t="s">
        <v>32</v>
      </c>
      <c r="C3025" s="23" t="s">
        <v>40</v>
      </c>
      <c r="D3025" s="20" t="s">
        <v>23</v>
      </c>
      <c r="E3025" t="s">
        <v>24</v>
      </c>
      <c r="F3025" s="19" t="s">
        <v>21</v>
      </c>
      <c r="G3025" s="21" t="s">
        <v>29</v>
      </c>
      <c r="H3025" s="25" t="s">
        <v>26</v>
      </c>
      <c r="I3025" s="25" t="s">
        <v>25</v>
      </c>
      <c r="J3025" s="21" t="s">
        <v>29</v>
      </c>
      <c r="K3025" s="26">
        <v>0.38096237182617099</v>
      </c>
      <c r="L3025" s="26">
        <v>1.07079076766967</v>
      </c>
      <c r="N3025">
        <f>(Tabell1[[#This Row],[TP]]+Tabell1[[#This Row],[TN]])/(Tabell1[[#This Row],[TP]]+Tabell1[[#This Row],[TN]]+Tabell1[[#This Row],[FP]]+Tabell1[[#This Row],[FN]])</f>
        <v>0.87236353761202134</v>
      </c>
      <c r="O3025">
        <f>Tabell1[[#This Row],[TP]]/(Tabell1[[#This Row],[TP]]+Tabell1[[#This Row],[FP]])</f>
        <v>0.98219932076355543</v>
      </c>
      <c r="P3025">
        <f>Tabell1[[#This Row],[TP]]/(Tabell1[[#This Row],[TP]]+Tabell1[[#This Row],[FN]])</f>
        <v>0.86956972524624154</v>
      </c>
      <c r="Q3025">
        <f>2*(Tabell1[[#This Row],[Recall]] * Tabell1[[#This Row],[Precision]]) / (Tabell1[[#This Row],[Recall]] + Tabell1[[#This Row],[Precision]])</f>
        <v>0.9224593048834141</v>
      </c>
      <c r="R3025">
        <v>8387</v>
      </c>
      <c r="S3025">
        <v>1250</v>
      </c>
      <c r="T3025">
        <v>152</v>
      </c>
      <c r="U3025">
        <v>1258</v>
      </c>
    </row>
    <row r="3026" spans="1:21" hidden="1" x14ac:dyDescent="0.3">
      <c r="A3026" s="21" t="s">
        <v>31</v>
      </c>
      <c r="B3026" s="21" t="s">
        <v>32</v>
      </c>
      <c r="C3026" s="23" t="s">
        <v>40</v>
      </c>
      <c r="D3026" s="20" t="s">
        <v>23</v>
      </c>
      <c r="E3026" t="s">
        <v>24</v>
      </c>
      <c r="F3026" s="19" t="s">
        <v>21</v>
      </c>
      <c r="G3026" s="25" t="s">
        <v>26</v>
      </c>
      <c r="H3026" s="21" t="s">
        <v>29</v>
      </c>
      <c r="I3026" s="25" t="s">
        <v>25</v>
      </c>
      <c r="J3026" s="21" t="s">
        <v>29</v>
      </c>
      <c r="K3026" s="26">
        <v>0.52480268478393499</v>
      </c>
      <c r="L3026" s="26">
        <v>1.0860471725463801</v>
      </c>
      <c r="N3026">
        <f>(Tabell1[[#This Row],[TP]]+Tabell1[[#This Row],[TN]])/(Tabell1[[#This Row],[TP]]+Tabell1[[#This Row],[TN]]+Tabell1[[#This Row],[FP]]+Tabell1[[#This Row],[FN]])</f>
        <v>0.87200144835701998</v>
      </c>
      <c r="O3026">
        <f>Tabell1[[#This Row],[TP]]/(Tabell1[[#This Row],[TP]]+Tabell1[[#This Row],[FP]])</f>
        <v>0.97938264414676757</v>
      </c>
      <c r="P3026">
        <f>Tabell1[[#This Row],[TP]]/(Tabell1[[#This Row],[TP]]+Tabell1[[#This Row],[FN]])</f>
        <v>0.87174701918092279</v>
      </c>
      <c r="Q3026">
        <f>2*(Tabell1[[#This Row],[Recall]] * Tabell1[[#This Row],[Precision]]) / (Tabell1[[#This Row],[Recall]] + Tabell1[[#This Row],[Precision]])</f>
        <v>0.92243554580362042</v>
      </c>
      <c r="R3026">
        <v>8408</v>
      </c>
      <c r="S3026">
        <v>1225</v>
      </c>
      <c r="T3026">
        <v>177</v>
      </c>
      <c r="U3026">
        <v>1237</v>
      </c>
    </row>
    <row r="3027" spans="1:21" hidden="1" x14ac:dyDescent="0.3">
      <c r="A3027" s="23" t="s">
        <v>48</v>
      </c>
      <c r="B3027" s="21" t="s">
        <v>32</v>
      </c>
      <c r="C3027" s="23" t="s">
        <v>40</v>
      </c>
      <c r="D3027" s="20" t="s">
        <v>23</v>
      </c>
      <c r="E3027" t="s">
        <v>24</v>
      </c>
      <c r="F3027" s="19" t="s">
        <v>21</v>
      </c>
      <c r="G3027" s="25" t="s">
        <v>26</v>
      </c>
      <c r="H3027" s="25" t="s">
        <v>26</v>
      </c>
      <c r="I3027" s="21"/>
      <c r="J3027" s="21" t="s">
        <v>29</v>
      </c>
      <c r="K3027" s="26">
        <v>0.41657996177673301</v>
      </c>
      <c r="L3027" s="26">
        <v>1.03374195098876</v>
      </c>
      <c r="N3027">
        <f>(Tabell1[[#This Row],[TP]]+Tabell1[[#This Row],[TN]])/(Tabell1[[#This Row],[TP]]+Tabell1[[#This Row],[TN]]+Tabell1[[#This Row],[FP]]+Tabell1[[#This Row],[FN]])</f>
        <v>0.87236353761202134</v>
      </c>
      <c r="O3027">
        <f>Tabell1[[#This Row],[TP]]/(Tabell1[[#This Row],[TP]]+Tabell1[[#This Row],[FP]])</f>
        <v>0.98265150627124609</v>
      </c>
      <c r="P3027">
        <f>Tabell1[[#This Row],[TP]]/(Tabell1[[#This Row],[TP]]+Tabell1[[#This Row],[FN]])</f>
        <v>0.86915500259201661</v>
      </c>
      <c r="Q3027">
        <f>2*(Tabell1[[#This Row],[Recall]] * Tabell1[[#This Row],[Precision]]) / (Tabell1[[#This Row],[Recall]] + Tabell1[[#This Row],[Precision]])</f>
        <v>0.922425176056338</v>
      </c>
      <c r="R3027">
        <v>8383</v>
      </c>
      <c r="S3027">
        <v>1254</v>
      </c>
      <c r="T3027">
        <v>148</v>
      </c>
      <c r="U3027">
        <v>1262</v>
      </c>
    </row>
    <row r="3028" spans="1:21" hidden="1" x14ac:dyDescent="0.3">
      <c r="A3028" s="23" t="s">
        <v>48</v>
      </c>
      <c r="B3028" s="21" t="s">
        <v>32</v>
      </c>
      <c r="C3028" s="23" t="s">
        <v>40</v>
      </c>
      <c r="D3028" s="20" t="s">
        <v>23</v>
      </c>
      <c r="E3028" t="s">
        <v>24</v>
      </c>
      <c r="F3028" s="19" t="s">
        <v>21</v>
      </c>
      <c r="G3028" s="21" t="s">
        <v>29</v>
      </c>
      <c r="H3028" s="25" t="s">
        <v>26</v>
      </c>
      <c r="I3028" s="21"/>
      <c r="J3028" s="21" t="s">
        <v>29</v>
      </c>
      <c r="K3028" s="26">
        <v>0.41085219383239702</v>
      </c>
      <c r="L3028" s="26">
        <v>1.0175929069519001</v>
      </c>
      <c r="N3028">
        <f>(Tabell1[[#This Row],[TP]]+Tabell1[[#This Row],[TN]])/(Tabell1[[#This Row],[TP]]+Tabell1[[#This Row],[TN]]+Tabell1[[#This Row],[FP]]+Tabell1[[#This Row],[FN]])</f>
        <v>0.87236353761202134</v>
      </c>
      <c r="O3028">
        <f>Tabell1[[#This Row],[TP]]/(Tabell1[[#This Row],[TP]]+Tabell1[[#This Row],[FP]])</f>
        <v>0.98265150627124609</v>
      </c>
      <c r="P3028">
        <f>Tabell1[[#This Row],[TP]]/(Tabell1[[#This Row],[TP]]+Tabell1[[#This Row],[FN]])</f>
        <v>0.86915500259201661</v>
      </c>
      <c r="Q3028">
        <f>2*(Tabell1[[#This Row],[Recall]] * Tabell1[[#This Row],[Precision]]) / (Tabell1[[#This Row],[Recall]] + Tabell1[[#This Row],[Precision]])</f>
        <v>0.922425176056338</v>
      </c>
      <c r="R3028">
        <v>8383</v>
      </c>
      <c r="S3028">
        <v>1254</v>
      </c>
      <c r="T3028">
        <v>148</v>
      </c>
      <c r="U3028">
        <v>1262</v>
      </c>
    </row>
    <row r="3029" spans="1:21" hidden="1" x14ac:dyDescent="0.3">
      <c r="A3029" s="23" t="s">
        <v>48</v>
      </c>
      <c r="B3029" s="21" t="s">
        <v>32</v>
      </c>
      <c r="C3029" s="23" t="s">
        <v>40</v>
      </c>
      <c r="D3029" s="20" t="s">
        <v>23</v>
      </c>
      <c r="E3029" t="s">
        <v>24</v>
      </c>
      <c r="F3029" s="19" t="s">
        <v>21</v>
      </c>
      <c r="G3029" s="25" t="s">
        <v>26</v>
      </c>
      <c r="H3029" s="25" t="s">
        <v>26</v>
      </c>
      <c r="I3029" s="21"/>
      <c r="J3029" s="25" t="s">
        <v>26</v>
      </c>
      <c r="K3029" s="26">
        <v>0.38086271286010698</v>
      </c>
      <c r="L3029" s="26">
        <v>1.02625727653503</v>
      </c>
      <c r="N3029">
        <f>(Tabell1[[#This Row],[TP]]+Tabell1[[#This Row],[TN]])/(Tabell1[[#This Row],[TP]]+Tabell1[[#This Row],[TN]]+Tabell1[[#This Row],[FP]]+Tabell1[[#This Row],[FN]])</f>
        <v>0.87236353761202134</v>
      </c>
      <c r="O3029">
        <f>Tabell1[[#This Row],[TP]]/(Tabell1[[#This Row],[TP]]+Tabell1[[#This Row],[FP]])</f>
        <v>0.98265150627124609</v>
      </c>
      <c r="P3029">
        <f>Tabell1[[#This Row],[TP]]/(Tabell1[[#This Row],[TP]]+Tabell1[[#This Row],[FN]])</f>
        <v>0.86915500259201661</v>
      </c>
      <c r="Q3029">
        <f>2*(Tabell1[[#This Row],[Recall]] * Tabell1[[#This Row],[Precision]]) / (Tabell1[[#This Row],[Recall]] + Tabell1[[#This Row],[Precision]])</f>
        <v>0.922425176056338</v>
      </c>
      <c r="R3029">
        <v>8383</v>
      </c>
      <c r="S3029">
        <v>1254</v>
      </c>
      <c r="T3029">
        <v>148</v>
      </c>
      <c r="U3029">
        <v>1262</v>
      </c>
    </row>
    <row r="3030" spans="1:21" hidden="1" x14ac:dyDescent="0.3">
      <c r="A3030" s="23" t="s">
        <v>48</v>
      </c>
      <c r="B3030" s="21" t="s">
        <v>32</v>
      </c>
      <c r="C3030" s="23" t="s">
        <v>40</v>
      </c>
      <c r="D3030" s="20" t="s">
        <v>23</v>
      </c>
      <c r="E3030" t="s">
        <v>24</v>
      </c>
      <c r="F3030" s="19" t="s">
        <v>21</v>
      </c>
      <c r="G3030" s="21" t="s">
        <v>29</v>
      </c>
      <c r="H3030" s="25" t="s">
        <v>26</v>
      </c>
      <c r="I3030" s="21"/>
      <c r="J3030" s="25" t="s">
        <v>26</v>
      </c>
      <c r="K3030" s="26">
        <v>0.37840771675109802</v>
      </c>
      <c r="L3030" s="26">
        <v>0.98938918113708496</v>
      </c>
      <c r="N3030">
        <f>(Tabell1[[#This Row],[TP]]+Tabell1[[#This Row],[TN]])/(Tabell1[[#This Row],[TP]]+Tabell1[[#This Row],[TN]]+Tabell1[[#This Row],[FP]]+Tabell1[[#This Row],[FN]])</f>
        <v>0.87236353761202134</v>
      </c>
      <c r="O3030">
        <f>Tabell1[[#This Row],[TP]]/(Tabell1[[#This Row],[TP]]+Tabell1[[#This Row],[FP]])</f>
        <v>0.98265150627124609</v>
      </c>
      <c r="P3030">
        <f>Tabell1[[#This Row],[TP]]/(Tabell1[[#This Row],[TP]]+Tabell1[[#This Row],[FN]])</f>
        <v>0.86915500259201661</v>
      </c>
      <c r="Q3030">
        <f>2*(Tabell1[[#This Row],[Recall]] * Tabell1[[#This Row],[Precision]]) / (Tabell1[[#This Row],[Recall]] + Tabell1[[#This Row],[Precision]])</f>
        <v>0.922425176056338</v>
      </c>
      <c r="R3030">
        <v>8383</v>
      </c>
      <c r="S3030">
        <v>1254</v>
      </c>
      <c r="T3030">
        <v>148</v>
      </c>
      <c r="U3030">
        <v>1262</v>
      </c>
    </row>
    <row r="3031" spans="1:21" hidden="1" x14ac:dyDescent="0.3">
      <c r="A3031" s="21" t="s">
        <v>31</v>
      </c>
      <c r="B3031" s="21" t="s">
        <v>32</v>
      </c>
      <c r="C3031" s="24" t="s">
        <v>38</v>
      </c>
      <c r="D3031" s="20" t="s">
        <v>23</v>
      </c>
      <c r="E3031" t="s">
        <v>24</v>
      </c>
      <c r="F3031" s="19" t="s">
        <v>21</v>
      </c>
      <c r="G3031" s="25" t="s">
        <v>26</v>
      </c>
      <c r="H3031" s="25" t="s">
        <v>26</v>
      </c>
      <c r="I3031" s="25" t="s">
        <v>25</v>
      </c>
      <c r="J3031" s="25" t="s">
        <v>26</v>
      </c>
      <c r="K3031" s="26">
        <v>2.8398978710174498</v>
      </c>
      <c r="L3031" s="26">
        <v>1.5090315341949401</v>
      </c>
      <c r="N3031">
        <f>(Tabell1[[#This Row],[TP]]+Tabell1[[#This Row],[TN]])/(Tabell1[[#This Row],[TP]]+Tabell1[[#This Row],[TN]]+Tabell1[[#This Row],[FP]]+Tabell1[[#This Row],[FN]])</f>
        <v>0.86774689961075402</v>
      </c>
      <c r="O3031">
        <f>Tabell1[[#This Row],[TP]]/(Tabell1[[#This Row],[TP]]+Tabell1[[#This Row],[FP]])</f>
        <v>0.94565454149422778</v>
      </c>
      <c r="P3031">
        <f>Tabell1[[#This Row],[TP]]/(Tabell1[[#This Row],[TP]]+Tabell1[[#This Row],[FN]])</f>
        <v>0.90025920165889062</v>
      </c>
      <c r="Q3031">
        <f>2*(Tabell1[[#This Row],[Recall]] * Tabell1[[#This Row],[Precision]]) / (Tabell1[[#This Row],[Recall]] + Tabell1[[#This Row],[Precision]])</f>
        <v>0.92239868274286929</v>
      </c>
      <c r="R3031">
        <v>8683</v>
      </c>
      <c r="S3031">
        <v>903</v>
      </c>
      <c r="T3031">
        <v>499</v>
      </c>
      <c r="U3031">
        <v>962</v>
      </c>
    </row>
    <row r="3032" spans="1:21" hidden="1" x14ac:dyDescent="0.3">
      <c r="A3032" s="21" t="s">
        <v>31</v>
      </c>
      <c r="B3032" s="21" t="s">
        <v>32</v>
      </c>
      <c r="C3032" s="24" t="s">
        <v>38</v>
      </c>
      <c r="D3032" s="20" t="s">
        <v>23</v>
      </c>
      <c r="E3032" t="s">
        <v>24</v>
      </c>
      <c r="F3032" s="19" t="s">
        <v>21</v>
      </c>
      <c r="G3032" s="21" t="s">
        <v>29</v>
      </c>
      <c r="H3032" s="25" t="s">
        <v>26</v>
      </c>
      <c r="I3032" s="25" t="s">
        <v>25</v>
      </c>
      <c r="J3032" s="25" t="s">
        <v>26</v>
      </c>
      <c r="K3032" s="26">
        <v>2.8110134601593</v>
      </c>
      <c r="L3032" s="26">
        <v>0.579345703125</v>
      </c>
      <c r="N3032">
        <f>(Tabell1[[#This Row],[TP]]+Tabell1[[#This Row],[TN]])/(Tabell1[[#This Row],[TP]]+Tabell1[[#This Row],[TN]]+Tabell1[[#This Row],[FP]]+Tabell1[[#This Row],[FN]])</f>
        <v>0.86774689961075402</v>
      </c>
      <c r="O3032">
        <f>Tabell1[[#This Row],[TP]]/(Tabell1[[#This Row],[TP]]+Tabell1[[#This Row],[FP]])</f>
        <v>0.94594594594594594</v>
      </c>
      <c r="P3032">
        <f>Tabell1[[#This Row],[TP]]/(Tabell1[[#This Row],[TP]]+Tabell1[[#This Row],[FN]])</f>
        <v>0.89994815966822184</v>
      </c>
      <c r="Q3032">
        <f>2*(Tabell1[[#This Row],[Recall]] * Tabell1[[#This Row],[Precision]]) / (Tabell1[[#This Row],[Recall]] + Tabell1[[#This Row],[Precision]])</f>
        <v>0.92237394399872485</v>
      </c>
      <c r="R3032">
        <v>8680</v>
      </c>
      <c r="S3032">
        <v>906</v>
      </c>
      <c r="T3032">
        <v>496</v>
      </c>
      <c r="U3032">
        <v>965</v>
      </c>
    </row>
    <row r="3033" spans="1:21" hidden="1" x14ac:dyDescent="0.3">
      <c r="A3033" s="21" t="s">
        <v>31</v>
      </c>
      <c r="B3033" s="21" t="s">
        <v>32</v>
      </c>
      <c r="C3033" s="23" t="s">
        <v>40</v>
      </c>
      <c r="D3033" s="20" t="s">
        <v>23</v>
      </c>
      <c r="E3033" t="s">
        <v>24</v>
      </c>
      <c r="F3033" s="19" t="s">
        <v>21</v>
      </c>
      <c r="G3033" s="21" t="s">
        <v>29</v>
      </c>
      <c r="H3033" s="25" t="s">
        <v>26</v>
      </c>
      <c r="I3033" s="25" t="s">
        <v>25</v>
      </c>
      <c r="J3033" s="21" t="s">
        <v>29</v>
      </c>
      <c r="K3033" s="26">
        <v>0.86867880821228005</v>
      </c>
      <c r="L3033" s="26">
        <v>0.28301215171813898</v>
      </c>
      <c r="N3033">
        <f>(Tabell1[[#This Row],[TP]]+Tabell1[[#This Row],[TN]])/(Tabell1[[#This Row],[TP]]+Tabell1[[#This Row],[TN]]+Tabell1[[#This Row],[FP]]+Tabell1[[#This Row],[FN]])</f>
        <v>0.8719109260432697</v>
      </c>
      <c r="O3033">
        <f>Tabell1[[#This Row],[TP]]/(Tabell1[[#This Row],[TP]]+Tabell1[[#This Row],[FP]])</f>
        <v>0.97960372960372966</v>
      </c>
      <c r="P3033">
        <f>Tabell1[[#This Row],[TP]]/(Tabell1[[#This Row],[TP]]+Tabell1[[#This Row],[FN]])</f>
        <v>0.87143597719025401</v>
      </c>
      <c r="Q3033">
        <f>2*(Tabell1[[#This Row],[Recall]] * Tabell1[[#This Row],[Precision]]) / (Tabell1[[#This Row],[Recall]] + Tabell1[[#This Row],[Precision]])</f>
        <v>0.92235939643347054</v>
      </c>
      <c r="R3033">
        <v>8405</v>
      </c>
      <c r="S3033">
        <v>1227</v>
      </c>
      <c r="T3033">
        <v>175</v>
      </c>
      <c r="U3033">
        <v>1240</v>
      </c>
    </row>
    <row r="3034" spans="1:21" hidden="1" x14ac:dyDescent="0.3">
      <c r="A3034" s="25" t="s">
        <v>20</v>
      </c>
      <c r="B3034" s="21" t="s">
        <v>32</v>
      </c>
      <c r="C3034" s="23" t="s">
        <v>40</v>
      </c>
      <c r="D3034" s="20" t="s">
        <v>23</v>
      </c>
      <c r="E3034" t="s">
        <v>24</v>
      </c>
      <c r="F3034" s="19" t="s">
        <v>21</v>
      </c>
      <c r="G3034" s="21" t="s">
        <v>29</v>
      </c>
      <c r="H3034" s="21" t="s">
        <v>29</v>
      </c>
      <c r="I3034" s="21"/>
      <c r="J3034" s="25" t="s">
        <v>26</v>
      </c>
      <c r="K3034" s="26">
        <v>1.4516179561614899</v>
      </c>
      <c r="L3034" s="26">
        <v>3.1132512092590301</v>
      </c>
      <c r="N3034">
        <f>(Tabell1[[#This Row],[TP]]+Tabell1[[#This Row],[TN]])/(Tabell1[[#This Row],[TP]]+Tabell1[[#This Row],[TN]]+Tabell1[[#This Row],[FP]]+Tabell1[[#This Row],[FN]])</f>
        <v>0.87136779216076765</v>
      </c>
      <c r="O3034">
        <f>Tabell1[[#This Row],[TP]]/(Tabell1[[#This Row],[TP]]+Tabell1[[#This Row],[FP]])</f>
        <v>0.9754856614246068</v>
      </c>
      <c r="P3034">
        <f>Tabell1[[#This Row],[TP]]/(Tabell1[[#This Row],[TP]]+Tabell1[[#This Row],[FN]])</f>
        <v>0.87465007776049764</v>
      </c>
      <c r="Q3034">
        <f>2*(Tabell1[[#This Row],[Recall]] * Tabell1[[#This Row],[Precision]]) / (Tabell1[[#This Row],[Recall]] + Tabell1[[#This Row],[Precision]])</f>
        <v>0.92232001311977252</v>
      </c>
      <c r="R3034">
        <v>8436</v>
      </c>
      <c r="S3034">
        <v>1190</v>
      </c>
      <c r="T3034">
        <v>212</v>
      </c>
      <c r="U3034">
        <v>1209</v>
      </c>
    </row>
    <row r="3035" spans="1:21" hidden="1" x14ac:dyDescent="0.3">
      <c r="A3035" s="25" t="s">
        <v>20</v>
      </c>
      <c r="B3035" s="21" t="s">
        <v>32</v>
      </c>
      <c r="C3035" s="23" t="s">
        <v>40</v>
      </c>
      <c r="D3035" s="20" t="s">
        <v>23</v>
      </c>
      <c r="E3035" t="s">
        <v>24</v>
      </c>
      <c r="F3035" s="19" t="s">
        <v>21</v>
      </c>
      <c r="G3035" s="25" t="s">
        <v>26</v>
      </c>
      <c r="H3035" s="21" t="s">
        <v>29</v>
      </c>
      <c r="I3035" s="21"/>
      <c r="J3035" s="25" t="s">
        <v>26</v>
      </c>
      <c r="K3035" s="26">
        <v>1.3932802677154501</v>
      </c>
      <c r="L3035" s="26">
        <v>3.1041007041931099</v>
      </c>
      <c r="N3035">
        <f>(Tabell1[[#This Row],[TP]]+Tabell1[[#This Row],[TN]])/(Tabell1[[#This Row],[TP]]+Tabell1[[#This Row],[TN]]+Tabell1[[#This Row],[FP]]+Tabell1[[#This Row],[FN]])</f>
        <v>0.87136779216076765</v>
      </c>
      <c r="O3035">
        <f>Tabell1[[#This Row],[TP]]/(Tabell1[[#This Row],[TP]]+Tabell1[[#This Row],[FP]])</f>
        <v>0.9754856614246068</v>
      </c>
      <c r="P3035">
        <f>Tabell1[[#This Row],[TP]]/(Tabell1[[#This Row],[TP]]+Tabell1[[#This Row],[FN]])</f>
        <v>0.87465007776049764</v>
      </c>
      <c r="Q3035">
        <f>2*(Tabell1[[#This Row],[Recall]] * Tabell1[[#This Row],[Precision]]) / (Tabell1[[#This Row],[Recall]] + Tabell1[[#This Row],[Precision]])</f>
        <v>0.92232001311977252</v>
      </c>
      <c r="R3035">
        <v>8436</v>
      </c>
      <c r="S3035">
        <v>1190</v>
      </c>
      <c r="T3035">
        <v>212</v>
      </c>
      <c r="U3035">
        <v>1209</v>
      </c>
    </row>
    <row r="3036" spans="1:21" hidden="1" x14ac:dyDescent="0.3">
      <c r="A3036" s="21" t="s">
        <v>31</v>
      </c>
      <c r="B3036" s="25" t="s">
        <v>22</v>
      </c>
      <c r="C3036" s="21" t="s">
        <v>34</v>
      </c>
      <c r="D3036" s="21" t="s">
        <v>34</v>
      </c>
      <c r="E3036" t="s">
        <v>35</v>
      </c>
      <c r="F3036" s="25" t="s">
        <v>30</v>
      </c>
      <c r="G3036" s="21" t="s">
        <v>29</v>
      </c>
      <c r="H3036" s="25" t="s">
        <v>26</v>
      </c>
      <c r="I3036" s="21"/>
      <c r="J3036" s="21" t="s">
        <v>29</v>
      </c>
      <c r="K3036" s="26">
        <v>1.09605884552001</v>
      </c>
      <c r="L3036" s="26">
        <v>0.46987128257751398</v>
      </c>
      <c r="N3036">
        <f>(Tabell1[[#This Row],[TP]]+Tabell1[[#This Row],[TN]])/(Tabell1[[#This Row],[TP]]+Tabell1[[#This Row],[TN]]+Tabell1[[#This Row],[FP]]+Tabell1[[#This Row],[FN]])</f>
        <v>0.86543198613265215</v>
      </c>
      <c r="O3036">
        <f>Tabell1[[#This Row],[TP]]/(Tabell1[[#This Row],[TP]]+Tabell1[[#This Row],[FP]])</f>
        <v>0.85860172820109981</v>
      </c>
      <c r="P3036">
        <f>Tabell1[[#This Row],[TP]]/(Tabell1[[#This Row],[TP]]+Tabell1[[#This Row],[FN]])</f>
        <v>0.99601321335003989</v>
      </c>
      <c r="Q3036">
        <f>2*(Tabell1[[#This Row],[Recall]] * Tabell1[[#This Row],[Precision]]) / (Tabell1[[#This Row],[Recall]] + Tabell1[[#This Row],[Precision]])</f>
        <v>0.92221694879502192</v>
      </c>
      <c r="R3036">
        <v>8744</v>
      </c>
      <c r="S3036">
        <v>742</v>
      </c>
      <c r="T3036">
        <v>1440</v>
      </c>
      <c r="U3036">
        <v>35</v>
      </c>
    </row>
    <row r="3037" spans="1:21" hidden="1" x14ac:dyDescent="0.3">
      <c r="A3037" s="25" t="s">
        <v>20</v>
      </c>
      <c r="B3037" s="23" t="s">
        <v>33</v>
      </c>
      <c r="C3037" s="23" t="s">
        <v>40</v>
      </c>
      <c r="D3037" s="20" t="s">
        <v>23</v>
      </c>
      <c r="E3037" t="s">
        <v>24</v>
      </c>
      <c r="F3037" s="25" t="s">
        <v>30</v>
      </c>
      <c r="G3037" s="25" t="s">
        <v>26</v>
      </c>
      <c r="H3037" s="25" t="s">
        <v>26</v>
      </c>
      <c r="I3037" s="25" t="s">
        <v>25</v>
      </c>
      <c r="J3037" s="25" t="s">
        <v>26</v>
      </c>
      <c r="K3037" s="26">
        <v>3.1113932132720898</v>
      </c>
      <c r="L3037" s="26">
        <v>8.9236667156219394</v>
      </c>
      <c r="N3037">
        <f>(Tabell1[[#This Row],[TP]]+Tabell1[[#This Row],[TN]])/(Tabell1[[#This Row],[TP]]+Tabell1[[#This Row],[TN]]+Tabell1[[#This Row],[FP]]+Tabell1[[#This Row],[FN]])</f>
        <v>0.87218249298452066</v>
      </c>
      <c r="O3037">
        <f>Tabell1[[#This Row],[TP]]/(Tabell1[[#This Row],[TP]]+Tabell1[[#This Row],[FP]])</f>
        <v>0.98400940623162847</v>
      </c>
      <c r="P3037">
        <f>Tabell1[[#This Row],[TP]]/(Tabell1[[#This Row],[TP]]+Tabell1[[#This Row],[FN]])</f>
        <v>0.86770347330222919</v>
      </c>
      <c r="Q3037">
        <f>2*(Tabell1[[#This Row],[Recall]] * Tabell1[[#This Row],[Precision]]) / (Tabell1[[#This Row],[Recall]] + Tabell1[[#This Row],[Precision]])</f>
        <v>0.92220385674931138</v>
      </c>
      <c r="R3037">
        <v>8369</v>
      </c>
      <c r="S3037">
        <v>1266</v>
      </c>
      <c r="T3037">
        <v>136</v>
      </c>
      <c r="U3037">
        <v>1276</v>
      </c>
    </row>
    <row r="3038" spans="1:21" hidden="1" x14ac:dyDescent="0.3">
      <c r="A3038" s="25" t="s">
        <v>20</v>
      </c>
      <c r="B3038" s="23" t="s">
        <v>33</v>
      </c>
      <c r="C3038" s="23" t="s">
        <v>40</v>
      </c>
      <c r="D3038" s="20" t="s">
        <v>23</v>
      </c>
      <c r="E3038" t="s">
        <v>24</v>
      </c>
      <c r="F3038" s="25" t="s">
        <v>30</v>
      </c>
      <c r="G3038" s="21" t="s">
        <v>29</v>
      </c>
      <c r="H3038" s="25" t="s">
        <v>26</v>
      </c>
      <c r="I3038" s="25" t="s">
        <v>25</v>
      </c>
      <c r="J3038" s="25" t="s">
        <v>26</v>
      </c>
      <c r="K3038" s="26">
        <v>3.0952746868133501</v>
      </c>
      <c r="L3038" s="26">
        <v>8.7998590469360298</v>
      </c>
      <c r="N3038">
        <f>(Tabell1[[#This Row],[TP]]+Tabell1[[#This Row],[TN]])/(Tabell1[[#This Row],[TP]]+Tabell1[[#This Row],[TN]]+Tabell1[[#This Row],[FP]]+Tabell1[[#This Row],[FN]])</f>
        <v>0.87218249298452066</v>
      </c>
      <c r="O3038">
        <f>Tabell1[[#This Row],[TP]]/(Tabell1[[#This Row],[TP]]+Tabell1[[#This Row],[FP]])</f>
        <v>0.98400940623162847</v>
      </c>
      <c r="P3038">
        <f>Tabell1[[#This Row],[TP]]/(Tabell1[[#This Row],[TP]]+Tabell1[[#This Row],[FN]])</f>
        <v>0.86770347330222919</v>
      </c>
      <c r="Q3038">
        <f>2*(Tabell1[[#This Row],[Recall]] * Tabell1[[#This Row],[Precision]]) / (Tabell1[[#This Row],[Recall]] + Tabell1[[#This Row],[Precision]])</f>
        <v>0.92220385674931138</v>
      </c>
      <c r="R3038">
        <v>8369</v>
      </c>
      <c r="S3038">
        <v>1266</v>
      </c>
      <c r="T3038">
        <v>136</v>
      </c>
      <c r="U3038">
        <v>1276</v>
      </c>
    </row>
    <row r="3039" spans="1:21" hidden="1" x14ac:dyDescent="0.3">
      <c r="A3039" s="25" t="s">
        <v>20</v>
      </c>
      <c r="B3039" s="23" t="s">
        <v>33</v>
      </c>
      <c r="C3039" s="23" t="s">
        <v>40</v>
      </c>
      <c r="D3039" s="20" t="s">
        <v>23</v>
      </c>
      <c r="E3039" t="s">
        <v>24</v>
      </c>
      <c r="F3039" s="19" t="s">
        <v>21</v>
      </c>
      <c r="G3039" s="21" t="s">
        <v>29</v>
      </c>
      <c r="H3039" s="25" t="s">
        <v>26</v>
      </c>
      <c r="I3039" s="25" t="s">
        <v>25</v>
      </c>
      <c r="J3039" s="21" t="s">
        <v>29</v>
      </c>
      <c r="K3039" s="26">
        <v>1.9047276973724301</v>
      </c>
      <c r="L3039" s="26">
        <v>5.0999865531921298</v>
      </c>
      <c r="N3039">
        <f>(Tabell1[[#This Row],[TP]]+Tabell1[[#This Row],[TN]])/(Tabell1[[#This Row],[TP]]+Tabell1[[#This Row],[TN]]+Tabell1[[#This Row],[FP]]+Tabell1[[#This Row],[FN]])</f>
        <v>0.87209197067077038</v>
      </c>
      <c r="O3039">
        <f>Tabell1[[#This Row],[TP]]/(Tabell1[[#This Row],[TP]]+Tabell1[[#This Row],[FP]])</f>
        <v>0.98377997179125531</v>
      </c>
      <c r="P3039">
        <f>Tabell1[[#This Row],[TP]]/(Tabell1[[#This Row],[TP]]+Tabell1[[#This Row],[FN]])</f>
        <v>0.86780715396578534</v>
      </c>
      <c r="Q3039">
        <f>2*(Tabell1[[#This Row],[Recall]] * Tabell1[[#This Row],[Precision]]) / (Tabell1[[#This Row],[Recall]] + Tabell1[[#This Row],[Precision]])</f>
        <v>0.92216162617749131</v>
      </c>
      <c r="R3039">
        <v>8370</v>
      </c>
      <c r="S3039">
        <v>1264</v>
      </c>
      <c r="T3039">
        <v>138</v>
      </c>
      <c r="U3039">
        <v>1275</v>
      </c>
    </row>
    <row r="3040" spans="1:21" hidden="1" x14ac:dyDescent="0.3">
      <c r="A3040" s="25" t="s">
        <v>20</v>
      </c>
      <c r="B3040" s="23" t="s">
        <v>33</v>
      </c>
      <c r="C3040" s="23" t="s">
        <v>40</v>
      </c>
      <c r="D3040" s="20" t="s">
        <v>23</v>
      </c>
      <c r="E3040" t="s">
        <v>24</v>
      </c>
      <c r="F3040" s="19" t="s">
        <v>21</v>
      </c>
      <c r="G3040" s="25" t="s">
        <v>26</v>
      </c>
      <c r="H3040" s="25" t="s">
        <v>26</v>
      </c>
      <c r="I3040" s="25" t="s">
        <v>25</v>
      </c>
      <c r="J3040" s="21" t="s">
        <v>29</v>
      </c>
      <c r="K3040" s="26">
        <v>1.89194464683532</v>
      </c>
      <c r="L3040" s="26">
        <v>5.12811255455017</v>
      </c>
      <c r="N3040">
        <f>(Tabell1[[#This Row],[TP]]+Tabell1[[#This Row],[TN]])/(Tabell1[[#This Row],[TP]]+Tabell1[[#This Row],[TN]]+Tabell1[[#This Row],[FP]]+Tabell1[[#This Row],[FN]])</f>
        <v>0.87209197067077038</v>
      </c>
      <c r="O3040">
        <f>Tabell1[[#This Row],[TP]]/(Tabell1[[#This Row],[TP]]+Tabell1[[#This Row],[FP]])</f>
        <v>0.98377997179125531</v>
      </c>
      <c r="P3040">
        <f>Tabell1[[#This Row],[TP]]/(Tabell1[[#This Row],[TP]]+Tabell1[[#This Row],[FN]])</f>
        <v>0.86780715396578534</v>
      </c>
      <c r="Q3040">
        <f>2*(Tabell1[[#This Row],[Recall]] * Tabell1[[#This Row],[Precision]]) / (Tabell1[[#This Row],[Recall]] + Tabell1[[#This Row],[Precision]])</f>
        <v>0.92216162617749131</v>
      </c>
      <c r="R3040">
        <v>8370</v>
      </c>
      <c r="S3040">
        <v>1264</v>
      </c>
      <c r="T3040">
        <v>138</v>
      </c>
      <c r="U3040">
        <v>1275</v>
      </c>
    </row>
    <row r="3041" spans="1:21" hidden="1" x14ac:dyDescent="0.3">
      <c r="A3041" s="21" t="s">
        <v>31</v>
      </c>
      <c r="B3041" s="25" t="s">
        <v>22</v>
      </c>
      <c r="C3041" s="23" t="s">
        <v>40</v>
      </c>
      <c r="D3041" s="20" t="s">
        <v>23</v>
      </c>
      <c r="E3041" t="s">
        <v>24</v>
      </c>
      <c r="F3041" s="25" t="s">
        <v>30</v>
      </c>
      <c r="G3041" s="21" t="s">
        <v>29</v>
      </c>
      <c r="H3041" s="25" t="s">
        <v>26</v>
      </c>
      <c r="I3041" s="21"/>
      <c r="J3041" s="21" t="s">
        <v>29</v>
      </c>
      <c r="K3041" s="26">
        <v>2.3580117225646902</v>
      </c>
      <c r="L3041" s="26">
        <v>0.58244347572326605</v>
      </c>
      <c r="N3041">
        <f>(Tabell1[[#This Row],[TP]]+Tabell1[[#This Row],[TN]])/(Tabell1[[#This Row],[TP]]+Tabell1[[#This Row],[TN]]+Tabell1[[#This Row],[FP]]+Tabell1[[#This Row],[FN]])</f>
        <v>0.866117497963248</v>
      </c>
      <c r="O3041">
        <f>Tabell1[[#This Row],[TP]]/(Tabell1[[#This Row],[TP]]+Tabell1[[#This Row],[FP]])</f>
        <v>0.93668449197860959</v>
      </c>
      <c r="P3041">
        <f>Tabell1[[#This Row],[TP]]/(Tabell1[[#This Row],[TP]]+Tabell1[[#This Row],[FN]])</f>
        <v>0.90803525142560915</v>
      </c>
      <c r="Q3041">
        <f>2*(Tabell1[[#This Row],[Recall]] * Tabell1[[#This Row],[Precision]]) / (Tabell1[[#This Row],[Recall]] + Tabell1[[#This Row],[Precision]])</f>
        <v>0.9221374045801527</v>
      </c>
      <c r="R3041">
        <v>8758</v>
      </c>
      <c r="S3041">
        <v>810</v>
      </c>
      <c r="T3041">
        <v>592</v>
      </c>
      <c r="U3041">
        <v>887</v>
      </c>
    </row>
    <row r="3042" spans="1:21" hidden="1" x14ac:dyDescent="0.3">
      <c r="A3042" s="25" t="s">
        <v>20</v>
      </c>
      <c r="B3042" s="21" t="s">
        <v>32</v>
      </c>
      <c r="C3042" s="23" t="s">
        <v>40</v>
      </c>
      <c r="D3042" s="20" t="s">
        <v>23</v>
      </c>
      <c r="E3042" t="s">
        <v>24</v>
      </c>
      <c r="F3042" s="19" t="s">
        <v>21</v>
      </c>
      <c r="G3042" s="21" t="s">
        <v>29</v>
      </c>
      <c r="H3042" s="21" t="s">
        <v>29</v>
      </c>
      <c r="I3042" s="25" t="s">
        <v>25</v>
      </c>
      <c r="J3042" s="25" t="s">
        <v>26</v>
      </c>
      <c r="K3042" s="26">
        <v>1.2867465019226001</v>
      </c>
      <c r="L3042" s="26">
        <v>2.8890521526336599</v>
      </c>
      <c r="N3042">
        <f>(Tabell1[[#This Row],[TP]]+Tabell1[[#This Row],[TN]])/(Tabell1[[#This Row],[TP]]+Tabell1[[#This Row],[TN]]+Tabell1[[#This Row],[FP]]+Tabell1[[#This Row],[FN]])</f>
        <v>0.87100570290576629</v>
      </c>
      <c r="O3042">
        <f>Tabell1[[#This Row],[TP]]/(Tabell1[[#This Row],[TP]]+Tabell1[[#This Row],[FP]])</f>
        <v>0.97481515711645106</v>
      </c>
      <c r="P3042">
        <f>Tabell1[[#This Row],[TP]]/(Tabell1[[#This Row],[TP]]+Tabell1[[#This Row],[FN]])</f>
        <v>0.87485743908761016</v>
      </c>
      <c r="Q3042">
        <f>2*(Tabell1[[#This Row],[Recall]] * Tabell1[[#This Row],[Precision]]) / (Tabell1[[#This Row],[Recall]] + Tabell1[[#This Row],[Precision]])</f>
        <v>0.9221354024370253</v>
      </c>
      <c r="R3042">
        <v>8438</v>
      </c>
      <c r="S3042">
        <v>1184</v>
      </c>
      <c r="T3042">
        <v>218</v>
      </c>
      <c r="U3042">
        <v>1207</v>
      </c>
    </row>
    <row r="3043" spans="1:21" hidden="1" x14ac:dyDescent="0.3">
      <c r="A3043" s="25" t="s">
        <v>20</v>
      </c>
      <c r="B3043" s="21" t="s">
        <v>32</v>
      </c>
      <c r="C3043" s="23" t="s">
        <v>40</v>
      </c>
      <c r="D3043" s="20" t="s">
        <v>23</v>
      </c>
      <c r="E3043" t="s">
        <v>24</v>
      </c>
      <c r="F3043" s="19" t="s">
        <v>21</v>
      </c>
      <c r="G3043" s="25" t="s">
        <v>26</v>
      </c>
      <c r="H3043" s="21" t="s">
        <v>29</v>
      </c>
      <c r="I3043" s="25" t="s">
        <v>25</v>
      </c>
      <c r="J3043" s="25" t="s">
        <v>26</v>
      </c>
      <c r="K3043" s="26">
        <v>1.28391909599304</v>
      </c>
      <c r="L3043" s="26">
        <v>2.9480407238006499</v>
      </c>
      <c r="N3043">
        <f>(Tabell1[[#This Row],[TP]]+Tabell1[[#This Row],[TN]])/(Tabell1[[#This Row],[TP]]+Tabell1[[#This Row],[TN]]+Tabell1[[#This Row],[FP]]+Tabell1[[#This Row],[FN]])</f>
        <v>0.87100570290576629</v>
      </c>
      <c r="O3043">
        <f>Tabell1[[#This Row],[TP]]/(Tabell1[[#This Row],[TP]]+Tabell1[[#This Row],[FP]])</f>
        <v>0.97481515711645106</v>
      </c>
      <c r="P3043">
        <f>Tabell1[[#This Row],[TP]]/(Tabell1[[#This Row],[TP]]+Tabell1[[#This Row],[FN]])</f>
        <v>0.87485743908761016</v>
      </c>
      <c r="Q3043">
        <f>2*(Tabell1[[#This Row],[Recall]] * Tabell1[[#This Row],[Precision]]) / (Tabell1[[#This Row],[Recall]] + Tabell1[[#This Row],[Precision]])</f>
        <v>0.9221354024370253</v>
      </c>
      <c r="R3043">
        <v>8438</v>
      </c>
      <c r="S3043">
        <v>1184</v>
      </c>
      <c r="T3043">
        <v>218</v>
      </c>
      <c r="U3043">
        <v>1207</v>
      </c>
    </row>
    <row r="3044" spans="1:21" hidden="1" x14ac:dyDescent="0.3">
      <c r="A3044" s="25" t="s">
        <v>20</v>
      </c>
      <c r="B3044" s="25" t="s">
        <v>22</v>
      </c>
      <c r="C3044" s="25" t="s">
        <v>36</v>
      </c>
      <c r="D3044" s="20" t="s">
        <v>23</v>
      </c>
      <c r="E3044" t="s">
        <v>24</v>
      </c>
      <c r="F3044" s="19" t="s">
        <v>21</v>
      </c>
      <c r="G3044" s="21" t="s">
        <v>29</v>
      </c>
      <c r="H3044" s="25" t="s">
        <v>26</v>
      </c>
      <c r="I3044" s="25" t="s">
        <v>25</v>
      </c>
      <c r="J3044" s="25" t="s">
        <v>26</v>
      </c>
      <c r="K3044" s="26">
        <v>2.0224871635436998</v>
      </c>
      <c r="L3044" s="26">
        <v>4.0422294139861998</v>
      </c>
      <c r="N3044">
        <f>(Tabell1[[#This Row],[TP]]+Tabell1[[#This Row],[TN]])/(Tabell1[[#This Row],[TP]]+Tabell1[[#This Row],[TN]]+Tabell1[[#This Row],[FP]]+Tabell1[[#This Row],[FN]])</f>
        <v>0.86756585498325334</v>
      </c>
      <c r="O3044">
        <f>Tabell1[[#This Row],[TP]]/(Tabell1[[#This Row],[TP]]+Tabell1[[#This Row],[FP]])</f>
        <v>0.94877139096094776</v>
      </c>
      <c r="P3044">
        <f>Tabell1[[#This Row],[TP]]/(Tabell1[[#This Row],[TP]]+Tabell1[[#This Row],[FN]])</f>
        <v>0.89673405909797821</v>
      </c>
      <c r="Q3044">
        <f>2*(Tabell1[[#This Row],[Recall]] * Tabell1[[#This Row],[Precision]]) / (Tabell1[[#This Row],[Recall]] + Tabell1[[#This Row],[Precision]])</f>
        <v>0.92201908213847883</v>
      </c>
      <c r="R3044">
        <v>8649</v>
      </c>
      <c r="S3044">
        <v>935</v>
      </c>
      <c r="T3044">
        <v>467</v>
      </c>
      <c r="U3044">
        <v>996</v>
      </c>
    </row>
    <row r="3045" spans="1:21" hidden="1" x14ac:dyDescent="0.3">
      <c r="A3045" s="25" t="s">
        <v>20</v>
      </c>
      <c r="B3045" s="25" t="s">
        <v>22</v>
      </c>
      <c r="C3045" s="25" t="s">
        <v>36</v>
      </c>
      <c r="D3045" s="25" t="s">
        <v>36</v>
      </c>
      <c r="E3045" t="s">
        <v>44</v>
      </c>
      <c r="F3045" s="19" t="s">
        <v>21</v>
      </c>
      <c r="G3045" s="21" t="s">
        <v>29</v>
      </c>
      <c r="H3045" s="25" t="s">
        <v>26</v>
      </c>
      <c r="I3045" s="21"/>
      <c r="J3045" s="21" t="s">
        <v>29</v>
      </c>
      <c r="K3045" s="26">
        <v>3.9617290496826101</v>
      </c>
      <c r="L3045" s="26">
        <v>9.7298433780670095</v>
      </c>
      <c r="N3045">
        <f>(Tabell1[[#This Row],[TP]]+Tabell1[[#This Row],[TN]])/(Tabell1[[#This Row],[TP]]+Tabell1[[#This Row],[TN]]+Tabell1[[#This Row],[FP]]+Tabell1[[#This Row],[FN]])</f>
        <v>0.89105129137868311</v>
      </c>
      <c r="O3045">
        <f>Tabell1[[#This Row],[TP]]/(Tabell1[[#This Row],[TP]]+Tabell1[[#This Row],[FP]])</f>
        <v>0.88860982041943992</v>
      </c>
      <c r="P3045">
        <f>Tabell1[[#This Row],[TP]]/(Tabell1[[#This Row],[TP]]+Tabell1[[#This Row],[FN]])</f>
        <v>0.95789901177744685</v>
      </c>
      <c r="Q3045">
        <f>2*(Tabell1[[#This Row],[Recall]] * Tabell1[[#This Row],[Precision]]) / (Tabell1[[#This Row],[Recall]] + Tabell1[[#This Row],[Precision]])</f>
        <v>0.92195439739413676</v>
      </c>
      <c r="R3045">
        <v>7076</v>
      </c>
      <c r="S3045">
        <v>2722</v>
      </c>
      <c r="T3045">
        <v>887</v>
      </c>
      <c r="U3045">
        <v>311</v>
      </c>
    </row>
    <row r="3046" spans="1:21" hidden="1" x14ac:dyDescent="0.3">
      <c r="A3046" s="25" t="s">
        <v>20</v>
      </c>
      <c r="B3046" s="21" t="s">
        <v>32</v>
      </c>
      <c r="C3046" s="23" t="s">
        <v>40</v>
      </c>
      <c r="D3046" s="20" t="s">
        <v>23</v>
      </c>
      <c r="E3046" t="s">
        <v>24</v>
      </c>
      <c r="F3046" s="19" t="s">
        <v>21</v>
      </c>
      <c r="G3046" s="25" t="s">
        <v>26</v>
      </c>
      <c r="H3046" s="21" t="s">
        <v>29</v>
      </c>
      <c r="I3046" s="21"/>
      <c r="J3046" s="21" t="s">
        <v>29</v>
      </c>
      <c r="K3046" s="26">
        <v>3.0937902927398602</v>
      </c>
      <c r="L3046" s="26">
        <v>5.5364625453948904</v>
      </c>
      <c r="N3046">
        <f>(Tabell1[[#This Row],[TP]]+Tabell1[[#This Row],[TN]])/(Tabell1[[#This Row],[TP]]+Tabell1[[#This Row],[TN]]+Tabell1[[#This Row],[FP]]+Tabell1[[#This Row],[FN]])</f>
        <v>0.8660269756494976</v>
      </c>
      <c r="O3046">
        <f>Tabell1[[#This Row],[TP]]/(Tabell1[[#This Row],[TP]]+Tabell1[[#This Row],[FP]])</f>
        <v>0.93827160493827155</v>
      </c>
      <c r="P3046">
        <f>Tabell1[[#This Row],[TP]]/(Tabell1[[#This Row],[TP]]+Tabell1[[#This Row],[FN]])</f>
        <v>0.90616899948159668</v>
      </c>
      <c r="Q3046">
        <f>2*(Tabell1[[#This Row],[Recall]] * Tabell1[[#This Row],[Precision]]) / (Tabell1[[#This Row],[Recall]] + Tabell1[[#This Row],[Precision]])</f>
        <v>0.92194092827004215</v>
      </c>
      <c r="R3046">
        <v>8740</v>
      </c>
      <c r="S3046">
        <v>827</v>
      </c>
      <c r="T3046">
        <v>575</v>
      </c>
      <c r="U3046">
        <v>905</v>
      </c>
    </row>
    <row r="3047" spans="1:21" hidden="1" x14ac:dyDescent="0.3">
      <c r="A3047" s="21" t="s">
        <v>31</v>
      </c>
      <c r="B3047" s="25" t="s">
        <v>22</v>
      </c>
      <c r="C3047" s="24" t="s">
        <v>38</v>
      </c>
      <c r="D3047" s="20" t="s">
        <v>23</v>
      </c>
      <c r="E3047" t="s">
        <v>24</v>
      </c>
      <c r="F3047" s="19" t="s">
        <v>21</v>
      </c>
      <c r="G3047" s="21" t="s">
        <v>29</v>
      </c>
      <c r="H3047" s="25" t="s">
        <v>26</v>
      </c>
      <c r="I3047" s="25" t="s">
        <v>25</v>
      </c>
      <c r="J3047" s="21" t="s">
        <v>29</v>
      </c>
      <c r="K3047" s="26">
        <v>0.58049178123474099</v>
      </c>
      <c r="L3047" s="26">
        <v>0.47033238410949701</v>
      </c>
      <c r="N3047">
        <f>(Tabell1[[#This Row],[TP]]+Tabell1[[#This Row],[TN]])/(Tabell1[[#This Row],[TP]]+Tabell1[[#This Row],[TN]]+Tabell1[[#This Row],[FP]]+Tabell1[[#This Row],[FN]])</f>
        <v>0.86675115415950033</v>
      </c>
      <c r="O3047">
        <f>Tabell1[[#This Row],[TP]]/(Tabell1[[#This Row],[TP]]+Tabell1[[#This Row],[FP]])</f>
        <v>0.94365432634893065</v>
      </c>
      <c r="P3047">
        <f>Tabell1[[#This Row],[TP]]/(Tabell1[[#This Row],[TP]]+Tabell1[[#This Row],[FN]])</f>
        <v>0.90119232763089685</v>
      </c>
      <c r="Q3047">
        <f>2*(Tabell1[[#This Row],[Recall]] * Tabell1[[#This Row],[Precision]]) / (Tabell1[[#This Row],[Recall]] + Tabell1[[#This Row],[Precision]])</f>
        <v>0.92193466270683067</v>
      </c>
      <c r="R3047">
        <v>8692</v>
      </c>
      <c r="S3047">
        <v>883</v>
      </c>
      <c r="T3047">
        <v>519</v>
      </c>
      <c r="U3047">
        <v>953</v>
      </c>
    </row>
    <row r="3048" spans="1:21" hidden="1" x14ac:dyDescent="0.3">
      <c r="A3048" s="25" t="s">
        <v>20</v>
      </c>
      <c r="B3048" s="21" t="s">
        <v>32</v>
      </c>
      <c r="C3048" s="23" t="s">
        <v>40</v>
      </c>
      <c r="D3048" s="20" t="s">
        <v>23</v>
      </c>
      <c r="E3048" t="s">
        <v>24</v>
      </c>
      <c r="F3048" s="25" t="s">
        <v>30</v>
      </c>
      <c r="G3048" s="21" t="s">
        <v>29</v>
      </c>
      <c r="H3048" s="25" t="s">
        <v>26</v>
      </c>
      <c r="I3048" s="21"/>
      <c r="J3048" s="21" t="s">
        <v>29</v>
      </c>
      <c r="K3048" s="26">
        <v>6.4416182041168204</v>
      </c>
      <c r="L3048" s="26">
        <v>11.0904483795166</v>
      </c>
      <c r="N3048">
        <f>(Tabell1[[#This Row],[TP]]+Tabell1[[#This Row],[TN]])/(Tabell1[[#This Row],[TP]]+Tabell1[[#This Row],[TN]]+Tabell1[[#This Row],[FP]]+Tabell1[[#This Row],[FN]])</f>
        <v>0.86702272110075129</v>
      </c>
      <c r="O3048">
        <f>Tabell1[[#This Row],[TP]]/(Tabell1[[#This Row],[TP]]+Tabell1[[#This Row],[FP]])</f>
        <v>0.94609340899170669</v>
      </c>
      <c r="P3048">
        <f>Tabell1[[#This Row],[TP]]/(Tabell1[[#This Row],[TP]]+Tabell1[[#This Row],[FN]])</f>
        <v>0.89891135303265945</v>
      </c>
      <c r="Q3048">
        <f>2*(Tabell1[[#This Row],[Recall]] * Tabell1[[#This Row],[Precision]]) / (Tabell1[[#This Row],[Recall]] + Tabell1[[#This Row],[Precision]])</f>
        <v>0.92189909086075816</v>
      </c>
      <c r="R3048">
        <v>8670</v>
      </c>
      <c r="S3048">
        <v>908</v>
      </c>
      <c r="T3048">
        <v>494</v>
      </c>
      <c r="U3048">
        <v>975</v>
      </c>
    </row>
    <row r="3049" spans="1:21" hidden="1" x14ac:dyDescent="0.3">
      <c r="A3049" s="23" t="s">
        <v>48</v>
      </c>
      <c r="B3049" s="25" t="s">
        <v>22</v>
      </c>
      <c r="C3049" s="23" t="s">
        <v>40</v>
      </c>
      <c r="D3049" s="20" t="s">
        <v>23</v>
      </c>
      <c r="E3049" t="s">
        <v>24</v>
      </c>
      <c r="F3049" s="25" t="s">
        <v>30</v>
      </c>
      <c r="G3049" s="25" t="s">
        <v>26</v>
      </c>
      <c r="H3049" s="25" t="s">
        <v>26</v>
      </c>
      <c r="I3049" s="21"/>
      <c r="J3049" s="25" t="s">
        <v>26</v>
      </c>
      <c r="K3049" s="26">
        <v>0.296199560165405</v>
      </c>
      <c r="L3049" s="26">
        <v>0.37098217010498002</v>
      </c>
      <c r="N3049">
        <f>(Tabell1[[#This Row],[TP]]+Tabell1[[#This Row],[TN]])/(Tabell1[[#This Row],[TP]]+Tabell1[[#This Row],[TN]]+Tabell1[[#This Row],[FP]]+Tabell1[[#This Row],[FN]])</f>
        <v>0.8719109260432697</v>
      </c>
      <c r="O3049">
        <f>Tabell1[[#This Row],[TP]]/(Tabell1[[#This Row],[TP]]+Tabell1[[#This Row],[FP]])</f>
        <v>0.98709753787878785</v>
      </c>
      <c r="P3049">
        <f>Tabell1[[#This Row],[TP]]/(Tabell1[[#This Row],[TP]]+Tabell1[[#This Row],[FN]])</f>
        <v>0.86459305339554171</v>
      </c>
      <c r="Q3049">
        <f>2*(Tabell1[[#This Row],[Recall]] * Tabell1[[#This Row],[Precision]]) / (Tabell1[[#This Row],[Recall]] + Tabell1[[#This Row],[Precision]])</f>
        <v>0.92179295860277444</v>
      </c>
      <c r="R3049">
        <v>8339</v>
      </c>
      <c r="S3049">
        <v>1293</v>
      </c>
      <c r="T3049">
        <v>109</v>
      </c>
      <c r="U3049">
        <v>1306</v>
      </c>
    </row>
    <row r="3050" spans="1:21" hidden="1" x14ac:dyDescent="0.3">
      <c r="A3050" s="23" t="s">
        <v>48</v>
      </c>
      <c r="B3050" s="25" t="s">
        <v>22</v>
      </c>
      <c r="C3050" s="23" t="s">
        <v>40</v>
      </c>
      <c r="D3050" s="20" t="s">
        <v>23</v>
      </c>
      <c r="E3050" t="s">
        <v>24</v>
      </c>
      <c r="F3050" s="25" t="s">
        <v>30</v>
      </c>
      <c r="G3050" s="21" t="s">
        <v>29</v>
      </c>
      <c r="H3050" s="25" t="s">
        <v>26</v>
      </c>
      <c r="I3050" s="21"/>
      <c r="J3050" s="25" t="s">
        <v>26</v>
      </c>
      <c r="K3050" s="26">
        <v>0.287198066711425</v>
      </c>
      <c r="L3050" s="26">
        <v>0.37898850440978998</v>
      </c>
      <c r="N3050">
        <f>(Tabell1[[#This Row],[TP]]+Tabell1[[#This Row],[TN]])/(Tabell1[[#This Row],[TP]]+Tabell1[[#This Row],[TN]]+Tabell1[[#This Row],[FP]]+Tabell1[[#This Row],[FN]])</f>
        <v>0.8719109260432697</v>
      </c>
      <c r="O3050">
        <f>Tabell1[[#This Row],[TP]]/(Tabell1[[#This Row],[TP]]+Tabell1[[#This Row],[FP]])</f>
        <v>0.98709753787878785</v>
      </c>
      <c r="P3050">
        <f>Tabell1[[#This Row],[TP]]/(Tabell1[[#This Row],[TP]]+Tabell1[[#This Row],[FN]])</f>
        <v>0.86459305339554171</v>
      </c>
      <c r="Q3050">
        <f>2*(Tabell1[[#This Row],[Recall]] * Tabell1[[#This Row],[Precision]]) / (Tabell1[[#This Row],[Recall]] + Tabell1[[#This Row],[Precision]])</f>
        <v>0.92179295860277444</v>
      </c>
      <c r="R3050">
        <v>8339</v>
      </c>
      <c r="S3050">
        <v>1293</v>
      </c>
      <c r="T3050">
        <v>109</v>
      </c>
      <c r="U3050">
        <v>1306</v>
      </c>
    </row>
    <row r="3051" spans="1:21" hidden="1" x14ac:dyDescent="0.3">
      <c r="A3051" s="25" t="s">
        <v>20</v>
      </c>
      <c r="B3051" s="25" t="s">
        <v>22</v>
      </c>
      <c r="C3051" s="24" t="s">
        <v>38</v>
      </c>
      <c r="D3051" s="20" t="s">
        <v>23</v>
      </c>
      <c r="E3051" t="s">
        <v>24</v>
      </c>
      <c r="F3051" s="25" t="s">
        <v>30</v>
      </c>
      <c r="G3051" s="25" t="s">
        <v>26</v>
      </c>
      <c r="H3051" s="21" t="s">
        <v>29</v>
      </c>
      <c r="I3051" s="25" t="s">
        <v>25</v>
      </c>
      <c r="J3051" s="21" t="s">
        <v>29</v>
      </c>
      <c r="K3051" s="26">
        <v>3.11515164375305</v>
      </c>
      <c r="L3051" s="26">
        <v>6.1800069808959899</v>
      </c>
      <c r="N3051">
        <f>(Tabell1[[#This Row],[TP]]+Tabell1[[#This Row],[TN]])/(Tabell1[[#This Row],[TP]]+Tabell1[[#This Row],[TN]]+Tabell1[[#This Row],[FP]]+Tabell1[[#This Row],[FN]])</f>
        <v>0.86729428804200237</v>
      </c>
      <c r="O3051">
        <f>Tabell1[[#This Row],[TP]]/(Tabell1[[#This Row],[TP]]+Tabell1[[#This Row],[FP]])</f>
        <v>0.94974155944132854</v>
      </c>
      <c r="P3051">
        <f>Tabell1[[#This Row],[TP]]/(Tabell1[[#This Row],[TP]]+Tabell1[[#This Row],[FN]])</f>
        <v>0.89538621047174705</v>
      </c>
      <c r="Q3051">
        <f>2*(Tabell1[[#This Row],[Recall]] * Tabell1[[#This Row],[Precision]]) / (Tabell1[[#This Row],[Recall]] + Tabell1[[#This Row],[Precision]])</f>
        <v>0.92176326182089874</v>
      </c>
      <c r="R3051">
        <v>8636</v>
      </c>
      <c r="S3051">
        <v>945</v>
      </c>
      <c r="T3051">
        <v>457</v>
      </c>
      <c r="U3051">
        <v>1009</v>
      </c>
    </row>
    <row r="3052" spans="1:21" hidden="1" x14ac:dyDescent="0.3">
      <c r="A3052" s="25" t="s">
        <v>20</v>
      </c>
      <c r="B3052" s="25" t="s">
        <v>22</v>
      </c>
      <c r="C3052" s="21" t="s">
        <v>34</v>
      </c>
      <c r="D3052" s="21" t="s">
        <v>34</v>
      </c>
      <c r="E3052" t="s">
        <v>35</v>
      </c>
      <c r="F3052" s="25" t="s">
        <v>30</v>
      </c>
      <c r="G3052" s="25" t="s">
        <v>26</v>
      </c>
      <c r="H3052" s="21" t="s">
        <v>29</v>
      </c>
      <c r="I3052" s="21"/>
      <c r="J3052" s="21" t="s">
        <v>29</v>
      </c>
      <c r="K3052" s="26">
        <v>3.45826888084411</v>
      </c>
      <c r="L3052" s="26">
        <v>7.9774892330169598</v>
      </c>
      <c r="N3052">
        <f>(Tabell1[[#This Row],[TP]]+Tabell1[[#This Row],[TN]])/(Tabell1[[#This Row],[TP]]+Tabell1[[#This Row],[TN]]+Tabell1[[#This Row],[FP]]+Tabell1[[#This Row],[FN]])</f>
        <v>0.86406349785603498</v>
      </c>
      <c r="O3052">
        <f>Tabell1[[#This Row],[TP]]/(Tabell1[[#This Row],[TP]]+Tabell1[[#This Row],[FP]])</f>
        <v>0.85587344985841229</v>
      </c>
      <c r="P3052">
        <f>Tabell1[[#This Row],[TP]]/(Tabell1[[#This Row],[TP]]+Tabell1[[#This Row],[FN]])</f>
        <v>0.99840528534001594</v>
      </c>
      <c r="Q3052">
        <f>2*(Tabell1[[#This Row],[Recall]] * Tabell1[[#This Row],[Precision]]) / (Tabell1[[#This Row],[Recall]] + Tabell1[[#This Row],[Precision]])</f>
        <v>0.92166140904311256</v>
      </c>
      <c r="R3052">
        <v>8765</v>
      </c>
      <c r="S3052">
        <v>706</v>
      </c>
      <c r="T3052">
        <v>1476</v>
      </c>
      <c r="U3052">
        <v>14</v>
      </c>
    </row>
    <row r="3053" spans="1:21" hidden="1" x14ac:dyDescent="0.3">
      <c r="A3053" s="25" t="s">
        <v>20</v>
      </c>
      <c r="B3053" s="25" t="s">
        <v>22</v>
      </c>
      <c r="C3053" s="21" t="s">
        <v>34</v>
      </c>
      <c r="D3053" s="21" t="s">
        <v>34</v>
      </c>
      <c r="E3053" t="s">
        <v>35</v>
      </c>
      <c r="F3053" s="25" t="s">
        <v>30</v>
      </c>
      <c r="G3053" s="21" t="s">
        <v>29</v>
      </c>
      <c r="H3053" s="21" t="s">
        <v>29</v>
      </c>
      <c r="I3053" s="21"/>
      <c r="J3053" s="21" t="s">
        <v>29</v>
      </c>
      <c r="K3053" s="26">
        <v>3.3507554531097399</v>
      </c>
      <c r="L3053" s="26">
        <v>7.9902818202972403</v>
      </c>
      <c r="N3053">
        <f>(Tabell1[[#This Row],[TP]]+Tabell1[[#This Row],[TN]])/(Tabell1[[#This Row],[TP]]+Tabell1[[#This Row],[TN]]+Tabell1[[#This Row],[FP]]+Tabell1[[#This Row],[FN]])</f>
        <v>0.86406349785603498</v>
      </c>
      <c r="O3053">
        <f>Tabell1[[#This Row],[TP]]/(Tabell1[[#This Row],[TP]]+Tabell1[[#This Row],[FP]])</f>
        <v>0.85587344985841229</v>
      </c>
      <c r="P3053">
        <f>Tabell1[[#This Row],[TP]]/(Tabell1[[#This Row],[TP]]+Tabell1[[#This Row],[FN]])</f>
        <v>0.99840528534001594</v>
      </c>
      <c r="Q3053">
        <f>2*(Tabell1[[#This Row],[Recall]] * Tabell1[[#This Row],[Precision]]) / (Tabell1[[#This Row],[Recall]] + Tabell1[[#This Row],[Precision]])</f>
        <v>0.92166140904311256</v>
      </c>
      <c r="R3053">
        <v>8765</v>
      </c>
      <c r="S3053">
        <v>706</v>
      </c>
      <c r="T3053">
        <v>1476</v>
      </c>
      <c r="U3053">
        <v>14</v>
      </c>
    </row>
    <row r="3054" spans="1:21" hidden="1" x14ac:dyDescent="0.3">
      <c r="A3054" s="25" t="s">
        <v>20</v>
      </c>
      <c r="B3054" s="25" t="s">
        <v>22</v>
      </c>
      <c r="C3054" s="24" t="s">
        <v>38</v>
      </c>
      <c r="D3054" s="20" t="s">
        <v>23</v>
      </c>
      <c r="E3054" t="s">
        <v>24</v>
      </c>
      <c r="F3054" s="25" t="s">
        <v>30</v>
      </c>
      <c r="G3054" s="21" t="s">
        <v>29</v>
      </c>
      <c r="H3054" s="21" t="s">
        <v>29</v>
      </c>
      <c r="I3054" s="25" t="s">
        <v>25</v>
      </c>
      <c r="J3054" s="21" t="s">
        <v>29</v>
      </c>
      <c r="K3054" s="26">
        <v>3.14054250717163</v>
      </c>
      <c r="L3054" s="26">
        <v>6.2179329395294101</v>
      </c>
      <c r="N3054">
        <f>(Tabell1[[#This Row],[TP]]+Tabell1[[#This Row],[TN]])/(Tabell1[[#This Row],[TP]]+Tabell1[[#This Row],[TN]]+Tabell1[[#This Row],[FP]]+Tabell1[[#This Row],[FN]])</f>
        <v>0.86720376572825197</v>
      </c>
      <c r="O3054">
        <f>Tabell1[[#This Row],[TP]]/(Tabell1[[#This Row],[TP]]+Tabell1[[#This Row],[FP]])</f>
        <v>0.95042961004626569</v>
      </c>
      <c r="P3054">
        <f>Tabell1[[#This Row],[TP]]/(Tabell1[[#This Row],[TP]]+Tabell1[[#This Row],[FN]])</f>
        <v>0.89455676516329707</v>
      </c>
      <c r="Q3054">
        <f>2*(Tabell1[[#This Row],[Recall]] * Tabell1[[#This Row],[Precision]]) / (Tabell1[[#This Row],[Recall]] + Tabell1[[#This Row],[Precision]])</f>
        <v>0.92164717192757573</v>
      </c>
      <c r="R3054">
        <v>8628</v>
      </c>
      <c r="S3054">
        <v>952</v>
      </c>
      <c r="T3054">
        <v>450</v>
      </c>
      <c r="U3054">
        <v>1017</v>
      </c>
    </row>
    <row r="3055" spans="1:21" hidden="1" x14ac:dyDescent="0.3">
      <c r="A3055" s="25" t="s">
        <v>20</v>
      </c>
      <c r="B3055" s="21" t="s">
        <v>32</v>
      </c>
      <c r="C3055" s="23" t="s">
        <v>40</v>
      </c>
      <c r="D3055" s="20" t="s">
        <v>23</v>
      </c>
      <c r="E3055" t="s">
        <v>24</v>
      </c>
      <c r="F3055" s="19" t="s">
        <v>21</v>
      </c>
      <c r="G3055" s="21" t="s">
        <v>29</v>
      </c>
      <c r="H3055" s="21" t="s">
        <v>29</v>
      </c>
      <c r="I3055" s="21"/>
      <c r="J3055" s="21" t="s">
        <v>29</v>
      </c>
      <c r="K3055" s="26">
        <v>2.9941775798797599</v>
      </c>
      <c r="L3055" s="26">
        <v>5.43955254554748</v>
      </c>
      <c r="N3055">
        <f>(Tabell1[[#This Row],[TP]]+Tabell1[[#This Row],[TN]])/(Tabell1[[#This Row],[TP]]+Tabell1[[#This Row],[TN]]+Tabell1[[#This Row],[FP]]+Tabell1[[#This Row],[FN]])</f>
        <v>0.86530279713949487</v>
      </c>
      <c r="O3055">
        <f>Tabell1[[#This Row],[TP]]/(Tabell1[[#This Row],[TP]]+Tabell1[[#This Row],[FP]])</f>
        <v>0.93831273508866198</v>
      </c>
      <c r="P3055">
        <f>Tabell1[[#This Row],[TP]]/(Tabell1[[#This Row],[TP]]+Tabell1[[#This Row],[FN]])</f>
        <v>0.90523587350959045</v>
      </c>
      <c r="Q3055">
        <f>2*(Tabell1[[#This Row],[Recall]] * Tabell1[[#This Row],[Precision]]) / (Tabell1[[#This Row],[Recall]] + Tabell1[[#This Row],[Precision]])</f>
        <v>0.92147757255936669</v>
      </c>
      <c r="R3055">
        <v>8731</v>
      </c>
      <c r="S3055">
        <v>828</v>
      </c>
      <c r="T3055">
        <v>574</v>
      </c>
      <c r="U3055">
        <v>914</v>
      </c>
    </row>
    <row r="3056" spans="1:21" hidden="1" x14ac:dyDescent="0.3">
      <c r="A3056" s="21" t="s">
        <v>31</v>
      </c>
      <c r="B3056" s="21" t="s">
        <v>32</v>
      </c>
      <c r="C3056" s="21" t="s">
        <v>34</v>
      </c>
      <c r="D3056" s="21" t="s">
        <v>34</v>
      </c>
      <c r="E3056" t="s">
        <v>43</v>
      </c>
      <c r="F3056" s="25" t="s">
        <v>30</v>
      </c>
      <c r="G3056" s="25" t="s">
        <v>26</v>
      </c>
      <c r="H3056" s="21" t="s">
        <v>29</v>
      </c>
      <c r="I3056" s="25" t="s">
        <v>25</v>
      </c>
      <c r="J3056" s="21" t="s">
        <v>29</v>
      </c>
      <c r="K3056" s="26">
        <v>1.3504452705383301</v>
      </c>
      <c r="L3056" s="26">
        <v>0.55451774597167902</v>
      </c>
      <c r="N3056">
        <f>(Tabell1[[#This Row],[TP]]+Tabell1[[#This Row],[TN]])/(Tabell1[[#This Row],[TP]]+Tabell1[[#This Row],[TN]]+Tabell1[[#This Row],[FP]]+Tabell1[[#This Row],[FN]])</f>
        <v>0.86489670170351574</v>
      </c>
      <c r="O3056">
        <f>Tabell1[[#This Row],[TP]]/(Tabell1[[#This Row],[TP]]+Tabell1[[#This Row],[FP]])</f>
        <v>0.86010821446138708</v>
      </c>
      <c r="P3056">
        <f>Tabell1[[#This Row],[TP]]/(Tabell1[[#This Row],[TP]]+Tabell1[[#This Row],[FN]])</f>
        <v>0.99216976849750338</v>
      </c>
      <c r="Q3056">
        <f>2*(Tabell1[[#This Row],[Recall]] * Tabell1[[#This Row],[Precision]]) / (Tabell1[[#This Row],[Recall]] + Tabell1[[#This Row],[Precision]])</f>
        <v>0.92143120619697527</v>
      </c>
      <c r="R3056">
        <v>8743</v>
      </c>
      <c r="S3056">
        <v>802</v>
      </c>
      <c r="T3056">
        <v>1422</v>
      </c>
      <c r="U3056">
        <v>69</v>
      </c>
    </row>
    <row r="3057" spans="1:21" hidden="1" x14ac:dyDescent="0.3">
      <c r="A3057" s="25" t="s">
        <v>20</v>
      </c>
      <c r="B3057" s="25" t="s">
        <v>22</v>
      </c>
      <c r="C3057" s="25" t="s">
        <v>36</v>
      </c>
      <c r="D3057" s="25" t="s">
        <v>36</v>
      </c>
      <c r="E3057" t="s">
        <v>37</v>
      </c>
      <c r="F3057" s="25" t="s">
        <v>30</v>
      </c>
      <c r="G3057" s="21" t="s">
        <v>29</v>
      </c>
      <c r="H3057" s="25" t="s">
        <v>26</v>
      </c>
      <c r="I3057" s="21"/>
      <c r="J3057" s="25" t="s">
        <v>26</v>
      </c>
      <c r="K3057" s="26">
        <v>3.1702606678009002</v>
      </c>
      <c r="L3057" s="26">
        <v>7.6987349987030003</v>
      </c>
      <c r="N3057">
        <f>(Tabell1[[#This Row],[TP]]+Tabell1[[#This Row],[TN]])/(Tabell1[[#This Row],[TP]]+Tabell1[[#This Row],[TN]]+Tabell1[[#This Row],[FP]]+Tabell1[[#This Row],[FN]])</f>
        <v>0.88982353479016185</v>
      </c>
      <c r="O3057">
        <f>Tabell1[[#This Row],[TP]]/(Tabell1[[#This Row],[TP]]+Tabell1[[#This Row],[FP]])</f>
        <v>0.8808484092326887</v>
      </c>
      <c r="P3057">
        <f>Tabell1[[#This Row],[TP]]/(Tabell1[[#This Row],[TP]]+Tabell1[[#This Row],[FN]])</f>
        <v>0.96580027359781118</v>
      </c>
      <c r="Q3057">
        <f>2*(Tabell1[[#This Row],[Recall]] * Tabell1[[#This Row],[Precision]]) / (Tabell1[[#This Row],[Recall]] + Tabell1[[#This Row],[Precision]])</f>
        <v>0.9213703099510604</v>
      </c>
      <c r="R3057">
        <v>7060</v>
      </c>
      <c r="S3057">
        <v>2672</v>
      </c>
      <c r="T3057">
        <v>955</v>
      </c>
      <c r="U3057">
        <v>250</v>
      </c>
    </row>
    <row r="3058" spans="1:21" hidden="1" x14ac:dyDescent="0.3">
      <c r="A3058" s="25" t="s">
        <v>20</v>
      </c>
      <c r="B3058" s="25" t="s">
        <v>22</v>
      </c>
      <c r="C3058" s="25" t="s">
        <v>36</v>
      </c>
      <c r="D3058" s="25" t="s">
        <v>36</v>
      </c>
      <c r="E3058" t="s">
        <v>37</v>
      </c>
      <c r="F3058" s="25" t="s">
        <v>30</v>
      </c>
      <c r="G3058" s="25" t="s">
        <v>26</v>
      </c>
      <c r="H3058" s="25" t="s">
        <v>26</v>
      </c>
      <c r="I3058" s="21"/>
      <c r="J3058" s="25" t="s">
        <v>26</v>
      </c>
      <c r="K3058" s="26">
        <v>3.16817879676818</v>
      </c>
      <c r="L3058" s="26">
        <v>7.7622718811035103</v>
      </c>
      <c r="N3058">
        <f>(Tabell1[[#This Row],[TP]]+Tabell1[[#This Row],[TN]])/(Tabell1[[#This Row],[TP]]+Tabell1[[#This Row],[TN]]+Tabell1[[#This Row],[FP]]+Tabell1[[#This Row],[FN]])</f>
        <v>0.88982353479016185</v>
      </c>
      <c r="O3058">
        <f>Tabell1[[#This Row],[TP]]/(Tabell1[[#This Row],[TP]]+Tabell1[[#This Row],[FP]])</f>
        <v>0.8808484092326887</v>
      </c>
      <c r="P3058">
        <f>Tabell1[[#This Row],[TP]]/(Tabell1[[#This Row],[TP]]+Tabell1[[#This Row],[FN]])</f>
        <v>0.96580027359781118</v>
      </c>
      <c r="Q3058">
        <f>2*(Tabell1[[#This Row],[Recall]] * Tabell1[[#This Row],[Precision]]) / (Tabell1[[#This Row],[Recall]] + Tabell1[[#This Row],[Precision]])</f>
        <v>0.9213703099510604</v>
      </c>
      <c r="R3058">
        <v>7060</v>
      </c>
      <c r="S3058">
        <v>2672</v>
      </c>
      <c r="T3058">
        <v>955</v>
      </c>
      <c r="U3058">
        <v>250</v>
      </c>
    </row>
    <row r="3059" spans="1:21" hidden="1" x14ac:dyDescent="0.3">
      <c r="A3059" s="21" t="s">
        <v>31</v>
      </c>
      <c r="B3059" s="21" t="s">
        <v>32</v>
      </c>
      <c r="C3059" s="23" t="s">
        <v>40</v>
      </c>
      <c r="D3059" s="20" t="s">
        <v>23</v>
      </c>
      <c r="E3059" t="s">
        <v>24</v>
      </c>
      <c r="F3059" s="19" t="s">
        <v>21</v>
      </c>
      <c r="G3059" s="21" t="s">
        <v>29</v>
      </c>
      <c r="H3059" s="25" t="s">
        <v>26</v>
      </c>
      <c r="I3059" s="21"/>
      <c r="J3059" s="25" t="s">
        <v>26</v>
      </c>
      <c r="K3059" s="26">
        <v>2.2233083248138401</v>
      </c>
      <c r="L3059" s="26">
        <v>0.56250429153442305</v>
      </c>
      <c r="N3059">
        <f>(Tabell1[[#This Row],[TP]]+Tabell1[[#This Row],[TN]])/(Tabell1[[#This Row],[TP]]+Tabell1[[#This Row],[TN]]+Tabell1[[#This Row],[FP]]+Tabell1[[#This Row],[FN]])</f>
        <v>0.87064361365076492</v>
      </c>
      <c r="O3059">
        <f>Tabell1[[#This Row],[TP]]/(Tabell1[[#This Row],[TP]]+Tabell1[[#This Row],[FP]])</f>
        <v>0.9820464679652664</v>
      </c>
      <c r="P3059">
        <f>Tabell1[[#This Row],[TP]]/(Tabell1[[#This Row],[TP]]+Tabell1[[#This Row],[FN]])</f>
        <v>0.86770347330222919</v>
      </c>
      <c r="Q3059">
        <f>2*(Tabell1[[#This Row],[Recall]] * Tabell1[[#This Row],[Precision]]) / (Tabell1[[#This Row],[Recall]] + Tabell1[[#This Row],[Precision]])</f>
        <v>0.92134089282765452</v>
      </c>
      <c r="R3059">
        <v>8369</v>
      </c>
      <c r="S3059">
        <v>1249</v>
      </c>
      <c r="T3059">
        <v>153</v>
      </c>
      <c r="U3059">
        <v>1276</v>
      </c>
    </row>
    <row r="3060" spans="1:21" hidden="1" x14ac:dyDescent="0.3">
      <c r="A3060" s="25" t="s">
        <v>20</v>
      </c>
      <c r="B3060" s="25" t="s">
        <v>22</v>
      </c>
      <c r="C3060" s="25" t="s">
        <v>36</v>
      </c>
      <c r="D3060" s="25" t="s">
        <v>36</v>
      </c>
      <c r="E3060" t="s">
        <v>44</v>
      </c>
      <c r="F3060" s="19" t="s">
        <v>21</v>
      </c>
      <c r="G3060" s="25" t="s">
        <v>26</v>
      </c>
      <c r="H3060" s="25" t="s">
        <v>26</v>
      </c>
      <c r="I3060" s="21"/>
      <c r="J3060" s="21" t="s">
        <v>29</v>
      </c>
      <c r="K3060" s="26">
        <v>3.86212134361267</v>
      </c>
      <c r="L3060" s="26">
        <v>9.5667173862457204</v>
      </c>
      <c r="N3060">
        <f>(Tabell1[[#This Row],[TP]]+Tabell1[[#This Row],[TN]])/(Tabell1[[#This Row],[TP]]+Tabell1[[#This Row],[TN]]+Tabell1[[#This Row],[FP]]+Tabell1[[#This Row],[FN]])</f>
        <v>0.89086940705711171</v>
      </c>
      <c r="O3060">
        <f>Tabell1[[#This Row],[TP]]/(Tabell1[[#This Row],[TP]]+Tabell1[[#This Row],[FP]])</f>
        <v>0.89322486335324769</v>
      </c>
      <c r="P3060">
        <f>Tabell1[[#This Row],[TP]]/(Tabell1[[#This Row],[TP]]+Tabell1[[#This Row],[FN]])</f>
        <v>0.95126573710572626</v>
      </c>
      <c r="Q3060">
        <f>2*(Tabell1[[#This Row],[Recall]] * Tabell1[[#This Row],[Precision]]) / (Tabell1[[#This Row],[Recall]] + Tabell1[[#This Row],[Precision]])</f>
        <v>0.92133210961059375</v>
      </c>
      <c r="R3060">
        <v>7027</v>
      </c>
      <c r="S3060">
        <v>2769</v>
      </c>
      <c r="T3060">
        <v>840</v>
      </c>
      <c r="U3060">
        <v>360</v>
      </c>
    </row>
    <row r="3061" spans="1:21" hidden="1" x14ac:dyDescent="0.3">
      <c r="A3061" s="25" t="s">
        <v>20</v>
      </c>
      <c r="B3061" s="21" t="s">
        <v>32</v>
      </c>
      <c r="C3061" s="23" t="s">
        <v>40</v>
      </c>
      <c r="D3061" s="20" t="s">
        <v>23</v>
      </c>
      <c r="E3061" t="s">
        <v>24</v>
      </c>
      <c r="F3061" s="19" t="s">
        <v>21</v>
      </c>
      <c r="G3061" s="25" t="s">
        <v>26</v>
      </c>
      <c r="H3061" s="25" t="s">
        <v>26</v>
      </c>
      <c r="I3061" s="25" t="s">
        <v>25</v>
      </c>
      <c r="J3061" s="25" t="s">
        <v>26</v>
      </c>
      <c r="K3061" s="26">
        <v>1.2655122280120801</v>
      </c>
      <c r="L3061" s="26">
        <v>3.0289382934570299</v>
      </c>
      <c r="N3061">
        <f>(Tabell1[[#This Row],[TP]]+Tabell1[[#This Row],[TN]])/(Tabell1[[#This Row],[TP]]+Tabell1[[#This Row],[TN]]+Tabell1[[#This Row],[FP]]+Tabell1[[#This Row],[FN]])</f>
        <v>0.86982891282701191</v>
      </c>
      <c r="O3061">
        <f>Tabell1[[#This Row],[TP]]/(Tabell1[[#This Row],[TP]]+Tabell1[[#This Row],[FP]])</f>
        <v>0.97543737689723087</v>
      </c>
      <c r="P3061">
        <f>Tabell1[[#This Row],[TP]]/(Tabell1[[#This Row],[TP]]+Tabell1[[#This Row],[FN]])</f>
        <v>0.87288750648004143</v>
      </c>
      <c r="Q3061">
        <f>2*(Tabell1[[#This Row],[Recall]] * Tabell1[[#This Row],[Precision]]) / (Tabell1[[#This Row],[Recall]] + Tabell1[[#This Row],[Precision]])</f>
        <v>0.9213175749616983</v>
      </c>
      <c r="R3061">
        <v>8419</v>
      </c>
      <c r="S3061">
        <v>1190</v>
      </c>
      <c r="T3061">
        <v>212</v>
      </c>
      <c r="U3061">
        <v>1226</v>
      </c>
    </row>
    <row r="3062" spans="1:21" hidden="1" x14ac:dyDescent="0.3">
      <c r="A3062" s="25" t="s">
        <v>20</v>
      </c>
      <c r="B3062" s="21" t="s">
        <v>32</v>
      </c>
      <c r="C3062" s="23" t="s">
        <v>40</v>
      </c>
      <c r="D3062" s="20" t="s">
        <v>23</v>
      </c>
      <c r="E3062" t="s">
        <v>24</v>
      </c>
      <c r="F3062" s="19" t="s">
        <v>21</v>
      </c>
      <c r="G3062" s="21" t="s">
        <v>29</v>
      </c>
      <c r="H3062" s="25" t="s">
        <v>26</v>
      </c>
      <c r="I3062" s="25" t="s">
        <v>25</v>
      </c>
      <c r="J3062" s="25" t="s">
        <v>26</v>
      </c>
      <c r="K3062" s="26">
        <v>1.2494425773620601</v>
      </c>
      <c r="L3062" s="26">
        <v>2.9700179100036599</v>
      </c>
      <c r="N3062">
        <f>(Tabell1[[#This Row],[TP]]+Tabell1[[#This Row],[TN]])/(Tabell1[[#This Row],[TP]]+Tabell1[[#This Row],[TN]]+Tabell1[[#This Row],[FP]]+Tabell1[[#This Row],[FN]])</f>
        <v>0.86982891282701191</v>
      </c>
      <c r="O3062">
        <f>Tabell1[[#This Row],[TP]]/(Tabell1[[#This Row],[TP]]+Tabell1[[#This Row],[FP]])</f>
        <v>0.97543737689723087</v>
      </c>
      <c r="P3062">
        <f>Tabell1[[#This Row],[TP]]/(Tabell1[[#This Row],[TP]]+Tabell1[[#This Row],[FN]])</f>
        <v>0.87288750648004143</v>
      </c>
      <c r="Q3062">
        <f>2*(Tabell1[[#This Row],[Recall]] * Tabell1[[#This Row],[Precision]]) / (Tabell1[[#This Row],[Recall]] + Tabell1[[#This Row],[Precision]])</f>
        <v>0.9213175749616983</v>
      </c>
      <c r="R3062">
        <v>8419</v>
      </c>
      <c r="S3062">
        <v>1190</v>
      </c>
      <c r="T3062">
        <v>212</v>
      </c>
      <c r="U3062">
        <v>1226</v>
      </c>
    </row>
    <row r="3063" spans="1:21" hidden="1" x14ac:dyDescent="0.3">
      <c r="A3063" s="25" t="s">
        <v>20</v>
      </c>
      <c r="B3063" s="25" t="s">
        <v>22</v>
      </c>
      <c r="C3063" s="21" t="s">
        <v>34</v>
      </c>
      <c r="D3063" s="21" t="s">
        <v>34</v>
      </c>
      <c r="E3063" t="s">
        <v>43</v>
      </c>
      <c r="F3063" s="25" t="s">
        <v>30</v>
      </c>
      <c r="G3063" s="21" t="s">
        <v>29</v>
      </c>
      <c r="H3063" s="21" t="s">
        <v>29</v>
      </c>
      <c r="I3063" s="21"/>
      <c r="J3063" s="21" t="s">
        <v>29</v>
      </c>
      <c r="K3063" s="26">
        <v>5.5089190006256104</v>
      </c>
      <c r="L3063" s="26">
        <v>13.963715076446499</v>
      </c>
      <c r="N3063">
        <f>(Tabell1[[#This Row],[TP]]+Tabell1[[#This Row],[TN]])/(Tabell1[[#This Row],[TP]]+Tabell1[[#This Row],[TN]]+Tabell1[[#This Row],[FP]]+Tabell1[[#This Row],[FN]])</f>
        <v>0.86389996375498368</v>
      </c>
      <c r="O3063">
        <f>Tabell1[[#This Row],[TP]]/(Tabell1[[#This Row],[TP]]+Tabell1[[#This Row],[FP]])</f>
        <v>0.85568314519268196</v>
      </c>
      <c r="P3063">
        <f>Tabell1[[#This Row],[TP]]/(Tabell1[[#This Row],[TP]]+Tabell1[[#This Row],[FN]])</f>
        <v>0.99784384929641401</v>
      </c>
      <c r="Q3063">
        <f>2*(Tabell1[[#This Row],[Recall]] * Tabell1[[#This Row],[Precision]]) / (Tabell1[[#This Row],[Recall]] + Tabell1[[#This Row],[Precision]])</f>
        <v>0.92131181894383896</v>
      </c>
      <c r="R3063">
        <v>8793</v>
      </c>
      <c r="S3063">
        <v>741</v>
      </c>
      <c r="T3063">
        <v>1483</v>
      </c>
      <c r="U3063">
        <v>19</v>
      </c>
    </row>
    <row r="3064" spans="1:21" hidden="1" x14ac:dyDescent="0.3">
      <c r="A3064" s="25" t="s">
        <v>20</v>
      </c>
      <c r="B3064" s="25" t="s">
        <v>22</v>
      </c>
      <c r="C3064" s="25" t="s">
        <v>36</v>
      </c>
      <c r="D3064" s="25" t="s">
        <v>36</v>
      </c>
      <c r="E3064" t="s">
        <v>44</v>
      </c>
      <c r="F3064" s="19" t="s">
        <v>21</v>
      </c>
      <c r="G3064" s="25" t="s">
        <v>26</v>
      </c>
      <c r="H3064" s="21" t="s">
        <v>29</v>
      </c>
      <c r="I3064" s="21"/>
      <c r="J3064" s="25" t="s">
        <v>26</v>
      </c>
      <c r="K3064" s="26">
        <v>2.9210042953491202</v>
      </c>
      <c r="L3064" s="26">
        <v>7.9692442417144704</v>
      </c>
      <c r="N3064">
        <f>(Tabell1[[#This Row],[TP]]+Tabell1[[#This Row],[TN]])/(Tabell1[[#This Row],[TP]]+Tabell1[[#This Row],[TN]]+Tabell1[[#This Row],[FP]]+Tabell1[[#This Row],[FN]])</f>
        <v>0.89141506002182613</v>
      </c>
      <c r="O3064">
        <f>Tabell1[[#This Row],[TP]]/(Tabell1[[#This Row],[TP]]+Tabell1[[#This Row],[FP]])</f>
        <v>0.89898208993686379</v>
      </c>
      <c r="P3064">
        <f>Tabell1[[#This Row],[TP]]/(Tabell1[[#This Row],[TP]]+Tabell1[[#This Row],[FN]])</f>
        <v>0.94449708948152156</v>
      </c>
      <c r="Q3064">
        <f>2*(Tabell1[[#This Row],[Recall]] * Tabell1[[#This Row],[Precision]]) / (Tabell1[[#This Row],[Recall]] + Tabell1[[#This Row],[Precision]])</f>
        <v>0.92117771322946918</v>
      </c>
      <c r="R3064">
        <v>6977</v>
      </c>
      <c r="S3064">
        <v>2825</v>
      </c>
      <c r="T3064">
        <v>784</v>
      </c>
      <c r="U3064">
        <v>410</v>
      </c>
    </row>
    <row r="3065" spans="1:21" hidden="1" x14ac:dyDescent="0.3">
      <c r="A3065" s="25" t="s">
        <v>20</v>
      </c>
      <c r="B3065" s="23" t="s">
        <v>33</v>
      </c>
      <c r="C3065" s="24" t="s">
        <v>38</v>
      </c>
      <c r="D3065" s="20" t="s">
        <v>23</v>
      </c>
      <c r="E3065" t="s">
        <v>24</v>
      </c>
      <c r="F3065" s="19" t="s">
        <v>21</v>
      </c>
      <c r="G3065" s="25" t="s">
        <v>26</v>
      </c>
      <c r="H3065" s="25" t="s">
        <v>26</v>
      </c>
      <c r="I3065" s="21"/>
      <c r="J3065" s="21" t="s">
        <v>29</v>
      </c>
      <c r="K3065" s="26">
        <v>2.5607948303222599</v>
      </c>
      <c r="L3065" s="26">
        <v>5.69889092445373</v>
      </c>
      <c r="N3065">
        <f>(Tabell1[[#This Row],[TP]]+Tabell1[[#This Row],[TN]])/(Tabell1[[#This Row],[TP]]+Tabell1[[#This Row],[TN]]+Tabell1[[#This Row],[FP]]+Tabell1[[#This Row],[FN]])</f>
        <v>0.86666063184574993</v>
      </c>
      <c r="O3065">
        <f>Tabell1[[#This Row],[TP]]/(Tabell1[[#This Row],[TP]]+Tabell1[[#This Row],[FP]])</f>
        <v>0.9518911745189117</v>
      </c>
      <c r="P3065">
        <f>Tabell1[[#This Row],[TP]]/(Tabell1[[#This Row],[TP]]+Tabell1[[#This Row],[FN]])</f>
        <v>0.89237947122861583</v>
      </c>
      <c r="Q3065">
        <f>2*(Tabell1[[#This Row],[Recall]] * Tabell1[[#This Row],[Precision]]) / (Tabell1[[#This Row],[Recall]] + Tabell1[[#This Row],[Precision]])</f>
        <v>0.92117514849895654</v>
      </c>
      <c r="R3065">
        <v>8607</v>
      </c>
      <c r="S3065">
        <v>967</v>
      </c>
      <c r="T3065">
        <v>435</v>
      </c>
      <c r="U3065">
        <v>1038</v>
      </c>
    </row>
    <row r="3066" spans="1:21" hidden="1" x14ac:dyDescent="0.3">
      <c r="A3066" s="25" t="s">
        <v>20</v>
      </c>
      <c r="B3066" s="21" t="s">
        <v>32</v>
      </c>
      <c r="C3066" s="23" t="s">
        <v>40</v>
      </c>
      <c r="D3066" s="20" t="s">
        <v>23</v>
      </c>
      <c r="E3066" t="s">
        <v>24</v>
      </c>
      <c r="F3066" s="25" t="s">
        <v>30</v>
      </c>
      <c r="G3066" s="25" t="s">
        <v>26</v>
      </c>
      <c r="H3066" s="25" t="s">
        <v>26</v>
      </c>
      <c r="I3066" s="21"/>
      <c r="J3066" s="21" t="s">
        <v>29</v>
      </c>
      <c r="K3066" s="26">
        <v>6.8291122913360596</v>
      </c>
      <c r="L3066" s="26">
        <v>10.4506442546844</v>
      </c>
      <c r="N3066">
        <f>(Tabell1[[#This Row],[TP]]+Tabell1[[#This Row],[TN]])/(Tabell1[[#This Row],[TP]]+Tabell1[[#This Row],[TN]]+Tabell1[[#This Row],[FP]]+Tabell1[[#This Row],[FN]])</f>
        <v>0.86584593102199692</v>
      </c>
      <c r="O3066">
        <f>Tabell1[[#This Row],[TP]]/(Tabell1[[#This Row],[TP]]+Tabell1[[#This Row],[FP]])</f>
        <v>0.94582195521572909</v>
      </c>
      <c r="P3066">
        <f>Tabell1[[#This Row],[TP]]/(Tabell1[[#This Row],[TP]]+Tabell1[[#This Row],[FN]])</f>
        <v>0.8977708657335407</v>
      </c>
      <c r="Q3066">
        <f>2*(Tabell1[[#This Row],[Recall]] * Tabell1[[#This Row],[Precision]]) / (Tabell1[[#This Row],[Recall]] + Tabell1[[#This Row],[Precision]])</f>
        <v>0.92117021276595734</v>
      </c>
      <c r="R3066">
        <v>8659</v>
      </c>
      <c r="S3066">
        <v>906</v>
      </c>
      <c r="T3066">
        <v>496</v>
      </c>
      <c r="U3066">
        <v>986</v>
      </c>
    </row>
    <row r="3067" spans="1:21" hidden="1" x14ac:dyDescent="0.3">
      <c r="A3067" s="25" t="s">
        <v>20</v>
      </c>
      <c r="B3067" s="25" t="s">
        <v>22</v>
      </c>
      <c r="C3067" s="24" t="s">
        <v>38</v>
      </c>
      <c r="D3067" s="20" t="s">
        <v>23</v>
      </c>
      <c r="E3067" t="s">
        <v>24</v>
      </c>
      <c r="F3067" s="19" t="s">
        <v>21</v>
      </c>
      <c r="G3067" s="21" t="s">
        <v>29</v>
      </c>
      <c r="H3067" s="25" t="s">
        <v>26</v>
      </c>
      <c r="I3067" s="21"/>
      <c r="J3067" s="25" t="s">
        <v>26</v>
      </c>
      <c r="K3067" s="26">
        <v>2.3707568645477202</v>
      </c>
      <c r="L3067" s="26">
        <v>4.2162981033325098</v>
      </c>
      <c r="N3067">
        <f>(Tabell1[[#This Row],[TP]]+Tabell1[[#This Row],[TN]])/(Tabell1[[#This Row],[TP]]+Tabell1[[#This Row],[TN]]+Tabell1[[#This Row],[FP]]+Tabell1[[#This Row],[FN]])</f>
        <v>0.86711324341450169</v>
      </c>
      <c r="O3067">
        <f>Tabell1[[#This Row],[TP]]/(Tabell1[[#This Row],[TP]]+Tabell1[[#This Row],[FP]])</f>
        <v>0.95605131065253768</v>
      </c>
      <c r="P3067">
        <f>Tabell1[[#This Row],[TP]]/(Tabell1[[#This Row],[TP]]+Tabell1[[#This Row],[FN]])</f>
        <v>0.88864696734059101</v>
      </c>
      <c r="Q3067">
        <f>2*(Tabell1[[#This Row],[Recall]] * Tabell1[[#This Row],[Precision]]) / (Tabell1[[#This Row],[Recall]] + Tabell1[[#This Row],[Precision]])</f>
        <v>0.92111767866738314</v>
      </c>
      <c r="R3067">
        <v>8571</v>
      </c>
      <c r="S3067">
        <v>1008</v>
      </c>
      <c r="T3067">
        <v>394</v>
      </c>
      <c r="U3067">
        <v>1074</v>
      </c>
    </row>
    <row r="3068" spans="1:21" hidden="1" x14ac:dyDescent="0.3">
      <c r="A3068" s="21" t="s">
        <v>31</v>
      </c>
      <c r="B3068" s="25" t="s">
        <v>22</v>
      </c>
      <c r="C3068" s="21" t="s">
        <v>34</v>
      </c>
      <c r="D3068" s="21" t="s">
        <v>34</v>
      </c>
      <c r="E3068" t="s">
        <v>35</v>
      </c>
      <c r="F3068" s="25" t="s">
        <v>30</v>
      </c>
      <c r="G3068" s="21" t="s">
        <v>29</v>
      </c>
      <c r="H3068" s="21" t="s">
        <v>29</v>
      </c>
      <c r="I3068" s="21"/>
      <c r="J3068" s="21" t="s">
        <v>29</v>
      </c>
      <c r="K3068" s="26">
        <v>1.07659888267517</v>
      </c>
      <c r="L3068" s="26">
        <v>0.48650097846984802</v>
      </c>
      <c r="N3068">
        <f>(Tabell1[[#This Row],[TP]]+Tabell1[[#This Row],[TN]])/(Tabell1[[#This Row],[TP]]+Tabell1[[#This Row],[TN]]+Tabell1[[#This Row],[FP]]+Tabell1[[#This Row],[FN]])</f>
        <v>0.86315117233829031</v>
      </c>
      <c r="O3068">
        <f>Tabell1[[#This Row],[TP]]/(Tabell1[[#This Row],[TP]]+Tabell1[[#This Row],[FP]])</f>
        <v>0.85587171213454583</v>
      </c>
      <c r="P3068">
        <f>Tabell1[[#This Row],[TP]]/(Tabell1[[#This Row],[TP]]+Tabell1[[#This Row],[FN]])</f>
        <v>0.99703838706002956</v>
      </c>
      <c r="Q3068">
        <f>2*(Tabell1[[#This Row],[Recall]] * Tabell1[[#This Row],[Precision]]) / (Tabell1[[#This Row],[Recall]] + Tabell1[[#This Row],[Precision]])</f>
        <v>0.92107755445648754</v>
      </c>
      <c r="R3068">
        <v>8753</v>
      </c>
      <c r="S3068">
        <v>708</v>
      </c>
      <c r="T3068">
        <v>1474</v>
      </c>
      <c r="U3068">
        <v>26</v>
      </c>
    </row>
    <row r="3069" spans="1:21" hidden="1" x14ac:dyDescent="0.3">
      <c r="A3069" s="25" t="s">
        <v>20</v>
      </c>
      <c r="B3069" s="21" t="s">
        <v>32</v>
      </c>
      <c r="C3069" s="21" t="s">
        <v>34</v>
      </c>
      <c r="D3069" s="21" t="s">
        <v>34</v>
      </c>
      <c r="E3069" t="s">
        <v>43</v>
      </c>
      <c r="F3069" s="19" t="s">
        <v>21</v>
      </c>
      <c r="G3069" s="25" t="s">
        <v>26</v>
      </c>
      <c r="H3069" s="21" t="s">
        <v>29</v>
      </c>
      <c r="I3069" s="25" t="s">
        <v>25</v>
      </c>
      <c r="J3069" s="21" t="s">
        <v>29</v>
      </c>
      <c r="K3069" s="26">
        <v>1.4281525611877399</v>
      </c>
      <c r="L3069" s="26">
        <v>3.6887953281402499</v>
      </c>
      <c r="N3069">
        <f>(Tabell1[[#This Row],[TP]]+Tabell1[[#This Row],[TN]])/(Tabell1[[#This Row],[TP]]+Tabell1[[#This Row],[TN]]+Tabell1[[#This Row],[FP]]+Tabell1[[#This Row],[FN]])</f>
        <v>0.86353751359188113</v>
      </c>
      <c r="O3069">
        <f>Tabell1[[#This Row],[TP]]/(Tabell1[[#This Row],[TP]]+Tabell1[[#This Row],[FP]])</f>
        <v>0.85625121903647361</v>
      </c>
      <c r="P3069">
        <f>Tabell1[[#This Row],[TP]]/(Tabell1[[#This Row],[TP]]+Tabell1[[#This Row],[FN]])</f>
        <v>0.99636858828869723</v>
      </c>
      <c r="Q3069">
        <f>2*(Tabell1[[#This Row],[Recall]] * Tabell1[[#This Row],[Precision]]) / (Tabell1[[#This Row],[Recall]] + Tabell1[[#This Row],[Precision]])</f>
        <v>0.9210112241686772</v>
      </c>
      <c r="R3069">
        <v>8780</v>
      </c>
      <c r="S3069">
        <v>750</v>
      </c>
      <c r="T3069">
        <v>1474</v>
      </c>
      <c r="U3069">
        <v>32</v>
      </c>
    </row>
    <row r="3070" spans="1:21" hidden="1" x14ac:dyDescent="0.3">
      <c r="A3070" s="21" t="s">
        <v>31</v>
      </c>
      <c r="B3070" s="23" t="s">
        <v>33</v>
      </c>
      <c r="C3070" s="23" t="s">
        <v>40</v>
      </c>
      <c r="D3070" s="20" t="s">
        <v>23</v>
      </c>
      <c r="E3070" t="s">
        <v>24</v>
      </c>
      <c r="F3070" s="19" t="s">
        <v>21</v>
      </c>
      <c r="G3070" s="25" t="s">
        <v>26</v>
      </c>
      <c r="H3070" s="25" t="s">
        <v>26</v>
      </c>
      <c r="I3070" s="21"/>
      <c r="J3070" s="25" t="s">
        <v>26</v>
      </c>
      <c r="K3070" s="26">
        <v>322.83342647552399</v>
      </c>
      <c r="L3070" s="26">
        <v>2.1183335781097399</v>
      </c>
      <c r="N3070">
        <f>(Tabell1[[#This Row],[TP]]+Tabell1[[#This Row],[TN]])/(Tabell1[[#This Row],[TP]]+Tabell1[[#This Row],[TN]]+Tabell1[[#This Row],[FP]]+Tabell1[[#This Row],[FN]])</f>
        <v>0.86973839051326152</v>
      </c>
      <c r="O3070">
        <f>Tabell1[[#This Row],[TP]]/(Tabell1[[#This Row],[TP]]+Tabell1[[#This Row],[FP]])</f>
        <v>0.97898669157132856</v>
      </c>
      <c r="P3070">
        <f>Tabell1[[#This Row],[TP]]/(Tabell1[[#This Row],[TP]]+Tabell1[[#This Row],[FN]])</f>
        <v>0.86946604458268528</v>
      </c>
      <c r="Q3070">
        <f>2*(Tabell1[[#This Row],[Recall]] * Tabell1[[#This Row],[Precision]]) / (Tabell1[[#This Row],[Recall]] + Tabell1[[#This Row],[Precision]])</f>
        <v>0.92098182417220364</v>
      </c>
      <c r="R3070">
        <v>8386</v>
      </c>
      <c r="S3070">
        <v>1222</v>
      </c>
      <c r="T3070">
        <v>180</v>
      </c>
      <c r="U3070">
        <v>1259</v>
      </c>
    </row>
    <row r="3071" spans="1:21" hidden="1" x14ac:dyDescent="0.3">
      <c r="A3071" s="25" t="s">
        <v>20</v>
      </c>
      <c r="B3071" s="21" t="s">
        <v>32</v>
      </c>
      <c r="C3071" s="21" t="s">
        <v>34</v>
      </c>
      <c r="D3071" s="21" t="s">
        <v>34</v>
      </c>
      <c r="E3071" t="s">
        <v>43</v>
      </c>
      <c r="F3071" s="19" t="s">
        <v>21</v>
      </c>
      <c r="G3071" s="25" t="s">
        <v>26</v>
      </c>
      <c r="H3071" s="21" t="s">
        <v>29</v>
      </c>
      <c r="I3071" s="21"/>
      <c r="J3071" s="21" t="s">
        <v>29</v>
      </c>
      <c r="K3071" s="26">
        <v>2.16653227806091</v>
      </c>
      <c r="L3071" s="26">
        <v>5.6320555210113499</v>
      </c>
      <c r="N3071">
        <f>(Tabell1[[#This Row],[TP]]+Tabell1[[#This Row],[TN]])/(Tabell1[[#This Row],[TP]]+Tabell1[[#This Row],[TN]]+Tabell1[[#This Row],[FP]]+Tabell1[[#This Row],[FN]])</f>
        <v>0.86389996375498368</v>
      </c>
      <c r="O3071">
        <f>Tabell1[[#This Row],[TP]]/(Tabell1[[#This Row],[TP]]+Tabell1[[#This Row],[FP]])</f>
        <v>0.85882583938739443</v>
      </c>
      <c r="P3071">
        <f>Tabell1[[#This Row],[TP]]/(Tabell1[[#This Row],[TP]]+Tabell1[[#This Row],[FN]])</f>
        <v>0.99273717657739446</v>
      </c>
      <c r="Q3071">
        <f>2*(Tabell1[[#This Row],[Recall]] * Tabell1[[#This Row],[Precision]]) / (Tabell1[[#This Row],[Recall]] + Tabell1[[#This Row],[Precision]])</f>
        <v>0.92093904621539113</v>
      </c>
      <c r="R3071">
        <v>8748</v>
      </c>
      <c r="S3071">
        <v>786</v>
      </c>
      <c r="T3071">
        <v>1438</v>
      </c>
      <c r="U3071">
        <v>64</v>
      </c>
    </row>
    <row r="3072" spans="1:21" hidden="1" x14ac:dyDescent="0.3">
      <c r="A3072" s="25" t="s">
        <v>20</v>
      </c>
      <c r="B3072" s="21" t="s">
        <v>32</v>
      </c>
      <c r="C3072" s="21" t="s">
        <v>34</v>
      </c>
      <c r="D3072" s="21" t="s">
        <v>34</v>
      </c>
      <c r="E3072" t="s">
        <v>43</v>
      </c>
      <c r="F3072" s="19" t="s">
        <v>21</v>
      </c>
      <c r="G3072" s="21" t="s">
        <v>29</v>
      </c>
      <c r="H3072" s="21" t="s">
        <v>29</v>
      </c>
      <c r="I3072" s="25" t="s">
        <v>25</v>
      </c>
      <c r="J3072" s="21" t="s">
        <v>29</v>
      </c>
      <c r="K3072" s="26">
        <v>1.3932731151580799</v>
      </c>
      <c r="L3072" s="26">
        <v>3.7491421699523899</v>
      </c>
      <c r="N3072">
        <f>(Tabell1[[#This Row],[TP]]+Tabell1[[#This Row],[TN]])/(Tabell1[[#This Row],[TP]]+Tabell1[[#This Row],[TN]]+Tabell1[[#This Row],[FP]]+Tabell1[[#This Row],[FN]])</f>
        <v>0.86326567596955417</v>
      </c>
      <c r="O3072">
        <f>Tabell1[[#This Row],[TP]]/(Tabell1[[#This Row],[TP]]+Tabell1[[#This Row],[FP]])</f>
        <v>0.85607020965382741</v>
      </c>
      <c r="P3072">
        <f>Tabell1[[#This Row],[TP]]/(Tabell1[[#This Row],[TP]]+Tabell1[[#This Row],[FN]])</f>
        <v>0.99625510667271899</v>
      </c>
      <c r="Q3072">
        <f>2*(Tabell1[[#This Row],[Recall]] * Tabell1[[#This Row],[Precision]]) / (Tabell1[[#This Row],[Recall]] + Tabell1[[#This Row],[Precision]])</f>
        <v>0.9208580269575708</v>
      </c>
      <c r="R3072">
        <v>8779</v>
      </c>
      <c r="S3072">
        <v>748</v>
      </c>
      <c r="T3072">
        <v>1476</v>
      </c>
      <c r="U3072">
        <v>33</v>
      </c>
    </row>
    <row r="3073" spans="1:21" hidden="1" x14ac:dyDescent="0.3">
      <c r="A3073" s="21" t="s">
        <v>31</v>
      </c>
      <c r="B3073" s="21" t="s">
        <v>32</v>
      </c>
      <c r="C3073" s="23" t="s">
        <v>40</v>
      </c>
      <c r="D3073" s="20" t="s">
        <v>23</v>
      </c>
      <c r="E3073" t="s">
        <v>24</v>
      </c>
      <c r="F3073" s="19" t="s">
        <v>21</v>
      </c>
      <c r="G3073" s="21" t="s">
        <v>29</v>
      </c>
      <c r="H3073" s="21" t="s">
        <v>29</v>
      </c>
      <c r="I3073" s="25" t="s">
        <v>25</v>
      </c>
      <c r="J3073" s="21" t="s">
        <v>29</v>
      </c>
      <c r="K3073" s="26">
        <v>0.72439002990722601</v>
      </c>
      <c r="L3073" s="26">
        <v>0.26686573028564398</v>
      </c>
      <c r="N3073">
        <f>(Tabell1[[#This Row],[TP]]+Tabell1[[#This Row],[TN]])/(Tabell1[[#This Row],[TP]]+Tabell1[[#This Row],[TN]]+Tabell1[[#This Row],[FP]]+Tabell1[[#This Row],[FN]])</f>
        <v>0.86964786819951123</v>
      </c>
      <c r="O3073">
        <f>Tabell1[[#This Row],[TP]]/(Tabell1[[#This Row],[TP]]+Tabell1[[#This Row],[FP]])</f>
        <v>0.98021772211167035</v>
      </c>
      <c r="P3073">
        <f>Tabell1[[#This Row],[TP]]/(Tabell1[[#This Row],[TP]]+Tabell1[[#This Row],[FN]])</f>
        <v>0.86822187662001038</v>
      </c>
      <c r="Q3073">
        <f>2*(Tabell1[[#This Row],[Recall]] * Tabell1[[#This Row],[Precision]]) / (Tabell1[[#This Row],[Recall]] + Tabell1[[#This Row],[Precision]])</f>
        <v>0.92082691884759194</v>
      </c>
      <c r="R3073">
        <v>8374</v>
      </c>
      <c r="S3073">
        <v>1233</v>
      </c>
      <c r="T3073">
        <v>169</v>
      </c>
      <c r="U3073">
        <v>1271</v>
      </c>
    </row>
    <row r="3074" spans="1:21" hidden="1" x14ac:dyDescent="0.3">
      <c r="A3074" s="23" t="s">
        <v>48</v>
      </c>
      <c r="B3074" s="25" t="s">
        <v>22</v>
      </c>
      <c r="C3074" s="23" t="s">
        <v>40</v>
      </c>
      <c r="D3074" s="20" t="s">
        <v>23</v>
      </c>
      <c r="E3074" t="s">
        <v>24</v>
      </c>
      <c r="F3074" s="25" t="s">
        <v>30</v>
      </c>
      <c r="G3074" s="25" t="s">
        <v>26</v>
      </c>
      <c r="H3074" s="25" t="s">
        <v>26</v>
      </c>
      <c r="I3074" s="21"/>
      <c r="J3074" s="21" t="s">
        <v>29</v>
      </c>
      <c r="K3074" s="26">
        <v>0.30388832092285101</v>
      </c>
      <c r="L3074" s="26">
        <v>0.36701607704162598</v>
      </c>
      <c r="N3074">
        <f>(Tabell1[[#This Row],[TP]]+Tabell1[[#This Row],[TN]])/(Tabell1[[#This Row],[TP]]+Tabell1[[#This Row],[TN]]+Tabell1[[#This Row],[FP]]+Tabell1[[#This Row],[FN]])</f>
        <v>0.87046256902326424</v>
      </c>
      <c r="O3074">
        <f>Tabell1[[#This Row],[TP]]/(Tabell1[[#This Row],[TP]]+Tabell1[[#This Row],[FP]])</f>
        <v>0.98741989081414672</v>
      </c>
      <c r="P3074">
        <f>Tabell1[[#This Row],[TP]]/(Tabell1[[#This Row],[TP]]+Tabell1[[#This Row],[FN]])</f>
        <v>0.8626231207879731</v>
      </c>
      <c r="Q3074">
        <f>2*(Tabell1[[#This Row],[Recall]] * Tabell1[[#This Row],[Precision]]) / (Tabell1[[#This Row],[Recall]] + Tabell1[[#This Row],[Precision]])</f>
        <v>0.92081235128105809</v>
      </c>
      <c r="R3074">
        <v>8320</v>
      </c>
      <c r="S3074">
        <v>1296</v>
      </c>
      <c r="T3074">
        <v>106</v>
      </c>
      <c r="U3074">
        <v>1325</v>
      </c>
    </row>
    <row r="3075" spans="1:21" hidden="1" x14ac:dyDescent="0.3">
      <c r="A3075" s="23" t="s">
        <v>48</v>
      </c>
      <c r="B3075" s="25" t="s">
        <v>22</v>
      </c>
      <c r="C3075" s="23" t="s">
        <v>40</v>
      </c>
      <c r="D3075" s="20" t="s">
        <v>23</v>
      </c>
      <c r="E3075" t="s">
        <v>24</v>
      </c>
      <c r="F3075" s="25" t="s">
        <v>30</v>
      </c>
      <c r="G3075" s="21" t="s">
        <v>29</v>
      </c>
      <c r="H3075" s="25" t="s">
        <v>26</v>
      </c>
      <c r="I3075" s="21"/>
      <c r="J3075" s="21" t="s">
        <v>29</v>
      </c>
      <c r="K3075" s="26">
        <v>0.303781747817993</v>
      </c>
      <c r="L3075" s="26">
        <v>0.348073720932006</v>
      </c>
      <c r="N3075">
        <f>(Tabell1[[#This Row],[TP]]+Tabell1[[#This Row],[TN]])/(Tabell1[[#This Row],[TP]]+Tabell1[[#This Row],[TN]]+Tabell1[[#This Row],[FP]]+Tabell1[[#This Row],[FN]])</f>
        <v>0.87046256902326424</v>
      </c>
      <c r="O3075">
        <f>Tabell1[[#This Row],[TP]]/(Tabell1[[#This Row],[TP]]+Tabell1[[#This Row],[FP]])</f>
        <v>0.98741989081414672</v>
      </c>
      <c r="P3075">
        <f>Tabell1[[#This Row],[TP]]/(Tabell1[[#This Row],[TP]]+Tabell1[[#This Row],[FN]])</f>
        <v>0.8626231207879731</v>
      </c>
      <c r="Q3075">
        <f>2*(Tabell1[[#This Row],[Recall]] * Tabell1[[#This Row],[Precision]]) / (Tabell1[[#This Row],[Recall]] + Tabell1[[#This Row],[Precision]])</f>
        <v>0.92081235128105809</v>
      </c>
      <c r="R3075">
        <v>8320</v>
      </c>
      <c r="S3075">
        <v>1296</v>
      </c>
      <c r="T3075">
        <v>106</v>
      </c>
      <c r="U3075">
        <v>1325</v>
      </c>
    </row>
    <row r="3076" spans="1:21" hidden="1" x14ac:dyDescent="0.3">
      <c r="A3076" s="25" t="s">
        <v>20</v>
      </c>
      <c r="B3076" s="21" t="s">
        <v>32</v>
      </c>
      <c r="C3076" s="21" t="s">
        <v>34</v>
      </c>
      <c r="D3076" s="21" t="s">
        <v>34</v>
      </c>
      <c r="E3076" t="s">
        <v>43</v>
      </c>
      <c r="F3076" s="19" t="s">
        <v>21</v>
      </c>
      <c r="G3076" s="21" t="s">
        <v>29</v>
      </c>
      <c r="H3076" s="21" t="s">
        <v>29</v>
      </c>
      <c r="I3076" s="21"/>
      <c r="J3076" s="21" t="s">
        <v>29</v>
      </c>
      <c r="K3076" s="26">
        <v>2.07526636123657</v>
      </c>
      <c r="L3076" s="26">
        <v>5.59807848930358</v>
      </c>
      <c r="N3076">
        <f>(Tabell1[[#This Row],[TP]]+Tabell1[[#This Row],[TN]])/(Tabell1[[#This Row],[TP]]+Tabell1[[#This Row],[TN]]+Tabell1[[#This Row],[FP]]+Tabell1[[#This Row],[FN]])</f>
        <v>0.86353751359188113</v>
      </c>
      <c r="O3076">
        <f>Tabell1[[#This Row],[TP]]/(Tabell1[[#This Row],[TP]]+Tabell1[[#This Row],[FP]])</f>
        <v>0.85834804787129682</v>
      </c>
      <c r="P3076">
        <f>Tabell1[[#This Row],[TP]]/(Tabell1[[#This Row],[TP]]+Tabell1[[#This Row],[FN]])</f>
        <v>0.99296413980935083</v>
      </c>
      <c r="Q3076">
        <f>2*(Tabell1[[#This Row],[Recall]] * Tabell1[[#This Row],[Precision]]) / (Tabell1[[#This Row],[Recall]] + Tabell1[[#This Row],[Precision]])</f>
        <v>0.92076186467431342</v>
      </c>
      <c r="R3076">
        <v>8750</v>
      </c>
      <c r="S3076">
        <v>780</v>
      </c>
      <c r="T3076">
        <v>1444</v>
      </c>
      <c r="U3076">
        <v>62</v>
      </c>
    </row>
    <row r="3077" spans="1:21" hidden="1" x14ac:dyDescent="0.3">
      <c r="A3077" s="21" t="s">
        <v>31</v>
      </c>
      <c r="B3077" s="21" t="s">
        <v>32</v>
      </c>
      <c r="C3077" s="24" t="s">
        <v>38</v>
      </c>
      <c r="D3077" s="20" t="s">
        <v>23</v>
      </c>
      <c r="E3077" t="s">
        <v>24</v>
      </c>
      <c r="F3077" s="19" t="s">
        <v>21</v>
      </c>
      <c r="G3077" s="25" t="s">
        <v>26</v>
      </c>
      <c r="H3077" s="21" t="s">
        <v>29</v>
      </c>
      <c r="I3077" s="25" t="s">
        <v>25</v>
      </c>
      <c r="J3077" s="21" t="s">
        <v>29</v>
      </c>
      <c r="K3077" s="26">
        <v>0.65420436859130804</v>
      </c>
      <c r="L3077" s="26">
        <v>0.33959722518920898</v>
      </c>
      <c r="N3077">
        <f>(Tabell1[[#This Row],[TP]]+Tabell1[[#This Row],[TN]])/(Tabell1[[#This Row],[TP]]+Tabell1[[#This Row],[TN]]+Tabell1[[#This Row],[FP]]+Tabell1[[#This Row],[FN]])</f>
        <v>0.86485018557074322</v>
      </c>
      <c r="O3077">
        <f>Tabell1[[#This Row],[TP]]/(Tabell1[[#This Row],[TP]]+Tabell1[[#This Row],[FP]])</f>
        <v>0.94381533101045301</v>
      </c>
      <c r="P3077">
        <f>Tabell1[[#This Row],[TP]]/(Tabell1[[#This Row],[TP]]+Tabell1[[#This Row],[FN]])</f>
        <v>0.89870399170554693</v>
      </c>
      <c r="Q3077">
        <f>2*(Tabell1[[#This Row],[Recall]] * Tabell1[[#This Row],[Precision]]) / (Tabell1[[#This Row],[Recall]] + Tabell1[[#This Row],[Precision]])</f>
        <v>0.92070741940623513</v>
      </c>
      <c r="R3077">
        <v>8668</v>
      </c>
      <c r="S3077">
        <v>886</v>
      </c>
      <c r="T3077">
        <v>516</v>
      </c>
      <c r="U3077">
        <v>977</v>
      </c>
    </row>
    <row r="3078" spans="1:21" hidden="1" x14ac:dyDescent="0.3">
      <c r="A3078" s="25" t="s">
        <v>20</v>
      </c>
      <c r="B3078" s="21" t="s">
        <v>32</v>
      </c>
      <c r="C3078" s="21" t="s">
        <v>34</v>
      </c>
      <c r="D3078" s="20" t="s">
        <v>23</v>
      </c>
      <c r="E3078" t="s">
        <v>24</v>
      </c>
      <c r="F3078" s="19" t="s">
        <v>21</v>
      </c>
      <c r="G3078" s="25" t="s">
        <v>26</v>
      </c>
      <c r="H3078" s="21" t="s">
        <v>29</v>
      </c>
      <c r="I3078" s="25" t="s">
        <v>25</v>
      </c>
      <c r="J3078" s="25" t="s">
        <v>26</v>
      </c>
      <c r="K3078" s="26">
        <v>0.83841848373412997</v>
      </c>
      <c r="L3078" s="26">
        <v>1.7104232311248699</v>
      </c>
      <c r="N3078">
        <f>(Tabell1[[#This Row],[TP]]+Tabell1[[#This Row],[TN]])/(Tabell1[[#This Row],[TP]]+Tabell1[[#This Row],[TN]]+Tabell1[[#This Row],[FP]]+Tabell1[[#This Row],[FN]])</f>
        <v>0.8640354847469901</v>
      </c>
      <c r="O3078">
        <f>Tabell1[[#This Row],[TP]]/(Tabell1[[#This Row],[TP]]+Tabell1[[#This Row],[FP]])</f>
        <v>0.93793696891470368</v>
      </c>
      <c r="P3078">
        <f>Tabell1[[#This Row],[TP]]/(Tabell1[[#This Row],[TP]]+Tabell1[[#This Row],[FN]])</f>
        <v>0.9040953862104717</v>
      </c>
      <c r="Q3078">
        <f>2*(Tabell1[[#This Row],[Recall]] * Tabell1[[#This Row],[Precision]]) / (Tabell1[[#This Row],[Recall]] + Tabell1[[#This Row],[Precision]])</f>
        <v>0.92070531094921326</v>
      </c>
      <c r="R3078">
        <v>8720</v>
      </c>
      <c r="S3078">
        <v>825</v>
      </c>
      <c r="T3078">
        <v>577</v>
      </c>
      <c r="U3078">
        <v>925</v>
      </c>
    </row>
    <row r="3079" spans="1:21" hidden="1" x14ac:dyDescent="0.3">
      <c r="A3079" s="21" t="s">
        <v>31</v>
      </c>
      <c r="B3079" s="25" t="s">
        <v>22</v>
      </c>
      <c r="C3079" s="23" t="s">
        <v>40</v>
      </c>
      <c r="D3079" s="20" t="s">
        <v>23</v>
      </c>
      <c r="E3079" t="s">
        <v>24</v>
      </c>
      <c r="F3079" s="25" t="s">
        <v>30</v>
      </c>
      <c r="G3079" s="25" t="s">
        <v>26</v>
      </c>
      <c r="H3079" s="21" t="s">
        <v>29</v>
      </c>
      <c r="I3079" s="21"/>
      <c r="J3079" s="21" t="s">
        <v>29</v>
      </c>
      <c r="K3079" s="26">
        <v>2.2773466110229399</v>
      </c>
      <c r="L3079" s="26">
        <v>0.79331040382385198</v>
      </c>
      <c r="N3079">
        <f>(Tabell1[[#This Row],[TP]]+Tabell1[[#This Row],[TN]])/(Tabell1[[#This Row],[TP]]+Tabell1[[#This Row],[TN]]+Tabell1[[#This Row],[FP]]+Tabell1[[#This Row],[FN]])</f>
        <v>0.86294921698198601</v>
      </c>
      <c r="O3079">
        <f>Tabell1[[#This Row],[TP]]/(Tabell1[[#This Row],[TP]]+Tabell1[[#This Row],[FP]])</f>
        <v>0.93071299925839601</v>
      </c>
      <c r="P3079">
        <f>Tabell1[[#This Row],[TP]]/(Tabell1[[#This Row],[TP]]+Tabell1[[#This Row],[FN]])</f>
        <v>0.91083462934162773</v>
      </c>
      <c r="Q3079">
        <f>2*(Tabell1[[#This Row],[Recall]] * Tabell1[[#This Row],[Precision]]) / (Tabell1[[#This Row],[Recall]] + Tabell1[[#This Row],[Precision]])</f>
        <v>0.92066652693355677</v>
      </c>
      <c r="R3079">
        <v>8785</v>
      </c>
      <c r="S3079">
        <v>748</v>
      </c>
      <c r="T3079">
        <v>654</v>
      </c>
      <c r="U3079">
        <v>860</v>
      </c>
    </row>
    <row r="3080" spans="1:21" hidden="1" x14ac:dyDescent="0.3">
      <c r="A3080" s="25" t="s">
        <v>20</v>
      </c>
      <c r="B3080" s="25" t="s">
        <v>22</v>
      </c>
      <c r="C3080" s="25" t="s">
        <v>36</v>
      </c>
      <c r="D3080" s="25" t="s">
        <v>36</v>
      </c>
      <c r="E3080" t="s">
        <v>44</v>
      </c>
      <c r="F3080" s="25" t="s">
        <v>30</v>
      </c>
      <c r="G3080" s="25" t="s">
        <v>26</v>
      </c>
      <c r="H3080" s="25" t="s">
        <v>26</v>
      </c>
      <c r="I3080" s="25" t="s">
        <v>25</v>
      </c>
      <c r="J3080" s="25" t="s">
        <v>26</v>
      </c>
      <c r="K3080" s="26">
        <v>3.3541080951690598</v>
      </c>
      <c r="L3080" s="26">
        <v>8.2663557529449392</v>
      </c>
      <c r="N3080">
        <f>(Tabell1[[#This Row],[TP]]+Tabell1[[#This Row],[TN]])/(Tabell1[[#This Row],[TP]]+Tabell1[[#This Row],[TN]]+Tabell1[[#This Row],[FP]]+Tabell1[[#This Row],[FN]])</f>
        <v>0.88895962168061116</v>
      </c>
      <c r="O3080">
        <f>Tabell1[[#This Row],[TP]]/(Tabell1[[#This Row],[TP]]+Tabell1[[#This Row],[FP]])</f>
        <v>0.88547136784196046</v>
      </c>
      <c r="P3080">
        <f>Tabell1[[#This Row],[TP]]/(Tabell1[[#This Row],[TP]]+Tabell1[[#This Row],[FN]])</f>
        <v>0.95871124949235142</v>
      </c>
      <c r="Q3080">
        <f>2*(Tabell1[[#This Row],[Recall]] * Tabell1[[#This Row],[Precision]]) / (Tabell1[[#This Row],[Recall]] + Tabell1[[#This Row],[Precision]])</f>
        <v>0.92063698407539818</v>
      </c>
      <c r="R3080">
        <v>7082</v>
      </c>
      <c r="S3080">
        <v>2693</v>
      </c>
      <c r="T3080">
        <v>916</v>
      </c>
      <c r="U3080">
        <v>305</v>
      </c>
    </row>
    <row r="3081" spans="1:21" hidden="1" x14ac:dyDescent="0.3">
      <c r="A3081" s="21" t="s">
        <v>31</v>
      </c>
      <c r="B3081" s="23" t="s">
        <v>33</v>
      </c>
      <c r="C3081" s="23" t="s">
        <v>40</v>
      </c>
      <c r="D3081" s="20" t="s">
        <v>23</v>
      </c>
      <c r="E3081" t="s">
        <v>24</v>
      </c>
      <c r="F3081" s="25" t="s">
        <v>30</v>
      </c>
      <c r="G3081" s="21" t="s">
        <v>29</v>
      </c>
      <c r="H3081" s="25" t="s">
        <v>26</v>
      </c>
      <c r="I3081" s="25" t="s">
        <v>25</v>
      </c>
      <c r="J3081" s="21" t="s">
        <v>29</v>
      </c>
      <c r="K3081" s="26">
        <v>69.595636844634996</v>
      </c>
      <c r="L3081" s="26">
        <v>1.59391736984252</v>
      </c>
      <c r="N3081">
        <f>(Tabell1[[#This Row],[TP]]+Tabell1[[#This Row],[TN]])/(Tabell1[[#This Row],[TP]]+Tabell1[[#This Row],[TN]]+Tabell1[[#This Row],[FP]]+Tabell1[[#This Row],[FN]])</f>
        <v>0.86503123019824391</v>
      </c>
      <c r="O3081">
        <f>Tabell1[[#This Row],[TP]]/(Tabell1[[#This Row],[TP]]+Tabell1[[#This Row],[FP]])</f>
        <v>0.94635428070943728</v>
      </c>
      <c r="P3081">
        <f>Tabell1[[#This Row],[TP]]/(Tabell1[[#This Row],[TP]]+Tabell1[[#This Row],[FN]])</f>
        <v>0.89621565578019702</v>
      </c>
      <c r="Q3081">
        <f>2*(Tabell1[[#This Row],[Recall]] * Tabell1[[#This Row],[Precision]]) / (Tabell1[[#This Row],[Recall]] + Tabell1[[#This Row],[Precision]])</f>
        <v>0.92060280100111813</v>
      </c>
      <c r="R3081">
        <v>8644</v>
      </c>
      <c r="S3081">
        <v>912</v>
      </c>
      <c r="T3081">
        <v>490</v>
      </c>
      <c r="U3081">
        <v>1001</v>
      </c>
    </row>
    <row r="3082" spans="1:21" hidden="1" x14ac:dyDescent="0.3">
      <c r="A3082" s="21" t="s">
        <v>31</v>
      </c>
      <c r="B3082" s="25" t="s">
        <v>22</v>
      </c>
      <c r="C3082" s="21" t="s">
        <v>34</v>
      </c>
      <c r="D3082" s="21" t="s">
        <v>34</v>
      </c>
      <c r="E3082" t="s">
        <v>35</v>
      </c>
      <c r="F3082" s="25" t="s">
        <v>30</v>
      </c>
      <c r="G3082" s="25" t="s">
        <v>26</v>
      </c>
      <c r="H3082" s="21" t="s">
        <v>29</v>
      </c>
      <c r="I3082" s="21"/>
      <c r="J3082" s="21" t="s">
        <v>29</v>
      </c>
      <c r="K3082" s="26">
        <v>1.0488379001617401</v>
      </c>
      <c r="L3082" s="26">
        <v>0.47713637351989702</v>
      </c>
      <c r="N3082">
        <f>(Tabell1[[#This Row],[TP]]+Tabell1[[#This Row],[TN]])/(Tabell1[[#This Row],[TP]]+Tabell1[[#This Row],[TN]]+Tabell1[[#This Row],[FP]]+Tabell1[[#This Row],[FN]])</f>
        <v>0.86214761426877107</v>
      </c>
      <c r="O3082">
        <f>Tabell1[[#This Row],[TP]]/(Tabell1[[#This Row],[TP]]+Tabell1[[#This Row],[FP]])</f>
        <v>0.85453658536585364</v>
      </c>
      <c r="P3082">
        <f>Tabell1[[#This Row],[TP]]/(Tabell1[[#This Row],[TP]]+Tabell1[[#This Row],[FN]])</f>
        <v>0.99772183620002275</v>
      </c>
      <c r="Q3082">
        <f>2*(Tabell1[[#This Row],[Recall]] * Tabell1[[#This Row],[Precision]]) / (Tabell1[[#This Row],[Recall]] + Tabell1[[#This Row],[Precision]])</f>
        <v>0.92059488149666302</v>
      </c>
      <c r="R3082">
        <v>8759</v>
      </c>
      <c r="S3082">
        <v>691</v>
      </c>
      <c r="T3082">
        <v>1491</v>
      </c>
      <c r="U3082">
        <v>20</v>
      </c>
    </row>
    <row r="3083" spans="1:21" hidden="1" x14ac:dyDescent="0.3">
      <c r="A3083" s="25" t="s">
        <v>20</v>
      </c>
      <c r="B3083" s="23" t="s">
        <v>33</v>
      </c>
      <c r="C3083" s="24" t="s">
        <v>38</v>
      </c>
      <c r="D3083" s="20" t="s">
        <v>23</v>
      </c>
      <c r="E3083" t="s">
        <v>24</v>
      </c>
      <c r="F3083" s="19" t="s">
        <v>21</v>
      </c>
      <c r="G3083" s="25" t="s">
        <v>26</v>
      </c>
      <c r="H3083" s="21" t="s">
        <v>29</v>
      </c>
      <c r="I3083" s="21"/>
      <c r="J3083" s="21" t="s">
        <v>29</v>
      </c>
      <c r="K3083" s="26">
        <v>2.5937349796295099</v>
      </c>
      <c r="L3083" s="26">
        <v>5.8018407821655202</v>
      </c>
      <c r="N3083">
        <f>(Tabell1[[#This Row],[TP]]+Tabell1[[#This Row],[TN]])/(Tabell1[[#This Row],[TP]]+Tabell1[[#This Row],[TN]]+Tabell1[[#This Row],[FP]]+Tabell1[[#This Row],[FN]])</f>
        <v>0.86539331945324527</v>
      </c>
      <c r="O3083">
        <f>Tabell1[[#This Row],[TP]]/(Tabell1[[#This Row],[TP]]+Tabell1[[#This Row],[FP]])</f>
        <v>0.94982355535950591</v>
      </c>
      <c r="P3083">
        <f>Tabell1[[#This Row],[TP]]/(Tabell1[[#This Row],[TP]]+Tabell1[[#This Row],[FN]])</f>
        <v>0.89300155520995339</v>
      </c>
      <c r="Q3083">
        <f>2*(Tabell1[[#This Row],[Recall]] * Tabell1[[#This Row],[Precision]]) / (Tabell1[[#This Row],[Recall]] + Tabell1[[#This Row],[Precision]])</f>
        <v>0.92053652541014275</v>
      </c>
      <c r="R3083">
        <v>8613</v>
      </c>
      <c r="S3083">
        <v>947</v>
      </c>
      <c r="T3083">
        <v>455</v>
      </c>
      <c r="U3083">
        <v>1032</v>
      </c>
    </row>
    <row r="3084" spans="1:21" hidden="1" x14ac:dyDescent="0.3">
      <c r="A3084" s="21" t="s">
        <v>31</v>
      </c>
      <c r="B3084" s="21" t="s">
        <v>32</v>
      </c>
      <c r="C3084" s="23" t="s">
        <v>40</v>
      </c>
      <c r="D3084" s="20" t="s">
        <v>23</v>
      </c>
      <c r="E3084" t="s">
        <v>24</v>
      </c>
      <c r="F3084" s="19" t="s">
        <v>21</v>
      </c>
      <c r="G3084" s="25" t="s">
        <v>26</v>
      </c>
      <c r="H3084" s="21" t="s">
        <v>29</v>
      </c>
      <c r="I3084" s="21"/>
      <c r="J3084" s="25" t="s">
        <v>26</v>
      </c>
      <c r="K3084" s="26">
        <v>3.5948011875152499</v>
      </c>
      <c r="L3084" s="26">
        <v>0.60776019096374501</v>
      </c>
      <c r="N3084">
        <f>(Tabell1[[#This Row],[TP]]+Tabell1[[#This Row],[TN]])/(Tabell1[[#This Row],[TP]]+Tabell1[[#This Row],[TN]]+Tabell1[[#This Row],[FP]]+Tabell1[[#This Row],[FN]])</f>
        <v>0.86512175251199419</v>
      </c>
      <c r="O3084">
        <f>Tabell1[[#This Row],[TP]]/(Tabell1[[#This Row],[TP]]+Tabell1[[#This Row],[FP]])</f>
        <v>0.94783086216364631</v>
      </c>
      <c r="P3084">
        <f>Tabell1[[#This Row],[TP]]/(Tabell1[[#This Row],[TP]]+Tabell1[[#This Row],[FN]])</f>
        <v>0.89476412649040948</v>
      </c>
      <c r="Q3084">
        <f>2*(Tabell1[[#This Row],[Recall]] * Tabell1[[#This Row],[Precision]]) / (Tabell1[[#This Row],[Recall]] + Tabell1[[#This Row],[Precision]])</f>
        <v>0.92053333333333331</v>
      </c>
      <c r="R3084">
        <v>8630</v>
      </c>
      <c r="S3084">
        <v>927</v>
      </c>
      <c r="T3084">
        <v>475</v>
      </c>
      <c r="U3084">
        <v>1015</v>
      </c>
    </row>
    <row r="3085" spans="1:21" hidden="1" x14ac:dyDescent="0.3">
      <c r="A3085" s="21" t="s">
        <v>31</v>
      </c>
      <c r="B3085" s="21" t="s">
        <v>32</v>
      </c>
      <c r="C3085" s="21" t="s">
        <v>34</v>
      </c>
      <c r="D3085" s="21" t="s">
        <v>34</v>
      </c>
      <c r="E3085" t="s">
        <v>35</v>
      </c>
      <c r="F3085" s="25" t="s">
        <v>30</v>
      </c>
      <c r="G3085" s="21" t="s">
        <v>29</v>
      </c>
      <c r="H3085" s="21" t="s">
        <v>29</v>
      </c>
      <c r="I3085" s="25" t="s">
        <v>25</v>
      </c>
      <c r="J3085" s="25" t="s">
        <v>26</v>
      </c>
      <c r="K3085" s="26">
        <v>5.1227321624755797</v>
      </c>
      <c r="L3085" s="26">
        <v>0.95265483856201105</v>
      </c>
      <c r="N3085">
        <f>(Tabell1[[#This Row],[TP]]+Tabell1[[#This Row],[TN]])/(Tabell1[[#This Row],[TP]]+Tabell1[[#This Row],[TN]]+Tabell1[[#This Row],[FP]]+Tabell1[[#This Row],[FN]])</f>
        <v>0.86205638171699661</v>
      </c>
      <c r="O3085">
        <f>Tabell1[[#This Row],[TP]]/(Tabell1[[#This Row],[TP]]+Tabell1[[#This Row],[FP]])</f>
        <v>0.85459158778178979</v>
      </c>
      <c r="P3085">
        <f>Tabell1[[#This Row],[TP]]/(Tabell1[[#This Row],[TP]]+Tabell1[[#This Row],[FN]])</f>
        <v>0.99749401982002506</v>
      </c>
      <c r="Q3085">
        <f>2*(Tabell1[[#This Row],[Recall]] * Tabell1[[#This Row],[Precision]]) / (Tabell1[[#This Row],[Recall]] + Tabell1[[#This Row],[Precision]])</f>
        <v>0.92052980132450335</v>
      </c>
      <c r="R3085">
        <v>8757</v>
      </c>
      <c r="S3085">
        <v>692</v>
      </c>
      <c r="T3085">
        <v>1490</v>
      </c>
      <c r="U3085">
        <v>22</v>
      </c>
    </row>
    <row r="3086" spans="1:21" hidden="1" x14ac:dyDescent="0.3">
      <c r="A3086" s="25" t="s">
        <v>20</v>
      </c>
      <c r="B3086" s="21" t="s">
        <v>32</v>
      </c>
      <c r="C3086" s="21" t="s">
        <v>34</v>
      </c>
      <c r="D3086" s="20" t="s">
        <v>23</v>
      </c>
      <c r="E3086" t="s">
        <v>24</v>
      </c>
      <c r="F3086" s="19" t="s">
        <v>21</v>
      </c>
      <c r="G3086" s="21" t="s">
        <v>29</v>
      </c>
      <c r="H3086" s="21" t="s">
        <v>29</v>
      </c>
      <c r="I3086" s="25" t="s">
        <v>25</v>
      </c>
      <c r="J3086" s="25" t="s">
        <v>26</v>
      </c>
      <c r="K3086" s="26">
        <v>0.883636474609375</v>
      </c>
      <c r="L3086" s="26">
        <v>1.6731095314025799</v>
      </c>
      <c r="N3086">
        <f>(Tabell1[[#This Row],[TP]]+Tabell1[[#This Row],[TN]])/(Tabell1[[#This Row],[TP]]+Tabell1[[#This Row],[TN]]+Tabell1[[#This Row],[FP]]+Tabell1[[#This Row],[FN]])</f>
        <v>0.86376391780573913</v>
      </c>
      <c r="O3086">
        <f>Tabell1[[#This Row],[TP]]/(Tabell1[[#This Row],[TP]]+Tabell1[[#This Row],[FP]])</f>
        <v>0.93819982773471144</v>
      </c>
      <c r="P3086">
        <f>Tabell1[[#This Row],[TP]]/(Tabell1[[#This Row],[TP]]+Tabell1[[#This Row],[FN]])</f>
        <v>0.90347330222913425</v>
      </c>
      <c r="Q3086">
        <f>2*(Tabell1[[#This Row],[Recall]] * Tabell1[[#This Row],[Precision]]) / (Tabell1[[#This Row],[Recall]] + Tabell1[[#This Row],[Precision]])</f>
        <v>0.92050916389373061</v>
      </c>
      <c r="R3086">
        <v>8714</v>
      </c>
      <c r="S3086">
        <v>828</v>
      </c>
      <c r="T3086">
        <v>574</v>
      </c>
      <c r="U3086">
        <v>931</v>
      </c>
    </row>
    <row r="3087" spans="1:21" hidden="1" x14ac:dyDescent="0.3">
      <c r="A3087" s="21" t="s">
        <v>31</v>
      </c>
      <c r="B3087" s="21" t="s">
        <v>32</v>
      </c>
      <c r="C3087" s="24" t="s">
        <v>38</v>
      </c>
      <c r="D3087" s="20" t="s">
        <v>23</v>
      </c>
      <c r="E3087" t="s">
        <v>24</v>
      </c>
      <c r="F3087" s="19" t="s">
        <v>21</v>
      </c>
      <c r="G3087" s="21" t="s">
        <v>29</v>
      </c>
      <c r="H3087" s="21" t="s">
        <v>29</v>
      </c>
      <c r="I3087" s="25" t="s">
        <v>25</v>
      </c>
      <c r="J3087" s="25" t="s">
        <v>26</v>
      </c>
      <c r="K3087" s="26">
        <v>2.40500712394714</v>
      </c>
      <c r="L3087" s="26">
        <v>0.59855461120605402</v>
      </c>
      <c r="N3087">
        <f>(Tabell1[[#This Row],[TP]]+Tabell1[[#This Row],[TN]])/(Tabell1[[#This Row],[TP]]+Tabell1[[#This Row],[TN]]+Tabell1[[#This Row],[FP]]+Tabell1[[#This Row],[FN]])</f>
        <v>0.86466914094324254</v>
      </c>
      <c r="O3087">
        <f>Tabell1[[#This Row],[TP]]/(Tabell1[[#This Row],[TP]]+Tabell1[[#This Row],[FP]])</f>
        <v>0.9451605855363775</v>
      </c>
      <c r="P3087">
        <f>Tabell1[[#This Row],[TP]]/(Tabell1[[#This Row],[TP]]+Tabell1[[#This Row],[FN]])</f>
        <v>0.89704510108864699</v>
      </c>
      <c r="Q3087">
        <f>2*(Tabell1[[#This Row],[Recall]] * Tabell1[[#This Row],[Precision]]) / (Tabell1[[#This Row],[Recall]] + Tabell1[[#This Row],[Precision]])</f>
        <v>0.92047449332411302</v>
      </c>
      <c r="R3087">
        <v>8652</v>
      </c>
      <c r="S3087">
        <v>900</v>
      </c>
      <c r="T3087">
        <v>502</v>
      </c>
      <c r="U3087">
        <v>993</v>
      </c>
    </row>
    <row r="3088" spans="1:21" hidden="1" x14ac:dyDescent="0.3">
      <c r="A3088" s="21" t="s">
        <v>31</v>
      </c>
      <c r="B3088" s="23" t="s">
        <v>33</v>
      </c>
      <c r="C3088" s="23" t="s">
        <v>40</v>
      </c>
      <c r="D3088" s="20" t="s">
        <v>23</v>
      </c>
      <c r="E3088" t="s">
        <v>24</v>
      </c>
      <c r="F3088" s="19" t="s">
        <v>21</v>
      </c>
      <c r="G3088" s="21" t="s">
        <v>29</v>
      </c>
      <c r="H3088" s="25" t="s">
        <v>26</v>
      </c>
      <c r="I3088" s="21"/>
      <c r="J3088" s="25" t="s">
        <v>26</v>
      </c>
      <c r="K3088" s="26">
        <v>322.817621469497</v>
      </c>
      <c r="L3088" s="26">
        <v>2.19618439674377</v>
      </c>
      <c r="N3088">
        <f>(Tabell1[[#This Row],[TP]]+Tabell1[[#This Row],[TN]])/(Tabell1[[#This Row],[TP]]+Tabell1[[#This Row],[TN]]+Tabell1[[#This Row],[FP]]+Tabell1[[#This Row],[FN]])</f>
        <v>0.86910473431700919</v>
      </c>
      <c r="O3088">
        <f>Tabell1[[#This Row],[TP]]/(Tabell1[[#This Row],[TP]]+Tabell1[[#This Row],[FP]])</f>
        <v>0.98065423848047839</v>
      </c>
      <c r="P3088">
        <f>Tabell1[[#This Row],[TP]]/(Tabell1[[#This Row],[TP]]+Tabell1[[#This Row],[FN]])</f>
        <v>0.86718506998444789</v>
      </c>
      <c r="Q3088">
        <f>2*(Tabell1[[#This Row],[Recall]] * Tabell1[[#This Row],[Precision]]) / (Tabell1[[#This Row],[Recall]] + Tabell1[[#This Row],[Precision]])</f>
        <v>0.92043578738857712</v>
      </c>
      <c r="R3088">
        <v>8364</v>
      </c>
      <c r="S3088">
        <v>1237</v>
      </c>
      <c r="T3088">
        <v>165</v>
      </c>
      <c r="U3088">
        <v>1281</v>
      </c>
    </row>
    <row r="3089" spans="1:21" hidden="1" x14ac:dyDescent="0.3">
      <c r="A3089" s="25" t="s">
        <v>20</v>
      </c>
      <c r="B3089" s="25" t="s">
        <v>22</v>
      </c>
      <c r="C3089" s="21" t="s">
        <v>34</v>
      </c>
      <c r="D3089" s="21" t="s">
        <v>34</v>
      </c>
      <c r="E3089" t="s">
        <v>35</v>
      </c>
      <c r="F3089" s="25" t="s">
        <v>30</v>
      </c>
      <c r="G3089" s="25" t="s">
        <v>26</v>
      </c>
      <c r="H3089" s="21" t="s">
        <v>29</v>
      </c>
      <c r="I3089" s="25" t="s">
        <v>25</v>
      </c>
      <c r="J3089" s="21" t="s">
        <v>29</v>
      </c>
      <c r="K3089" s="26">
        <v>3.0262105464935298</v>
      </c>
      <c r="L3089" s="26">
        <v>7.1231067180633501</v>
      </c>
      <c r="N3089">
        <f>(Tabell1[[#This Row],[TP]]+Tabell1[[#This Row],[TN]])/(Tabell1[[#This Row],[TP]]+Tabell1[[#This Row],[TN]]+Tabell1[[#This Row],[FP]]+Tabell1[[#This Row],[FN]])</f>
        <v>0.86178268406167324</v>
      </c>
      <c r="O3089">
        <f>Tabell1[[#This Row],[TP]]/(Tabell1[[#This Row],[TP]]+Tabell1[[#This Row],[FP]])</f>
        <v>0.85427233710495509</v>
      </c>
      <c r="P3089">
        <f>Tabell1[[#This Row],[TP]]/(Tabell1[[#This Row],[TP]]+Tabell1[[#This Row],[FN]])</f>
        <v>0.99760792801002396</v>
      </c>
      <c r="Q3089">
        <f>2*(Tabell1[[#This Row],[Recall]] * Tabell1[[#This Row],[Precision]]) / (Tabell1[[#This Row],[Recall]] + Tabell1[[#This Row],[Precision]])</f>
        <v>0.92039304292995638</v>
      </c>
      <c r="R3089">
        <v>8758</v>
      </c>
      <c r="S3089">
        <v>688</v>
      </c>
      <c r="T3089">
        <v>1494</v>
      </c>
      <c r="U3089">
        <v>21</v>
      </c>
    </row>
    <row r="3090" spans="1:21" hidden="1" x14ac:dyDescent="0.3">
      <c r="A3090" s="25" t="s">
        <v>20</v>
      </c>
      <c r="B3090" s="25" t="s">
        <v>22</v>
      </c>
      <c r="C3090" s="21" t="s">
        <v>34</v>
      </c>
      <c r="D3090" s="21" t="s">
        <v>34</v>
      </c>
      <c r="E3090" t="s">
        <v>35</v>
      </c>
      <c r="F3090" s="25" t="s">
        <v>30</v>
      </c>
      <c r="G3090" s="21" t="s">
        <v>29</v>
      </c>
      <c r="H3090" s="21" t="s">
        <v>29</v>
      </c>
      <c r="I3090" s="25" t="s">
        <v>25</v>
      </c>
      <c r="J3090" s="21" t="s">
        <v>29</v>
      </c>
      <c r="K3090" s="26">
        <v>3.0103349685668901</v>
      </c>
      <c r="L3090" s="26">
        <v>7.1382882595062203</v>
      </c>
      <c r="N3090">
        <f>(Tabell1[[#This Row],[TP]]+Tabell1[[#This Row],[TN]])/(Tabell1[[#This Row],[TP]]+Tabell1[[#This Row],[TN]]+Tabell1[[#This Row],[FP]]+Tabell1[[#This Row],[FN]])</f>
        <v>0.86178268406167324</v>
      </c>
      <c r="O3090">
        <f>Tabell1[[#This Row],[TP]]/(Tabell1[[#This Row],[TP]]+Tabell1[[#This Row],[FP]])</f>
        <v>0.85427233710495509</v>
      </c>
      <c r="P3090">
        <f>Tabell1[[#This Row],[TP]]/(Tabell1[[#This Row],[TP]]+Tabell1[[#This Row],[FN]])</f>
        <v>0.99760792801002396</v>
      </c>
      <c r="Q3090">
        <f>2*(Tabell1[[#This Row],[Recall]] * Tabell1[[#This Row],[Precision]]) / (Tabell1[[#This Row],[Recall]] + Tabell1[[#This Row],[Precision]])</f>
        <v>0.92039304292995638</v>
      </c>
      <c r="R3090">
        <v>8758</v>
      </c>
      <c r="S3090">
        <v>688</v>
      </c>
      <c r="T3090">
        <v>1494</v>
      </c>
      <c r="U3090">
        <v>21</v>
      </c>
    </row>
    <row r="3091" spans="1:21" hidden="1" x14ac:dyDescent="0.3">
      <c r="A3091" s="25" t="s">
        <v>20</v>
      </c>
      <c r="B3091" s="25" t="s">
        <v>22</v>
      </c>
      <c r="C3091" s="25" t="s">
        <v>36</v>
      </c>
      <c r="D3091" s="25" t="s">
        <v>36</v>
      </c>
      <c r="E3091" t="s">
        <v>44</v>
      </c>
      <c r="F3091" s="25" t="s">
        <v>30</v>
      </c>
      <c r="G3091" s="21" t="s">
        <v>29</v>
      </c>
      <c r="H3091" s="25" t="s">
        <v>26</v>
      </c>
      <c r="I3091" s="25" t="s">
        <v>25</v>
      </c>
      <c r="J3091" s="25" t="s">
        <v>26</v>
      </c>
      <c r="K3091" s="26">
        <v>3.3757514953613201</v>
      </c>
      <c r="L3091" s="26">
        <v>8.2813212871551496</v>
      </c>
      <c r="N3091">
        <f>(Tabell1[[#This Row],[TP]]+Tabell1[[#This Row],[TN]])/(Tabell1[[#This Row],[TP]]+Tabell1[[#This Row],[TN]]+Tabell1[[#This Row],[FP]]+Tabell1[[#This Row],[FN]])</f>
        <v>0.88850491087668249</v>
      </c>
      <c r="O3091">
        <f>Tabell1[[#This Row],[TP]]/(Tabell1[[#This Row],[TP]]+Tabell1[[#This Row],[FP]])</f>
        <v>0.8844377885935355</v>
      </c>
      <c r="P3091">
        <f>Tabell1[[#This Row],[TP]]/(Tabell1[[#This Row],[TP]]+Tabell1[[#This Row],[FN]])</f>
        <v>0.95938811425477188</v>
      </c>
      <c r="Q3091">
        <f>2*(Tabell1[[#This Row],[Recall]] * Tabell1[[#This Row],[Precision]]) / (Tabell1[[#This Row],[Recall]] + Tabell1[[#This Row],[Precision]])</f>
        <v>0.92038961038961031</v>
      </c>
      <c r="R3091">
        <v>7087</v>
      </c>
      <c r="S3091">
        <v>2683</v>
      </c>
      <c r="T3091">
        <v>926</v>
      </c>
      <c r="U3091">
        <v>300</v>
      </c>
    </row>
    <row r="3092" spans="1:21" hidden="1" x14ac:dyDescent="0.3">
      <c r="A3092" s="21" t="s">
        <v>31</v>
      </c>
      <c r="B3092" s="21" t="s">
        <v>32</v>
      </c>
      <c r="C3092" s="23" t="s">
        <v>40</v>
      </c>
      <c r="D3092" s="20" t="s">
        <v>23</v>
      </c>
      <c r="E3092" t="s">
        <v>24</v>
      </c>
      <c r="F3092" s="19" t="s">
        <v>21</v>
      </c>
      <c r="G3092" s="25" t="s">
        <v>26</v>
      </c>
      <c r="H3092" s="25" t="s">
        <v>26</v>
      </c>
      <c r="I3092" s="21"/>
      <c r="J3092" s="25" t="s">
        <v>26</v>
      </c>
      <c r="K3092" s="26">
        <v>3.3152732849121</v>
      </c>
      <c r="L3092" s="26">
        <v>0.76415038108825595</v>
      </c>
      <c r="N3092">
        <f>(Tabell1[[#This Row],[TP]]+Tabell1[[#This Row],[TN]])/(Tabell1[[#This Row],[TP]]+Tabell1[[#This Row],[TN]]+Tabell1[[#This Row],[FP]]+Tabell1[[#This Row],[FN]])</f>
        <v>0.86466914094324254</v>
      </c>
      <c r="O3092">
        <f>Tabell1[[#This Row],[TP]]/(Tabell1[[#This Row],[TP]]+Tabell1[[#This Row],[FP]])</f>
        <v>0.94652640806486965</v>
      </c>
      <c r="P3092">
        <f>Tabell1[[#This Row],[TP]]/(Tabell1[[#This Row],[TP]]+Tabell1[[#This Row],[FN]])</f>
        <v>0.89559357179885957</v>
      </c>
      <c r="Q3092">
        <f>2*(Tabell1[[#This Row],[Recall]] * Tabell1[[#This Row],[Precision]]) / (Tabell1[[#This Row],[Recall]] + Tabell1[[#This Row],[Precision]])</f>
        <v>0.92035586809440106</v>
      </c>
      <c r="R3092">
        <v>8638</v>
      </c>
      <c r="S3092">
        <v>914</v>
      </c>
      <c r="T3092">
        <v>488</v>
      </c>
      <c r="U3092">
        <v>1007</v>
      </c>
    </row>
    <row r="3093" spans="1:21" hidden="1" x14ac:dyDescent="0.3">
      <c r="A3093" s="21" t="s">
        <v>31</v>
      </c>
      <c r="B3093" s="25" t="s">
        <v>22</v>
      </c>
      <c r="C3093" s="21" t="s">
        <v>34</v>
      </c>
      <c r="D3093" s="21" t="s">
        <v>34</v>
      </c>
      <c r="E3093" t="s">
        <v>43</v>
      </c>
      <c r="F3093" s="25" t="s">
        <v>30</v>
      </c>
      <c r="G3093" s="25" t="s">
        <v>26</v>
      </c>
      <c r="H3093" s="25" t="s">
        <v>26</v>
      </c>
      <c r="I3093" s="25" t="s">
        <v>25</v>
      </c>
      <c r="J3093" s="25" t="s">
        <v>26</v>
      </c>
      <c r="K3093" s="26">
        <v>4.9254434108734104</v>
      </c>
      <c r="L3093" s="26">
        <v>2.4795260429382302</v>
      </c>
      <c r="N3093">
        <f>(Tabell1[[#This Row],[TP]]+Tabell1[[#This Row],[TN]])/(Tabell1[[#This Row],[TP]]+Tabell1[[#This Row],[TN]]+Tabell1[[#This Row],[FP]]+Tabell1[[#This Row],[FN]])</f>
        <v>0.86217832548024642</v>
      </c>
      <c r="O3093">
        <f>Tabell1[[#This Row],[TP]]/(Tabell1[[#This Row],[TP]]+Tabell1[[#This Row],[FP]])</f>
        <v>0.85472414128636764</v>
      </c>
      <c r="P3093">
        <f>Tabell1[[#This Row],[TP]]/(Tabell1[[#This Row],[TP]]+Tabell1[[#This Row],[FN]])</f>
        <v>0.99682251475261008</v>
      </c>
      <c r="Q3093">
        <f>2*(Tabell1[[#This Row],[Recall]] * Tabell1[[#This Row],[Precision]]) / (Tabell1[[#This Row],[Recall]] + Tabell1[[#This Row],[Precision]])</f>
        <v>0.92032060348892031</v>
      </c>
      <c r="R3093">
        <v>8784</v>
      </c>
      <c r="S3093">
        <v>731</v>
      </c>
      <c r="T3093">
        <v>1493</v>
      </c>
      <c r="U3093">
        <v>28</v>
      </c>
    </row>
    <row r="3094" spans="1:21" hidden="1" x14ac:dyDescent="0.3">
      <c r="A3094" s="21" t="s">
        <v>31</v>
      </c>
      <c r="B3094" s="23" t="s">
        <v>33</v>
      </c>
      <c r="C3094" s="23" t="s">
        <v>40</v>
      </c>
      <c r="D3094" s="20" t="s">
        <v>23</v>
      </c>
      <c r="E3094" t="s">
        <v>24</v>
      </c>
      <c r="F3094" s="19" t="s">
        <v>21</v>
      </c>
      <c r="G3094" s="25" t="s">
        <v>26</v>
      </c>
      <c r="H3094" s="21" t="s">
        <v>29</v>
      </c>
      <c r="I3094" s="25" t="s">
        <v>25</v>
      </c>
      <c r="J3094" s="21" t="s">
        <v>29</v>
      </c>
      <c r="K3094" s="26">
        <v>75.423192501068101</v>
      </c>
      <c r="L3094" s="26">
        <v>0.64253950119018499</v>
      </c>
      <c r="N3094">
        <f>(Tabell1[[#This Row],[TP]]+Tabell1[[#This Row],[TN]])/(Tabell1[[#This Row],[TP]]+Tabell1[[#This Row],[TN]]+Tabell1[[#This Row],[FP]]+Tabell1[[#This Row],[FN]])</f>
        <v>0.86874264506200782</v>
      </c>
      <c r="O3094">
        <f>Tabell1[[#This Row],[TP]]/(Tabell1[[#This Row],[TP]]+Tabell1[[#This Row],[FP]])</f>
        <v>0.97929582407299098</v>
      </c>
      <c r="P3094">
        <f>Tabell1[[#This Row],[TP]]/(Tabell1[[#This Row],[TP]]+Tabell1[[#This Row],[FN]])</f>
        <v>0.86801451529289786</v>
      </c>
      <c r="Q3094">
        <f>2*(Tabell1[[#This Row],[Recall]] * Tabell1[[#This Row],[Precision]]) / (Tabell1[[#This Row],[Recall]] + Tabell1[[#This Row],[Precision]])</f>
        <v>0.9203033967241947</v>
      </c>
      <c r="R3094">
        <v>8372</v>
      </c>
      <c r="S3094">
        <v>1225</v>
      </c>
      <c r="T3094">
        <v>177</v>
      </c>
      <c r="U3094">
        <v>1273</v>
      </c>
    </row>
    <row r="3095" spans="1:21" hidden="1" x14ac:dyDescent="0.3">
      <c r="A3095" s="21" t="s">
        <v>31</v>
      </c>
      <c r="B3095" s="23" t="s">
        <v>33</v>
      </c>
      <c r="C3095" s="23" t="s">
        <v>40</v>
      </c>
      <c r="D3095" s="20" t="s">
        <v>23</v>
      </c>
      <c r="E3095" t="s">
        <v>24</v>
      </c>
      <c r="F3095" s="25" t="s">
        <v>30</v>
      </c>
      <c r="G3095" s="25" t="s">
        <v>26</v>
      </c>
      <c r="H3095" s="21" t="s">
        <v>29</v>
      </c>
      <c r="I3095" s="25" t="s">
        <v>25</v>
      </c>
      <c r="J3095" s="25" t="s">
        <v>26</v>
      </c>
      <c r="K3095" s="26">
        <v>296.90998411178498</v>
      </c>
      <c r="L3095" s="26">
        <v>6.3627321720123202</v>
      </c>
      <c r="N3095">
        <f>(Tabell1[[#This Row],[TP]]+Tabell1[[#This Row],[TN]])/(Tabell1[[#This Row],[TP]]+Tabell1[[#This Row],[TN]]+Tabell1[[#This Row],[FP]]+Tabell1[[#This Row],[FN]])</f>
        <v>0.86494070788449351</v>
      </c>
      <c r="O3095">
        <f>Tabell1[[#This Row],[TP]]/(Tabell1[[#This Row],[TP]]+Tabell1[[#This Row],[FP]])</f>
        <v>0.94969663541092109</v>
      </c>
      <c r="P3095">
        <f>Tabell1[[#This Row],[TP]]/(Tabell1[[#This Row],[TP]]+Tabell1[[#This Row],[FN]])</f>
        <v>0.89258683255572835</v>
      </c>
      <c r="Q3095">
        <f>2*(Tabell1[[#This Row],[Recall]] * Tabell1[[#This Row],[Precision]]) / (Tabell1[[#This Row],[Recall]] + Tabell1[[#This Row],[Precision]])</f>
        <v>0.92025654730090856</v>
      </c>
      <c r="R3095">
        <v>8609</v>
      </c>
      <c r="S3095">
        <v>946</v>
      </c>
      <c r="T3095">
        <v>456</v>
      </c>
      <c r="U3095">
        <v>1036</v>
      </c>
    </row>
    <row r="3096" spans="1:21" hidden="1" x14ac:dyDescent="0.3">
      <c r="A3096" s="21" t="s">
        <v>31</v>
      </c>
      <c r="B3096" s="21" t="s">
        <v>32</v>
      </c>
      <c r="C3096" s="21" t="s">
        <v>34</v>
      </c>
      <c r="D3096" s="21" t="s">
        <v>34</v>
      </c>
      <c r="E3096" t="s">
        <v>35</v>
      </c>
      <c r="F3096" s="25" t="s">
        <v>30</v>
      </c>
      <c r="G3096" s="25" t="s">
        <v>26</v>
      </c>
      <c r="H3096" s="21" t="s">
        <v>29</v>
      </c>
      <c r="I3096" s="21"/>
      <c r="J3096" s="21" t="s">
        <v>29</v>
      </c>
      <c r="K3096" s="26">
        <v>1.18782305717468</v>
      </c>
      <c r="L3096" s="26">
        <v>0.47450327873229903</v>
      </c>
      <c r="N3096">
        <f>(Tabell1[[#This Row],[TP]]+Tabell1[[#This Row],[TN]])/(Tabell1[[#This Row],[TP]]+Tabell1[[#This Row],[TN]]+Tabell1[[#This Row],[FP]]+Tabell1[[#This Row],[FN]])</f>
        <v>0.86141775385457531</v>
      </c>
      <c r="O3096">
        <f>Tabell1[[#This Row],[TP]]/(Tabell1[[#This Row],[TP]]+Tabell1[[#This Row],[FP]])</f>
        <v>0.85373221594231141</v>
      </c>
      <c r="P3096">
        <f>Tabell1[[#This Row],[TP]]/(Tabell1[[#This Row],[TP]]+Tabell1[[#This Row],[FN]])</f>
        <v>0.99794965258002055</v>
      </c>
      <c r="Q3096">
        <f>2*(Tabell1[[#This Row],[Recall]] * Tabell1[[#This Row],[Precision]]) / (Tabell1[[#This Row],[Recall]] + Tabell1[[#This Row],[Precision]])</f>
        <v>0.92022477811039338</v>
      </c>
      <c r="R3096">
        <v>8761</v>
      </c>
      <c r="S3096">
        <v>681</v>
      </c>
      <c r="T3096">
        <v>1501</v>
      </c>
      <c r="U3096">
        <v>18</v>
      </c>
    </row>
    <row r="3097" spans="1:21" hidden="1" x14ac:dyDescent="0.3">
      <c r="A3097" s="21" t="s">
        <v>31</v>
      </c>
      <c r="B3097" s="21" t="s">
        <v>32</v>
      </c>
      <c r="C3097" s="23" t="s">
        <v>40</v>
      </c>
      <c r="D3097" s="20" t="s">
        <v>23</v>
      </c>
      <c r="E3097" t="s">
        <v>24</v>
      </c>
      <c r="F3097" s="25" t="s">
        <v>30</v>
      </c>
      <c r="G3097" s="21" t="s">
        <v>29</v>
      </c>
      <c r="H3097" s="21" t="s">
        <v>29</v>
      </c>
      <c r="I3097" s="21"/>
      <c r="J3097" s="21" t="s">
        <v>29</v>
      </c>
      <c r="K3097" s="26">
        <v>1.6684479713439899</v>
      </c>
      <c r="L3097" s="26">
        <v>0.51387929916381803</v>
      </c>
      <c r="N3097">
        <f>(Tabell1[[#This Row],[TP]]+Tabell1[[#This Row],[TN]])/(Tabell1[[#This Row],[TP]]+Tabell1[[#This Row],[TN]]+Tabell1[[#This Row],[FP]]+Tabell1[[#This Row],[FN]])</f>
        <v>0.86838055580700646</v>
      </c>
      <c r="O3097">
        <f>Tabell1[[#This Row],[TP]]/(Tabell1[[#This Row],[TP]]+Tabell1[[#This Row],[FP]])</f>
        <v>0.9786140002337268</v>
      </c>
      <c r="P3097">
        <f>Tabell1[[#This Row],[TP]]/(Tabell1[[#This Row],[TP]]+Tabell1[[#This Row],[FN]])</f>
        <v>0.86822187662001038</v>
      </c>
      <c r="Q3097">
        <f>2*(Tabell1[[#This Row],[Recall]] * Tabell1[[#This Row],[Precision]]) / (Tabell1[[#This Row],[Recall]] + Tabell1[[#This Row],[Precision]])</f>
        <v>0.9201186682782112</v>
      </c>
      <c r="R3097">
        <v>8374</v>
      </c>
      <c r="S3097">
        <v>1219</v>
      </c>
      <c r="T3097">
        <v>183</v>
      </c>
      <c r="U3097">
        <v>1271</v>
      </c>
    </row>
    <row r="3098" spans="1:21" hidden="1" x14ac:dyDescent="0.3">
      <c r="A3098" s="21" t="s">
        <v>31</v>
      </c>
      <c r="B3098" s="21" t="s">
        <v>32</v>
      </c>
      <c r="C3098" s="23" t="s">
        <v>40</v>
      </c>
      <c r="D3098" s="20" t="s">
        <v>23</v>
      </c>
      <c r="E3098" t="s">
        <v>24</v>
      </c>
      <c r="F3098" s="19" t="s">
        <v>21</v>
      </c>
      <c r="G3098" s="21" t="s">
        <v>29</v>
      </c>
      <c r="H3098" s="21" t="s">
        <v>29</v>
      </c>
      <c r="I3098" s="21"/>
      <c r="J3098" s="25" t="s">
        <v>26</v>
      </c>
      <c r="K3098" s="26">
        <v>3.2338452339172301</v>
      </c>
      <c r="L3098" s="26">
        <v>0.59042263031005804</v>
      </c>
      <c r="N3098">
        <f>(Tabell1[[#This Row],[TP]]+Tabell1[[#This Row],[TN]])/(Tabell1[[#This Row],[TP]]+Tabell1[[#This Row],[TN]]+Tabell1[[#This Row],[FP]]+Tabell1[[#This Row],[FN]])</f>
        <v>0.86439757400199146</v>
      </c>
      <c r="O3098">
        <f>Tabell1[[#This Row],[TP]]/(Tabell1[[#This Row],[TP]]+Tabell1[[#This Row],[FP]])</f>
        <v>0.94758817712339305</v>
      </c>
      <c r="P3098">
        <f>Tabell1[[#This Row],[TP]]/(Tabell1[[#This Row],[TP]]+Tabell1[[#This Row],[FN]])</f>
        <v>0.89414204250907203</v>
      </c>
      <c r="Q3098">
        <f>2*(Tabell1[[#This Row],[Recall]] * Tabell1[[#This Row],[Precision]]) / (Tabell1[[#This Row],[Recall]] + Tabell1[[#This Row],[Precision]])</f>
        <v>0.92008961911874532</v>
      </c>
      <c r="R3098">
        <v>8624</v>
      </c>
      <c r="S3098">
        <v>925</v>
      </c>
      <c r="T3098">
        <v>477</v>
      </c>
      <c r="U3098">
        <v>1021</v>
      </c>
    </row>
    <row r="3099" spans="1:21" hidden="1" x14ac:dyDescent="0.3">
      <c r="A3099" s="21" t="s">
        <v>31</v>
      </c>
      <c r="B3099" s="25" t="s">
        <v>22</v>
      </c>
      <c r="C3099" s="23" t="s">
        <v>40</v>
      </c>
      <c r="D3099" s="20" t="s">
        <v>23</v>
      </c>
      <c r="E3099" t="s">
        <v>24</v>
      </c>
      <c r="F3099" s="25" t="s">
        <v>30</v>
      </c>
      <c r="G3099" s="25" t="s">
        <v>26</v>
      </c>
      <c r="H3099" s="21" t="s">
        <v>29</v>
      </c>
      <c r="I3099" s="25" t="s">
        <v>25</v>
      </c>
      <c r="J3099" s="21" t="s">
        <v>29</v>
      </c>
      <c r="K3099" s="26">
        <v>1.5936863422393699</v>
      </c>
      <c r="L3099" s="26">
        <v>0.49442529678344699</v>
      </c>
      <c r="N3099">
        <f>(Tabell1[[#This Row],[TP]]+Tabell1[[#This Row],[TN]])/(Tabell1[[#This Row],[TP]]+Tabell1[[#This Row],[TN]]+Tabell1[[#This Row],[FP]]+Tabell1[[#This Row],[FN]])</f>
        <v>0.86819951117950578</v>
      </c>
      <c r="O3099">
        <f>Tabell1[[#This Row],[TP]]/(Tabell1[[#This Row],[TP]]+Tabell1[[#This Row],[FP]])</f>
        <v>0.97749271137026239</v>
      </c>
      <c r="P3099">
        <f>Tabell1[[#This Row],[TP]]/(Tabell1[[#This Row],[TP]]+Tabell1[[#This Row],[FN]])</f>
        <v>0.86905132192846035</v>
      </c>
      <c r="Q3099">
        <f>2*(Tabell1[[#This Row],[Recall]] * Tabell1[[#This Row],[Precision]]) / (Tabell1[[#This Row],[Recall]] + Tabell1[[#This Row],[Precision]])</f>
        <v>0.92008781558726682</v>
      </c>
      <c r="R3099">
        <v>8382</v>
      </c>
      <c r="S3099">
        <v>1209</v>
      </c>
      <c r="T3099">
        <v>193</v>
      </c>
      <c r="U3099">
        <v>1263</v>
      </c>
    </row>
    <row r="3100" spans="1:21" hidden="1" x14ac:dyDescent="0.3">
      <c r="A3100" s="21" t="s">
        <v>31</v>
      </c>
      <c r="B3100" s="21" t="s">
        <v>32</v>
      </c>
      <c r="C3100" s="23" t="s">
        <v>40</v>
      </c>
      <c r="D3100" s="20" t="s">
        <v>23</v>
      </c>
      <c r="E3100" t="s">
        <v>24</v>
      </c>
      <c r="F3100" s="19" t="s">
        <v>21</v>
      </c>
      <c r="G3100" s="21" t="s">
        <v>29</v>
      </c>
      <c r="H3100" s="21" t="s">
        <v>29</v>
      </c>
      <c r="I3100" s="21"/>
      <c r="J3100" s="25" t="s">
        <v>26</v>
      </c>
      <c r="K3100" s="26">
        <v>2.21972179412841</v>
      </c>
      <c r="L3100" s="26">
        <v>0.50503373146057096</v>
      </c>
      <c r="N3100">
        <f>(Tabell1[[#This Row],[TP]]+Tabell1[[#This Row],[TN]])/(Tabell1[[#This Row],[TP]]+Tabell1[[#This Row],[TN]]+Tabell1[[#This Row],[FP]]+Tabell1[[#This Row],[FN]])</f>
        <v>0.86883316737575811</v>
      </c>
      <c r="O3100">
        <f>Tabell1[[#This Row],[TP]]/(Tabell1[[#This Row],[TP]]+Tabell1[[#This Row],[FP]])</f>
        <v>0.98336871903750889</v>
      </c>
      <c r="P3100">
        <f>Tabell1[[#This Row],[TP]]/(Tabell1[[#This Row],[TP]]+Tabell1[[#This Row],[FN]])</f>
        <v>0.86438569206842919</v>
      </c>
      <c r="Q3100">
        <f>2*(Tabell1[[#This Row],[Recall]] * Tabell1[[#This Row],[Precision]]) / (Tabell1[[#This Row],[Recall]] + Tabell1[[#This Row],[Precision]])</f>
        <v>0.92004634994206258</v>
      </c>
      <c r="R3100">
        <v>8337</v>
      </c>
      <c r="S3100">
        <v>1261</v>
      </c>
      <c r="T3100">
        <v>141</v>
      </c>
      <c r="U3100">
        <v>1308</v>
      </c>
    </row>
    <row r="3101" spans="1:21" hidden="1" x14ac:dyDescent="0.3">
      <c r="A3101" s="25" t="s">
        <v>20</v>
      </c>
      <c r="B3101" s="25" t="s">
        <v>22</v>
      </c>
      <c r="C3101" s="21" t="s">
        <v>34</v>
      </c>
      <c r="D3101" s="21" t="s">
        <v>34</v>
      </c>
      <c r="E3101" t="s">
        <v>43</v>
      </c>
      <c r="F3101" s="25" t="s">
        <v>30</v>
      </c>
      <c r="G3101" s="25" t="s">
        <v>26</v>
      </c>
      <c r="H3101" s="21" t="s">
        <v>29</v>
      </c>
      <c r="I3101" s="21"/>
      <c r="J3101" s="21" t="s">
        <v>29</v>
      </c>
      <c r="K3101" s="26">
        <v>5.4086785316467196</v>
      </c>
      <c r="L3101" s="26">
        <v>13.5576529502868</v>
      </c>
      <c r="N3101">
        <f>(Tabell1[[#This Row],[TP]]+Tabell1[[#This Row],[TN]])/(Tabell1[[#This Row],[TP]]+Tabell1[[#This Row],[TN]]+Tabell1[[#This Row],[FP]]+Tabell1[[#This Row],[FN]])</f>
        <v>0.8616346502355926</v>
      </c>
      <c r="O3101">
        <f>Tabell1[[#This Row],[TP]]/(Tabell1[[#This Row],[TP]]+Tabell1[[#This Row],[FP]])</f>
        <v>0.8542943293453944</v>
      </c>
      <c r="P3101">
        <f>Tabell1[[#This Row],[TP]]/(Tabell1[[#This Row],[TP]]+Tabell1[[#This Row],[FN]])</f>
        <v>0.99670903313663184</v>
      </c>
      <c r="Q3101">
        <f>2*(Tabell1[[#This Row],[Recall]] * Tabell1[[#This Row],[Precision]]) / (Tabell1[[#This Row],[Recall]] + Tabell1[[#This Row],[Precision]])</f>
        <v>0.92002304509506105</v>
      </c>
      <c r="R3101">
        <v>8783</v>
      </c>
      <c r="S3101">
        <v>726</v>
      </c>
      <c r="T3101">
        <v>1498</v>
      </c>
      <c r="U3101">
        <v>29</v>
      </c>
    </row>
    <row r="3102" spans="1:21" hidden="1" x14ac:dyDescent="0.3">
      <c r="A3102" s="21" t="s">
        <v>31</v>
      </c>
      <c r="B3102" s="25" t="s">
        <v>22</v>
      </c>
      <c r="C3102" s="21" t="s">
        <v>34</v>
      </c>
      <c r="D3102" s="21" t="s">
        <v>34</v>
      </c>
      <c r="E3102" t="s">
        <v>43</v>
      </c>
      <c r="F3102" s="25" t="s">
        <v>30</v>
      </c>
      <c r="G3102" s="21" t="s">
        <v>29</v>
      </c>
      <c r="H3102" s="25" t="s">
        <v>26</v>
      </c>
      <c r="I3102" s="25" t="s">
        <v>25</v>
      </c>
      <c r="J3102" s="25" t="s">
        <v>26</v>
      </c>
      <c r="K3102" s="26">
        <v>5.1213297843933097</v>
      </c>
      <c r="L3102" s="26">
        <v>1.0202260017395</v>
      </c>
      <c r="N3102">
        <f>(Tabell1[[#This Row],[TP]]+Tabell1[[#This Row],[TN]])/(Tabell1[[#This Row],[TP]]+Tabell1[[#This Row],[TN]]+Tabell1[[#This Row],[FP]]+Tabell1[[#This Row],[FN]])</f>
        <v>0.86154403769481691</v>
      </c>
      <c r="O3102">
        <f>Tabell1[[#This Row],[TP]]/(Tabell1[[#This Row],[TP]]+Tabell1[[#This Row],[FP]])</f>
        <v>0.85407349795839005</v>
      </c>
      <c r="P3102">
        <f>Tabell1[[#This Row],[TP]]/(Tabell1[[#This Row],[TP]]+Tabell1[[#This Row],[FN]])</f>
        <v>0.99693599636858832</v>
      </c>
      <c r="Q3102">
        <f>2*(Tabell1[[#This Row],[Recall]] * Tabell1[[#This Row],[Precision]]) / (Tabell1[[#This Row],[Recall]] + Tabell1[[#This Row],[Precision]])</f>
        <v>0.91999162215938846</v>
      </c>
      <c r="R3102">
        <v>8785</v>
      </c>
      <c r="S3102">
        <v>723</v>
      </c>
      <c r="T3102">
        <v>1501</v>
      </c>
      <c r="U3102">
        <v>27</v>
      </c>
    </row>
    <row r="3103" spans="1:21" hidden="1" x14ac:dyDescent="0.3">
      <c r="A3103" s="23" t="s">
        <v>48</v>
      </c>
      <c r="B3103" s="21" t="s">
        <v>32</v>
      </c>
      <c r="C3103" s="23" t="s">
        <v>40</v>
      </c>
      <c r="D3103" s="20" t="s">
        <v>23</v>
      </c>
      <c r="E3103" t="s">
        <v>24</v>
      </c>
      <c r="F3103" s="25" t="s">
        <v>30</v>
      </c>
      <c r="G3103" s="25" t="s">
        <v>26</v>
      </c>
      <c r="H3103" s="25" t="s">
        <v>26</v>
      </c>
      <c r="I3103" s="25" t="s">
        <v>25</v>
      </c>
      <c r="J3103" s="25" t="s">
        <v>26</v>
      </c>
      <c r="K3103" s="26">
        <v>0.63392853736877397</v>
      </c>
      <c r="L3103" s="26">
        <v>1.16887354850769</v>
      </c>
      <c r="N3103">
        <f>(Tabell1[[#This Row],[TP]]+Tabell1[[#This Row],[TN]])/(Tabell1[[#This Row],[TP]]+Tabell1[[#This Row],[TN]]+Tabell1[[#This Row],[FP]]+Tabell1[[#This Row],[FN]])</f>
        <v>0.8689236896895085</v>
      </c>
      <c r="O3103">
        <f>Tabell1[[#This Row],[TP]]/(Tabell1[[#This Row],[TP]]+Tabell1[[#This Row],[FP]])</f>
        <v>0.98543171858344192</v>
      </c>
      <c r="P3103">
        <f>Tabell1[[#This Row],[TP]]/(Tabell1[[#This Row],[TP]]+Tabell1[[#This Row],[FN]])</f>
        <v>0.8626231207879731</v>
      </c>
      <c r="Q3103">
        <f>2*(Tabell1[[#This Row],[Recall]] * Tabell1[[#This Row],[Precision]]) / (Tabell1[[#This Row],[Recall]] + Tabell1[[#This Row],[Precision]])</f>
        <v>0.91994692613887663</v>
      </c>
      <c r="R3103">
        <v>8320</v>
      </c>
      <c r="S3103">
        <v>1279</v>
      </c>
      <c r="T3103">
        <v>123</v>
      </c>
      <c r="U3103">
        <v>1325</v>
      </c>
    </row>
    <row r="3104" spans="1:21" hidden="1" x14ac:dyDescent="0.3">
      <c r="A3104" s="23" t="s">
        <v>48</v>
      </c>
      <c r="B3104" s="21" t="s">
        <v>32</v>
      </c>
      <c r="C3104" s="23" t="s">
        <v>40</v>
      </c>
      <c r="D3104" s="20" t="s">
        <v>23</v>
      </c>
      <c r="E3104" t="s">
        <v>24</v>
      </c>
      <c r="F3104" s="25" t="s">
        <v>30</v>
      </c>
      <c r="G3104" s="21" t="s">
        <v>29</v>
      </c>
      <c r="H3104" s="25" t="s">
        <v>26</v>
      </c>
      <c r="I3104" s="25" t="s">
        <v>25</v>
      </c>
      <c r="J3104" s="21" t="s">
        <v>29</v>
      </c>
      <c r="K3104" s="26">
        <v>0.62133526802062899</v>
      </c>
      <c r="L3104" s="26">
        <v>1.1807785034179601</v>
      </c>
      <c r="N3104">
        <f>(Tabell1[[#This Row],[TP]]+Tabell1[[#This Row],[TN]])/(Tabell1[[#This Row],[TP]]+Tabell1[[#This Row],[TN]]+Tabell1[[#This Row],[FP]]+Tabell1[[#This Row],[FN]])</f>
        <v>0.8689236896895085</v>
      </c>
      <c r="O3104">
        <f>Tabell1[[#This Row],[TP]]/(Tabell1[[#This Row],[TP]]+Tabell1[[#This Row],[FP]])</f>
        <v>0.98543171858344192</v>
      </c>
      <c r="P3104">
        <f>Tabell1[[#This Row],[TP]]/(Tabell1[[#This Row],[TP]]+Tabell1[[#This Row],[FN]])</f>
        <v>0.8626231207879731</v>
      </c>
      <c r="Q3104">
        <f>2*(Tabell1[[#This Row],[Recall]] * Tabell1[[#This Row],[Precision]]) / (Tabell1[[#This Row],[Recall]] + Tabell1[[#This Row],[Precision]])</f>
        <v>0.91994692613887663</v>
      </c>
      <c r="R3104">
        <v>8320</v>
      </c>
      <c r="S3104">
        <v>1279</v>
      </c>
      <c r="T3104">
        <v>123</v>
      </c>
      <c r="U3104">
        <v>1325</v>
      </c>
    </row>
    <row r="3105" spans="1:21" hidden="1" x14ac:dyDescent="0.3">
      <c r="A3105" s="23" t="s">
        <v>48</v>
      </c>
      <c r="B3105" s="21" t="s">
        <v>32</v>
      </c>
      <c r="C3105" s="23" t="s">
        <v>40</v>
      </c>
      <c r="D3105" s="20" t="s">
        <v>23</v>
      </c>
      <c r="E3105" t="s">
        <v>24</v>
      </c>
      <c r="F3105" s="25" t="s">
        <v>30</v>
      </c>
      <c r="G3105" s="25" t="s">
        <v>26</v>
      </c>
      <c r="H3105" s="25" t="s">
        <v>26</v>
      </c>
      <c r="I3105" s="25" t="s">
        <v>25</v>
      </c>
      <c r="J3105" s="21" t="s">
        <v>29</v>
      </c>
      <c r="K3105" s="26">
        <v>0.620342016220092</v>
      </c>
      <c r="L3105" s="26">
        <v>1.2447037696838299</v>
      </c>
      <c r="N3105">
        <f>(Tabell1[[#This Row],[TP]]+Tabell1[[#This Row],[TN]])/(Tabell1[[#This Row],[TP]]+Tabell1[[#This Row],[TN]]+Tabell1[[#This Row],[FP]]+Tabell1[[#This Row],[FN]])</f>
        <v>0.8689236896895085</v>
      </c>
      <c r="O3105">
        <f>Tabell1[[#This Row],[TP]]/(Tabell1[[#This Row],[TP]]+Tabell1[[#This Row],[FP]])</f>
        <v>0.98543171858344192</v>
      </c>
      <c r="P3105">
        <f>Tabell1[[#This Row],[TP]]/(Tabell1[[#This Row],[TP]]+Tabell1[[#This Row],[FN]])</f>
        <v>0.8626231207879731</v>
      </c>
      <c r="Q3105">
        <f>2*(Tabell1[[#This Row],[Recall]] * Tabell1[[#This Row],[Precision]]) / (Tabell1[[#This Row],[Recall]] + Tabell1[[#This Row],[Precision]])</f>
        <v>0.91994692613887663</v>
      </c>
      <c r="R3105">
        <v>8320</v>
      </c>
      <c r="S3105">
        <v>1279</v>
      </c>
      <c r="T3105">
        <v>123</v>
      </c>
      <c r="U3105">
        <v>1325</v>
      </c>
    </row>
    <row r="3106" spans="1:21" hidden="1" x14ac:dyDescent="0.3">
      <c r="A3106" s="23" t="s">
        <v>48</v>
      </c>
      <c r="B3106" s="21" t="s">
        <v>32</v>
      </c>
      <c r="C3106" s="23" t="s">
        <v>40</v>
      </c>
      <c r="D3106" s="20" t="s">
        <v>23</v>
      </c>
      <c r="E3106" t="s">
        <v>24</v>
      </c>
      <c r="F3106" s="25" t="s">
        <v>30</v>
      </c>
      <c r="G3106" s="21" t="s">
        <v>29</v>
      </c>
      <c r="H3106" s="25" t="s">
        <v>26</v>
      </c>
      <c r="I3106" s="25" t="s">
        <v>25</v>
      </c>
      <c r="J3106" s="25" t="s">
        <v>26</v>
      </c>
      <c r="K3106" s="26">
        <v>0.57642602920532204</v>
      </c>
      <c r="L3106" s="26">
        <v>1.17256355285644</v>
      </c>
      <c r="N3106">
        <f>(Tabell1[[#This Row],[TP]]+Tabell1[[#This Row],[TN]])/(Tabell1[[#This Row],[TP]]+Tabell1[[#This Row],[TN]]+Tabell1[[#This Row],[FP]]+Tabell1[[#This Row],[FN]])</f>
        <v>0.8689236896895085</v>
      </c>
      <c r="O3106">
        <f>Tabell1[[#This Row],[TP]]/(Tabell1[[#This Row],[TP]]+Tabell1[[#This Row],[FP]])</f>
        <v>0.98543171858344192</v>
      </c>
      <c r="P3106">
        <f>Tabell1[[#This Row],[TP]]/(Tabell1[[#This Row],[TP]]+Tabell1[[#This Row],[FN]])</f>
        <v>0.8626231207879731</v>
      </c>
      <c r="Q3106">
        <f>2*(Tabell1[[#This Row],[Recall]] * Tabell1[[#This Row],[Precision]]) / (Tabell1[[#This Row],[Recall]] + Tabell1[[#This Row],[Precision]])</f>
        <v>0.91994692613887663</v>
      </c>
      <c r="R3106">
        <v>8320</v>
      </c>
      <c r="S3106">
        <v>1279</v>
      </c>
      <c r="T3106">
        <v>123</v>
      </c>
      <c r="U3106">
        <v>1325</v>
      </c>
    </row>
    <row r="3107" spans="1:21" hidden="1" x14ac:dyDescent="0.3">
      <c r="A3107" s="21" t="s">
        <v>31</v>
      </c>
      <c r="B3107" s="25" t="s">
        <v>22</v>
      </c>
      <c r="C3107" s="23" t="s">
        <v>40</v>
      </c>
      <c r="D3107" s="20" t="s">
        <v>23</v>
      </c>
      <c r="E3107" t="s">
        <v>24</v>
      </c>
      <c r="F3107" s="19" t="s">
        <v>21</v>
      </c>
      <c r="G3107" s="25" t="s">
        <v>26</v>
      </c>
      <c r="H3107" s="21" t="s">
        <v>29</v>
      </c>
      <c r="I3107" s="21"/>
      <c r="J3107" s="21" t="s">
        <v>29</v>
      </c>
      <c r="K3107" s="26">
        <v>0.78130125999450595</v>
      </c>
      <c r="L3107" s="26">
        <v>0.31342744827270502</v>
      </c>
      <c r="N3107">
        <f>(Tabell1[[#This Row],[TP]]+Tabell1[[#This Row],[TN]])/(Tabell1[[#This Row],[TP]]+Tabell1[[#This Row],[TN]]+Tabell1[[#This Row],[FP]]+Tabell1[[#This Row],[FN]])</f>
        <v>0.86367339549198874</v>
      </c>
      <c r="O3107">
        <f>Tabell1[[#This Row],[TP]]/(Tabell1[[#This Row],[TP]]+Tabell1[[#This Row],[FP]])</f>
        <v>0.94431706518178837</v>
      </c>
      <c r="P3107">
        <f>Tabell1[[#This Row],[TP]]/(Tabell1[[#This Row],[TP]]+Tabell1[[#This Row],[FN]])</f>
        <v>0.89673405909797821</v>
      </c>
      <c r="Q3107">
        <f>2*(Tabell1[[#This Row],[Recall]] * Tabell1[[#This Row],[Precision]]) / (Tabell1[[#This Row],[Recall]] + Tabell1[[#This Row],[Precision]])</f>
        <v>0.91991065730695587</v>
      </c>
      <c r="R3107">
        <v>8649</v>
      </c>
      <c r="S3107">
        <v>892</v>
      </c>
      <c r="T3107">
        <v>510</v>
      </c>
      <c r="U3107">
        <v>996</v>
      </c>
    </row>
    <row r="3108" spans="1:21" hidden="1" x14ac:dyDescent="0.3">
      <c r="A3108" s="25" t="s">
        <v>20</v>
      </c>
      <c r="B3108" s="23" t="s">
        <v>33</v>
      </c>
      <c r="C3108" s="23" t="s">
        <v>40</v>
      </c>
      <c r="D3108" s="20" t="s">
        <v>23</v>
      </c>
      <c r="E3108" t="s">
        <v>24</v>
      </c>
      <c r="F3108" s="25" t="s">
        <v>30</v>
      </c>
      <c r="G3108" s="21" t="s">
        <v>29</v>
      </c>
      <c r="H3108" s="21" t="s">
        <v>29</v>
      </c>
      <c r="I3108" s="21"/>
      <c r="J3108" s="25" t="s">
        <v>26</v>
      </c>
      <c r="K3108" s="26">
        <v>3.3826918601989702</v>
      </c>
      <c r="L3108" s="26">
        <v>9.4730055332183802</v>
      </c>
      <c r="N3108">
        <f>(Tabell1[[#This Row],[TP]]+Tabell1[[#This Row],[TN]])/(Tabell1[[#This Row],[TP]]+Tabell1[[#This Row],[TN]]+Tabell1[[#This Row],[FP]]+Tabell1[[#This Row],[FN]])</f>
        <v>0.86865212274825743</v>
      </c>
      <c r="O3108">
        <f>Tabell1[[#This Row],[TP]]/(Tabell1[[#This Row],[TP]]+Tabell1[[#This Row],[FP]])</f>
        <v>0.98370720188902006</v>
      </c>
      <c r="P3108">
        <f>Tabell1[[#This Row],[TP]]/(Tabell1[[#This Row],[TP]]+Tabell1[[#This Row],[FN]])</f>
        <v>0.863867288750648</v>
      </c>
      <c r="Q3108">
        <f>2*(Tabell1[[#This Row],[Recall]] * Tabell1[[#This Row],[Precision]]) / (Tabell1[[#This Row],[Recall]] + Tabell1[[#This Row],[Precision]])</f>
        <v>0.91990063483301121</v>
      </c>
      <c r="R3108">
        <v>8332</v>
      </c>
      <c r="S3108">
        <v>1264</v>
      </c>
      <c r="T3108">
        <v>138</v>
      </c>
      <c r="U3108">
        <v>1313</v>
      </c>
    </row>
    <row r="3109" spans="1:21" hidden="1" x14ac:dyDescent="0.3">
      <c r="A3109" s="25" t="s">
        <v>20</v>
      </c>
      <c r="B3109" s="23" t="s">
        <v>33</v>
      </c>
      <c r="C3109" s="23" t="s">
        <v>40</v>
      </c>
      <c r="D3109" s="20" t="s">
        <v>23</v>
      </c>
      <c r="E3109" t="s">
        <v>24</v>
      </c>
      <c r="F3109" s="25" t="s">
        <v>30</v>
      </c>
      <c r="G3109" s="25" t="s">
        <v>26</v>
      </c>
      <c r="H3109" s="21" t="s">
        <v>29</v>
      </c>
      <c r="I3109" s="21"/>
      <c r="J3109" s="25" t="s">
        <v>26</v>
      </c>
      <c r="K3109" s="26">
        <v>3.3459579944610498</v>
      </c>
      <c r="L3109" s="26">
        <v>9.4594562053680402</v>
      </c>
      <c r="N3109">
        <f>(Tabell1[[#This Row],[TP]]+Tabell1[[#This Row],[TN]])/(Tabell1[[#This Row],[TP]]+Tabell1[[#This Row],[TN]]+Tabell1[[#This Row],[FP]]+Tabell1[[#This Row],[FN]])</f>
        <v>0.86865212274825743</v>
      </c>
      <c r="O3109">
        <f>Tabell1[[#This Row],[TP]]/(Tabell1[[#This Row],[TP]]+Tabell1[[#This Row],[FP]])</f>
        <v>0.98370720188902006</v>
      </c>
      <c r="P3109">
        <f>Tabell1[[#This Row],[TP]]/(Tabell1[[#This Row],[TP]]+Tabell1[[#This Row],[FN]])</f>
        <v>0.863867288750648</v>
      </c>
      <c r="Q3109">
        <f>2*(Tabell1[[#This Row],[Recall]] * Tabell1[[#This Row],[Precision]]) / (Tabell1[[#This Row],[Recall]] + Tabell1[[#This Row],[Precision]])</f>
        <v>0.91990063483301121</v>
      </c>
      <c r="R3109">
        <v>8332</v>
      </c>
      <c r="S3109">
        <v>1264</v>
      </c>
      <c r="T3109">
        <v>138</v>
      </c>
      <c r="U3109">
        <v>1313</v>
      </c>
    </row>
    <row r="3110" spans="1:21" hidden="1" x14ac:dyDescent="0.3">
      <c r="A3110" s="21" t="s">
        <v>31</v>
      </c>
      <c r="B3110" s="21" t="s">
        <v>32</v>
      </c>
      <c r="C3110" s="23" t="s">
        <v>40</v>
      </c>
      <c r="D3110" s="20" t="s">
        <v>23</v>
      </c>
      <c r="E3110" t="s">
        <v>24</v>
      </c>
      <c r="F3110" s="19" t="s">
        <v>21</v>
      </c>
      <c r="G3110" s="25" t="s">
        <v>26</v>
      </c>
      <c r="H3110" s="25" t="s">
        <v>26</v>
      </c>
      <c r="I3110" s="25" t="s">
        <v>25</v>
      </c>
      <c r="J3110" s="21" t="s">
        <v>29</v>
      </c>
      <c r="K3110" s="26">
        <v>0.52607846260070801</v>
      </c>
      <c r="L3110" s="26">
        <v>0.25986719131469699</v>
      </c>
      <c r="N3110">
        <f>(Tabell1[[#This Row],[TP]]+Tabell1[[#This Row],[TN]])/(Tabell1[[#This Row],[TP]]+Tabell1[[#This Row],[TN]]+Tabell1[[#This Row],[FP]]+Tabell1[[#This Row],[FN]])</f>
        <v>0.86810898886575538</v>
      </c>
      <c r="O3110">
        <f>Tabell1[[#This Row],[TP]]/(Tabell1[[#This Row],[TP]]+Tabell1[[#This Row],[FP]])</f>
        <v>0.97984060009376461</v>
      </c>
      <c r="P3110">
        <f>Tabell1[[#This Row],[TP]]/(Tabell1[[#This Row],[TP]]+Tabell1[[#This Row],[FN]])</f>
        <v>0.86677034733022296</v>
      </c>
      <c r="Q3110">
        <f>2*(Tabell1[[#This Row],[Recall]] * Tabell1[[#This Row],[Precision]]) / (Tabell1[[#This Row],[Recall]] + Tabell1[[#This Row],[Precision]])</f>
        <v>0.91984375859602796</v>
      </c>
      <c r="R3110">
        <v>8360</v>
      </c>
      <c r="S3110">
        <v>1230</v>
      </c>
      <c r="T3110">
        <v>172</v>
      </c>
      <c r="U3110">
        <v>1285</v>
      </c>
    </row>
    <row r="3111" spans="1:21" hidden="1" x14ac:dyDescent="0.3">
      <c r="A3111" s="25" t="s">
        <v>20</v>
      </c>
      <c r="B3111" s="25" t="s">
        <v>22</v>
      </c>
      <c r="C3111" s="25" t="s">
        <v>36</v>
      </c>
      <c r="D3111" s="25" t="s">
        <v>36</v>
      </c>
      <c r="E3111" t="s">
        <v>44</v>
      </c>
      <c r="F3111" s="19" t="s">
        <v>21</v>
      </c>
      <c r="G3111" s="21" t="s">
        <v>29</v>
      </c>
      <c r="H3111" s="21" t="s">
        <v>29</v>
      </c>
      <c r="I3111" s="21"/>
      <c r="J3111" s="25" t="s">
        <v>26</v>
      </c>
      <c r="K3111" s="26">
        <v>2.8338451385497998</v>
      </c>
      <c r="L3111" s="26">
        <v>7.9180545806884703</v>
      </c>
      <c r="N3111">
        <f>(Tabell1[[#This Row],[TP]]+Tabell1[[#This Row],[TN]])/(Tabell1[[#This Row],[TP]]+Tabell1[[#This Row],[TN]]+Tabell1[[#This Row],[FP]]+Tabell1[[#This Row],[FN]])</f>
        <v>0.88959621680611134</v>
      </c>
      <c r="O3111">
        <f>Tabell1[[#This Row],[TP]]/(Tabell1[[#This Row],[TP]]+Tabell1[[#This Row],[FP]])</f>
        <v>0.89800128949065117</v>
      </c>
      <c r="P3111">
        <f>Tabell1[[#This Row],[TP]]/(Tabell1[[#This Row],[TP]]+Tabell1[[#This Row],[FN]])</f>
        <v>0.94273724109922841</v>
      </c>
      <c r="Q3111">
        <f>2*(Tabell1[[#This Row],[Recall]] * Tabell1[[#This Row],[Precision]]) / (Tabell1[[#This Row],[Recall]] + Tabell1[[#This Row],[Precision]])</f>
        <v>0.91982565050851928</v>
      </c>
      <c r="R3111">
        <v>6964</v>
      </c>
      <c r="S3111">
        <v>2818</v>
      </c>
      <c r="T3111">
        <v>791</v>
      </c>
      <c r="U3111">
        <v>423</v>
      </c>
    </row>
    <row r="3112" spans="1:21" hidden="1" x14ac:dyDescent="0.3">
      <c r="A3112" s="25" t="s">
        <v>20</v>
      </c>
      <c r="B3112" s="25" t="s">
        <v>22</v>
      </c>
      <c r="C3112" s="25" t="s">
        <v>36</v>
      </c>
      <c r="D3112" s="25" t="s">
        <v>36</v>
      </c>
      <c r="E3112" t="s">
        <v>44</v>
      </c>
      <c r="F3112" s="19" t="s">
        <v>21</v>
      </c>
      <c r="G3112" s="25" t="s">
        <v>26</v>
      </c>
      <c r="H3112" s="25" t="s">
        <v>26</v>
      </c>
      <c r="I3112" s="25" t="s">
        <v>25</v>
      </c>
      <c r="J3112" s="25" t="s">
        <v>26</v>
      </c>
      <c r="K3112" s="26">
        <v>2.02413606643676</v>
      </c>
      <c r="L3112" s="26">
        <v>5.3528535366058296</v>
      </c>
      <c r="N3112">
        <f>(Tabell1[[#This Row],[TP]]+Tabell1[[#This Row],[TN]])/(Tabell1[[#This Row],[TP]]+Tabell1[[#This Row],[TN]]+Tabell1[[#This Row],[FP]]+Tabell1[[#This Row],[FN]])</f>
        <v>0.88868679519825389</v>
      </c>
      <c r="O3112">
        <f>Tabell1[[#This Row],[TP]]/(Tabell1[[#This Row],[TP]]+Tabell1[[#This Row],[FP]])</f>
        <v>0.89110293184414269</v>
      </c>
      <c r="P3112">
        <f>Tabell1[[#This Row],[TP]]/(Tabell1[[#This Row],[TP]]+Tabell1[[#This Row],[FN]])</f>
        <v>0.95045349939082169</v>
      </c>
      <c r="Q3112">
        <f>2*(Tabell1[[#This Row],[Recall]] * Tabell1[[#This Row],[Precision]]) / (Tabell1[[#This Row],[Recall]] + Tabell1[[#This Row],[Precision]])</f>
        <v>0.91982182628062359</v>
      </c>
      <c r="R3112">
        <v>7021</v>
      </c>
      <c r="S3112">
        <v>2751</v>
      </c>
      <c r="T3112">
        <v>858</v>
      </c>
      <c r="U3112">
        <v>366</v>
      </c>
    </row>
    <row r="3113" spans="1:21" hidden="1" x14ac:dyDescent="0.3">
      <c r="A3113" s="21" t="s">
        <v>31</v>
      </c>
      <c r="B3113" s="21" t="s">
        <v>32</v>
      </c>
      <c r="C3113" s="21" t="s">
        <v>34</v>
      </c>
      <c r="D3113" s="21" t="s">
        <v>34</v>
      </c>
      <c r="E3113" t="s">
        <v>35</v>
      </c>
      <c r="F3113" s="25" t="s">
        <v>30</v>
      </c>
      <c r="G3113" s="21" t="s">
        <v>29</v>
      </c>
      <c r="H3113" s="25" t="s">
        <v>26</v>
      </c>
      <c r="I3113" s="25" t="s">
        <v>25</v>
      </c>
      <c r="J3113" s="25" t="s">
        <v>26</v>
      </c>
      <c r="K3113" s="26">
        <v>4.6938221454620299</v>
      </c>
      <c r="L3113" s="26">
        <v>1.7422800064086901</v>
      </c>
      <c r="N3113">
        <f>(Tabell1[[#This Row],[TP]]+Tabell1[[#This Row],[TN]])/(Tabell1[[#This Row],[TP]]+Tabell1[[#This Row],[TN]]+Tabell1[[#This Row],[FP]]+Tabell1[[#This Row],[FN]])</f>
        <v>0.86068789344037955</v>
      </c>
      <c r="O3113">
        <f>Tabell1[[#This Row],[TP]]/(Tabell1[[#This Row],[TP]]+Tabell1[[#This Row],[FP]])</f>
        <v>0.85320475355542569</v>
      </c>
      <c r="P3113">
        <f>Tabell1[[#This Row],[TP]]/(Tabell1[[#This Row],[TP]]+Tabell1[[#This Row],[FN]])</f>
        <v>0.99772183620002275</v>
      </c>
      <c r="Q3113">
        <f>2*(Tabell1[[#This Row],[Recall]] * Tabell1[[#This Row],[Precision]]) / (Tabell1[[#This Row],[Recall]] + Tabell1[[#This Row],[Precision]])</f>
        <v>0.91982147545287485</v>
      </c>
      <c r="R3113">
        <v>8759</v>
      </c>
      <c r="S3113">
        <v>675</v>
      </c>
      <c r="T3113">
        <v>1507</v>
      </c>
      <c r="U3113">
        <v>20</v>
      </c>
    </row>
    <row r="3114" spans="1:21" hidden="1" x14ac:dyDescent="0.3">
      <c r="A3114" s="21" t="s">
        <v>31</v>
      </c>
      <c r="B3114" s="25" t="s">
        <v>22</v>
      </c>
      <c r="C3114" s="21" t="s">
        <v>34</v>
      </c>
      <c r="D3114" s="21" t="s">
        <v>34</v>
      </c>
      <c r="E3114" t="s">
        <v>43</v>
      </c>
      <c r="F3114" s="25" t="s">
        <v>30</v>
      </c>
      <c r="G3114" s="25" t="s">
        <v>26</v>
      </c>
      <c r="H3114" s="21" t="s">
        <v>29</v>
      </c>
      <c r="I3114" s="25" t="s">
        <v>25</v>
      </c>
      <c r="J3114" s="25" t="s">
        <v>26</v>
      </c>
      <c r="K3114" s="26">
        <v>4.9030904769897399</v>
      </c>
      <c r="L3114" s="26">
        <v>1.0048735141754099</v>
      </c>
      <c r="N3114">
        <f>(Tabell1[[#This Row],[TP]]+Tabell1[[#This Row],[TN]])/(Tabell1[[#This Row],[TP]]+Tabell1[[#This Row],[TN]]+Tabell1[[#This Row],[FP]]+Tabell1[[#This Row],[FN]])</f>
        <v>0.86127220007249006</v>
      </c>
      <c r="O3114">
        <f>Tabell1[[#This Row],[TP]]/(Tabell1[[#This Row],[TP]]+Tabell1[[#This Row],[FP]])</f>
        <v>0.85409979573971406</v>
      </c>
      <c r="P3114">
        <f>Tabell1[[#This Row],[TP]]/(Tabell1[[#This Row],[TP]]+Tabell1[[#This Row],[FN]])</f>
        <v>0.99648206990467547</v>
      </c>
      <c r="Q3114">
        <f>2*(Tabell1[[#This Row],[Recall]] * Tabell1[[#This Row],[Precision]]) / (Tabell1[[#This Row],[Recall]] + Tabell1[[#This Row],[Precision]])</f>
        <v>0.91981354423087003</v>
      </c>
      <c r="R3114">
        <v>8781</v>
      </c>
      <c r="S3114">
        <v>724</v>
      </c>
      <c r="T3114">
        <v>1500</v>
      </c>
      <c r="U3114">
        <v>31</v>
      </c>
    </row>
    <row r="3115" spans="1:21" hidden="1" x14ac:dyDescent="0.3">
      <c r="A3115" s="25" t="s">
        <v>20</v>
      </c>
      <c r="B3115" s="23" t="s">
        <v>33</v>
      </c>
      <c r="C3115" s="23" t="s">
        <v>40</v>
      </c>
      <c r="D3115" s="20" t="s">
        <v>23</v>
      </c>
      <c r="E3115" t="s">
        <v>24</v>
      </c>
      <c r="F3115" s="25" t="s">
        <v>30</v>
      </c>
      <c r="G3115" s="21" t="s">
        <v>29</v>
      </c>
      <c r="H3115" s="21" t="s">
        <v>29</v>
      </c>
      <c r="I3115" s="21"/>
      <c r="J3115" s="25" t="s">
        <v>26</v>
      </c>
      <c r="K3115" s="26">
        <v>5.5716049671173096</v>
      </c>
      <c r="L3115" s="26">
        <v>12.087408065795801</v>
      </c>
      <c r="N3115">
        <f>(Tabell1[[#This Row],[TP]]+Tabell1[[#This Row],[TN]])/(Tabell1[[#This Row],[TP]]+Tabell1[[#This Row],[TN]]+Tabell1[[#This Row],[FP]]+Tabell1[[#This Row],[FN]])</f>
        <v>0.86448809631574186</v>
      </c>
      <c r="O3115">
        <f>Tabell1[[#This Row],[TP]]/(Tabell1[[#This Row],[TP]]+Tabell1[[#This Row],[FP]])</f>
        <v>0.95206391478029295</v>
      </c>
      <c r="P3115">
        <f>Tabell1[[#This Row],[TP]]/(Tabell1[[#This Row],[TP]]+Tabell1[[#This Row],[FN]])</f>
        <v>0.88958009331259724</v>
      </c>
      <c r="Q3115">
        <f>2*(Tabell1[[#This Row],[Recall]] * Tabell1[[#This Row],[Precision]]) / (Tabell1[[#This Row],[Recall]] + Tabell1[[#This Row],[Precision]])</f>
        <v>0.91976201961730186</v>
      </c>
      <c r="R3115">
        <v>8580</v>
      </c>
      <c r="S3115">
        <v>970</v>
      </c>
      <c r="T3115">
        <v>432</v>
      </c>
      <c r="U3115">
        <v>1065</v>
      </c>
    </row>
    <row r="3116" spans="1:21" hidden="1" x14ac:dyDescent="0.3">
      <c r="A3116" s="23" t="s">
        <v>48</v>
      </c>
      <c r="B3116" s="25" t="s">
        <v>22</v>
      </c>
      <c r="C3116" s="23" t="s">
        <v>40</v>
      </c>
      <c r="D3116" s="20" t="s">
        <v>23</v>
      </c>
      <c r="E3116" t="s">
        <v>24</v>
      </c>
      <c r="F3116" s="25" t="s">
        <v>30</v>
      </c>
      <c r="G3116" s="25" t="s">
        <v>26</v>
      </c>
      <c r="H3116" s="21" t="s">
        <v>29</v>
      </c>
      <c r="I3116" s="25" t="s">
        <v>25</v>
      </c>
      <c r="J3116" s="25" t="s">
        <v>26</v>
      </c>
      <c r="K3116" s="26">
        <v>0.27824878692626898</v>
      </c>
      <c r="L3116" s="26">
        <v>0.35106253623962402</v>
      </c>
      <c r="N3116">
        <f>(Tabell1[[#This Row],[TP]]+Tabell1[[#This Row],[TN]])/(Tabell1[[#This Row],[TP]]+Tabell1[[#This Row],[TN]]+Tabell1[[#This Row],[FP]]+Tabell1[[#This Row],[FN]])</f>
        <v>0.86847107812075675</v>
      </c>
      <c r="O3116">
        <f>Tabell1[[#This Row],[TP]]/(Tabell1[[#This Row],[TP]]+Tabell1[[#This Row],[FP]])</f>
        <v>0.98438978240302744</v>
      </c>
      <c r="P3116">
        <f>Tabell1[[#This Row],[TP]]/(Tabell1[[#This Row],[TP]]+Tabell1[[#This Row],[FN]])</f>
        <v>0.86303784344219803</v>
      </c>
      <c r="Q3116">
        <f>2*(Tabell1[[#This Row],[Recall]] * Tabell1[[#This Row],[Precision]]) / (Tabell1[[#This Row],[Recall]] + Tabell1[[#This Row],[Precision]])</f>
        <v>0.91972819181260701</v>
      </c>
      <c r="R3116">
        <v>8324</v>
      </c>
      <c r="S3116">
        <v>1270</v>
      </c>
      <c r="T3116">
        <v>132</v>
      </c>
      <c r="U3116">
        <v>1321</v>
      </c>
    </row>
    <row r="3117" spans="1:21" hidden="1" x14ac:dyDescent="0.3">
      <c r="A3117" s="23" t="s">
        <v>48</v>
      </c>
      <c r="B3117" s="25" t="s">
        <v>22</v>
      </c>
      <c r="C3117" s="23" t="s">
        <v>40</v>
      </c>
      <c r="D3117" s="20" t="s">
        <v>23</v>
      </c>
      <c r="E3117" t="s">
        <v>24</v>
      </c>
      <c r="F3117" s="25" t="s">
        <v>30</v>
      </c>
      <c r="G3117" s="21" t="s">
        <v>29</v>
      </c>
      <c r="H3117" s="21" t="s">
        <v>29</v>
      </c>
      <c r="I3117" s="25" t="s">
        <v>25</v>
      </c>
      <c r="J3117" s="25" t="s">
        <v>26</v>
      </c>
      <c r="K3117" s="26">
        <v>0.26919364929199202</v>
      </c>
      <c r="L3117" s="26">
        <v>0.34237289428710899</v>
      </c>
      <c r="N3117">
        <f>(Tabell1[[#This Row],[TP]]+Tabell1[[#This Row],[TN]])/(Tabell1[[#This Row],[TP]]+Tabell1[[#This Row],[TN]]+Tabell1[[#This Row],[FP]]+Tabell1[[#This Row],[FN]])</f>
        <v>0.86847107812075675</v>
      </c>
      <c r="O3117">
        <f>Tabell1[[#This Row],[TP]]/(Tabell1[[#This Row],[TP]]+Tabell1[[#This Row],[FP]])</f>
        <v>0.98438978240302744</v>
      </c>
      <c r="P3117">
        <f>Tabell1[[#This Row],[TP]]/(Tabell1[[#This Row],[TP]]+Tabell1[[#This Row],[FN]])</f>
        <v>0.86303784344219803</v>
      </c>
      <c r="Q3117">
        <f>2*(Tabell1[[#This Row],[Recall]] * Tabell1[[#This Row],[Precision]]) / (Tabell1[[#This Row],[Recall]] + Tabell1[[#This Row],[Precision]])</f>
        <v>0.91972819181260701</v>
      </c>
      <c r="R3117">
        <v>8324</v>
      </c>
      <c r="S3117">
        <v>1270</v>
      </c>
      <c r="T3117">
        <v>132</v>
      </c>
      <c r="U3117">
        <v>1321</v>
      </c>
    </row>
    <row r="3118" spans="1:21" hidden="1" x14ac:dyDescent="0.3">
      <c r="A3118" s="21" t="s">
        <v>31</v>
      </c>
      <c r="B3118" s="25" t="s">
        <v>22</v>
      </c>
      <c r="C3118" s="21" t="s">
        <v>34</v>
      </c>
      <c r="D3118" s="21" t="s">
        <v>34</v>
      </c>
      <c r="E3118" t="s">
        <v>35</v>
      </c>
      <c r="F3118" s="25" t="s">
        <v>30</v>
      </c>
      <c r="G3118" s="25" t="s">
        <v>26</v>
      </c>
      <c r="H3118" s="21" t="s">
        <v>29</v>
      </c>
      <c r="I3118" s="25" t="s">
        <v>25</v>
      </c>
      <c r="J3118" s="25" t="s">
        <v>26</v>
      </c>
      <c r="K3118" s="26">
        <v>4.8720855712890598</v>
      </c>
      <c r="L3118" s="26">
        <v>0.93159270286560003</v>
      </c>
      <c r="N3118">
        <f>(Tabell1[[#This Row],[TP]]+Tabell1[[#This Row],[TN]])/(Tabell1[[#This Row],[TP]]+Tabell1[[#This Row],[TN]]+Tabell1[[#This Row],[FP]]+Tabell1[[#This Row],[FN]])</f>
        <v>0.86041419578505607</v>
      </c>
      <c r="O3118">
        <f>Tabell1[[#This Row],[TP]]/(Tabell1[[#This Row],[TP]]+Tabell1[[#This Row],[FP]])</f>
        <v>0.85288676857170675</v>
      </c>
      <c r="P3118">
        <f>Tabell1[[#This Row],[TP]]/(Tabell1[[#This Row],[TP]]+Tabell1[[#This Row],[FN]])</f>
        <v>0.99783574439002165</v>
      </c>
      <c r="Q3118">
        <f>2*(Tabell1[[#This Row],[Recall]] * Tabell1[[#This Row],[Precision]]) / (Tabell1[[#This Row],[Recall]] + Tabell1[[#This Row],[Precision]])</f>
        <v>0.91968503937007873</v>
      </c>
      <c r="R3118">
        <v>8760</v>
      </c>
      <c r="S3118">
        <v>671</v>
      </c>
      <c r="T3118">
        <v>1511</v>
      </c>
      <c r="U3118">
        <v>19</v>
      </c>
    </row>
    <row r="3119" spans="1:21" hidden="1" x14ac:dyDescent="0.3">
      <c r="A3119" s="21" t="s">
        <v>31</v>
      </c>
      <c r="B3119" s="25" t="s">
        <v>22</v>
      </c>
      <c r="C3119" s="21" t="s">
        <v>34</v>
      </c>
      <c r="D3119" s="21" t="s">
        <v>34</v>
      </c>
      <c r="E3119" t="s">
        <v>43</v>
      </c>
      <c r="F3119" s="25" t="s">
        <v>30</v>
      </c>
      <c r="G3119" s="21" t="s">
        <v>29</v>
      </c>
      <c r="H3119" s="21" t="s">
        <v>29</v>
      </c>
      <c r="I3119" s="25" t="s">
        <v>25</v>
      </c>
      <c r="J3119" s="25" t="s">
        <v>26</v>
      </c>
      <c r="K3119" s="26">
        <v>4.7508482933044398</v>
      </c>
      <c r="L3119" s="26">
        <v>1.0663654804229701</v>
      </c>
      <c r="N3119">
        <f>(Tabell1[[#This Row],[TP]]+Tabell1[[#This Row],[TN]])/(Tabell1[[#This Row],[TP]]+Tabell1[[#This Row],[TN]]+Tabell1[[#This Row],[FP]]+Tabell1[[#This Row],[FN]])</f>
        <v>0.86100036245016309</v>
      </c>
      <c r="O3119">
        <f>Tabell1[[#This Row],[TP]]/(Tabell1[[#This Row],[TP]]+Tabell1[[#This Row],[FP]])</f>
        <v>0.85391947092005449</v>
      </c>
      <c r="P3119">
        <f>Tabell1[[#This Row],[TP]]/(Tabell1[[#This Row],[TP]]+Tabell1[[#This Row],[FN]])</f>
        <v>0.99636858828869723</v>
      </c>
      <c r="Q3119">
        <f>2*(Tabell1[[#This Row],[Recall]] * Tabell1[[#This Row],[Precision]]) / (Tabell1[[#This Row],[Recall]] + Tabell1[[#This Row],[Precision]])</f>
        <v>0.91966062637477752</v>
      </c>
      <c r="R3119">
        <v>8780</v>
      </c>
      <c r="S3119">
        <v>722</v>
      </c>
      <c r="T3119">
        <v>1502</v>
      </c>
      <c r="U3119">
        <v>32</v>
      </c>
    </row>
    <row r="3120" spans="1:21" hidden="1" x14ac:dyDescent="0.3">
      <c r="A3120" s="21" t="s">
        <v>31</v>
      </c>
      <c r="B3120" s="21" t="s">
        <v>32</v>
      </c>
      <c r="C3120" s="21" t="s">
        <v>34</v>
      </c>
      <c r="D3120" s="21" t="s">
        <v>34</v>
      </c>
      <c r="E3120" t="s">
        <v>35</v>
      </c>
      <c r="F3120" s="25" t="s">
        <v>30</v>
      </c>
      <c r="G3120" s="25" t="s">
        <v>26</v>
      </c>
      <c r="H3120" s="25" t="s">
        <v>26</v>
      </c>
      <c r="I3120" s="25" t="s">
        <v>25</v>
      </c>
      <c r="J3120" s="25" t="s">
        <v>26</v>
      </c>
      <c r="K3120" s="26">
        <v>4.8912816047668404</v>
      </c>
      <c r="L3120" s="26">
        <v>1.0388989448547301</v>
      </c>
      <c r="N3120">
        <f>(Tabell1[[#This Row],[TP]]+Tabell1[[#This Row],[TN]])/(Tabell1[[#This Row],[TP]]+Tabell1[[#This Row],[TN]]+Tabell1[[#This Row],[FP]]+Tabell1[[#This Row],[FN]])</f>
        <v>0.86023173068150716</v>
      </c>
      <c r="O3120">
        <f>Tabell1[[#This Row],[TP]]/(Tabell1[[#This Row],[TP]]+Tabell1[[#This Row],[FP]])</f>
        <v>0.85244626009143076</v>
      </c>
      <c r="P3120">
        <f>Tabell1[[#This Row],[TP]]/(Tabell1[[#This Row],[TP]]+Tabell1[[#This Row],[FN]])</f>
        <v>0.99829137715001703</v>
      </c>
      <c r="Q3120">
        <f>2*(Tabell1[[#This Row],[Recall]] * Tabell1[[#This Row],[Precision]]) / (Tabell1[[#This Row],[Recall]] + Tabell1[[#This Row],[Precision]])</f>
        <v>0.91962224554039884</v>
      </c>
      <c r="R3120">
        <v>8764</v>
      </c>
      <c r="S3120">
        <v>665</v>
      </c>
      <c r="T3120">
        <v>1517</v>
      </c>
      <c r="U3120">
        <v>15</v>
      </c>
    </row>
    <row r="3121" spans="1:21" hidden="1" x14ac:dyDescent="0.3">
      <c r="A3121" s="25" t="s">
        <v>20</v>
      </c>
      <c r="B3121" s="25" t="s">
        <v>22</v>
      </c>
      <c r="C3121" s="21" t="s">
        <v>34</v>
      </c>
      <c r="D3121" s="21" t="s">
        <v>34</v>
      </c>
      <c r="E3121" t="s">
        <v>35</v>
      </c>
      <c r="F3121" s="25" t="s">
        <v>30</v>
      </c>
      <c r="G3121" s="21" t="s">
        <v>29</v>
      </c>
      <c r="H3121" s="25" t="s">
        <v>26</v>
      </c>
      <c r="I3121" s="21"/>
      <c r="J3121" s="21" t="s">
        <v>29</v>
      </c>
      <c r="K3121" s="26">
        <v>3.3747763633728001</v>
      </c>
      <c r="L3121" s="26">
        <v>8.3123893737792898</v>
      </c>
      <c r="N3121">
        <f>(Tabell1[[#This Row],[TP]]+Tabell1[[#This Row],[TN]])/(Tabell1[[#This Row],[TP]]+Tabell1[[#This Row],[TN]]+Tabell1[[#This Row],[FP]]+Tabell1[[#This Row],[FN]])</f>
        <v>0.86004926557795824</v>
      </c>
      <c r="O3121">
        <f>Tabell1[[#This Row],[TP]]/(Tabell1[[#This Row],[TP]]+Tabell1[[#This Row],[FP]])</f>
        <v>0.8517331779784445</v>
      </c>
      <c r="P3121">
        <f>Tabell1[[#This Row],[TP]]/(Tabell1[[#This Row],[TP]]+Tabell1[[#This Row],[FN]])</f>
        <v>0.99920264267000802</v>
      </c>
      <c r="Q3121">
        <f>2*(Tabell1[[#This Row],[Recall]] * Tabell1[[#This Row],[Precision]]) / (Tabell1[[#This Row],[Recall]] + Tabell1[[#This Row],[Precision]])</f>
        <v>0.9195932487682148</v>
      </c>
      <c r="R3121">
        <v>8772</v>
      </c>
      <c r="S3121">
        <v>655</v>
      </c>
      <c r="T3121">
        <v>1527</v>
      </c>
      <c r="U3121">
        <v>7</v>
      </c>
    </row>
    <row r="3122" spans="1:21" hidden="1" x14ac:dyDescent="0.3">
      <c r="A3122" s="25" t="s">
        <v>20</v>
      </c>
      <c r="B3122" s="25" t="s">
        <v>22</v>
      </c>
      <c r="C3122" s="21" t="s">
        <v>34</v>
      </c>
      <c r="D3122" s="21" t="s">
        <v>34</v>
      </c>
      <c r="E3122" t="s">
        <v>35</v>
      </c>
      <c r="F3122" s="25" t="s">
        <v>30</v>
      </c>
      <c r="G3122" s="25" t="s">
        <v>26</v>
      </c>
      <c r="H3122" s="25" t="s">
        <v>26</v>
      </c>
      <c r="I3122" s="21"/>
      <c r="J3122" s="21" t="s">
        <v>29</v>
      </c>
      <c r="K3122" s="26">
        <v>3.3507807254791202</v>
      </c>
      <c r="L3122" s="26">
        <v>8.1459856033325195</v>
      </c>
      <c r="N3122">
        <f>(Tabell1[[#This Row],[TP]]+Tabell1[[#This Row],[TN]])/(Tabell1[[#This Row],[TP]]+Tabell1[[#This Row],[TN]]+Tabell1[[#This Row],[FP]]+Tabell1[[#This Row],[FN]])</f>
        <v>0.86004926557795824</v>
      </c>
      <c r="O3122">
        <f>Tabell1[[#This Row],[TP]]/(Tabell1[[#This Row],[TP]]+Tabell1[[#This Row],[FP]])</f>
        <v>0.8517331779784445</v>
      </c>
      <c r="P3122">
        <f>Tabell1[[#This Row],[TP]]/(Tabell1[[#This Row],[TP]]+Tabell1[[#This Row],[FN]])</f>
        <v>0.99920264267000802</v>
      </c>
      <c r="Q3122">
        <f>2*(Tabell1[[#This Row],[Recall]] * Tabell1[[#This Row],[Precision]]) / (Tabell1[[#This Row],[Recall]] + Tabell1[[#This Row],[Precision]])</f>
        <v>0.9195932487682148</v>
      </c>
      <c r="R3122">
        <v>8772</v>
      </c>
      <c r="S3122">
        <v>655</v>
      </c>
      <c r="T3122">
        <v>1527</v>
      </c>
      <c r="U3122">
        <v>7</v>
      </c>
    </row>
    <row r="3123" spans="1:21" hidden="1" x14ac:dyDescent="0.3">
      <c r="A3123" s="25" t="s">
        <v>20</v>
      </c>
      <c r="B3123" s="23" t="s">
        <v>33</v>
      </c>
      <c r="C3123" s="25" t="s">
        <v>36</v>
      </c>
      <c r="D3123" s="25" t="s">
        <v>36</v>
      </c>
      <c r="E3123" t="s">
        <v>44</v>
      </c>
      <c r="F3123" s="25" t="s">
        <v>30</v>
      </c>
      <c r="G3123" s="25" t="s">
        <v>26</v>
      </c>
      <c r="H3123" s="25" t="s">
        <v>26</v>
      </c>
      <c r="I3123" s="21"/>
      <c r="J3123" s="25" t="s">
        <v>26</v>
      </c>
      <c r="K3123" s="26">
        <v>5.2370493412017796</v>
      </c>
      <c r="L3123" s="26">
        <v>15.148044109344401</v>
      </c>
      <c r="N3123">
        <f>(Tabell1[[#This Row],[TP]]+Tabell1[[#This Row],[TN]])/(Tabell1[[#This Row],[TP]]+Tabell1[[#This Row],[TN]]+Tabell1[[#This Row],[FP]]+Tabell1[[#This Row],[FN]])</f>
        <v>0.88895962168061116</v>
      </c>
      <c r="O3123">
        <f>Tabell1[[#This Row],[TP]]/(Tabell1[[#This Row],[TP]]+Tabell1[[#This Row],[FP]])</f>
        <v>0.89556068770849373</v>
      </c>
      <c r="P3123">
        <f>Tabell1[[#This Row],[TP]]/(Tabell1[[#This Row],[TP]]+Tabell1[[#This Row],[FN]])</f>
        <v>0.9449032083389739</v>
      </c>
      <c r="Q3123">
        <f>2*(Tabell1[[#This Row],[Recall]] * Tabell1[[#This Row],[Precision]]) / (Tabell1[[#This Row],[Recall]] + Tabell1[[#This Row],[Precision]])</f>
        <v>0.91957051577629934</v>
      </c>
      <c r="R3123">
        <v>6980</v>
      </c>
      <c r="S3123">
        <v>2795</v>
      </c>
      <c r="T3123">
        <v>814</v>
      </c>
      <c r="U3123">
        <v>407</v>
      </c>
    </row>
    <row r="3124" spans="1:21" hidden="1" x14ac:dyDescent="0.3">
      <c r="A3124" s="25" t="s">
        <v>20</v>
      </c>
      <c r="B3124" s="25" t="s">
        <v>22</v>
      </c>
      <c r="C3124" s="24" t="s">
        <v>38</v>
      </c>
      <c r="D3124" s="20" t="s">
        <v>23</v>
      </c>
      <c r="E3124" t="s">
        <v>24</v>
      </c>
      <c r="F3124" s="19" t="s">
        <v>21</v>
      </c>
      <c r="G3124" s="25" t="s">
        <v>26</v>
      </c>
      <c r="H3124" s="21" t="s">
        <v>29</v>
      </c>
      <c r="I3124" s="21"/>
      <c r="J3124" s="25" t="s">
        <v>26</v>
      </c>
      <c r="K3124" s="26">
        <v>2.3998878002166699</v>
      </c>
      <c r="L3124" s="26">
        <v>4.2277166843414298</v>
      </c>
      <c r="N3124">
        <f>(Tabell1[[#This Row],[TP]]+Tabell1[[#This Row],[TN]])/(Tabell1[[#This Row],[TP]]+Tabell1[[#This Row],[TN]]+Tabell1[[#This Row],[FP]]+Tabell1[[#This Row],[FN]])</f>
        <v>0.86430705168824118</v>
      </c>
      <c r="O3124">
        <f>Tabell1[[#This Row],[TP]]/(Tabell1[[#This Row],[TP]]+Tabell1[[#This Row],[FP]])</f>
        <v>0.95356347438752787</v>
      </c>
      <c r="P3124">
        <f>Tabell1[[#This Row],[TP]]/(Tabell1[[#This Row],[TP]]+Tabell1[[#This Row],[FN]])</f>
        <v>0.88781752203214104</v>
      </c>
      <c r="Q3124">
        <f>2*(Tabell1[[#This Row],[Recall]] * Tabell1[[#This Row],[Precision]]) / (Tabell1[[#This Row],[Recall]] + Tabell1[[#This Row],[Precision]])</f>
        <v>0.9195167785234899</v>
      </c>
      <c r="R3124">
        <v>8563</v>
      </c>
      <c r="S3124">
        <v>985</v>
      </c>
      <c r="T3124">
        <v>417</v>
      </c>
      <c r="U3124">
        <v>1082</v>
      </c>
    </row>
    <row r="3125" spans="1:21" hidden="1" x14ac:dyDescent="0.3">
      <c r="A3125" s="25" t="s">
        <v>20</v>
      </c>
      <c r="B3125" s="25" t="s">
        <v>22</v>
      </c>
      <c r="C3125" s="25" t="s">
        <v>36</v>
      </c>
      <c r="D3125" s="25" t="s">
        <v>36</v>
      </c>
      <c r="E3125" t="s">
        <v>37</v>
      </c>
      <c r="F3125" s="19" t="s">
        <v>21</v>
      </c>
      <c r="G3125" s="25" t="s">
        <v>26</v>
      </c>
      <c r="H3125" s="25" t="s">
        <v>26</v>
      </c>
      <c r="I3125" s="21"/>
      <c r="J3125" s="25" t="s">
        <v>26</v>
      </c>
      <c r="K3125" s="26">
        <v>1.50777459144592</v>
      </c>
      <c r="L3125" s="26">
        <v>4.07808494567871</v>
      </c>
      <c r="N3125">
        <f>(Tabell1[[#This Row],[TP]]+Tabell1[[#This Row],[TN]])/(Tabell1[[#This Row],[TP]]+Tabell1[[#This Row],[TN]]+Tabell1[[#This Row],[FP]]+Tabell1[[#This Row],[FN]])</f>
        <v>0.88863490902441256</v>
      </c>
      <c r="O3125">
        <f>Tabell1[[#This Row],[TP]]/(Tabell1[[#This Row],[TP]]+Tabell1[[#This Row],[FP]])</f>
        <v>0.88941447200204549</v>
      </c>
      <c r="P3125">
        <f>Tabell1[[#This Row],[TP]]/(Tabell1[[#This Row],[TP]]+Tabell1[[#This Row],[FN]])</f>
        <v>0.95170998632010939</v>
      </c>
      <c r="Q3125">
        <f>2*(Tabell1[[#This Row],[Recall]] * Tabell1[[#This Row],[Precision]]) / (Tabell1[[#This Row],[Recall]] + Tabell1[[#This Row],[Precision]])</f>
        <v>0.91950832672482152</v>
      </c>
      <c r="R3125">
        <v>6957</v>
      </c>
      <c r="S3125">
        <v>2762</v>
      </c>
      <c r="T3125">
        <v>865</v>
      </c>
      <c r="U3125">
        <v>353</v>
      </c>
    </row>
    <row r="3126" spans="1:21" hidden="1" x14ac:dyDescent="0.3">
      <c r="A3126" s="25" t="s">
        <v>20</v>
      </c>
      <c r="B3126" s="25" t="s">
        <v>22</v>
      </c>
      <c r="C3126" s="25" t="s">
        <v>36</v>
      </c>
      <c r="D3126" s="25" t="s">
        <v>36</v>
      </c>
      <c r="E3126" t="s">
        <v>37</v>
      </c>
      <c r="F3126" s="19" t="s">
        <v>21</v>
      </c>
      <c r="G3126" s="21" t="s">
        <v>29</v>
      </c>
      <c r="H3126" s="25" t="s">
        <v>26</v>
      </c>
      <c r="I3126" s="21"/>
      <c r="J3126" s="25" t="s">
        <v>26</v>
      </c>
      <c r="K3126" s="26">
        <v>1.5077033042907699</v>
      </c>
      <c r="L3126" s="26">
        <v>4.0463759899139404</v>
      </c>
      <c r="N3126">
        <f>(Tabell1[[#This Row],[TP]]+Tabell1[[#This Row],[TN]])/(Tabell1[[#This Row],[TP]]+Tabell1[[#This Row],[TN]]+Tabell1[[#This Row],[FP]]+Tabell1[[#This Row],[FN]])</f>
        <v>0.88863490902441256</v>
      </c>
      <c r="O3126">
        <f>Tabell1[[#This Row],[TP]]/(Tabell1[[#This Row],[TP]]+Tabell1[[#This Row],[FP]])</f>
        <v>0.88941447200204549</v>
      </c>
      <c r="P3126">
        <f>Tabell1[[#This Row],[TP]]/(Tabell1[[#This Row],[TP]]+Tabell1[[#This Row],[FN]])</f>
        <v>0.95170998632010939</v>
      </c>
      <c r="Q3126">
        <f>2*(Tabell1[[#This Row],[Recall]] * Tabell1[[#This Row],[Precision]]) / (Tabell1[[#This Row],[Recall]] + Tabell1[[#This Row],[Precision]])</f>
        <v>0.91950832672482152</v>
      </c>
      <c r="R3126">
        <v>6957</v>
      </c>
      <c r="S3126">
        <v>2762</v>
      </c>
      <c r="T3126">
        <v>865</v>
      </c>
      <c r="U3126">
        <v>353</v>
      </c>
    </row>
    <row r="3127" spans="1:21" hidden="1" x14ac:dyDescent="0.3">
      <c r="A3127" s="25" t="s">
        <v>20</v>
      </c>
      <c r="B3127" s="25" t="s">
        <v>22</v>
      </c>
      <c r="C3127" s="25" t="s">
        <v>36</v>
      </c>
      <c r="D3127" s="25" t="s">
        <v>36</v>
      </c>
      <c r="E3127" t="s">
        <v>37</v>
      </c>
      <c r="F3127" s="25" t="s">
        <v>30</v>
      </c>
      <c r="G3127" s="25" t="s">
        <v>26</v>
      </c>
      <c r="H3127" s="21" t="s">
        <v>29</v>
      </c>
      <c r="I3127" s="21"/>
      <c r="J3127" s="25" t="s">
        <v>26</v>
      </c>
      <c r="K3127" s="26">
        <v>3.0717320442199698</v>
      </c>
      <c r="L3127" s="26">
        <v>7.46838355064392</v>
      </c>
      <c r="N3127">
        <f>(Tabell1[[#This Row],[TP]]+Tabell1[[#This Row],[TN]])/(Tabell1[[#This Row],[TP]]+Tabell1[[#This Row],[TN]]+Tabell1[[#This Row],[FP]]+Tabell1[[#This Row],[FN]])</f>
        <v>0.88726341775624029</v>
      </c>
      <c r="O3127">
        <f>Tabell1[[#This Row],[TP]]/(Tabell1[[#This Row],[TP]]+Tabell1[[#This Row],[FP]])</f>
        <v>0.88033546125923146</v>
      </c>
      <c r="P3127">
        <f>Tabell1[[#This Row],[TP]]/(Tabell1[[#This Row],[TP]]+Tabell1[[#This Row],[FN]])</f>
        <v>0.96210670314637481</v>
      </c>
      <c r="Q3127">
        <f>2*(Tabell1[[#This Row],[Recall]] * Tabell1[[#This Row],[Precision]]) / (Tabell1[[#This Row],[Recall]] + Tabell1[[#This Row],[Precision]])</f>
        <v>0.91940649715667699</v>
      </c>
      <c r="R3127">
        <v>7033</v>
      </c>
      <c r="S3127">
        <v>2671</v>
      </c>
      <c r="T3127">
        <v>956</v>
      </c>
      <c r="U3127">
        <v>277</v>
      </c>
    </row>
    <row r="3128" spans="1:21" hidden="1" x14ac:dyDescent="0.3">
      <c r="A3128" s="25" t="s">
        <v>20</v>
      </c>
      <c r="B3128" s="25" t="s">
        <v>22</v>
      </c>
      <c r="C3128" s="25" t="s">
        <v>36</v>
      </c>
      <c r="D3128" s="25" t="s">
        <v>36</v>
      </c>
      <c r="E3128" t="s">
        <v>37</v>
      </c>
      <c r="F3128" s="25" t="s">
        <v>30</v>
      </c>
      <c r="G3128" s="21" t="s">
        <v>29</v>
      </c>
      <c r="H3128" s="21" t="s">
        <v>29</v>
      </c>
      <c r="I3128" s="21"/>
      <c r="J3128" s="25" t="s">
        <v>26</v>
      </c>
      <c r="K3128" s="26">
        <v>3.0705296993255602</v>
      </c>
      <c r="L3128" s="26">
        <v>7.4663205146789497</v>
      </c>
      <c r="N3128">
        <f>(Tabell1[[#This Row],[TP]]+Tabell1[[#This Row],[TN]])/(Tabell1[[#This Row],[TP]]+Tabell1[[#This Row],[TN]]+Tabell1[[#This Row],[FP]]+Tabell1[[#This Row],[FN]])</f>
        <v>0.88726341775624029</v>
      </c>
      <c r="O3128">
        <f>Tabell1[[#This Row],[TP]]/(Tabell1[[#This Row],[TP]]+Tabell1[[#This Row],[FP]])</f>
        <v>0.88033546125923146</v>
      </c>
      <c r="P3128">
        <f>Tabell1[[#This Row],[TP]]/(Tabell1[[#This Row],[TP]]+Tabell1[[#This Row],[FN]])</f>
        <v>0.96210670314637481</v>
      </c>
      <c r="Q3128">
        <f>2*(Tabell1[[#This Row],[Recall]] * Tabell1[[#This Row],[Precision]]) / (Tabell1[[#This Row],[Recall]] + Tabell1[[#This Row],[Precision]])</f>
        <v>0.91940649715667699</v>
      </c>
      <c r="R3128">
        <v>7033</v>
      </c>
      <c r="S3128">
        <v>2671</v>
      </c>
      <c r="T3128">
        <v>956</v>
      </c>
      <c r="U3128">
        <v>277</v>
      </c>
    </row>
    <row r="3129" spans="1:21" hidden="1" x14ac:dyDescent="0.3">
      <c r="A3129" s="25" t="s">
        <v>20</v>
      </c>
      <c r="B3129" s="21" t="s">
        <v>32</v>
      </c>
      <c r="C3129" s="25" t="s">
        <v>36</v>
      </c>
      <c r="D3129" s="20" t="s">
        <v>23</v>
      </c>
      <c r="E3129" t="s">
        <v>24</v>
      </c>
      <c r="F3129" s="25" t="s">
        <v>30</v>
      </c>
      <c r="G3129" s="25" t="s">
        <v>26</v>
      </c>
      <c r="H3129" s="25" t="s">
        <v>26</v>
      </c>
      <c r="I3129" s="25" t="s">
        <v>25</v>
      </c>
      <c r="J3129" s="25" t="s">
        <v>26</v>
      </c>
      <c r="K3129" s="26">
        <v>2.5059902667999201</v>
      </c>
      <c r="L3129" s="26">
        <v>3.43361043930053</v>
      </c>
      <c r="N3129">
        <f>(Tabell1[[#This Row],[TP]]+Tabell1[[#This Row],[TN]])/(Tabell1[[#This Row],[TP]]+Tabell1[[#This Row],[TN]]+Tabell1[[#This Row],[FP]]+Tabell1[[#This Row],[FN]])</f>
        <v>0.86331130623698737</v>
      </c>
      <c r="O3129">
        <f>Tabell1[[#This Row],[TP]]/(Tabell1[[#This Row],[TP]]+Tabell1[[#This Row],[FP]])</f>
        <v>0.94742052579474201</v>
      </c>
      <c r="P3129">
        <f>Tabell1[[#This Row],[TP]]/(Tabell1[[#This Row],[TP]]+Tabell1[[#This Row],[FN]])</f>
        <v>0.89300155520995339</v>
      </c>
      <c r="Q3129">
        <f>2*(Tabell1[[#This Row],[Recall]] * Tabell1[[#This Row],[Precision]]) / (Tabell1[[#This Row],[Recall]] + Tabell1[[#This Row],[Precision]])</f>
        <v>0.91940649017933385</v>
      </c>
      <c r="R3129">
        <v>8613</v>
      </c>
      <c r="S3129">
        <v>924</v>
      </c>
      <c r="T3129">
        <v>478</v>
      </c>
      <c r="U3129">
        <v>1032</v>
      </c>
    </row>
    <row r="3130" spans="1:21" hidden="1" x14ac:dyDescent="0.3">
      <c r="A3130" s="25" t="s">
        <v>20</v>
      </c>
      <c r="B3130" s="21" t="s">
        <v>32</v>
      </c>
      <c r="C3130" s="24" t="s">
        <v>38</v>
      </c>
      <c r="D3130" s="20" t="s">
        <v>23</v>
      </c>
      <c r="E3130" t="s">
        <v>24</v>
      </c>
      <c r="F3130" s="25" t="s">
        <v>30</v>
      </c>
      <c r="G3130" s="21" t="s">
        <v>29</v>
      </c>
      <c r="H3130" s="21" t="s">
        <v>29</v>
      </c>
      <c r="I3130" s="21"/>
      <c r="J3130" s="25" t="s">
        <v>26</v>
      </c>
      <c r="K3130" s="26">
        <v>3.6203622817993102</v>
      </c>
      <c r="L3130" s="26">
        <v>5.1322383880615199</v>
      </c>
      <c r="N3130">
        <f>(Tabell1[[#This Row],[TP]]+Tabell1[[#This Row],[TN]])/(Tabell1[[#This Row],[TP]]+Tabell1[[#This Row],[TN]]+Tabell1[[#This Row],[FP]]+Tabell1[[#This Row],[FN]])</f>
        <v>0.86313026160948669</v>
      </c>
      <c r="O3130">
        <f>Tabell1[[#This Row],[TP]]/(Tabell1[[#This Row],[TP]]+Tabell1[[#This Row],[FP]])</f>
        <v>0.94623065949742124</v>
      </c>
      <c r="P3130">
        <f>Tabell1[[#This Row],[TP]]/(Tabell1[[#This Row],[TP]]+Tabell1[[#This Row],[FN]])</f>
        <v>0.89403836184551577</v>
      </c>
      <c r="Q3130">
        <f>2*(Tabell1[[#This Row],[Recall]] * Tabell1[[#This Row],[Precision]]) / (Tabell1[[#This Row],[Recall]] + Tabell1[[#This Row],[Precision]])</f>
        <v>0.91939439172619686</v>
      </c>
      <c r="R3130">
        <v>8623</v>
      </c>
      <c r="S3130">
        <v>912</v>
      </c>
      <c r="T3130">
        <v>490</v>
      </c>
      <c r="U3130">
        <v>1022</v>
      </c>
    </row>
    <row r="3131" spans="1:21" hidden="1" x14ac:dyDescent="0.3">
      <c r="A3131" s="25" t="s">
        <v>20</v>
      </c>
      <c r="B3131" s="21" t="s">
        <v>32</v>
      </c>
      <c r="C3131" s="24" t="s">
        <v>38</v>
      </c>
      <c r="D3131" s="20" t="s">
        <v>23</v>
      </c>
      <c r="E3131" t="s">
        <v>24</v>
      </c>
      <c r="F3131" s="25" t="s">
        <v>30</v>
      </c>
      <c r="G3131" s="25" t="s">
        <v>26</v>
      </c>
      <c r="H3131" s="21" t="s">
        <v>29</v>
      </c>
      <c r="I3131" s="21"/>
      <c r="J3131" s="25" t="s">
        <v>26</v>
      </c>
      <c r="K3131" s="26">
        <v>3.60081934928894</v>
      </c>
      <c r="L3131" s="26">
        <v>5.1806559562683097</v>
      </c>
      <c r="N3131">
        <f>(Tabell1[[#This Row],[TP]]+Tabell1[[#This Row],[TN]])/(Tabell1[[#This Row],[TP]]+Tabell1[[#This Row],[TN]]+Tabell1[[#This Row],[FP]]+Tabell1[[#This Row],[FN]])</f>
        <v>0.86313026160948669</v>
      </c>
      <c r="O3131">
        <f>Tabell1[[#This Row],[TP]]/(Tabell1[[#This Row],[TP]]+Tabell1[[#This Row],[FP]])</f>
        <v>0.94623065949742124</v>
      </c>
      <c r="P3131">
        <f>Tabell1[[#This Row],[TP]]/(Tabell1[[#This Row],[TP]]+Tabell1[[#This Row],[FN]])</f>
        <v>0.89403836184551577</v>
      </c>
      <c r="Q3131">
        <f>2*(Tabell1[[#This Row],[Recall]] * Tabell1[[#This Row],[Precision]]) / (Tabell1[[#This Row],[Recall]] + Tabell1[[#This Row],[Precision]])</f>
        <v>0.91939439172619686</v>
      </c>
      <c r="R3131">
        <v>8623</v>
      </c>
      <c r="S3131">
        <v>912</v>
      </c>
      <c r="T3131">
        <v>490</v>
      </c>
      <c r="U3131">
        <v>1022</v>
      </c>
    </row>
    <row r="3132" spans="1:21" hidden="1" x14ac:dyDescent="0.3">
      <c r="A3132" s="25" t="s">
        <v>20</v>
      </c>
      <c r="B3132" s="25" t="s">
        <v>22</v>
      </c>
      <c r="C3132" s="25" t="s">
        <v>36</v>
      </c>
      <c r="D3132" s="20" t="s">
        <v>23</v>
      </c>
      <c r="E3132" t="s">
        <v>24</v>
      </c>
      <c r="F3132" s="19" t="s">
        <v>21</v>
      </c>
      <c r="G3132" s="25" t="s">
        <v>26</v>
      </c>
      <c r="H3132" s="21" t="s">
        <v>29</v>
      </c>
      <c r="I3132" s="25" t="s">
        <v>25</v>
      </c>
      <c r="J3132" s="25" t="s">
        <v>26</v>
      </c>
      <c r="K3132" s="26">
        <v>2.0360026359558101</v>
      </c>
      <c r="L3132" s="26">
        <v>4.0241117477416903</v>
      </c>
      <c r="N3132">
        <f>(Tabell1[[#This Row],[TP]]+Tabell1[[#This Row],[TN]])/(Tabell1[[#This Row],[TP]]+Tabell1[[#This Row],[TN]]+Tabell1[[#This Row],[FP]]+Tabell1[[#This Row],[FN]])</f>
        <v>0.86331130623698737</v>
      </c>
      <c r="O3132">
        <f>Tabell1[[#This Row],[TP]]/(Tabell1[[#This Row],[TP]]+Tabell1[[#This Row],[FP]])</f>
        <v>0.94820936639118458</v>
      </c>
      <c r="P3132">
        <f>Tabell1[[#This Row],[TP]]/(Tabell1[[#This Row],[TP]]+Tabell1[[#This Row],[FN]])</f>
        <v>0.89217210990150342</v>
      </c>
      <c r="Q3132">
        <f>2*(Tabell1[[#This Row],[Recall]] * Tabell1[[#This Row],[Precision]]) / (Tabell1[[#This Row],[Recall]] + Tabell1[[#This Row],[Precision]])</f>
        <v>0.9193376068376069</v>
      </c>
      <c r="R3132">
        <v>8605</v>
      </c>
      <c r="S3132">
        <v>932</v>
      </c>
      <c r="T3132">
        <v>470</v>
      </c>
      <c r="U3132">
        <v>1040</v>
      </c>
    </row>
    <row r="3133" spans="1:21" hidden="1" x14ac:dyDescent="0.3">
      <c r="A3133" s="25" t="s">
        <v>20</v>
      </c>
      <c r="B3133" s="23" t="s">
        <v>33</v>
      </c>
      <c r="C3133" s="23" t="s">
        <v>40</v>
      </c>
      <c r="D3133" s="20" t="s">
        <v>23</v>
      </c>
      <c r="E3133" t="s">
        <v>24</v>
      </c>
      <c r="F3133" s="25" t="s">
        <v>30</v>
      </c>
      <c r="G3133" s="25" t="s">
        <v>26</v>
      </c>
      <c r="H3133" s="21" t="s">
        <v>29</v>
      </c>
      <c r="I3133" s="21"/>
      <c r="J3133" s="25" t="s">
        <v>26</v>
      </c>
      <c r="K3133" s="26">
        <v>6.0903837680816597</v>
      </c>
      <c r="L3133" s="26">
        <v>12.800853013992301</v>
      </c>
      <c r="N3133">
        <f>(Tabell1[[#This Row],[TP]]+Tabell1[[#This Row],[TN]])/(Tabell1[[#This Row],[TP]]+Tabell1[[#This Row],[TN]]+Tabell1[[#This Row],[FP]]+Tabell1[[#This Row],[FN]])</f>
        <v>0.86358287317823845</v>
      </c>
      <c r="O3133">
        <f>Tabell1[[#This Row],[TP]]/(Tabell1[[#This Row],[TP]]+Tabell1[[#This Row],[FP]])</f>
        <v>0.95130878438331856</v>
      </c>
      <c r="P3133">
        <f>Tabell1[[#This Row],[TP]]/(Tabell1[[#This Row],[TP]]+Tabell1[[#This Row],[FN]])</f>
        <v>0.88926905132192846</v>
      </c>
      <c r="Q3133">
        <f>2*(Tabell1[[#This Row],[Recall]] * Tabell1[[#This Row],[Precision]]) / (Tabell1[[#This Row],[Recall]] + Tabell1[[#This Row],[Precision]])</f>
        <v>0.91924334172873912</v>
      </c>
      <c r="R3133">
        <v>8577</v>
      </c>
      <c r="S3133">
        <v>963</v>
      </c>
      <c r="T3133">
        <v>439</v>
      </c>
      <c r="U3133">
        <v>1068</v>
      </c>
    </row>
    <row r="3134" spans="1:21" hidden="1" x14ac:dyDescent="0.3">
      <c r="A3134" s="25" t="s">
        <v>20</v>
      </c>
      <c r="B3134" s="21" t="s">
        <v>32</v>
      </c>
      <c r="C3134" s="25" t="s">
        <v>36</v>
      </c>
      <c r="D3134" s="20" t="s">
        <v>23</v>
      </c>
      <c r="E3134" t="s">
        <v>24</v>
      </c>
      <c r="F3134" s="25" t="s">
        <v>30</v>
      </c>
      <c r="G3134" s="21" t="s">
        <v>29</v>
      </c>
      <c r="H3134" s="25" t="s">
        <v>26</v>
      </c>
      <c r="I3134" s="25" t="s">
        <v>25</v>
      </c>
      <c r="J3134" s="25" t="s">
        <v>26</v>
      </c>
      <c r="K3134" s="26">
        <v>2.4356141090393</v>
      </c>
      <c r="L3134" s="26">
        <v>3.47319030761718</v>
      </c>
      <c r="N3134">
        <f>(Tabell1[[#This Row],[TP]]+Tabell1[[#This Row],[TN]])/(Tabell1[[#This Row],[TP]]+Tabell1[[#This Row],[TN]]+Tabell1[[#This Row],[FP]]+Tabell1[[#This Row],[FN]])</f>
        <v>0.86313026160948669</v>
      </c>
      <c r="O3134">
        <f>Tabell1[[#This Row],[TP]]/(Tabell1[[#This Row],[TP]]+Tabell1[[#This Row],[FP]])</f>
        <v>0.94829676992613821</v>
      </c>
      <c r="P3134">
        <f>Tabell1[[#This Row],[TP]]/(Tabell1[[#This Row],[TP]]+Tabell1[[#This Row],[FN]])</f>
        <v>0.89186106791083464</v>
      </c>
      <c r="Q3134">
        <f>2*(Tabell1[[#This Row],[Recall]] * Tabell1[[#This Row],[Precision]]) / (Tabell1[[#This Row],[Recall]] + Tabell1[[#This Row],[Precision]])</f>
        <v>0.91921350715964945</v>
      </c>
      <c r="R3134">
        <v>8602</v>
      </c>
      <c r="S3134">
        <v>933</v>
      </c>
      <c r="T3134">
        <v>469</v>
      </c>
      <c r="U3134">
        <v>1043</v>
      </c>
    </row>
    <row r="3135" spans="1:21" hidden="1" x14ac:dyDescent="0.3">
      <c r="A3135" s="23" t="s">
        <v>48</v>
      </c>
      <c r="B3135" s="25" t="s">
        <v>22</v>
      </c>
      <c r="C3135" s="23" t="s">
        <v>40</v>
      </c>
      <c r="D3135" s="20" t="s">
        <v>23</v>
      </c>
      <c r="E3135" t="s">
        <v>24</v>
      </c>
      <c r="F3135" s="25" t="s">
        <v>30</v>
      </c>
      <c r="G3135" s="25" t="s">
        <v>26</v>
      </c>
      <c r="H3135" s="21" t="s">
        <v>29</v>
      </c>
      <c r="I3135" s="25" t="s">
        <v>25</v>
      </c>
      <c r="J3135" s="21" t="s">
        <v>29</v>
      </c>
      <c r="K3135" s="26">
        <v>0.27625322341918901</v>
      </c>
      <c r="L3135" s="26">
        <v>0.359087944030761</v>
      </c>
      <c r="N3135">
        <f>(Tabell1[[#This Row],[TP]]+Tabell1[[#This Row],[TN]])/(Tabell1[[#This Row],[TP]]+Tabell1[[#This Row],[TN]]+Tabell1[[#This Row],[FP]]+Tabell1[[#This Row],[FN]])</f>
        <v>0.86774689961075402</v>
      </c>
      <c r="O3135">
        <f>Tabell1[[#This Row],[TP]]/(Tabell1[[#This Row],[TP]]+Tabell1[[#This Row],[FP]])</f>
        <v>0.98506401137980082</v>
      </c>
      <c r="P3135">
        <f>Tabell1[[#This Row],[TP]]/(Tabell1[[#This Row],[TP]]+Tabell1[[#This Row],[FN]])</f>
        <v>0.8615863141524106</v>
      </c>
      <c r="Q3135">
        <f>2*(Tabell1[[#This Row],[Recall]] * Tabell1[[#This Row],[Precision]]) / (Tabell1[[#This Row],[Recall]] + Tabell1[[#This Row],[Precision]])</f>
        <v>0.91919694707151156</v>
      </c>
      <c r="R3135">
        <v>8310</v>
      </c>
      <c r="S3135">
        <v>1276</v>
      </c>
      <c r="T3135">
        <v>126</v>
      </c>
      <c r="U3135">
        <v>1335</v>
      </c>
    </row>
    <row r="3136" spans="1:21" hidden="1" x14ac:dyDescent="0.3">
      <c r="A3136" s="23" t="s">
        <v>48</v>
      </c>
      <c r="B3136" s="25" t="s">
        <v>22</v>
      </c>
      <c r="C3136" s="23" t="s">
        <v>40</v>
      </c>
      <c r="D3136" s="20" t="s">
        <v>23</v>
      </c>
      <c r="E3136" t="s">
        <v>24</v>
      </c>
      <c r="F3136" s="25" t="s">
        <v>30</v>
      </c>
      <c r="G3136" s="21" t="s">
        <v>29</v>
      </c>
      <c r="H3136" s="21" t="s">
        <v>29</v>
      </c>
      <c r="I3136" s="25" t="s">
        <v>25</v>
      </c>
      <c r="J3136" s="21" t="s">
        <v>29</v>
      </c>
      <c r="K3136" s="26">
        <v>0.266462802886962</v>
      </c>
      <c r="L3136" s="26">
        <v>0.343082666397094</v>
      </c>
      <c r="N3136">
        <f>(Tabell1[[#This Row],[TP]]+Tabell1[[#This Row],[TN]])/(Tabell1[[#This Row],[TP]]+Tabell1[[#This Row],[TN]]+Tabell1[[#This Row],[FP]]+Tabell1[[#This Row],[FN]])</f>
        <v>0.86774689961075402</v>
      </c>
      <c r="O3136">
        <f>Tabell1[[#This Row],[TP]]/(Tabell1[[#This Row],[TP]]+Tabell1[[#This Row],[FP]])</f>
        <v>0.98506401137980082</v>
      </c>
      <c r="P3136">
        <f>Tabell1[[#This Row],[TP]]/(Tabell1[[#This Row],[TP]]+Tabell1[[#This Row],[FN]])</f>
        <v>0.8615863141524106</v>
      </c>
      <c r="Q3136">
        <f>2*(Tabell1[[#This Row],[Recall]] * Tabell1[[#This Row],[Precision]]) / (Tabell1[[#This Row],[Recall]] + Tabell1[[#This Row],[Precision]])</f>
        <v>0.91919694707151156</v>
      </c>
      <c r="R3136">
        <v>8310</v>
      </c>
      <c r="S3136">
        <v>1276</v>
      </c>
      <c r="T3136">
        <v>126</v>
      </c>
      <c r="U3136">
        <v>1335</v>
      </c>
    </row>
    <row r="3137" spans="1:21" hidden="1" x14ac:dyDescent="0.3">
      <c r="A3137" s="21" t="s">
        <v>31</v>
      </c>
      <c r="B3137" s="25" t="s">
        <v>22</v>
      </c>
      <c r="C3137" s="23" t="s">
        <v>40</v>
      </c>
      <c r="D3137" s="20" t="s">
        <v>23</v>
      </c>
      <c r="E3137" t="s">
        <v>24</v>
      </c>
      <c r="F3137" s="19" t="s">
        <v>21</v>
      </c>
      <c r="G3137" s="25" t="s">
        <v>26</v>
      </c>
      <c r="H3137" s="21" t="s">
        <v>29</v>
      </c>
      <c r="I3137" s="25" t="s">
        <v>25</v>
      </c>
      <c r="J3137" s="25" t="s">
        <v>26</v>
      </c>
      <c r="K3137" s="26">
        <v>2.2745585441589302</v>
      </c>
      <c r="L3137" s="26">
        <v>1.69644999504089</v>
      </c>
      <c r="N3137">
        <f>(Tabell1[[#This Row],[TP]]+Tabell1[[#This Row],[TN]])/(Tabell1[[#This Row],[TP]]+Tabell1[[#This Row],[TN]]+Tabell1[[#This Row],[FP]]+Tabell1[[#This Row],[FN]])</f>
        <v>0.86738481035575266</v>
      </c>
      <c r="O3137">
        <f>Tabell1[[#This Row],[TP]]/(Tabell1[[#This Row],[TP]]+Tabell1[[#This Row],[FP]])</f>
        <v>0.9826528203917867</v>
      </c>
      <c r="P3137">
        <f>Tabell1[[#This Row],[TP]]/(Tabell1[[#This Row],[TP]]+Tabell1[[#This Row],[FN]])</f>
        <v>0.86334888543286681</v>
      </c>
      <c r="Q3137">
        <f>2*(Tabell1[[#This Row],[Recall]] * Tabell1[[#This Row],[Precision]]) / (Tabell1[[#This Row],[Recall]] + Tabell1[[#This Row],[Precision]])</f>
        <v>0.91914564821458133</v>
      </c>
      <c r="R3137">
        <v>8327</v>
      </c>
      <c r="S3137">
        <v>1255</v>
      </c>
      <c r="T3137">
        <v>147</v>
      </c>
      <c r="U3137">
        <v>1318</v>
      </c>
    </row>
    <row r="3138" spans="1:21" hidden="1" x14ac:dyDescent="0.3">
      <c r="A3138" s="25" t="s">
        <v>20</v>
      </c>
      <c r="B3138" s="23" t="s">
        <v>33</v>
      </c>
      <c r="C3138" s="25" t="s">
        <v>36</v>
      </c>
      <c r="D3138" s="20" t="s">
        <v>23</v>
      </c>
      <c r="E3138" t="s">
        <v>24</v>
      </c>
      <c r="F3138" s="19" t="s">
        <v>21</v>
      </c>
      <c r="G3138" s="25" t="s">
        <v>26</v>
      </c>
      <c r="H3138" s="21" t="s">
        <v>29</v>
      </c>
      <c r="I3138" s="25" t="s">
        <v>25</v>
      </c>
      <c r="J3138" s="25" t="s">
        <v>26</v>
      </c>
      <c r="K3138" s="26">
        <v>1.2995579242706199</v>
      </c>
      <c r="L3138" s="26">
        <v>3.44064116477966</v>
      </c>
      <c r="N3138">
        <f>(Tabell1[[#This Row],[TP]]+Tabell1[[#This Row],[TN]])/(Tabell1[[#This Row],[TP]]+Tabell1[[#This Row],[TN]]+Tabell1[[#This Row],[FP]]+Tabell1[[#This Row],[FN]])</f>
        <v>0.86303973929573641</v>
      </c>
      <c r="O3138">
        <f>Tabell1[[#This Row],[TP]]/(Tabell1[[#This Row],[TP]]+Tabell1[[#This Row],[FP]])</f>
        <v>0.94967927449679279</v>
      </c>
      <c r="P3138">
        <f>Tabell1[[#This Row],[TP]]/(Tabell1[[#This Row],[TP]]+Tabell1[[#This Row],[FN]])</f>
        <v>0.89030585795749095</v>
      </c>
      <c r="Q3138">
        <f>2*(Tabell1[[#This Row],[Recall]] * Tabell1[[#This Row],[Precision]]) / (Tabell1[[#This Row],[Recall]] + Tabell1[[#This Row],[Precision]])</f>
        <v>0.91903462299994654</v>
      </c>
      <c r="R3138">
        <v>8587</v>
      </c>
      <c r="S3138">
        <v>947</v>
      </c>
      <c r="T3138">
        <v>455</v>
      </c>
      <c r="U3138">
        <v>1058</v>
      </c>
    </row>
    <row r="3139" spans="1:21" hidden="1" x14ac:dyDescent="0.3">
      <c r="A3139" s="21" t="s">
        <v>31</v>
      </c>
      <c r="B3139" s="21" t="s">
        <v>32</v>
      </c>
      <c r="C3139" s="21" t="s">
        <v>34</v>
      </c>
      <c r="D3139" s="21" t="s">
        <v>34</v>
      </c>
      <c r="E3139" t="s">
        <v>35</v>
      </c>
      <c r="F3139" s="25" t="s">
        <v>30</v>
      </c>
      <c r="G3139" s="25" t="s">
        <v>26</v>
      </c>
      <c r="H3139" s="21" t="s">
        <v>29</v>
      </c>
      <c r="I3139" s="25" t="s">
        <v>25</v>
      </c>
      <c r="J3139" s="25" t="s">
        <v>26</v>
      </c>
      <c r="K3139" s="26">
        <v>4.6435832977294904</v>
      </c>
      <c r="L3139" s="26">
        <v>0.96882677078247004</v>
      </c>
      <c r="N3139">
        <f>(Tabell1[[#This Row],[TP]]+Tabell1[[#This Row],[TN]])/(Tabell1[[#This Row],[TP]]+Tabell1[[#This Row],[TN]]+Tabell1[[#This Row],[FP]]+Tabell1[[#This Row],[FN]])</f>
        <v>0.859045707508439</v>
      </c>
      <c r="O3139">
        <f>Tabell1[[#This Row],[TP]]/(Tabell1[[#This Row],[TP]]+Tabell1[[#This Row],[FP]])</f>
        <v>0.85150631681243927</v>
      </c>
      <c r="P3139">
        <f>Tabell1[[#This Row],[TP]]/(Tabell1[[#This Row],[TP]]+Tabell1[[#This Row],[FN]])</f>
        <v>0.99806356077001934</v>
      </c>
      <c r="Q3139">
        <f>2*(Tabell1[[#This Row],[Recall]] * Tabell1[[#This Row],[Precision]]) / (Tabell1[[#This Row],[Recall]] + Tabell1[[#This Row],[Precision]])</f>
        <v>0.91897844669358641</v>
      </c>
      <c r="R3139">
        <v>8762</v>
      </c>
      <c r="S3139">
        <v>654</v>
      </c>
      <c r="T3139">
        <v>1528</v>
      </c>
      <c r="U3139">
        <v>17</v>
      </c>
    </row>
    <row r="3140" spans="1:21" hidden="1" x14ac:dyDescent="0.3">
      <c r="A3140" s="25" t="s">
        <v>20</v>
      </c>
      <c r="B3140" s="23" t="s">
        <v>33</v>
      </c>
      <c r="C3140" s="23" t="s">
        <v>40</v>
      </c>
      <c r="D3140" s="20" t="s">
        <v>23</v>
      </c>
      <c r="E3140" t="s">
        <v>24</v>
      </c>
      <c r="F3140" s="19" t="s">
        <v>21</v>
      </c>
      <c r="G3140" s="25" t="s">
        <v>26</v>
      </c>
      <c r="H3140" s="21" t="s">
        <v>29</v>
      </c>
      <c r="I3140" s="21"/>
      <c r="J3140" s="25" t="s">
        <v>26</v>
      </c>
      <c r="K3140" s="26">
        <v>1.6322202682495099</v>
      </c>
      <c r="L3140" s="26">
        <v>4.4253475666046098</v>
      </c>
      <c r="N3140">
        <f>(Tabell1[[#This Row],[TP]]+Tabell1[[#This Row],[TN]])/(Tabell1[[#This Row],[TP]]+Tabell1[[#This Row],[TN]]+Tabell1[[#This Row],[FP]]+Tabell1[[#This Row],[FN]])</f>
        <v>0.86720376572825197</v>
      </c>
      <c r="O3140">
        <f>Tabell1[[#This Row],[TP]]/(Tabell1[[#This Row],[TP]]+Tabell1[[#This Row],[FP]])</f>
        <v>0.98344762355166704</v>
      </c>
      <c r="P3140">
        <f>Tabell1[[#This Row],[TP]]/(Tabell1[[#This Row],[TP]]+Tabell1[[#This Row],[FN]])</f>
        <v>0.86241575946086058</v>
      </c>
      <c r="Q3140">
        <f>2*(Tabell1[[#This Row],[Recall]] * Tabell1[[#This Row],[Precision]]) / (Tabell1[[#This Row],[Recall]] + Tabell1[[#This Row],[Precision]])</f>
        <v>0.91896370767276148</v>
      </c>
      <c r="R3140">
        <v>8318</v>
      </c>
      <c r="S3140">
        <v>1262</v>
      </c>
      <c r="T3140">
        <v>140</v>
      </c>
      <c r="U3140">
        <v>1327</v>
      </c>
    </row>
    <row r="3141" spans="1:21" hidden="1" x14ac:dyDescent="0.3">
      <c r="A3141" s="25" t="s">
        <v>20</v>
      </c>
      <c r="B3141" s="23" t="s">
        <v>33</v>
      </c>
      <c r="C3141" s="23" t="s">
        <v>40</v>
      </c>
      <c r="D3141" s="20" t="s">
        <v>23</v>
      </c>
      <c r="E3141" t="s">
        <v>24</v>
      </c>
      <c r="F3141" s="19" t="s">
        <v>21</v>
      </c>
      <c r="G3141" s="21" t="s">
        <v>29</v>
      </c>
      <c r="H3141" s="21" t="s">
        <v>29</v>
      </c>
      <c r="I3141" s="21"/>
      <c r="J3141" s="25" t="s">
        <v>26</v>
      </c>
      <c r="K3141" s="26">
        <v>1.5927424430847099</v>
      </c>
      <c r="L3141" s="26">
        <v>4.4123213291168204</v>
      </c>
      <c r="N3141">
        <f>(Tabell1[[#This Row],[TP]]+Tabell1[[#This Row],[TN]])/(Tabell1[[#This Row],[TP]]+Tabell1[[#This Row],[TN]]+Tabell1[[#This Row],[FP]]+Tabell1[[#This Row],[FN]])</f>
        <v>0.86720376572825197</v>
      </c>
      <c r="O3141">
        <f>Tabell1[[#This Row],[TP]]/(Tabell1[[#This Row],[TP]]+Tabell1[[#This Row],[FP]])</f>
        <v>0.98344762355166704</v>
      </c>
      <c r="P3141">
        <f>Tabell1[[#This Row],[TP]]/(Tabell1[[#This Row],[TP]]+Tabell1[[#This Row],[FN]])</f>
        <v>0.86241575946086058</v>
      </c>
      <c r="Q3141">
        <f>2*(Tabell1[[#This Row],[Recall]] * Tabell1[[#This Row],[Precision]]) / (Tabell1[[#This Row],[Recall]] + Tabell1[[#This Row],[Precision]])</f>
        <v>0.91896370767276148</v>
      </c>
      <c r="R3141">
        <v>8318</v>
      </c>
      <c r="S3141">
        <v>1262</v>
      </c>
      <c r="T3141">
        <v>140</v>
      </c>
      <c r="U3141">
        <v>1327</v>
      </c>
    </row>
    <row r="3142" spans="1:21" hidden="1" x14ac:dyDescent="0.3">
      <c r="A3142" s="21" t="s">
        <v>31</v>
      </c>
      <c r="B3142" s="21" t="s">
        <v>32</v>
      </c>
      <c r="C3142" s="21" t="s">
        <v>34</v>
      </c>
      <c r="D3142" s="21" t="s">
        <v>34</v>
      </c>
      <c r="E3142" t="s">
        <v>35</v>
      </c>
      <c r="F3142" s="25" t="s">
        <v>30</v>
      </c>
      <c r="G3142" s="21" t="s">
        <v>29</v>
      </c>
      <c r="H3142" s="25" t="s">
        <v>26</v>
      </c>
      <c r="I3142" s="21"/>
      <c r="J3142" s="21" t="s">
        <v>29</v>
      </c>
      <c r="K3142" s="26">
        <v>1.14247202873229</v>
      </c>
      <c r="L3142" s="26">
        <v>0.47393131256103499</v>
      </c>
      <c r="N3142">
        <f>(Tabell1[[#This Row],[TP]]+Tabell1[[#This Row],[TN]])/(Tabell1[[#This Row],[TP]]+Tabell1[[#This Row],[TN]]+Tabell1[[#This Row],[FP]]+Tabell1[[#This Row],[FN]])</f>
        <v>0.85931940516376248</v>
      </c>
      <c r="O3142">
        <f>Tabell1[[#This Row],[TP]]/(Tabell1[[#This Row],[TP]]+Tabell1[[#This Row],[FP]])</f>
        <v>0.85312774470576758</v>
      </c>
      <c r="P3142">
        <f>Tabell1[[#This Row],[TP]]/(Tabell1[[#This Row],[TP]]+Tabell1[[#This Row],[FN]])</f>
        <v>0.99578539697004209</v>
      </c>
      <c r="Q3142">
        <f>2*(Tabell1[[#This Row],[Recall]] * Tabell1[[#This Row],[Precision]]) / (Tabell1[[#This Row],[Recall]] + Tabell1[[#This Row],[Precision]])</f>
        <v>0.91895301166824339</v>
      </c>
      <c r="R3142">
        <v>8742</v>
      </c>
      <c r="S3142">
        <v>677</v>
      </c>
      <c r="T3142">
        <v>1505</v>
      </c>
      <c r="U3142">
        <v>37</v>
      </c>
    </row>
    <row r="3143" spans="1:21" hidden="1" x14ac:dyDescent="0.3">
      <c r="A3143" s="23" t="s">
        <v>48</v>
      </c>
      <c r="B3143" s="21" t="s">
        <v>32</v>
      </c>
      <c r="C3143" s="25" t="s">
        <v>36</v>
      </c>
      <c r="D3143" s="25" t="s">
        <v>36</v>
      </c>
      <c r="E3143" t="s">
        <v>44</v>
      </c>
      <c r="F3143" s="19" t="s">
        <v>21</v>
      </c>
      <c r="G3143" s="25" t="s">
        <v>26</v>
      </c>
      <c r="H3143" s="25" t="s">
        <v>26</v>
      </c>
      <c r="I3143" s="21"/>
      <c r="J3143" s="25" t="s">
        <v>26</v>
      </c>
      <c r="K3143" s="26">
        <v>0.14860439300537101</v>
      </c>
      <c r="L3143" s="26">
        <v>0.36203908920288003</v>
      </c>
      <c r="N3143">
        <f>(Tabell1[[#This Row],[TP]]+Tabell1[[#This Row],[TN]])/(Tabell1[[#This Row],[TP]]+Tabell1[[#This Row],[TN]]+Tabell1[[#This Row],[FP]]+Tabell1[[#This Row],[FN]])</f>
        <v>0.88714077846489636</v>
      </c>
      <c r="O3143">
        <f>Tabell1[[#This Row],[TP]]/(Tabell1[[#This Row],[TP]]+Tabell1[[#This Row],[FP]])</f>
        <v>0.8879070941681394</v>
      </c>
      <c r="P3143">
        <f>Tabell1[[#This Row],[TP]]/(Tabell1[[#This Row],[TP]]+Tabell1[[#This Row],[FN]])</f>
        <v>0.95221334777311495</v>
      </c>
      <c r="Q3143">
        <f>2*(Tabell1[[#This Row],[Recall]] * Tabell1[[#This Row],[Precision]]) / (Tabell1[[#This Row],[Recall]] + Tabell1[[#This Row],[Precision]])</f>
        <v>0.91893657325756095</v>
      </c>
      <c r="R3143">
        <v>7034</v>
      </c>
      <c r="S3143">
        <v>2721</v>
      </c>
      <c r="T3143">
        <v>888</v>
      </c>
      <c r="U3143">
        <v>353</v>
      </c>
    </row>
    <row r="3144" spans="1:21" hidden="1" x14ac:dyDescent="0.3">
      <c r="A3144" s="23" t="s">
        <v>48</v>
      </c>
      <c r="B3144" s="21" t="s">
        <v>32</v>
      </c>
      <c r="C3144" s="25" t="s">
        <v>36</v>
      </c>
      <c r="D3144" s="25" t="s">
        <v>36</v>
      </c>
      <c r="E3144" t="s">
        <v>44</v>
      </c>
      <c r="F3144" s="19" t="s">
        <v>21</v>
      </c>
      <c r="G3144" s="25" t="s">
        <v>26</v>
      </c>
      <c r="H3144" s="25" t="s">
        <v>26</v>
      </c>
      <c r="I3144" s="21"/>
      <c r="J3144" s="21" t="s">
        <v>29</v>
      </c>
      <c r="K3144" s="26">
        <v>0.137149572372436</v>
      </c>
      <c r="L3144" s="26">
        <v>0.40891695022583002</v>
      </c>
      <c r="N3144">
        <f>(Tabell1[[#This Row],[TP]]+Tabell1[[#This Row],[TN]])/(Tabell1[[#This Row],[TP]]+Tabell1[[#This Row],[TN]]+Tabell1[[#This Row],[FP]]+Tabell1[[#This Row],[FN]])</f>
        <v>0.88714077846489636</v>
      </c>
      <c r="O3144">
        <f>Tabell1[[#This Row],[TP]]/(Tabell1[[#This Row],[TP]]+Tabell1[[#This Row],[FP]])</f>
        <v>0.8879070941681394</v>
      </c>
      <c r="P3144">
        <f>Tabell1[[#This Row],[TP]]/(Tabell1[[#This Row],[TP]]+Tabell1[[#This Row],[FN]])</f>
        <v>0.95221334777311495</v>
      </c>
      <c r="Q3144">
        <f>2*(Tabell1[[#This Row],[Recall]] * Tabell1[[#This Row],[Precision]]) / (Tabell1[[#This Row],[Recall]] + Tabell1[[#This Row],[Precision]])</f>
        <v>0.91893657325756095</v>
      </c>
      <c r="R3144">
        <v>7034</v>
      </c>
      <c r="S3144">
        <v>2721</v>
      </c>
      <c r="T3144">
        <v>888</v>
      </c>
      <c r="U3144">
        <v>353</v>
      </c>
    </row>
    <row r="3145" spans="1:21" hidden="1" x14ac:dyDescent="0.3">
      <c r="A3145" s="21" t="s">
        <v>31</v>
      </c>
      <c r="B3145" s="25" t="s">
        <v>22</v>
      </c>
      <c r="C3145" s="23" t="s">
        <v>40</v>
      </c>
      <c r="D3145" s="20" t="s">
        <v>23</v>
      </c>
      <c r="E3145" t="s">
        <v>24</v>
      </c>
      <c r="F3145" s="19" t="s">
        <v>21</v>
      </c>
      <c r="G3145" s="21" t="s">
        <v>29</v>
      </c>
      <c r="H3145" s="21" t="s">
        <v>29</v>
      </c>
      <c r="I3145" s="25" t="s">
        <v>25</v>
      </c>
      <c r="J3145" s="25" t="s">
        <v>26</v>
      </c>
      <c r="K3145" s="26">
        <v>2.5491383075714098</v>
      </c>
      <c r="L3145" s="26">
        <v>0.52505755424499501</v>
      </c>
      <c r="N3145">
        <f>(Tabell1[[#This Row],[TP]]+Tabell1[[#This Row],[TN]])/(Tabell1[[#This Row],[TP]]+Tabell1[[#This Row],[TN]]+Tabell1[[#This Row],[FP]]+Tabell1[[#This Row],[FN]])</f>
        <v>0.86711324341450169</v>
      </c>
      <c r="O3145">
        <f>Tabell1[[#This Row],[TP]]/(Tabell1[[#This Row],[TP]]+Tabell1[[#This Row],[FP]])</f>
        <v>0.98321711381633381</v>
      </c>
      <c r="P3145">
        <f>Tabell1[[#This Row],[TP]]/(Tabell1[[#This Row],[TP]]+Tabell1[[#This Row],[FN]])</f>
        <v>0.86251944012441684</v>
      </c>
      <c r="Q3145">
        <f>2*(Tabell1[[#This Row],[Recall]] * Tabell1[[#This Row],[Precision]]) / (Tabell1[[#This Row],[Recall]] + Tabell1[[#This Row],[Precision]])</f>
        <v>0.91892190434110244</v>
      </c>
      <c r="R3145">
        <v>8319</v>
      </c>
      <c r="S3145">
        <v>1260</v>
      </c>
      <c r="T3145">
        <v>142</v>
      </c>
      <c r="U3145">
        <v>1326</v>
      </c>
    </row>
    <row r="3146" spans="1:21" hidden="1" x14ac:dyDescent="0.3">
      <c r="A3146" s="25" t="s">
        <v>20</v>
      </c>
      <c r="B3146" s="23" t="s">
        <v>33</v>
      </c>
      <c r="C3146" s="25" t="s">
        <v>36</v>
      </c>
      <c r="D3146" s="25" t="s">
        <v>36</v>
      </c>
      <c r="E3146" t="s">
        <v>44</v>
      </c>
      <c r="F3146" s="25" t="s">
        <v>30</v>
      </c>
      <c r="G3146" s="21" t="s">
        <v>29</v>
      </c>
      <c r="H3146" s="25" t="s">
        <v>26</v>
      </c>
      <c r="I3146" s="21"/>
      <c r="J3146" s="25" t="s">
        <v>26</v>
      </c>
      <c r="K3146" s="26">
        <v>5.1946773529052699</v>
      </c>
      <c r="L3146" s="26">
        <v>15.349551200866699</v>
      </c>
      <c r="N3146">
        <f>(Tabell1[[#This Row],[TP]]+Tabell1[[#This Row],[TN]])/(Tabell1[[#This Row],[TP]]+Tabell1[[#This Row],[TN]]+Tabell1[[#This Row],[FP]]+Tabell1[[#This Row],[FN]])</f>
        <v>0.88795925791196795</v>
      </c>
      <c r="O3146">
        <f>Tabell1[[#This Row],[TP]]/(Tabell1[[#This Row],[TP]]+Tabell1[[#This Row],[FP]])</f>
        <v>0.89419751505059564</v>
      </c>
      <c r="P3146">
        <f>Tabell1[[#This Row],[TP]]/(Tabell1[[#This Row],[TP]]+Tabell1[[#This Row],[FN]])</f>
        <v>0.94503858129145801</v>
      </c>
      <c r="Q3146">
        <f>2*(Tabell1[[#This Row],[Recall]] * Tabell1[[#This Row],[Precision]]) / (Tabell1[[#This Row],[Recall]] + Tabell1[[#This Row],[Precision]])</f>
        <v>0.9189153613268396</v>
      </c>
      <c r="R3146">
        <v>6981</v>
      </c>
      <c r="S3146">
        <v>2783</v>
      </c>
      <c r="T3146">
        <v>826</v>
      </c>
      <c r="U3146">
        <v>406</v>
      </c>
    </row>
    <row r="3147" spans="1:21" hidden="1" x14ac:dyDescent="0.3">
      <c r="A3147" s="25" t="s">
        <v>20</v>
      </c>
      <c r="B3147" s="25" t="s">
        <v>22</v>
      </c>
      <c r="C3147" s="23" t="s">
        <v>40</v>
      </c>
      <c r="D3147" s="20" t="s">
        <v>23</v>
      </c>
      <c r="E3147" t="s">
        <v>24</v>
      </c>
      <c r="F3147" s="25" t="s">
        <v>30</v>
      </c>
      <c r="G3147" s="25" t="s">
        <v>26</v>
      </c>
      <c r="H3147" s="21" t="s">
        <v>29</v>
      </c>
      <c r="I3147" s="21"/>
      <c r="J3147" s="21" t="s">
        <v>29</v>
      </c>
      <c r="K3147" s="26">
        <v>8.0426340103149396</v>
      </c>
      <c r="L3147" s="26">
        <v>10.9054210186004</v>
      </c>
      <c r="N3147">
        <f>(Tabell1[[#This Row],[TP]]+Tabell1[[#This Row],[TN]])/(Tabell1[[#This Row],[TP]]+Tabell1[[#This Row],[TN]]+Tabell1[[#This Row],[FP]]+Tabell1[[#This Row],[FN]])</f>
        <v>0.86322078392323709</v>
      </c>
      <c r="O3147">
        <f>Tabell1[[#This Row],[TP]]/(Tabell1[[#This Row],[TP]]+Tabell1[[#This Row],[FP]])</f>
        <v>0.95340022296544036</v>
      </c>
      <c r="P3147">
        <f>Tabell1[[#This Row],[TP]]/(Tabell1[[#This Row],[TP]]+Tabell1[[#This Row],[FN]])</f>
        <v>0.88667703473302228</v>
      </c>
      <c r="Q3147">
        <f>2*(Tabell1[[#This Row],[Recall]] * Tabell1[[#This Row],[Precision]]) / (Tabell1[[#This Row],[Recall]] + Tabell1[[#This Row],[Precision]])</f>
        <v>0.9188289014235832</v>
      </c>
      <c r="R3147">
        <v>8552</v>
      </c>
      <c r="S3147">
        <v>984</v>
      </c>
      <c r="T3147">
        <v>418</v>
      </c>
      <c r="U3147">
        <v>1093</v>
      </c>
    </row>
    <row r="3148" spans="1:21" hidden="1" x14ac:dyDescent="0.3">
      <c r="A3148" s="25" t="s">
        <v>20</v>
      </c>
      <c r="B3148" s="21" t="s">
        <v>32</v>
      </c>
      <c r="C3148" s="21" t="s">
        <v>34</v>
      </c>
      <c r="D3148" s="21" t="s">
        <v>34</v>
      </c>
      <c r="E3148" t="s">
        <v>43</v>
      </c>
      <c r="F3148" s="25" t="s">
        <v>30</v>
      </c>
      <c r="G3148" s="25" t="s">
        <v>26</v>
      </c>
      <c r="H3148" s="21" t="s">
        <v>29</v>
      </c>
      <c r="I3148" s="21"/>
      <c r="J3148" s="21" t="s">
        <v>29</v>
      </c>
      <c r="K3148" s="26">
        <v>4.2454383373260498</v>
      </c>
      <c r="L3148" s="26">
        <v>10.4915211200714</v>
      </c>
      <c r="N3148">
        <f>(Tabell1[[#This Row],[TP]]+Tabell1[[#This Row],[TN]])/(Tabell1[[#This Row],[TP]]+Tabell1[[#This Row],[TN]]+Tabell1[[#This Row],[FP]]+Tabell1[[#This Row],[FN]])</f>
        <v>0.8595505617977528</v>
      </c>
      <c r="O3148">
        <f>Tabell1[[#This Row],[TP]]/(Tabell1[[#This Row],[TP]]+Tabell1[[#This Row],[FP]])</f>
        <v>0.85355404089581299</v>
      </c>
      <c r="P3148">
        <f>Tabell1[[#This Row],[TP]]/(Tabell1[[#This Row],[TP]]+Tabell1[[#This Row],[FN]])</f>
        <v>0.99477984566500222</v>
      </c>
      <c r="Q3148">
        <f>2*(Tabell1[[#This Row],[Recall]] * Tabell1[[#This Row],[Precision]]) / (Tabell1[[#This Row],[Recall]] + Tabell1[[#This Row],[Precision]])</f>
        <v>0.91877161723089817</v>
      </c>
      <c r="R3148">
        <v>8766</v>
      </c>
      <c r="S3148">
        <v>720</v>
      </c>
      <c r="T3148">
        <v>1504</v>
      </c>
      <c r="U3148">
        <v>46</v>
      </c>
    </row>
    <row r="3149" spans="1:21" hidden="1" x14ac:dyDescent="0.3">
      <c r="A3149" s="25" t="s">
        <v>20</v>
      </c>
      <c r="B3149" s="25" t="s">
        <v>22</v>
      </c>
      <c r="C3149" s="25" t="s">
        <v>36</v>
      </c>
      <c r="D3149" s="25" t="s">
        <v>36</v>
      </c>
      <c r="E3149" t="s">
        <v>37</v>
      </c>
      <c r="F3149" s="25" t="s">
        <v>30</v>
      </c>
      <c r="G3149" s="25" t="s">
        <v>26</v>
      </c>
      <c r="H3149" s="25" t="s">
        <v>26</v>
      </c>
      <c r="I3149" s="25" t="s">
        <v>25</v>
      </c>
      <c r="J3149" s="25" t="s">
        <v>26</v>
      </c>
      <c r="K3149" s="26">
        <v>2.8285772800445499</v>
      </c>
      <c r="L3149" s="26">
        <v>6.8266730308532697</v>
      </c>
      <c r="N3149">
        <f>(Tabell1[[#This Row],[TP]]+Tabell1[[#This Row],[TN]])/(Tabell1[[#This Row],[TP]]+Tabell1[[#This Row],[TN]]+Tabell1[[#This Row],[FP]]+Tabell1[[#This Row],[FN]])</f>
        <v>0.88589192648806803</v>
      </c>
      <c r="O3149">
        <f>Tabell1[[#This Row],[TP]]/(Tabell1[[#This Row],[TP]]+Tabell1[[#This Row],[FP]])</f>
        <v>0.8767089236887895</v>
      </c>
      <c r="P3149">
        <f>Tabell1[[#This Row],[TP]]/(Tabell1[[#This Row],[TP]]+Tabell1[[#This Row],[FN]])</f>
        <v>0.96497948016415869</v>
      </c>
      <c r="Q3149">
        <f>2*(Tabell1[[#This Row],[Recall]] * Tabell1[[#This Row],[Precision]]) / (Tabell1[[#This Row],[Recall]] + Tabell1[[#This Row],[Precision]])</f>
        <v>0.91872883563427976</v>
      </c>
      <c r="R3149">
        <v>7054</v>
      </c>
      <c r="S3149">
        <v>2635</v>
      </c>
      <c r="T3149">
        <v>992</v>
      </c>
      <c r="U3149">
        <v>256</v>
      </c>
    </row>
    <row r="3150" spans="1:21" hidden="1" x14ac:dyDescent="0.3">
      <c r="A3150" s="25" t="s">
        <v>20</v>
      </c>
      <c r="B3150" s="25" t="s">
        <v>22</v>
      </c>
      <c r="C3150" s="25" t="s">
        <v>36</v>
      </c>
      <c r="D3150" s="25" t="s">
        <v>36</v>
      </c>
      <c r="E3150" t="s">
        <v>37</v>
      </c>
      <c r="F3150" s="25" t="s">
        <v>30</v>
      </c>
      <c r="G3150" s="21" t="s">
        <v>29</v>
      </c>
      <c r="H3150" s="25" t="s">
        <v>26</v>
      </c>
      <c r="I3150" s="25" t="s">
        <v>25</v>
      </c>
      <c r="J3150" s="25" t="s">
        <v>26</v>
      </c>
      <c r="K3150" s="26">
        <v>2.8201017379760698</v>
      </c>
      <c r="L3150" s="26">
        <v>6.8050496578216499</v>
      </c>
      <c r="N3150">
        <f>(Tabell1[[#This Row],[TP]]+Tabell1[[#This Row],[TN]])/(Tabell1[[#This Row],[TP]]+Tabell1[[#This Row],[TN]]+Tabell1[[#This Row],[FP]]+Tabell1[[#This Row],[FN]])</f>
        <v>0.88589192648806803</v>
      </c>
      <c r="O3150">
        <f>Tabell1[[#This Row],[TP]]/(Tabell1[[#This Row],[TP]]+Tabell1[[#This Row],[FP]])</f>
        <v>0.8767089236887895</v>
      </c>
      <c r="P3150">
        <f>Tabell1[[#This Row],[TP]]/(Tabell1[[#This Row],[TP]]+Tabell1[[#This Row],[FN]])</f>
        <v>0.96497948016415869</v>
      </c>
      <c r="Q3150">
        <f>2*(Tabell1[[#This Row],[Recall]] * Tabell1[[#This Row],[Precision]]) / (Tabell1[[#This Row],[Recall]] + Tabell1[[#This Row],[Precision]])</f>
        <v>0.91872883563427976</v>
      </c>
      <c r="R3150">
        <v>7054</v>
      </c>
      <c r="S3150">
        <v>2635</v>
      </c>
      <c r="T3150">
        <v>992</v>
      </c>
      <c r="U3150">
        <v>256</v>
      </c>
    </row>
    <row r="3151" spans="1:21" hidden="1" x14ac:dyDescent="0.3">
      <c r="A3151" s="21" t="s">
        <v>31</v>
      </c>
      <c r="B3151" s="21" t="s">
        <v>32</v>
      </c>
      <c r="C3151" s="21" t="s">
        <v>34</v>
      </c>
      <c r="D3151" s="21" t="s">
        <v>34</v>
      </c>
      <c r="E3151" t="s">
        <v>43</v>
      </c>
      <c r="F3151" s="19" t="s">
        <v>21</v>
      </c>
      <c r="G3151" s="21" t="s">
        <v>29</v>
      </c>
      <c r="H3151" s="21" t="s">
        <v>29</v>
      </c>
      <c r="I3151" s="21"/>
      <c r="J3151" s="21" t="s">
        <v>29</v>
      </c>
      <c r="K3151" s="26">
        <v>0.55710172653198198</v>
      </c>
      <c r="L3151" s="26">
        <v>0.37740349769592202</v>
      </c>
      <c r="N3151">
        <f>(Tabell1[[#This Row],[TP]]+Tabell1[[#This Row],[TN]])/(Tabell1[[#This Row],[TP]]+Tabell1[[#This Row],[TN]]+Tabell1[[#This Row],[FP]]+Tabell1[[#This Row],[FN]])</f>
        <v>0.85927872417542583</v>
      </c>
      <c r="O3151">
        <f>Tabell1[[#This Row],[TP]]/(Tabell1[[#This Row],[TP]]+Tabell1[[#This Row],[FP]])</f>
        <v>0.85261828427086372</v>
      </c>
      <c r="P3151">
        <f>Tabell1[[#This Row],[TP]]/(Tabell1[[#This Row],[TP]]+Tabell1[[#This Row],[FN]])</f>
        <v>0.99591466182478439</v>
      </c>
      <c r="Q3151">
        <f>2*(Tabell1[[#This Row],[Recall]] * Tabell1[[#This Row],[Precision]]) / (Tabell1[[#This Row],[Recall]] + Tabell1[[#This Row],[Precision]])</f>
        <v>0.91871237895838787</v>
      </c>
      <c r="R3151">
        <v>8776</v>
      </c>
      <c r="S3151">
        <v>707</v>
      </c>
      <c r="T3151">
        <v>1517</v>
      </c>
      <c r="U3151">
        <v>36</v>
      </c>
    </row>
    <row r="3152" spans="1:21" hidden="1" x14ac:dyDescent="0.3">
      <c r="A3152" s="25" t="s">
        <v>20</v>
      </c>
      <c r="B3152" s="25" t="s">
        <v>22</v>
      </c>
      <c r="C3152" s="24" t="s">
        <v>38</v>
      </c>
      <c r="D3152" s="24" t="s">
        <v>38</v>
      </c>
      <c r="E3152" t="s">
        <v>45</v>
      </c>
      <c r="F3152" s="19" t="s">
        <v>21</v>
      </c>
      <c r="G3152" s="25" t="s">
        <v>26</v>
      </c>
      <c r="H3152" s="25" t="s">
        <v>26</v>
      </c>
      <c r="I3152" s="21"/>
      <c r="J3152" s="25" t="s">
        <v>26</v>
      </c>
      <c r="K3152" s="26">
        <v>2.4077062606811501</v>
      </c>
      <c r="L3152" s="26">
        <v>6.7262852191925004</v>
      </c>
      <c r="N3152">
        <f>(Tabell1[[#This Row],[TP]]+Tabell1[[#This Row],[TN]])/(Tabell1[[#This Row],[TP]]+Tabell1[[#This Row],[TN]]+Tabell1[[#This Row],[FP]]+Tabell1[[#This Row],[FN]])</f>
        <v>0.90114755579651218</v>
      </c>
      <c r="O3152">
        <f>Tabell1[[#This Row],[TP]]/(Tabell1[[#This Row],[TP]]+Tabell1[[#This Row],[FP]])</f>
        <v>0.90494352354408092</v>
      </c>
      <c r="P3152">
        <f>Tabell1[[#This Row],[TP]]/(Tabell1[[#This Row],[TP]]+Tabell1[[#This Row],[FN]])</f>
        <v>0.93257747543461833</v>
      </c>
      <c r="Q3152">
        <f>2*(Tabell1[[#This Row],[Recall]] * Tabell1[[#This Row],[Precision]]) / (Tabell1[[#This Row],[Recall]] + Tabell1[[#This Row],[Precision]])</f>
        <v>0.91855270994639659</v>
      </c>
      <c r="R3152">
        <v>6169</v>
      </c>
      <c r="S3152">
        <v>3804</v>
      </c>
      <c r="T3152">
        <v>648</v>
      </c>
      <c r="U3152">
        <v>446</v>
      </c>
    </row>
    <row r="3153" spans="1:21" hidden="1" x14ac:dyDescent="0.3">
      <c r="A3153" s="21" t="s">
        <v>31</v>
      </c>
      <c r="B3153" s="21" t="s">
        <v>32</v>
      </c>
      <c r="C3153" s="21" t="s">
        <v>34</v>
      </c>
      <c r="D3153" s="21" t="s">
        <v>34</v>
      </c>
      <c r="E3153" t="s">
        <v>43</v>
      </c>
      <c r="F3153" s="25" t="s">
        <v>30</v>
      </c>
      <c r="G3153" s="25" t="s">
        <v>26</v>
      </c>
      <c r="H3153" s="25" t="s">
        <v>26</v>
      </c>
      <c r="I3153" s="25" t="s">
        <v>25</v>
      </c>
      <c r="J3153" s="25" t="s">
        <v>26</v>
      </c>
      <c r="K3153" s="26">
        <v>5.0812323093414298</v>
      </c>
      <c r="L3153" s="26">
        <v>1.0584571361541699</v>
      </c>
      <c r="N3153">
        <f>(Tabell1[[#This Row],[TP]]+Tabell1[[#This Row],[TN]])/(Tabell1[[#This Row],[TP]]+Tabell1[[#This Row],[TN]]+Tabell1[[#This Row],[FP]]+Tabell1[[#This Row],[FN]])</f>
        <v>0.85864443638999632</v>
      </c>
      <c r="O3153">
        <f>Tabell1[[#This Row],[TP]]/(Tabell1[[#This Row],[TP]]+Tabell1[[#This Row],[FP]])</f>
        <v>0.85094850948509482</v>
      </c>
      <c r="P3153">
        <f>Tabell1[[#This Row],[TP]]/(Tabell1[[#This Row],[TP]]+Tabell1[[#This Row],[FN]])</f>
        <v>0.99773036768043577</v>
      </c>
      <c r="Q3153">
        <f>2*(Tabell1[[#This Row],[Recall]] * Tabell1[[#This Row],[Precision]]) / (Tabell1[[#This Row],[Recall]] + Tabell1[[#This Row],[Precision]])</f>
        <v>0.91851232762223156</v>
      </c>
      <c r="R3153">
        <v>8792</v>
      </c>
      <c r="S3153">
        <v>684</v>
      </c>
      <c r="T3153">
        <v>1540</v>
      </c>
      <c r="U3153">
        <v>20</v>
      </c>
    </row>
    <row r="3154" spans="1:21" hidden="1" x14ac:dyDescent="0.3">
      <c r="A3154" s="25" t="s">
        <v>20</v>
      </c>
      <c r="B3154" s="21" t="s">
        <v>32</v>
      </c>
      <c r="C3154" s="23" t="s">
        <v>40</v>
      </c>
      <c r="D3154" s="20" t="s">
        <v>23</v>
      </c>
      <c r="E3154" t="s">
        <v>24</v>
      </c>
      <c r="F3154" s="25" t="s">
        <v>30</v>
      </c>
      <c r="G3154" s="25" t="s">
        <v>26</v>
      </c>
      <c r="H3154" s="25" t="s">
        <v>26</v>
      </c>
      <c r="I3154" s="21"/>
      <c r="J3154" s="21" t="s">
        <v>29</v>
      </c>
      <c r="K3154" s="26">
        <v>3.5020565986633301</v>
      </c>
      <c r="L3154" s="26">
        <v>8.4156451225280708</v>
      </c>
      <c r="N3154">
        <f>(Tabell1[[#This Row],[TP]]+Tabell1[[#This Row],[TN]])/(Tabell1[[#This Row],[TP]]+Tabell1[[#This Row],[TN]]+Tabell1[[#This Row],[FP]]+Tabell1[[#This Row],[FN]])</f>
        <v>0.86620802027699828</v>
      </c>
      <c r="O3154">
        <f>Tabell1[[#This Row],[TP]]/(Tabell1[[#This Row],[TP]]+Tabell1[[#This Row],[FP]])</f>
        <v>0.98092097515015897</v>
      </c>
      <c r="P3154">
        <f>Tabell1[[#This Row],[TP]]/(Tabell1[[#This Row],[TP]]+Tabell1[[#This Row],[FN]])</f>
        <v>0.86355624675997922</v>
      </c>
      <c r="Q3154">
        <f>2*(Tabell1[[#This Row],[Recall]] * Tabell1[[#This Row],[Precision]]) / (Tabell1[[#This Row],[Recall]] + Tabell1[[#This Row],[Precision]])</f>
        <v>0.91850463167181284</v>
      </c>
      <c r="R3154">
        <v>8329</v>
      </c>
      <c r="S3154">
        <v>1240</v>
      </c>
      <c r="T3154">
        <v>162</v>
      </c>
      <c r="U3154">
        <v>1316</v>
      </c>
    </row>
    <row r="3155" spans="1:21" hidden="1" x14ac:dyDescent="0.3">
      <c r="A3155" s="25" t="s">
        <v>20</v>
      </c>
      <c r="B3155" s="21" t="s">
        <v>32</v>
      </c>
      <c r="C3155" s="23" t="s">
        <v>40</v>
      </c>
      <c r="D3155" s="20" t="s">
        <v>23</v>
      </c>
      <c r="E3155" t="s">
        <v>24</v>
      </c>
      <c r="F3155" s="25" t="s">
        <v>30</v>
      </c>
      <c r="G3155" s="21" t="s">
        <v>29</v>
      </c>
      <c r="H3155" s="25" t="s">
        <v>26</v>
      </c>
      <c r="I3155" s="21"/>
      <c r="J3155" s="21" t="s">
        <v>29</v>
      </c>
      <c r="K3155" s="26">
        <v>3.4369077682495099</v>
      </c>
      <c r="L3155" s="26">
        <v>8.4582016468048096</v>
      </c>
      <c r="N3155">
        <f>(Tabell1[[#This Row],[TP]]+Tabell1[[#This Row],[TN]])/(Tabell1[[#This Row],[TP]]+Tabell1[[#This Row],[TN]]+Tabell1[[#This Row],[FP]]+Tabell1[[#This Row],[FN]])</f>
        <v>0.86620802027699828</v>
      </c>
      <c r="O3155">
        <f>Tabell1[[#This Row],[TP]]/(Tabell1[[#This Row],[TP]]+Tabell1[[#This Row],[FP]])</f>
        <v>0.98092097515015897</v>
      </c>
      <c r="P3155">
        <f>Tabell1[[#This Row],[TP]]/(Tabell1[[#This Row],[TP]]+Tabell1[[#This Row],[FN]])</f>
        <v>0.86355624675997922</v>
      </c>
      <c r="Q3155">
        <f>2*(Tabell1[[#This Row],[Recall]] * Tabell1[[#This Row],[Precision]]) / (Tabell1[[#This Row],[Recall]] + Tabell1[[#This Row],[Precision]])</f>
        <v>0.91850463167181284</v>
      </c>
      <c r="R3155">
        <v>8329</v>
      </c>
      <c r="S3155">
        <v>1240</v>
      </c>
      <c r="T3155">
        <v>162</v>
      </c>
      <c r="U3155">
        <v>1316</v>
      </c>
    </row>
    <row r="3156" spans="1:21" hidden="1" x14ac:dyDescent="0.3">
      <c r="A3156" s="21" t="s">
        <v>31</v>
      </c>
      <c r="B3156" s="21" t="s">
        <v>32</v>
      </c>
      <c r="C3156" s="21" t="s">
        <v>34</v>
      </c>
      <c r="D3156" s="21" t="s">
        <v>34</v>
      </c>
      <c r="E3156" t="s">
        <v>35</v>
      </c>
      <c r="F3156" s="25" t="s">
        <v>30</v>
      </c>
      <c r="G3156" s="21" t="s">
        <v>29</v>
      </c>
      <c r="H3156" s="21" t="s">
        <v>29</v>
      </c>
      <c r="I3156" s="21"/>
      <c r="J3156" s="21" t="s">
        <v>29</v>
      </c>
      <c r="K3156" s="26">
        <v>1.14892697334289</v>
      </c>
      <c r="L3156" s="26">
        <v>0.50392937660217196</v>
      </c>
      <c r="N3156">
        <f>(Tabell1[[#This Row],[TP]]+Tabell1[[#This Row],[TN]])/(Tabell1[[#This Row],[TP]]+Tabell1[[#This Row],[TN]]+Tabell1[[#This Row],[FP]]+Tabell1[[#This Row],[FN]])</f>
        <v>0.85822461454246879</v>
      </c>
      <c r="O3156">
        <f>Tabell1[[#This Row],[TP]]/(Tabell1[[#This Row],[TP]]+Tabell1[[#This Row],[FP]])</f>
        <v>0.85130798405134689</v>
      </c>
      <c r="P3156">
        <f>Tabell1[[#This Row],[TP]]/(Tabell1[[#This Row],[TP]]+Tabell1[[#This Row],[FN]])</f>
        <v>0.99715229525002846</v>
      </c>
      <c r="Q3156">
        <f>2*(Tabell1[[#This Row],[Recall]] * Tabell1[[#This Row],[Precision]]) / (Tabell1[[#This Row],[Recall]] + Tabell1[[#This Row],[Precision]])</f>
        <v>0.91847655020459551</v>
      </c>
      <c r="R3156">
        <v>8754</v>
      </c>
      <c r="S3156">
        <v>653</v>
      </c>
      <c r="T3156">
        <v>1529</v>
      </c>
      <c r="U3156">
        <v>25</v>
      </c>
    </row>
    <row r="3157" spans="1:21" hidden="1" x14ac:dyDescent="0.3">
      <c r="A3157" s="21" t="s">
        <v>31</v>
      </c>
      <c r="B3157" s="25" t="s">
        <v>22</v>
      </c>
      <c r="C3157" s="21" t="s">
        <v>34</v>
      </c>
      <c r="D3157" s="21" t="s">
        <v>34</v>
      </c>
      <c r="E3157" t="s">
        <v>35</v>
      </c>
      <c r="F3157" s="25" t="s">
        <v>30</v>
      </c>
      <c r="G3157" s="21" t="s">
        <v>29</v>
      </c>
      <c r="H3157" s="21" t="s">
        <v>29</v>
      </c>
      <c r="I3157" s="25" t="s">
        <v>25</v>
      </c>
      <c r="J3157" s="25" t="s">
        <v>26</v>
      </c>
      <c r="K3157" s="26">
        <v>4.6783382892608598</v>
      </c>
      <c r="L3157" s="26">
        <v>0.92253303527831998</v>
      </c>
      <c r="N3157">
        <f>(Tabell1[[#This Row],[TP]]+Tabell1[[#This Row],[TN]])/(Tabell1[[#This Row],[TP]]+Tabell1[[#This Row],[TN]]+Tabell1[[#This Row],[FP]]+Tabell1[[#This Row],[FN]])</f>
        <v>0.85804214943891977</v>
      </c>
      <c r="O3157">
        <f>Tabell1[[#This Row],[TP]]/(Tabell1[[#This Row],[TP]]+Tabell1[[#This Row],[FP]])</f>
        <v>0.85046094129063565</v>
      </c>
      <c r="P3157">
        <f>Tabell1[[#This Row],[TP]]/(Tabell1[[#This Row],[TP]]+Tabell1[[#This Row],[FN]])</f>
        <v>0.99829137715001703</v>
      </c>
      <c r="Q3157">
        <f>2*(Tabell1[[#This Row],[Recall]] * Tabell1[[#This Row],[Precision]]) / (Tabell1[[#This Row],[Recall]] + Tabell1[[#This Row],[Precision]])</f>
        <v>0.91846573045483126</v>
      </c>
      <c r="R3157">
        <v>8764</v>
      </c>
      <c r="S3157">
        <v>641</v>
      </c>
      <c r="T3157">
        <v>1541</v>
      </c>
      <c r="U3157">
        <v>15</v>
      </c>
    </row>
    <row r="3158" spans="1:21" hidden="1" x14ac:dyDescent="0.3">
      <c r="A3158" s="23" t="s">
        <v>48</v>
      </c>
      <c r="B3158" s="21" t="s">
        <v>32</v>
      </c>
      <c r="C3158" s="25" t="s">
        <v>36</v>
      </c>
      <c r="D3158" s="25" t="s">
        <v>36</v>
      </c>
      <c r="E3158" t="s">
        <v>44</v>
      </c>
      <c r="F3158" s="25" t="s">
        <v>30</v>
      </c>
      <c r="G3158" s="25" t="s">
        <v>26</v>
      </c>
      <c r="H3158" s="25" t="s">
        <v>26</v>
      </c>
      <c r="I3158" s="21"/>
      <c r="J3158" s="25" t="s">
        <v>26</v>
      </c>
      <c r="K3158" s="26">
        <v>0.47211289405822698</v>
      </c>
      <c r="L3158" s="26">
        <v>0.67355966567993097</v>
      </c>
      <c r="N3158">
        <f>(Tabell1[[#This Row],[TP]]+Tabell1[[#This Row],[TN]])/(Tabell1[[#This Row],[TP]]+Tabell1[[#This Row],[TN]]+Tabell1[[#This Row],[FP]]+Tabell1[[#This Row],[FN]])</f>
        <v>0.88277555474718084</v>
      </c>
      <c r="O3158">
        <f>Tabell1[[#This Row],[TP]]/(Tabell1[[#This Row],[TP]]+Tabell1[[#This Row],[FP]])</f>
        <v>0.86202802184754213</v>
      </c>
      <c r="P3158">
        <f>Tabell1[[#This Row],[TP]]/(Tabell1[[#This Row],[TP]]+Tabell1[[#This Row],[FN]])</f>
        <v>0.98280763503452007</v>
      </c>
      <c r="Q3158">
        <f>2*(Tabell1[[#This Row],[Recall]] * Tabell1[[#This Row],[Precision]]) / (Tabell1[[#This Row],[Recall]] + Tabell1[[#This Row],[Precision]])</f>
        <v>0.91846416598140301</v>
      </c>
      <c r="R3158">
        <v>7260</v>
      </c>
      <c r="S3158">
        <v>2447</v>
      </c>
      <c r="T3158">
        <v>1162</v>
      </c>
      <c r="U3158">
        <v>127</v>
      </c>
    </row>
    <row r="3159" spans="1:21" hidden="1" x14ac:dyDescent="0.3">
      <c r="A3159" s="23" t="s">
        <v>48</v>
      </c>
      <c r="B3159" s="21" t="s">
        <v>32</v>
      </c>
      <c r="C3159" s="25" t="s">
        <v>36</v>
      </c>
      <c r="D3159" s="25" t="s">
        <v>36</v>
      </c>
      <c r="E3159" t="s">
        <v>44</v>
      </c>
      <c r="F3159" s="25" t="s">
        <v>30</v>
      </c>
      <c r="G3159" s="25" t="s">
        <v>26</v>
      </c>
      <c r="H3159" s="25" t="s">
        <v>26</v>
      </c>
      <c r="I3159" s="21"/>
      <c r="J3159" s="21" t="s">
        <v>29</v>
      </c>
      <c r="K3159" s="26">
        <v>0.46875715255737299</v>
      </c>
      <c r="L3159" s="26">
        <v>0.68517994880676203</v>
      </c>
      <c r="N3159">
        <f>(Tabell1[[#This Row],[TP]]+Tabell1[[#This Row],[TN]])/(Tabell1[[#This Row],[TP]]+Tabell1[[#This Row],[TN]]+Tabell1[[#This Row],[FP]]+Tabell1[[#This Row],[FN]])</f>
        <v>0.88277555474718084</v>
      </c>
      <c r="O3159">
        <f>Tabell1[[#This Row],[TP]]/(Tabell1[[#This Row],[TP]]+Tabell1[[#This Row],[FP]])</f>
        <v>0.86202802184754213</v>
      </c>
      <c r="P3159">
        <f>Tabell1[[#This Row],[TP]]/(Tabell1[[#This Row],[TP]]+Tabell1[[#This Row],[FN]])</f>
        <v>0.98280763503452007</v>
      </c>
      <c r="Q3159">
        <f>2*(Tabell1[[#This Row],[Recall]] * Tabell1[[#This Row],[Precision]]) / (Tabell1[[#This Row],[Recall]] + Tabell1[[#This Row],[Precision]])</f>
        <v>0.91846416598140301</v>
      </c>
      <c r="R3159">
        <v>7260</v>
      </c>
      <c r="S3159">
        <v>2447</v>
      </c>
      <c r="T3159">
        <v>1162</v>
      </c>
      <c r="U3159">
        <v>127</v>
      </c>
    </row>
    <row r="3160" spans="1:21" hidden="1" x14ac:dyDescent="0.3">
      <c r="A3160" s="25" t="s">
        <v>20</v>
      </c>
      <c r="B3160" s="25" t="s">
        <v>22</v>
      </c>
      <c r="C3160" s="25" t="s">
        <v>36</v>
      </c>
      <c r="D3160" s="25" t="s">
        <v>36</v>
      </c>
      <c r="E3160" t="s">
        <v>44</v>
      </c>
      <c r="F3160" s="19" t="s">
        <v>21</v>
      </c>
      <c r="G3160" s="21" t="s">
        <v>29</v>
      </c>
      <c r="H3160" s="25" t="s">
        <v>26</v>
      </c>
      <c r="I3160" s="25" t="s">
        <v>25</v>
      </c>
      <c r="J3160" s="25" t="s">
        <v>26</v>
      </c>
      <c r="K3160" s="26">
        <v>2.0224871635436998</v>
      </c>
      <c r="L3160" s="26">
        <v>5.42740726470947</v>
      </c>
      <c r="N3160">
        <f>(Tabell1[[#This Row],[TP]]+Tabell1[[#This Row],[TN]])/(Tabell1[[#This Row],[TP]]+Tabell1[[#This Row],[TN]]+Tabell1[[#This Row],[FP]]+Tabell1[[#This Row],[FN]])</f>
        <v>0.88686795198253909</v>
      </c>
      <c r="O3160">
        <f>Tabell1[[#This Row],[TP]]/(Tabell1[[#This Row],[TP]]+Tabell1[[#This Row],[FP]])</f>
        <v>0.8903291396619647</v>
      </c>
      <c r="P3160">
        <f>Tabell1[[#This Row],[TP]]/(Tabell1[[#This Row],[TP]]+Tabell1[[#This Row],[FN]])</f>
        <v>0.94842290510356031</v>
      </c>
      <c r="Q3160">
        <f>2*(Tabell1[[#This Row],[Recall]] * Tabell1[[#This Row],[Precision]]) / (Tabell1[[#This Row],[Recall]] + Tabell1[[#This Row],[Precision]])</f>
        <v>0.91845831148400636</v>
      </c>
      <c r="R3160">
        <v>7006</v>
      </c>
      <c r="S3160">
        <v>2746</v>
      </c>
      <c r="T3160">
        <v>863</v>
      </c>
      <c r="U3160">
        <v>381</v>
      </c>
    </row>
    <row r="3161" spans="1:21" hidden="1" x14ac:dyDescent="0.3">
      <c r="A3161" s="25" t="s">
        <v>20</v>
      </c>
      <c r="B3161" s="21" t="s">
        <v>32</v>
      </c>
      <c r="C3161" s="21" t="s">
        <v>34</v>
      </c>
      <c r="D3161" s="21" t="s">
        <v>34</v>
      </c>
      <c r="E3161" t="s">
        <v>43</v>
      </c>
      <c r="F3161" s="25" t="s">
        <v>30</v>
      </c>
      <c r="G3161" s="21" t="s">
        <v>29</v>
      </c>
      <c r="H3161" s="21" t="s">
        <v>29</v>
      </c>
      <c r="I3161" s="21"/>
      <c r="J3161" s="21" t="s">
        <v>29</v>
      </c>
      <c r="K3161" s="26">
        <v>4.2302675247192303</v>
      </c>
      <c r="L3161" s="26">
        <v>10.4959375858306</v>
      </c>
      <c r="N3161">
        <f>(Tabell1[[#This Row],[TP]]+Tabell1[[#This Row],[TN]])/(Tabell1[[#This Row],[TP]]+Tabell1[[#This Row],[TN]]+Tabell1[[#This Row],[FP]]+Tabell1[[#This Row],[FN]])</f>
        <v>0.85891627401232329</v>
      </c>
      <c r="O3161">
        <f>Tabell1[[#This Row],[TP]]/(Tabell1[[#This Row],[TP]]+Tabell1[[#This Row],[FP]])</f>
        <v>0.85304136253041363</v>
      </c>
      <c r="P3161">
        <f>Tabell1[[#This Row],[TP]]/(Tabell1[[#This Row],[TP]]+Tabell1[[#This Row],[FN]])</f>
        <v>0.99466636404902409</v>
      </c>
      <c r="Q3161">
        <f>2*(Tabell1[[#This Row],[Recall]] * Tabell1[[#This Row],[Precision]]) / (Tabell1[[#This Row],[Recall]] + Tabell1[[#This Row],[Precision]])</f>
        <v>0.91842615392675642</v>
      </c>
      <c r="R3161">
        <v>8765</v>
      </c>
      <c r="S3161">
        <v>714</v>
      </c>
      <c r="T3161">
        <v>1510</v>
      </c>
      <c r="U3161">
        <v>47</v>
      </c>
    </row>
    <row r="3162" spans="1:21" hidden="1" x14ac:dyDescent="0.3">
      <c r="A3162" s="23" t="s">
        <v>48</v>
      </c>
      <c r="B3162" s="21" t="s">
        <v>32</v>
      </c>
      <c r="C3162" s="25" t="s">
        <v>36</v>
      </c>
      <c r="D3162" s="25" t="s">
        <v>36</v>
      </c>
      <c r="E3162" t="s">
        <v>44</v>
      </c>
      <c r="F3162" s="25" t="s">
        <v>30</v>
      </c>
      <c r="G3162" s="25" t="s">
        <v>26</v>
      </c>
      <c r="H3162" s="21" t="s">
        <v>29</v>
      </c>
      <c r="I3162" s="21"/>
      <c r="J3162" s="21" t="s">
        <v>29</v>
      </c>
      <c r="K3162" s="26">
        <v>0.56304621696472101</v>
      </c>
      <c r="L3162" s="26">
        <v>0.68725228309631303</v>
      </c>
      <c r="N3162">
        <f>(Tabell1[[#This Row],[TP]]+Tabell1[[#This Row],[TN]])/(Tabell1[[#This Row],[TP]]+Tabell1[[#This Row],[TN]]+Tabell1[[#This Row],[FP]]+Tabell1[[#This Row],[FN]])</f>
        <v>0.88313932339032375</v>
      </c>
      <c r="O3162">
        <f>Tabell1[[#This Row],[TP]]/(Tabell1[[#This Row],[TP]]+Tabell1[[#This Row],[FP]])</f>
        <v>0.86495215311004781</v>
      </c>
      <c r="P3162">
        <f>Tabell1[[#This Row],[TP]]/(Tabell1[[#This Row],[TP]]+Tabell1[[#This Row],[FN]])</f>
        <v>0.97888181941248142</v>
      </c>
      <c r="Q3162">
        <f>2*(Tabell1[[#This Row],[Recall]] * Tabell1[[#This Row],[Precision]]) / (Tabell1[[#This Row],[Recall]] + Tabell1[[#This Row],[Precision]])</f>
        <v>0.91839715501365338</v>
      </c>
      <c r="R3162">
        <v>7231</v>
      </c>
      <c r="S3162">
        <v>2480</v>
      </c>
      <c r="T3162">
        <v>1129</v>
      </c>
      <c r="U3162">
        <v>156</v>
      </c>
    </row>
    <row r="3163" spans="1:21" hidden="1" x14ac:dyDescent="0.3">
      <c r="A3163" s="23" t="s">
        <v>48</v>
      </c>
      <c r="B3163" s="21" t="s">
        <v>32</v>
      </c>
      <c r="C3163" s="25" t="s">
        <v>36</v>
      </c>
      <c r="D3163" s="25" t="s">
        <v>36</v>
      </c>
      <c r="E3163" t="s">
        <v>44</v>
      </c>
      <c r="F3163" s="25" t="s">
        <v>30</v>
      </c>
      <c r="G3163" s="25" t="s">
        <v>26</v>
      </c>
      <c r="H3163" s="21" t="s">
        <v>29</v>
      </c>
      <c r="I3163" s="21"/>
      <c r="J3163" s="25" t="s">
        <v>26</v>
      </c>
      <c r="K3163" s="26">
        <v>0.46077775955200101</v>
      </c>
      <c r="L3163" s="26">
        <v>0.66957998275756803</v>
      </c>
      <c r="N3163">
        <f>(Tabell1[[#This Row],[TP]]+Tabell1[[#This Row],[TN]])/(Tabell1[[#This Row],[TP]]+Tabell1[[#This Row],[TN]]+Tabell1[[#This Row],[FP]]+Tabell1[[#This Row],[FN]])</f>
        <v>0.88313932339032375</v>
      </c>
      <c r="O3163">
        <f>Tabell1[[#This Row],[TP]]/(Tabell1[[#This Row],[TP]]+Tabell1[[#This Row],[FP]])</f>
        <v>0.86495215311004781</v>
      </c>
      <c r="P3163">
        <f>Tabell1[[#This Row],[TP]]/(Tabell1[[#This Row],[TP]]+Tabell1[[#This Row],[FN]])</f>
        <v>0.97888181941248142</v>
      </c>
      <c r="Q3163">
        <f>2*(Tabell1[[#This Row],[Recall]] * Tabell1[[#This Row],[Precision]]) / (Tabell1[[#This Row],[Recall]] + Tabell1[[#This Row],[Precision]])</f>
        <v>0.91839715501365338</v>
      </c>
      <c r="R3163">
        <v>7231</v>
      </c>
      <c r="S3163">
        <v>2480</v>
      </c>
      <c r="T3163">
        <v>1129</v>
      </c>
      <c r="U3163">
        <v>156</v>
      </c>
    </row>
    <row r="3164" spans="1:21" hidden="1" x14ac:dyDescent="0.3">
      <c r="A3164" s="25" t="s">
        <v>20</v>
      </c>
      <c r="B3164" s="25" t="s">
        <v>22</v>
      </c>
      <c r="C3164" s="24" t="s">
        <v>38</v>
      </c>
      <c r="D3164" s="24" t="s">
        <v>38</v>
      </c>
      <c r="E3164" t="s">
        <v>45</v>
      </c>
      <c r="F3164" s="25" t="s">
        <v>30</v>
      </c>
      <c r="G3164" s="21" t="s">
        <v>29</v>
      </c>
      <c r="H3164" s="25" t="s">
        <v>26</v>
      </c>
      <c r="I3164" s="21"/>
      <c r="J3164" s="21" t="s">
        <v>29</v>
      </c>
      <c r="K3164" s="26">
        <v>6.1442139148712096</v>
      </c>
      <c r="L3164" s="26">
        <v>16.015223979949901</v>
      </c>
      <c r="N3164">
        <f>(Tabell1[[#This Row],[TP]]+Tabell1[[#This Row],[TN]])/(Tabell1[[#This Row],[TP]]+Tabell1[[#This Row],[TN]]+Tabell1[[#This Row],[FP]]+Tabell1[[#This Row],[FN]])</f>
        <v>0.89825607662419804</v>
      </c>
      <c r="O3164">
        <f>Tabell1[[#This Row],[TP]]/(Tabell1[[#This Row],[TP]]+Tabell1[[#This Row],[FP]])</f>
        <v>0.8822955843432233</v>
      </c>
      <c r="P3164">
        <f>Tabell1[[#This Row],[TP]]/(Tabell1[[#This Row],[TP]]+Tabell1[[#This Row],[FN]])</f>
        <v>0.95752078609221469</v>
      </c>
      <c r="Q3164">
        <f>2*(Tabell1[[#This Row],[Recall]] * Tabell1[[#This Row],[Precision]]) / (Tabell1[[#This Row],[Recall]] + Tabell1[[#This Row],[Precision]])</f>
        <v>0.91837030593011459</v>
      </c>
      <c r="R3164">
        <v>6334</v>
      </c>
      <c r="S3164">
        <v>3607</v>
      </c>
      <c r="T3164">
        <v>845</v>
      </c>
      <c r="U3164">
        <v>281</v>
      </c>
    </row>
    <row r="3165" spans="1:21" hidden="1" x14ac:dyDescent="0.3">
      <c r="A3165" s="21" t="s">
        <v>31</v>
      </c>
      <c r="B3165" s="23" t="s">
        <v>33</v>
      </c>
      <c r="C3165" s="23" t="s">
        <v>40</v>
      </c>
      <c r="D3165" s="20" t="s">
        <v>23</v>
      </c>
      <c r="E3165" t="s">
        <v>24</v>
      </c>
      <c r="F3165" s="25" t="s">
        <v>30</v>
      </c>
      <c r="G3165" s="25" t="s">
        <v>26</v>
      </c>
      <c r="H3165" s="25" t="s">
        <v>26</v>
      </c>
      <c r="I3165" s="25" t="s">
        <v>25</v>
      </c>
      <c r="J3165" s="25" t="s">
        <v>26</v>
      </c>
      <c r="K3165" s="26">
        <v>263.47107267379698</v>
      </c>
      <c r="L3165" s="26">
        <v>5.5687971115112296</v>
      </c>
      <c r="N3165">
        <f>(Tabell1[[#This Row],[TP]]+Tabell1[[#This Row],[TN]])/(Tabell1[[#This Row],[TP]]+Tabell1[[#This Row],[TN]]+Tabell1[[#This Row],[FP]]+Tabell1[[#This Row],[FN]])</f>
        <v>0.86240608309948408</v>
      </c>
      <c r="O3165">
        <f>Tabell1[[#This Row],[TP]]/(Tabell1[[#This Row],[TP]]+Tabell1[[#This Row],[FP]])</f>
        <v>0.95385990392134956</v>
      </c>
      <c r="P3165">
        <f>Tabell1[[#This Row],[TP]]/(Tabell1[[#This Row],[TP]]+Tabell1[[#This Row],[FN]])</f>
        <v>0.88522550544323486</v>
      </c>
      <c r="Q3165">
        <f>2*(Tabell1[[#This Row],[Recall]] * Tabell1[[#This Row],[Precision]]) / (Tabell1[[#This Row],[Recall]] + Tabell1[[#This Row],[Precision]])</f>
        <v>0.91826199182619916</v>
      </c>
      <c r="R3165">
        <v>8538</v>
      </c>
      <c r="S3165">
        <v>989</v>
      </c>
      <c r="T3165">
        <v>413</v>
      </c>
      <c r="U3165">
        <v>1107</v>
      </c>
    </row>
    <row r="3166" spans="1:21" hidden="1" x14ac:dyDescent="0.3">
      <c r="A3166" s="25" t="s">
        <v>20</v>
      </c>
      <c r="B3166" s="23" t="s">
        <v>33</v>
      </c>
      <c r="C3166" s="23" t="s">
        <v>40</v>
      </c>
      <c r="D3166" s="20" t="s">
        <v>23</v>
      </c>
      <c r="E3166" t="s">
        <v>24</v>
      </c>
      <c r="F3166" s="19" t="s">
        <v>21</v>
      </c>
      <c r="G3166" s="25" t="s">
        <v>26</v>
      </c>
      <c r="H3166" s="21" t="s">
        <v>29</v>
      </c>
      <c r="I3166" s="25" t="s">
        <v>25</v>
      </c>
      <c r="J3166" s="25" t="s">
        <v>26</v>
      </c>
      <c r="K3166" s="26">
        <v>1.5952877998352</v>
      </c>
      <c r="L3166" s="26">
        <v>4.1684656143188397</v>
      </c>
      <c r="N3166">
        <f>(Tabell1[[#This Row],[TP]]+Tabell1[[#This Row],[TN]])/(Tabell1[[#This Row],[TP]]+Tabell1[[#This Row],[TN]]+Tabell1[[#This Row],[FP]]+Tabell1[[#This Row],[FN]])</f>
        <v>0.86593645333574731</v>
      </c>
      <c r="O3166">
        <f>Tabell1[[#This Row],[TP]]/(Tabell1[[#This Row],[TP]]+Tabell1[[#This Row],[FP]])</f>
        <v>0.98239186953438906</v>
      </c>
      <c r="P3166">
        <f>Tabell1[[#This Row],[TP]]/(Tabell1[[#This Row],[TP]]+Tabell1[[#This Row],[FN]])</f>
        <v>0.86189735614307927</v>
      </c>
      <c r="Q3166">
        <f>2*(Tabell1[[#This Row],[Recall]] * Tabell1[[#This Row],[Precision]]) / (Tabell1[[#This Row],[Recall]] + Tabell1[[#This Row],[Precision]])</f>
        <v>0.91820842767990285</v>
      </c>
      <c r="R3166">
        <v>8313</v>
      </c>
      <c r="S3166">
        <v>1253</v>
      </c>
      <c r="T3166">
        <v>149</v>
      </c>
      <c r="U3166">
        <v>1332</v>
      </c>
    </row>
    <row r="3167" spans="1:21" hidden="1" x14ac:dyDescent="0.3">
      <c r="A3167" s="25" t="s">
        <v>20</v>
      </c>
      <c r="B3167" s="23" t="s">
        <v>33</v>
      </c>
      <c r="C3167" s="23" t="s">
        <v>40</v>
      </c>
      <c r="D3167" s="20" t="s">
        <v>23</v>
      </c>
      <c r="E3167" t="s">
        <v>24</v>
      </c>
      <c r="F3167" s="19" t="s">
        <v>21</v>
      </c>
      <c r="G3167" s="21" t="s">
        <v>29</v>
      </c>
      <c r="H3167" s="21" t="s">
        <v>29</v>
      </c>
      <c r="I3167" s="25" t="s">
        <v>25</v>
      </c>
      <c r="J3167" s="25" t="s">
        <v>26</v>
      </c>
      <c r="K3167" s="26">
        <v>1.50597476959228</v>
      </c>
      <c r="L3167" s="26">
        <v>4.1564409732818604</v>
      </c>
      <c r="N3167">
        <f>(Tabell1[[#This Row],[TP]]+Tabell1[[#This Row],[TN]])/(Tabell1[[#This Row],[TP]]+Tabell1[[#This Row],[TN]]+Tabell1[[#This Row],[FP]]+Tabell1[[#This Row],[FN]])</f>
        <v>0.86593645333574731</v>
      </c>
      <c r="O3167">
        <f>Tabell1[[#This Row],[TP]]/(Tabell1[[#This Row],[TP]]+Tabell1[[#This Row],[FP]])</f>
        <v>0.98239186953438906</v>
      </c>
      <c r="P3167">
        <f>Tabell1[[#This Row],[TP]]/(Tabell1[[#This Row],[TP]]+Tabell1[[#This Row],[FN]])</f>
        <v>0.86189735614307927</v>
      </c>
      <c r="Q3167">
        <f>2*(Tabell1[[#This Row],[Recall]] * Tabell1[[#This Row],[Precision]]) / (Tabell1[[#This Row],[Recall]] + Tabell1[[#This Row],[Precision]])</f>
        <v>0.91820842767990285</v>
      </c>
      <c r="R3167">
        <v>8313</v>
      </c>
      <c r="S3167">
        <v>1253</v>
      </c>
      <c r="T3167">
        <v>149</v>
      </c>
      <c r="U3167">
        <v>1332</v>
      </c>
    </row>
    <row r="3168" spans="1:21" hidden="1" x14ac:dyDescent="0.3">
      <c r="A3168" s="25" t="s">
        <v>20</v>
      </c>
      <c r="B3168" s="25" t="s">
        <v>22</v>
      </c>
      <c r="C3168" s="21" t="s">
        <v>34</v>
      </c>
      <c r="D3168" s="21" t="s">
        <v>34</v>
      </c>
      <c r="E3168" t="s">
        <v>35</v>
      </c>
      <c r="F3168" s="25" t="s">
        <v>30</v>
      </c>
      <c r="G3168" s="25" t="s">
        <v>26</v>
      </c>
      <c r="H3168" s="25" t="s">
        <v>26</v>
      </c>
      <c r="I3168" s="25" t="s">
        <v>25</v>
      </c>
      <c r="J3168" s="21" t="s">
        <v>29</v>
      </c>
      <c r="K3168" s="26">
        <v>3.0416629314422599</v>
      </c>
      <c r="L3168" s="26">
        <v>7.2754919528961102</v>
      </c>
      <c r="N3168">
        <f>(Tabell1[[#This Row],[TP]]+Tabell1[[#This Row],[TN]])/(Tabell1[[#This Row],[TP]]+Tabell1[[#This Row],[TN]]+Tabell1[[#This Row],[FP]]+Tabell1[[#This Row],[FN]])</f>
        <v>0.85749475412827292</v>
      </c>
      <c r="O3168">
        <f>Tabell1[[#This Row],[TP]]/(Tabell1[[#This Row],[TP]]+Tabell1[[#This Row],[FP]])</f>
        <v>0.84983034415899172</v>
      </c>
      <c r="P3168">
        <f>Tabell1[[#This Row],[TP]]/(Tabell1[[#This Row],[TP]]+Tabell1[[#This Row],[FN]])</f>
        <v>0.99851919353001484</v>
      </c>
      <c r="Q3168">
        <f>2*(Tabell1[[#This Row],[Recall]] * Tabell1[[#This Row],[Precision]]) / (Tabell1[[#This Row],[Recall]] + Tabell1[[#This Row],[Precision]])</f>
        <v>0.91819419712998851</v>
      </c>
      <c r="R3168">
        <v>8766</v>
      </c>
      <c r="S3168">
        <v>633</v>
      </c>
      <c r="T3168">
        <v>1549</v>
      </c>
      <c r="U3168">
        <v>13</v>
      </c>
    </row>
    <row r="3169" spans="1:21" hidden="1" x14ac:dyDescent="0.3">
      <c r="A3169" s="25" t="s">
        <v>20</v>
      </c>
      <c r="B3169" s="25" t="s">
        <v>22</v>
      </c>
      <c r="C3169" s="21" t="s">
        <v>34</v>
      </c>
      <c r="D3169" s="21" t="s">
        <v>34</v>
      </c>
      <c r="E3169" t="s">
        <v>35</v>
      </c>
      <c r="F3169" s="25" t="s">
        <v>30</v>
      </c>
      <c r="G3169" s="21" t="s">
        <v>29</v>
      </c>
      <c r="H3169" s="25" t="s">
        <v>26</v>
      </c>
      <c r="I3169" s="25" t="s">
        <v>25</v>
      </c>
      <c r="J3169" s="21" t="s">
        <v>29</v>
      </c>
      <c r="K3169" s="26">
        <v>3.01880455017089</v>
      </c>
      <c r="L3169" s="26">
        <v>7.2791984081268302</v>
      </c>
      <c r="N3169">
        <f>(Tabell1[[#This Row],[TP]]+Tabell1[[#This Row],[TN]])/(Tabell1[[#This Row],[TP]]+Tabell1[[#This Row],[TN]]+Tabell1[[#This Row],[FP]]+Tabell1[[#This Row],[FN]])</f>
        <v>0.85749475412827292</v>
      </c>
      <c r="O3169">
        <f>Tabell1[[#This Row],[TP]]/(Tabell1[[#This Row],[TP]]+Tabell1[[#This Row],[FP]])</f>
        <v>0.84983034415899172</v>
      </c>
      <c r="P3169">
        <f>Tabell1[[#This Row],[TP]]/(Tabell1[[#This Row],[TP]]+Tabell1[[#This Row],[FN]])</f>
        <v>0.99851919353001484</v>
      </c>
      <c r="Q3169">
        <f>2*(Tabell1[[#This Row],[Recall]] * Tabell1[[#This Row],[Precision]]) / (Tabell1[[#This Row],[Recall]] + Tabell1[[#This Row],[Precision]])</f>
        <v>0.91819419712998851</v>
      </c>
      <c r="R3169">
        <v>8766</v>
      </c>
      <c r="S3169">
        <v>633</v>
      </c>
      <c r="T3169">
        <v>1549</v>
      </c>
      <c r="U3169">
        <v>13</v>
      </c>
    </row>
    <row r="3170" spans="1:21" hidden="1" x14ac:dyDescent="0.3">
      <c r="A3170" s="21" t="s">
        <v>31</v>
      </c>
      <c r="B3170" s="21" t="s">
        <v>32</v>
      </c>
      <c r="C3170" s="21" t="s">
        <v>34</v>
      </c>
      <c r="D3170" s="21" t="s">
        <v>34</v>
      </c>
      <c r="E3170" t="s">
        <v>43</v>
      </c>
      <c r="F3170" s="19" t="s">
        <v>21</v>
      </c>
      <c r="G3170" s="21" t="s">
        <v>29</v>
      </c>
      <c r="H3170" s="25" t="s">
        <v>26</v>
      </c>
      <c r="I3170" s="21"/>
      <c r="J3170" s="21" t="s">
        <v>29</v>
      </c>
      <c r="K3170" s="26">
        <v>0.55398130416870095</v>
      </c>
      <c r="L3170" s="26">
        <v>0.37599134445190402</v>
      </c>
      <c r="N3170">
        <f>(Tabell1[[#This Row],[TP]]+Tabell1[[#This Row],[TN]])/(Tabell1[[#This Row],[TP]]+Tabell1[[#This Row],[TN]]+Tabell1[[#This Row],[FP]]+Tabell1[[#This Row],[FN]])</f>
        <v>0.85810076114534251</v>
      </c>
      <c r="O3170">
        <f>Tabell1[[#This Row],[TP]]/(Tabell1[[#This Row],[TP]]+Tabell1[[#This Row],[FP]])</f>
        <v>0.85113394068617954</v>
      </c>
      <c r="P3170">
        <f>Tabell1[[#This Row],[TP]]/(Tabell1[[#This Row],[TP]]+Tabell1[[#This Row],[FN]])</f>
        <v>0.9965955515206536</v>
      </c>
      <c r="Q3170">
        <f>2*(Tabell1[[#This Row],[Recall]] * Tabell1[[#This Row],[Precision]]) / (Tabell1[[#This Row],[Recall]] + Tabell1[[#This Row],[Precision]])</f>
        <v>0.91813904861474116</v>
      </c>
      <c r="R3170">
        <v>8782</v>
      </c>
      <c r="S3170">
        <v>688</v>
      </c>
      <c r="T3170">
        <v>1536</v>
      </c>
      <c r="U3170">
        <v>30</v>
      </c>
    </row>
    <row r="3171" spans="1:21" hidden="1" x14ac:dyDescent="0.3">
      <c r="A3171" s="25" t="s">
        <v>20</v>
      </c>
      <c r="B3171" s="25" t="s">
        <v>22</v>
      </c>
      <c r="C3171" s="25" t="s">
        <v>36</v>
      </c>
      <c r="D3171" s="25" t="s">
        <v>36</v>
      </c>
      <c r="E3171" t="s">
        <v>44</v>
      </c>
      <c r="F3171" s="25" t="s">
        <v>30</v>
      </c>
      <c r="G3171" s="21" t="s">
        <v>29</v>
      </c>
      <c r="H3171" s="25" t="s">
        <v>26</v>
      </c>
      <c r="I3171" s="21"/>
      <c r="J3171" s="21" t="s">
        <v>29</v>
      </c>
      <c r="K3171" s="26">
        <v>6.8313617706298801</v>
      </c>
      <c r="L3171" s="26">
        <v>17.365514516830402</v>
      </c>
      <c r="N3171">
        <f>(Tabell1[[#This Row],[TP]]+Tabell1[[#This Row],[TN]])/(Tabell1[[#This Row],[TP]]+Tabell1[[#This Row],[TN]]+Tabell1[[#This Row],[FP]]+Tabell1[[#This Row],[FN]])</f>
        <v>0.88323026555110951</v>
      </c>
      <c r="O3171">
        <f>Tabell1[[#This Row],[TP]]/(Tabell1[[#This Row],[TP]]+Tabell1[[#This Row],[FP]])</f>
        <v>0.8680496924375829</v>
      </c>
      <c r="P3171">
        <f>Tabell1[[#This Row],[TP]]/(Tabell1[[#This Row],[TP]]+Tabell1[[#This Row],[FN]])</f>
        <v>0.97427913902802221</v>
      </c>
      <c r="Q3171">
        <f>2*(Tabell1[[#This Row],[Recall]] * Tabell1[[#This Row],[Precision]]) / (Tabell1[[#This Row],[Recall]] + Tabell1[[#This Row],[Precision]])</f>
        <v>0.9181017986988137</v>
      </c>
      <c r="R3171">
        <v>7197</v>
      </c>
      <c r="S3171">
        <v>2515</v>
      </c>
      <c r="T3171">
        <v>1094</v>
      </c>
      <c r="U3171">
        <v>190</v>
      </c>
    </row>
    <row r="3172" spans="1:21" hidden="1" x14ac:dyDescent="0.3">
      <c r="A3172" s="25" t="s">
        <v>20</v>
      </c>
      <c r="B3172" s="23" t="s">
        <v>33</v>
      </c>
      <c r="C3172" s="25" t="s">
        <v>36</v>
      </c>
      <c r="D3172" s="25" t="s">
        <v>36</v>
      </c>
      <c r="E3172" t="s">
        <v>44</v>
      </c>
      <c r="F3172" s="19" t="s">
        <v>21</v>
      </c>
      <c r="G3172" s="25" t="s">
        <v>26</v>
      </c>
      <c r="H3172" s="25" t="s">
        <v>26</v>
      </c>
      <c r="I3172" s="25" t="s">
        <v>25</v>
      </c>
      <c r="J3172" s="25" t="s">
        <v>26</v>
      </c>
      <c r="K3172" s="26">
        <v>1.2646119594573899</v>
      </c>
      <c r="L3172" s="26">
        <v>3.56059265136718</v>
      </c>
      <c r="N3172">
        <f>(Tabell1[[#This Row],[TP]]+Tabell1[[#This Row],[TN]])/(Tabell1[[#This Row],[TP]]+Tabell1[[#This Row],[TN]]+Tabell1[[#This Row],[FP]]+Tabell1[[#This Row],[FN]])</f>
        <v>0.88686795198253909</v>
      </c>
      <c r="O3172">
        <f>Tabell1[[#This Row],[TP]]/(Tabell1[[#This Row],[TP]]+Tabell1[[#This Row],[FP]])</f>
        <v>0.89393356419135561</v>
      </c>
      <c r="P3172">
        <f>Tabell1[[#This Row],[TP]]/(Tabell1[[#This Row],[TP]]+Tabell1[[#This Row],[FN]])</f>
        <v>0.94354947881413298</v>
      </c>
      <c r="Q3172">
        <f>2*(Tabell1[[#This Row],[Recall]] * Tabell1[[#This Row],[Precision]]) / (Tabell1[[#This Row],[Recall]] + Tabell1[[#This Row],[Precision]])</f>
        <v>0.91807165437302429</v>
      </c>
      <c r="R3172">
        <v>6970</v>
      </c>
      <c r="S3172">
        <v>2782</v>
      </c>
      <c r="T3172">
        <v>827</v>
      </c>
      <c r="U3172">
        <v>417</v>
      </c>
    </row>
    <row r="3173" spans="1:21" hidden="1" x14ac:dyDescent="0.3">
      <c r="A3173" s="25" t="s">
        <v>20</v>
      </c>
      <c r="B3173" s="23" t="s">
        <v>33</v>
      </c>
      <c r="C3173" s="24" t="s">
        <v>38</v>
      </c>
      <c r="D3173" s="20" t="s">
        <v>23</v>
      </c>
      <c r="E3173" t="s">
        <v>24</v>
      </c>
      <c r="F3173" s="19" t="s">
        <v>21</v>
      </c>
      <c r="G3173" s="25" t="s">
        <v>26</v>
      </c>
      <c r="H3173" s="25" t="s">
        <v>26</v>
      </c>
      <c r="I3173" s="21"/>
      <c r="J3173" s="25" t="s">
        <v>26</v>
      </c>
      <c r="K3173" s="26">
        <v>2.0819883346557599</v>
      </c>
      <c r="L3173" s="26">
        <v>4.57057428359985</v>
      </c>
      <c r="N3173">
        <f>(Tabell1[[#This Row],[TP]]+Tabell1[[#This Row],[TN]])/(Tabell1[[#This Row],[TP]]+Tabell1[[#This Row],[TN]]+Tabell1[[#This Row],[FP]]+Tabell1[[#This Row],[FN]])</f>
        <v>0.862134516158233</v>
      </c>
      <c r="O3173">
        <f>Tabell1[[#This Row],[TP]]/(Tabell1[[#This Row],[TP]]+Tabell1[[#This Row],[FP]])</f>
        <v>0.95445389435989259</v>
      </c>
      <c r="P3173">
        <f>Tabell1[[#This Row],[TP]]/(Tabell1[[#This Row],[TP]]+Tabell1[[#This Row],[FN]])</f>
        <v>0.88429237947122863</v>
      </c>
      <c r="Q3173">
        <f>2*(Tabell1[[#This Row],[Recall]] * Tabell1[[#This Row],[Precision]]) / (Tabell1[[#This Row],[Recall]] + Tabell1[[#This Row],[Precision]])</f>
        <v>0.9180345514234971</v>
      </c>
      <c r="R3173">
        <v>8529</v>
      </c>
      <c r="S3173">
        <v>995</v>
      </c>
      <c r="T3173">
        <v>407</v>
      </c>
      <c r="U3173">
        <v>1116</v>
      </c>
    </row>
    <row r="3174" spans="1:21" hidden="1" x14ac:dyDescent="0.3">
      <c r="A3174" s="25" t="s">
        <v>20</v>
      </c>
      <c r="B3174" s="23" t="s">
        <v>33</v>
      </c>
      <c r="C3174" s="24" t="s">
        <v>38</v>
      </c>
      <c r="D3174" s="24" t="s">
        <v>38</v>
      </c>
      <c r="E3174" t="s">
        <v>45</v>
      </c>
      <c r="F3174" s="25" t="s">
        <v>30</v>
      </c>
      <c r="G3174" s="25" t="s">
        <v>26</v>
      </c>
      <c r="H3174" s="25" t="s">
        <v>26</v>
      </c>
      <c r="I3174" s="21"/>
      <c r="J3174" s="25" t="s">
        <v>26</v>
      </c>
      <c r="K3174" s="26">
        <v>5.1626055240631104</v>
      </c>
      <c r="L3174" s="26">
        <v>15.683100223541199</v>
      </c>
      <c r="N3174">
        <f>(Tabell1[[#This Row],[TP]]+Tabell1[[#This Row],[TN]])/(Tabell1[[#This Row],[TP]]+Tabell1[[#This Row],[TN]]+Tabell1[[#This Row],[FP]]+Tabell1[[#This Row],[FN]])</f>
        <v>0.90024396855516398</v>
      </c>
      <c r="O3174">
        <f>Tabell1[[#This Row],[TP]]/(Tabell1[[#This Row],[TP]]+Tabell1[[#This Row],[FP]])</f>
        <v>0.90232150678931233</v>
      </c>
      <c r="P3174">
        <f>Tabell1[[#This Row],[TP]]/(Tabell1[[#This Row],[TP]]+Tabell1[[#This Row],[FN]])</f>
        <v>0.93424036281179135</v>
      </c>
      <c r="Q3174">
        <f>2*(Tabell1[[#This Row],[Recall]] * Tabell1[[#This Row],[Precision]]) / (Tabell1[[#This Row],[Recall]] + Tabell1[[#This Row],[Precision]])</f>
        <v>0.91800356506238856</v>
      </c>
      <c r="R3174">
        <v>6180</v>
      </c>
      <c r="S3174">
        <v>3783</v>
      </c>
      <c r="T3174">
        <v>669</v>
      </c>
      <c r="U3174">
        <v>435</v>
      </c>
    </row>
    <row r="3175" spans="1:21" hidden="1" x14ac:dyDescent="0.3">
      <c r="A3175" s="23" t="s">
        <v>48</v>
      </c>
      <c r="B3175" s="21" t="s">
        <v>32</v>
      </c>
      <c r="C3175" s="25" t="s">
        <v>36</v>
      </c>
      <c r="D3175" s="25" t="s">
        <v>36</v>
      </c>
      <c r="E3175" t="s">
        <v>44</v>
      </c>
      <c r="F3175" s="19" t="s">
        <v>21</v>
      </c>
      <c r="G3175" s="21" t="s">
        <v>29</v>
      </c>
      <c r="H3175" s="25" t="s">
        <v>26</v>
      </c>
      <c r="I3175" s="21"/>
      <c r="J3175" s="25" t="s">
        <v>26</v>
      </c>
      <c r="K3175" s="26">
        <v>0.128658771514892</v>
      </c>
      <c r="L3175" s="26">
        <v>0.31816291809081998</v>
      </c>
      <c r="N3175">
        <f>(Tabell1[[#This Row],[TP]]+Tabell1[[#This Row],[TN]])/(Tabell1[[#This Row],[TP]]+Tabell1[[#This Row],[TN]]+Tabell1[[#This Row],[FP]]+Tabell1[[#This Row],[FN]])</f>
        <v>0.88568570389232448</v>
      </c>
      <c r="O3175">
        <f>Tabell1[[#This Row],[TP]]/(Tabell1[[#This Row],[TP]]+Tabell1[[#This Row],[FP]])</f>
        <v>0.88592294132460336</v>
      </c>
      <c r="P3175">
        <f>Tabell1[[#This Row],[TP]]/(Tabell1[[#This Row],[TP]]+Tabell1[[#This Row],[FN]])</f>
        <v>0.95248409367808307</v>
      </c>
      <c r="Q3175">
        <f>2*(Tabell1[[#This Row],[Recall]] * Tabell1[[#This Row],[Precision]]) / (Tabell1[[#This Row],[Recall]] + Tabell1[[#This Row],[Precision]])</f>
        <v>0.91799856481179454</v>
      </c>
      <c r="R3175">
        <v>7036</v>
      </c>
      <c r="S3175">
        <v>2703</v>
      </c>
      <c r="T3175">
        <v>906</v>
      </c>
      <c r="U3175">
        <v>351</v>
      </c>
    </row>
    <row r="3176" spans="1:21" hidden="1" x14ac:dyDescent="0.3">
      <c r="A3176" s="23" t="s">
        <v>48</v>
      </c>
      <c r="B3176" s="21" t="s">
        <v>32</v>
      </c>
      <c r="C3176" s="25" t="s">
        <v>36</v>
      </c>
      <c r="D3176" s="25" t="s">
        <v>36</v>
      </c>
      <c r="E3176" t="s">
        <v>44</v>
      </c>
      <c r="F3176" s="19" t="s">
        <v>21</v>
      </c>
      <c r="G3176" s="21" t="s">
        <v>29</v>
      </c>
      <c r="H3176" s="25" t="s">
        <v>26</v>
      </c>
      <c r="I3176" s="21"/>
      <c r="J3176" s="21" t="s">
        <v>29</v>
      </c>
      <c r="K3176" s="26">
        <v>0.127650260925292</v>
      </c>
      <c r="L3176" s="26">
        <v>0.40290045738220198</v>
      </c>
      <c r="N3176">
        <f>(Tabell1[[#This Row],[TP]]+Tabell1[[#This Row],[TN]])/(Tabell1[[#This Row],[TP]]+Tabell1[[#This Row],[TN]]+Tabell1[[#This Row],[FP]]+Tabell1[[#This Row],[FN]])</f>
        <v>0.88568570389232448</v>
      </c>
      <c r="O3176">
        <f>Tabell1[[#This Row],[TP]]/(Tabell1[[#This Row],[TP]]+Tabell1[[#This Row],[FP]])</f>
        <v>0.88592294132460336</v>
      </c>
      <c r="P3176">
        <f>Tabell1[[#This Row],[TP]]/(Tabell1[[#This Row],[TP]]+Tabell1[[#This Row],[FN]])</f>
        <v>0.95248409367808307</v>
      </c>
      <c r="Q3176">
        <f>2*(Tabell1[[#This Row],[Recall]] * Tabell1[[#This Row],[Precision]]) / (Tabell1[[#This Row],[Recall]] + Tabell1[[#This Row],[Precision]])</f>
        <v>0.91799856481179454</v>
      </c>
      <c r="R3176">
        <v>7036</v>
      </c>
      <c r="S3176">
        <v>2703</v>
      </c>
      <c r="T3176">
        <v>906</v>
      </c>
      <c r="U3176">
        <v>351</v>
      </c>
    </row>
    <row r="3177" spans="1:21" hidden="1" x14ac:dyDescent="0.3">
      <c r="A3177" s="23" t="s">
        <v>48</v>
      </c>
      <c r="B3177" s="21" t="s">
        <v>32</v>
      </c>
      <c r="C3177" s="25" t="s">
        <v>36</v>
      </c>
      <c r="D3177" s="25" t="s">
        <v>36</v>
      </c>
      <c r="E3177" t="s">
        <v>44</v>
      </c>
      <c r="F3177" s="25" t="s">
        <v>30</v>
      </c>
      <c r="G3177" s="21" t="s">
        <v>29</v>
      </c>
      <c r="H3177" s="21" t="s">
        <v>29</v>
      </c>
      <c r="I3177" s="21"/>
      <c r="J3177" s="25" t="s">
        <v>26</v>
      </c>
      <c r="K3177" s="26">
        <v>0.43883609771728499</v>
      </c>
      <c r="L3177" s="26">
        <v>0.65225791931152299</v>
      </c>
      <c r="N3177">
        <f>(Tabell1[[#This Row],[TP]]+Tabell1[[#This Row],[TN]])/(Tabell1[[#This Row],[TP]]+Tabell1[[#This Row],[TN]]+Tabell1[[#This Row],[FP]]+Tabell1[[#This Row],[FN]])</f>
        <v>0.88250272826482357</v>
      </c>
      <c r="O3177">
        <f>Tabell1[[#This Row],[TP]]/(Tabell1[[#This Row],[TP]]+Tabell1[[#This Row],[FP]])</f>
        <v>0.86422851679215973</v>
      </c>
      <c r="P3177">
        <f>Tabell1[[#This Row],[TP]]/(Tabell1[[#This Row],[TP]]+Tabell1[[#This Row],[FN]])</f>
        <v>0.97888181941248142</v>
      </c>
      <c r="Q3177">
        <f>2*(Tabell1[[#This Row],[Recall]] * Tabell1[[#This Row],[Precision]]) / (Tabell1[[#This Row],[Recall]] + Tabell1[[#This Row],[Precision]])</f>
        <v>0.91798908213786978</v>
      </c>
      <c r="R3177">
        <v>7231</v>
      </c>
      <c r="S3177">
        <v>2473</v>
      </c>
      <c r="T3177">
        <v>1136</v>
      </c>
      <c r="U3177">
        <v>156</v>
      </c>
    </row>
    <row r="3178" spans="1:21" hidden="1" x14ac:dyDescent="0.3">
      <c r="A3178" s="23" t="s">
        <v>48</v>
      </c>
      <c r="B3178" s="21" t="s">
        <v>32</v>
      </c>
      <c r="C3178" s="25" t="s">
        <v>36</v>
      </c>
      <c r="D3178" s="25" t="s">
        <v>36</v>
      </c>
      <c r="E3178" t="s">
        <v>44</v>
      </c>
      <c r="F3178" s="25" t="s">
        <v>30</v>
      </c>
      <c r="G3178" s="21" t="s">
        <v>29</v>
      </c>
      <c r="H3178" s="21" t="s">
        <v>29</v>
      </c>
      <c r="I3178" s="21"/>
      <c r="J3178" s="21" t="s">
        <v>29</v>
      </c>
      <c r="K3178" s="26">
        <v>0.43772506713867099</v>
      </c>
      <c r="L3178" s="26">
        <v>0.67657971382141102</v>
      </c>
      <c r="N3178">
        <f>(Tabell1[[#This Row],[TP]]+Tabell1[[#This Row],[TN]])/(Tabell1[[#This Row],[TP]]+Tabell1[[#This Row],[TN]]+Tabell1[[#This Row],[FP]]+Tabell1[[#This Row],[FN]])</f>
        <v>0.88250272826482357</v>
      </c>
      <c r="O3178">
        <f>Tabell1[[#This Row],[TP]]/(Tabell1[[#This Row],[TP]]+Tabell1[[#This Row],[FP]])</f>
        <v>0.86422851679215973</v>
      </c>
      <c r="P3178">
        <f>Tabell1[[#This Row],[TP]]/(Tabell1[[#This Row],[TP]]+Tabell1[[#This Row],[FN]])</f>
        <v>0.97888181941248142</v>
      </c>
      <c r="Q3178">
        <f>2*(Tabell1[[#This Row],[Recall]] * Tabell1[[#This Row],[Precision]]) / (Tabell1[[#This Row],[Recall]] + Tabell1[[#This Row],[Precision]])</f>
        <v>0.91798908213786978</v>
      </c>
      <c r="R3178">
        <v>7231</v>
      </c>
      <c r="S3178">
        <v>2473</v>
      </c>
      <c r="T3178">
        <v>1136</v>
      </c>
      <c r="U3178">
        <v>156</v>
      </c>
    </row>
    <row r="3179" spans="1:21" hidden="1" x14ac:dyDescent="0.3">
      <c r="A3179" s="21" t="s">
        <v>31</v>
      </c>
      <c r="B3179" s="21" t="s">
        <v>32</v>
      </c>
      <c r="C3179" s="21" t="s">
        <v>34</v>
      </c>
      <c r="D3179" s="21" t="s">
        <v>34</v>
      </c>
      <c r="E3179" t="s">
        <v>43</v>
      </c>
      <c r="F3179" s="25" t="s">
        <v>30</v>
      </c>
      <c r="G3179" s="21" t="s">
        <v>29</v>
      </c>
      <c r="H3179" s="25" t="s">
        <v>26</v>
      </c>
      <c r="I3179" s="25" t="s">
        <v>25</v>
      </c>
      <c r="J3179" s="21" t="s">
        <v>29</v>
      </c>
      <c r="K3179" s="26">
        <v>1.12963891029357</v>
      </c>
      <c r="L3179" s="26">
        <v>0.91010093688964799</v>
      </c>
      <c r="N3179">
        <f>(Tabell1[[#This Row],[TP]]+Tabell1[[#This Row],[TN]])/(Tabell1[[#This Row],[TP]]+Tabell1[[#This Row],[TN]]+Tabell1[[#This Row],[FP]]+Tabell1[[#This Row],[FN]])</f>
        <v>0.8581913736861182</v>
      </c>
      <c r="O3179">
        <f>Tabell1[[#This Row],[TP]]/(Tabell1[[#This Row],[TP]]+Tabell1[[#This Row],[FP]])</f>
        <v>0.85306440611906853</v>
      </c>
      <c r="P3179">
        <f>Tabell1[[#This Row],[TP]]/(Tabell1[[#This Row],[TP]]+Tabell1[[#This Row],[FN]])</f>
        <v>0.99353154788924192</v>
      </c>
      <c r="Q3179">
        <f>2*(Tabell1[[#This Row],[Recall]] * Tabell1[[#This Row],[Precision]]) / (Tabell1[[#This Row],[Recall]] + Tabell1[[#This Row],[Precision]])</f>
        <v>0.91795543905635657</v>
      </c>
      <c r="R3179">
        <v>8755</v>
      </c>
      <c r="S3179">
        <v>716</v>
      </c>
      <c r="T3179">
        <v>1508</v>
      </c>
      <c r="U3179">
        <v>57</v>
      </c>
    </row>
    <row r="3180" spans="1:21" hidden="1" x14ac:dyDescent="0.3">
      <c r="A3180" s="21" t="s">
        <v>31</v>
      </c>
      <c r="B3180" s="21" t="s">
        <v>32</v>
      </c>
      <c r="C3180" s="21" t="s">
        <v>34</v>
      </c>
      <c r="D3180" s="21" t="s">
        <v>34</v>
      </c>
      <c r="E3180" t="s">
        <v>43</v>
      </c>
      <c r="F3180" s="25" t="s">
        <v>30</v>
      </c>
      <c r="G3180" s="21" t="s">
        <v>29</v>
      </c>
      <c r="H3180" s="21" t="s">
        <v>29</v>
      </c>
      <c r="I3180" s="25" t="s">
        <v>25</v>
      </c>
      <c r="J3180" s="25" t="s">
        <v>26</v>
      </c>
      <c r="K3180" s="26">
        <v>5.1987137794494602</v>
      </c>
      <c r="L3180" s="26">
        <v>1.06823277473449</v>
      </c>
      <c r="N3180">
        <f>(Tabell1[[#This Row],[TP]]+Tabell1[[#This Row],[TN]])/(Tabell1[[#This Row],[TP]]+Tabell1[[#This Row],[TN]]+Tabell1[[#This Row],[FP]]+Tabell1[[#This Row],[FN]])</f>
        <v>0.85764769844146427</v>
      </c>
      <c r="O3180">
        <f>Tabell1[[#This Row],[TP]]/(Tabell1[[#This Row],[TP]]+Tabell1[[#This Row],[FP]])</f>
        <v>0.85031446540880506</v>
      </c>
      <c r="P3180">
        <f>Tabell1[[#This Row],[TP]]/(Tabell1[[#This Row],[TP]]+Tabell1[[#This Row],[FN]])</f>
        <v>0.99727644121652292</v>
      </c>
      <c r="Q3180">
        <f>2*(Tabell1[[#This Row],[Recall]] * Tabell1[[#This Row],[Precision]]) / (Tabell1[[#This Row],[Recall]] + Tabell1[[#This Row],[Precision]])</f>
        <v>0.91795059278215918</v>
      </c>
      <c r="R3180">
        <v>8788</v>
      </c>
      <c r="S3180">
        <v>677</v>
      </c>
      <c r="T3180">
        <v>1547</v>
      </c>
      <c r="U3180">
        <v>24</v>
      </c>
    </row>
    <row r="3181" spans="1:21" hidden="1" x14ac:dyDescent="0.3">
      <c r="A3181" s="25" t="s">
        <v>20</v>
      </c>
      <c r="B3181" s="25" t="s">
        <v>22</v>
      </c>
      <c r="C3181" s="23" t="s">
        <v>40</v>
      </c>
      <c r="D3181" s="20" t="s">
        <v>23</v>
      </c>
      <c r="E3181" t="s">
        <v>24</v>
      </c>
      <c r="F3181" s="25" t="s">
        <v>30</v>
      </c>
      <c r="G3181" s="21" t="s">
        <v>29</v>
      </c>
      <c r="H3181" s="21" t="s">
        <v>29</v>
      </c>
      <c r="I3181" s="21"/>
      <c r="J3181" s="21" t="s">
        <v>29</v>
      </c>
      <c r="K3181" s="26">
        <v>6.6672768592834402</v>
      </c>
      <c r="L3181" s="26">
        <v>10.114463567733701</v>
      </c>
      <c r="N3181">
        <f>(Tabell1[[#This Row],[TP]]+Tabell1[[#This Row],[TN]])/(Tabell1[[#This Row],[TP]]+Tabell1[[#This Row],[TN]]+Tabell1[[#This Row],[FP]]+Tabell1[[#This Row],[FN]])</f>
        <v>0.862134516158233</v>
      </c>
      <c r="O3181">
        <f>Tabell1[[#This Row],[TP]]/(Tabell1[[#This Row],[TP]]+Tabell1[[#This Row],[FP]])</f>
        <v>0.95618962031004273</v>
      </c>
      <c r="P3181">
        <f>Tabell1[[#This Row],[TP]]/(Tabell1[[#This Row],[TP]]+Tabell1[[#This Row],[FN]])</f>
        <v>0.88252980819077242</v>
      </c>
      <c r="Q3181">
        <f>2*(Tabell1[[#This Row],[Recall]] * Tabell1[[#This Row],[Precision]]) / (Tabell1[[#This Row],[Recall]] + Tabell1[[#This Row],[Precision]])</f>
        <v>0.91788429395589588</v>
      </c>
      <c r="R3181">
        <v>8512</v>
      </c>
      <c r="S3181">
        <v>1012</v>
      </c>
      <c r="T3181">
        <v>390</v>
      </c>
      <c r="U3181">
        <v>1133</v>
      </c>
    </row>
    <row r="3182" spans="1:21" hidden="1" x14ac:dyDescent="0.3">
      <c r="A3182" s="21" t="s">
        <v>31</v>
      </c>
      <c r="B3182" s="25" t="s">
        <v>22</v>
      </c>
      <c r="C3182" s="23" t="s">
        <v>40</v>
      </c>
      <c r="D3182" s="20" t="s">
        <v>23</v>
      </c>
      <c r="E3182" t="s">
        <v>24</v>
      </c>
      <c r="F3182" s="19" t="s">
        <v>21</v>
      </c>
      <c r="G3182" s="25" t="s">
        <v>26</v>
      </c>
      <c r="H3182" s="25" t="s">
        <v>26</v>
      </c>
      <c r="I3182" s="25" t="s">
        <v>25</v>
      </c>
      <c r="J3182" s="25" t="s">
        <v>26</v>
      </c>
      <c r="K3182" s="26">
        <v>2.1583766937255802</v>
      </c>
      <c r="L3182" s="26">
        <v>0.81223893165588301</v>
      </c>
      <c r="N3182">
        <f>(Tabell1[[#This Row],[TP]]+Tabell1[[#This Row],[TN]])/(Tabell1[[#This Row],[TP]]+Tabell1[[#This Row],[TN]]+Tabell1[[#This Row],[FP]]+Tabell1[[#This Row],[FN]])</f>
        <v>0.86539331945324527</v>
      </c>
      <c r="O3182">
        <f>Tabell1[[#This Row],[TP]]/(Tabell1[[#This Row],[TP]]+Tabell1[[#This Row],[FP]])</f>
        <v>0.98215130023640662</v>
      </c>
      <c r="P3182">
        <f>Tabell1[[#This Row],[TP]]/(Tabell1[[#This Row],[TP]]+Tabell1[[#This Row],[FN]])</f>
        <v>0.86148263348885434</v>
      </c>
      <c r="Q3182">
        <f>2*(Tabell1[[#This Row],[Recall]] * Tabell1[[#This Row],[Precision]]) / (Tabell1[[#This Row],[Recall]] + Tabell1[[#This Row],[Precision]])</f>
        <v>0.91786799226732951</v>
      </c>
      <c r="R3182">
        <v>8309</v>
      </c>
      <c r="S3182">
        <v>1251</v>
      </c>
      <c r="T3182">
        <v>151</v>
      </c>
      <c r="U3182">
        <v>1336</v>
      </c>
    </row>
    <row r="3183" spans="1:21" hidden="1" x14ac:dyDescent="0.3">
      <c r="A3183" s="25" t="s">
        <v>20</v>
      </c>
      <c r="B3183" s="25" t="s">
        <v>22</v>
      </c>
      <c r="C3183" s="25" t="s">
        <v>36</v>
      </c>
      <c r="D3183" s="25" t="s">
        <v>36</v>
      </c>
      <c r="E3183" t="s">
        <v>44</v>
      </c>
      <c r="F3183" s="25" t="s">
        <v>30</v>
      </c>
      <c r="G3183" s="25" t="s">
        <v>26</v>
      </c>
      <c r="H3183" s="21" t="s">
        <v>29</v>
      </c>
      <c r="I3183" s="25" t="s">
        <v>25</v>
      </c>
      <c r="J3183" s="25" t="s">
        <v>26</v>
      </c>
      <c r="K3183" s="26">
        <v>3.3863604068756099</v>
      </c>
      <c r="L3183" s="26">
        <v>8.0780136585235596</v>
      </c>
      <c r="N3183">
        <f>(Tabell1[[#This Row],[TP]]+Tabell1[[#This Row],[TN]])/(Tabell1[[#This Row],[TP]]+Tabell1[[#This Row],[TN]]+Tabell1[[#This Row],[FP]]+Tabell1[[#This Row],[FN]])</f>
        <v>0.88495816660603854</v>
      </c>
      <c r="O3183">
        <f>Tabell1[[#This Row],[TP]]/(Tabell1[[#This Row],[TP]]+Tabell1[[#This Row],[FP]])</f>
        <v>0.88233824631526359</v>
      </c>
      <c r="P3183">
        <f>Tabell1[[#This Row],[TP]]/(Tabell1[[#This Row],[TP]]+Tabell1[[#This Row],[FN]])</f>
        <v>0.9562745363476377</v>
      </c>
      <c r="Q3183">
        <f>2*(Tabell1[[#This Row],[Recall]] * Tabell1[[#This Row],[Precision]]) / (Tabell1[[#This Row],[Recall]] + Tabell1[[#This Row],[Precision]])</f>
        <v>0.91781978821542265</v>
      </c>
      <c r="R3183">
        <v>7064</v>
      </c>
      <c r="S3183">
        <v>2667</v>
      </c>
      <c r="T3183">
        <v>942</v>
      </c>
      <c r="U3183">
        <v>323</v>
      </c>
    </row>
    <row r="3184" spans="1:21" hidden="1" x14ac:dyDescent="0.3">
      <c r="A3184" s="21" t="s">
        <v>31</v>
      </c>
      <c r="B3184" s="21" t="s">
        <v>32</v>
      </c>
      <c r="C3184" s="21" t="s">
        <v>34</v>
      </c>
      <c r="D3184" s="21" t="s">
        <v>34</v>
      </c>
      <c r="E3184" t="s">
        <v>43</v>
      </c>
      <c r="F3184" s="25" t="s">
        <v>30</v>
      </c>
      <c r="G3184" s="25" t="s">
        <v>26</v>
      </c>
      <c r="H3184" s="21" t="s">
        <v>29</v>
      </c>
      <c r="I3184" s="25" t="s">
        <v>25</v>
      </c>
      <c r="J3184" s="25" t="s">
        <v>26</v>
      </c>
      <c r="K3184" s="26">
        <v>5.9669902324676496</v>
      </c>
      <c r="L3184" s="26">
        <v>1.0432097911834699</v>
      </c>
      <c r="N3184">
        <f>(Tabell1[[#This Row],[TP]]+Tabell1[[#This Row],[TN]])/(Tabell1[[#This Row],[TP]]+Tabell1[[#This Row],[TN]]+Tabell1[[#This Row],[FP]]+Tabell1[[#This Row],[FN]])</f>
        <v>0.85737586081913741</v>
      </c>
      <c r="O3184">
        <f>Tabell1[[#This Row],[TP]]/(Tabell1[[#This Row],[TP]]+Tabell1[[#This Row],[FP]])</f>
        <v>0.85</v>
      </c>
      <c r="P3184">
        <f>Tabell1[[#This Row],[TP]]/(Tabell1[[#This Row],[TP]]+Tabell1[[#This Row],[FN]])</f>
        <v>0.99738992283250116</v>
      </c>
      <c r="Q3184">
        <f>2*(Tabell1[[#This Row],[Recall]] * Tabell1[[#This Row],[Precision]]) / (Tabell1[[#This Row],[Recall]] + Tabell1[[#This Row],[Precision]])</f>
        <v>0.9178153717627402</v>
      </c>
      <c r="R3184">
        <v>8789</v>
      </c>
      <c r="S3184">
        <v>673</v>
      </c>
      <c r="T3184">
        <v>1551</v>
      </c>
      <c r="U3184">
        <v>23</v>
      </c>
    </row>
    <row r="3185" spans="1:21" hidden="1" x14ac:dyDescent="0.3">
      <c r="A3185" s="21" t="s">
        <v>31</v>
      </c>
      <c r="B3185" s="25" t="s">
        <v>22</v>
      </c>
      <c r="C3185" s="21" t="s">
        <v>34</v>
      </c>
      <c r="D3185" s="21" t="s">
        <v>34</v>
      </c>
      <c r="E3185" t="s">
        <v>35</v>
      </c>
      <c r="F3185" s="25" t="s">
        <v>30</v>
      </c>
      <c r="G3185" s="25" t="s">
        <v>26</v>
      </c>
      <c r="H3185" s="25" t="s">
        <v>26</v>
      </c>
      <c r="I3185" s="25" t="s">
        <v>25</v>
      </c>
      <c r="J3185" s="25" t="s">
        <v>26</v>
      </c>
      <c r="K3185" s="26">
        <v>4.9722483158111501</v>
      </c>
      <c r="L3185" s="26">
        <v>0.85665249824523904</v>
      </c>
      <c r="N3185">
        <f>(Tabell1[[#This Row],[TP]]+Tabell1[[#This Row],[TN]])/(Tabell1[[#This Row],[TP]]+Tabell1[[#This Row],[TN]]+Tabell1[[#This Row],[FP]]+Tabell1[[#This Row],[FN]])</f>
        <v>0.85685612626585161</v>
      </c>
      <c r="O3185">
        <f>Tabell1[[#This Row],[TP]]/(Tabell1[[#This Row],[TP]]+Tabell1[[#This Row],[FP]])</f>
        <v>0.84959270752521332</v>
      </c>
      <c r="P3185">
        <f>Tabell1[[#This Row],[TP]]/(Tabell1[[#This Row],[TP]]+Tabell1[[#This Row],[FN]])</f>
        <v>0.99794965258002055</v>
      </c>
      <c r="Q3185">
        <f>2*(Tabell1[[#This Row],[Recall]] * Tabell1[[#This Row],[Precision]]) / (Tabell1[[#This Row],[Recall]] + Tabell1[[#This Row],[Precision]])</f>
        <v>0.91781467707296638</v>
      </c>
      <c r="R3185">
        <v>8761</v>
      </c>
      <c r="S3185">
        <v>631</v>
      </c>
      <c r="T3185">
        <v>1551</v>
      </c>
      <c r="U3185">
        <v>18</v>
      </c>
    </row>
    <row r="3186" spans="1:21" hidden="1" x14ac:dyDescent="0.3">
      <c r="A3186" s="25" t="s">
        <v>20</v>
      </c>
      <c r="B3186" s="23" t="s">
        <v>33</v>
      </c>
      <c r="C3186" s="25" t="s">
        <v>36</v>
      </c>
      <c r="D3186" s="20" t="s">
        <v>23</v>
      </c>
      <c r="E3186" t="s">
        <v>24</v>
      </c>
      <c r="F3186" s="19" t="s">
        <v>21</v>
      </c>
      <c r="G3186" s="21" t="s">
        <v>29</v>
      </c>
      <c r="H3186" s="21" t="s">
        <v>29</v>
      </c>
      <c r="I3186" s="25" t="s">
        <v>25</v>
      </c>
      <c r="J3186" s="25" t="s">
        <v>26</v>
      </c>
      <c r="K3186" s="26">
        <v>1.3194134235382</v>
      </c>
      <c r="L3186" s="26">
        <v>3.5632681846618599</v>
      </c>
      <c r="N3186">
        <f>(Tabell1[[#This Row],[TP]]+Tabell1[[#This Row],[TN]])/(Tabell1[[#This Row],[TP]]+Tabell1[[#This Row],[TN]]+Tabell1[[#This Row],[FP]]+Tabell1[[#This Row],[FN]])</f>
        <v>0.86122929302072959</v>
      </c>
      <c r="O3186">
        <f>Tabell1[[#This Row],[TP]]/(Tabell1[[#This Row],[TP]]+Tabell1[[#This Row],[FP]])</f>
        <v>0.95066666666666666</v>
      </c>
      <c r="P3186">
        <f>Tabell1[[#This Row],[TP]]/(Tabell1[[#This Row],[TP]]+Tabell1[[#This Row],[FN]])</f>
        <v>0.88709175738724733</v>
      </c>
      <c r="Q3186">
        <f>2*(Tabell1[[#This Row],[Recall]] * Tabell1[[#This Row],[Precision]]) / (Tabell1[[#This Row],[Recall]] + Tabell1[[#This Row],[Precision]])</f>
        <v>0.91777956556717621</v>
      </c>
      <c r="R3186">
        <v>8556</v>
      </c>
      <c r="S3186">
        <v>958</v>
      </c>
      <c r="T3186">
        <v>444</v>
      </c>
      <c r="U3186">
        <v>1089</v>
      </c>
    </row>
    <row r="3187" spans="1:21" hidden="1" x14ac:dyDescent="0.3">
      <c r="A3187" s="25" t="s">
        <v>20</v>
      </c>
      <c r="B3187" s="23" t="s">
        <v>33</v>
      </c>
      <c r="C3187" s="25" t="s">
        <v>36</v>
      </c>
      <c r="D3187" s="25" t="s">
        <v>36</v>
      </c>
      <c r="E3187" t="s">
        <v>44</v>
      </c>
      <c r="F3187" s="19" t="s">
        <v>21</v>
      </c>
      <c r="G3187" s="21" t="s">
        <v>29</v>
      </c>
      <c r="H3187" s="25" t="s">
        <v>26</v>
      </c>
      <c r="I3187" s="25" t="s">
        <v>25</v>
      </c>
      <c r="J3187" s="25" t="s">
        <v>26</v>
      </c>
      <c r="K3187" s="26">
        <v>1.2335221767425499</v>
      </c>
      <c r="L3187" s="26">
        <v>3.56383180618286</v>
      </c>
      <c r="N3187">
        <f>(Tabell1[[#This Row],[TP]]+Tabell1[[#This Row],[TN]])/(Tabell1[[#This Row],[TP]]+Tabell1[[#This Row],[TN]]+Tabell1[[#This Row],[FP]]+Tabell1[[#This Row],[FN]])</f>
        <v>0.88659512550018194</v>
      </c>
      <c r="O3187">
        <f>Tabell1[[#This Row],[TP]]/(Tabell1[[#This Row],[TP]]+Tabell1[[#This Row],[FP]])</f>
        <v>0.8947030084854718</v>
      </c>
      <c r="P3187">
        <f>Tabell1[[#This Row],[TP]]/(Tabell1[[#This Row],[TP]]+Tabell1[[#This Row],[FN]])</f>
        <v>0.94206037633680795</v>
      </c>
      <c r="Q3187">
        <f>2*(Tabell1[[#This Row],[Recall]] * Tabell1[[#This Row],[Precision]]) / (Tabell1[[#This Row],[Recall]] + Tabell1[[#This Row],[Precision]])</f>
        <v>0.91777118364655463</v>
      </c>
      <c r="R3187">
        <v>6959</v>
      </c>
      <c r="S3187">
        <v>2790</v>
      </c>
      <c r="T3187">
        <v>819</v>
      </c>
      <c r="U3187">
        <v>428</v>
      </c>
    </row>
    <row r="3188" spans="1:21" hidden="1" x14ac:dyDescent="0.3">
      <c r="A3188" s="25" t="s">
        <v>20</v>
      </c>
      <c r="B3188" s="25" t="s">
        <v>22</v>
      </c>
      <c r="C3188" s="25" t="s">
        <v>36</v>
      </c>
      <c r="D3188" s="25" t="s">
        <v>36</v>
      </c>
      <c r="E3188" t="s">
        <v>37</v>
      </c>
      <c r="F3188" s="19" t="s">
        <v>21</v>
      </c>
      <c r="G3188" s="21" t="s">
        <v>29</v>
      </c>
      <c r="H3188" s="25" t="s">
        <v>26</v>
      </c>
      <c r="I3188" s="21"/>
      <c r="J3188" s="21" t="s">
        <v>29</v>
      </c>
      <c r="K3188" s="26">
        <v>2.2724597454071001</v>
      </c>
      <c r="L3188" s="26">
        <v>5.2780961990356401</v>
      </c>
      <c r="N3188">
        <f>(Tabell1[[#This Row],[TP]]+Tabell1[[#This Row],[TN]])/(Tabell1[[#This Row],[TP]]+Tabell1[[#This Row],[TN]]+Tabell1[[#This Row],[FP]]+Tabell1[[#This Row],[FN]])</f>
        <v>0.88424613696626131</v>
      </c>
      <c r="O3188">
        <f>Tabell1[[#This Row],[TP]]/(Tabell1[[#This Row],[TP]]+Tabell1[[#This Row],[FP]])</f>
        <v>0.87410250061896511</v>
      </c>
      <c r="P3188">
        <f>Tabell1[[#This Row],[TP]]/(Tabell1[[#This Row],[TP]]+Tabell1[[#This Row],[FN]])</f>
        <v>0.96593707250341998</v>
      </c>
      <c r="Q3188">
        <f>2*(Tabell1[[#This Row],[Recall]] * Tabell1[[#This Row],[Precision]]) / (Tabell1[[#This Row],[Recall]] + Tabell1[[#This Row],[Precision]])</f>
        <v>0.91772809981804004</v>
      </c>
      <c r="R3188">
        <v>7061</v>
      </c>
      <c r="S3188">
        <v>2610</v>
      </c>
      <c r="T3188">
        <v>1017</v>
      </c>
      <c r="U3188">
        <v>249</v>
      </c>
    </row>
    <row r="3189" spans="1:21" hidden="1" x14ac:dyDescent="0.3">
      <c r="A3189" s="25" t="s">
        <v>20</v>
      </c>
      <c r="B3189" s="25" t="s">
        <v>22</v>
      </c>
      <c r="C3189" s="25" t="s">
        <v>36</v>
      </c>
      <c r="D3189" s="25" t="s">
        <v>36</v>
      </c>
      <c r="E3189" t="s">
        <v>37</v>
      </c>
      <c r="F3189" s="19" t="s">
        <v>21</v>
      </c>
      <c r="G3189" s="25" t="s">
        <v>26</v>
      </c>
      <c r="H3189" s="25" t="s">
        <v>26</v>
      </c>
      <c r="I3189" s="21"/>
      <c r="J3189" s="21" t="s">
        <v>29</v>
      </c>
      <c r="K3189" s="26">
        <v>2.2679889202117902</v>
      </c>
      <c r="L3189" s="26">
        <v>5.3718287944793701</v>
      </c>
      <c r="N3189">
        <f>(Tabell1[[#This Row],[TP]]+Tabell1[[#This Row],[TN]])/(Tabell1[[#This Row],[TP]]+Tabell1[[#This Row],[TN]]+Tabell1[[#This Row],[FP]]+Tabell1[[#This Row],[FN]])</f>
        <v>0.88424613696626131</v>
      </c>
      <c r="O3189">
        <f>Tabell1[[#This Row],[TP]]/(Tabell1[[#This Row],[TP]]+Tabell1[[#This Row],[FP]])</f>
        <v>0.87410250061896511</v>
      </c>
      <c r="P3189">
        <f>Tabell1[[#This Row],[TP]]/(Tabell1[[#This Row],[TP]]+Tabell1[[#This Row],[FN]])</f>
        <v>0.96593707250341998</v>
      </c>
      <c r="Q3189">
        <f>2*(Tabell1[[#This Row],[Recall]] * Tabell1[[#This Row],[Precision]]) / (Tabell1[[#This Row],[Recall]] + Tabell1[[#This Row],[Precision]])</f>
        <v>0.91772809981804004</v>
      </c>
      <c r="R3189">
        <v>7061</v>
      </c>
      <c r="S3189">
        <v>2610</v>
      </c>
      <c r="T3189">
        <v>1017</v>
      </c>
      <c r="U3189">
        <v>249</v>
      </c>
    </row>
    <row r="3190" spans="1:21" hidden="1" x14ac:dyDescent="0.3">
      <c r="A3190" s="21" t="s">
        <v>31</v>
      </c>
      <c r="B3190" s="21" t="s">
        <v>32</v>
      </c>
      <c r="C3190" s="21" t="s">
        <v>34</v>
      </c>
      <c r="D3190" s="21" t="s">
        <v>34</v>
      </c>
      <c r="E3190" t="s">
        <v>43</v>
      </c>
      <c r="F3190" s="25" t="s">
        <v>30</v>
      </c>
      <c r="G3190" s="21" t="s">
        <v>29</v>
      </c>
      <c r="H3190" s="21" t="s">
        <v>29</v>
      </c>
      <c r="I3190" s="25" t="s">
        <v>25</v>
      </c>
      <c r="J3190" s="21" t="s">
        <v>29</v>
      </c>
      <c r="K3190" s="26">
        <v>1.2391817569732599</v>
      </c>
      <c r="L3190" s="26">
        <v>0.565127372741699</v>
      </c>
      <c r="N3190">
        <f>(Tabell1[[#This Row],[TP]]+Tabell1[[#This Row],[TN]])/(Tabell1[[#This Row],[TP]]+Tabell1[[#This Row],[TN]]+Tabell1[[#This Row],[FP]]+Tabell1[[#This Row],[FN]])</f>
        <v>0.85773831098223996</v>
      </c>
      <c r="O3190">
        <f>Tabell1[[#This Row],[TP]]/(Tabell1[[#This Row],[TP]]+Tabell1[[#This Row],[FP]])</f>
        <v>0.85299278611815166</v>
      </c>
      <c r="P3190">
        <f>Tabell1[[#This Row],[TP]]/(Tabell1[[#This Row],[TP]]+Tabell1[[#This Row],[FN]])</f>
        <v>0.99296413980935083</v>
      </c>
      <c r="Q3190">
        <f>2*(Tabell1[[#This Row],[Recall]] * Tabell1[[#This Row],[Precision]]) / (Tabell1[[#This Row],[Recall]] + Tabell1[[#This Row],[Precision]])</f>
        <v>0.91767173571054017</v>
      </c>
      <c r="R3190">
        <v>8750</v>
      </c>
      <c r="S3190">
        <v>716</v>
      </c>
      <c r="T3190">
        <v>1508</v>
      </c>
      <c r="U3190">
        <v>62</v>
      </c>
    </row>
    <row r="3191" spans="1:21" hidden="1" x14ac:dyDescent="0.3">
      <c r="A3191" s="25" t="s">
        <v>20</v>
      </c>
      <c r="B3191" s="25" t="s">
        <v>22</v>
      </c>
      <c r="C3191" s="25" t="s">
        <v>36</v>
      </c>
      <c r="D3191" s="25" t="s">
        <v>36</v>
      </c>
      <c r="E3191" t="s">
        <v>37</v>
      </c>
      <c r="F3191" s="19" t="s">
        <v>21</v>
      </c>
      <c r="G3191" s="25" t="s">
        <v>26</v>
      </c>
      <c r="H3191" s="21" t="s">
        <v>29</v>
      </c>
      <c r="I3191" s="21"/>
      <c r="J3191" s="25" t="s">
        <v>26</v>
      </c>
      <c r="K3191" s="26">
        <v>1.5230529308319001</v>
      </c>
      <c r="L3191" s="26">
        <v>4.0506310462951598</v>
      </c>
      <c r="N3191">
        <f>(Tabell1[[#This Row],[TP]]+Tabell1[[#This Row],[TN]])/(Tabell1[[#This Row],[TP]]+Tabell1[[#This Row],[TN]]+Tabell1[[#This Row],[FP]]+Tabell1[[#This Row],[FN]])</f>
        <v>0.88589192648806803</v>
      </c>
      <c r="O3191">
        <f>Tabell1[[#This Row],[TP]]/(Tabell1[[#This Row],[TP]]+Tabell1[[#This Row],[FP]])</f>
        <v>0.88621304791029565</v>
      </c>
      <c r="P3191">
        <f>Tabell1[[#This Row],[TP]]/(Tabell1[[#This Row],[TP]]+Tabell1[[#This Row],[FN]])</f>
        <v>0.95143638850889189</v>
      </c>
      <c r="Q3191">
        <f>2*(Tabell1[[#This Row],[Recall]] * Tabell1[[#This Row],[Precision]]) / (Tabell1[[#This Row],[Recall]] + Tabell1[[#This Row],[Precision]])</f>
        <v>0.91766723842195541</v>
      </c>
      <c r="R3191">
        <v>6955</v>
      </c>
      <c r="S3191">
        <v>2734</v>
      </c>
      <c r="T3191">
        <v>893</v>
      </c>
      <c r="U3191">
        <v>355</v>
      </c>
    </row>
    <row r="3192" spans="1:21" hidden="1" x14ac:dyDescent="0.3">
      <c r="A3192" s="25" t="s">
        <v>20</v>
      </c>
      <c r="B3192" s="25" t="s">
        <v>22</v>
      </c>
      <c r="C3192" s="25" t="s">
        <v>36</v>
      </c>
      <c r="D3192" s="25" t="s">
        <v>36</v>
      </c>
      <c r="E3192" t="s">
        <v>37</v>
      </c>
      <c r="F3192" s="19" t="s">
        <v>21</v>
      </c>
      <c r="G3192" s="21" t="s">
        <v>29</v>
      </c>
      <c r="H3192" s="21" t="s">
        <v>29</v>
      </c>
      <c r="I3192" s="21"/>
      <c r="J3192" s="25" t="s">
        <v>26</v>
      </c>
      <c r="K3192" s="26">
        <v>1.5129911899566599</v>
      </c>
      <c r="L3192" s="26">
        <v>4.01303935050964</v>
      </c>
      <c r="N3192">
        <f>(Tabell1[[#This Row],[TP]]+Tabell1[[#This Row],[TN]])/(Tabell1[[#This Row],[TP]]+Tabell1[[#This Row],[TN]]+Tabell1[[#This Row],[FP]]+Tabell1[[#This Row],[FN]])</f>
        <v>0.88589192648806803</v>
      </c>
      <c r="O3192">
        <f>Tabell1[[#This Row],[TP]]/(Tabell1[[#This Row],[TP]]+Tabell1[[#This Row],[FP]])</f>
        <v>0.88621304791029565</v>
      </c>
      <c r="P3192">
        <f>Tabell1[[#This Row],[TP]]/(Tabell1[[#This Row],[TP]]+Tabell1[[#This Row],[FN]])</f>
        <v>0.95143638850889189</v>
      </c>
      <c r="Q3192">
        <f>2*(Tabell1[[#This Row],[Recall]] * Tabell1[[#This Row],[Precision]]) / (Tabell1[[#This Row],[Recall]] + Tabell1[[#This Row],[Precision]])</f>
        <v>0.91766723842195541</v>
      </c>
      <c r="R3192">
        <v>6955</v>
      </c>
      <c r="S3192">
        <v>2734</v>
      </c>
      <c r="T3192">
        <v>893</v>
      </c>
      <c r="U3192">
        <v>355</v>
      </c>
    </row>
    <row r="3193" spans="1:21" hidden="1" x14ac:dyDescent="0.3">
      <c r="A3193" s="23" t="s">
        <v>48</v>
      </c>
      <c r="B3193" s="21" t="s">
        <v>32</v>
      </c>
      <c r="C3193" s="25" t="s">
        <v>36</v>
      </c>
      <c r="D3193" s="25" t="s">
        <v>36</v>
      </c>
      <c r="E3193" t="s">
        <v>44</v>
      </c>
      <c r="F3193" s="25" t="s">
        <v>30</v>
      </c>
      <c r="G3193" s="21" t="s">
        <v>29</v>
      </c>
      <c r="H3193" s="25" t="s">
        <v>26</v>
      </c>
      <c r="I3193" s="21"/>
      <c r="J3193" s="25" t="s">
        <v>26</v>
      </c>
      <c r="K3193" s="26">
        <v>0.54558730125427202</v>
      </c>
      <c r="L3193" s="26">
        <v>0.64929628372192305</v>
      </c>
      <c r="N3193">
        <f>(Tabell1[[#This Row],[TP]]+Tabell1[[#This Row],[TN]])/(Tabell1[[#This Row],[TP]]+Tabell1[[#This Row],[TN]]+Tabell1[[#This Row],[FP]]+Tabell1[[#This Row],[FN]])</f>
        <v>0.88150236449618047</v>
      </c>
      <c r="O3193">
        <f>Tabell1[[#This Row],[TP]]/(Tabell1[[#This Row],[TP]]+Tabell1[[#This Row],[FP]])</f>
        <v>0.86068294996442973</v>
      </c>
      <c r="P3193">
        <f>Tabell1[[#This Row],[TP]]/(Tabell1[[#This Row],[TP]]+Tabell1[[#This Row],[FN]])</f>
        <v>0.98267226208203606</v>
      </c>
      <c r="Q3193">
        <f>2*(Tabell1[[#This Row],[Recall]] * Tabell1[[#This Row],[Precision]]) / (Tabell1[[#This Row],[Recall]] + Tabell1[[#This Row],[Precision]])</f>
        <v>0.91764110991719872</v>
      </c>
      <c r="R3193">
        <v>7259</v>
      </c>
      <c r="S3193">
        <v>2434</v>
      </c>
      <c r="T3193">
        <v>1175</v>
      </c>
      <c r="U3193">
        <v>128</v>
      </c>
    </row>
    <row r="3194" spans="1:21" hidden="1" x14ac:dyDescent="0.3">
      <c r="A3194" s="23" t="s">
        <v>48</v>
      </c>
      <c r="B3194" s="21" t="s">
        <v>32</v>
      </c>
      <c r="C3194" s="25" t="s">
        <v>36</v>
      </c>
      <c r="D3194" s="25" t="s">
        <v>36</v>
      </c>
      <c r="E3194" t="s">
        <v>44</v>
      </c>
      <c r="F3194" s="25" t="s">
        <v>30</v>
      </c>
      <c r="G3194" s="21" t="s">
        <v>29</v>
      </c>
      <c r="H3194" s="25" t="s">
        <v>26</v>
      </c>
      <c r="I3194" s="21"/>
      <c r="J3194" s="21" t="s">
        <v>29</v>
      </c>
      <c r="K3194" s="26">
        <v>0.44182682037353499</v>
      </c>
      <c r="L3194" s="26">
        <v>0.63686537742614702</v>
      </c>
      <c r="N3194">
        <f>(Tabell1[[#This Row],[TP]]+Tabell1[[#This Row],[TN]])/(Tabell1[[#This Row],[TP]]+Tabell1[[#This Row],[TN]]+Tabell1[[#This Row],[FP]]+Tabell1[[#This Row],[FN]])</f>
        <v>0.88150236449618047</v>
      </c>
      <c r="O3194">
        <f>Tabell1[[#This Row],[TP]]/(Tabell1[[#This Row],[TP]]+Tabell1[[#This Row],[FP]])</f>
        <v>0.86068294996442973</v>
      </c>
      <c r="P3194">
        <f>Tabell1[[#This Row],[TP]]/(Tabell1[[#This Row],[TP]]+Tabell1[[#This Row],[FN]])</f>
        <v>0.98267226208203606</v>
      </c>
      <c r="Q3194">
        <f>2*(Tabell1[[#This Row],[Recall]] * Tabell1[[#This Row],[Precision]]) / (Tabell1[[#This Row],[Recall]] + Tabell1[[#This Row],[Precision]])</f>
        <v>0.91764110991719872</v>
      </c>
      <c r="R3194">
        <v>7259</v>
      </c>
      <c r="S3194">
        <v>2434</v>
      </c>
      <c r="T3194">
        <v>1175</v>
      </c>
      <c r="U3194">
        <v>128</v>
      </c>
    </row>
    <row r="3195" spans="1:21" hidden="1" x14ac:dyDescent="0.3">
      <c r="A3195" s="25" t="s">
        <v>20</v>
      </c>
      <c r="B3195" s="23" t="s">
        <v>33</v>
      </c>
      <c r="C3195" s="23" t="s">
        <v>40</v>
      </c>
      <c r="D3195" s="20" t="s">
        <v>23</v>
      </c>
      <c r="E3195" t="s">
        <v>24</v>
      </c>
      <c r="F3195" s="25" t="s">
        <v>30</v>
      </c>
      <c r="G3195" s="25" t="s">
        <v>26</v>
      </c>
      <c r="H3195" s="25" t="s">
        <v>26</v>
      </c>
      <c r="I3195" s="21"/>
      <c r="J3195" s="21" t="s">
        <v>29</v>
      </c>
      <c r="K3195" s="26">
        <v>4.6974673271179199</v>
      </c>
      <c r="L3195" s="26">
        <v>11.7476189136505</v>
      </c>
      <c r="N3195">
        <f>(Tabell1[[#This Row],[TP]]+Tabell1[[#This Row],[TN]])/(Tabell1[[#This Row],[TP]]+Tabell1[[#This Row],[TN]]+Tabell1[[#This Row],[FP]]+Tabell1[[#This Row],[FN]])</f>
        <v>0.86530279713949487</v>
      </c>
      <c r="O3195">
        <f>Tabell1[[#This Row],[TP]]/(Tabell1[[#This Row],[TP]]+Tabell1[[#This Row],[FP]])</f>
        <v>0.98432490203063772</v>
      </c>
      <c r="P3195">
        <f>Tabell1[[#This Row],[TP]]/(Tabell1[[#This Row],[TP]]+Tabell1[[#This Row],[FN]])</f>
        <v>0.85940902021772936</v>
      </c>
      <c r="Q3195">
        <f>2*(Tabell1[[#This Row],[Recall]] * Tabell1[[#This Row],[Precision]]) / (Tabell1[[#This Row],[Recall]] + Tabell1[[#This Row],[Precision]])</f>
        <v>0.91763533709730993</v>
      </c>
      <c r="R3195">
        <v>8289</v>
      </c>
      <c r="S3195">
        <v>1270</v>
      </c>
      <c r="T3195">
        <v>132</v>
      </c>
      <c r="U3195">
        <v>1356</v>
      </c>
    </row>
    <row r="3196" spans="1:21" hidden="1" x14ac:dyDescent="0.3">
      <c r="A3196" s="25" t="s">
        <v>20</v>
      </c>
      <c r="B3196" s="23" t="s">
        <v>33</v>
      </c>
      <c r="C3196" s="23" t="s">
        <v>40</v>
      </c>
      <c r="D3196" s="20" t="s">
        <v>23</v>
      </c>
      <c r="E3196" t="s">
        <v>24</v>
      </c>
      <c r="F3196" s="25" t="s">
        <v>30</v>
      </c>
      <c r="G3196" s="21" t="s">
        <v>29</v>
      </c>
      <c r="H3196" s="25" t="s">
        <v>26</v>
      </c>
      <c r="I3196" s="21"/>
      <c r="J3196" s="21" t="s">
        <v>29</v>
      </c>
      <c r="K3196" s="26">
        <v>4.6539957523345903</v>
      </c>
      <c r="L3196" s="26">
        <v>11.7743499279022</v>
      </c>
      <c r="N3196">
        <f>(Tabell1[[#This Row],[TP]]+Tabell1[[#This Row],[TN]])/(Tabell1[[#This Row],[TP]]+Tabell1[[#This Row],[TN]]+Tabell1[[#This Row],[FP]]+Tabell1[[#This Row],[FN]])</f>
        <v>0.86530279713949487</v>
      </c>
      <c r="O3196">
        <f>Tabell1[[#This Row],[TP]]/(Tabell1[[#This Row],[TP]]+Tabell1[[#This Row],[FP]])</f>
        <v>0.98432490203063772</v>
      </c>
      <c r="P3196">
        <f>Tabell1[[#This Row],[TP]]/(Tabell1[[#This Row],[TP]]+Tabell1[[#This Row],[FN]])</f>
        <v>0.85940902021772936</v>
      </c>
      <c r="Q3196">
        <f>2*(Tabell1[[#This Row],[Recall]] * Tabell1[[#This Row],[Precision]]) / (Tabell1[[#This Row],[Recall]] + Tabell1[[#This Row],[Precision]])</f>
        <v>0.91763533709730993</v>
      </c>
      <c r="R3196">
        <v>8289</v>
      </c>
      <c r="S3196">
        <v>1270</v>
      </c>
      <c r="T3196">
        <v>132</v>
      </c>
      <c r="U3196">
        <v>1356</v>
      </c>
    </row>
    <row r="3197" spans="1:21" hidden="1" x14ac:dyDescent="0.3">
      <c r="A3197" s="25" t="s">
        <v>20</v>
      </c>
      <c r="B3197" s="25" t="s">
        <v>22</v>
      </c>
      <c r="C3197" s="25" t="s">
        <v>36</v>
      </c>
      <c r="D3197" s="25" t="s">
        <v>36</v>
      </c>
      <c r="E3197" t="s">
        <v>37</v>
      </c>
      <c r="F3197" s="19" t="s">
        <v>21</v>
      </c>
      <c r="G3197" s="25" t="s">
        <v>26</v>
      </c>
      <c r="H3197" s="25" t="s">
        <v>26</v>
      </c>
      <c r="I3197" s="25" t="s">
        <v>25</v>
      </c>
      <c r="J3197" s="25" t="s">
        <v>26</v>
      </c>
      <c r="K3197" s="26">
        <v>1.40091156959533</v>
      </c>
      <c r="L3197" s="26">
        <v>3.6628828048706001</v>
      </c>
      <c r="N3197">
        <f>(Tabell1[[#This Row],[TP]]+Tabell1[[#This Row],[TN]])/(Tabell1[[#This Row],[TP]]+Tabell1[[#This Row],[TN]]+Tabell1[[#This Row],[FP]]+Tabell1[[#This Row],[FN]])</f>
        <v>0.88589192648806803</v>
      </c>
      <c r="O3197">
        <f>Tabell1[[#This Row],[TP]]/(Tabell1[[#This Row],[TP]]+Tabell1[[#This Row],[FP]])</f>
        <v>0.88690324227725303</v>
      </c>
      <c r="P3197">
        <f>Tabell1[[#This Row],[TP]]/(Tabell1[[#This Row],[TP]]+Tabell1[[#This Row],[FN]])</f>
        <v>0.9504787961696306</v>
      </c>
      <c r="Q3197">
        <f>2*(Tabell1[[#This Row],[Recall]] * Tabell1[[#This Row],[Precision]]) / (Tabell1[[#This Row],[Recall]] + Tabell1[[#This Row],[Precision]])</f>
        <v>0.91759112519809816</v>
      </c>
      <c r="R3197">
        <v>6948</v>
      </c>
      <c r="S3197">
        <v>2741</v>
      </c>
      <c r="T3197">
        <v>886</v>
      </c>
      <c r="U3197">
        <v>362</v>
      </c>
    </row>
    <row r="3198" spans="1:21" hidden="1" x14ac:dyDescent="0.3">
      <c r="A3198" s="25" t="s">
        <v>20</v>
      </c>
      <c r="B3198" s="25" t="s">
        <v>22</v>
      </c>
      <c r="C3198" s="25" t="s">
        <v>36</v>
      </c>
      <c r="D3198" s="25" t="s">
        <v>36</v>
      </c>
      <c r="E3198" t="s">
        <v>37</v>
      </c>
      <c r="F3198" s="19" t="s">
        <v>21</v>
      </c>
      <c r="G3198" s="21" t="s">
        <v>29</v>
      </c>
      <c r="H3198" s="25" t="s">
        <v>26</v>
      </c>
      <c r="I3198" s="25" t="s">
        <v>25</v>
      </c>
      <c r="J3198" s="25" t="s">
        <v>26</v>
      </c>
      <c r="K3198" s="26">
        <v>1.3952283859252901</v>
      </c>
      <c r="L3198" s="26">
        <v>3.6695535182952801</v>
      </c>
      <c r="N3198">
        <f>(Tabell1[[#This Row],[TP]]+Tabell1[[#This Row],[TN]])/(Tabell1[[#This Row],[TP]]+Tabell1[[#This Row],[TN]]+Tabell1[[#This Row],[FP]]+Tabell1[[#This Row],[FN]])</f>
        <v>0.88589192648806803</v>
      </c>
      <c r="O3198">
        <f>Tabell1[[#This Row],[TP]]/(Tabell1[[#This Row],[TP]]+Tabell1[[#This Row],[FP]])</f>
        <v>0.88690324227725303</v>
      </c>
      <c r="P3198">
        <f>Tabell1[[#This Row],[TP]]/(Tabell1[[#This Row],[TP]]+Tabell1[[#This Row],[FN]])</f>
        <v>0.9504787961696306</v>
      </c>
      <c r="Q3198">
        <f>2*(Tabell1[[#This Row],[Recall]] * Tabell1[[#This Row],[Precision]]) / (Tabell1[[#This Row],[Recall]] + Tabell1[[#This Row],[Precision]])</f>
        <v>0.91759112519809816</v>
      </c>
      <c r="R3198">
        <v>6948</v>
      </c>
      <c r="S3198">
        <v>2741</v>
      </c>
      <c r="T3198">
        <v>886</v>
      </c>
      <c r="U3198">
        <v>362</v>
      </c>
    </row>
    <row r="3199" spans="1:21" hidden="1" x14ac:dyDescent="0.3">
      <c r="A3199" s="21" t="s">
        <v>31</v>
      </c>
      <c r="B3199" s="21" t="s">
        <v>32</v>
      </c>
      <c r="C3199" s="21" t="s">
        <v>34</v>
      </c>
      <c r="D3199" s="21" t="s">
        <v>34</v>
      </c>
      <c r="E3199" t="s">
        <v>43</v>
      </c>
      <c r="F3199" s="19" t="s">
        <v>21</v>
      </c>
      <c r="G3199" s="25" t="s">
        <v>26</v>
      </c>
      <c r="H3199" s="21" t="s">
        <v>29</v>
      </c>
      <c r="I3199" s="21"/>
      <c r="J3199" s="21" t="s">
        <v>29</v>
      </c>
      <c r="K3199" s="26">
        <v>0.516338109970092</v>
      </c>
      <c r="L3199" s="26">
        <v>0.39177322387695301</v>
      </c>
      <c r="N3199">
        <f>(Tabell1[[#This Row],[TP]]+Tabell1[[#This Row],[TN]])/(Tabell1[[#This Row],[TP]]+Tabell1[[#This Row],[TN]]+Tabell1[[#This Row],[FP]]+Tabell1[[#This Row],[FN]])</f>
        <v>0.85692279811525918</v>
      </c>
      <c r="O3199">
        <f>Tabell1[[#This Row],[TP]]/(Tabell1[[#This Row],[TP]]+Tabell1[[#This Row],[FP]])</f>
        <v>0.84992743105950652</v>
      </c>
      <c r="P3199">
        <f>Tabell1[[#This Row],[TP]]/(Tabell1[[#This Row],[TP]]+Tabell1[[#This Row],[FN]])</f>
        <v>0.99682251475261008</v>
      </c>
      <c r="Q3199">
        <f>2*(Tabell1[[#This Row],[Recall]] * Tabell1[[#This Row],[Precision]]) / (Tabell1[[#This Row],[Recall]] + Tabell1[[#This Row],[Precision]])</f>
        <v>0.91753277275813439</v>
      </c>
      <c r="R3199">
        <v>8784</v>
      </c>
      <c r="S3199">
        <v>673</v>
      </c>
      <c r="T3199">
        <v>1551</v>
      </c>
      <c r="U3199">
        <v>28</v>
      </c>
    </row>
    <row r="3200" spans="1:21" hidden="1" x14ac:dyDescent="0.3">
      <c r="A3200" s="21" t="s">
        <v>31</v>
      </c>
      <c r="B3200" s="25" t="s">
        <v>22</v>
      </c>
      <c r="C3200" s="21" t="s">
        <v>34</v>
      </c>
      <c r="D3200" s="21" t="s">
        <v>34</v>
      </c>
      <c r="E3200" t="s">
        <v>35</v>
      </c>
      <c r="F3200" s="25" t="s">
        <v>30</v>
      </c>
      <c r="G3200" s="21" t="s">
        <v>29</v>
      </c>
      <c r="H3200" s="25" t="s">
        <v>26</v>
      </c>
      <c r="I3200" s="25" t="s">
        <v>25</v>
      </c>
      <c r="J3200" s="25" t="s">
        <v>26</v>
      </c>
      <c r="K3200" s="26">
        <v>4.9907703399658203</v>
      </c>
      <c r="L3200" s="26">
        <v>0.83904504776000899</v>
      </c>
      <c r="N3200">
        <f>(Tabell1[[#This Row],[TP]]+Tabell1[[#This Row],[TN]])/(Tabell1[[#This Row],[TP]]+Tabell1[[#This Row],[TN]]+Tabell1[[#This Row],[FP]]+Tabell1[[#This Row],[FN]])</f>
        <v>0.85621749840343031</v>
      </c>
      <c r="O3200">
        <f>Tabell1[[#This Row],[TP]]/(Tabell1[[#This Row],[TP]]+Tabell1[[#This Row],[FP]])</f>
        <v>0.84894874527662045</v>
      </c>
      <c r="P3200">
        <f>Tabell1[[#This Row],[TP]]/(Tabell1[[#This Row],[TP]]+Tabell1[[#This Row],[FN]])</f>
        <v>0.99806356077001934</v>
      </c>
      <c r="Q3200">
        <f>2*(Tabell1[[#This Row],[Recall]] * Tabell1[[#This Row],[Precision]]) / (Tabell1[[#This Row],[Recall]] + Tabell1[[#This Row],[Precision]])</f>
        <v>0.91748691099476432</v>
      </c>
      <c r="R3200">
        <v>8762</v>
      </c>
      <c r="S3200">
        <v>623</v>
      </c>
      <c r="T3200">
        <v>1559</v>
      </c>
      <c r="U3200">
        <v>17</v>
      </c>
    </row>
    <row r="3201" spans="1:21" hidden="1" x14ac:dyDescent="0.3">
      <c r="A3201" s="25" t="s">
        <v>20</v>
      </c>
      <c r="B3201" s="23" t="s">
        <v>33</v>
      </c>
      <c r="C3201" s="25" t="s">
        <v>36</v>
      </c>
      <c r="D3201" s="25" t="s">
        <v>36</v>
      </c>
      <c r="E3201" t="s">
        <v>37</v>
      </c>
      <c r="F3201" s="25" t="s">
        <v>30</v>
      </c>
      <c r="G3201" s="21" t="s">
        <v>29</v>
      </c>
      <c r="H3201" s="25" t="s">
        <v>26</v>
      </c>
      <c r="I3201" s="21"/>
      <c r="J3201" s="25" t="s">
        <v>26</v>
      </c>
      <c r="K3201" s="26">
        <v>3.4171116352081299</v>
      </c>
      <c r="L3201" s="26">
        <v>9.6827588081359792</v>
      </c>
      <c r="N3201">
        <f>(Tabell1[[#This Row],[TP]]+Tabell1[[#This Row],[TN]])/(Tabell1[[#This Row],[TP]]+Tabell1[[#This Row],[TN]]+Tabell1[[#This Row],[FP]]+Tabell1[[#This Row],[FN]])</f>
        <v>0.88543476273201061</v>
      </c>
      <c r="O3201">
        <f>Tabell1[[#This Row],[TP]]/(Tabell1[[#This Row],[TP]]+Tabell1[[#This Row],[FP]])</f>
        <v>0.88506039415130322</v>
      </c>
      <c r="P3201">
        <f>Tabell1[[#This Row],[TP]]/(Tabell1[[#This Row],[TP]]+Tabell1[[#This Row],[FN]])</f>
        <v>0.9522571819425445</v>
      </c>
      <c r="Q3201">
        <f>2*(Tabell1[[#This Row],[Recall]] * Tabell1[[#This Row],[Precision]]) / (Tabell1[[#This Row],[Recall]] + Tabell1[[#This Row],[Precision]])</f>
        <v>0.9174299835255354</v>
      </c>
      <c r="R3201">
        <v>6961</v>
      </c>
      <c r="S3201">
        <v>2723</v>
      </c>
      <c r="T3201">
        <v>904</v>
      </c>
      <c r="U3201">
        <v>349</v>
      </c>
    </row>
    <row r="3202" spans="1:21" hidden="1" x14ac:dyDescent="0.3">
      <c r="A3202" s="25" t="s">
        <v>20</v>
      </c>
      <c r="B3202" s="23" t="s">
        <v>33</v>
      </c>
      <c r="C3202" s="25" t="s">
        <v>36</v>
      </c>
      <c r="D3202" s="25" t="s">
        <v>36</v>
      </c>
      <c r="E3202" t="s">
        <v>37</v>
      </c>
      <c r="F3202" s="25" t="s">
        <v>30</v>
      </c>
      <c r="G3202" s="25" t="s">
        <v>26</v>
      </c>
      <c r="H3202" s="25" t="s">
        <v>26</v>
      </c>
      <c r="I3202" s="21"/>
      <c r="J3202" s="25" t="s">
        <v>26</v>
      </c>
      <c r="K3202" s="26">
        <v>3.24277544021606</v>
      </c>
      <c r="L3202" s="26">
        <v>9.3343679904937709</v>
      </c>
      <c r="N3202">
        <f>(Tabell1[[#This Row],[TP]]+Tabell1[[#This Row],[TN]])/(Tabell1[[#This Row],[TP]]+Tabell1[[#This Row],[TN]]+Tabell1[[#This Row],[FP]]+Tabell1[[#This Row],[FN]])</f>
        <v>0.88543476273201061</v>
      </c>
      <c r="O3202">
        <f>Tabell1[[#This Row],[TP]]/(Tabell1[[#This Row],[TP]]+Tabell1[[#This Row],[FP]])</f>
        <v>0.88506039415130322</v>
      </c>
      <c r="P3202">
        <f>Tabell1[[#This Row],[TP]]/(Tabell1[[#This Row],[TP]]+Tabell1[[#This Row],[FN]])</f>
        <v>0.9522571819425445</v>
      </c>
      <c r="Q3202">
        <f>2*(Tabell1[[#This Row],[Recall]] * Tabell1[[#This Row],[Precision]]) / (Tabell1[[#This Row],[Recall]] + Tabell1[[#This Row],[Precision]])</f>
        <v>0.9174299835255354</v>
      </c>
      <c r="R3202">
        <v>6961</v>
      </c>
      <c r="S3202">
        <v>2723</v>
      </c>
      <c r="T3202">
        <v>904</v>
      </c>
      <c r="U3202">
        <v>349</v>
      </c>
    </row>
    <row r="3203" spans="1:21" hidden="1" x14ac:dyDescent="0.3">
      <c r="A3203" s="25" t="s">
        <v>20</v>
      </c>
      <c r="B3203" s="21" t="s">
        <v>32</v>
      </c>
      <c r="C3203" s="21" t="s">
        <v>34</v>
      </c>
      <c r="D3203" s="21" t="s">
        <v>34</v>
      </c>
      <c r="E3203" t="s">
        <v>43</v>
      </c>
      <c r="F3203" s="25" t="s">
        <v>30</v>
      </c>
      <c r="G3203" s="25" t="s">
        <v>26</v>
      </c>
      <c r="H3203" s="25" t="s">
        <v>26</v>
      </c>
      <c r="I3203" s="25" t="s">
        <v>25</v>
      </c>
      <c r="J3203" s="21" t="s">
        <v>29</v>
      </c>
      <c r="K3203" s="26">
        <v>2.5293557643890301</v>
      </c>
      <c r="L3203" s="26">
        <v>5.8464765548706001</v>
      </c>
      <c r="N3203">
        <f>(Tabell1[[#This Row],[TP]]+Tabell1[[#This Row],[TN]])/(Tabell1[[#This Row],[TP]]+Tabell1[[#This Row],[TN]]+Tabell1[[#This Row],[FP]]+Tabell1[[#This Row],[FN]])</f>
        <v>0.85656034795215663</v>
      </c>
      <c r="O3203">
        <f>Tabell1[[#This Row],[TP]]/(Tabell1[[#This Row],[TP]]+Tabell1[[#This Row],[FP]])</f>
        <v>0.84912585723944756</v>
      </c>
      <c r="P3203">
        <f>Tabell1[[#This Row],[TP]]/(Tabell1[[#This Row],[TP]]+Tabell1[[#This Row],[FN]])</f>
        <v>0.99761688606445753</v>
      </c>
      <c r="Q3203">
        <f>2*(Tabell1[[#This Row],[Recall]] * Tabell1[[#This Row],[Precision]]) / (Tabell1[[#This Row],[Recall]] + Tabell1[[#This Row],[Precision]])</f>
        <v>0.91740151317505869</v>
      </c>
      <c r="R3203">
        <v>8791</v>
      </c>
      <c r="S3203">
        <v>662</v>
      </c>
      <c r="T3203">
        <v>1562</v>
      </c>
      <c r="U3203">
        <v>21</v>
      </c>
    </row>
    <row r="3204" spans="1:21" hidden="1" x14ac:dyDescent="0.3">
      <c r="A3204" s="25" t="s">
        <v>20</v>
      </c>
      <c r="B3204" s="23" t="s">
        <v>33</v>
      </c>
      <c r="C3204" s="23" t="s">
        <v>40</v>
      </c>
      <c r="D3204" s="20" t="s">
        <v>23</v>
      </c>
      <c r="E3204" t="s">
        <v>24</v>
      </c>
      <c r="F3204" s="25" t="s">
        <v>30</v>
      </c>
      <c r="G3204" s="25" t="s">
        <v>26</v>
      </c>
      <c r="H3204" s="21" t="s">
        <v>29</v>
      </c>
      <c r="I3204" s="25" t="s">
        <v>25</v>
      </c>
      <c r="J3204" s="25" t="s">
        <v>26</v>
      </c>
      <c r="K3204" s="26">
        <v>3.0873692035675</v>
      </c>
      <c r="L3204" s="26">
        <v>8.63397169113159</v>
      </c>
      <c r="N3204">
        <f>(Tabell1[[#This Row],[TP]]+Tabell1[[#This Row],[TN]])/(Tabell1[[#This Row],[TP]]+Tabell1[[#This Row],[TN]]+Tabell1[[#This Row],[FP]]+Tabell1[[#This Row],[FN]])</f>
        <v>0.86475966325699283</v>
      </c>
      <c r="O3204">
        <f>Tabell1[[#This Row],[TP]]/(Tabell1[[#This Row],[TP]]+Tabell1[[#This Row],[FP]])</f>
        <v>0.98385373382405317</v>
      </c>
      <c r="P3204">
        <f>Tabell1[[#This Row],[TP]]/(Tabell1[[#This Row],[TP]]+Tabell1[[#This Row],[FN]])</f>
        <v>0.85920165889061695</v>
      </c>
      <c r="Q3204">
        <f>2*(Tabell1[[#This Row],[Recall]] * Tabell1[[#This Row],[Precision]]) / (Tabell1[[#This Row],[Recall]] + Tabell1[[#This Row],[Precision]])</f>
        <v>0.91731237547044486</v>
      </c>
      <c r="R3204">
        <v>8287</v>
      </c>
      <c r="S3204">
        <v>1266</v>
      </c>
      <c r="T3204">
        <v>136</v>
      </c>
      <c r="U3204">
        <v>1358</v>
      </c>
    </row>
    <row r="3205" spans="1:21" hidden="1" x14ac:dyDescent="0.3">
      <c r="A3205" s="25" t="s">
        <v>20</v>
      </c>
      <c r="B3205" s="23" t="s">
        <v>33</v>
      </c>
      <c r="C3205" s="23" t="s">
        <v>40</v>
      </c>
      <c r="D3205" s="20" t="s">
        <v>23</v>
      </c>
      <c r="E3205" t="s">
        <v>24</v>
      </c>
      <c r="F3205" s="25" t="s">
        <v>30</v>
      </c>
      <c r="G3205" s="21" t="s">
        <v>29</v>
      </c>
      <c r="H3205" s="21" t="s">
        <v>29</v>
      </c>
      <c r="I3205" s="25" t="s">
        <v>25</v>
      </c>
      <c r="J3205" s="25" t="s">
        <v>26</v>
      </c>
      <c r="K3205" s="26">
        <v>3.04836797714233</v>
      </c>
      <c r="L3205" s="26">
        <v>8.6286509037017805</v>
      </c>
      <c r="N3205">
        <f>(Tabell1[[#This Row],[TP]]+Tabell1[[#This Row],[TN]])/(Tabell1[[#This Row],[TP]]+Tabell1[[#This Row],[TN]]+Tabell1[[#This Row],[FP]]+Tabell1[[#This Row],[FN]])</f>
        <v>0.86475966325699283</v>
      </c>
      <c r="O3205">
        <f>Tabell1[[#This Row],[TP]]/(Tabell1[[#This Row],[TP]]+Tabell1[[#This Row],[FP]])</f>
        <v>0.98385373382405317</v>
      </c>
      <c r="P3205">
        <f>Tabell1[[#This Row],[TP]]/(Tabell1[[#This Row],[TP]]+Tabell1[[#This Row],[FN]])</f>
        <v>0.85920165889061695</v>
      </c>
      <c r="Q3205">
        <f>2*(Tabell1[[#This Row],[Recall]] * Tabell1[[#This Row],[Precision]]) / (Tabell1[[#This Row],[Recall]] + Tabell1[[#This Row],[Precision]])</f>
        <v>0.91731237547044486</v>
      </c>
      <c r="R3205">
        <v>8287</v>
      </c>
      <c r="S3205">
        <v>1266</v>
      </c>
      <c r="T3205">
        <v>136</v>
      </c>
      <c r="U3205">
        <v>1358</v>
      </c>
    </row>
    <row r="3206" spans="1:21" hidden="1" x14ac:dyDescent="0.3">
      <c r="A3206" s="25" t="s">
        <v>20</v>
      </c>
      <c r="B3206" s="23" t="s">
        <v>33</v>
      </c>
      <c r="C3206" s="24" t="s">
        <v>38</v>
      </c>
      <c r="D3206" s="20" t="s">
        <v>23</v>
      </c>
      <c r="E3206" t="s">
        <v>24</v>
      </c>
      <c r="F3206" s="19" t="s">
        <v>21</v>
      </c>
      <c r="G3206" s="21" t="s">
        <v>29</v>
      </c>
      <c r="H3206" s="25" t="s">
        <v>26</v>
      </c>
      <c r="I3206" s="21"/>
      <c r="J3206" s="25" t="s">
        <v>26</v>
      </c>
      <c r="K3206" s="26">
        <v>2.1006155014038002</v>
      </c>
      <c r="L3206" s="26">
        <v>4.5697324275970397</v>
      </c>
      <c r="N3206">
        <f>(Tabell1[[#This Row],[TP]]+Tabell1[[#This Row],[TN]])/(Tabell1[[#This Row],[TP]]+Tabell1[[#This Row],[TN]]+Tabell1[[#This Row],[FP]]+Tabell1[[#This Row],[FN]])</f>
        <v>0.86113877070697931</v>
      </c>
      <c r="O3206">
        <f>Tabell1[[#This Row],[TP]]/(Tabell1[[#This Row],[TP]]+Tabell1[[#This Row],[FP]])</f>
        <v>0.95572536240026973</v>
      </c>
      <c r="P3206">
        <f>Tabell1[[#This Row],[TP]]/(Tabell1[[#This Row],[TP]]+Tabell1[[#This Row],[FN]])</f>
        <v>0.88180404354587871</v>
      </c>
      <c r="Q3206">
        <f>2*(Tabell1[[#This Row],[Recall]] * Tabell1[[#This Row],[Precision]]) / (Tabell1[[#This Row],[Recall]] + Tabell1[[#This Row],[Precision]])</f>
        <v>0.91727782571182059</v>
      </c>
      <c r="R3206">
        <v>8505</v>
      </c>
      <c r="S3206">
        <v>1008</v>
      </c>
      <c r="T3206">
        <v>394</v>
      </c>
      <c r="U3206">
        <v>1140</v>
      </c>
    </row>
    <row r="3207" spans="1:21" hidden="1" x14ac:dyDescent="0.3">
      <c r="A3207" s="21" t="s">
        <v>31</v>
      </c>
      <c r="B3207" s="21" t="s">
        <v>32</v>
      </c>
      <c r="C3207" s="21" t="s">
        <v>34</v>
      </c>
      <c r="D3207" s="21" t="s">
        <v>34</v>
      </c>
      <c r="E3207" t="s">
        <v>43</v>
      </c>
      <c r="F3207" s="25" t="s">
        <v>30</v>
      </c>
      <c r="G3207" s="21" t="s">
        <v>29</v>
      </c>
      <c r="H3207" s="25" t="s">
        <v>26</v>
      </c>
      <c r="I3207" s="25" t="s">
        <v>25</v>
      </c>
      <c r="J3207" s="25" t="s">
        <v>26</v>
      </c>
      <c r="K3207" s="26">
        <v>5.3096678256988499</v>
      </c>
      <c r="L3207" s="26">
        <v>1.0355207920074401</v>
      </c>
      <c r="N3207">
        <f>(Tabell1[[#This Row],[TP]]+Tabell1[[#This Row],[TN]])/(Tabell1[[#This Row],[TP]]+Tabell1[[#This Row],[TN]]+Tabell1[[#This Row],[FP]]+Tabell1[[#This Row],[FN]])</f>
        <v>0.85628851032982967</v>
      </c>
      <c r="O3207">
        <f>Tabell1[[#This Row],[TP]]/(Tabell1[[#This Row],[TP]]+Tabell1[[#This Row],[FP]])</f>
        <v>0.84894726675680898</v>
      </c>
      <c r="P3207">
        <f>Tabell1[[#This Row],[TP]]/(Tabell1[[#This Row],[TP]]+Tabell1[[#This Row],[FN]])</f>
        <v>0.99750340444847929</v>
      </c>
      <c r="Q3207">
        <f>2*(Tabell1[[#This Row],[Recall]] * Tabell1[[#This Row],[Precision]]) / (Tabell1[[#This Row],[Recall]] + Tabell1[[#This Row],[Precision]])</f>
        <v>0.91724929562767399</v>
      </c>
      <c r="R3207">
        <v>8790</v>
      </c>
      <c r="S3207">
        <v>660</v>
      </c>
      <c r="T3207">
        <v>1564</v>
      </c>
      <c r="U3207">
        <v>22</v>
      </c>
    </row>
    <row r="3208" spans="1:21" hidden="1" x14ac:dyDescent="0.3">
      <c r="A3208" s="21" t="s">
        <v>31</v>
      </c>
      <c r="B3208" s="25" t="s">
        <v>22</v>
      </c>
      <c r="C3208" s="23" t="s">
        <v>40</v>
      </c>
      <c r="D3208" s="20" t="s">
        <v>23</v>
      </c>
      <c r="E3208" t="s">
        <v>24</v>
      </c>
      <c r="F3208" s="25" t="s">
        <v>30</v>
      </c>
      <c r="G3208" s="21" t="s">
        <v>29</v>
      </c>
      <c r="H3208" s="21" t="s">
        <v>29</v>
      </c>
      <c r="I3208" s="21"/>
      <c r="J3208" s="21" t="s">
        <v>29</v>
      </c>
      <c r="K3208" s="26">
        <v>1.68899297714233</v>
      </c>
      <c r="L3208" s="26">
        <v>0.49299120903015098</v>
      </c>
      <c r="N3208">
        <f>(Tabell1[[#This Row],[TP]]+Tabell1[[#This Row],[TN]])/(Tabell1[[#This Row],[TP]]+Tabell1[[#This Row],[TN]]+Tabell1[[#This Row],[FP]]+Tabell1[[#This Row],[FN]])</f>
        <v>0.8640354847469901</v>
      </c>
      <c r="O3208">
        <f>Tabell1[[#This Row],[TP]]/(Tabell1[[#This Row],[TP]]+Tabell1[[#This Row],[FP]])</f>
        <v>0.97871840094062312</v>
      </c>
      <c r="P3208">
        <f>Tabell1[[#This Row],[TP]]/(Tabell1[[#This Row],[TP]]+Tabell1[[#This Row],[FN]])</f>
        <v>0.86303784344219803</v>
      </c>
      <c r="Q3208">
        <f>2*(Tabell1[[#This Row],[Recall]] * Tabell1[[#This Row],[Precision]]) / (Tabell1[[#This Row],[Recall]] + Tabell1[[#This Row],[Precision]])</f>
        <v>0.91724517906336078</v>
      </c>
      <c r="R3208">
        <v>8324</v>
      </c>
      <c r="S3208">
        <v>1221</v>
      </c>
      <c r="T3208">
        <v>181</v>
      </c>
      <c r="U3208">
        <v>1321</v>
      </c>
    </row>
    <row r="3209" spans="1:21" hidden="1" x14ac:dyDescent="0.3">
      <c r="A3209" s="25" t="s">
        <v>20</v>
      </c>
      <c r="B3209" s="21" t="s">
        <v>32</v>
      </c>
      <c r="C3209" s="21" t="s">
        <v>34</v>
      </c>
      <c r="D3209" s="21" t="s">
        <v>34</v>
      </c>
      <c r="E3209" t="s">
        <v>43</v>
      </c>
      <c r="F3209" s="25" t="s">
        <v>30</v>
      </c>
      <c r="G3209" s="21" t="s">
        <v>29</v>
      </c>
      <c r="H3209" s="25" t="s">
        <v>26</v>
      </c>
      <c r="I3209" s="25" t="s">
        <v>25</v>
      </c>
      <c r="J3209" s="21" t="s">
        <v>29</v>
      </c>
      <c r="K3209" s="26">
        <v>2.4406151771545401</v>
      </c>
      <c r="L3209" s="26">
        <v>5.8166372776031396</v>
      </c>
      <c r="N3209">
        <f>(Tabell1[[#This Row],[TP]]+Tabell1[[#This Row],[TN]])/(Tabell1[[#This Row],[TP]]+Tabell1[[#This Row],[TN]]+Tabell1[[#This Row],[FP]]+Tabell1[[#This Row],[FN]])</f>
        <v>0.85628851032982967</v>
      </c>
      <c r="O3209">
        <f>Tabell1[[#This Row],[TP]]/(Tabell1[[#This Row],[TP]]+Tabell1[[#This Row],[FP]])</f>
        <v>0.84901468315301387</v>
      </c>
      <c r="P3209">
        <f>Tabell1[[#This Row],[TP]]/(Tabell1[[#This Row],[TP]]+Tabell1[[#This Row],[FN]])</f>
        <v>0.99738992283250116</v>
      </c>
      <c r="Q3209">
        <f>2*(Tabell1[[#This Row],[Recall]] * Tabell1[[#This Row],[Precision]]) / (Tabell1[[#This Row],[Recall]] + Tabell1[[#This Row],[Precision]])</f>
        <v>0.91724065957002709</v>
      </c>
      <c r="R3209">
        <v>8789</v>
      </c>
      <c r="S3209">
        <v>661</v>
      </c>
      <c r="T3209">
        <v>1563</v>
      </c>
      <c r="U3209">
        <v>23</v>
      </c>
    </row>
    <row r="3210" spans="1:21" hidden="1" x14ac:dyDescent="0.3">
      <c r="A3210" s="21" t="s">
        <v>31</v>
      </c>
      <c r="B3210" s="25" t="s">
        <v>22</v>
      </c>
      <c r="C3210" s="21" t="s">
        <v>34</v>
      </c>
      <c r="D3210" s="21" t="s">
        <v>34</v>
      </c>
      <c r="E3210" t="s">
        <v>43</v>
      </c>
      <c r="F3210" s="25" t="s">
        <v>30</v>
      </c>
      <c r="G3210" s="25" t="s">
        <v>26</v>
      </c>
      <c r="H3210" s="21" t="s">
        <v>29</v>
      </c>
      <c r="I3210" s="21"/>
      <c r="J3210" s="21" t="s">
        <v>29</v>
      </c>
      <c r="K3210" s="26">
        <v>1.2872116565704299</v>
      </c>
      <c r="L3210" s="26">
        <v>1.0858945846557599</v>
      </c>
      <c r="N3210">
        <f>(Tabell1[[#This Row],[TP]]+Tabell1[[#This Row],[TN]])/(Tabell1[[#This Row],[TP]]+Tabell1[[#This Row],[TN]]+Tabell1[[#This Row],[FP]]+Tabell1[[#This Row],[FN]])</f>
        <v>0.85628851032982967</v>
      </c>
      <c r="O3210">
        <f>Tabell1[[#This Row],[TP]]/(Tabell1[[#This Row],[TP]]+Tabell1[[#This Row],[FP]])</f>
        <v>0.84935215625604332</v>
      </c>
      <c r="P3210">
        <f>Tabell1[[#This Row],[TP]]/(Tabell1[[#This Row],[TP]]+Tabell1[[#This Row],[FN]])</f>
        <v>0.99682251475261008</v>
      </c>
      <c r="Q3210">
        <f>2*(Tabell1[[#This Row],[Recall]] * Tabell1[[#This Row],[Precision]]) / (Tabell1[[#This Row],[Recall]] + Tabell1[[#This Row],[Precision]])</f>
        <v>0.91719745222929938</v>
      </c>
      <c r="R3210">
        <v>8784</v>
      </c>
      <c r="S3210">
        <v>666</v>
      </c>
      <c r="T3210">
        <v>1558</v>
      </c>
      <c r="U3210">
        <v>28</v>
      </c>
    </row>
    <row r="3211" spans="1:21" hidden="1" x14ac:dyDescent="0.3">
      <c r="A3211" s="25" t="s">
        <v>20</v>
      </c>
      <c r="B3211" s="25" t="s">
        <v>22</v>
      </c>
      <c r="C3211" s="24" t="s">
        <v>38</v>
      </c>
      <c r="D3211" s="20" t="s">
        <v>23</v>
      </c>
      <c r="E3211" t="s">
        <v>24</v>
      </c>
      <c r="F3211" s="19" t="s">
        <v>21</v>
      </c>
      <c r="G3211" s="21" t="s">
        <v>29</v>
      </c>
      <c r="H3211" s="21" t="s">
        <v>29</v>
      </c>
      <c r="I3211" s="21"/>
      <c r="J3211" s="25" t="s">
        <v>26</v>
      </c>
      <c r="K3211" s="26">
        <v>2.3110611438751198</v>
      </c>
      <c r="L3211" s="26">
        <v>4.1865766048431396</v>
      </c>
      <c r="N3211">
        <f>(Tabell1[[#This Row],[TP]]+Tabell1[[#This Row],[TN]])/(Tabell1[[#This Row],[TP]]+Tabell1[[#This Row],[TN]]+Tabell1[[#This Row],[FP]]+Tabell1[[#This Row],[FN]])</f>
        <v>0.86104824839322891</v>
      </c>
      <c r="O3211">
        <f>Tabell1[[#This Row],[TP]]/(Tabell1[[#This Row],[TP]]+Tabell1[[#This Row],[FP]])</f>
        <v>0.9560278902384165</v>
      </c>
      <c r="P3211">
        <f>Tabell1[[#This Row],[TP]]/(Tabell1[[#This Row],[TP]]+Tabell1[[#This Row],[FN]])</f>
        <v>0.88138932089165367</v>
      </c>
      <c r="Q3211">
        <f>2*(Tabell1[[#This Row],[Recall]] * Tabell1[[#This Row],[Precision]]) / (Tabell1[[#This Row],[Recall]] + Tabell1[[#This Row],[Precision]])</f>
        <v>0.91719264174353998</v>
      </c>
      <c r="R3211">
        <v>8501</v>
      </c>
      <c r="S3211">
        <v>1011</v>
      </c>
      <c r="T3211">
        <v>391</v>
      </c>
      <c r="U3211">
        <v>1144</v>
      </c>
    </row>
    <row r="3212" spans="1:21" hidden="1" x14ac:dyDescent="0.3">
      <c r="A3212" s="25" t="s">
        <v>20</v>
      </c>
      <c r="B3212" s="23" t="s">
        <v>33</v>
      </c>
      <c r="C3212" s="23" t="s">
        <v>40</v>
      </c>
      <c r="D3212" s="20" t="s">
        <v>23</v>
      </c>
      <c r="E3212" t="s">
        <v>24</v>
      </c>
      <c r="F3212" s="19" t="s">
        <v>21</v>
      </c>
      <c r="G3212" s="21" t="s">
        <v>29</v>
      </c>
      <c r="H3212" s="21" t="s">
        <v>29</v>
      </c>
      <c r="I3212" s="21"/>
      <c r="J3212" s="21" t="s">
        <v>29</v>
      </c>
      <c r="K3212" s="26">
        <v>3.7579958438873202</v>
      </c>
      <c r="L3212" s="26">
        <v>6.3688018321990896</v>
      </c>
      <c r="N3212">
        <f>(Tabell1[[#This Row],[TP]]+Tabell1[[#This Row],[TN]])/(Tabell1[[#This Row],[TP]]+Tabell1[[#This Row],[TN]]+Tabell1[[#This Row],[FP]]+Tabell1[[#This Row],[FN]])</f>
        <v>0.86068615913822755</v>
      </c>
      <c r="O3212">
        <f>Tabell1[[#This Row],[TP]]/(Tabell1[[#This Row],[TP]]+Tabell1[[#This Row],[FP]])</f>
        <v>0.95355863921217543</v>
      </c>
      <c r="P3212">
        <f>Tabell1[[#This Row],[TP]]/(Tabell1[[#This Row],[TP]]+Tabell1[[#This Row],[FN]])</f>
        <v>0.88346293416277866</v>
      </c>
      <c r="Q3212">
        <f>2*(Tabell1[[#This Row],[Recall]] * Tabell1[[#This Row],[Precision]]) / (Tabell1[[#This Row],[Recall]] + Tabell1[[#This Row],[Precision]])</f>
        <v>0.91717345675690221</v>
      </c>
      <c r="R3212">
        <v>8521</v>
      </c>
      <c r="S3212">
        <v>987</v>
      </c>
      <c r="T3212">
        <v>415</v>
      </c>
      <c r="U3212">
        <v>1124</v>
      </c>
    </row>
    <row r="3213" spans="1:21" hidden="1" x14ac:dyDescent="0.3">
      <c r="A3213" s="25" t="s">
        <v>20</v>
      </c>
      <c r="B3213" s="23" t="s">
        <v>33</v>
      </c>
      <c r="C3213" s="25" t="s">
        <v>36</v>
      </c>
      <c r="D3213" s="25" t="s">
        <v>36</v>
      </c>
      <c r="E3213" t="s">
        <v>44</v>
      </c>
      <c r="F3213" s="25" t="s">
        <v>30</v>
      </c>
      <c r="G3213" s="25" t="s">
        <v>26</v>
      </c>
      <c r="H3213" s="25" t="s">
        <v>26</v>
      </c>
      <c r="I3213" s="25" t="s">
        <v>25</v>
      </c>
      <c r="J3213" s="25" t="s">
        <v>26</v>
      </c>
      <c r="K3213" s="26">
        <v>2.9621117115020699</v>
      </c>
      <c r="L3213" s="26">
        <v>8.3579890727996808</v>
      </c>
      <c r="N3213">
        <f>(Tabell1[[#This Row],[TP]]+Tabell1[[#This Row],[TN]])/(Tabell1[[#This Row],[TP]]+Tabell1[[#This Row],[TN]]+Tabell1[[#This Row],[FP]]+Tabell1[[#This Row],[FN]])</f>
        <v>0.88450345580210987</v>
      </c>
      <c r="O3213">
        <f>Tabell1[[#This Row],[TP]]/(Tabell1[[#This Row],[TP]]+Tabell1[[#This Row],[FP]])</f>
        <v>0.88505602417222717</v>
      </c>
      <c r="P3213">
        <f>Tabell1[[#This Row],[TP]]/(Tabell1[[#This Row],[TP]]+Tabell1[[#This Row],[FN]])</f>
        <v>0.9516718559631786</v>
      </c>
      <c r="Q3213">
        <f>2*(Tabell1[[#This Row],[Recall]] * Tabell1[[#This Row],[Precision]]) / (Tabell1[[#This Row],[Recall]] + Tabell1[[#This Row],[Precision]])</f>
        <v>0.91715590345727338</v>
      </c>
      <c r="R3213">
        <v>7030</v>
      </c>
      <c r="S3213">
        <v>2696</v>
      </c>
      <c r="T3213">
        <v>913</v>
      </c>
      <c r="U3213">
        <v>357</v>
      </c>
    </row>
    <row r="3214" spans="1:21" hidden="1" x14ac:dyDescent="0.3">
      <c r="A3214" s="21" t="s">
        <v>31</v>
      </c>
      <c r="B3214" s="21" t="s">
        <v>32</v>
      </c>
      <c r="C3214" s="23" t="s">
        <v>40</v>
      </c>
      <c r="D3214" s="20" t="s">
        <v>23</v>
      </c>
      <c r="E3214" t="s">
        <v>24</v>
      </c>
      <c r="F3214" s="19" t="s">
        <v>21</v>
      </c>
      <c r="G3214" s="25" t="s">
        <v>26</v>
      </c>
      <c r="H3214" s="21" t="s">
        <v>29</v>
      </c>
      <c r="I3214" s="21"/>
      <c r="J3214" s="21" t="s">
        <v>29</v>
      </c>
      <c r="K3214" s="26">
        <v>0.86128163337707497</v>
      </c>
      <c r="L3214" s="26">
        <v>0.29746651649475098</v>
      </c>
      <c r="N3214">
        <f>(Tabell1[[#This Row],[TP]]+Tabell1[[#This Row],[TN]])/(Tabell1[[#This Row],[TP]]+Tabell1[[#This Row],[TN]]+Tabell1[[#This Row],[FP]]+Tabell1[[#This Row],[FN]])</f>
        <v>0.85969041368697385</v>
      </c>
      <c r="O3214">
        <f>Tabell1[[#This Row],[TP]]/(Tabell1[[#This Row],[TP]]+Tabell1[[#This Row],[FP]])</f>
        <v>0.94659604987311041</v>
      </c>
      <c r="P3214">
        <f>Tabell1[[#This Row],[TP]]/(Tabell1[[#This Row],[TP]]+Tabell1[[#This Row],[FN]])</f>
        <v>0.88947641264904098</v>
      </c>
      <c r="Q3214">
        <f>2*(Tabell1[[#This Row],[Recall]] * Tabell1[[#This Row],[Precision]]) / (Tabell1[[#This Row],[Recall]] + Tabell1[[#This Row],[Precision]])</f>
        <v>0.91714774428052159</v>
      </c>
      <c r="R3214">
        <v>8579</v>
      </c>
      <c r="S3214">
        <v>918</v>
      </c>
      <c r="T3214">
        <v>484</v>
      </c>
      <c r="U3214">
        <v>1066</v>
      </c>
    </row>
    <row r="3215" spans="1:21" hidden="1" x14ac:dyDescent="0.3">
      <c r="A3215" s="21" t="s">
        <v>31</v>
      </c>
      <c r="B3215" s="25" t="s">
        <v>22</v>
      </c>
      <c r="C3215" s="23" t="s">
        <v>40</v>
      </c>
      <c r="D3215" s="20" t="s">
        <v>23</v>
      </c>
      <c r="E3215" t="s">
        <v>24</v>
      </c>
      <c r="F3215" s="19" t="s">
        <v>21</v>
      </c>
      <c r="G3215" s="21" t="s">
        <v>29</v>
      </c>
      <c r="H3215" s="25" t="s">
        <v>26</v>
      </c>
      <c r="I3215" s="25" t="s">
        <v>25</v>
      </c>
      <c r="J3215" s="25" t="s">
        <v>26</v>
      </c>
      <c r="K3215" s="26">
        <v>2.5765414237975999</v>
      </c>
      <c r="L3215" s="26">
        <v>0.50489234924316395</v>
      </c>
      <c r="N3215">
        <f>(Tabell1[[#This Row],[TP]]+Tabell1[[#This Row],[TN]])/(Tabell1[[#This Row],[TP]]+Tabell1[[#This Row],[TN]]+Tabell1[[#This Row],[FP]]+Tabell1[[#This Row],[FN]])</f>
        <v>0.86421652937449078</v>
      </c>
      <c r="O3215">
        <f>Tabell1[[#This Row],[TP]]/(Tabell1[[#This Row],[TP]]+Tabell1[[#This Row],[FP]])</f>
        <v>0.98235224446286862</v>
      </c>
      <c r="P3215">
        <f>Tabell1[[#This Row],[TP]]/(Tabell1[[#This Row],[TP]]+Tabell1[[#This Row],[FN]])</f>
        <v>0.85992742353551066</v>
      </c>
      <c r="Q3215">
        <f>2*(Tabell1[[#This Row],[Recall]] * Tabell1[[#This Row],[Precision]]) / (Tabell1[[#This Row],[Recall]] + Tabell1[[#This Row],[Precision]])</f>
        <v>0.91707209199469253</v>
      </c>
      <c r="R3215">
        <v>8294</v>
      </c>
      <c r="S3215">
        <v>1253</v>
      </c>
      <c r="T3215">
        <v>149</v>
      </c>
      <c r="U3215">
        <v>1351</v>
      </c>
    </row>
    <row r="3216" spans="1:21" hidden="1" x14ac:dyDescent="0.3">
      <c r="A3216" s="21" t="s">
        <v>31</v>
      </c>
      <c r="B3216" s="25" t="s">
        <v>22</v>
      </c>
      <c r="C3216" s="21" t="s">
        <v>34</v>
      </c>
      <c r="D3216" s="21" t="s">
        <v>34</v>
      </c>
      <c r="E3216" t="s">
        <v>43</v>
      </c>
      <c r="F3216" s="25" t="s">
        <v>30</v>
      </c>
      <c r="G3216" s="25" t="s">
        <v>26</v>
      </c>
      <c r="H3216" s="25" t="s">
        <v>26</v>
      </c>
      <c r="I3216" s="21"/>
      <c r="J3216" s="21" t="s">
        <v>29</v>
      </c>
      <c r="K3216" s="26">
        <v>1.3006112575530999</v>
      </c>
      <c r="L3216" s="26">
        <v>0.90218424797058105</v>
      </c>
      <c r="N3216">
        <f>(Tabell1[[#This Row],[TP]]+Tabell1[[#This Row],[TN]])/(Tabell1[[#This Row],[TP]]+Tabell1[[#This Row],[TN]]+Tabell1[[#This Row],[FP]]+Tabell1[[#This Row],[FN]])</f>
        <v>0.85583544762595143</v>
      </c>
      <c r="O3216">
        <f>Tabell1[[#This Row],[TP]]/(Tabell1[[#This Row],[TP]]+Tabell1[[#This Row],[FP]])</f>
        <v>0.84820136946667957</v>
      </c>
      <c r="P3216">
        <f>Tabell1[[#This Row],[TP]]/(Tabell1[[#This Row],[TP]]+Tabell1[[#This Row],[FN]])</f>
        <v>0.99807081252837038</v>
      </c>
      <c r="Q3216">
        <f>2*(Tabell1[[#This Row],[Recall]] * Tabell1[[#This Row],[Precision]]) / (Tabell1[[#This Row],[Recall]] + Tabell1[[#This Row],[Precision]])</f>
        <v>0.91705333402846567</v>
      </c>
      <c r="R3216">
        <v>8795</v>
      </c>
      <c r="S3216">
        <v>650</v>
      </c>
      <c r="T3216">
        <v>1574</v>
      </c>
      <c r="U3216">
        <v>17</v>
      </c>
    </row>
    <row r="3217" spans="1:21" hidden="1" x14ac:dyDescent="0.3">
      <c r="A3217" s="23" t="s">
        <v>48</v>
      </c>
      <c r="B3217" s="21" t="s">
        <v>32</v>
      </c>
      <c r="C3217" s="24" t="s">
        <v>38</v>
      </c>
      <c r="D3217" s="20" t="s">
        <v>23</v>
      </c>
      <c r="E3217" t="s">
        <v>24</v>
      </c>
      <c r="F3217" s="19" t="s">
        <v>21</v>
      </c>
      <c r="G3217" s="25" t="s">
        <v>26</v>
      </c>
      <c r="H3217" s="25" t="s">
        <v>26</v>
      </c>
      <c r="I3217" s="25" t="s">
        <v>25</v>
      </c>
      <c r="J3217" s="21" t="s">
        <v>29</v>
      </c>
      <c r="K3217" s="26">
        <v>0.68902707099914495</v>
      </c>
      <c r="L3217" s="26">
        <v>1.06933140754699</v>
      </c>
      <c r="N3217">
        <f>(Tabell1[[#This Row],[TP]]+Tabell1[[#This Row],[TN]])/(Tabell1[[#This Row],[TP]]+Tabell1[[#This Row],[TN]]+Tabell1[[#This Row],[FP]]+Tabell1[[#This Row],[FN]])</f>
        <v>0.86086720376572823</v>
      </c>
      <c r="O3217">
        <f>Tabell1[[#This Row],[TP]]/(Tabell1[[#This Row],[TP]]+Tabell1[[#This Row],[FP]])</f>
        <v>0.95632597928860874</v>
      </c>
      <c r="P3217">
        <f>Tabell1[[#This Row],[TP]]/(Tabell1[[#This Row],[TP]]+Tabell1[[#This Row],[FN]])</f>
        <v>0.88087091757387248</v>
      </c>
      <c r="Q3217">
        <f>2*(Tabell1[[#This Row],[Recall]] * Tabell1[[#This Row],[Precision]]) / (Tabell1[[#This Row],[Recall]] + Tabell1[[#This Row],[Precision]])</f>
        <v>0.91704895029413358</v>
      </c>
      <c r="R3217">
        <v>8496</v>
      </c>
      <c r="S3217">
        <v>1014</v>
      </c>
      <c r="T3217">
        <v>388</v>
      </c>
      <c r="U3217">
        <v>1149</v>
      </c>
    </row>
    <row r="3218" spans="1:21" hidden="1" x14ac:dyDescent="0.3">
      <c r="A3218" s="23" t="s">
        <v>48</v>
      </c>
      <c r="B3218" s="21" t="s">
        <v>32</v>
      </c>
      <c r="C3218" s="24" t="s">
        <v>38</v>
      </c>
      <c r="D3218" s="20" t="s">
        <v>23</v>
      </c>
      <c r="E3218" t="s">
        <v>24</v>
      </c>
      <c r="F3218" s="19" t="s">
        <v>21</v>
      </c>
      <c r="G3218" s="25" t="s">
        <v>26</v>
      </c>
      <c r="H3218" s="25" t="s">
        <v>26</v>
      </c>
      <c r="I3218" s="25" t="s">
        <v>25</v>
      </c>
      <c r="J3218" s="25" t="s">
        <v>26</v>
      </c>
      <c r="K3218" s="26">
        <v>0.65217876434326105</v>
      </c>
      <c r="L3218" s="26">
        <v>1.0208671092987001</v>
      </c>
      <c r="N3218">
        <f>(Tabell1[[#This Row],[TP]]+Tabell1[[#This Row],[TN]])/(Tabell1[[#This Row],[TP]]+Tabell1[[#This Row],[TN]]+Tabell1[[#This Row],[FP]]+Tabell1[[#This Row],[FN]])</f>
        <v>0.86086720376572823</v>
      </c>
      <c r="O3218">
        <f>Tabell1[[#This Row],[TP]]/(Tabell1[[#This Row],[TP]]+Tabell1[[#This Row],[FP]])</f>
        <v>0.95632597928860874</v>
      </c>
      <c r="P3218">
        <f>Tabell1[[#This Row],[TP]]/(Tabell1[[#This Row],[TP]]+Tabell1[[#This Row],[FN]])</f>
        <v>0.88087091757387248</v>
      </c>
      <c r="Q3218">
        <f>2*(Tabell1[[#This Row],[Recall]] * Tabell1[[#This Row],[Precision]]) / (Tabell1[[#This Row],[Recall]] + Tabell1[[#This Row],[Precision]])</f>
        <v>0.91704895029413358</v>
      </c>
      <c r="R3218">
        <v>8496</v>
      </c>
      <c r="S3218">
        <v>1014</v>
      </c>
      <c r="T3218">
        <v>388</v>
      </c>
      <c r="U3218">
        <v>1149</v>
      </c>
    </row>
    <row r="3219" spans="1:21" hidden="1" x14ac:dyDescent="0.3">
      <c r="A3219" s="25" t="s">
        <v>20</v>
      </c>
      <c r="B3219" s="25" t="s">
        <v>22</v>
      </c>
      <c r="C3219" s="25" t="s">
        <v>36</v>
      </c>
      <c r="D3219" s="20" t="s">
        <v>23</v>
      </c>
      <c r="E3219" t="s">
        <v>24</v>
      </c>
      <c r="F3219" s="19" t="s">
        <v>21</v>
      </c>
      <c r="G3219" s="21" t="s">
        <v>29</v>
      </c>
      <c r="H3219" s="21" t="s">
        <v>29</v>
      </c>
      <c r="I3219" s="25" t="s">
        <v>25</v>
      </c>
      <c r="J3219" s="25" t="s">
        <v>26</v>
      </c>
      <c r="K3219" s="26">
        <v>1.9783399105071999</v>
      </c>
      <c r="L3219" s="26">
        <v>3.9887382984161301</v>
      </c>
      <c r="N3219">
        <f>(Tabell1[[#This Row],[TP]]+Tabell1[[#This Row],[TN]])/(Tabell1[[#This Row],[TP]]+Tabell1[[#This Row],[TN]]+Tabell1[[#This Row],[FP]]+Tabell1[[#This Row],[FN]])</f>
        <v>0.85978093600072414</v>
      </c>
      <c r="O3219">
        <f>Tabell1[[#This Row],[TP]]/(Tabell1[[#This Row],[TP]]+Tabell1[[#This Row],[FP]])</f>
        <v>0.948780487804878</v>
      </c>
      <c r="P3219">
        <f>Tabell1[[#This Row],[TP]]/(Tabell1[[#This Row],[TP]]+Tabell1[[#This Row],[FN]])</f>
        <v>0.88729911871435974</v>
      </c>
      <c r="Q3219">
        <f>2*(Tabell1[[#This Row],[Recall]] * Tabell1[[#This Row],[Precision]]) / (Tabell1[[#This Row],[Recall]] + Tabell1[[#This Row],[Precision]])</f>
        <v>0.91701044736137149</v>
      </c>
      <c r="R3219">
        <v>8558</v>
      </c>
      <c r="S3219">
        <v>940</v>
      </c>
      <c r="T3219">
        <v>462</v>
      </c>
      <c r="U3219">
        <v>1087</v>
      </c>
    </row>
    <row r="3220" spans="1:21" hidden="1" x14ac:dyDescent="0.3">
      <c r="A3220" s="25" t="s">
        <v>20</v>
      </c>
      <c r="B3220" s="25" t="s">
        <v>22</v>
      </c>
      <c r="C3220" s="23" t="s">
        <v>40</v>
      </c>
      <c r="D3220" s="23" t="s">
        <v>40</v>
      </c>
      <c r="E3220" t="s">
        <v>46</v>
      </c>
      <c r="F3220" s="25" t="s">
        <v>30</v>
      </c>
      <c r="G3220" s="25" t="s">
        <v>26</v>
      </c>
      <c r="H3220" s="25" t="s">
        <v>26</v>
      </c>
      <c r="I3220" s="21"/>
      <c r="J3220" s="25" t="s">
        <v>26</v>
      </c>
      <c r="K3220" s="26">
        <v>6.2589268684387198</v>
      </c>
      <c r="L3220" s="26">
        <v>18.670464038848799</v>
      </c>
      <c r="N3220">
        <f>(Tabell1[[#This Row],[TP]]+Tabell1[[#This Row],[TN]])/(Tabell1[[#This Row],[TP]]+Tabell1[[#This Row],[TN]]+Tabell1[[#This Row],[FP]]+Tabell1[[#This Row],[FN]])</f>
        <v>0.91817687567959405</v>
      </c>
      <c r="O3220">
        <f>Tabell1[[#This Row],[TP]]/(Tabell1[[#This Row],[TP]]+Tabell1[[#This Row],[FP]])</f>
        <v>0.92764136904761907</v>
      </c>
      <c r="P3220">
        <f>Tabell1[[#This Row],[TP]]/(Tabell1[[#This Row],[TP]]+Tabell1[[#This Row],[FN]])</f>
        <v>0.90656244319214685</v>
      </c>
      <c r="Q3220">
        <f>2*(Tabell1[[#This Row],[Recall]] * Tabell1[[#This Row],[Precision]]) / (Tabell1[[#This Row],[Recall]] + Tabell1[[#This Row],[Precision]])</f>
        <v>0.91698078514296222</v>
      </c>
      <c r="R3220">
        <v>4987</v>
      </c>
      <c r="S3220">
        <v>5146</v>
      </c>
      <c r="T3220">
        <v>389</v>
      </c>
      <c r="U3220">
        <v>514</v>
      </c>
    </row>
    <row r="3221" spans="1:21" hidden="1" x14ac:dyDescent="0.3">
      <c r="A3221" s="23" t="s">
        <v>48</v>
      </c>
      <c r="B3221" s="21" t="s">
        <v>32</v>
      </c>
      <c r="C3221" s="25" t="s">
        <v>36</v>
      </c>
      <c r="D3221" s="20" t="s">
        <v>23</v>
      </c>
      <c r="E3221" t="s">
        <v>24</v>
      </c>
      <c r="F3221" s="19" t="s">
        <v>21</v>
      </c>
      <c r="G3221" s="25" t="s">
        <v>26</v>
      </c>
      <c r="H3221" s="25" t="s">
        <v>26</v>
      </c>
      <c r="I3221" s="25" t="s">
        <v>25</v>
      </c>
      <c r="J3221" s="21" t="s">
        <v>29</v>
      </c>
      <c r="K3221" s="26">
        <v>0.123272657394409</v>
      </c>
      <c r="L3221" s="26">
        <v>0.212437629699707</v>
      </c>
      <c r="N3221">
        <f>(Tabell1[[#This Row],[TP]]+Tabell1[[#This Row],[TN]])/(Tabell1[[#This Row],[TP]]+Tabell1[[#This Row],[TN]]+Tabell1[[#This Row],[FP]]+Tabell1[[#This Row],[FN]])</f>
        <v>0.8602335475694759</v>
      </c>
      <c r="O3221">
        <f>Tabell1[[#This Row],[TP]]/(Tabell1[[#This Row],[TP]]+Tabell1[[#This Row],[FP]])</f>
        <v>0.95292407469529239</v>
      </c>
      <c r="P3221">
        <f>Tabell1[[#This Row],[TP]]/(Tabell1[[#This Row],[TP]]+Tabell1[[#This Row],[FN]])</f>
        <v>0.88356661482633492</v>
      </c>
      <c r="Q3221">
        <f>2*(Tabell1[[#This Row],[Recall]] * Tabell1[[#This Row],[Precision]]) / (Tabell1[[#This Row],[Recall]] + Tabell1[[#This Row],[Precision]])</f>
        <v>0.9169356574133849</v>
      </c>
      <c r="R3221">
        <v>8522</v>
      </c>
      <c r="S3221">
        <v>981</v>
      </c>
      <c r="T3221">
        <v>421</v>
      </c>
      <c r="U3221">
        <v>1123</v>
      </c>
    </row>
    <row r="3222" spans="1:21" hidden="1" x14ac:dyDescent="0.3">
      <c r="A3222" s="23" t="s">
        <v>48</v>
      </c>
      <c r="B3222" s="21" t="s">
        <v>32</v>
      </c>
      <c r="C3222" s="25" t="s">
        <v>36</v>
      </c>
      <c r="D3222" s="20" t="s">
        <v>23</v>
      </c>
      <c r="E3222" t="s">
        <v>24</v>
      </c>
      <c r="F3222" s="19" t="s">
        <v>21</v>
      </c>
      <c r="G3222" s="25" t="s">
        <v>26</v>
      </c>
      <c r="H3222" s="25" t="s">
        <v>26</v>
      </c>
      <c r="I3222" s="25" t="s">
        <v>25</v>
      </c>
      <c r="J3222" s="25" t="s">
        <v>26</v>
      </c>
      <c r="K3222" s="26">
        <v>0.119680166244506</v>
      </c>
      <c r="L3222" s="26">
        <v>0.20841670036315901</v>
      </c>
      <c r="N3222">
        <f>(Tabell1[[#This Row],[TP]]+Tabell1[[#This Row],[TN]])/(Tabell1[[#This Row],[TP]]+Tabell1[[#This Row],[TN]]+Tabell1[[#This Row],[FP]]+Tabell1[[#This Row],[FN]])</f>
        <v>0.8602335475694759</v>
      </c>
      <c r="O3222">
        <f>Tabell1[[#This Row],[TP]]/(Tabell1[[#This Row],[TP]]+Tabell1[[#This Row],[FP]])</f>
        <v>0.95292407469529239</v>
      </c>
      <c r="P3222">
        <f>Tabell1[[#This Row],[TP]]/(Tabell1[[#This Row],[TP]]+Tabell1[[#This Row],[FN]])</f>
        <v>0.88356661482633492</v>
      </c>
      <c r="Q3222">
        <f>2*(Tabell1[[#This Row],[Recall]] * Tabell1[[#This Row],[Precision]]) / (Tabell1[[#This Row],[Recall]] + Tabell1[[#This Row],[Precision]])</f>
        <v>0.9169356574133849</v>
      </c>
      <c r="R3222">
        <v>8522</v>
      </c>
      <c r="S3222">
        <v>981</v>
      </c>
      <c r="T3222">
        <v>421</v>
      </c>
      <c r="U3222">
        <v>1123</v>
      </c>
    </row>
    <row r="3223" spans="1:21" hidden="1" x14ac:dyDescent="0.3">
      <c r="A3223" s="23" t="s">
        <v>48</v>
      </c>
      <c r="B3223" s="21" t="s">
        <v>32</v>
      </c>
      <c r="C3223" s="23" t="s">
        <v>40</v>
      </c>
      <c r="D3223" s="20" t="s">
        <v>23</v>
      </c>
      <c r="E3223" t="s">
        <v>24</v>
      </c>
      <c r="F3223" s="25" t="s">
        <v>30</v>
      </c>
      <c r="G3223" s="25" t="s">
        <v>26</v>
      </c>
      <c r="H3223" s="25" t="s">
        <v>26</v>
      </c>
      <c r="I3223" s="21"/>
      <c r="J3223" s="21" t="s">
        <v>29</v>
      </c>
      <c r="K3223" s="26">
        <v>0.59241318702697698</v>
      </c>
      <c r="L3223" s="26">
        <v>1.19530773162841</v>
      </c>
      <c r="N3223">
        <f>(Tabell1[[#This Row],[TP]]+Tabell1[[#This Row],[TN]])/(Tabell1[[#This Row],[TP]]+Tabell1[[#This Row],[TN]]+Tabell1[[#This Row],[FP]]+Tabell1[[#This Row],[FN]])</f>
        <v>0.86448809631574186</v>
      </c>
      <c r="O3223">
        <f>Tabell1[[#This Row],[TP]]/(Tabell1[[#This Row],[TP]]+Tabell1[[#This Row],[FP]])</f>
        <v>0.98708751793400284</v>
      </c>
      <c r="P3223">
        <f>Tabell1[[#This Row],[TP]]/(Tabell1[[#This Row],[TP]]+Tabell1[[#This Row],[FN]])</f>
        <v>0.85598755832037321</v>
      </c>
      <c r="Q3223">
        <f>2*(Tabell1[[#This Row],[Recall]] * Tabell1[[#This Row],[Precision]]) / (Tabell1[[#This Row],[Recall]] + Tabell1[[#This Row],[Precision]])</f>
        <v>0.91687489588539073</v>
      </c>
      <c r="R3223">
        <v>8256</v>
      </c>
      <c r="S3223">
        <v>1294</v>
      </c>
      <c r="T3223">
        <v>108</v>
      </c>
      <c r="U3223">
        <v>1389</v>
      </c>
    </row>
    <row r="3224" spans="1:21" hidden="1" x14ac:dyDescent="0.3">
      <c r="A3224" s="23" t="s">
        <v>48</v>
      </c>
      <c r="B3224" s="21" t="s">
        <v>32</v>
      </c>
      <c r="C3224" s="23" t="s">
        <v>40</v>
      </c>
      <c r="D3224" s="20" t="s">
        <v>23</v>
      </c>
      <c r="E3224" t="s">
        <v>24</v>
      </c>
      <c r="F3224" s="25" t="s">
        <v>30</v>
      </c>
      <c r="G3224" s="25" t="s">
        <v>26</v>
      </c>
      <c r="H3224" s="25" t="s">
        <v>26</v>
      </c>
      <c r="I3224" s="21"/>
      <c r="J3224" s="25" t="s">
        <v>26</v>
      </c>
      <c r="K3224" s="26">
        <v>0.59141898155212402</v>
      </c>
      <c r="L3224" s="26">
        <v>1.1759877204895</v>
      </c>
      <c r="N3224">
        <f>(Tabell1[[#This Row],[TP]]+Tabell1[[#This Row],[TN]])/(Tabell1[[#This Row],[TP]]+Tabell1[[#This Row],[TN]]+Tabell1[[#This Row],[FP]]+Tabell1[[#This Row],[FN]])</f>
        <v>0.86448809631574186</v>
      </c>
      <c r="O3224">
        <f>Tabell1[[#This Row],[TP]]/(Tabell1[[#This Row],[TP]]+Tabell1[[#This Row],[FP]])</f>
        <v>0.98708751793400284</v>
      </c>
      <c r="P3224">
        <f>Tabell1[[#This Row],[TP]]/(Tabell1[[#This Row],[TP]]+Tabell1[[#This Row],[FN]])</f>
        <v>0.85598755832037321</v>
      </c>
      <c r="Q3224">
        <f>2*(Tabell1[[#This Row],[Recall]] * Tabell1[[#This Row],[Precision]]) / (Tabell1[[#This Row],[Recall]] + Tabell1[[#This Row],[Precision]])</f>
        <v>0.91687489588539073</v>
      </c>
      <c r="R3224">
        <v>8256</v>
      </c>
      <c r="S3224">
        <v>1294</v>
      </c>
      <c r="T3224">
        <v>108</v>
      </c>
      <c r="U3224">
        <v>1389</v>
      </c>
    </row>
    <row r="3225" spans="1:21" hidden="1" x14ac:dyDescent="0.3">
      <c r="A3225" s="23" t="s">
        <v>48</v>
      </c>
      <c r="B3225" s="21" t="s">
        <v>32</v>
      </c>
      <c r="C3225" s="23" t="s">
        <v>40</v>
      </c>
      <c r="D3225" s="20" t="s">
        <v>23</v>
      </c>
      <c r="E3225" t="s">
        <v>24</v>
      </c>
      <c r="F3225" s="25" t="s">
        <v>30</v>
      </c>
      <c r="G3225" s="21" t="s">
        <v>29</v>
      </c>
      <c r="H3225" s="25" t="s">
        <v>26</v>
      </c>
      <c r="I3225" s="21"/>
      <c r="J3225" s="25" t="s">
        <v>26</v>
      </c>
      <c r="K3225" s="26">
        <v>0.58642673492431596</v>
      </c>
      <c r="L3225" s="26">
        <v>1.2026884555816599</v>
      </c>
      <c r="N3225">
        <f>(Tabell1[[#This Row],[TP]]+Tabell1[[#This Row],[TN]])/(Tabell1[[#This Row],[TP]]+Tabell1[[#This Row],[TN]]+Tabell1[[#This Row],[FP]]+Tabell1[[#This Row],[FN]])</f>
        <v>0.86448809631574186</v>
      </c>
      <c r="O3225">
        <f>Tabell1[[#This Row],[TP]]/(Tabell1[[#This Row],[TP]]+Tabell1[[#This Row],[FP]])</f>
        <v>0.98708751793400284</v>
      </c>
      <c r="P3225">
        <f>Tabell1[[#This Row],[TP]]/(Tabell1[[#This Row],[TP]]+Tabell1[[#This Row],[FN]])</f>
        <v>0.85598755832037321</v>
      </c>
      <c r="Q3225">
        <f>2*(Tabell1[[#This Row],[Recall]] * Tabell1[[#This Row],[Precision]]) / (Tabell1[[#This Row],[Recall]] + Tabell1[[#This Row],[Precision]])</f>
        <v>0.91687489588539073</v>
      </c>
      <c r="R3225">
        <v>8256</v>
      </c>
      <c r="S3225">
        <v>1294</v>
      </c>
      <c r="T3225">
        <v>108</v>
      </c>
      <c r="U3225">
        <v>1389</v>
      </c>
    </row>
    <row r="3226" spans="1:21" hidden="1" x14ac:dyDescent="0.3">
      <c r="A3226" s="23" t="s">
        <v>48</v>
      </c>
      <c r="B3226" s="21" t="s">
        <v>32</v>
      </c>
      <c r="C3226" s="23" t="s">
        <v>40</v>
      </c>
      <c r="D3226" s="20" t="s">
        <v>23</v>
      </c>
      <c r="E3226" t="s">
        <v>24</v>
      </c>
      <c r="F3226" s="25" t="s">
        <v>30</v>
      </c>
      <c r="G3226" s="21" t="s">
        <v>29</v>
      </c>
      <c r="H3226" s="25" t="s">
        <v>26</v>
      </c>
      <c r="I3226" s="21"/>
      <c r="J3226" s="21" t="s">
        <v>29</v>
      </c>
      <c r="K3226" s="26">
        <v>0.57944512367248502</v>
      </c>
      <c r="L3226" s="26">
        <v>1.16589307785034</v>
      </c>
      <c r="N3226">
        <f>(Tabell1[[#This Row],[TP]]+Tabell1[[#This Row],[TN]])/(Tabell1[[#This Row],[TP]]+Tabell1[[#This Row],[TN]]+Tabell1[[#This Row],[FP]]+Tabell1[[#This Row],[FN]])</f>
        <v>0.86448809631574186</v>
      </c>
      <c r="O3226">
        <f>Tabell1[[#This Row],[TP]]/(Tabell1[[#This Row],[TP]]+Tabell1[[#This Row],[FP]])</f>
        <v>0.98708751793400284</v>
      </c>
      <c r="P3226">
        <f>Tabell1[[#This Row],[TP]]/(Tabell1[[#This Row],[TP]]+Tabell1[[#This Row],[FN]])</f>
        <v>0.85598755832037321</v>
      </c>
      <c r="Q3226">
        <f>2*(Tabell1[[#This Row],[Recall]] * Tabell1[[#This Row],[Precision]]) / (Tabell1[[#This Row],[Recall]] + Tabell1[[#This Row],[Precision]])</f>
        <v>0.91687489588539073</v>
      </c>
      <c r="R3226">
        <v>8256</v>
      </c>
      <c r="S3226">
        <v>1294</v>
      </c>
      <c r="T3226">
        <v>108</v>
      </c>
      <c r="U3226">
        <v>1389</v>
      </c>
    </row>
    <row r="3227" spans="1:21" hidden="1" x14ac:dyDescent="0.3">
      <c r="A3227" s="21" t="s">
        <v>31</v>
      </c>
      <c r="B3227" s="21" t="s">
        <v>32</v>
      </c>
      <c r="C3227" s="21" t="s">
        <v>34</v>
      </c>
      <c r="D3227" s="21" t="s">
        <v>34</v>
      </c>
      <c r="E3227" t="s">
        <v>43</v>
      </c>
      <c r="F3227" s="25" t="s">
        <v>30</v>
      </c>
      <c r="G3227" s="25" t="s">
        <v>26</v>
      </c>
      <c r="H3227" s="25" t="s">
        <v>26</v>
      </c>
      <c r="I3227" s="25" t="s">
        <v>25</v>
      </c>
      <c r="J3227" s="21" t="s">
        <v>29</v>
      </c>
      <c r="K3227" s="26">
        <v>1.17186450958251</v>
      </c>
      <c r="L3227" s="26">
        <v>0.63111686706542902</v>
      </c>
      <c r="N3227">
        <f>(Tabell1[[#This Row],[TP]]+Tabell1[[#This Row],[TN]])/(Tabell1[[#This Row],[TP]]+Tabell1[[#This Row],[TN]]+Tabell1[[#This Row],[FP]]+Tabell1[[#This Row],[FN]])</f>
        <v>0.8560166727075027</v>
      </c>
      <c r="O3227">
        <f>Tabell1[[#This Row],[TP]]/(Tabell1[[#This Row],[TP]]+Tabell1[[#This Row],[FP]])</f>
        <v>0.8505970294146199</v>
      </c>
      <c r="P3227">
        <f>Tabell1[[#This Row],[TP]]/(Tabell1[[#This Row],[TP]]+Tabell1[[#This Row],[FN]])</f>
        <v>0.99432591920108937</v>
      </c>
      <c r="Q3227">
        <f>2*(Tabell1[[#This Row],[Recall]] * Tabell1[[#This Row],[Precision]]) / (Tabell1[[#This Row],[Recall]] + Tabell1[[#This Row],[Precision]])</f>
        <v>0.91686286820488661</v>
      </c>
      <c r="R3227">
        <v>8762</v>
      </c>
      <c r="S3227">
        <v>685</v>
      </c>
      <c r="T3227">
        <v>1539</v>
      </c>
      <c r="U3227">
        <v>50</v>
      </c>
    </row>
    <row r="3228" spans="1:21" hidden="1" x14ac:dyDescent="0.3">
      <c r="A3228" s="25" t="s">
        <v>20</v>
      </c>
      <c r="B3228" s="25" t="s">
        <v>22</v>
      </c>
      <c r="C3228" s="24" t="s">
        <v>38</v>
      </c>
      <c r="D3228" s="20" t="s">
        <v>23</v>
      </c>
      <c r="E3228" t="s">
        <v>24</v>
      </c>
      <c r="F3228" s="25" t="s">
        <v>30</v>
      </c>
      <c r="G3228" s="25" t="s">
        <v>26</v>
      </c>
      <c r="H3228" s="25" t="s">
        <v>26</v>
      </c>
      <c r="I3228" s="25" t="s">
        <v>25</v>
      </c>
      <c r="J3228" s="25" t="s">
        <v>26</v>
      </c>
      <c r="K3228" s="26">
        <v>2.7891285419464098</v>
      </c>
      <c r="L3228" s="26">
        <v>5.5867648124694798</v>
      </c>
      <c r="N3228">
        <f>(Tabell1[[#This Row],[TP]]+Tabell1[[#This Row],[TN]])/(Tabell1[[#This Row],[TP]]+Tabell1[[#This Row],[TN]]+Tabell1[[#This Row],[FP]]+Tabell1[[#This Row],[FN]])</f>
        <v>0.86068615913822755</v>
      </c>
      <c r="O3228">
        <f>Tabell1[[#This Row],[TP]]/(Tabell1[[#This Row],[TP]]+Tabell1[[#This Row],[FP]])</f>
        <v>0.95724277978339345</v>
      </c>
      <c r="P3228">
        <f>Tabell1[[#This Row],[TP]]/(Tabell1[[#This Row],[TP]]+Tabell1[[#This Row],[FN]])</f>
        <v>0.87973043027475373</v>
      </c>
      <c r="Q3228">
        <f>2*(Tabell1[[#This Row],[Recall]] * Tabell1[[#This Row],[Precision]]) / (Tabell1[[#This Row],[Recall]] + Tabell1[[#This Row],[Precision]])</f>
        <v>0.91685126154843577</v>
      </c>
      <c r="R3228">
        <v>8485</v>
      </c>
      <c r="S3228">
        <v>1023</v>
      </c>
      <c r="T3228">
        <v>379</v>
      </c>
      <c r="U3228">
        <v>1160</v>
      </c>
    </row>
    <row r="3229" spans="1:21" hidden="1" x14ac:dyDescent="0.3">
      <c r="A3229" s="21" t="s">
        <v>31</v>
      </c>
      <c r="B3229" s="25" t="s">
        <v>22</v>
      </c>
      <c r="C3229" s="21" t="s">
        <v>34</v>
      </c>
      <c r="D3229" s="21" t="s">
        <v>34</v>
      </c>
      <c r="E3229" t="s">
        <v>43</v>
      </c>
      <c r="F3229" s="19" t="s">
        <v>21</v>
      </c>
      <c r="G3229" s="21" t="s">
        <v>29</v>
      </c>
      <c r="H3229" s="21" t="s">
        <v>29</v>
      </c>
      <c r="I3229" s="21"/>
      <c r="J3229" s="21" t="s">
        <v>29</v>
      </c>
      <c r="K3229" s="26">
        <v>0.54047107696533203</v>
      </c>
      <c r="L3229" s="26">
        <v>0.454613447189331</v>
      </c>
      <c r="N3229">
        <f>(Tabell1[[#This Row],[TP]]+Tabell1[[#This Row],[TN]])/(Tabell1[[#This Row],[TP]]+Tabell1[[#This Row],[TN]]+Tabell1[[#This Row],[FP]]+Tabell1[[#This Row],[FN]])</f>
        <v>0.85556361000362446</v>
      </c>
      <c r="O3229">
        <f>Tabell1[[#This Row],[TP]]/(Tabell1[[#This Row],[TP]]+Tabell1[[#This Row],[FP]])</f>
        <v>0.84849362688296637</v>
      </c>
      <c r="P3229">
        <f>Tabell1[[#This Row],[TP]]/(Tabell1[[#This Row],[TP]]+Tabell1[[#This Row],[FN]])</f>
        <v>0.99716295960054468</v>
      </c>
      <c r="Q3229">
        <f>2*(Tabell1[[#This Row],[Recall]] * Tabell1[[#This Row],[Precision]]) / (Tabell1[[#This Row],[Recall]] + Tabell1[[#This Row],[Precision]])</f>
        <v>0.91684056761268784</v>
      </c>
      <c r="R3229">
        <v>8787</v>
      </c>
      <c r="S3229">
        <v>655</v>
      </c>
      <c r="T3229">
        <v>1569</v>
      </c>
      <c r="U3229">
        <v>25</v>
      </c>
    </row>
    <row r="3230" spans="1:21" hidden="1" x14ac:dyDescent="0.3">
      <c r="A3230" s="21" t="s">
        <v>31</v>
      </c>
      <c r="B3230" s="21" t="s">
        <v>32</v>
      </c>
      <c r="C3230" s="21" t="s">
        <v>34</v>
      </c>
      <c r="D3230" s="21" t="s">
        <v>34</v>
      </c>
      <c r="E3230" t="s">
        <v>35</v>
      </c>
      <c r="F3230" s="25" t="s">
        <v>30</v>
      </c>
      <c r="G3230" s="25" t="s">
        <v>26</v>
      </c>
      <c r="H3230" s="25" t="s">
        <v>26</v>
      </c>
      <c r="I3230" s="21"/>
      <c r="J3230" s="25" t="s">
        <v>26</v>
      </c>
      <c r="K3230" s="26">
        <v>4.8435311317443803</v>
      </c>
      <c r="L3230" s="26">
        <v>1.0010085105895901</v>
      </c>
      <c r="N3230">
        <f>(Tabell1[[#This Row],[TP]]+Tabell1[[#This Row],[TN]])/(Tabell1[[#This Row],[TP]]+Tabell1[[#This Row],[TN]]+Tabell1[[#This Row],[FP]]+Tabell1[[#This Row],[FN]])</f>
        <v>0.85484901012681325</v>
      </c>
      <c r="O3230">
        <f>Tabell1[[#This Row],[TP]]/(Tabell1[[#This Row],[TP]]+Tabell1[[#This Row],[FP]])</f>
        <v>0.8472463768115942</v>
      </c>
      <c r="P3230">
        <f>Tabell1[[#This Row],[TP]]/(Tabell1[[#This Row],[TP]]+Tabell1[[#This Row],[FN]])</f>
        <v>0.99886091810001143</v>
      </c>
      <c r="Q3230">
        <f>2*(Tabell1[[#This Row],[Recall]] * Tabell1[[#This Row],[Precision]]) / (Tabell1[[#This Row],[Recall]] + Tabell1[[#This Row],[Precision]])</f>
        <v>0.9168278529980658</v>
      </c>
      <c r="R3230">
        <v>8769</v>
      </c>
      <c r="S3230">
        <v>601</v>
      </c>
      <c r="T3230">
        <v>1581</v>
      </c>
      <c r="U3230">
        <v>10</v>
      </c>
    </row>
    <row r="3231" spans="1:21" hidden="1" x14ac:dyDescent="0.3">
      <c r="A3231" s="25" t="s">
        <v>20</v>
      </c>
      <c r="B3231" s="23" t="s">
        <v>33</v>
      </c>
      <c r="C3231" s="23" t="s">
        <v>40</v>
      </c>
      <c r="D3231" s="20" t="s">
        <v>23</v>
      </c>
      <c r="E3231" t="s">
        <v>24</v>
      </c>
      <c r="F3231" s="19" t="s">
        <v>21</v>
      </c>
      <c r="G3231" s="25" t="s">
        <v>26</v>
      </c>
      <c r="H3231" s="21" t="s">
        <v>29</v>
      </c>
      <c r="I3231" s="21"/>
      <c r="J3231" s="21" t="s">
        <v>29</v>
      </c>
      <c r="K3231" s="26">
        <v>2.08011698722839</v>
      </c>
      <c r="L3231" s="26">
        <v>5.5762207508087096</v>
      </c>
      <c r="N3231">
        <f>(Tabell1[[#This Row],[TP]]+Tabell1[[#This Row],[TN]])/(Tabell1[[#This Row],[TP]]+Tabell1[[#This Row],[TN]]+Tabell1[[#This Row],[FP]]+Tabell1[[#This Row],[FN]])</f>
        <v>0.8640354847469901</v>
      </c>
      <c r="O3231">
        <f>Tabell1[[#This Row],[TP]]/(Tabell1[[#This Row],[TP]]+Tabell1[[#This Row],[FP]])</f>
        <v>0.98395340544395582</v>
      </c>
      <c r="P3231">
        <f>Tabell1[[#This Row],[TP]]/(Tabell1[[#This Row],[TP]]+Tabell1[[#This Row],[FN]])</f>
        <v>0.85826853291861072</v>
      </c>
      <c r="Q3231">
        <f>2*(Tabell1[[#This Row],[Recall]] * Tabell1[[#This Row],[Precision]]) / (Tabell1[[#This Row],[Recall]] + Tabell1[[#This Row],[Precision]])</f>
        <v>0.91682356850149527</v>
      </c>
      <c r="R3231">
        <v>8278</v>
      </c>
      <c r="S3231">
        <v>1267</v>
      </c>
      <c r="T3231">
        <v>135</v>
      </c>
      <c r="U3231">
        <v>1367</v>
      </c>
    </row>
    <row r="3232" spans="1:21" hidden="1" x14ac:dyDescent="0.3">
      <c r="A3232" s="25" t="s">
        <v>20</v>
      </c>
      <c r="B3232" s="23" t="s">
        <v>33</v>
      </c>
      <c r="C3232" s="23" t="s">
        <v>40</v>
      </c>
      <c r="D3232" s="20" t="s">
        <v>23</v>
      </c>
      <c r="E3232" t="s">
        <v>24</v>
      </c>
      <c r="F3232" s="19" t="s">
        <v>21</v>
      </c>
      <c r="G3232" s="21" t="s">
        <v>29</v>
      </c>
      <c r="H3232" s="21" t="s">
        <v>29</v>
      </c>
      <c r="I3232" s="21"/>
      <c r="J3232" s="21" t="s">
        <v>29</v>
      </c>
      <c r="K3232" s="26">
        <v>2.0732872486114502</v>
      </c>
      <c r="L3232" s="26">
        <v>5.58125400543212</v>
      </c>
      <c r="N3232">
        <f>(Tabell1[[#This Row],[TP]]+Tabell1[[#This Row],[TN]])/(Tabell1[[#This Row],[TP]]+Tabell1[[#This Row],[TN]]+Tabell1[[#This Row],[FP]]+Tabell1[[#This Row],[FN]])</f>
        <v>0.8640354847469901</v>
      </c>
      <c r="O3232">
        <f>Tabell1[[#This Row],[TP]]/(Tabell1[[#This Row],[TP]]+Tabell1[[#This Row],[FP]])</f>
        <v>0.98395340544395582</v>
      </c>
      <c r="P3232">
        <f>Tabell1[[#This Row],[TP]]/(Tabell1[[#This Row],[TP]]+Tabell1[[#This Row],[FN]])</f>
        <v>0.85826853291861072</v>
      </c>
      <c r="Q3232">
        <f>2*(Tabell1[[#This Row],[Recall]] * Tabell1[[#This Row],[Precision]]) / (Tabell1[[#This Row],[Recall]] + Tabell1[[#This Row],[Precision]])</f>
        <v>0.91682356850149527</v>
      </c>
      <c r="R3232">
        <v>8278</v>
      </c>
      <c r="S3232">
        <v>1267</v>
      </c>
      <c r="T3232">
        <v>135</v>
      </c>
      <c r="U3232">
        <v>1367</v>
      </c>
    </row>
    <row r="3233" spans="1:21" hidden="1" x14ac:dyDescent="0.3">
      <c r="A3233" s="21" t="s">
        <v>31</v>
      </c>
      <c r="B3233" s="25" t="s">
        <v>22</v>
      </c>
      <c r="C3233" s="23" t="s">
        <v>40</v>
      </c>
      <c r="D3233" s="20" t="s">
        <v>23</v>
      </c>
      <c r="E3233" t="s">
        <v>24</v>
      </c>
      <c r="F3233" s="25" t="s">
        <v>30</v>
      </c>
      <c r="G3233" s="21" t="s">
        <v>29</v>
      </c>
      <c r="H3233" s="25" t="s">
        <v>26</v>
      </c>
      <c r="I3233" s="21"/>
      <c r="J3233" s="21" t="s">
        <v>29</v>
      </c>
      <c r="K3233" s="26">
        <v>1.5847072601318299</v>
      </c>
      <c r="L3233" s="26">
        <v>0.48616337776183999</v>
      </c>
      <c r="N3233">
        <f>(Tabell1[[#This Row],[TP]]+Tabell1[[#This Row],[TN]])/(Tabell1[[#This Row],[TP]]+Tabell1[[#This Row],[TN]]+Tabell1[[#This Row],[FP]]+Tabell1[[#This Row],[FN]])</f>
        <v>0.86322078392323709</v>
      </c>
      <c r="O3233">
        <f>Tabell1[[#This Row],[TP]]/(Tabell1[[#This Row],[TP]]+Tabell1[[#This Row],[FP]])</f>
        <v>0.9773474178403756</v>
      </c>
      <c r="P3233">
        <f>Tabell1[[#This Row],[TP]]/(Tabell1[[#This Row],[TP]]+Tabell1[[#This Row],[FN]])</f>
        <v>0.86334888543286681</v>
      </c>
      <c r="Q3233">
        <f>2*(Tabell1[[#This Row],[Recall]] * Tabell1[[#This Row],[Precision]]) / (Tabell1[[#This Row],[Recall]] + Tabell1[[#This Row],[Precision]])</f>
        <v>0.91681805670244976</v>
      </c>
      <c r="R3233">
        <v>8327</v>
      </c>
      <c r="S3233">
        <v>1209</v>
      </c>
      <c r="T3233">
        <v>193</v>
      </c>
      <c r="U3233">
        <v>1318</v>
      </c>
    </row>
    <row r="3234" spans="1:21" hidden="1" x14ac:dyDescent="0.3">
      <c r="A3234" s="23" t="s">
        <v>48</v>
      </c>
      <c r="B3234" s="21" t="s">
        <v>32</v>
      </c>
      <c r="C3234" s="24" t="s">
        <v>38</v>
      </c>
      <c r="D3234" s="20" t="s">
        <v>23</v>
      </c>
      <c r="E3234" t="s">
        <v>24</v>
      </c>
      <c r="F3234" s="19" t="s">
        <v>21</v>
      </c>
      <c r="G3234" s="21" t="s">
        <v>29</v>
      </c>
      <c r="H3234" s="25" t="s">
        <v>26</v>
      </c>
      <c r="I3234" s="25" t="s">
        <v>25</v>
      </c>
      <c r="J3234" s="21" t="s">
        <v>29</v>
      </c>
      <c r="K3234" s="26">
        <v>0.68552255630493097</v>
      </c>
      <c r="L3234" s="26">
        <v>1.00504994392395</v>
      </c>
      <c r="N3234">
        <f>(Tabell1[[#This Row],[TP]]+Tabell1[[#This Row],[TN]])/(Tabell1[[#This Row],[TP]]+Tabell1[[#This Row],[TN]]+Tabell1[[#This Row],[FP]]+Tabell1[[#This Row],[FN]])</f>
        <v>0.86059563682447726</v>
      </c>
      <c r="O3234">
        <f>Tabell1[[#This Row],[TP]]/(Tabell1[[#This Row],[TP]]+Tabell1[[#This Row],[FP]])</f>
        <v>0.95703169053794968</v>
      </c>
      <c r="P3234">
        <f>Tabell1[[#This Row],[TP]]/(Tabell1[[#This Row],[TP]]+Tabell1[[#This Row],[FN]])</f>
        <v>0.87983411093830999</v>
      </c>
      <c r="Q3234">
        <f>2*(Tabell1[[#This Row],[Recall]] * Tabell1[[#This Row],[Precision]]) / (Tabell1[[#This Row],[Recall]] + Tabell1[[#This Row],[Precision]])</f>
        <v>0.91681071737251518</v>
      </c>
      <c r="R3234">
        <v>8486</v>
      </c>
      <c r="S3234">
        <v>1021</v>
      </c>
      <c r="T3234">
        <v>381</v>
      </c>
      <c r="U3234">
        <v>1159</v>
      </c>
    </row>
    <row r="3235" spans="1:21" hidden="1" x14ac:dyDescent="0.3">
      <c r="A3235" s="23" t="s">
        <v>48</v>
      </c>
      <c r="B3235" s="21" t="s">
        <v>32</v>
      </c>
      <c r="C3235" s="24" t="s">
        <v>38</v>
      </c>
      <c r="D3235" s="20" t="s">
        <v>23</v>
      </c>
      <c r="E3235" t="s">
        <v>24</v>
      </c>
      <c r="F3235" s="19" t="s">
        <v>21</v>
      </c>
      <c r="G3235" s="21" t="s">
        <v>29</v>
      </c>
      <c r="H3235" s="25" t="s">
        <v>26</v>
      </c>
      <c r="I3235" s="25" t="s">
        <v>25</v>
      </c>
      <c r="J3235" s="25" t="s">
        <v>26</v>
      </c>
      <c r="K3235" s="26">
        <v>0.64193058013916005</v>
      </c>
      <c r="L3235" s="26">
        <v>1.0346970558166499</v>
      </c>
      <c r="N3235">
        <f>(Tabell1[[#This Row],[TP]]+Tabell1[[#This Row],[TN]])/(Tabell1[[#This Row],[TP]]+Tabell1[[#This Row],[TN]]+Tabell1[[#This Row],[FP]]+Tabell1[[#This Row],[FN]])</f>
        <v>0.86059563682447726</v>
      </c>
      <c r="O3235">
        <f>Tabell1[[#This Row],[TP]]/(Tabell1[[#This Row],[TP]]+Tabell1[[#This Row],[FP]])</f>
        <v>0.95703169053794968</v>
      </c>
      <c r="P3235">
        <f>Tabell1[[#This Row],[TP]]/(Tabell1[[#This Row],[TP]]+Tabell1[[#This Row],[FN]])</f>
        <v>0.87983411093830999</v>
      </c>
      <c r="Q3235">
        <f>2*(Tabell1[[#This Row],[Recall]] * Tabell1[[#This Row],[Precision]]) / (Tabell1[[#This Row],[Recall]] + Tabell1[[#This Row],[Precision]])</f>
        <v>0.91681071737251518</v>
      </c>
      <c r="R3235">
        <v>8486</v>
      </c>
      <c r="S3235">
        <v>1021</v>
      </c>
      <c r="T3235">
        <v>381</v>
      </c>
      <c r="U3235">
        <v>1159</v>
      </c>
    </row>
    <row r="3236" spans="1:21" hidden="1" x14ac:dyDescent="0.3">
      <c r="A3236" s="21" t="s">
        <v>31</v>
      </c>
      <c r="B3236" s="21" t="s">
        <v>32</v>
      </c>
      <c r="C3236" s="21" t="s">
        <v>34</v>
      </c>
      <c r="D3236" s="21" t="s">
        <v>34</v>
      </c>
      <c r="E3236" t="s">
        <v>35</v>
      </c>
      <c r="F3236" s="25" t="s">
        <v>30</v>
      </c>
      <c r="G3236" s="21" t="s">
        <v>29</v>
      </c>
      <c r="H3236" s="21" t="s">
        <v>29</v>
      </c>
      <c r="I3236" s="21"/>
      <c r="J3236" s="25" t="s">
        <v>26</v>
      </c>
      <c r="K3236" s="26">
        <v>4.7813949584960902</v>
      </c>
      <c r="L3236" s="26">
        <v>0.98017215728759699</v>
      </c>
      <c r="N3236">
        <f>(Tabell1[[#This Row],[TP]]+Tabell1[[#This Row],[TN]])/(Tabell1[[#This Row],[TP]]+Tabell1[[#This Row],[TN]]+Tabell1[[#This Row],[FP]]+Tabell1[[#This Row],[FN]])</f>
        <v>0.85457531247148988</v>
      </c>
      <c r="O3236">
        <f>Tabell1[[#This Row],[TP]]/(Tabell1[[#This Row],[TP]]+Tabell1[[#This Row],[FP]])</f>
        <v>0.84686685333590805</v>
      </c>
      <c r="P3236">
        <f>Tabell1[[#This Row],[TP]]/(Tabell1[[#This Row],[TP]]+Tabell1[[#This Row],[FN]])</f>
        <v>0.99908873448000912</v>
      </c>
      <c r="Q3236">
        <f>2*(Tabell1[[#This Row],[Recall]] * Tabell1[[#This Row],[Precision]]) / (Tabell1[[#This Row],[Recall]] + Tabell1[[#This Row],[Precision]])</f>
        <v>0.91670150501672232</v>
      </c>
      <c r="R3236">
        <v>8771</v>
      </c>
      <c r="S3236">
        <v>596</v>
      </c>
      <c r="T3236">
        <v>1586</v>
      </c>
      <c r="U3236">
        <v>8</v>
      </c>
    </row>
    <row r="3237" spans="1:21" hidden="1" x14ac:dyDescent="0.3">
      <c r="A3237" s="21" t="s">
        <v>31</v>
      </c>
      <c r="B3237" s="25" t="s">
        <v>22</v>
      </c>
      <c r="C3237" s="23" t="s">
        <v>40</v>
      </c>
      <c r="D3237" s="20" t="s">
        <v>23</v>
      </c>
      <c r="E3237" t="s">
        <v>24</v>
      </c>
      <c r="F3237" s="25" t="s">
        <v>30</v>
      </c>
      <c r="G3237" s="25" t="s">
        <v>26</v>
      </c>
      <c r="H3237" s="21" t="s">
        <v>29</v>
      </c>
      <c r="I3237" s="21"/>
      <c r="J3237" s="21" t="s">
        <v>29</v>
      </c>
      <c r="K3237" s="26">
        <v>1.5786201953887899</v>
      </c>
      <c r="L3237" s="26">
        <v>0.49482131004333402</v>
      </c>
      <c r="N3237">
        <f>(Tabell1[[#This Row],[TP]]+Tabell1[[#This Row],[TN]])/(Tabell1[[#This Row],[TP]]+Tabell1[[#This Row],[TN]]+Tabell1[[#This Row],[FP]]+Tabell1[[#This Row],[FN]])</f>
        <v>0.86313026160948669</v>
      </c>
      <c r="O3237">
        <f>Tabell1[[#This Row],[TP]]/(Tabell1[[#This Row],[TP]]+Tabell1[[#This Row],[FP]])</f>
        <v>0.97925751325869181</v>
      </c>
      <c r="P3237">
        <f>Tabell1[[#This Row],[TP]]/(Tabell1[[#This Row],[TP]]+Tabell1[[#This Row],[FN]])</f>
        <v>0.86148263348885434</v>
      </c>
      <c r="Q3237">
        <f>2*(Tabell1[[#This Row],[Recall]] * Tabell1[[#This Row],[Precision]]) / (Tabell1[[#This Row],[Recall]] + Tabell1[[#This Row],[Precision]])</f>
        <v>0.91660231660231661</v>
      </c>
      <c r="R3237">
        <v>8309</v>
      </c>
      <c r="S3237">
        <v>1226</v>
      </c>
      <c r="T3237">
        <v>176</v>
      </c>
      <c r="U3237">
        <v>1336</v>
      </c>
    </row>
    <row r="3238" spans="1:21" hidden="1" x14ac:dyDescent="0.3">
      <c r="A3238" s="25" t="s">
        <v>20</v>
      </c>
      <c r="B3238" s="25" t="s">
        <v>22</v>
      </c>
      <c r="C3238" s="24" t="s">
        <v>38</v>
      </c>
      <c r="D3238" s="24" t="s">
        <v>38</v>
      </c>
      <c r="E3238" t="s">
        <v>45</v>
      </c>
      <c r="F3238" s="19" t="s">
        <v>21</v>
      </c>
      <c r="G3238" s="21" t="s">
        <v>29</v>
      </c>
      <c r="H3238" s="25" t="s">
        <v>26</v>
      </c>
      <c r="I3238" s="21"/>
      <c r="J3238" s="21" t="s">
        <v>29</v>
      </c>
      <c r="K3238" s="26">
        <v>3.4123287200927699</v>
      </c>
      <c r="L3238" s="26">
        <v>8.5282130241394007</v>
      </c>
      <c r="N3238">
        <f>(Tabell1[[#This Row],[TP]]+Tabell1[[#This Row],[TN]])/(Tabell1[[#This Row],[TP]]+Tabell1[[#This Row],[TN]]+Tabell1[[#This Row],[FP]]+Tabell1[[#This Row],[FN]])</f>
        <v>0.89744284810698471</v>
      </c>
      <c r="O3238">
        <f>Tabell1[[#This Row],[TP]]/(Tabell1[[#This Row],[TP]]+Tabell1[[#This Row],[FP]])</f>
        <v>0.89187643020594964</v>
      </c>
      <c r="P3238">
        <f>Tabell1[[#This Row],[TP]]/(Tabell1[[#This Row],[TP]]+Tabell1[[#This Row],[FN]])</f>
        <v>0.94270597127739986</v>
      </c>
      <c r="Q3238">
        <f>2*(Tabell1[[#This Row],[Recall]] * Tabell1[[#This Row],[Precision]]) / (Tabell1[[#This Row],[Recall]] + Tabell1[[#This Row],[Precision]])</f>
        <v>0.91658705078268543</v>
      </c>
      <c r="R3238">
        <v>6236</v>
      </c>
      <c r="S3238">
        <v>3696</v>
      </c>
      <c r="T3238">
        <v>756</v>
      </c>
      <c r="U3238">
        <v>379</v>
      </c>
    </row>
    <row r="3239" spans="1:21" hidden="1" x14ac:dyDescent="0.3">
      <c r="A3239" s="21" t="s">
        <v>31</v>
      </c>
      <c r="B3239" s="21" t="s">
        <v>32</v>
      </c>
      <c r="C3239" s="21" t="s">
        <v>34</v>
      </c>
      <c r="D3239" s="21" t="s">
        <v>34</v>
      </c>
      <c r="E3239" t="s">
        <v>35</v>
      </c>
      <c r="F3239" s="25" t="s">
        <v>30</v>
      </c>
      <c r="G3239" s="25" t="s">
        <v>26</v>
      </c>
      <c r="H3239" s="21" t="s">
        <v>29</v>
      </c>
      <c r="I3239" s="21"/>
      <c r="J3239" s="25" t="s">
        <v>26</v>
      </c>
      <c r="K3239" s="26">
        <v>4.6853096485137904</v>
      </c>
      <c r="L3239" s="26">
        <v>0.98756408691406194</v>
      </c>
      <c r="N3239">
        <f>(Tabell1[[#This Row],[TP]]+Tabell1[[#This Row],[TN]])/(Tabell1[[#This Row],[TP]]+Tabell1[[#This Row],[TN]]+Tabell1[[#This Row],[FP]]+Tabell1[[#This Row],[FN]])</f>
        <v>0.8543016148161664</v>
      </c>
      <c r="O3239">
        <f>Tabell1[[#This Row],[TP]]/(Tabell1[[#This Row],[TP]]+Tabell1[[#This Row],[FP]])</f>
        <v>0.84682248406412985</v>
      </c>
      <c r="P3239">
        <f>Tabell1[[#This Row],[TP]]/(Tabell1[[#This Row],[TP]]+Tabell1[[#This Row],[FN]])</f>
        <v>0.99874700991001253</v>
      </c>
      <c r="Q3239">
        <f>2*(Tabell1[[#This Row],[Recall]] * Tabell1[[#This Row],[Precision]]) / (Tabell1[[#This Row],[Recall]] + Tabell1[[#This Row],[Precision]])</f>
        <v>0.91653164689280309</v>
      </c>
      <c r="R3239">
        <v>8768</v>
      </c>
      <c r="S3239">
        <v>596</v>
      </c>
      <c r="T3239">
        <v>1586</v>
      </c>
      <c r="U3239">
        <v>11</v>
      </c>
    </row>
    <row r="3240" spans="1:21" hidden="1" x14ac:dyDescent="0.3">
      <c r="A3240" s="25" t="s">
        <v>20</v>
      </c>
      <c r="B3240" s="21" t="s">
        <v>32</v>
      </c>
      <c r="C3240" s="24" t="s">
        <v>38</v>
      </c>
      <c r="D3240" s="20" t="s">
        <v>23</v>
      </c>
      <c r="E3240" t="s">
        <v>24</v>
      </c>
      <c r="F3240" s="25" t="s">
        <v>30</v>
      </c>
      <c r="G3240" s="25" t="s">
        <v>26</v>
      </c>
      <c r="H3240" s="25" t="s">
        <v>26</v>
      </c>
      <c r="I3240" s="25" t="s">
        <v>25</v>
      </c>
      <c r="J3240" s="21" t="s">
        <v>29</v>
      </c>
      <c r="K3240" s="26">
        <v>3.3232066631317099</v>
      </c>
      <c r="L3240" s="26">
        <v>6.3648931980133003</v>
      </c>
      <c r="N3240">
        <f>(Tabell1[[#This Row],[TP]]+Tabell1[[#This Row],[TN]])/(Tabell1[[#This Row],[TP]]+Tabell1[[#This Row],[TN]]+Tabell1[[#This Row],[FP]]+Tabell1[[#This Row],[FN]])</f>
        <v>0.85887571286322073</v>
      </c>
      <c r="O3240">
        <f>Tabell1[[#This Row],[TP]]/(Tabell1[[#This Row],[TP]]+Tabell1[[#This Row],[FP]])</f>
        <v>0.94782897651750109</v>
      </c>
      <c r="P3240">
        <f>Tabell1[[#This Row],[TP]]/(Tabell1[[#This Row],[TP]]+Tabell1[[#This Row],[FN]])</f>
        <v>0.88719543805080348</v>
      </c>
      <c r="Q3240">
        <f>2*(Tabell1[[#This Row],[Recall]] * Tabell1[[#This Row],[Precision]]) / (Tabell1[[#This Row],[Recall]] + Tabell1[[#This Row],[Precision]])</f>
        <v>0.91651046966207894</v>
      </c>
      <c r="R3240">
        <v>8557</v>
      </c>
      <c r="S3240">
        <v>931</v>
      </c>
      <c r="T3240">
        <v>471</v>
      </c>
      <c r="U3240">
        <v>1088</v>
      </c>
    </row>
    <row r="3241" spans="1:21" hidden="1" x14ac:dyDescent="0.3">
      <c r="A3241" s="21" t="s">
        <v>31</v>
      </c>
      <c r="B3241" s="25" t="s">
        <v>22</v>
      </c>
      <c r="C3241" s="23" t="s">
        <v>40</v>
      </c>
      <c r="D3241" s="20" t="s">
        <v>23</v>
      </c>
      <c r="E3241" t="s">
        <v>24</v>
      </c>
      <c r="F3241" s="19" t="s">
        <v>21</v>
      </c>
      <c r="G3241" s="21" t="s">
        <v>29</v>
      </c>
      <c r="H3241" s="25" t="s">
        <v>26</v>
      </c>
      <c r="I3241" s="21"/>
      <c r="J3241" s="25" t="s">
        <v>26</v>
      </c>
      <c r="K3241" s="26">
        <v>2.60706210136413</v>
      </c>
      <c r="L3241" s="26">
        <v>0.50639510154724099</v>
      </c>
      <c r="N3241">
        <f>(Tabell1[[#This Row],[TP]]+Tabell1[[#This Row],[TN]])/(Tabell1[[#This Row],[TP]]+Tabell1[[#This Row],[TN]]+Tabell1[[#This Row],[FP]]+Tabell1[[#This Row],[FN]])</f>
        <v>0.86358287317823845</v>
      </c>
      <c r="O3241">
        <f>Tabell1[[#This Row],[TP]]/(Tabell1[[#This Row],[TP]]+Tabell1[[#This Row],[FP]])</f>
        <v>0.98428945489169251</v>
      </c>
      <c r="P3241">
        <f>Tabell1[[#This Row],[TP]]/(Tabell1[[#This Row],[TP]]+Tabell1[[#This Row],[FN]])</f>
        <v>0.85743908761016074</v>
      </c>
      <c r="Q3241">
        <f>2*(Tabell1[[#This Row],[Recall]] * Tabell1[[#This Row],[Precision]]) / (Tabell1[[#This Row],[Recall]] + Tabell1[[#This Row],[Precision]])</f>
        <v>0.91649581647919331</v>
      </c>
      <c r="R3241">
        <v>8270</v>
      </c>
      <c r="S3241">
        <v>1270</v>
      </c>
      <c r="T3241">
        <v>132</v>
      </c>
      <c r="U3241">
        <v>1375</v>
      </c>
    </row>
    <row r="3242" spans="1:21" hidden="1" x14ac:dyDescent="0.3">
      <c r="A3242" s="25" t="s">
        <v>20</v>
      </c>
      <c r="B3242" s="23" t="s">
        <v>33</v>
      </c>
      <c r="C3242" s="25" t="s">
        <v>36</v>
      </c>
      <c r="D3242" s="25" t="s">
        <v>36</v>
      </c>
      <c r="E3242" t="s">
        <v>44</v>
      </c>
      <c r="F3242" s="19" t="s">
        <v>21</v>
      </c>
      <c r="G3242" s="21" t="s">
        <v>29</v>
      </c>
      <c r="H3242" s="25" t="s">
        <v>26</v>
      </c>
      <c r="I3242" s="25" t="s">
        <v>25</v>
      </c>
      <c r="J3242" s="21" t="s">
        <v>29</v>
      </c>
      <c r="K3242" s="26">
        <v>1.7546298503875699</v>
      </c>
      <c r="L3242" s="26">
        <v>4.5970268249511701</v>
      </c>
      <c r="N3242">
        <f>(Tabell1[[#This Row],[TP]]+Tabell1[[#This Row],[TN]])/(Tabell1[[#This Row],[TP]]+Tabell1[[#This Row],[TN]]+Tabell1[[#This Row],[FP]]+Tabell1[[#This Row],[FN]])</f>
        <v>0.88332120771189526</v>
      </c>
      <c r="O3242">
        <f>Tabell1[[#This Row],[TP]]/(Tabell1[[#This Row],[TP]]+Tabell1[[#This Row],[FP]])</f>
        <v>0.88274391773263106</v>
      </c>
      <c r="P3242">
        <f>Tabell1[[#This Row],[TP]]/(Tabell1[[#This Row],[TP]]+Tabell1[[#This Row],[FN]])</f>
        <v>0.95289021253553541</v>
      </c>
      <c r="Q3242">
        <f>2*(Tabell1[[#This Row],[Recall]] * Tabell1[[#This Row],[Precision]]) / (Tabell1[[#This Row],[Recall]] + Tabell1[[#This Row],[Precision]])</f>
        <v>0.91647679187552888</v>
      </c>
      <c r="R3242">
        <v>7039</v>
      </c>
      <c r="S3242">
        <v>2674</v>
      </c>
      <c r="T3242">
        <v>935</v>
      </c>
      <c r="U3242">
        <v>348</v>
      </c>
    </row>
    <row r="3243" spans="1:21" hidden="1" x14ac:dyDescent="0.3">
      <c r="A3243" s="21" t="s">
        <v>31</v>
      </c>
      <c r="B3243" s="21" t="s">
        <v>32</v>
      </c>
      <c r="C3243" s="21" t="s">
        <v>34</v>
      </c>
      <c r="D3243" s="21" t="s">
        <v>34</v>
      </c>
      <c r="E3243" t="s">
        <v>43</v>
      </c>
      <c r="F3243" s="19" t="s">
        <v>21</v>
      </c>
      <c r="G3243" s="25" t="s">
        <v>26</v>
      </c>
      <c r="H3243" s="25" t="s">
        <v>26</v>
      </c>
      <c r="I3243" s="21"/>
      <c r="J3243" s="21" t="s">
        <v>29</v>
      </c>
      <c r="K3243" s="26">
        <v>0.57471656799316395</v>
      </c>
      <c r="L3243" s="26">
        <v>0.38808584213256803</v>
      </c>
      <c r="N3243">
        <f>(Tabell1[[#This Row],[TP]]+Tabell1[[#This Row],[TN]])/(Tabell1[[#This Row],[TP]]+Tabell1[[#This Row],[TN]]+Tabell1[[#This Row],[FP]]+Tabell1[[#This Row],[FN]])</f>
        <v>0.85492932221819495</v>
      </c>
      <c r="O3243">
        <f>Tabell1[[#This Row],[TP]]/(Tabell1[[#This Row],[TP]]+Tabell1[[#This Row],[FP]])</f>
        <v>0.8483238334460439</v>
      </c>
      <c r="P3243">
        <f>Tabell1[[#This Row],[TP]]/(Tabell1[[#This Row],[TP]]+Tabell1[[#This Row],[FN]])</f>
        <v>0.99648206990467547</v>
      </c>
      <c r="Q3243">
        <f>2*(Tabell1[[#This Row],[Recall]] * Tabell1[[#This Row],[Precision]]) / (Tabell1[[#This Row],[Recall]] + Tabell1[[#This Row],[Precision]])</f>
        <v>0.91645358242446384</v>
      </c>
      <c r="R3243">
        <v>8781</v>
      </c>
      <c r="S3243">
        <v>654</v>
      </c>
      <c r="T3243">
        <v>1570</v>
      </c>
      <c r="U3243">
        <v>31</v>
      </c>
    </row>
    <row r="3244" spans="1:21" hidden="1" x14ac:dyDescent="0.3">
      <c r="A3244" s="23" t="s">
        <v>48</v>
      </c>
      <c r="B3244" s="21" t="s">
        <v>32</v>
      </c>
      <c r="C3244" s="25" t="s">
        <v>36</v>
      </c>
      <c r="D3244" s="25" t="s">
        <v>36</v>
      </c>
      <c r="E3244" t="s">
        <v>44</v>
      </c>
      <c r="F3244" s="19" t="s">
        <v>21</v>
      </c>
      <c r="G3244" s="25" t="s">
        <v>26</v>
      </c>
      <c r="H3244" s="21" t="s">
        <v>29</v>
      </c>
      <c r="I3244" s="21"/>
      <c r="J3244" s="25" t="s">
        <v>26</v>
      </c>
      <c r="K3244" s="26">
        <v>0.13755130767822199</v>
      </c>
      <c r="L3244" s="26">
        <v>0.38202261924743602</v>
      </c>
      <c r="N3244">
        <f>(Tabell1[[#This Row],[TP]]+Tabell1[[#This Row],[TN]])/(Tabell1[[#This Row],[TP]]+Tabell1[[#This Row],[TN]]+Tabell1[[#This Row],[FP]]+Tabell1[[#This Row],[FN]])</f>
        <v>0.88514005092761006</v>
      </c>
      <c r="O3244">
        <f>Tabell1[[#This Row],[TP]]/(Tabell1[[#This Row],[TP]]+Tabell1[[#This Row],[FP]])</f>
        <v>0.89611901681759376</v>
      </c>
      <c r="P3244">
        <f>Tabell1[[#This Row],[TP]]/(Tabell1[[#This Row],[TP]]+Tabell1[[#This Row],[FN]])</f>
        <v>0.93772844185731696</v>
      </c>
      <c r="Q3244">
        <f>2*(Tabell1[[#This Row],[Recall]] * Tabell1[[#This Row],[Precision]]) / (Tabell1[[#This Row],[Recall]] + Tabell1[[#This Row],[Precision]])</f>
        <v>0.91645167692002383</v>
      </c>
      <c r="R3244">
        <v>6927</v>
      </c>
      <c r="S3244">
        <v>2806</v>
      </c>
      <c r="T3244">
        <v>803</v>
      </c>
      <c r="U3244">
        <v>460</v>
      </c>
    </row>
    <row r="3245" spans="1:21" hidden="1" x14ac:dyDescent="0.3">
      <c r="A3245" s="23" t="s">
        <v>48</v>
      </c>
      <c r="B3245" s="21" t="s">
        <v>32</v>
      </c>
      <c r="C3245" s="25" t="s">
        <v>36</v>
      </c>
      <c r="D3245" s="25" t="s">
        <v>36</v>
      </c>
      <c r="E3245" t="s">
        <v>44</v>
      </c>
      <c r="F3245" s="19" t="s">
        <v>21</v>
      </c>
      <c r="G3245" s="25" t="s">
        <v>26</v>
      </c>
      <c r="H3245" s="21" t="s">
        <v>29</v>
      </c>
      <c r="I3245" s="21"/>
      <c r="J3245" s="21" t="s">
        <v>29</v>
      </c>
      <c r="K3245" s="26">
        <v>0.13564181327819799</v>
      </c>
      <c r="L3245" s="26">
        <v>0.334707021713256</v>
      </c>
      <c r="N3245">
        <f>(Tabell1[[#This Row],[TP]]+Tabell1[[#This Row],[TN]])/(Tabell1[[#This Row],[TP]]+Tabell1[[#This Row],[TN]]+Tabell1[[#This Row],[FP]]+Tabell1[[#This Row],[FN]])</f>
        <v>0.88514005092761006</v>
      </c>
      <c r="O3245">
        <f>Tabell1[[#This Row],[TP]]/(Tabell1[[#This Row],[TP]]+Tabell1[[#This Row],[FP]])</f>
        <v>0.89611901681759376</v>
      </c>
      <c r="P3245">
        <f>Tabell1[[#This Row],[TP]]/(Tabell1[[#This Row],[TP]]+Tabell1[[#This Row],[FN]])</f>
        <v>0.93772844185731696</v>
      </c>
      <c r="Q3245">
        <f>2*(Tabell1[[#This Row],[Recall]] * Tabell1[[#This Row],[Precision]]) / (Tabell1[[#This Row],[Recall]] + Tabell1[[#This Row],[Precision]])</f>
        <v>0.91645167692002383</v>
      </c>
      <c r="R3245">
        <v>6927</v>
      </c>
      <c r="S3245">
        <v>2806</v>
      </c>
      <c r="T3245">
        <v>803</v>
      </c>
      <c r="U3245">
        <v>460</v>
      </c>
    </row>
    <row r="3246" spans="1:21" hidden="1" x14ac:dyDescent="0.3">
      <c r="A3246" s="25" t="s">
        <v>20</v>
      </c>
      <c r="B3246" s="25" t="s">
        <v>22</v>
      </c>
      <c r="C3246" s="25" t="s">
        <v>36</v>
      </c>
      <c r="D3246" s="25" t="s">
        <v>36</v>
      </c>
      <c r="E3246" t="s">
        <v>44</v>
      </c>
      <c r="F3246" s="19" t="s">
        <v>21</v>
      </c>
      <c r="G3246" s="21" t="s">
        <v>29</v>
      </c>
      <c r="H3246" s="21" t="s">
        <v>29</v>
      </c>
      <c r="I3246" s="21"/>
      <c r="J3246" s="21" t="s">
        <v>29</v>
      </c>
      <c r="K3246" s="26">
        <v>3.9222764968871999</v>
      </c>
      <c r="L3246" s="26">
        <v>9.5578389167785591</v>
      </c>
      <c r="N3246">
        <f>(Tabell1[[#This Row],[TP]]+Tabell1[[#This Row],[TN]])/(Tabell1[[#This Row],[TP]]+Tabell1[[#This Row],[TN]]+Tabell1[[#This Row],[FP]]+Tabell1[[#This Row],[FN]])</f>
        <v>0.88286649690796648</v>
      </c>
      <c r="O3246">
        <f>Tabell1[[#This Row],[TP]]/(Tabell1[[#This Row],[TP]]+Tabell1[[#This Row],[FP]])</f>
        <v>0.88028432472876916</v>
      </c>
      <c r="P3246">
        <f>Tabell1[[#This Row],[TP]]/(Tabell1[[#This Row],[TP]]+Tabell1[[#This Row],[FN]])</f>
        <v>0.95559767158521725</v>
      </c>
      <c r="Q3246">
        <f>2*(Tabell1[[#This Row],[Recall]] * Tabell1[[#This Row],[Precision]]) / (Tabell1[[#This Row],[Recall]] + Tabell1[[#This Row],[Precision]])</f>
        <v>0.9163962092691158</v>
      </c>
      <c r="R3246">
        <v>7059</v>
      </c>
      <c r="S3246">
        <v>2649</v>
      </c>
      <c r="T3246">
        <v>960</v>
      </c>
      <c r="U3246">
        <v>328</v>
      </c>
    </row>
    <row r="3247" spans="1:21" hidden="1" x14ac:dyDescent="0.3">
      <c r="A3247" s="25" t="s">
        <v>20</v>
      </c>
      <c r="B3247" s="25" t="s">
        <v>22</v>
      </c>
      <c r="C3247" s="25" t="s">
        <v>36</v>
      </c>
      <c r="D3247" s="25" t="s">
        <v>36</v>
      </c>
      <c r="E3247" t="s">
        <v>44</v>
      </c>
      <c r="F3247" s="25" t="s">
        <v>30</v>
      </c>
      <c r="G3247" s="21" t="s">
        <v>29</v>
      </c>
      <c r="H3247" s="21" t="s">
        <v>29</v>
      </c>
      <c r="I3247" s="25" t="s">
        <v>25</v>
      </c>
      <c r="J3247" s="25" t="s">
        <v>26</v>
      </c>
      <c r="K3247" s="26">
        <v>3.3104078769683798</v>
      </c>
      <c r="L3247" s="26">
        <v>8.0304865837097097</v>
      </c>
      <c r="N3247">
        <f>(Tabell1[[#This Row],[TP]]+Tabell1[[#This Row],[TN]])/(Tabell1[[#This Row],[TP]]+Tabell1[[#This Row],[TN]]+Tabell1[[#This Row],[FP]]+Tabell1[[#This Row],[FN]])</f>
        <v>0.88286649690796648</v>
      </c>
      <c r="O3247">
        <f>Tabell1[[#This Row],[TP]]/(Tabell1[[#This Row],[TP]]+Tabell1[[#This Row],[FP]])</f>
        <v>0.88047411104179663</v>
      </c>
      <c r="P3247">
        <f>Tabell1[[#This Row],[TP]]/(Tabell1[[#This Row],[TP]]+Tabell1[[#This Row],[FN]])</f>
        <v>0.95532692568024913</v>
      </c>
      <c r="Q3247">
        <f>2*(Tabell1[[#This Row],[Recall]] * Tabell1[[#This Row],[Precision]]) / (Tabell1[[#This Row],[Recall]] + Tabell1[[#This Row],[Precision]])</f>
        <v>0.91637449681859495</v>
      </c>
      <c r="R3247">
        <v>7057</v>
      </c>
      <c r="S3247">
        <v>2651</v>
      </c>
      <c r="T3247">
        <v>958</v>
      </c>
      <c r="U3247">
        <v>330</v>
      </c>
    </row>
    <row r="3248" spans="1:21" hidden="1" x14ac:dyDescent="0.3">
      <c r="A3248" s="25" t="s">
        <v>20</v>
      </c>
      <c r="B3248" s="23" t="s">
        <v>33</v>
      </c>
      <c r="C3248" s="21" t="s">
        <v>34</v>
      </c>
      <c r="D3248" s="21" t="s">
        <v>34</v>
      </c>
      <c r="E3248" t="s">
        <v>43</v>
      </c>
      <c r="F3248" s="25" t="s">
        <v>30</v>
      </c>
      <c r="G3248" s="25" t="s">
        <v>26</v>
      </c>
      <c r="H3248" s="21" t="s">
        <v>29</v>
      </c>
      <c r="I3248" s="25" t="s">
        <v>25</v>
      </c>
      <c r="J3248" s="21" t="s">
        <v>29</v>
      </c>
      <c r="K3248" s="26">
        <v>3.3538067340850799</v>
      </c>
      <c r="L3248" s="26">
        <v>8.3852865695953298</v>
      </c>
      <c r="N3248">
        <f>(Tabell1[[#This Row],[TP]]+Tabell1[[#This Row],[TN]])/(Tabell1[[#This Row],[TP]]+Tabell1[[#This Row],[TN]]+Tabell1[[#This Row],[FP]]+Tabell1[[#This Row],[FN]])</f>
        <v>0.85483870967741937</v>
      </c>
      <c r="O3248">
        <f>Tabell1[[#This Row],[TP]]/(Tabell1[[#This Row],[TP]]+Tabell1[[#This Row],[FP]])</f>
        <v>0.84851121423047182</v>
      </c>
      <c r="P3248">
        <f>Tabell1[[#This Row],[TP]]/(Tabell1[[#This Row],[TP]]+Tabell1[[#This Row],[FN]])</f>
        <v>0.99602814344076263</v>
      </c>
      <c r="Q3248">
        <f>2*(Tabell1[[#This Row],[Recall]] * Tabell1[[#This Row],[Precision]]) / (Tabell1[[#This Row],[Recall]] + Tabell1[[#This Row],[Precision]])</f>
        <v>0.91637084986427231</v>
      </c>
      <c r="R3248">
        <v>8777</v>
      </c>
      <c r="S3248">
        <v>657</v>
      </c>
      <c r="T3248">
        <v>1567</v>
      </c>
      <c r="U3248">
        <v>35</v>
      </c>
    </row>
    <row r="3249" spans="1:21" hidden="1" x14ac:dyDescent="0.3">
      <c r="A3249" s="25" t="s">
        <v>20</v>
      </c>
      <c r="B3249" s="25" t="s">
        <v>22</v>
      </c>
      <c r="C3249" s="25" t="s">
        <v>36</v>
      </c>
      <c r="D3249" s="25" t="s">
        <v>36</v>
      </c>
      <c r="E3249" t="s">
        <v>44</v>
      </c>
      <c r="F3249" s="19" t="s">
        <v>21</v>
      </c>
      <c r="G3249" s="25" t="s">
        <v>26</v>
      </c>
      <c r="H3249" s="21" t="s">
        <v>29</v>
      </c>
      <c r="I3249" s="21"/>
      <c r="J3249" s="21" t="s">
        <v>29</v>
      </c>
      <c r="K3249" s="26">
        <v>3.4527301788329998</v>
      </c>
      <c r="L3249" s="26">
        <v>9.2964162826537997</v>
      </c>
      <c r="N3249">
        <f>(Tabell1[[#This Row],[TP]]+Tabell1[[#This Row],[TN]])/(Tabell1[[#This Row],[TP]]+Tabell1[[#This Row],[TN]]+Tabell1[[#This Row],[FP]]+Tabell1[[#This Row],[FN]])</f>
        <v>0.88359403419425242</v>
      </c>
      <c r="O3249">
        <f>Tabell1[[#This Row],[TP]]/(Tabell1[[#This Row],[TP]]+Tabell1[[#This Row],[FP]])</f>
        <v>0.88568902362005808</v>
      </c>
      <c r="P3249">
        <f>Tabell1[[#This Row],[TP]]/(Tabell1[[#This Row],[TP]]+Tabell1[[#This Row],[FN]])</f>
        <v>0.94923514281846488</v>
      </c>
      <c r="Q3249">
        <f>2*(Tabell1[[#This Row],[Recall]] * Tabell1[[#This Row],[Precision]]) / (Tabell1[[#This Row],[Recall]] + Tabell1[[#This Row],[Precision]])</f>
        <v>0.91636173549398847</v>
      </c>
      <c r="R3249">
        <v>7012</v>
      </c>
      <c r="S3249">
        <v>2704</v>
      </c>
      <c r="T3249">
        <v>905</v>
      </c>
      <c r="U3249">
        <v>375</v>
      </c>
    </row>
    <row r="3250" spans="1:21" hidden="1" x14ac:dyDescent="0.3">
      <c r="A3250" s="25" t="s">
        <v>20</v>
      </c>
      <c r="B3250" s="23" t="s">
        <v>33</v>
      </c>
      <c r="C3250" s="21" t="s">
        <v>34</v>
      </c>
      <c r="D3250" s="21" t="s">
        <v>34</v>
      </c>
      <c r="E3250" t="s">
        <v>43</v>
      </c>
      <c r="F3250" s="25" t="s">
        <v>30</v>
      </c>
      <c r="G3250" s="21" t="s">
        <v>29</v>
      </c>
      <c r="H3250" s="21" t="s">
        <v>29</v>
      </c>
      <c r="I3250" s="25" t="s">
        <v>25</v>
      </c>
      <c r="J3250" s="21" t="s">
        <v>29</v>
      </c>
      <c r="K3250" s="26">
        <v>3.43003821372985</v>
      </c>
      <c r="L3250" s="26">
        <v>8.5509574413299507</v>
      </c>
      <c r="N3250">
        <f>(Tabell1[[#This Row],[TP]]+Tabell1[[#This Row],[TN]])/(Tabell1[[#This Row],[TP]]+Tabell1[[#This Row],[TN]]+Tabell1[[#This Row],[FP]]+Tabell1[[#This Row],[FN]])</f>
        <v>0.85447625951431683</v>
      </c>
      <c r="O3250">
        <f>Tabell1[[#This Row],[TP]]/(Tabell1[[#This Row],[TP]]+Tabell1[[#This Row],[FP]])</f>
        <v>0.84751157407407407</v>
      </c>
      <c r="P3250">
        <f>Tabell1[[#This Row],[TP]]/(Tabell1[[#This Row],[TP]]+Tabell1[[#This Row],[FN]])</f>
        <v>0.99716295960054468</v>
      </c>
      <c r="Q3250">
        <f>2*(Tabell1[[#This Row],[Recall]] * Tabell1[[#This Row],[Precision]]) / (Tabell1[[#This Row],[Recall]] + Tabell1[[#This Row],[Precision]])</f>
        <v>0.91626694473409809</v>
      </c>
      <c r="R3250">
        <v>8787</v>
      </c>
      <c r="S3250">
        <v>643</v>
      </c>
      <c r="T3250">
        <v>1581</v>
      </c>
      <c r="U3250">
        <v>25</v>
      </c>
    </row>
    <row r="3251" spans="1:21" hidden="1" x14ac:dyDescent="0.3">
      <c r="A3251" s="25" t="s">
        <v>20</v>
      </c>
      <c r="B3251" s="23" t="s">
        <v>33</v>
      </c>
      <c r="C3251" s="24" t="s">
        <v>38</v>
      </c>
      <c r="D3251" s="24" t="s">
        <v>38</v>
      </c>
      <c r="E3251" t="s">
        <v>45</v>
      </c>
      <c r="F3251" s="25" t="s">
        <v>30</v>
      </c>
      <c r="G3251" s="21" t="s">
        <v>29</v>
      </c>
      <c r="H3251" s="25" t="s">
        <v>26</v>
      </c>
      <c r="I3251" s="21"/>
      <c r="J3251" s="25" t="s">
        <v>26</v>
      </c>
      <c r="K3251" s="26">
        <v>5.1435966491699201</v>
      </c>
      <c r="L3251" s="26">
        <v>15.8522741794586</v>
      </c>
      <c r="N3251">
        <f>(Tabell1[[#This Row],[TP]]+Tabell1[[#This Row],[TN]])/(Tabell1[[#This Row],[TP]]+Tabell1[[#This Row],[TN]]+Tabell1[[#This Row],[FP]]+Tabell1[[#This Row],[FN]])</f>
        <v>0.89789464172765876</v>
      </c>
      <c r="O3251">
        <f>Tabell1[[#This Row],[TP]]/(Tabell1[[#This Row],[TP]]+Tabell1[[#This Row],[FP]])</f>
        <v>0.89890909090909088</v>
      </c>
      <c r="P3251">
        <f>Tabell1[[#This Row],[TP]]/(Tabell1[[#This Row],[TP]]+Tabell1[[#This Row],[FN]])</f>
        <v>0.93424036281179135</v>
      </c>
      <c r="Q3251">
        <f>2*(Tabell1[[#This Row],[Recall]] * Tabell1[[#This Row],[Precision]]) / (Tabell1[[#This Row],[Recall]] + Tabell1[[#This Row],[Precision]])</f>
        <v>0.91623424759080796</v>
      </c>
      <c r="R3251">
        <v>6180</v>
      </c>
      <c r="S3251">
        <v>3757</v>
      </c>
      <c r="T3251">
        <v>695</v>
      </c>
      <c r="U3251">
        <v>435</v>
      </c>
    </row>
    <row r="3252" spans="1:21" hidden="1" x14ac:dyDescent="0.3">
      <c r="A3252" s="23" t="s">
        <v>48</v>
      </c>
      <c r="B3252" s="21" t="s">
        <v>32</v>
      </c>
      <c r="C3252" s="25" t="s">
        <v>36</v>
      </c>
      <c r="D3252" s="20" t="s">
        <v>23</v>
      </c>
      <c r="E3252" t="s">
        <v>24</v>
      </c>
      <c r="F3252" s="19" t="s">
        <v>21</v>
      </c>
      <c r="G3252" s="21" t="s">
        <v>29</v>
      </c>
      <c r="H3252" s="25" t="s">
        <v>26</v>
      </c>
      <c r="I3252" s="25" t="s">
        <v>25</v>
      </c>
      <c r="J3252" s="25" t="s">
        <v>26</v>
      </c>
      <c r="K3252" s="26">
        <v>0.117175817489624</v>
      </c>
      <c r="L3252" s="26">
        <v>0.21346545219421301</v>
      </c>
      <c r="N3252">
        <f>(Tabell1[[#This Row],[TP]]+Tabell1[[#This Row],[TN]])/(Tabell1[[#This Row],[TP]]+Tabell1[[#This Row],[TN]]+Tabell1[[#This Row],[FP]]+Tabell1[[#This Row],[FN]])</f>
        <v>0.85914727980447181</v>
      </c>
      <c r="O3252">
        <f>Tabell1[[#This Row],[TP]]/(Tabell1[[#This Row],[TP]]+Tabell1[[#This Row],[FP]])</f>
        <v>0.95336845645107049</v>
      </c>
      <c r="P3252">
        <f>Tabell1[[#This Row],[TP]]/(Tabell1[[#This Row],[TP]]+Tabell1[[#This Row],[FN]])</f>
        <v>0.88180404354587871</v>
      </c>
      <c r="Q3252">
        <f>2*(Tabell1[[#This Row],[Recall]] * Tabell1[[#This Row],[Precision]]) / (Tabell1[[#This Row],[Recall]] + Tabell1[[#This Row],[Precision]])</f>
        <v>0.91619088656684256</v>
      </c>
      <c r="R3252">
        <v>8505</v>
      </c>
      <c r="S3252">
        <v>986</v>
      </c>
      <c r="T3252">
        <v>416</v>
      </c>
      <c r="U3252">
        <v>1140</v>
      </c>
    </row>
    <row r="3253" spans="1:21" hidden="1" x14ac:dyDescent="0.3">
      <c r="A3253" s="23" t="s">
        <v>48</v>
      </c>
      <c r="B3253" s="21" t="s">
        <v>32</v>
      </c>
      <c r="C3253" s="25" t="s">
        <v>36</v>
      </c>
      <c r="D3253" s="20" t="s">
        <v>23</v>
      </c>
      <c r="E3253" t="s">
        <v>24</v>
      </c>
      <c r="F3253" s="19" t="s">
        <v>21</v>
      </c>
      <c r="G3253" s="21" t="s">
        <v>29</v>
      </c>
      <c r="H3253" s="25" t="s">
        <v>26</v>
      </c>
      <c r="I3253" s="25" t="s">
        <v>25</v>
      </c>
      <c r="J3253" s="21" t="s">
        <v>29</v>
      </c>
      <c r="K3253" s="26">
        <v>0.114595890045166</v>
      </c>
      <c r="L3253" s="26">
        <v>0.18750309944152799</v>
      </c>
      <c r="N3253">
        <f>(Tabell1[[#This Row],[TP]]+Tabell1[[#This Row],[TN]])/(Tabell1[[#This Row],[TP]]+Tabell1[[#This Row],[TN]]+Tabell1[[#This Row],[FP]]+Tabell1[[#This Row],[FN]])</f>
        <v>0.85914727980447181</v>
      </c>
      <c r="O3253">
        <f>Tabell1[[#This Row],[TP]]/(Tabell1[[#This Row],[TP]]+Tabell1[[#This Row],[FP]])</f>
        <v>0.95336845645107049</v>
      </c>
      <c r="P3253">
        <f>Tabell1[[#This Row],[TP]]/(Tabell1[[#This Row],[TP]]+Tabell1[[#This Row],[FN]])</f>
        <v>0.88180404354587871</v>
      </c>
      <c r="Q3253">
        <f>2*(Tabell1[[#This Row],[Recall]] * Tabell1[[#This Row],[Precision]]) / (Tabell1[[#This Row],[Recall]] + Tabell1[[#This Row],[Precision]])</f>
        <v>0.91619088656684256</v>
      </c>
      <c r="R3253">
        <v>8505</v>
      </c>
      <c r="S3253">
        <v>986</v>
      </c>
      <c r="T3253">
        <v>416</v>
      </c>
      <c r="U3253">
        <v>1140</v>
      </c>
    </row>
    <row r="3254" spans="1:21" hidden="1" x14ac:dyDescent="0.3">
      <c r="A3254" s="21" t="s">
        <v>31</v>
      </c>
      <c r="B3254" s="25" t="s">
        <v>22</v>
      </c>
      <c r="C3254" s="21" t="s">
        <v>34</v>
      </c>
      <c r="D3254" s="21" t="s">
        <v>34</v>
      </c>
      <c r="E3254" t="s">
        <v>43</v>
      </c>
      <c r="F3254" s="25" t="s">
        <v>30</v>
      </c>
      <c r="G3254" s="21" t="s">
        <v>29</v>
      </c>
      <c r="H3254" s="21" t="s">
        <v>29</v>
      </c>
      <c r="I3254" s="21"/>
      <c r="J3254" s="21" t="s">
        <v>29</v>
      </c>
      <c r="K3254" s="26">
        <v>1.21278643608093</v>
      </c>
      <c r="L3254" s="26">
        <v>0.83074545860290505</v>
      </c>
      <c r="N3254">
        <f>(Tabell1[[#This Row],[TP]]+Tabell1[[#This Row],[TN]])/(Tabell1[[#This Row],[TP]]+Tabell1[[#This Row],[TN]]+Tabell1[[#This Row],[FP]]+Tabell1[[#This Row],[FN]])</f>
        <v>0.85411380935121417</v>
      </c>
      <c r="O3254">
        <f>Tabell1[[#This Row],[TP]]/(Tabell1[[#This Row],[TP]]+Tabell1[[#This Row],[FP]])</f>
        <v>0.84698400462516865</v>
      </c>
      <c r="P3254">
        <f>Tabell1[[#This Row],[TP]]/(Tabell1[[#This Row],[TP]]+Tabell1[[#This Row],[FN]])</f>
        <v>0.99750340444847929</v>
      </c>
      <c r="Q3254">
        <f>2*(Tabell1[[#This Row],[Recall]] * Tabell1[[#This Row],[Precision]]) / (Tabell1[[#This Row],[Recall]] + Tabell1[[#This Row],[Precision]])</f>
        <v>0.9161021365294425</v>
      </c>
      <c r="R3254">
        <v>8790</v>
      </c>
      <c r="S3254">
        <v>636</v>
      </c>
      <c r="T3254">
        <v>1588</v>
      </c>
      <c r="U3254">
        <v>22</v>
      </c>
    </row>
    <row r="3255" spans="1:21" hidden="1" x14ac:dyDescent="0.3">
      <c r="A3255" s="23" t="s">
        <v>48</v>
      </c>
      <c r="B3255" s="21" t="s">
        <v>32</v>
      </c>
      <c r="C3255" s="24" t="s">
        <v>38</v>
      </c>
      <c r="D3255" s="24" t="s">
        <v>38</v>
      </c>
      <c r="E3255" t="s">
        <v>39</v>
      </c>
      <c r="F3255" s="25" t="s">
        <v>30</v>
      </c>
      <c r="G3255" s="25" t="s">
        <v>26</v>
      </c>
      <c r="H3255" s="25" t="s">
        <v>26</v>
      </c>
      <c r="I3255" s="21"/>
      <c r="J3255" s="21" t="s">
        <v>29</v>
      </c>
      <c r="K3255" s="26">
        <v>0.66026782989501898</v>
      </c>
      <c r="L3255" s="26">
        <v>1.2545468807220399</v>
      </c>
      <c r="N3255">
        <f>(Tabell1[[#This Row],[TP]]+Tabell1[[#This Row],[TN]])/(Tabell1[[#This Row],[TP]]+Tabell1[[#This Row],[TN]]+Tabell1[[#This Row],[FP]]+Tabell1[[#This Row],[FN]])</f>
        <v>0.8952535350806089</v>
      </c>
      <c r="O3255">
        <f>Tabell1[[#This Row],[TP]]/(Tabell1[[#This Row],[TP]]+Tabell1[[#This Row],[FP]])</f>
        <v>0.88424571667363139</v>
      </c>
      <c r="P3255">
        <f>Tabell1[[#This Row],[TP]]/(Tabell1[[#This Row],[TP]]+Tabell1[[#This Row],[FN]])</f>
        <v>0.95029940119760481</v>
      </c>
      <c r="Q3255">
        <f>2*(Tabell1[[#This Row],[Recall]] * Tabell1[[#This Row],[Precision]]) / (Tabell1[[#This Row],[Recall]] + Tabell1[[#This Row],[Precision]])</f>
        <v>0.91608341150155137</v>
      </c>
      <c r="R3255">
        <v>6348</v>
      </c>
      <c r="S3255">
        <v>3592</v>
      </c>
      <c r="T3255">
        <v>831</v>
      </c>
      <c r="U3255">
        <v>332</v>
      </c>
    </row>
    <row r="3256" spans="1:21" hidden="1" x14ac:dyDescent="0.3">
      <c r="A3256" s="23" t="s">
        <v>48</v>
      </c>
      <c r="B3256" s="21" t="s">
        <v>32</v>
      </c>
      <c r="C3256" s="24" t="s">
        <v>38</v>
      </c>
      <c r="D3256" s="24" t="s">
        <v>38</v>
      </c>
      <c r="E3256" t="s">
        <v>39</v>
      </c>
      <c r="F3256" s="25" t="s">
        <v>30</v>
      </c>
      <c r="G3256" s="25" t="s">
        <v>26</v>
      </c>
      <c r="H3256" s="25" t="s">
        <v>26</v>
      </c>
      <c r="I3256" s="21"/>
      <c r="J3256" s="25" t="s">
        <v>26</v>
      </c>
      <c r="K3256" s="26">
        <v>0.60814380645751898</v>
      </c>
      <c r="L3256" s="26">
        <v>1.24543476104736</v>
      </c>
      <c r="N3256">
        <f>(Tabell1[[#This Row],[TP]]+Tabell1[[#This Row],[TN]])/(Tabell1[[#This Row],[TP]]+Tabell1[[#This Row],[TN]]+Tabell1[[#This Row],[FP]]+Tabell1[[#This Row],[FN]])</f>
        <v>0.8952535350806089</v>
      </c>
      <c r="O3256">
        <f>Tabell1[[#This Row],[TP]]/(Tabell1[[#This Row],[TP]]+Tabell1[[#This Row],[FP]])</f>
        <v>0.88424571667363139</v>
      </c>
      <c r="P3256">
        <f>Tabell1[[#This Row],[TP]]/(Tabell1[[#This Row],[TP]]+Tabell1[[#This Row],[FN]])</f>
        <v>0.95029940119760481</v>
      </c>
      <c r="Q3256">
        <f>2*(Tabell1[[#This Row],[Recall]] * Tabell1[[#This Row],[Precision]]) / (Tabell1[[#This Row],[Recall]] + Tabell1[[#This Row],[Precision]])</f>
        <v>0.91608341150155137</v>
      </c>
      <c r="R3256">
        <v>6348</v>
      </c>
      <c r="S3256">
        <v>3592</v>
      </c>
      <c r="T3256">
        <v>831</v>
      </c>
      <c r="U3256">
        <v>332</v>
      </c>
    </row>
    <row r="3257" spans="1:21" hidden="1" x14ac:dyDescent="0.3">
      <c r="A3257" s="23" t="s">
        <v>48</v>
      </c>
      <c r="B3257" s="21" t="s">
        <v>32</v>
      </c>
      <c r="C3257" s="24" t="s">
        <v>38</v>
      </c>
      <c r="D3257" s="24" t="s">
        <v>38</v>
      </c>
      <c r="E3257" t="s">
        <v>39</v>
      </c>
      <c r="F3257" s="25" t="s">
        <v>30</v>
      </c>
      <c r="G3257" s="21" t="s">
        <v>29</v>
      </c>
      <c r="H3257" s="25" t="s">
        <v>26</v>
      </c>
      <c r="I3257" s="21"/>
      <c r="J3257" s="25" t="s">
        <v>26</v>
      </c>
      <c r="K3257" s="26">
        <v>0.60442614555358798</v>
      </c>
      <c r="L3257" s="26">
        <v>1.2780499458312899</v>
      </c>
      <c r="N3257">
        <f>(Tabell1[[#This Row],[TP]]+Tabell1[[#This Row],[TN]])/(Tabell1[[#This Row],[TP]]+Tabell1[[#This Row],[TN]]+Tabell1[[#This Row],[FP]]+Tabell1[[#This Row],[FN]])</f>
        <v>0.8952535350806089</v>
      </c>
      <c r="O3257">
        <f>Tabell1[[#This Row],[TP]]/(Tabell1[[#This Row],[TP]]+Tabell1[[#This Row],[FP]])</f>
        <v>0.88424571667363139</v>
      </c>
      <c r="P3257">
        <f>Tabell1[[#This Row],[TP]]/(Tabell1[[#This Row],[TP]]+Tabell1[[#This Row],[FN]])</f>
        <v>0.95029940119760481</v>
      </c>
      <c r="Q3257">
        <f>2*(Tabell1[[#This Row],[Recall]] * Tabell1[[#This Row],[Precision]]) / (Tabell1[[#This Row],[Recall]] + Tabell1[[#This Row],[Precision]])</f>
        <v>0.91608341150155137</v>
      </c>
      <c r="R3257">
        <v>6348</v>
      </c>
      <c r="S3257">
        <v>3592</v>
      </c>
      <c r="T3257">
        <v>831</v>
      </c>
      <c r="U3257">
        <v>332</v>
      </c>
    </row>
    <row r="3258" spans="1:21" hidden="1" x14ac:dyDescent="0.3">
      <c r="A3258" s="23" t="s">
        <v>48</v>
      </c>
      <c r="B3258" s="21" t="s">
        <v>32</v>
      </c>
      <c r="C3258" s="24" t="s">
        <v>38</v>
      </c>
      <c r="D3258" s="24" t="s">
        <v>38</v>
      </c>
      <c r="E3258" t="s">
        <v>39</v>
      </c>
      <c r="F3258" s="25" t="s">
        <v>30</v>
      </c>
      <c r="G3258" s="21" t="s">
        <v>29</v>
      </c>
      <c r="H3258" s="25" t="s">
        <v>26</v>
      </c>
      <c r="I3258" s="21"/>
      <c r="J3258" s="21" t="s">
        <v>29</v>
      </c>
      <c r="K3258" s="26">
        <v>0.57645583152770996</v>
      </c>
      <c r="L3258" s="26">
        <v>1.2451035976409901</v>
      </c>
      <c r="N3258">
        <f>(Tabell1[[#This Row],[TP]]+Tabell1[[#This Row],[TN]])/(Tabell1[[#This Row],[TP]]+Tabell1[[#This Row],[TN]]+Tabell1[[#This Row],[FP]]+Tabell1[[#This Row],[FN]])</f>
        <v>0.8952535350806089</v>
      </c>
      <c r="O3258">
        <f>Tabell1[[#This Row],[TP]]/(Tabell1[[#This Row],[TP]]+Tabell1[[#This Row],[FP]])</f>
        <v>0.88424571667363139</v>
      </c>
      <c r="P3258">
        <f>Tabell1[[#This Row],[TP]]/(Tabell1[[#This Row],[TP]]+Tabell1[[#This Row],[FN]])</f>
        <v>0.95029940119760481</v>
      </c>
      <c r="Q3258">
        <f>2*(Tabell1[[#This Row],[Recall]] * Tabell1[[#This Row],[Precision]]) / (Tabell1[[#This Row],[Recall]] + Tabell1[[#This Row],[Precision]])</f>
        <v>0.91608341150155137</v>
      </c>
      <c r="R3258">
        <v>6348</v>
      </c>
      <c r="S3258">
        <v>3592</v>
      </c>
      <c r="T3258">
        <v>831</v>
      </c>
      <c r="U3258">
        <v>332</v>
      </c>
    </row>
    <row r="3259" spans="1:21" hidden="1" x14ac:dyDescent="0.3">
      <c r="A3259" s="25" t="s">
        <v>20</v>
      </c>
      <c r="B3259" s="25" t="s">
        <v>22</v>
      </c>
      <c r="C3259" s="25" t="s">
        <v>36</v>
      </c>
      <c r="D3259" s="25" t="s">
        <v>36</v>
      </c>
      <c r="E3259" t="s">
        <v>44</v>
      </c>
      <c r="F3259" s="25" t="s">
        <v>30</v>
      </c>
      <c r="G3259" s="25" t="s">
        <v>26</v>
      </c>
      <c r="H3259" s="25" t="s">
        <v>26</v>
      </c>
      <c r="I3259" s="21"/>
      <c r="J3259" s="21" t="s">
        <v>29</v>
      </c>
      <c r="K3259" s="26">
        <v>6.8343775272369296</v>
      </c>
      <c r="L3259" s="26">
        <v>17.087171316146801</v>
      </c>
      <c r="N3259">
        <f>(Tabell1[[#This Row],[TP]]+Tabell1[[#This Row],[TN]])/(Tabell1[[#This Row],[TP]]+Tabell1[[#This Row],[TN]]+Tabell1[[#This Row],[FP]]+Tabell1[[#This Row],[FN]])</f>
        <v>0.88141142233539471</v>
      </c>
      <c r="O3259">
        <f>Tabell1[[#This Row],[TP]]/(Tabell1[[#This Row],[TP]]+Tabell1[[#This Row],[FP]])</f>
        <v>0.87341927562922039</v>
      </c>
      <c r="P3259">
        <f>Tabell1[[#This Row],[TP]]/(Tabell1[[#This Row],[TP]]+Tabell1[[#This Row],[FN]])</f>
        <v>0.96304318397184241</v>
      </c>
      <c r="Q3259">
        <f>2*(Tabell1[[#This Row],[Recall]] * Tabell1[[#This Row],[Precision]]) / (Tabell1[[#This Row],[Recall]] + Tabell1[[#This Row],[Precision]])</f>
        <v>0.91604429564769507</v>
      </c>
      <c r="R3259">
        <v>7114</v>
      </c>
      <c r="S3259">
        <v>2578</v>
      </c>
      <c r="T3259">
        <v>1031</v>
      </c>
      <c r="U3259">
        <v>273</v>
      </c>
    </row>
    <row r="3260" spans="1:21" hidden="1" x14ac:dyDescent="0.3">
      <c r="A3260" s="25" t="s">
        <v>20</v>
      </c>
      <c r="B3260" s="25" t="s">
        <v>22</v>
      </c>
      <c r="C3260" s="25" t="s">
        <v>36</v>
      </c>
      <c r="D3260" s="25" t="s">
        <v>36</v>
      </c>
      <c r="E3260" t="s">
        <v>37</v>
      </c>
      <c r="F3260" s="19" t="s">
        <v>21</v>
      </c>
      <c r="G3260" s="21" t="s">
        <v>29</v>
      </c>
      <c r="H3260" s="25" t="s">
        <v>26</v>
      </c>
      <c r="I3260" s="25" t="s">
        <v>25</v>
      </c>
      <c r="J3260" s="21" t="s">
        <v>29</v>
      </c>
      <c r="K3260" s="26">
        <v>2.0693950653076101</v>
      </c>
      <c r="L3260" s="26">
        <v>4.7400939464569003</v>
      </c>
      <c r="N3260">
        <f>(Tabell1[[#This Row],[TP]]+Tabell1[[#This Row],[TN]])/(Tabell1[[#This Row],[TP]]+Tabell1[[#This Row],[TN]]+Tabell1[[#This Row],[FP]]+Tabell1[[#This Row],[FN]])</f>
        <v>0.88159458718112826</v>
      </c>
      <c r="O3260">
        <f>Tabell1[[#This Row],[TP]]/(Tabell1[[#This Row],[TP]]+Tabell1[[#This Row],[FP]])</f>
        <v>0.87070134352274131</v>
      </c>
      <c r="P3260">
        <f>Tabell1[[#This Row],[TP]]/(Tabell1[[#This Row],[TP]]+Tabell1[[#This Row],[FN]])</f>
        <v>0.96634746922024628</v>
      </c>
      <c r="Q3260">
        <f>2*(Tabell1[[#This Row],[Recall]] * Tabell1[[#This Row],[Precision]]) / (Tabell1[[#This Row],[Recall]] + Tabell1[[#This Row],[Precision]])</f>
        <v>0.91603449393762559</v>
      </c>
      <c r="R3260">
        <v>7064</v>
      </c>
      <c r="S3260">
        <v>2578</v>
      </c>
      <c r="T3260">
        <v>1049</v>
      </c>
      <c r="U3260">
        <v>246</v>
      </c>
    </row>
    <row r="3261" spans="1:21" hidden="1" x14ac:dyDescent="0.3">
      <c r="A3261" s="25" t="s">
        <v>20</v>
      </c>
      <c r="B3261" s="25" t="s">
        <v>22</v>
      </c>
      <c r="C3261" s="25" t="s">
        <v>36</v>
      </c>
      <c r="D3261" s="25" t="s">
        <v>36</v>
      </c>
      <c r="E3261" t="s">
        <v>37</v>
      </c>
      <c r="F3261" s="19" t="s">
        <v>21</v>
      </c>
      <c r="G3261" s="25" t="s">
        <v>26</v>
      </c>
      <c r="H3261" s="25" t="s">
        <v>26</v>
      </c>
      <c r="I3261" s="25" t="s">
        <v>25</v>
      </c>
      <c r="J3261" s="21" t="s">
        <v>29</v>
      </c>
      <c r="K3261" s="26">
        <v>2.0490584373474099</v>
      </c>
      <c r="L3261" s="26">
        <v>4.74334216117858</v>
      </c>
      <c r="N3261">
        <f>(Tabell1[[#This Row],[TP]]+Tabell1[[#This Row],[TN]])/(Tabell1[[#This Row],[TP]]+Tabell1[[#This Row],[TN]]+Tabell1[[#This Row],[FP]]+Tabell1[[#This Row],[FN]])</f>
        <v>0.88159458718112826</v>
      </c>
      <c r="O3261">
        <f>Tabell1[[#This Row],[TP]]/(Tabell1[[#This Row],[TP]]+Tabell1[[#This Row],[FP]])</f>
        <v>0.87070134352274131</v>
      </c>
      <c r="P3261">
        <f>Tabell1[[#This Row],[TP]]/(Tabell1[[#This Row],[TP]]+Tabell1[[#This Row],[FN]])</f>
        <v>0.96634746922024628</v>
      </c>
      <c r="Q3261">
        <f>2*(Tabell1[[#This Row],[Recall]] * Tabell1[[#This Row],[Precision]]) / (Tabell1[[#This Row],[Recall]] + Tabell1[[#This Row],[Precision]])</f>
        <v>0.91603449393762559</v>
      </c>
      <c r="R3261">
        <v>7064</v>
      </c>
      <c r="S3261">
        <v>2578</v>
      </c>
      <c r="T3261">
        <v>1049</v>
      </c>
      <c r="U3261">
        <v>246</v>
      </c>
    </row>
    <row r="3262" spans="1:21" hidden="1" x14ac:dyDescent="0.3">
      <c r="A3262" s="25" t="s">
        <v>20</v>
      </c>
      <c r="B3262" s="25" t="s">
        <v>22</v>
      </c>
      <c r="C3262" s="23" t="s">
        <v>40</v>
      </c>
      <c r="D3262" s="23" t="s">
        <v>40</v>
      </c>
      <c r="E3262" t="s">
        <v>46</v>
      </c>
      <c r="F3262" s="25" t="s">
        <v>30</v>
      </c>
      <c r="G3262" s="21" t="s">
        <v>29</v>
      </c>
      <c r="H3262" s="25" t="s">
        <v>26</v>
      </c>
      <c r="I3262" s="21"/>
      <c r="J3262" s="25" t="s">
        <v>26</v>
      </c>
      <c r="K3262" s="26">
        <v>5.88059377670288</v>
      </c>
      <c r="L3262" s="26">
        <v>16.8281023502349</v>
      </c>
      <c r="N3262">
        <f>(Tabell1[[#This Row],[TP]]+Tabell1[[#This Row],[TN]])/(Tabell1[[#This Row],[TP]]+Tabell1[[#This Row],[TN]]+Tabell1[[#This Row],[FP]]+Tabell1[[#This Row],[FN]])</f>
        <v>0.91727075027183758</v>
      </c>
      <c r="O3262">
        <f>Tabell1[[#This Row],[TP]]/(Tabell1[[#This Row],[TP]]+Tabell1[[#This Row],[FP]])</f>
        <v>0.92702903946388682</v>
      </c>
      <c r="P3262">
        <f>Tabell1[[#This Row],[TP]]/(Tabell1[[#This Row],[TP]]+Tabell1[[#This Row],[FN]])</f>
        <v>0.90528994728231227</v>
      </c>
      <c r="Q3262">
        <f>2*(Tabell1[[#This Row],[Recall]] * Tabell1[[#This Row],[Precision]]) / (Tabell1[[#This Row],[Recall]] + Tabell1[[#This Row],[Precision]])</f>
        <v>0.91603053435114512</v>
      </c>
      <c r="R3262">
        <v>4980</v>
      </c>
      <c r="S3262">
        <v>5143</v>
      </c>
      <c r="T3262">
        <v>392</v>
      </c>
      <c r="U3262">
        <v>521</v>
      </c>
    </row>
    <row r="3263" spans="1:21" hidden="1" x14ac:dyDescent="0.3">
      <c r="A3263" s="25" t="s">
        <v>20</v>
      </c>
      <c r="B3263" s="25" t="s">
        <v>22</v>
      </c>
      <c r="C3263" s="24" t="s">
        <v>38</v>
      </c>
      <c r="D3263" s="24" t="s">
        <v>38</v>
      </c>
      <c r="E3263" t="s">
        <v>45</v>
      </c>
      <c r="F3263" s="25" t="s">
        <v>30</v>
      </c>
      <c r="G3263" s="25" t="s">
        <v>26</v>
      </c>
      <c r="H3263" s="25" t="s">
        <v>26</v>
      </c>
      <c r="I3263" s="21"/>
      <c r="J3263" s="21" t="s">
        <v>29</v>
      </c>
      <c r="K3263" s="26">
        <v>6.1960253715515101</v>
      </c>
      <c r="L3263" s="26">
        <v>15.7024013996124</v>
      </c>
      <c r="N3263">
        <f>(Tabell1[[#This Row],[TP]]+Tabell1[[#This Row],[TN]])/(Tabell1[[#This Row],[TP]]+Tabell1[[#This Row],[TN]]+Tabell1[[#This Row],[FP]]+Tabell1[[#This Row],[FN]])</f>
        <v>0.89644890214150175</v>
      </c>
      <c r="O3263">
        <f>Tabell1[[#This Row],[TP]]/(Tabell1[[#This Row],[TP]]+Tabell1[[#This Row],[FP]])</f>
        <v>0.88903115663679044</v>
      </c>
      <c r="P3263">
        <f>Tabell1[[#This Row],[TP]]/(Tabell1[[#This Row],[TP]]+Tabell1[[#This Row],[FN]])</f>
        <v>0.94467120181405895</v>
      </c>
      <c r="Q3263">
        <f>2*(Tabell1[[#This Row],[Recall]] * Tabell1[[#This Row],[Precision]]) / (Tabell1[[#This Row],[Recall]] + Tabell1[[#This Row],[Precision]])</f>
        <v>0.91600703605980649</v>
      </c>
      <c r="R3263">
        <v>6249</v>
      </c>
      <c r="S3263">
        <v>3672</v>
      </c>
      <c r="T3263">
        <v>780</v>
      </c>
      <c r="U3263">
        <v>366</v>
      </c>
    </row>
    <row r="3264" spans="1:21" hidden="1" x14ac:dyDescent="0.3">
      <c r="A3264" s="25" t="s">
        <v>20</v>
      </c>
      <c r="B3264" s="23" t="s">
        <v>33</v>
      </c>
      <c r="C3264" s="25" t="s">
        <v>36</v>
      </c>
      <c r="D3264" s="25" t="s">
        <v>36</v>
      </c>
      <c r="E3264" t="s">
        <v>44</v>
      </c>
      <c r="F3264" s="25" t="s">
        <v>30</v>
      </c>
      <c r="G3264" s="25" t="s">
        <v>26</v>
      </c>
      <c r="H3264" s="21" t="s">
        <v>29</v>
      </c>
      <c r="I3264" s="21"/>
      <c r="J3264" s="25" t="s">
        <v>26</v>
      </c>
      <c r="K3264" s="26">
        <v>5.1137325763702304</v>
      </c>
      <c r="L3264" s="26">
        <v>14.901025295257501</v>
      </c>
      <c r="N3264">
        <f>(Tabell1[[#This Row],[TP]]+Tabell1[[#This Row],[TN]])/(Tabell1[[#This Row],[TP]]+Tabell1[[#This Row],[TN]]+Tabell1[[#This Row],[FP]]+Tabell1[[#This Row],[FN]])</f>
        <v>0.88341214987268102</v>
      </c>
      <c r="O3264">
        <f>Tabell1[[#This Row],[TP]]/(Tabell1[[#This Row],[TP]]+Tabell1[[#This Row],[FP]])</f>
        <v>0.88771751555950718</v>
      </c>
      <c r="P3264">
        <f>Tabell1[[#This Row],[TP]]/(Tabell1[[#This Row],[TP]]+Tabell1[[#This Row],[FN]])</f>
        <v>0.9461215649113307</v>
      </c>
      <c r="Q3264">
        <f>2*(Tabell1[[#This Row],[Recall]] * Tabell1[[#This Row],[Precision]]) / (Tabell1[[#This Row],[Recall]] + Tabell1[[#This Row],[Precision]])</f>
        <v>0.91598951507208393</v>
      </c>
      <c r="R3264">
        <v>6989</v>
      </c>
      <c r="S3264">
        <v>2725</v>
      </c>
      <c r="T3264">
        <v>884</v>
      </c>
      <c r="U3264">
        <v>398</v>
      </c>
    </row>
    <row r="3265" spans="1:21" hidden="1" x14ac:dyDescent="0.3">
      <c r="A3265" s="21" t="s">
        <v>31</v>
      </c>
      <c r="B3265" s="25" t="s">
        <v>22</v>
      </c>
      <c r="C3265" s="21" t="s">
        <v>34</v>
      </c>
      <c r="D3265" s="21" t="s">
        <v>34</v>
      </c>
      <c r="E3265" t="s">
        <v>35</v>
      </c>
      <c r="F3265" s="25" t="s">
        <v>30</v>
      </c>
      <c r="G3265" s="21" t="s">
        <v>29</v>
      </c>
      <c r="H3265" s="21" t="s">
        <v>29</v>
      </c>
      <c r="I3265" s="21"/>
      <c r="J3265" s="25" t="s">
        <v>26</v>
      </c>
      <c r="K3265" s="26">
        <v>4.9534971714019704</v>
      </c>
      <c r="L3265" s="26">
        <v>1.77648973464965</v>
      </c>
      <c r="N3265">
        <f>(Tabell1[[#This Row],[TP]]+Tabell1[[#This Row],[TN]])/(Tabell1[[#This Row],[TP]]+Tabell1[[#This Row],[TN]]+Tabell1[[#This Row],[FP]]+Tabell1[[#This Row],[FN]])</f>
        <v>0.8532068241948727</v>
      </c>
      <c r="O3265">
        <f>Tabell1[[#This Row],[TP]]/(Tabell1[[#This Row],[TP]]+Tabell1[[#This Row],[FP]])</f>
        <v>0.84570877531340405</v>
      </c>
      <c r="P3265">
        <f>Tabell1[[#This Row],[TP]]/(Tabell1[[#This Row],[TP]]+Tabell1[[#This Row],[FN]])</f>
        <v>0.99897482629001022</v>
      </c>
      <c r="Q3265">
        <f>2*(Tabell1[[#This Row],[Recall]] * Tabell1[[#This Row],[Precision]]) / (Tabell1[[#This Row],[Recall]] + Tabell1[[#This Row],[Precision]])</f>
        <v>0.91597472452869599</v>
      </c>
      <c r="R3265">
        <v>8770</v>
      </c>
      <c r="S3265">
        <v>582</v>
      </c>
      <c r="T3265">
        <v>1600</v>
      </c>
      <c r="U3265">
        <v>9</v>
      </c>
    </row>
    <row r="3266" spans="1:21" hidden="1" x14ac:dyDescent="0.3">
      <c r="A3266" s="25" t="s">
        <v>20</v>
      </c>
      <c r="B3266" s="23" t="s">
        <v>33</v>
      </c>
      <c r="C3266" s="23" t="s">
        <v>40</v>
      </c>
      <c r="D3266" s="20" t="s">
        <v>23</v>
      </c>
      <c r="E3266" t="s">
        <v>24</v>
      </c>
      <c r="F3266" s="19" t="s">
        <v>21</v>
      </c>
      <c r="G3266" s="21" t="s">
        <v>29</v>
      </c>
      <c r="H3266" s="21" t="s">
        <v>29</v>
      </c>
      <c r="I3266" s="25" t="s">
        <v>25</v>
      </c>
      <c r="J3266" s="21" t="s">
        <v>29</v>
      </c>
      <c r="K3266" s="26">
        <v>1.9457983970642001</v>
      </c>
      <c r="L3266" s="26">
        <v>5.1387672424316397</v>
      </c>
      <c r="N3266">
        <f>(Tabell1[[#This Row],[TP]]+Tabell1[[#This Row],[TN]])/(Tabell1[[#This Row],[TP]]+Tabell1[[#This Row],[TN]]+Tabell1[[#This Row],[FP]]+Tabell1[[#This Row],[FN]])</f>
        <v>0.86267765004073504</v>
      </c>
      <c r="O3266">
        <f>Tabell1[[#This Row],[TP]]/(Tabell1[[#This Row],[TP]]+Tabell1[[#This Row],[FP]])</f>
        <v>0.98346419224363546</v>
      </c>
      <c r="P3266">
        <f>Tabell1[[#This Row],[TP]]/(Tabell1[[#This Row],[TP]]+Tabell1[[#This Row],[FN]])</f>
        <v>0.85712804561949196</v>
      </c>
      <c r="Q3266">
        <f>2*(Tabell1[[#This Row],[Recall]] * Tabell1[[#This Row],[Precision]]) / (Tabell1[[#This Row],[Recall]] + Tabell1[[#This Row],[Precision]])</f>
        <v>0.91596033460750093</v>
      </c>
      <c r="R3266">
        <v>8267</v>
      </c>
      <c r="S3266">
        <v>1263</v>
      </c>
      <c r="T3266">
        <v>139</v>
      </c>
      <c r="U3266">
        <v>1378</v>
      </c>
    </row>
    <row r="3267" spans="1:21" hidden="1" x14ac:dyDescent="0.3">
      <c r="A3267" s="25" t="s">
        <v>20</v>
      </c>
      <c r="B3267" s="23" t="s">
        <v>33</v>
      </c>
      <c r="C3267" s="23" t="s">
        <v>40</v>
      </c>
      <c r="D3267" s="20" t="s">
        <v>23</v>
      </c>
      <c r="E3267" t="s">
        <v>24</v>
      </c>
      <c r="F3267" s="19" t="s">
        <v>21</v>
      </c>
      <c r="G3267" s="25" t="s">
        <v>26</v>
      </c>
      <c r="H3267" s="21" t="s">
        <v>29</v>
      </c>
      <c r="I3267" s="25" t="s">
        <v>25</v>
      </c>
      <c r="J3267" s="21" t="s">
        <v>29</v>
      </c>
      <c r="K3267" s="26">
        <v>1.91823554039001</v>
      </c>
      <c r="L3267" s="26">
        <v>5.1210396289825404</v>
      </c>
      <c r="N3267">
        <f>(Tabell1[[#This Row],[TP]]+Tabell1[[#This Row],[TN]])/(Tabell1[[#This Row],[TP]]+Tabell1[[#This Row],[TN]]+Tabell1[[#This Row],[FP]]+Tabell1[[#This Row],[FN]])</f>
        <v>0.86267765004073504</v>
      </c>
      <c r="O3267">
        <f>Tabell1[[#This Row],[TP]]/(Tabell1[[#This Row],[TP]]+Tabell1[[#This Row],[FP]])</f>
        <v>0.98346419224363546</v>
      </c>
      <c r="P3267">
        <f>Tabell1[[#This Row],[TP]]/(Tabell1[[#This Row],[TP]]+Tabell1[[#This Row],[FN]])</f>
        <v>0.85712804561949196</v>
      </c>
      <c r="Q3267">
        <f>2*(Tabell1[[#This Row],[Recall]] * Tabell1[[#This Row],[Precision]]) / (Tabell1[[#This Row],[Recall]] + Tabell1[[#This Row],[Precision]])</f>
        <v>0.91596033460750093</v>
      </c>
      <c r="R3267">
        <v>8267</v>
      </c>
      <c r="S3267">
        <v>1263</v>
      </c>
      <c r="T3267">
        <v>139</v>
      </c>
      <c r="U3267">
        <v>1378</v>
      </c>
    </row>
    <row r="3268" spans="1:21" hidden="1" x14ac:dyDescent="0.3">
      <c r="A3268" s="25" t="s">
        <v>20</v>
      </c>
      <c r="B3268" s="23" t="s">
        <v>33</v>
      </c>
      <c r="C3268" s="25" t="s">
        <v>36</v>
      </c>
      <c r="D3268" s="25" t="s">
        <v>36</v>
      </c>
      <c r="E3268" t="s">
        <v>44</v>
      </c>
      <c r="F3268" s="25" t="s">
        <v>30</v>
      </c>
      <c r="G3268" s="21" t="s">
        <v>29</v>
      </c>
      <c r="H3268" s="25" t="s">
        <v>26</v>
      </c>
      <c r="I3268" s="25" t="s">
        <v>25</v>
      </c>
      <c r="J3268" s="25" t="s">
        <v>26</v>
      </c>
      <c r="K3268" s="26">
        <v>2.8722157478332502</v>
      </c>
      <c r="L3268" s="26">
        <v>8.2989780902862496</v>
      </c>
      <c r="N3268">
        <f>(Tabell1[[#This Row],[TP]]+Tabell1[[#This Row],[TN]])/(Tabell1[[#This Row],[TP]]+Tabell1[[#This Row],[TN]]+Tabell1[[#This Row],[FP]]+Tabell1[[#This Row],[FN]])</f>
        <v>0.88286649690796648</v>
      </c>
      <c r="O3268">
        <f>Tabell1[[#This Row],[TP]]/(Tabell1[[#This Row],[TP]]+Tabell1[[#This Row],[FP]])</f>
        <v>0.8842131787829155</v>
      </c>
      <c r="P3268">
        <f>Tabell1[[#This Row],[TP]]/(Tabell1[[#This Row],[TP]]+Tabell1[[#This Row],[FN]])</f>
        <v>0.95004738053336946</v>
      </c>
      <c r="Q3268">
        <f>2*(Tabell1[[#This Row],[Recall]] * Tabell1[[#This Row],[Precision]]) / (Tabell1[[#This Row],[Recall]] + Tabell1[[#This Row],[Precision]])</f>
        <v>0.91594883842338826</v>
      </c>
      <c r="R3268">
        <v>7018</v>
      </c>
      <c r="S3268">
        <v>2690</v>
      </c>
      <c r="T3268">
        <v>919</v>
      </c>
      <c r="U3268">
        <v>369</v>
      </c>
    </row>
    <row r="3269" spans="1:21" hidden="1" x14ac:dyDescent="0.3">
      <c r="A3269" s="25" t="s">
        <v>20</v>
      </c>
      <c r="B3269" s="25" t="s">
        <v>22</v>
      </c>
      <c r="C3269" s="25" t="s">
        <v>36</v>
      </c>
      <c r="D3269" s="25" t="s">
        <v>36</v>
      </c>
      <c r="E3269" t="s">
        <v>44</v>
      </c>
      <c r="F3269" s="19" t="s">
        <v>21</v>
      </c>
      <c r="G3269" s="25" t="s">
        <v>26</v>
      </c>
      <c r="H3269" s="21" t="s">
        <v>29</v>
      </c>
      <c r="I3269" s="25" t="s">
        <v>25</v>
      </c>
      <c r="J3269" s="25" t="s">
        <v>26</v>
      </c>
      <c r="K3269" s="26">
        <v>2.0360026359558101</v>
      </c>
      <c r="L3269" s="26">
        <v>5.4064562320709202</v>
      </c>
      <c r="N3269">
        <f>(Tabell1[[#This Row],[TP]]+Tabell1[[#This Row],[TN]])/(Tabell1[[#This Row],[TP]]+Tabell1[[#This Row],[TN]]+Tabell1[[#This Row],[FP]]+Tabell1[[#This Row],[FN]])</f>
        <v>0.88350309203346666</v>
      </c>
      <c r="O3269">
        <f>Tabell1[[#This Row],[TP]]/(Tabell1[[#This Row],[TP]]+Tabell1[[#This Row],[FP]])</f>
        <v>0.8889171974522293</v>
      </c>
      <c r="P3269">
        <f>Tabell1[[#This Row],[TP]]/(Tabell1[[#This Row],[TP]]+Tabell1[[#This Row],[FN]])</f>
        <v>0.94463246243400567</v>
      </c>
      <c r="Q3269">
        <f>2*(Tabell1[[#This Row],[Recall]] * Tabell1[[#This Row],[Precision]]) / (Tabell1[[#This Row],[Recall]] + Tabell1[[#This Row],[Precision]])</f>
        <v>0.91592833234888749</v>
      </c>
      <c r="R3269">
        <v>6978</v>
      </c>
      <c r="S3269">
        <v>2737</v>
      </c>
      <c r="T3269">
        <v>872</v>
      </c>
      <c r="U3269">
        <v>409</v>
      </c>
    </row>
    <row r="3270" spans="1:21" hidden="1" x14ac:dyDescent="0.3">
      <c r="A3270" s="23" t="s">
        <v>48</v>
      </c>
      <c r="B3270" s="21" t="s">
        <v>32</v>
      </c>
      <c r="C3270" s="25" t="s">
        <v>36</v>
      </c>
      <c r="D3270" s="25" t="s">
        <v>36</v>
      </c>
      <c r="E3270" t="s">
        <v>44</v>
      </c>
      <c r="F3270" s="19" t="s">
        <v>21</v>
      </c>
      <c r="G3270" s="21" t="s">
        <v>29</v>
      </c>
      <c r="H3270" s="21" t="s">
        <v>29</v>
      </c>
      <c r="I3270" s="21"/>
      <c r="J3270" s="21" t="s">
        <v>29</v>
      </c>
      <c r="K3270" s="26">
        <v>0.12766361236572199</v>
      </c>
      <c r="L3270" s="26">
        <v>0.32211208343505798</v>
      </c>
      <c r="N3270">
        <f>(Tabell1[[#This Row],[TP]]+Tabell1[[#This Row],[TN]])/(Tabell1[[#This Row],[TP]]+Tabell1[[#This Row],[TN]]+Tabell1[[#This Row],[FP]]+Tabell1[[#This Row],[FN]])</f>
        <v>0.88432157148053836</v>
      </c>
      <c r="O3270">
        <f>Tabell1[[#This Row],[TP]]/(Tabell1[[#This Row],[TP]]+Tabell1[[#This Row],[FP]])</f>
        <v>0.89497480945614261</v>
      </c>
      <c r="P3270">
        <f>Tabell1[[#This Row],[TP]]/(Tabell1[[#This Row],[TP]]+Tabell1[[#This Row],[FN]])</f>
        <v>0.93786381480980097</v>
      </c>
      <c r="Q3270">
        <f>2*(Tabell1[[#This Row],[Recall]] * Tabell1[[#This Row],[Precision]]) / (Tabell1[[#This Row],[Recall]] + Tabell1[[#This Row],[Precision]])</f>
        <v>0.91591750396615546</v>
      </c>
      <c r="R3270">
        <v>6928</v>
      </c>
      <c r="S3270">
        <v>2796</v>
      </c>
      <c r="T3270">
        <v>813</v>
      </c>
      <c r="U3270">
        <v>459</v>
      </c>
    </row>
    <row r="3271" spans="1:21" hidden="1" x14ac:dyDescent="0.3">
      <c r="A3271" s="23" t="s">
        <v>48</v>
      </c>
      <c r="B3271" s="21" t="s">
        <v>32</v>
      </c>
      <c r="C3271" s="25" t="s">
        <v>36</v>
      </c>
      <c r="D3271" s="25" t="s">
        <v>36</v>
      </c>
      <c r="E3271" t="s">
        <v>44</v>
      </c>
      <c r="F3271" s="19" t="s">
        <v>21</v>
      </c>
      <c r="G3271" s="21" t="s">
        <v>29</v>
      </c>
      <c r="H3271" s="21" t="s">
        <v>29</v>
      </c>
      <c r="I3271" s="21"/>
      <c r="J3271" s="25" t="s">
        <v>26</v>
      </c>
      <c r="K3271" s="26">
        <v>0.12766170501708901</v>
      </c>
      <c r="L3271" s="26">
        <v>0.31616377830505299</v>
      </c>
      <c r="N3271">
        <f>(Tabell1[[#This Row],[TP]]+Tabell1[[#This Row],[TN]])/(Tabell1[[#This Row],[TP]]+Tabell1[[#This Row],[TN]]+Tabell1[[#This Row],[FP]]+Tabell1[[#This Row],[FN]])</f>
        <v>0.88432157148053836</v>
      </c>
      <c r="O3271">
        <f>Tabell1[[#This Row],[TP]]/(Tabell1[[#This Row],[TP]]+Tabell1[[#This Row],[FP]])</f>
        <v>0.89497480945614261</v>
      </c>
      <c r="P3271">
        <f>Tabell1[[#This Row],[TP]]/(Tabell1[[#This Row],[TP]]+Tabell1[[#This Row],[FN]])</f>
        <v>0.93786381480980097</v>
      </c>
      <c r="Q3271">
        <f>2*(Tabell1[[#This Row],[Recall]] * Tabell1[[#This Row],[Precision]]) / (Tabell1[[#This Row],[Recall]] + Tabell1[[#This Row],[Precision]])</f>
        <v>0.91591750396615546</v>
      </c>
      <c r="R3271">
        <v>6928</v>
      </c>
      <c r="S3271">
        <v>2796</v>
      </c>
      <c r="T3271">
        <v>813</v>
      </c>
      <c r="U3271">
        <v>459</v>
      </c>
    </row>
    <row r="3272" spans="1:21" hidden="1" x14ac:dyDescent="0.3">
      <c r="A3272" s="21" t="s">
        <v>31</v>
      </c>
      <c r="B3272" s="25" t="s">
        <v>22</v>
      </c>
      <c r="C3272" s="21" t="s">
        <v>34</v>
      </c>
      <c r="D3272" s="21" t="s">
        <v>34</v>
      </c>
      <c r="E3272" t="s">
        <v>35</v>
      </c>
      <c r="F3272" s="25" t="s">
        <v>30</v>
      </c>
      <c r="G3272" s="25" t="s">
        <v>26</v>
      </c>
      <c r="H3272" s="21" t="s">
        <v>29</v>
      </c>
      <c r="I3272" s="21"/>
      <c r="J3272" s="25" t="s">
        <v>26</v>
      </c>
      <c r="K3272" s="26">
        <v>4.9198417663574201</v>
      </c>
      <c r="L3272" s="26">
        <v>0.92611622810363703</v>
      </c>
      <c r="N3272">
        <f>(Tabell1[[#This Row],[TP]]+Tabell1[[#This Row],[TN]])/(Tabell1[[#This Row],[TP]]+Tabell1[[#This Row],[TN]]+Tabell1[[#This Row],[FP]]+Tabell1[[#This Row],[FN]])</f>
        <v>0.85311559164309825</v>
      </c>
      <c r="O3272">
        <f>Tabell1[[#This Row],[TP]]/(Tabell1[[#This Row],[TP]]+Tabell1[[#This Row],[FP]])</f>
        <v>0.84576058647631913</v>
      </c>
      <c r="P3272">
        <f>Tabell1[[#This Row],[TP]]/(Tabell1[[#This Row],[TP]]+Tabell1[[#This Row],[FN]])</f>
        <v>0.99874700991001253</v>
      </c>
      <c r="Q3272">
        <f>2*(Tabell1[[#This Row],[Recall]] * Tabell1[[#This Row],[Precision]]) / (Tabell1[[#This Row],[Recall]] + Tabell1[[#This Row],[Precision]])</f>
        <v>0.91590932831923133</v>
      </c>
      <c r="R3272">
        <v>8768</v>
      </c>
      <c r="S3272">
        <v>583</v>
      </c>
      <c r="T3272">
        <v>1599</v>
      </c>
      <c r="U3272">
        <v>11</v>
      </c>
    </row>
    <row r="3273" spans="1:21" hidden="1" x14ac:dyDescent="0.3">
      <c r="A3273" s="21" t="s">
        <v>31</v>
      </c>
      <c r="B3273" s="25" t="s">
        <v>22</v>
      </c>
      <c r="C3273" s="21" t="s">
        <v>34</v>
      </c>
      <c r="D3273" s="21" t="s">
        <v>34</v>
      </c>
      <c r="E3273" t="s">
        <v>43</v>
      </c>
      <c r="F3273" s="19" t="s">
        <v>21</v>
      </c>
      <c r="G3273" s="25" t="s">
        <v>26</v>
      </c>
      <c r="H3273" s="21" t="s">
        <v>29</v>
      </c>
      <c r="I3273" s="21"/>
      <c r="J3273" s="21" t="s">
        <v>29</v>
      </c>
      <c r="K3273" s="26">
        <v>0.90704989433288497</v>
      </c>
      <c r="L3273" s="26">
        <v>0.40809726715087802</v>
      </c>
      <c r="N3273">
        <f>(Tabell1[[#This Row],[TP]]+Tabell1[[#This Row],[TN]])/(Tabell1[[#This Row],[TP]]+Tabell1[[#This Row],[TN]]+Tabell1[[#This Row],[FP]]+Tabell1[[#This Row],[FN]])</f>
        <v>0.85375135918811162</v>
      </c>
      <c r="O3273">
        <f>Tabell1[[#This Row],[TP]]/(Tabell1[[#This Row],[TP]]+Tabell1[[#This Row],[FP]])</f>
        <v>0.84699190127265711</v>
      </c>
      <c r="P3273">
        <f>Tabell1[[#This Row],[TP]]/(Tabell1[[#This Row],[TP]]+Tabell1[[#This Row],[FN]])</f>
        <v>0.99693599636858832</v>
      </c>
      <c r="Q3273">
        <f>2*(Tabell1[[#This Row],[Recall]] * Tabell1[[#This Row],[Precision]]) / (Tabell1[[#This Row],[Recall]] + Tabell1[[#This Row],[Precision]])</f>
        <v>0.91586738949124269</v>
      </c>
      <c r="R3273">
        <v>8785</v>
      </c>
      <c r="S3273">
        <v>637</v>
      </c>
      <c r="T3273">
        <v>1587</v>
      </c>
      <c r="U3273">
        <v>27</v>
      </c>
    </row>
    <row r="3274" spans="1:21" hidden="1" x14ac:dyDescent="0.3">
      <c r="A3274" s="25" t="s">
        <v>20</v>
      </c>
      <c r="B3274" s="23" t="s">
        <v>33</v>
      </c>
      <c r="C3274" s="21" t="s">
        <v>34</v>
      </c>
      <c r="D3274" s="21" t="s">
        <v>34</v>
      </c>
      <c r="E3274" t="s">
        <v>43</v>
      </c>
      <c r="F3274" s="25" t="s">
        <v>30</v>
      </c>
      <c r="G3274" s="21" t="s">
        <v>29</v>
      </c>
      <c r="H3274" s="25" t="s">
        <v>26</v>
      </c>
      <c r="I3274" s="25" t="s">
        <v>25</v>
      </c>
      <c r="J3274" s="21" t="s">
        <v>29</v>
      </c>
      <c r="K3274" s="26">
        <v>3.4635496139526301</v>
      </c>
      <c r="L3274" s="26">
        <v>8.8009550571441597</v>
      </c>
      <c r="N3274">
        <f>(Tabell1[[#This Row],[TP]]+Tabell1[[#This Row],[TN]])/(Tabell1[[#This Row],[TP]]+Tabell1[[#This Row],[TN]]+Tabell1[[#This Row],[FP]]+Tabell1[[#This Row],[FN]])</f>
        <v>0.85366074664733604</v>
      </c>
      <c r="O3274">
        <f>Tabell1[[#This Row],[TP]]/(Tabell1[[#This Row],[TP]]+Tabell1[[#This Row],[FP]])</f>
        <v>0.84657613406529908</v>
      </c>
      <c r="P3274">
        <f>Tabell1[[#This Row],[TP]]/(Tabell1[[#This Row],[TP]]+Tabell1[[#This Row],[FN]])</f>
        <v>0.99750340444847929</v>
      </c>
      <c r="Q3274">
        <f>2*(Tabell1[[#This Row],[Recall]] * Tabell1[[#This Row],[Precision]]) / (Tabell1[[#This Row],[Recall]] + Tabell1[[#This Row],[Precision]])</f>
        <v>0.9158635061213859</v>
      </c>
      <c r="R3274">
        <v>8790</v>
      </c>
      <c r="S3274">
        <v>631</v>
      </c>
      <c r="T3274">
        <v>1593</v>
      </c>
      <c r="U3274">
        <v>22</v>
      </c>
    </row>
    <row r="3275" spans="1:21" hidden="1" x14ac:dyDescent="0.3">
      <c r="A3275" s="21" t="s">
        <v>31</v>
      </c>
      <c r="B3275" s="23" t="s">
        <v>33</v>
      </c>
      <c r="C3275" s="23" t="s">
        <v>40</v>
      </c>
      <c r="D3275" s="20" t="s">
        <v>23</v>
      </c>
      <c r="E3275" t="s">
        <v>24</v>
      </c>
      <c r="F3275" s="19" t="s">
        <v>21</v>
      </c>
      <c r="G3275" s="21" t="s">
        <v>29</v>
      </c>
      <c r="H3275" s="21" t="s">
        <v>29</v>
      </c>
      <c r="I3275" s="25" t="s">
        <v>25</v>
      </c>
      <c r="J3275" s="21" t="s">
        <v>29</v>
      </c>
      <c r="K3275" s="26">
        <v>73.754991292953406</v>
      </c>
      <c r="L3275" s="26">
        <v>0.62781405448913497</v>
      </c>
      <c r="N3275">
        <f>(Tabell1[[#This Row],[TP]]+Tabell1[[#This Row],[TN]])/(Tabell1[[#This Row],[TP]]+Tabell1[[#This Row],[TN]]+Tabell1[[#This Row],[FP]]+Tabell1[[#This Row],[FN]])</f>
        <v>0.86186294921698203</v>
      </c>
      <c r="O3275">
        <f>Tabell1[[#This Row],[TP]]/(Tabell1[[#This Row],[TP]]+Tabell1[[#This Row],[FP]])</f>
        <v>0.97831978319783197</v>
      </c>
      <c r="P3275">
        <f>Tabell1[[#This Row],[TP]]/(Tabell1[[#This Row],[TP]]+Tabell1[[#This Row],[FN]])</f>
        <v>0.86086054950751689</v>
      </c>
      <c r="Q3275">
        <f>2*(Tabell1[[#This Row],[Recall]] * Tabell1[[#This Row],[Precision]]) / (Tabell1[[#This Row],[Recall]] + Tabell1[[#This Row],[Precision]])</f>
        <v>0.91583939995587915</v>
      </c>
      <c r="R3275">
        <v>8303</v>
      </c>
      <c r="S3275">
        <v>1218</v>
      </c>
      <c r="T3275">
        <v>184</v>
      </c>
      <c r="U3275">
        <v>1342</v>
      </c>
    </row>
    <row r="3276" spans="1:21" hidden="1" x14ac:dyDescent="0.3">
      <c r="A3276" s="21" t="s">
        <v>31</v>
      </c>
      <c r="B3276" s="21" t="s">
        <v>32</v>
      </c>
      <c r="C3276" s="21" t="s">
        <v>34</v>
      </c>
      <c r="D3276" s="21" t="s">
        <v>34</v>
      </c>
      <c r="E3276" t="s">
        <v>43</v>
      </c>
      <c r="F3276" s="25" t="s">
        <v>30</v>
      </c>
      <c r="G3276" s="21" t="s">
        <v>29</v>
      </c>
      <c r="H3276" s="25" t="s">
        <v>26</v>
      </c>
      <c r="I3276" s="21"/>
      <c r="J3276" s="21" t="s">
        <v>29</v>
      </c>
      <c r="K3276" s="26">
        <v>1.2712540626525799</v>
      </c>
      <c r="L3276" s="26">
        <v>1.0044431686401301</v>
      </c>
      <c r="N3276">
        <f>(Tabell1[[#This Row],[TP]]+Tabell1[[#This Row],[TN]])/(Tabell1[[#This Row],[TP]]+Tabell1[[#This Row],[TN]]+Tabell1[[#This Row],[FP]]+Tabell1[[#This Row],[FN]])</f>
        <v>0.85357013410656035</v>
      </c>
      <c r="O3276">
        <f>Tabell1[[#This Row],[TP]]/(Tabell1[[#This Row],[TP]]+Tabell1[[#This Row],[FP]])</f>
        <v>0.84636118598382748</v>
      </c>
      <c r="P3276">
        <f>Tabell1[[#This Row],[TP]]/(Tabell1[[#This Row],[TP]]+Tabell1[[#This Row],[FN]])</f>
        <v>0.99773036768043577</v>
      </c>
      <c r="Q3276">
        <f>2*(Tabell1[[#This Row],[Recall]] * Tabell1[[#This Row],[Precision]]) / (Tabell1[[#This Row],[Recall]] + Tabell1[[#This Row],[Precision]])</f>
        <v>0.91583333333333328</v>
      </c>
      <c r="R3276">
        <v>8792</v>
      </c>
      <c r="S3276">
        <v>628</v>
      </c>
      <c r="T3276">
        <v>1596</v>
      </c>
      <c r="U3276">
        <v>20</v>
      </c>
    </row>
    <row r="3277" spans="1:21" hidden="1" x14ac:dyDescent="0.3">
      <c r="A3277" s="25" t="s">
        <v>20</v>
      </c>
      <c r="B3277" s="21" t="s">
        <v>32</v>
      </c>
      <c r="C3277" s="25" t="s">
        <v>36</v>
      </c>
      <c r="D3277" s="25" t="s">
        <v>36</v>
      </c>
      <c r="E3277" t="s">
        <v>44</v>
      </c>
      <c r="F3277" s="25" t="s">
        <v>30</v>
      </c>
      <c r="G3277" s="25" t="s">
        <v>26</v>
      </c>
      <c r="H3277" s="25" t="s">
        <v>26</v>
      </c>
      <c r="I3277" s="21"/>
      <c r="J3277" s="25" t="s">
        <v>26</v>
      </c>
      <c r="K3277" s="26">
        <v>3.25985455513</v>
      </c>
      <c r="L3277" s="26">
        <v>8.1584446430206299</v>
      </c>
      <c r="N3277">
        <f>(Tabell1[[#This Row],[TP]]+Tabell1[[#This Row],[TN]])/(Tabell1[[#This Row],[TP]]+Tabell1[[#This Row],[TN]]+Tabell1[[#This Row],[FP]]+Tabell1[[#This Row],[FN]])</f>
        <v>0.88568570389232448</v>
      </c>
      <c r="O3277">
        <f>Tabell1[[#This Row],[TP]]/(Tabell1[[#This Row],[TP]]+Tabell1[[#This Row],[FP]])</f>
        <v>0.90639087775125959</v>
      </c>
      <c r="P3277">
        <f>Tabell1[[#This Row],[TP]]/(Tabell1[[#This Row],[TP]]+Tabell1[[#This Row],[FN]])</f>
        <v>0.92540950318126436</v>
      </c>
      <c r="Q3277">
        <f>2*(Tabell1[[#This Row],[Recall]] * Tabell1[[#This Row],[Precision]]) / (Tabell1[[#This Row],[Recall]] + Tabell1[[#This Row],[Precision]])</f>
        <v>0.9158014602451604</v>
      </c>
      <c r="R3277">
        <v>6836</v>
      </c>
      <c r="S3277">
        <v>2903</v>
      </c>
      <c r="T3277">
        <v>706</v>
      </c>
      <c r="U3277">
        <v>551</v>
      </c>
    </row>
    <row r="3278" spans="1:21" hidden="1" x14ac:dyDescent="0.3">
      <c r="A3278" s="25" t="s">
        <v>20</v>
      </c>
      <c r="B3278" s="23" t="s">
        <v>33</v>
      </c>
      <c r="C3278" s="23" t="s">
        <v>40</v>
      </c>
      <c r="D3278" s="20" t="s">
        <v>23</v>
      </c>
      <c r="E3278" t="s">
        <v>24</v>
      </c>
      <c r="F3278" s="19" t="s">
        <v>21</v>
      </c>
      <c r="G3278" s="25" t="s">
        <v>26</v>
      </c>
      <c r="H3278" s="21" t="s">
        <v>29</v>
      </c>
      <c r="I3278" s="21"/>
      <c r="J3278" s="21" t="s">
        <v>29</v>
      </c>
      <c r="K3278" s="26">
        <v>3.0169541835784899</v>
      </c>
      <c r="L3278" s="26">
        <v>6.4168958663940403</v>
      </c>
      <c r="N3278">
        <f>(Tabell1[[#This Row],[TP]]+Tabell1[[#This Row],[TN]])/(Tabell1[[#This Row],[TP]]+Tabell1[[#This Row],[TN]]+Tabell1[[#This Row],[FP]]+Tabell1[[#This Row],[FN]])</f>
        <v>0.85851362360821948</v>
      </c>
      <c r="O3278">
        <f>Tabell1[[#This Row],[TP]]/(Tabell1[[#This Row],[TP]]+Tabell1[[#This Row],[FP]])</f>
        <v>0.95323014804845219</v>
      </c>
      <c r="P3278">
        <f>Tabell1[[#This Row],[TP]]/(Tabell1[[#This Row],[TP]]+Tabell1[[#This Row],[FN]])</f>
        <v>0.88118195956454126</v>
      </c>
      <c r="Q3278">
        <f>2*(Tabell1[[#This Row],[Recall]] * Tabell1[[#This Row],[Precision]]) / (Tabell1[[#This Row],[Recall]] + Tabell1[[#This Row],[Precision]])</f>
        <v>0.91579117504444796</v>
      </c>
      <c r="R3278">
        <v>8499</v>
      </c>
      <c r="S3278">
        <v>985</v>
      </c>
      <c r="T3278">
        <v>417</v>
      </c>
      <c r="U3278">
        <v>1146</v>
      </c>
    </row>
    <row r="3279" spans="1:21" hidden="1" x14ac:dyDescent="0.3">
      <c r="A3279" s="25" t="s">
        <v>20</v>
      </c>
      <c r="B3279" s="25" t="s">
        <v>22</v>
      </c>
      <c r="C3279" s="25" t="s">
        <v>36</v>
      </c>
      <c r="D3279" s="25" t="s">
        <v>36</v>
      </c>
      <c r="E3279" t="s">
        <v>37</v>
      </c>
      <c r="F3279" s="25" t="s">
        <v>30</v>
      </c>
      <c r="G3279" s="25" t="s">
        <v>26</v>
      </c>
      <c r="H3279" s="21" t="s">
        <v>29</v>
      </c>
      <c r="I3279" s="25" t="s">
        <v>25</v>
      </c>
      <c r="J3279" s="25" t="s">
        <v>26</v>
      </c>
      <c r="K3279" s="26">
        <v>2.7567296028137198</v>
      </c>
      <c r="L3279" s="26">
        <v>6.6009602546691797</v>
      </c>
      <c r="N3279">
        <f>(Tabell1[[#This Row],[TP]]+Tabell1[[#This Row],[TN]])/(Tabell1[[#This Row],[TP]]+Tabell1[[#This Row],[TN]]+Tabell1[[#This Row],[FP]]+Tabell1[[#This Row],[FN]])</f>
        <v>0.8819603181859742</v>
      </c>
      <c r="O3279">
        <f>Tabell1[[#This Row],[TP]]/(Tabell1[[#This Row],[TP]]+Tabell1[[#This Row],[FP]])</f>
        <v>0.87538979668205064</v>
      </c>
      <c r="P3279">
        <f>Tabell1[[#This Row],[TP]]/(Tabell1[[#This Row],[TP]]+Tabell1[[#This Row],[FN]])</f>
        <v>0.96005471956224353</v>
      </c>
      <c r="Q3279">
        <f>2*(Tabell1[[#This Row],[Recall]] * Tabell1[[#This Row],[Precision]]) / (Tabell1[[#This Row],[Recall]] + Tabell1[[#This Row],[Precision]])</f>
        <v>0.91576955699093099</v>
      </c>
      <c r="R3279">
        <v>7018</v>
      </c>
      <c r="S3279">
        <v>2628</v>
      </c>
      <c r="T3279">
        <v>999</v>
      </c>
      <c r="U3279">
        <v>292</v>
      </c>
    </row>
    <row r="3280" spans="1:21" hidden="1" x14ac:dyDescent="0.3">
      <c r="A3280" s="25" t="s">
        <v>20</v>
      </c>
      <c r="B3280" s="25" t="s">
        <v>22</v>
      </c>
      <c r="C3280" s="25" t="s">
        <v>36</v>
      </c>
      <c r="D3280" s="25" t="s">
        <v>36</v>
      </c>
      <c r="E3280" t="s">
        <v>37</v>
      </c>
      <c r="F3280" s="25" t="s">
        <v>30</v>
      </c>
      <c r="G3280" s="21" t="s">
        <v>29</v>
      </c>
      <c r="H3280" s="21" t="s">
        <v>29</v>
      </c>
      <c r="I3280" s="25" t="s">
        <v>25</v>
      </c>
      <c r="J3280" s="25" t="s">
        <v>26</v>
      </c>
      <c r="K3280" s="26">
        <v>2.7519288063049299</v>
      </c>
      <c r="L3280" s="26">
        <v>6.6396007537841797</v>
      </c>
      <c r="N3280">
        <f>(Tabell1[[#This Row],[TP]]+Tabell1[[#This Row],[TN]])/(Tabell1[[#This Row],[TP]]+Tabell1[[#This Row],[TN]]+Tabell1[[#This Row],[FP]]+Tabell1[[#This Row],[FN]])</f>
        <v>0.8819603181859742</v>
      </c>
      <c r="O3280">
        <f>Tabell1[[#This Row],[TP]]/(Tabell1[[#This Row],[TP]]+Tabell1[[#This Row],[FP]])</f>
        <v>0.87538979668205064</v>
      </c>
      <c r="P3280">
        <f>Tabell1[[#This Row],[TP]]/(Tabell1[[#This Row],[TP]]+Tabell1[[#This Row],[FN]])</f>
        <v>0.96005471956224353</v>
      </c>
      <c r="Q3280">
        <f>2*(Tabell1[[#This Row],[Recall]] * Tabell1[[#This Row],[Precision]]) / (Tabell1[[#This Row],[Recall]] + Tabell1[[#This Row],[Precision]])</f>
        <v>0.91576955699093099</v>
      </c>
      <c r="R3280">
        <v>7018</v>
      </c>
      <c r="S3280">
        <v>2628</v>
      </c>
      <c r="T3280">
        <v>999</v>
      </c>
      <c r="U3280">
        <v>292</v>
      </c>
    </row>
    <row r="3281" spans="1:21" hidden="1" x14ac:dyDescent="0.3">
      <c r="A3281" s="25" t="s">
        <v>20</v>
      </c>
      <c r="B3281" s="23" t="s">
        <v>33</v>
      </c>
      <c r="C3281" s="25" t="s">
        <v>36</v>
      </c>
      <c r="D3281" s="25" t="s">
        <v>36</v>
      </c>
      <c r="E3281" t="s">
        <v>37</v>
      </c>
      <c r="F3281" s="19" t="s">
        <v>21</v>
      </c>
      <c r="G3281" s="25" t="s">
        <v>26</v>
      </c>
      <c r="H3281" s="25" t="s">
        <v>26</v>
      </c>
      <c r="I3281" s="21"/>
      <c r="J3281" s="25" t="s">
        <v>26</v>
      </c>
      <c r="K3281" s="26">
        <v>1.3330888748168901</v>
      </c>
      <c r="L3281" s="26">
        <v>3.62558794021606</v>
      </c>
      <c r="N3281">
        <f>(Tabell1[[#This Row],[TP]]+Tabell1[[#This Row],[TN]])/(Tabell1[[#This Row],[TP]]+Tabell1[[#This Row],[TN]]+Tabell1[[#This Row],[FP]]+Tabell1[[#This Row],[FN]])</f>
        <v>0.88406327146383834</v>
      </c>
      <c r="O3281">
        <f>Tabell1[[#This Row],[TP]]/(Tabell1[[#This Row],[TP]]+Tabell1[[#This Row],[FP]])</f>
        <v>0.89020924825626457</v>
      </c>
      <c r="P3281">
        <f>Tabell1[[#This Row],[TP]]/(Tabell1[[#This Row],[TP]]+Tabell1[[#This Row],[FN]])</f>
        <v>0.94281805745554037</v>
      </c>
      <c r="Q3281">
        <f>2*(Tabell1[[#This Row],[Recall]] * Tabell1[[#This Row],[Precision]]) / (Tabell1[[#This Row],[Recall]] + Tabell1[[#This Row],[Precision]])</f>
        <v>0.91575870316237051</v>
      </c>
      <c r="R3281">
        <v>6892</v>
      </c>
      <c r="S3281">
        <v>2777</v>
      </c>
      <c r="T3281">
        <v>850</v>
      </c>
      <c r="U3281">
        <v>418</v>
      </c>
    </row>
    <row r="3282" spans="1:21" hidden="1" x14ac:dyDescent="0.3">
      <c r="A3282" s="25" t="s">
        <v>20</v>
      </c>
      <c r="B3282" s="23" t="s">
        <v>33</v>
      </c>
      <c r="C3282" s="25" t="s">
        <v>36</v>
      </c>
      <c r="D3282" s="25" t="s">
        <v>36</v>
      </c>
      <c r="E3282" t="s">
        <v>37</v>
      </c>
      <c r="F3282" s="19" t="s">
        <v>21</v>
      </c>
      <c r="G3282" s="21" t="s">
        <v>29</v>
      </c>
      <c r="H3282" s="25" t="s">
        <v>26</v>
      </c>
      <c r="I3282" s="21"/>
      <c r="J3282" s="25" t="s">
        <v>26</v>
      </c>
      <c r="K3282" s="26">
        <v>1.3243880271911599</v>
      </c>
      <c r="L3282" s="26">
        <v>3.5951683521270699</v>
      </c>
      <c r="N3282">
        <f>(Tabell1[[#This Row],[TP]]+Tabell1[[#This Row],[TN]])/(Tabell1[[#This Row],[TP]]+Tabell1[[#This Row],[TN]]+Tabell1[[#This Row],[FP]]+Tabell1[[#This Row],[FN]])</f>
        <v>0.88406327146383834</v>
      </c>
      <c r="O3282">
        <f>Tabell1[[#This Row],[TP]]/(Tabell1[[#This Row],[TP]]+Tabell1[[#This Row],[FP]])</f>
        <v>0.89020924825626457</v>
      </c>
      <c r="P3282">
        <f>Tabell1[[#This Row],[TP]]/(Tabell1[[#This Row],[TP]]+Tabell1[[#This Row],[FN]])</f>
        <v>0.94281805745554037</v>
      </c>
      <c r="Q3282">
        <f>2*(Tabell1[[#This Row],[Recall]] * Tabell1[[#This Row],[Precision]]) / (Tabell1[[#This Row],[Recall]] + Tabell1[[#This Row],[Precision]])</f>
        <v>0.91575870316237051</v>
      </c>
      <c r="R3282">
        <v>6892</v>
      </c>
      <c r="S3282">
        <v>2777</v>
      </c>
      <c r="T3282">
        <v>850</v>
      </c>
      <c r="U3282">
        <v>418</v>
      </c>
    </row>
    <row r="3283" spans="1:21" hidden="1" x14ac:dyDescent="0.3">
      <c r="A3283" s="21" t="s">
        <v>31</v>
      </c>
      <c r="B3283" s="21" t="s">
        <v>32</v>
      </c>
      <c r="C3283" s="23" t="s">
        <v>40</v>
      </c>
      <c r="D3283" s="20" t="s">
        <v>23</v>
      </c>
      <c r="E3283" t="s">
        <v>24</v>
      </c>
      <c r="F3283" s="19" t="s">
        <v>21</v>
      </c>
      <c r="G3283" s="25" t="s">
        <v>26</v>
      </c>
      <c r="H3283" s="25" t="s">
        <v>26</v>
      </c>
      <c r="I3283" s="21"/>
      <c r="J3283" s="21" t="s">
        <v>29</v>
      </c>
      <c r="K3283" s="26">
        <v>0.53867840766906705</v>
      </c>
      <c r="L3283" s="26">
        <v>0.283053398132324</v>
      </c>
      <c r="N3283">
        <f>(Tabell1[[#This Row],[TP]]+Tabell1[[#This Row],[TN]])/(Tabell1[[#This Row],[TP]]+Tabell1[[#This Row],[TN]]+Tabell1[[#This Row],[FP]]+Tabell1[[#This Row],[FN]])</f>
        <v>0.86204399384448271</v>
      </c>
      <c r="O3283">
        <f>Tabell1[[#This Row],[TP]]/(Tabell1[[#This Row],[TP]]+Tabell1[[#This Row],[FP]])</f>
        <v>0.98150124510850234</v>
      </c>
      <c r="P3283">
        <f>Tabell1[[#This Row],[TP]]/(Tabell1[[#This Row],[TP]]+Tabell1[[#This Row],[FN]])</f>
        <v>0.85816485225505446</v>
      </c>
      <c r="Q3283">
        <f>2*(Tabell1[[#This Row],[Recall]] * Tabell1[[#This Row],[Precision]]) / (Tabell1[[#This Row],[Recall]] + Tabell1[[#This Row],[Precision]])</f>
        <v>0.91569863923000339</v>
      </c>
      <c r="R3283">
        <v>8277</v>
      </c>
      <c r="S3283">
        <v>1246</v>
      </c>
      <c r="T3283">
        <v>156</v>
      </c>
      <c r="U3283">
        <v>1368</v>
      </c>
    </row>
    <row r="3284" spans="1:21" hidden="1" x14ac:dyDescent="0.3">
      <c r="A3284" s="25" t="s">
        <v>20</v>
      </c>
      <c r="B3284" s="25" t="s">
        <v>22</v>
      </c>
      <c r="C3284" s="25" t="s">
        <v>36</v>
      </c>
      <c r="D3284" s="25" t="s">
        <v>36</v>
      </c>
      <c r="E3284" t="s">
        <v>44</v>
      </c>
      <c r="F3284" s="19" t="s">
        <v>21</v>
      </c>
      <c r="G3284" s="25" t="s">
        <v>26</v>
      </c>
      <c r="H3284" s="25" t="s">
        <v>26</v>
      </c>
      <c r="I3284" s="25" t="s">
        <v>25</v>
      </c>
      <c r="J3284" s="21" t="s">
        <v>29</v>
      </c>
      <c r="K3284" s="26">
        <v>2.5439357757568302</v>
      </c>
      <c r="L3284" s="26">
        <v>6.4170606136322004</v>
      </c>
      <c r="N3284">
        <f>(Tabell1[[#This Row],[TP]]+Tabell1[[#This Row],[TN]])/(Tabell1[[#This Row],[TP]]+Tabell1[[#This Row],[TN]]+Tabell1[[#This Row],[FP]]+Tabell1[[#This Row],[FN]])</f>
        <v>0.88141142233539471</v>
      </c>
      <c r="O3284">
        <f>Tabell1[[#This Row],[TP]]/(Tabell1[[#This Row],[TP]]+Tabell1[[#This Row],[FP]])</f>
        <v>0.87674965935835503</v>
      </c>
      <c r="P3284">
        <f>Tabell1[[#This Row],[TP]]/(Tabell1[[#This Row],[TP]]+Tabell1[[#This Row],[FN]])</f>
        <v>0.95816975768241508</v>
      </c>
      <c r="Q3284">
        <f>2*(Tabell1[[#This Row],[Recall]] * Tabell1[[#This Row],[Precision]]) / (Tabell1[[#This Row],[Recall]] + Tabell1[[#This Row],[Precision]])</f>
        <v>0.91565329883570501</v>
      </c>
      <c r="R3284">
        <v>7078</v>
      </c>
      <c r="S3284">
        <v>2614</v>
      </c>
      <c r="T3284">
        <v>995</v>
      </c>
      <c r="U3284">
        <v>309</v>
      </c>
    </row>
    <row r="3285" spans="1:21" hidden="1" x14ac:dyDescent="0.3">
      <c r="A3285" s="21" t="s">
        <v>31</v>
      </c>
      <c r="B3285" s="25" t="s">
        <v>22</v>
      </c>
      <c r="C3285" s="23" t="s">
        <v>40</v>
      </c>
      <c r="D3285" s="20" t="s">
        <v>23</v>
      </c>
      <c r="E3285" t="s">
        <v>24</v>
      </c>
      <c r="F3285" s="19" t="s">
        <v>21</v>
      </c>
      <c r="G3285" s="25" t="s">
        <v>26</v>
      </c>
      <c r="H3285" s="25" t="s">
        <v>26</v>
      </c>
      <c r="I3285" s="21"/>
      <c r="J3285" s="25" t="s">
        <v>26</v>
      </c>
      <c r="K3285" s="26">
        <v>2.3032045364379798</v>
      </c>
      <c r="L3285" s="26">
        <v>0.77214527130126898</v>
      </c>
      <c r="N3285">
        <f>(Tabell1[[#This Row],[TP]]+Tabell1[[#This Row],[TN]])/(Tabell1[[#This Row],[TP]]+Tabell1[[#This Row],[TN]]+Tabell1[[#This Row],[FP]]+Tabell1[[#This Row],[FN]])</f>
        <v>0.8622250384719834</v>
      </c>
      <c r="O3285">
        <f>Tabell1[[#This Row],[TP]]/(Tabell1[[#This Row],[TP]]+Tabell1[[#This Row],[FP]])</f>
        <v>0.98356947255625671</v>
      </c>
      <c r="P3285">
        <f>Tabell1[[#This Row],[TP]]/(Tabell1[[#This Row],[TP]]+Tabell1[[#This Row],[FN]])</f>
        <v>0.85650596163815451</v>
      </c>
      <c r="Q3285">
        <f>2*(Tabell1[[#This Row],[Recall]] * Tabell1[[#This Row],[Precision]]) / (Tabell1[[#This Row],[Recall]] + Tabell1[[#This Row],[Precision]])</f>
        <v>0.91565063178896033</v>
      </c>
      <c r="R3285">
        <v>8261</v>
      </c>
      <c r="S3285">
        <v>1264</v>
      </c>
      <c r="T3285">
        <v>138</v>
      </c>
      <c r="U3285">
        <v>1384</v>
      </c>
    </row>
    <row r="3286" spans="1:21" hidden="1" x14ac:dyDescent="0.3">
      <c r="A3286" s="25" t="s">
        <v>20</v>
      </c>
      <c r="B3286" s="25" t="s">
        <v>22</v>
      </c>
      <c r="C3286" s="24" t="s">
        <v>38</v>
      </c>
      <c r="D3286" s="24" t="s">
        <v>38</v>
      </c>
      <c r="E3286" t="s">
        <v>45</v>
      </c>
      <c r="F3286" s="19" t="s">
        <v>21</v>
      </c>
      <c r="G3286" s="21" t="s">
        <v>29</v>
      </c>
      <c r="H3286" s="25" t="s">
        <v>26</v>
      </c>
      <c r="I3286" s="21"/>
      <c r="J3286" s="25" t="s">
        <v>26</v>
      </c>
      <c r="K3286" s="26">
        <v>2.3707568645477202</v>
      </c>
      <c r="L3286" s="26">
        <v>6.65765309333801</v>
      </c>
      <c r="N3286">
        <f>(Tabell1[[#This Row],[TP]]+Tabell1[[#This Row],[TN]])/(Tabell1[[#This Row],[TP]]+Tabell1[[#This Row],[TN]]+Tabell1[[#This Row],[FP]]+Tabell1[[#This Row],[FN]])</f>
        <v>0.89744284810698471</v>
      </c>
      <c r="O3286">
        <f>Tabell1[[#This Row],[TP]]/(Tabell1[[#This Row],[TP]]+Tabell1[[#This Row],[FP]])</f>
        <v>0.90093649400058529</v>
      </c>
      <c r="P3286">
        <f>Tabell1[[#This Row],[TP]]/(Tabell1[[#This Row],[TP]]+Tabell1[[#This Row],[FN]])</f>
        <v>0.93076341647770222</v>
      </c>
      <c r="Q3286">
        <f>2*(Tabell1[[#This Row],[Recall]] * Tabell1[[#This Row],[Precision]]) / (Tabell1[[#This Row],[Recall]] + Tabell1[[#This Row],[Precision]])</f>
        <v>0.91560710833519221</v>
      </c>
      <c r="R3286">
        <v>6157</v>
      </c>
      <c r="S3286">
        <v>3775</v>
      </c>
      <c r="T3286">
        <v>677</v>
      </c>
      <c r="U3286">
        <v>458</v>
      </c>
    </row>
    <row r="3287" spans="1:21" hidden="1" x14ac:dyDescent="0.3">
      <c r="A3287" s="25" t="s">
        <v>20</v>
      </c>
      <c r="B3287" s="23" t="s">
        <v>33</v>
      </c>
      <c r="C3287" s="21" t="s">
        <v>34</v>
      </c>
      <c r="D3287" s="21" t="s">
        <v>34</v>
      </c>
      <c r="E3287" t="s">
        <v>43</v>
      </c>
      <c r="F3287" s="25" t="s">
        <v>30</v>
      </c>
      <c r="G3287" s="25" t="s">
        <v>26</v>
      </c>
      <c r="H3287" s="25" t="s">
        <v>26</v>
      </c>
      <c r="I3287" s="25" t="s">
        <v>25</v>
      </c>
      <c r="J3287" s="21" t="s">
        <v>29</v>
      </c>
      <c r="K3287" s="26">
        <v>3.3985133171081499</v>
      </c>
      <c r="L3287" s="26">
        <v>8.4545474052429199</v>
      </c>
      <c r="N3287">
        <f>(Tabell1[[#This Row],[TP]]+Tabell1[[#This Row],[TN]])/(Tabell1[[#This Row],[TP]]+Tabell1[[#This Row],[TN]]+Tabell1[[#This Row],[FP]]+Tabell1[[#This Row],[FN]])</f>
        <v>0.85338890902500908</v>
      </c>
      <c r="O3287">
        <f>Tabell1[[#This Row],[TP]]/(Tabell1[[#This Row],[TP]]+Tabell1[[#This Row],[FP]])</f>
        <v>0.84720077220077217</v>
      </c>
      <c r="P3287">
        <f>Tabell1[[#This Row],[TP]]/(Tabell1[[#This Row],[TP]]+Tabell1[[#This Row],[FN]])</f>
        <v>0.99602814344076263</v>
      </c>
      <c r="Q3287">
        <f>2*(Tabell1[[#This Row],[Recall]] * Tabell1[[#This Row],[Precision]]) / (Tabell1[[#This Row],[Recall]] + Tabell1[[#This Row],[Precision]])</f>
        <v>0.91560609221781764</v>
      </c>
      <c r="R3287">
        <v>8777</v>
      </c>
      <c r="S3287">
        <v>641</v>
      </c>
      <c r="T3287">
        <v>1583</v>
      </c>
      <c r="U3287">
        <v>35</v>
      </c>
    </row>
    <row r="3288" spans="1:21" hidden="1" x14ac:dyDescent="0.3">
      <c r="A3288" s="21" t="s">
        <v>31</v>
      </c>
      <c r="B3288" s="21" t="s">
        <v>32</v>
      </c>
      <c r="C3288" s="21" t="s">
        <v>34</v>
      </c>
      <c r="D3288" s="21" t="s">
        <v>34</v>
      </c>
      <c r="E3288" t="s">
        <v>35</v>
      </c>
      <c r="F3288" s="25" t="s">
        <v>30</v>
      </c>
      <c r="G3288" s="21" t="s">
        <v>29</v>
      </c>
      <c r="H3288" s="25" t="s">
        <v>26</v>
      </c>
      <c r="I3288" s="21"/>
      <c r="J3288" s="25" t="s">
        <v>26</v>
      </c>
      <c r="K3288" s="26">
        <v>4.8788094520568803</v>
      </c>
      <c r="L3288" s="26">
        <v>1.85789489746093</v>
      </c>
      <c r="N3288">
        <f>(Tabell1[[#This Row],[TP]]+Tabell1[[#This Row],[TN]])/(Tabell1[[#This Row],[TP]]+Tabell1[[#This Row],[TN]]+Tabell1[[#This Row],[FP]]+Tabell1[[#This Row],[FN]])</f>
        <v>0.85247696378067694</v>
      </c>
      <c r="O3288">
        <f>Tabell1[[#This Row],[TP]]/(Tabell1[[#This Row],[TP]]+Tabell1[[#This Row],[FP]])</f>
        <v>0.84499036608863198</v>
      </c>
      <c r="P3288">
        <f>Tabell1[[#This Row],[TP]]/(Tabell1[[#This Row],[TP]]+Tabell1[[#This Row],[FN]])</f>
        <v>0.99908873448000912</v>
      </c>
      <c r="Q3288">
        <f>2*(Tabell1[[#This Row],[Recall]] * Tabell1[[#This Row],[Precision]]) / (Tabell1[[#This Row],[Recall]] + Tabell1[[#This Row],[Precision]])</f>
        <v>0.9156010230179028</v>
      </c>
      <c r="R3288">
        <v>8771</v>
      </c>
      <c r="S3288">
        <v>573</v>
      </c>
      <c r="T3288">
        <v>1609</v>
      </c>
      <c r="U3288">
        <v>8</v>
      </c>
    </row>
    <row r="3289" spans="1:21" hidden="1" x14ac:dyDescent="0.3">
      <c r="A3289" s="25" t="s">
        <v>20</v>
      </c>
      <c r="B3289" s="25" t="s">
        <v>22</v>
      </c>
      <c r="C3289" s="24" t="s">
        <v>38</v>
      </c>
      <c r="D3289" s="24" t="s">
        <v>38</v>
      </c>
      <c r="E3289" t="s">
        <v>39</v>
      </c>
      <c r="F3289" s="25" t="s">
        <v>30</v>
      </c>
      <c r="G3289" s="25" t="s">
        <v>26</v>
      </c>
      <c r="H3289" s="25" t="s">
        <v>26</v>
      </c>
      <c r="I3289" s="21"/>
      <c r="J3289" s="25" t="s">
        <v>26</v>
      </c>
      <c r="K3289" s="26">
        <v>3.1209342479705802</v>
      </c>
      <c r="L3289" s="26">
        <v>8.0191512107849103</v>
      </c>
      <c r="N3289">
        <f>(Tabell1[[#This Row],[TP]]+Tabell1[[#This Row],[TN]])/(Tabell1[[#This Row],[TP]]+Tabell1[[#This Row],[TN]]+Tabell1[[#This Row],[FP]]+Tabell1[[#This Row],[FN]])</f>
        <v>0.89669458704854543</v>
      </c>
      <c r="O3289">
        <f>Tabell1[[#This Row],[TP]]/(Tabell1[[#This Row],[TP]]+Tabell1[[#This Row],[FP]])</f>
        <v>0.90065170166545983</v>
      </c>
      <c r="P3289">
        <f>Tabell1[[#This Row],[TP]]/(Tabell1[[#This Row],[TP]]+Tabell1[[#This Row],[FN]])</f>
        <v>0.93098802395209579</v>
      </c>
      <c r="Q3289">
        <f>2*(Tabell1[[#This Row],[Recall]] * Tabell1[[#This Row],[Precision]]) / (Tabell1[[#This Row],[Recall]] + Tabell1[[#This Row],[Precision]])</f>
        <v>0.91556864188443132</v>
      </c>
      <c r="R3289">
        <v>6219</v>
      </c>
      <c r="S3289">
        <v>3737</v>
      </c>
      <c r="T3289">
        <v>686</v>
      </c>
      <c r="U3289">
        <v>461</v>
      </c>
    </row>
    <row r="3290" spans="1:21" hidden="1" x14ac:dyDescent="0.3">
      <c r="A3290" s="25" t="s">
        <v>20</v>
      </c>
      <c r="B3290" s="25" t="s">
        <v>22</v>
      </c>
      <c r="C3290" s="24" t="s">
        <v>38</v>
      </c>
      <c r="D3290" s="24" t="s">
        <v>38</v>
      </c>
      <c r="E3290" t="s">
        <v>39</v>
      </c>
      <c r="F3290" s="25" t="s">
        <v>30</v>
      </c>
      <c r="G3290" s="21" t="s">
        <v>29</v>
      </c>
      <c r="H3290" s="25" t="s">
        <v>26</v>
      </c>
      <c r="I3290" s="21"/>
      <c r="J3290" s="25" t="s">
        <v>26</v>
      </c>
      <c r="K3290" s="26">
        <v>3.1094260215759202</v>
      </c>
      <c r="L3290" s="26">
        <v>8.0020558834075892</v>
      </c>
      <c r="N3290">
        <f>(Tabell1[[#This Row],[TP]]+Tabell1[[#This Row],[TN]])/(Tabell1[[#This Row],[TP]]+Tabell1[[#This Row],[TN]]+Tabell1[[#This Row],[FP]]+Tabell1[[#This Row],[FN]])</f>
        <v>0.89669458704854543</v>
      </c>
      <c r="O3290">
        <f>Tabell1[[#This Row],[TP]]/(Tabell1[[#This Row],[TP]]+Tabell1[[#This Row],[FP]])</f>
        <v>0.90065170166545983</v>
      </c>
      <c r="P3290">
        <f>Tabell1[[#This Row],[TP]]/(Tabell1[[#This Row],[TP]]+Tabell1[[#This Row],[FN]])</f>
        <v>0.93098802395209579</v>
      </c>
      <c r="Q3290">
        <f>2*(Tabell1[[#This Row],[Recall]] * Tabell1[[#This Row],[Precision]]) / (Tabell1[[#This Row],[Recall]] + Tabell1[[#This Row],[Precision]])</f>
        <v>0.91556864188443132</v>
      </c>
      <c r="R3290">
        <v>6219</v>
      </c>
      <c r="S3290">
        <v>3737</v>
      </c>
      <c r="T3290">
        <v>686</v>
      </c>
      <c r="U3290">
        <v>461</v>
      </c>
    </row>
    <row r="3291" spans="1:21" hidden="1" x14ac:dyDescent="0.3">
      <c r="A3291" s="25" t="s">
        <v>20</v>
      </c>
      <c r="B3291" s="23" t="s">
        <v>33</v>
      </c>
      <c r="C3291" s="25" t="s">
        <v>36</v>
      </c>
      <c r="D3291" s="25" t="s">
        <v>36</v>
      </c>
      <c r="E3291" t="s">
        <v>37</v>
      </c>
      <c r="F3291" s="19" t="s">
        <v>21</v>
      </c>
      <c r="G3291" s="21" t="s">
        <v>29</v>
      </c>
      <c r="H3291" s="25" t="s">
        <v>26</v>
      </c>
      <c r="I3291" s="21"/>
      <c r="J3291" s="21" t="s">
        <v>29</v>
      </c>
      <c r="K3291" s="26">
        <v>1.80355048179626</v>
      </c>
      <c r="L3291" s="26">
        <v>4.7562706470489502</v>
      </c>
      <c r="N3291">
        <f>(Tabell1[[#This Row],[TP]]+Tabell1[[#This Row],[TN]])/(Tabell1[[#This Row],[TP]]+Tabell1[[#This Row],[TN]]+Tabell1[[#This Row],[FP]]+Tabell1[[#This Row],[FN]])</f>
        <v>0.88269178019566608</v>
      </c>
      <c r="O3291">
        <f>Tabell1[[#This Row],[TP]]/(Tabell1[[#This Row],[TP]]+Tabell1[[#This Row],[FP]])</f>
        <v>0.8822783204363821</v>
      </c>
      <c r="P3291">
        <f>Tabell1[[#This Row],[TP]]/(Tabell1[[#This Row],[TP]]+Tabell1[[#This Row],[FN]])</f>
        <v>0.95143638850889189</v>
      </c>
      <c r="Q3291">
        <f>2*(Tabell1[[#This Row],[Recall]] * Tabell1[[#This Row],[Precision]]) / (Tabell1[[#This Row],[Recall]] + Tabell1[[#This Row],[Precision]])</f>
        <v>0.91555321529651801</v>
      </c>
      <c r="R3291">
        <v>6955</v>
      </c>
      <c r="S3291">
        <v>2699</v>
      </c>
      <c r="T3291">
        <v>928</v>
      </c>
      <c r="U3291">
        <v>355</v>
      </c>
    </row>
    <row r="3292" spans="1:21" hidden="1" x14ac:dyDescent="0.3">
      <c r="A3292" s="25" t="s">
        <v>20</v>
      </c>
      <c r="B3292" s="23" t="s">
        <v>33</v>
      </c>
      <c r="C3292" s="25" t="s">
        <v>36</v>
      </c>
      <c r="D3292" s="25" t="s">
        <v>36</v>
      </c>
      <c r="E3292" t="s">
        <v>37</v>
      </c>
      <c r="F3292" s="19" t="s">
        <v>21</v>
      </c>
      <c r="G3292" s="25" t="s">
        <v>26</v>
      </c>
      <c r="H3292" s="25" t="s">
        <v>26</v>
      </c>
      <c r="I3292" s="21"/>
      <c r="J3292" s="21" t="s">
        <v>29</v>
      </c>
      <c r="K3292" s="26">
        <v>1.7893579006195</v>
      </c>
      <c r="L3292" s="26">
        <v>4.7478597164153999</v>
      </c>
      <c r="N3292">
        <f>(Tabell1[[#This Row],[TP]]+Tabell1[[#This Row],[TN]])/(Tabell1[[#This Row],[TP]]+Tabell1[[#This Row],[TN]]+Tabell1[[#This Row],[FP]]+Tabell1[[#This Row],[FN]])</f>
        <v>0.88269178019566608</v>
      </c>
      <c r="O3292">
        <f>Tabell1[[#This Row],[TP]]/(Tabell1[[#This Row],[TP]]+Tabell1[[#This Row],[FP]])</f>
        <v>0.8822783204363821</v>
      </c>
      <c r="P3292">
        <f>Tabell1[[#This Row],[TP]]/(Tabell1[[#This Row],[TP]]+Tabell1[[#This Row],[FN]])</f>
        <v>0.95143638850889189</v>
      </c>
      <c r="Q3292">
        <f>2*(Tabell1[[#This Row],[Recall]] * Tabell1[[#This Row],[Precision]]) / (Tabell1[[#This Row],[Recall]] + Tabell1[[#This Row],[Precision]])</f>
        <v>0.91555321529651801</v>
      </c>
      <c r="R3292">
        <v>6955</v>
      </c>
      <c r="S3292">
        <v>2699</v>
      </c>
      <c r="T3292">
        <v>928</v>
      </c>
      <c r="U3292">
        <v>355</v>
      </c>
    </row>
    <row r="3293" spans="1:21" hidden="1" x14ac:dyDescent="0.3">
      <c r="A3293" s="25" t="s">
        <v>20</v>
      </c>
      <c r="B3293" s="21" t="s">
        <v>32</v>
      </c>
      <c r="C3293" s="23" t="s">
        <v>40</v>
      </c>
      <c r="D3293" s="20" t="s">
        <v>23</v>
      </c>
      <c r="E3293" t="s">
        <v>24</v>
      </c>
      <c r="F3293" s="25" t="s">
        <v>30</v>
      </c>
      <c r="G3293" s="21" t="s">
        <v>29</v>
      </c>
      <c r="H3293" s="25" t="s">
        <v>26</v>
      </c>
      <c r="I3293" s="25" t="s">
        <v>25</v>
      </c>
      <c r="J3293" s="21" t="s">
        <v>29</v>
      </c>
      <c r="K3293" s="26">
        <v>3.15162754058837</v>
      </c>
      <c r="L3293" s="26">
        <v>7.5773179531097403</v>
      </c>
      <c r="N3293">
        <f>(Tabell1[[#This Row],[TP]]+Tabell1[[#This Row],[TN]])/(Tabell1[[#This Row],[TP]]+Tabell1[[#This Row],[TN]]+Tabell1[[#This Row],[FP]]+Tabell1[[#This Row],[FN]])</f>
        <v>0.86168190458948135</v>
      </c>
      <c r="O3293">
        <f>Tabell1[[#This Row],[TP]]/(Tabell1[[#This Row],[TP]]+Tabell1[[#This Row],[FP]])</f>
        <v>0.98080796114204483</v>
      </c>
      <c r="P3293">
        <f>Tabell1[[#This Row],[TP]]/(Tabell1[[#This Row],[TP]]+Tabell1[[#This Row],[FN]])</f>
        <v>0.85837221358216698</v>
      </c>
      <c r="Q3293">
        <f>2*(Tabell1[[#This Row],[Recall]] * Tabell1[[#This Row],[Precision]]) / (Tabell1[[#This Row],[Recall]] + Tabell1[[#This Row],[Precision]])</f>
        <v>0.91551476279995581</v>
      </c>
      <c r="R3293">
        <v>8279</v>
      </c>
      <c r="S3293">
        <v>1240</v>
      </c>
      <c r="T3293">
        <v>162</v>
      </c>
      <c r="U3293">
        <v>1366</v>
      </c>
    </row>
    <row r="3294" spans="1:21" hidden="1" x14ac:dyDescent="0.3">
      <c r="A3294" s="25" t="s">
        <v>20</v>
      </c>
      <c r="B3294" s="21" t="s">
        <v>32</v>
      </c>
      <c r="C3294" s="23" t="s">
        <v>40</v>
      </c>
      <c r="D3294" s="20" t="s">
        <v>23</v>
      </c>
      <c r="E3294" t="s">
        <v>24</v>
      </c>
      <c r="F3294" s="25" t="s">
        <v>30</v>
      </c>
      <c r="G3294" s="25" t="s">
        <v>26</v>
      </c>
      <c r="H3294" s="25" t="s">
        <v>26</v>
      </c>
      <c r="I3294" s="25" t="s">
        <v>25</v>
      </c>
      <c r="J3294" s="21" t="s">
        <v>29</v>
      </c>
      <c r="K3294" s="26">
        <v>3.1360497474670401</v>
      </c>
      <c r="L3294" s="26">
        <v>7.6418144702911297</v>
      </c>
      <c r="N3294">
        <f>(Tabell1[[#This Row],[TP]]+Tabell1[[#This Row],[TN]])/(Tabell1[[#This Row],[TP]]+Tabell1[[#This Row],[TN]]+Tabell1[[#This Row],[FP]]+Tabell1[[#This Row],[FN]])</f>
        <v>0.86168190458948135</v>
      </c>
      <c r="O3294">
        <f>Tabell1[[#This Row],[TP]]/(Tabell1[[#This Row],[TP]]+Tabell1[[#This Row],[FP]])</f>
        <v>0.98080796114204483</v>
      </c>
      <c r="P3294">
        <f>Tabell1[[#This Row],[TP]]/(Tabell1[[#This Row],[TP]]+Tabell1[[#This Row],[FN]])</f>
        <v>0.85837221358216698</v>
      </c>
      <c r="Q3294">
        <f>2*(Tabell1[[#This Row],[Recall]] * Tabell1[[#This Row],[Precision]]) / (Tabell1[[#This Row],[Recall]] + Tabell1[[#This Row],[Precision]])</f>
        <v>0.91551476279995581</v>
      </c>
      <c r="R3294">
        <v>8279</v>
      </c>
      <c r="S3294">
        <v>1240</v>
      </c>
      <c r="T3294">
        <v>162</v>
      </c>
      <c r="U3294">
        <v>1366</v>
      </c>
    </row>
    <row r="3295" spans="1:21" hidden="1" x14ac:dyDescent="0.3">
      <c r="A3295" s="21" t="s">
        <v>31</v>
      </c>
      <c r="B3295" s="25" t="s">
        <v>22</v>
      </c>
      <c r="C3295" s="21" t="s">
        <v>34</v>
      </c>
      <c r="D3295" s="21" t="s">
        <v>34</v>
      </c>
      <c r="E3295" t="s">
        <v>35</v>
      </c>
      <c r="F3295" s="25" t="s">
        <v>30</v>
      </c>
      <c r="G3295" s="21" t="s">
        <v>29</v>
      </c>
      <c r="H3295" s="25" t="s">
        <v>26</v>
      </c>
      <c r="I3295" s="21"/>
      <c r="J3295" s="25" t="s">
        <v>26</v>
      </c>
      <c r="K3295" s="26">
        <v>4.9791955947875897</v>
      </c>
      <c r="L3295" s="26">
        <v>0.95829415321350098</v>
      </c>
      <c r="N3295">
        <f>(Tabell1[[#This Row],[TP]]+Tabell1[[#This Row],[TN]])/(Tabell1[[#This Row],[TP]]+Tabell1[[#This Row],[TN]]+Tabell1[[#This Row],[FP]]+Tabell1[[#This Row],[FN]])</f>
        <v>0.85229449867712803</v>
      </c>
      <c r="O3295">
        <f>Tabell1[[#This Row],[TP]]/(Tabell1[[#This Row],[TP]]+Tabell1[[#This Row],[FP]])</f>
        <v>0.84496049335132006</v>
      </c>
      <c r="P3295">
        <f>Tabell1[[#This Row],[TP]]/(Tabell1[[#This Row],[TP]]+Tabell1[[#This Row],[FN]])</f>
        <v>0.99886091810001143</v>
      </c>
      <c r="Q3295">
        <f>2*(Tabell1[[#This Row],[Recall]] * Tabell1[[#This Row],[Precision]]) / (Tabell1[[#This Row],[Recall]] + Tabell1[[#This Row],[Precision]])</f>
        <v>0.91548781124393175</v>
      </c>
      <c r="R3295">
        <v>8769</v>
      </c>
      <c r="S3295">
        <v>573</v>
      </c>
      <c r="T3295">
        <v>1609</v>
      </c>
      <c r="U3295">
        <v>10</v>
      </c>
    </row>
    <row r="3296" spans="1:21" hidden="1" x14ac:dyDescent="0.3">
      <c r="A3296" s="25" t="s">
        <v>20</v>
      </c>
      <c r="B3296" s="25" t="s">
        <v>22</v>
      </c>
      <c r="C3296" s="25" t="s">
        <v>36</v>
      </c>
      <c r="D3296" s="25" t="s">
        <v>36</v>
      </c>
      <c r="E3296" t="s">
        <v>44</v>
      </c>
      <c r="F3296" s="19" t="s">
        <v>21</v>
      </c>
      <c r="G3296" s="21" t="s">
        <v>29</v>
      </c>
      <c r="H3296" s="25" t="s">
        <v>26</v>
      </c>
      <c r="I3296" s="25" t="s">
        <v>25</v>
      </c>
      <c r="J3296" s="21" t="s">
        <v>29</v>
      </c>
      <c r="K3296" s="26">
        <v>2.5923161506652801</v>
      </c>
      <c r="L3296" s="26">
        <v>6.4704685211181596</v>
      </c>
      <c r="N3296">
        <f>(Tabell1[[#This Row],[TP]]+Tabell1[[#This Row],[TN]])/(Tabell1[[#This Row],[TP]]+Tabell1[[#This Row],[TN]]+Tabell1[[#This Row],[FP]]+Tabell1[[#This Row],[FN]])</f>
        <v>0.88032011640596586</v>
      </c>
      <c r="O3296">
        <f>Tabell1[[#This Row],[TP]]/(Tabell1[[#This Row],[TP]]+Tabell1[[#This Row],[FP]])</f>
        <v>0.87104265982153772</v>
      </c>
      <c r="P3296">
        <f>Tabell1[[#This Row],[TP]]/(Tabell1[[#This Row],[TP]]+Tabell1[[#This Row],[FN]])</f>
        <v>0.96466765940165156</v>
      </c>
      <c r="Q3296">
        <f>2*(Tabell1[[#This Row],[Recall]] * Tabell1[[#This Row],[Precision]]) / (Tabell1[[#This Row],[Recall]] + Tabell1[[#This Row],[Precision]])</f>
        <v>0.91546762589928055</v>
      </c>
      <c r="R3296">
        <v>7126</v>
      </c>
      <c r="S3296">
        <v>2554</v>
      </c>
      <c r="T3296">
        <v>1055</v>
      </c>
      <c r="U3296">
        <v>261</v>
      </c>
    </row>
    <row r="3297" spans="1:21" hidden="1" x14ac:dyDescent="0.3">
      <c r="A3297" s="21" t="s">
        <v>31</v>
      </c>
      <c r="B3297" s="21" t="s">
        <v>32</v>
      </c>
      <c r="C3297" s="21" t="s">
        <v>34</v>
      </c>
      <c r="D3297" s="21" t="s">
        <v>34</v>
      </c>
      <c r="E3297" t="s">
        <v>43</v>
      </c>
      <c r="F3297" s="25" t="s">
        <v>30</v>
      </c>
      <c r="G3297" s="21" t="s">
        <v>29</v>
      </c>
      <c r="H3297" s="21" t="s">
        <v>29</v>
      </c>
      <c r="I3297" s="21"/>
      <c r="J3297" s="21" t="s">
        <v>29</v>
      </c>
      <c r="K3297" s="26">
        <v>1.22357726097106</v>
      </c>
      <c r="L3297" s="26">
        <v>0.80096268653869596</v>
      </c>
      <c r="N3297">
        <f>(Tabell1[[#This Row],[TP]]+Tabell1[[#This Row],[TN]])/(Tabell1[[#This Row],[TP]]+Tabell1[[#This Row],[TN]]+Tabell1[[#This Row],[FP]]+Tabell1[[#This Row],[FN]])</f>
        <v>0.85275462123957957</v>
      </c>
      <c r="O3297">
        <f>Tabell1[[#This Row],[TP]]/(Tabell1[[#This Row],[TP]]+Tabell1[[#This Row],[FP]])</f>
        <v>0.84556207327627653</v>
      </c>
      <c r="P3297">
        <f>Tabell1[[#This Row],[TP]]/(Tabell1[[#This Row],[TP]]+Tabell1[[#This Row],[FN]])</f>
        <v>0.99784384929641401</v>
      </c>
      <c r="Q3297">
        <f>2*(Tabell1[[#This Row],[Recall]] * Tabell1[[#This Row],[Precision]]) / (Tabell1[[#This Row],[Recall]] + Tabell1[[#This Row],[Precision]])</f>
        <v>0.91541304460985895</v>
      </c>
      <c r="R3297">
        <v>8793</v>
      </c>
      <c r="S3297">
        <v>618</v>
      </c>
      <c r="T3297">
        <v>1606</v>
      </c>
      <c r="U3297">
        <v>19</v>
      </c>
    </row>
    <row r="3298" spans="1:21" hidden="1" x14ac:dyDescent="0.3">
      <c r="A3298" s="21" t="s">
        <v>31</v>
      </c>
      <c r="B3298" s="23" t="s">
        <v>33</v>
      </c>
      <c r="C3298" s="23" t="s">
        <v>40</v>
      </c>
      <c r="D3298" s="20" t="s">
        <v>23</v>
      </c>
      <c r="E3298" t="s">
        <v>24</v>
      </c>
      <c r="F3298" s="19" t="s">
        <v>21</v>
      </c>
      <c r="G3298" s="25" t="s">
        <v>26</v>
      </c>
      <c r="H3298" s="25" t="s">
        <v>26</v>
      </c>
      <c r="I3298" s="25" t="s">
        <v>25</v>
      </c>
      <c r="J3298" s="21" t="s">
        <v>29</v>
      </c>
      <c r="K3298" s="26">
        <v>74.449579715728703</v>
      </c>
      <c r="L3298" s="26">
        <v>0.56467318534850997</v>
      </c>
      <c r="N3298">
        <f>(Tabell1[[#This Row],[TP]]+Tabell1[[#This Row],[TN]])/(Tabell1[[#This Row],[TP]]+Tabell1[[#This Row],[TN]]+Tabell1[[#This Row],[FP]]+Tabell1[[#This Row],[FN]])</f>
        <v>0.86122929302072959</v>
      </c>
      <c r="O3298">
        <f>Tabell1[[#This Row],[TP]]/(Tabell1[[#This Row],[TP]]+Tabell1[[#This Row],[FP]])</f>
        <v>0.97841472045293698</v>
      </c>
      <c r="P3298">
        <f>Tabell1[[#This Row],[TP]]/(Tabell1[[#This Row],[TP]]+Tabell1[[#This Row],[FN]])</f>
        <v>0.86003110419906692</v>
      </c>
      <c r="Q3298">
        <f>2*(Tabell1[[#This Row],[Recall]] * Tabell1[[#This Row],[Precision]]) / (Tabell1[[#This Row],[Recall]] + Tabell1[[#This Row],[Precision]])</f>
        <v>0.91541135573580534</v>
      </c>
      <c r="R3298">
        <v>8295</v>
      </c>
      <c r="S3298">
        <v>1219</v>
      </c>
      <c r="T3298">
        <v>183</v>
      </c>
      <c r="U3298">
        <v>1350</v>
      </c>
    </row>
    <row r="3299" spans="1:21" hidden="1" x14ac:dyDescent="0.3">
      <c r="A3299" s="25" t="s">
        <v>20</v>
      </c>
      <c r="B3299" s="21" t="s">
        <v>32</v>
      </c>
      <c r="C3299" s="24" t="s">
        <v>38</v>
      </c>
      <c r="D3299" s="20" t="s">
        <v>23</v>
      </c>
      <c r="E3299" t="s">
        <v>24</v>
      </c>
      <c r="F3299" s="25" t="s">
        <v>30</v>
      </c>
      <c r="G3299" s="21" t="s">
        <v>29</v>
      </c>
      <c r="H3299" s="25" t="s">
        <v>26</v>
      </c>
      <c r="I3299" s="25" t="s">
        <v>25</v>
      </c>
      <c r="J3299" s="21" t="s">
        <v>29</v>
      </c>
      <c r="K3299" s="26">
        <v>3.31849837303161</v>
      </c>
      <c r="L3299" s="26">
        <v>6.3339650630950901</v>
      </c>
      <c r="N3299">
        <f>(Tabell1[[#This Row],[TP]]+Tabell1[[#This Row],[TN]])/(Tabell1[[#This Row],[TP]]+Tabell1[[#This Row],[TN]]+Tabell1[[#This Row],[FP]]+Tabell1[[#This Row],[FN]])</f>
        <v>0.85715578890196431</v>
      </c>
      <c r="O3299">
        <f>Tabell1[[#This Row],[TP]]/(Tabell1[[#This Row],[TP]]+Tabell1[[#This Row],[FP]])</f>
        <v>0.94811687590267746</v>
      </c>
      <c r="P3299">
        <f>Tabell1[[#This Row],[TP]]/(Tabell1[[#This Row],[TP]]+Tabell1[[#This Row],[FN]])</f>
        <v>0.88481078278900982</v>
      </c>
      <c r="Q3299">
        <f>2*(Tabell1[[#This Row],[Recall]] * Tabell1[[#This Row],[Precision]]) / (Tabell1[[#This Row],[Recall]] + Tabell1[[#This Row],[Precision]])</f>
        <v>0.91537058886624478</v>
      </c>
      <c r="R3299">
        <v>8534</v>
      </c>
      <c r="S3299">
        <v>935</v>
      </c>
      <c r="T3299">
        <v>467</v>
      </c>
      <c r="U3299">
        <v>1111</v>
      </c>
    </row>
    <row r="3300" spans="1:21" hidden="1" x14ac:dyDescent="0.3">
      <c r="A3300" s="25" t="s">
        <v>20</v>
      </c>
      <c r="B3300" s="25" t="s">
        <v>22</v>
      </c>
      <c r="C3300" s="25" t="s">
        <v>36</v>
      </c>
      <c r="D3300" s="25" t="s">
        <v>36</v>
      </c>
      <c r="E3300" t="s">
        <v>44</v>
      </c>
      <c r="F3300" s="19" t="s">
        <v>21</v>
      </c>
      <c r="G3300" s="21" t="s">
        <v>29</v>
      </c>
      <c r="H3300" s="21" t="s">
        <v>29</v>
      </c>
      <c r="I3300" s="25" t="s">
        <v>25</v>
      </c>
      <c r="J3300" s="25" t="s">
        <v>26</v>
      </c>
      <c r="K3300" s="26">
        <v>1.9783399105071999</v>
      </c>
      <c r="L3300" s="26">
        <v>5.4005978107452304</v>
      </c>
      <c r="N3300">
        <f>(Tabell1[[#This Row],[TP]]+Tabell1[[#This Row],[TN]])/(Tabell1[[#This Row],[TP]]+Tabell1[[#This Row],[TN]]+Tabell1[[#This Row],[FP]]+Tabell1[[#This Row],[FN]])</f>
        <v>0.88250272826482357</v>
      </c>
      <c r="O3300">
        <f>Tabell1[[#This Row],[TP]]/(Tabell1[[#This Row],[TP]]+Tabell1[[#This Row],[FP]])</f>
        <v>0.88767332400457954</v>
      </c>
      <c r="P3300">
        <f>Tabell1[[#This Row],[TP]]/(Tabell1[[#This Row],[TP]]+Tabell1[[#This Row],[FN]])</f>
        <v>0.94463246243400567</v>
      </c>
      <c r="Q3300">
        <f>2*(Tabell1[[#This Row],[Recall]] * Tabell1[[#This Row],[Precision]]) / (Tabell1[[#This Row],[Recall]] + Tabell1[[#This Row],[Precision]])</f>
        <v>0.91526757607555087</v>
      </c>
      <c r="R3300">
        <v>6978</v>
      </c>
      <c r="S3300">
        <v>2726</v>
      </c>
      <c r="T3300">
        <v>883</v>
      </c>
      <c r="U3300">
        <v>409</v>
      </c>
    </row>
    <row r="3301" spans="1:21" hidden="1" x14ac:dyDescent="0.3">
      <c r="A3301" s="25" t="s">
        <v>20</v>
      </c>
      <c r="B3301" s="25" t="s">
        <v>22</v>
      </c>
      <c r="C3301" s="24" t="s">
        <v>38</v>
      </c>
      <c r="D3301" s="24" t="s">
        <v>38</v>
      </c>
      <c r="E3301" t="s">
        <v>45</v>
      </c>
      <c r="F3301" s="19" t="s">
        <v>21</v>
      </c>
      <c r="G3301" s="25" t="s">
        <v>26</v>
      </c>
      <c r="H3301" s="25" t="s">
        <v>26</v>
      </c>
      <c r="I3301" s="21"/>
      <c r="J3301" s="21" t="s">
        <v>29</v>
      </c>
      <c r="K3301" s="26">
        <v>3.2450659275054901</v>
      </c>
      <c r="L3301" s="26">
        <v>8.2815210819244296</v>
      </c>
      <c r="N3301">
        <f>(Tabell1[[#This Row],[TP]]+Tabell1[[#This Row],[TN]])/(Tabell1[[#This Row],[TP]]+Tabell1[[#This Row],[TN]]+Tabell1[[#This Row],[FP]]+Tabell1[[#This Row],[FN]])</f>
        <v>0.89662961958977139</v>
      </c>
      <c r="O3301">
        <f>Tabell1[[#This Row],[TP]]/(Tabell1[[#This Row],[TP]]+Tabell1[[#This Row],[FP]])</f>
        <v>0.89765954353830502</v>
      </c>
      <c r="P3301">
        <f>Tabell1[[#This Row],[TP]]/(Tabell1[[#This Row],[TP]]+Tabell1[[#This Row],[FN]])</f>
        <v>0.93348450491307633</v>
      </c>
      <c r="Q3301">
        <f>2*(Tabell1[[#This Row],[Recall]] * Tabell1[[#This Row],[Precision]]) / (Tabell1[[#This Row],[Recall]] + Tabell1[[#This Row],[Precision]])</f>
        <v>0.91522157996146447</v>
      </c>
      <c r="R3301">
        <v>6175</v>
      </c>
      <c r="S3301">
        <v>3748</v>
      </c>
      <c r="T3301">
        <v>704</v>
      </c>
      <c r="U3301">
        <v>440</v>
      </c>
    </row>
    <row r="3302" spans="1:21" hidden="1" x14ac:dyDescent="0.3">
      <c r="A3302" s="21" t="s">
        <v>31</v>
      </c>
      <c r="B3302" s="25" t="s">
        <v>22</v>
      </c>
      <c r="C3302" s="23" t="s">
        <v>40</v>
      </c>
      <c r="D3302" s="20" t="s">
        <v>23</v>
      </c>
      <c r="E3302" t="s">
        <v>24</v>
      </c>
      <c r="F3302" s="19" t="s">
        <v>21</v>
      </c>
      <c r="G3302" s="21" t="s">
        <v>29</v>
      </c>
      <c r="H3302" s="21" t="s">
        <v>29</v>
      </c>
      <c r="I3302" s="21"/>
      <c r="J3302" s="25" t="s">
        <v>26</v>
      </c>
      <c r="K3302" s="26">
        <v>2.5961122512817298</v>
      </c>
      <c r="L3302" s="26">
        <v>0.490653276443481</v>
      </c>
      <c r="N3302">
        <f>(Tabell1[[#This Row],[TP]]+Tabell1[[#This Row],[TN]])/(Tabell1[[#This Row],[TP]]+Tabell1[[#This Row],[TN]]+Tabell1[[#This Row],[FP]]+Tabell1[[#This Row],[FN]])</f>
        <v>0.86168190458948135</v>
      </c>
      <c r="O3302">
        <f>Tabell1[[#This Row],[TP]]/(Tabell1[[#This Row],[TP]]+Tabell1[[#This Row],[FP]])</f>
        <v>0.98552458428041634</v>
      </c>
      <c r="P3302">
        <f>Tabell1[[#This Row],[TP]]/(Tabell1[[#This Row],[TP]]+Tabell1[[#This Row],[FN]])</f>
        <v>0.85412130637636086</v>
      </c>
      <c r="Q3302">
        <f>2*(Tabell1[[#This Row],[Recall]] * Tabell1[[#This Row],[Precision]]) / (Tabell1[[#This Row],[Recall]] + Tabell1[[#This Row],[Precision]])</f>
        <v>0.91512997111752947</v>
      </c>
      <c r="R3302">
        <v>8238</v>
      </c>
      <c r="S3302">
        <v>1281</v>
      </c>
      <c r="T3302">
        <v>121</v>
      </c>
      <c r="U3302">
        <v>1407</v>
      </c>
    </row>
    <row r="3303" spans="1:21" hidden="1" x14ac:dyDescent="0.3">
      <c r="A3303" s="21" t="s">
        <v>31</v>
      </c>
      <c r="B3303" s="25" t="s">
        <v>22</v>
      </c>
      <c r="C3303" s="21" t="s">
        <v>34</v>
      </c>
      <c r="D3303" s="21" t="s">
        <v>34</v>
      </c>
      <c r="E3303" t="s">
        <v>35</v>
      </c>
      <c r="F3303" s="25" t="s">
        <v>30</v>
      </c>
      <c r="G3303" s="25" t="s">
        <v>26</v>
      </c>
      <c r="H3303" s="25" t="s">
        <v>26</v>
      </c>
      <c r="I3303" s="21"/>
      <c r="J3303" s="25" t="s">
        <v>26</v>
      </c>
      <c r="K3303" s="26">
        <v>4.8015570640563903</v>
      </c>
      <c r="L3303" s="26">
        <v>0.92509937286376898</v>
      </c>
      <c r="N3303">
        <f>(Tabell1[[#This Row],[TP]]+Tabell1[[#This Row],[TN]])/(Tabell1[[#This Row],[TP]]+Tabell1[[#This Row],[TN]]+Tabell1[[#This Row],[FP]]+Tabell1[[#This Row],[FN]])</f>
        <v>0.85156463826293216</v>
      </c>
      <c r="O3303">
        <f>Tabell1[[#This Row],[TP]]/(Tabell1[[#This Row],[TP]]+Tabell1[[#This Row],[FP]])</f>
        <v>0.8443096476025419</v>
      </c>
      <c r="P3303">
        <f>Tabell1[[#This Row],[TP]]/(Tabell1[[#This Row],[TP]]+Tabell1[[#This Row],[FN]])</f>
        <v>0.99886091810001143</v>
      </c>
      <c r="Q3303">
        <f>2*(Tabell1[[#This Row],[Recall]] * Tabell1[[#This Row],[Precision]]) / (Tabell1[[#This Row],[Recall]] + Tabell1[[#This Row],[Precision]])</f>
        <v>0.91510566136185745</v>
      </c>
      <c r="R3303">
        <v>8769</v>
      </c>
      <c r="S3303">
        <v>565</v>
      </c>
      <c r="T3303">
        <v>1617</v>
      </c>
      <c r="U3303">
        <v>10</v>
      </c>
    </row>
    <row r="3304" spans="1:21" hidden="1" x14ac:dyDescent="0.3">
      <c r="A3304" s="21" t="s">
        <v>31</v>
      </c>
      <c r="B3304" s="21" t="s">
        <v>32</v>
      </c>
      <c r="C3304" s="23" t="s">
        <v>40</v>
      </c>
      <c r="D3304" s="20" t="s">
        <v>23</v>
      </c>
      <c r="E3304" t="s">
        <v>24</v>
      </c>
      <c r="F3304" s="19" t="s">
        <v>21</v>
      </c>
      <c r="G3304" s="21" t="s">
        <v>29</v>
      </c>
      <c r="H3304" s="25" t="s">
        <v>26</v>
      </c>
      <c r="I3304" s="21"/>
      <c r="J3304" s="25" t="s">
        <v>26</v>
      </c>
      <c r="K3304" s="26">
        <v>3.4426350593566801</v>
      </c>
      <c r="L3304" s="26">
        <v>0.683990478515625</v>
      </c>
      <c r="N3304">
        <f>(Tabell1[[#This Row],[TP]]+Tabell1[[#This Row],[TN]])/(Tabell1[[#This Row],[TP]]+Tabell1[[#This Row],[TN]]+Tabell1[[#This Row],[FP]]+Tabell1[[#This Row],[FN]])</f>
        <v>0.85679369964696295</v>
      </c>
      <c r="O3304">
        <f>Tabell1[[#This Row],[TP]]/(Tabell1[[#This Row],[TP]]+Tabell1[[#This Row],[FP]])</f>
        <v>0.94859241126070992</v>
      </c>
      <c r="P3304">
        <f>Tabell1[[#This Row],[TP]]/(Tabell1[[#This Row],[TP]]+Tabell1[[#This Row],[FN]])</f>
        <v>0.88387765681700359</v>
      </c>
      <c r="Q3304">
        <f>2*(Tabell1[[#This Row],[Recall]] * Tabell1[[#This Row],[Precision]]) / (Tabell1[[#This Row],[Recall]] + Tabell1[[#This Row],[Precision]])</f>
        <v>0.91509231429798199</v>
      </c>
      <c r="R3304">
        <v>8525</v>
      </c>
      <c r="S3304">
        <v>940</v>
      </c>
      <c r="T3304">
        <v>462</v>
      </c>
      <c r="U3304">
        <v>1120</v>
      </c>
    </row>
    <row r="3305" spans="1:21" hidden="1" x14ac:dyDescent="0.3">
      <c r="A3305" s="23" t="s">
        <v>48</v>
      </c>
      <c r="B3305" s="25" t="s">
        <v>22</v>
      </c>
      <c r="C3305" s="23" t="s">
        <v>40</v>
      </c>
      <c r="D3305" s="20" t="s">
        <v>23</v>
      </c>
      <c r="E3305" t="s">
        <v>24</v>
      </c>
      <c r="F3305" s="19" t="s">
        <v>21</v>
      </c>
      <c r="G3305" s="25" t="s">
        <v>26</v>
      </c>
      <c r="H3305" s="25" t="s">
        <v>26</v>
      </c>
      <c r="I3305" s="25" t="s">
        <v>25</v>
      </c>
      <c r="J3305" s="21" t="s">
        <v>29</v>
      </c>
      <c r="K3305" s="26">
        <v>8.7791204452514607E-2</v>
      </c>
      <c r="L3305" s="26">
        <v>0.21439480781555101</v>
      </c>
      <c r="N3305">
        <f>(Tabell1[[#This Row],[TP]]+Tabell1[[#This Row],[TN]])/(Tabell1[[#This Row],[TP]]+Tabell1[[#This Row],[TN]]+Tabell1[[#This Row],[FP]]+Tabell1[[#This Row],[FN]])</f>
        <v>0.86122929302072959</v>
      </c>
      <c r="O3305">
        <f>Tabell1[[#This Row],[TP]]/(Tabell1[[#This Row],[TP]]+Tabell1[[#This Row],[FP]])</f>
        <v>0.98251249107780159</v>
      </c>
      <c r="P3305">
        <f>Tabell1[[#This Row],[TP]]/(Tabell1[[#This Row],[TP]]+Tabell1[[#This Row],[FN]])</f>
        <v>0.85629860031104199</v>
      </c>
      <c r="Q3305">
        <f>2*(Tabell1[[#This Row],[Recall]] * Tabell1[[#This Row],[Precision]]) / (Tabell1[[#This Row],[Recall]] + Tabell1[[#This Row],[Precision]])</f>
        <v>0.91507395712148909</v>
      </c>
      <c r="R3305">
        <v>8259</v>
      </c>
      <c r="S3305">
        <v>1255</v>
      </c>
      <c r="T3305">
        <v>147</v>
      </c>
      <c r="U3305">
        <v>1386</v>
      </c>
    </row>
    <row r="3306" spans="1:21" hidden="1" x14ac:dyDescent="0.3">
      <c r="A3306" s="23" t="s">
        <v>48</v>
      </c>
      <c r="B3306" s="25" t="s">
        <v>22</v>
      </c>
      <c r="C3306" s="23" t="s">
        <v>40</v>
      </c>
      <c r="D3306" s="20" t="s">
        <v>23</v>
      </c>
      <c r="E3306" t="s">
        <v>24</v>
      </c>
      <c r="F3306" s="19" t="s">
        <v>21</v>
      </c>
      <c r="G3306" s="21" t="s">
        <v>29</v>
      </c>
      <c r="H3306" s="25" t="s">
        <v>26</v>
      </c>
      <c r="I3306" s="25" t="s">
        <v>25</v>
      </c>
      <c r="J3306" s="21" t="s">
        <v>29</v>
      </c>
      <c r="K3306" s="26">
        <v>8.7385892868041895E-2</v>
      </c>
      <c r="L3306" s="26">
        <v>0.19647455215454099</v>
      </c>
      <c r="N3306">
        <f>(Tabell1[[#This Row],[TP]]+Tabell1[[#This Row],[TN]])/(Tabell1[[#This Row],[TP]]+Tabell1[[#This Row],[TN]]+Tabell1[[#This Row],[FP]]+Tabell1[[#This Row],[FN]])</f>
        <v>0.86122929302072959</v>
      </c>
      <c r="O3306">
        <f>Tabell1[[#This Row],[TP]]/(Tabell1[[#This Row],[TP]]+Tabell1[[#This Row],[FP]])</f>
        <v>0.98251249107780159</v>
      </c>
      <c r="P3306">
        <f>Tabell1[[#This Row],[TP]]/(Tabell1[[#This Row],[TP]]+Tabell1[[#This Row],[FN]])</f>
        <v>0.85629860031104199</v>
      </c>
      <c r="Q3306">
        <f>2*(Tabell1[[#This Row],[Recall]] * Tabell1[[#This Row],[Precision]]) / (Tabell1[[#This Row],[Recall]] + Tabell1[[#This Row],[Precision]])</f>
        <v>0.91507395712148909</v>
      </c>
      <c r="R3306">
        <v>8259</v>
      </c>
      <c r="S3306">
        <v>1255</v>
      </c>
      <c r="T3306">
        <v>147</v>
      </c>
      <c r="U3306">
        <v>1386</v>
      </c>
    </row>
    <row r="3307" spans="1:21" hidden="1" x14ac:dyDescent="0.3">
      <c r="A3307" s="21" t="s">
        <v>31</v>
      </c>
      <c r="B3307" s="25" t="s">
        <v>22</v>
      </c>
      <c r="C3307" s="23" t="s">
        <v>40</v>
      </c>
      <c r="D3307" s="20" t="s">
        <v>23</v>
      </c>
      <c r="E3307" t="s">
        <v>24</v>
      </c>
      <c r="F3307" s="25" t="s">
        <v>30</v>
      </c>
      <c r="G3307" s="25" t="s">
        <v>26</v>
      </c>
      <c r="H3307" s="25" t="s">
        <v>26</v>
      </c>
      <c r="I3307" s="21"/>
      <c r="J3307" s="21" t="s">
        <v>29</v>
      </c>
      <c r="K3307" s="26">
        <v>3.03403615951538</v>
      </c>
      <c r="L3307" s="26">
        <v>0.52991199493408203</v>
      </c>
      <c r="N3307">
        <f>(Tabell1[[#This Row],[TP]]+Tabell1[[#This Row],[TN]])/(Tabell1[[#This Row],[TP]]+Tabell1[[#This Row],[TN]]+Tabell1[[#This Row],[FP]]+Tabell1[[#This Row],[FN]])</f>
        <v>0.85543586494070789</v>
      </c>
      <c r="O3307">
        <f>Tabell1[[#This Row],[TP]]/(Tabell1[[#This Row],[TP]]+Tabell1[[#This Row],[FP]])</f>
        <v>0.93939724830749072</v>
      </c>
      <c r="P3307">
        <f>Tabell1[[#This Row],[TP]]/(Tabell1[[#This Row],[TP]]+Tabell1[[#This Row],[FN]])</f>
        <v>0.8919647485743909</v>
      </c>
      <c r="Q3307">
        <f>2*(Tabell1[[#This Row],[Recall]] * Tabell1[[#This Row],[Precision]]) / (Tabell1[[#This Row],[Recall]] + Tabell1[[#This Row],[Precision]])</f>
        <v>0.91506674466840399</v>
      </c>
      <c r="R3307">
        <v>8603</v>
      </c>
      <c r="S3307">
        <v>847</v>
      </c>
      <c r="T3307">
        <v>555</v>
      </c>
      <c r="U3307">
        <v>1042</v>
      </c>
    </row>
    <row r="3308" spans="1:21" hidden="1" x14ac:dyDescent="0.3">
      <c r="A3308" s="21" t="s">
        <v>31</v>
      </c>
      <c r="B3308" s="25" t="s">
        <v>22</v>
      </c>
      <c r="C3308" s="23" t="s">
        <v>40</v>
      </c>
      <c r="D3308" s="20" t="s">
        <v>23</v>
      </c>
      <c r="E3308" t="s">
        <v>24</v>
      </c>
      <c r="F3308" s="19" t="s">
        <v>21</v>
      </c>
      <c r="G3308" s="25" t="s">
        <v>26</v>
      </c>
      <c r="H3308" s="21" t="s">
        <v>29</v>
      </c>
      <c r="I3308" s="21"/>
      <c r="J3308" s="25" t="s">
        <v>26</v>
      </c>
      <c r="K3308" s="26">
        <v>2.57383131980896</v>
      </c>
      <c r="L3308" s="26">
        <v>0.50121259689330999</v>
      </c>
      <c r="N3308">
        <f>(Tabell1[[#This Row],[TP]]+Tabell1[[#This Row],[TN]])/(Tabell1[[#This Row],[TP]]+Tabell1[[#This Row],[TN]]+Tabell1[[#This Row],[FP]]+Tabell1[[#This Row],[FN]])</f>
        <v>0.86141033764823027</v>
      </c>
      <c r="O3308">
        <f>Tabell1[[#This Row],[TP]]/(Tabell1[[#This Row],[TP]]+Tabell1[[#This Row],[FP]])</f>
        <v>0.98459149546106073</v>
      </c>
      <c r="P3308">
        <f>Tabell1[[#This Row],[TP]]/(Tabell1[[#This Row],[TP]]+Tabell1[[#This Row],[FN]])</f>
        <v>0.85463970969414205</v>
      </c>
      <c r="Q3308">
        <f>2*(Tabell1[[#This Row],[Recall]] * Tabell1[[#This Row],[Precision]]) / (Tabell1[[#This Row],[Recall]] + Tabell1[[#This Row],[Precision]])</f>
        <v>0.91502469889548765</v>
      </c>
      <c r="R3308">
        <v>8243</v>
      </c>
      <c r="S3308">
        <v>1273</v>
      </c>
      <c r="T3308">
        <v>129</v>
      </c>
      <c r="U3308">
        <v>1402</v>
      </c>
    </row>
    <row r="3309" spans="1:21" hidden="1" x14ac:dyDescent="0.3">
      <c r="A3309" s="23" t="s">
        <v>48</v>
      </c>
      <c r="B3309" s="21" t="s">
        <v>32</v>
      </c>
      <c r="C3309" s="21" t="s">
        <v>34</v>
      </c>
      <c r="D3309" s="21" t="s">
        <v>34</v>
      </c>
      <c r="E3309" t="s">
        <v>43</v>
      </c>
      <c r="F3309" s="25" t="s">
        <v>30</v>
      </c>
      <c r="G3309" s="25" t="s">
        <v>26</v>
      </c>
      <c r="H3309" s="21" t="s">
        <v>29</v>
      </c>
      <c r="I3309" s="21"/>
      <c r="J3309" s="21" t="s">
        <v>29</v>
      </c>
      <c r="K3309" s="26">
        <v>0.57704162597656194</v>
      </c>
      <c r="L3309" s="26">
        <v>0.644314765930175</v>
      </c>
      <c r="N3309">
        <f>(Tabell1[[#This Row],[TP]]+Tabell1[[#This Row],[TN]])/(Tabell1[[#This Row],[TP]]+Tabell1[[#This Row],[TN]]+Tabell1[[#This Row],[FP]]+Tabell1[[#This Row],[FN]])</f>
        <v>0.85175788329104751</v>
      </c>
      <c r="O3309">
        <f>Tabell1[[#This Row],[TP]]/(Tabell1[[#This Row],[TP]]+Tabell1[[#This Row],[FP]])</f>
        <v>0.84394171779141103</v>
      </c>
      <c r="P3309">
        <f>Tabell1[[#This Row],[TP]]/(Tabell1[[#This Row],[TP]]+Tabell1[[#This Row],[FN]])</f>
        <v>0.99909214707217431</v>
      </c>
      <c r="Q3309">
        <f>2*(Tabell1[[#This Row],[Recall]] * Tabell1[[#This Row],[Precision]]) / (Tabell1[[#This Row],[Recall]] + Tabell1[[#This Row],[Precision]])</f>
        <v>0.91498648929536475</v>
      </c>
      <c r="R3309">
        <v>8804</v>
      </c>
      <c r="S3309">
        <v>596</v>
      </c>
      <c r="T3309">
        <v>1628</v>
      </c>
      <c r="U3309">
        <v>8</v>
      </c>
    </row>
    <row r="3310" spans="1:21" hidden="1" x14ac:dyDescent="0.3">
      <c r="A3310" s="23" t="s">
        <v>48</v>
      </c>
      <c r="B3310" s="21" t="s">
        <v>32</v>
      </c>
      <c r="C3310" s="21" t="s">
        <v>34</v>
      </c>
      <c r="D3310" s="21" t="s">
        <v>34</v>
      </c>
      <c r="E3310" t="s">
        <v>43</v>
      </c>
      <c r="F3310" s="25" t="s">
        <v>30</v>
      </c>
      <c r="G3310" s="25" t="s">
        <v>26</v>
      </c>
      <c r="H3310" s="21" t="s">
        <v>29</v>
      </c>
      <c r="I3310" s="21"/>
      <c r="J3310" s="25" t="s">
        <v>26</v>
      </c>
      <c r="K3310" s="26">
        <v>0.438860893249511</v>
      </c>
      <c r="L3310" s="26">
        <v>0.65127372741699197</v>
      </c>
      <c r="N3310">
        <f>(Tabell1[[#This Row],[TP]]+Tabell1[[#This Row],[TN]])/(Tabell1[[#This Row],[TP]]+Tabell1[[#This Row],[TN]]+Tabell1[[#This Row],[FP]]+Tabell1[[#This Row],[FN]])</f>
        <v>0.85175788329104751</v>
      </c>
      <c r="O3310">
        <f>Tabell1[[#This Row],[TP]]/(Tabell1[[#This Row],[TP]]+Tabell1[[#This Row],[FP]])</f>
        <v>0.84394171779141103</v>
      </c>
      <c r="P3310">
        <f>Tabell1[[#This Row],[TP]]/(Tabell1[[#This Row],[TP]]+Tabell1[[#This Row],[FN]])</f>
        <v>0.99909214707217431</v>
      </c>
      <c r="Q3310">
        <f>2*(Tabell1[[#This Row],[Recall]] * Tabell1[[#This Row],[Precision]]) / (Tabell1[[#This Row],[Recall]] + Tabell1[[#This Row],[Precision]])</f>
        <v>0.91498648929536475</v>
      </c>
      <c r="R3310">
        <v>8804</v>
      </c>
      <c r="S3310">
        <v>596</v>
      </c>
      <c r="T3310">
        <v>1628</v>
      </c>
      <c r="U3310">
        <v>8</v>
      </c>
    </row>
    <row r="3311" spans="1:21" hidden="1" x14ac:dyDescent="0.3">
      <c r="A3311" s="25" t="s">
        <v>20</v>
      </c>
      <c r="B3311" s="25" t="s">
        <v>22</v>
      </c>
      <c r="C3311" s="24" t="s">
        <v>38</v>
      </c>
      <c r="D3311" s="24" t="s">
        <v>38</v>
      </c>
      <c r="E3311" t="s">
        <v>39</v>
      </c>
      <c r="F3311" s="25" t="s">
        <v>30</v>
      </c>
      <c r="G3311" s="25" t="s">
        <v>26</v>
      </c>
      <c r="H3311" s="25" t="s">
        <v>26</v>
      </c>
      <c r="I3311" s="25" t="s">
        <v>25</v>
      </c>
      <c r="J3311" s="25" t="s">
        <v>26</v>
      </c>
      <c r="K3311" s="26">
        <v>2.8132455348968501</v>
      </c>
      <c r="L3311" s="26">
        <v>7.0801689624786297</v>
      </c>
      <c r="N3311">
        <f>(Tabell1[[#This Row],[TP]]+Tabell1[[#This Row],[TN]])/(Tabell1[[#This Row],[TP]]+Tabell1[[#This Row],[TN]]+Tabell1[[#This Row],[FP]]+Tabell1[[#This Row],[FN]])</f>
        <v>0.895613798072593</v>
      </c>
      <c r="O3311">
        <f>Tabell1[[#This Row],[TP]]/(Tabell1[[#This Row],[TP]]+Tabell1[[#This Row],[FP]])</f>
        <v>0.89770926379484228</v>
      </c>
      <c r="P3311">
        <f>Tabell1[[#This Row],[TP]]/(Tabell1[[#This Row],[TP]]+Tabell1[[#This Row],[FN]])</f>
        <v>0.93278443113772458</v>
      </c>
      <c r="Q3311">
        <f>2*(Tabell1[[#This Row],[Recall]] * Tabell1[[#This Row],[Precision]]) / (Tabell1[[#This Row],[Recall]] + Tabell1[[#This Row],[Precision]])</f>
        <v>0.91491079950077092</v>
      </c>
      <c r="R3311">
        <v>6231</v>
      </c>
      <c r="S3311">
        <v>3713</v>
      </c>
      <c r="T3311">
        <v>710</v>
      </c>
      <c r="U3311">
        <v>449</v>
      </c>
    </row>
    <row r="3312" spans="1:21" hidden="1" x14ac:dyDescent="0.3">
      <c r="A3312" s="25" t="s">
        <v>20</v>
      </c>
      <c r="B3312" s="25" t="s">
        <v>22</v>
      </c>
      <c r="C3312" s="24" t="s">
        <v>38</v>
      </c>
      <c r="D3312" s="24" t="s">
        <v>38</v>
      </c>
      <c r="E3312" t="s">
        <v>39</v>
      </c>
      <c r="F3312" s="25" t="s">
        <v>30</v>
      </c>
      <c r="G3312" s="21" t="s">
        <v>29</v>
      </c>
      <c r="H3312" s="25" t="s">
        <v>26</v>
      </c>
      <c r="I3312" s="25" t="s">
        <v>25</v>
      </c>
      <c r="J3312" s="25" t="s">
        <v>26</v>
      </c>
      <c r="K3312" s="26">
        <v>2.7899174690246502</v>
      </c>
      <c r="L3312" s="26">
        <v>7.1235992908477703</v>
      </c>
      <c r="N3312">
        <f>(Tabell1[[#This Row],[TP]]+Tabell1[[#This Row],[TN]])/(Tabell1[[#This Row],[TP]]+Tabell1[[#This Row],[TN]]+Tabell1[[#This Row],[FP]]+Tabell1[[#This Row],[FN]])</f>
        <v>0.895613798072593</v>
      </c>
      <c r="O3312">
        <f>Tabell1[[#This Row],[TP]]/(Tabell1[[#This Row],[TP]]+Tabell1[[#This Row],[FP]])</f>
        <v>0.89770926379484228</v>
      </c>
      <c r="P3312">
        <f>Tabell1[[#This Row],[TP]]/(Tabell1[[#This Row],[TP]]+Tabell1[[#This Row],[FN]])</f>
        <v>0.93278443113772458</v>
      </c>
      <c r="Q3312">
        <f>2*(Tabell1[[#This Row],[Recall]] * Tabell1[[#This Row],[Precision]]) / (Tabell1[[#This Row],[Recall]] + Tabell1[[#This Row],[Precision]])</f>
        <v>0.91491079950077092</v>
      </c>
      <c r="R3312">
        <v>6231</v>
      </c>
      <c r="S3312">
        <v>3713</v>
      </c>
      <c r="T3312">
        <v>710</v>
      </c>
      <c r="U3312">
        <v>449</v>
      </c>
    </row>
    <row r="3313" spans="1:21" hidden="1" x14ac:dyDescent="0.3">
      <c r="A3313" s="23" t="s">
        <v>48</v>
      </c>
      <c r="B3313" s="21" t="s">
        <v>32</v>
      </c>
      <c r="C3313" s="21" t="s">
        <v>34</v>
      </c>
      <c r="D3313" s="21" t="s">
        <v>34</v>
      </c>
      <c r="E3313" t="s">
        <v>43</v>
      </c>
      <c r="F3313" s="25" t="s">
        <v>30</v>
      </c>
      <c r="G3313" s="21" t="s">
        <v>29</v>
      </c>
      <c r="H3313" s="21" t="s">
        <v>29</v>
      </c>
      <c r="I3313" s="21"/>
      <c r="J3313" s="25" t="s">
        <v>26</v>
      </c>
      <c r="K3313" s="26">
        <v>0.453112602233886</v>
      </c>
      <c r="L3313" s="26">
        <v>0.64634346961975098</v>
      </c>
      <c r="N3313">
        <f>(Tabell1[[#This Row],[TP]]+Tabell1[[#This Row],[TN]])/(Tabell1[[#This Row],[TP]]+Tabell1[[#This Row],[TN]]+Tabell1[[#This Row],[FP]]+Tabell1[[#This Row],[FN]])</f>
        <v>0.85148604566872055</v>
      </c>
      <c r="O3313">
        <f>Tabell1[[#This Row],[TP]]/(Tabell1[[#This Row],[TP]]+Tabell1[[#This Row],[FP]])</f>
        <v>0.8436990896023</v>
      </c>
      <c r="P3313">
        <f>Tabell1[[#This Row],[TP]]/(Tabell1[[#This Row],[TP]]+Tabell1[[#This Row],[FN]])</f>
        <v>0.99909214707217431</v>
      </c>
      <c r="Q3313">
        <f>2*(Tabell1[[#This Row],[Recall]] * Tabell1[[#This Row],[Precision]]) / (Tabell1[[#This Row],[Recall]] + Tabell1[[#This Row],[Precision]])</f>
        <v>0.91484387177222426</v>
      </c>
      <c r="R3313">
        <v>8804</v>
      </c>
      <c r="S3313">
        <v>593</v>
      </c>
      <c r="T3313">
        <v>1631</v>
      </c>
      <c r="U3313">
        <v>8</v>
      </c>
    </row>
    <row r="3314" spans="1:21" hidden="1" x14ac:dyDescent="0.3">
      <c r="A3314" s="23" t="s">
        <v>48</v>
      </c>
      <c r="B3314" s="21" t="s">
        <v>32</v>
      </c>
      <c r="C3314" s="21" t="s">
        <v>34</v>
      </c>
      <c r="D3314" s="21" t="s">
        <v>34</v>
      </c>
      <c r="E3314" t="s">
        <v>43</v>
      </c>
      <c r="F3314" s="25" t="s">
        <v>30</v>
      </c>
      <c r="G3314" s="21" t="s">
        <v>29</v>
      </c>
      <c r="H3314" s="21" t="s">
        <v>29</v>
      </c>
      <c r="I3314" s="21"/>
      <c r="J3314" s="21" t="s">
        <v>29</v>
      </c>
      <c r="K3314" s="26">
        <v>0.42533779144287098</v>
      </c>
      <c r="L3314" s="26">
        <v>0.62329721450805597</v>
      </c>
      <c r="N3314">
        <f>(Tabell1[[#This Row],[TP]]+Tabell1[[#This Row],[TN]])/(Tabell1[[#This Row],[TP]]+Tabell1[[#This Row],[TN]]+Tabell1[[#This Row],[FP]]+Tabell1[[#This Row],[FN]])</f>
        <v>0.85148604566872055</v>
      </c>
      <c r="O3314">
        <f>Tabell1[[#This Row],[TP]]/(Tabell1[[#This Row],[TP]]+Tabell1[[#This Row],[FP]])</f>
        <v>0.8436990896023</v>
      </c>
      <c r="P3314">
        <f>Tabell1[[#This Row],[TP]]/(Tabell1[[#This Row],[TP]]+Tabell1[[#This Row],[FN]])</f>
        <v>0.99909214707217431</v>
      </c>
      <c r="Q3314">
        <f>2*(Tabell1[[#This Row],[Recall]] * Tabell1[[#This Row],[Precision]]) / (Tabell1[[#This Row],[Recall]] + Tabell1[[#This Row],[Precision]])</f>
        <v>0.91484387177222426</v>
      </c>
      <c r="R3314">
        <v>8804</v>
      </c>
      <c r="S3314">
        <v>593</v>
      </c>
      <c r="T3314">
        <v>1631</v>
      </c>
      <c r="U3314">
        <v>8</v>
      </c>
    </row>
    <row r="3315" spans="1:21" hidden="1" x14ac:dyDescent="0.3">
      <c r="A3315" s="21" t="s">
        <v>31</v>
      </c>
      <c r="B3315" s="23" t="s">
        <v>33</v>
      </c>
      <c r="C3315" s="23" t="s">
        <v>40</v>
      </c>
      <c r="D3315" s="20" t="s">
        <v>23</v>
      </c>
      <c r="E3315" t="s">
        <v>24</v>
      </c>
      <c r="F3315" s="19" t="s">
        <v>21</v>
      </c>
      <c r="G3315" s="25" t="s">
        <v>26</v>
      </c>
      <c r="H3315" s="21" t="s">
        <v>29</v>
      </c>
      <c r="I3315" s="21"/>
      <c r="J3315" s="21" t="s">
        <v>29</v>
      </c>
      <c r="K3315" s="26">
        <v>69.523983001708899</v>
      </c>
      <c r="L3315" s="26">
        <v>0.62741327285766602</v>
      </c>
      <c r="N3315">
        <f>(Tabell1[[#This Row],[TP]]+Tabell1[[#This Row],[TN]])/(Tabell1[[#This Row],[TP]]+Tabell1[[#This Row],[TN]]+Tabell1[[#This Row],[FP]]+Tabell1[[#This Row],[FN]])</f>
        <v>0.86041459219697658</v>
      </c>
      <c r="O3315">
        <f>Tabell1[[#This Row],[TP]]/(Tabell1[[#This Row],[TP]]+Tabell1[[#This Row],[FP]])</f>
        <v>0.97952420404781626</v>
      </c>
      <c r="P3315">
        <f>Tabell1[[#This Row],[TP]]/(Tabell1[[#This Row],[TP]]+Tabell1[[#This Row],[FN]])</f>
        <v>0.8580611715914982</v>
      </c>
      <c r="Q3315">
        <f>2*(Tabell1[[#This Row],[Recall]] * Tabell1[[#This Row],[Precision]]) / (Tabell1[[#This Row],[Recall]] + Tabell1[[#This Row],[Precision]])</f>
        <v>0.91477837957333907</v>
      </c>
      <c r="R3315">
        <v>8276</v>
      </c>
      <c r="S3315">
        <v>1229</v>
      </c>
      <c r="T3315">
        <v>173</v>
      </c>
      <c r="U3315">
        <v>1369</v>
      </c>
    </row>
    <row r="3316" spans="1:21" hidden="1" x14ac:dyDescent="0.3">
      <c r="A3316" s="25" t="s">
        <v>20</v>
      </c>
      <c r="B3316" s="23" t="s">
        <v>33</v>
      </c>
      <c r="C3316" s="25" t="s">
        <v>36</v>
      </c>
      <c r="D3316" s="25" t="s">
        <v>36</v>
      </c>
      <c r="E3316" t="s">
        <v>37</v>
      </c>
      <c r="F3316" s="25" t="s">
        <v>30</v>
      </c>
      <c r="G3316" s="25" t="s">
        <v>26</v>
      </c>
      <c r="H3316" s="21" t="s">
        <v>29</v>
      </c>
      <c r="I3316" s="21"/>
      <c r="J3316" s="25" t="s">
        <v>26</v>
      </c>
      <c r="K3316" s="26">
        <v>3.3105251789093</v>
      </c>
      <c r="L3316" s="26">
        <v>9.4080514907836896</v>
      </c>
      <c r="N3316">
        <f>(Tabell1[[#This Row],[TP]]+Tabell1[[#This Row],[TN]])/(Tabell1[[#This Row],[TP]]+Tabell1[[#This Row],[TN]]+Tabell1[[#This Row],[FP]]+Tabell1[[#This Row],[FN]])</f>
        <v>0.88168601993233975</v>
      </c>
      <c r="O3316">
        <f>Tabell1[[#This Row],[TP]]/(Tabell1[[#This Row],[TP]]+Tabell1[[#This Row],[FP]])</f>
        <v>0.88211382113821135</v>
      </c>
      <c r="P3316">
        <f>Tabell1[[#This Row],[TP]]/(Tabell1[[#This Row],[TP]]+Tabell1[[#This Row],[FN]])</f>
        <v>0.94993160054719561</v>
      </c>
      <c r="Q3316">
        <f>2*(Tabell1[[#This Row],[Recall]] * Tabell1[[#This Row],[Precision]]) / (Tabell1[[#This Row],[Recall]] + Tabell1[[#This Row],[Precision]])</f>
        <v>0.91476748781451711</v>
      </c>
      <c r="R3316">
        <v>6944</v>
      </c>
      <c r="S3316">
        <v>2699</v>
      </c>
      <c r="T3316">
        <v>928</v>
      </c>
      <c r="U3316">
        <v>366</v>
      </c>
    </row>
    <row r="3317" spans="1:21" hidden="1" x14ac:dyDescent="0.3">
      <c r="A3317" s="25" t="s">
        <v>20</v>
      </c>
      <c r="B3317" s="23" t="s">
        <v>33</v>
      </c>
      <c r="C3317" s="25" t="s">
        <v>36</v>
      </c>
      <c r="D3317" s="25" t="s">
        <v>36</v>
      </c>
      <c r="E3317" t="s">
        <v>37</v>
      </c>
      <c r="F3317" s="25" t="s">
        <v>30</v>
      </c>
      <c r="G3317" s="21" t="s">
        <v>29</v>
      </c>
      <c r="H3317" s="21" t="s">
        <v>29</v>
      </c>
      <c r="I3317" s="21"/>
      <c r="J3317" s="25" t="s">
        <v>26</v>
      </c>
      <c r="K3317" s="26">
        <v>3.30627346038818</v>
      </c>
      <c r="L3317" s="26">
        <v>9.3017494678497297</v>
      </c>
      <c r="N3317">
        <f>(Tabell1[[#This Row],[TP]]+Tabell1[[#This Row],[TN]])/(Tabell1[[#This Row],[TP]]+Tabell1[[#This Row],[TN]]+Tabell1[[#This Row],[FP]]+Tabell1[[#This Row],[FN]])</f>
        <v>0.88168601993233975</v>
      </c>
      <c r="O3317">
        <f>Tabell1[[#This Row],[TP]]/(Tabell1[[#This Row],[TP]]+Tabell1[[#This Row],[FP]])</f>
        <v>0.88211382113821135</v>
      </c>
      <c r="P3317">
        <f>Tabell1[[#This Row],[TP]]/(Tabell1[[#This Row],[TP]]+Tabell1[[#This Row],[FN]])</f>
        <v>0.94993160054719561</v>
      </c>
      <c r="Q3317">
        <f>2*(Tabell1[[#This Row],[Recall]] * Tabell1[[#This Row],[Precision]]) / (Tabell1[[#This Row],[Recall]] + Tabell1[[#This Row],[Precision]])</f>
        <v>0.91476748781451711</v>
      </c>
      <c r="R3317">
        <v>6944</v>
      </c>
      <c r="S3317">
        <v>2699</v>
      </c>
      <c r="T3317">
        <v>928</v>
      </c>
      <c r="U3317">
        <v>366</v>
      </c>
    </row>
    <row r="3318" spans="1:21" hidden="1" x14ac:dyDescent="0.3">
      <c r="A3318" s="25" t="s">
        <v>20</v>
      </c>
      <c r="B3318" s="23" t="s">
        <v>33</v>
      </c>
      <c r="C3318" s="23" t="s">
        <v>40</v>
      </c>
      <c r="D3318" s="20" t="s">
        <v>23</v>
      </c>
      <c r="E3318" t="s">
        <v>24</v>
      </c>
      <c r="F3318" s="25" t="s">
        <v>30</v>
      </c>
      <c r="G3318" s="25" t="s">
        <v>26</v>
      </c>
      <c r="H3318" s="21" t="s">
        <v>29</v>
      </c>
      <c r="I3318" s="21"/>
      <c r="J3318" s="21" t="s">
        <v>29</v>
      </c>
      <c r="K3318" s="26">
        <v>4.6427359580993599</v>
      </c>
      <c r="L3318" s="26">
        <v>11.370249271392799</v>
      </c>
      <c r="N3318">
        <f>(Tabell1[[#This Row],[TP]]+Tabell1[[#This Row],[TN]])/(Tabell1[[#This Row],[TP]]+Tabell1[[#This Row],[TN]]+Tabell1[[#This Row],[FP]]+Tabell1[[#This Row],[FN]])</f>
        <v>0.86095772607947862</v>
      </c>
      <c r="O3318">
        <f>Tabell1[[#This Row],[TP]]/(Tabell1[[#This Row],[TP]]+Tabell1[[#This Row],[FP]])</f>
        <v>0.98446648345083043</v>
      </c>
      <c r="P3318">
        <f>Tabell1[[#This Row],[TP]]/(Tabell1[[#This Row],[TP]]+Tabell1[[#This Row],[FN]])</f>
        <v>0.85422498703991701</v>
      </c>
      <c r="Q3318">
        <f>2*(Tabell1[[#This Row],[Recall]] * Tabell1[[#This Row],[Precision]]) / (Tabell1[[#This Row],[Recall]] + Tabell1[[#This Row],[Precision]])</f>
        <v>0.91473298545575654</v>
      </c>
      <c r="R3318">
        <v>8239</v>
      </c>
      <c r="S3318">
        <v>1272</v>
      </c>
      <c r="T3318">
        <v>130</v>
      </c>
      <c r="U3318">
        <v>1406</v>
      </c>
    </row>
    <row r="3319" spans="1:21" hidden="1" x14ac:dyDescent="0.3">
      <c r="A3319" s="25" t="s">
        <v>20</v>
      </c>
      <c r="B3319" s="23" t="s">
        <v>33</v>
      </c>
      <c r="C3319" s="23" t="s">
        <v>40</v>
      </c>
      <c r="D3319" s="20" t="s">
        <v>23</v>
      </c>
      <c r="E3319" t="s">
        <v>24</v>
      </c>
      <c r="F3319" s="25" t="s">
        <v>30</v>
      </c>
      <c r="G3319" s="21" t="s">
        <v>29</v>
      </c>
      <c r="H3319" s="21" t="s">
        <v>29</v>
      </c>
      <c r="I3319" s="21"/>
      <c r="J3319" s="21" t="s">
        <v>29</v>
      </c>
      <c r="K3319" s="26">
        <v>4.58029913902282</v>
      </c>
      <c r="L3319" s="26">
        <v>11.396496772766101</v>
      </c>
      <c r="N3319">
        <f>(Tabell1[[#This Row],[TP]]+Tabell1[[#This Row],[TN]])/(Tabell1[[#This Row],[TP]]+Tabell1[[#This Row],[TN]]+Tabell1[[#This Row],[FP]]+Tabell1[[#This Row],[FN]])</f>
        <v>0.86095772607947862</v>
      </c>
      <c r="O3319">
        <f>Tabell1[[#This Row],[TP]]/(Tabell1[[#This Row],[TP]]+Tabell1[[#This Row],[FP]])</f>
        <v>0.98446648345083043</v>
      </c>
      <c r="P3319">
        <f>Tabell1[[#This Row],[TP]]/(Tabell1[[#This Row],[TP]]+Tabell1[[#This Row],[FN]])</f>
        <v>0.85422498703991701</v>
      </c>
      <c r="Q3319">
        <f>2*(Tabell1[[#This Row],[Recall]] * Tabell1[[#This Row],[Precision]]) / (Tabell1[[#This Row],[Recall]] + Tabell1[[#This Row],[Precision]])</f>
        <v>0.91473298545575654</v>
      </c>
      <c r="R3319">
        <v>8239</v>
      </c>
      <c r="S3319">
        <v>1272</v>
      </c>
      <c r="T3319">
        <v>130</v>
      </c>
      <c r="U3319">
        <v>1406</v>
      </c>
    </row>
    <row r="3320" spans="1:21" hidden="1" x14ac:dyDescent="0.3">
      <c r="A3320" s="23" t="s">
        <v>48</v>
      </c>
      <c r="B3320" s="25" t="s">
        <v>22</v>
      </c>
      <c r="C3320" s="23" t="s">
        <v>40</v>
      </c>
      <c r="D3320" s="20" t="s">
        <v>23</v>
      </c>
      <c r="E3320" t="s">
        <v>24</v>
      </c>
      <c r="F3320" s="25" t="s">
        <v>30</v>
      </c>
      <c r="G3320" s="25" t="s">
        <v>26</v>
      </c>
      <c r="H3320" s="21" t="s">
        <v>29</v>
      </c>
      <c r="I3320" s="21"/>
      <c r="J3320" s="25" t="s">
        <v>26</v>
      </c>
      <c r="K3320" s="26">
        <v>0.29834842681884699</v>
      </c>
      <c r="L3320" s="26">
        <v>0.37282729148864702</v>
      </c>
      <c r="N3320">
        <f>(Tabell1[[#This Row],[TP]]+Tabell1[[#This Row],[TN]])/(Tabell1[[#This Row],[TP]]+Tabell1[[#This Row],[TN]]+Tabell1[[#This Row],[FP]]+Tabell1[[#This Row],[FN]])</f>
        <v>0.86122929302072959</v>
      </c>
      <c r="O3320">
        <f>Tabell1[[#This Row],[TP]]/(Tabell1[[#This Row],[TP]]+Tabell1[[#This Row],[FP]])</f>
        <v>0.98726573762614123</v>
      </c>
      <c r="P3320">
        <f>Tabell1[[#This Row],[TP]]/(Tabell1[[#This Row],[TP]]+Tabell1[[#This Row],[FN]])</f>
        <v>0.85204769310523587</v>
      </c>
      <c r="Q3320">
        <f>2*(Tabell1[[#This Row],[Recall]] * Tabell1[[#This Row],[Precision]]) / (Tabell1[[#This Row],[Recall]] + Tabell1[[#This Row],[Precision]])</f>
        <v>0.9146864043630698</v>
      </c>
      <c r="R3320">
        <v>8218</v>
      </c>
      <c r="S3320">
        <v>1296</v>
      </c>
      <c r="T3320">
        <v>106</v>
      </c>
      <c r="U3320">
        <v>1427</v>
      </c>
    </row>
    <row r="3321" spans="1:21" hidden="1" x14ac:dyDescent="0.3">
      <c r="A3321" s="23" t="s">
        <v>48</v>
      </c>
      <c r="B3321" s="25" t="s">
        <v>22</v>
      </c>
      <c r="C3321" s="23" t="s">
        <v>40</v>
      </c>
      <c r="D3321" s="20" t="s">
        <v>23</v>
      </c>
      <c r="E3321" t="s">
        <v>24</v>
      </c>
      <c r="F3321" s="25" t="s">
        <v>30</v>
      </c>
      <c r="G3321" s="21" t="s">
        <v>29</v>
      </c>
      <c r="H3321" s="21" t="s">
        <v>29</v>
      </c>
      <c r="I3321" s="21"/>
      <c r="J3321" s="25" t="s">
        <v>26</v>
      </c>
      <c r="K3321" s="26">
        <v>0.285231113433837</v>
      </c>
      <c r="L3321" s="26">
        <v>0.36303210258483798</v>
      </c>
      <c r="N3321">
        <f>(Tabell1[[#This Row],[TP]]+Tabell1[[#This Row],[TN]])/(Tabell1[[#This Row],[TP]]+Tabell1[[#This Row],[TN]]+Tabell1[[#This Row],[FP]]+Tabell1[[#This Row],[FN]])</f>
        <v>0.86122929302072959</v>
      </c>
      <c r="O3321">
        <f>Tabell1[[#This Row],[TP]]/(Tabell1[[#This Row],[TP]]+Tabell1[[#This Row],[FP]])</f>
        <v>0.98726573762614123</v>
      </c>
      <c r="P3321">
        <f>Tabell1[[#This Row],[TP]]/(Tabell1[[#This Row],[TP]]+Tabell1[[#This Row],[FN]])</f>
        <v>0.85204769310523587</v>
      </c>
      <c r="Q3321">
        <f>2*(Tabell1[[#This Row],[Recall]] * Tabell1[[#This Row],[Precision]]) / (Tabell1[[#This Row],[Recall]] + Tabell1[[#This Row],[Precision]])</f>
        <v>0.9146864043630698</v>
      </c>
      <c r="R3321">
        <v>8218</v>
      </c>
      <c r="S3321">
        <v>1296</v>
      </c>
      <c r="T3321">
        <v>106</v>
      </c>
      <c r="U3321">
        <v>1427</v>
      </c>
    </row>
    <row r="3322" spans="1:21" hidden="1" x14ac:dyDescent="0.3">
      <c r="A3322" s="21" t="s">
        <v>31</v>
      </c>
      <c r="B3322" s="21" t="s">
        <v>32</v>
      </c>
      <c r="C3322" s="23" t="s">
        <v>40</v>
      </c>
      <c r="D3322" s="20" t="s">
        <v>23</v>
      </c>
      <c r="E3322" t="s">
        <v>24</v>
      </c>
      <c r="F3322" s="19" t="s">
        <v>21</v>
      </c>
      <c r="G3322" s="21" t="s">
        <v>29</v>
      </c>
      <c r="H3322" s="25" t="s">
        <v>26</v>
      </c>
      <c r="I3322" s="21"/>
      <c r="J3322" s="21" t="s">
        <v>29</v>
      </c>
      <c r="K3322" s="26">
        <v>0.77912402153015103</v>
      </c>
      <c r="L3322" s="26">
        <v>0.25346946716308499</v>
      </c>
      <c r="N3322">
        <f>(Tabell1[[#This Row],[TP]]+Tabell1[[#This Row],[TN]])/(Tabell1[[#This Row],[TP]]+Tabell1[[#This Row],[TN]]+Tabell1[[#This Row],[FP]]+Tabell1[[#This Row],[FN]])</f>
        <v>0.86068615913822755</v>
      </c>
      <c r="O3322">
        <f>Tabell1[[#This Row],[TP]]/(Tabell1[[#This Row],[TP]]+Tabell1[[#This Row],[FP]])</f>
        <v>0.98284488920657609</v>
      </c>
      <c r="P3322">
        <f>Tabell1[[#This Row],[TP]]/(Tabell1[[#This Row],[TP]]+Tabell1[[#This Row],[FN]])</f>
        <v>0.85536547433903576</v>
      </c>
      <c r="Q3322">
        <f>2*(Tabell1[[#This Row],[Recall]] * Tabell1[[#This Row],[Precision]]) / (Tabell1[[#This Row],[Recall]] + Tabell1[[#This Row],[Precision]])</f>
        <v>0.91468484949276563</v>
      </c>
      <c r="R3322">
        <v>8250</v>
      </c>
      <c r="S3322">
        <v>1258</v>
      </c>
      <c r="T3322">
        <v>144</v>
      </c>
      <c r="U3322">
        <v>1395</v>
      </c>
    </row>
    <row r="3323" spans="1:21" hidden="1" x14ac:dyDescent="0.3">
      <c r="A3323" s="21" t="s">
        <v>31</v>
      </c>
      <c r="B3323" s="23" t="s">
        <v>33</v>
      </c>
      <c r="C3323" s="23" t="s">
        <v>40</v>
      </c>
      <c r="D3323" s="20" t="s">
        <v>23</v>
      </c>
      <c r="E3323" t="s">
        <v>24</v>
      </c>
      <c r="F3323" s="19" t="s">
        <v>21</v>
      </c>
      <c r="G3323" s="21" t="s">
        <v>29</v>
      </c>
      <c r="H3323" s="21" t="s">
        <v>29</v>
      </c>
      <c r="I3323" s="21"/>
      <c r="J3323" s="21" t="s">
        <v>29</v>
      </c>
      <c r="K3323" s="26">
        <v>51.640045881271298</v>
      </c>
      <c r="L3323" s="26">
        <v>0.60256862640380804</v>
      </c>
      <c r="N3323">
        <f>(Tabell1[[#This Row],[TP]]+Tabell1[[#This Row],[TN]])/(Tabell1[[#This Row],[TP]]+Tabell1[[#This Row],[TN]]+Tabell1[[#This Row],[FP]]+Tabell1[[#This Row],[FN]])</f>
        <v>0.85652213270571198</v>
      </c>
      <c r="O3323">
        <f>Tabell1[[#This Row],[TP]]/(Tabell1[[#This Row],[TP]]+Tabell1[[#This Row],[FP]])</f>
        <v>0.9517937219730942</v>
      </c>
      <c r="P3323">
        <f>Tabell1[[#This Row],[TP]]/(Tabell1[[#This Row],[TP]]+Tabell1[[#This Row],[FN]])</f>
        <v>0.88024883359253503</v>
      </c>
      <c r="Q3323">
        <f>2*(Tabell1[[#This Row],[Recall]] * Tabell1[[#This Row],[Precision]]) / (Tabell1[[#This Row],[Recall]] + Tabell1[[#This Row],[Precision]])</f>
        <v>0.91462429302450843</v>
      </c>
      <c r="R3323">
        <v>8490</v>
      </c>
      <c r="S3323">
        <v>972</v>
      </c>
      <c r="T3323">
        <v>430</v>
      </c>
      <c r="U3323">
        <v>1155</v>
      </c>
    </row>
    <row r="3324" spans="1:21" hidden="1" x14ac:dyDescent="0.3">
      <c r="A3324" s="23" t="s">
        <v>48</v>
      </c>
      <c r="B3324" s="25" t="s">
        <v>22</v>
      </c>
      <c r="C3324" s="23" t="s">
        <v>40</v>
      </c>
      <c r="D3324" s="20" t="s">
        <v>23</v>
      </c>
      <c r="E3324" t="s">
        <v>24</v>
      </c>
      <c r="F3324" s="19" t="s">
        <v>21</v>
      </c>
      <c r="G3324" s="25" t="s">
        <v>26</v>
      </c>
      <c r="H3324" s="21" t="s">
        <v>29</v>
      </c>
      <c r="I3324" s="25" t="s">
        <v>25</v>
      </c>
      <c r="J3324" s="21" t="s">
        <v>29</v>
      </c>
      <c r="K3324" s="26">
        <v>8.64536762237548E-2</v>
      </c>
      <c r="L3324" s="26">
        <v>0.21043920516967701</v>
      </c>
      <c r="N3324">
        <f>(Tabell1[[#This Row],[TP]]+Tabell1[[#This Row],[TN]])/(Tabell1[[#This Row],[TP]]+Tabell1[[#This Row],[TN]]+Tabell1[[#This Row],[FP]]+Tabell1[[#This Row],[FN]])</f>
        <v>0.86050511451072687</v>
      </c>
      <c r="O3324">
        <f>Tabell1[[#This Row],[TP]]/(Tabell1[[#This Row],[TP]]+Tabell1[[#This Row],[FP]])</f>
        <v>0.9822661271125922</v>
      </c>
      <c r="P3324">
        <f>Tabell1[[#This Row],[TP]]/(Tabell1[[#This Row],[TP]]+Tabell1[[#This Row],[FN]])</f>
        <v>0.85567651632970454</v>
      </c>
      <c r="Q3324">
        <f>2*(Tabell1[[#This Row],[Recall]] * Tabell1[[#This Row],[Precision]]) / (Tabell1[[#This Row],[Recall]] + Tabell1[[#This Row],[Precision]])</f>
        <v>0.91461184684435093</v>
      </c>
      <c r="R3324">
        <v>8253</v>
      </c>
      <c r="S3324">
        <v>1253</v>
      </c>
      <c r="T3324">
        <v>149</v>
      </c>
      <c r="U3324">
        <v>1392</v>
      </c>
    </row>
    <row r="3325" spans="1:21" hidden="1" x14ac:dyDescent="0.3">
      <c r="A3325" s="23" t="s">
        <v>48</v>
      </c>
      <c r="B3325" s="25" t="s">
        <v>22</v>
      </c>
      <c r="C3325" s="23" t="s">
        <v>40</v>
      </c>
      <c r="D3325" s="20" t="s">
        <v>23</v>
      </c>
      <c r="E3325" t="s">
        <v>24</v>
      </c>
      <c r="F3325" s="19" t="s">
        <v>21</v>
      </c>
      <c r="G3325" s="21" t="s">
        <v>29</v>
      </c>
      <c r="H3325" s="21" t="s">
        <v>29</v>
      </c>
      <c r="I3325" s="25" t="s">
        <v>25</v>
      </c>
      <c r="J3325" s="21" t="s">
        <v>29</v>
      </c>
      <c r="K3325" s="26">
        <v>8.2807064056396401E-2</v>
      </c>
      <c r="L3325" s="26">
        <v>0.195480346679687</v>
      </c>
      <c r="N3325">
        <f>(Tabell1[[#This Row],[TP]]+Tabell1[[#This Row],[TN]])/(Tabell1[[#This Row],[TP]]+Tabell1[[#This Row],[TN]]+Tabell1[[#This Row],[FP]]+Tabell1[[#This Row],[FN]])</f>
        <v>0.86050511451072687</v>
      </c>
      <c r="O3325">
        <f>Tabell1[[#This Row],[TP]]/(Tabell1[[#This Row],[TP]]+Tabell1[[#This Row],[FP]])</f>
        <v>0.9822661271125922</v>
      </c>
      <c r="P3325">
        <f>Tabell1[[#This Row],[TP]]/(Tabell1[[#This Row],[TP]]+Tabell1[[#This Row],[FN]])</f>
        <v>0.85567651632970454</v>
      </c>
      <c r="Q3325">
        <f>2*(Tabell1[[#This Row],[Recall]] * Tabell1[[#This Row],[Precision]]) / (Tabell1[[#This Row],[Recall]] + Tabell1[[#This Row],[Precision]])</f>
        <v>0.91461184684435093</v>
      </c>
      <c r="R3325">
        <v>8253</v>
      </c>
      <c r="S3325">
        <v>1253</v>
      </c>
      <c r="T3325">
        <v>149</v>
      </c>
      <c r="U3325">
        <v>1392</v>
      </c>
    </row>
    <row r="3326" spans="1:21" hidden="1" x14ac:dyDescent="0.3">
      <c r="A3326" s="21" t="s">
        <v>31</v>
      </c>
      <c r="B3326" s="25" t="s">
        <v>22</v>
      </c>
      <c r="C3326" s="23" t="s">
        <v>40</v>
      </c>
      <c r="D3326" s="20" t="s">
        <v>23</v>
      </c>
      <c r="E3326" t="s">
        <v>24</v>
      </c>
      <c r="F3326" s="25" t="s">
        <v>30</v>
      </c>
      <c r="G3326" s="25" t="s">
        <v>26</v>
      </c>
      <c r="H3326" s="25" t="s">
        <v>26</v>
      </c>
      <c r="I3326" s="21"/>
      <c r="J3326" s="21" t="s">
        <v>29</v>
      </c>
      <c r="K3326" s="26">
        <v>1.6625568866729701</v>
      </c>
      <c r="L3326" s="26">
        <v>0.50340771675109797</v>
      </c>
      <c r="N3326">
        <f>(Tabell1[[#This Row],[TP]]+Tabell1[[#This Row],[TN]])/(Tabell1[[#This Row],[TP]]+Tabell1[[#This Row],[TN]]+Tabell1[[#This Row],[FP]]+Tabell1[[#This Row],[FN]])</f>
        <v>0.86005250294197522</v>
      </c>
      <c r="O3326">
        <f>Tabell1[[#This Row],[TP]]/(Tabell1[[#This Row],[TP]]+Tabell1[[#This Row],[FP]])</f>
        <v>0.97872088899397092</v>
      </c>
      <c r="P3326">
        <f>Tabell1[[#This Row],[TP]]/(Tabell1[[#This Row],[TP]]+Tabell1[[#This Row],[FN]])</f>
        <v>0.85837221358216698</v>
      </c>
      <c r="Q3326">
        <f>2*(Tabell1[[#This Row],[Recall]] * Tabell1[[#This Row],[Precision]]) / (Tabell1[[#This Row],[Recall]] + Tabell1[[#This Row],[Precision]])</f>
        <v>0.91460450729120635</v>
      </c>
      <c r="R3326">
        <v>8279</v>
      </c>
      <c r="S3326">
        <v>1222</v>
      </c>
      <c r="T3326">
        <v>180</v>
      </c>
      <c r="U3326">
        <v>1366</v>
      </c>
    </row>
    <row r="3327" spans="1:21" hidden="1" x14ac:dyDescent="0.3">
      <c r="A3327" s="25" t="s">
        <v>20</v>
      </c>
      <c r="B3327" s="21" t="s">
        <v>32</v>
      </c>
      <c r="C3327" s="25" t="s">
        <v>36</v>
      </c>
      <c r="D3327" s="20" t="s">
        <v>23</v>
      </c>
      <c r="E3327" t="s">
        <v>24</v>
      </c>
      <c r="F3327" s="19" t="s">
        <v>21</v>
      </c>
      <c r="G3327" s="25" t="s">
        <v>26</v>
      </c>
      <c r="H3327" s="21" t="s">
        <v>29</v>
      </c>
      <c r="I3327" s="21"/>
      <c r="J3327" s="25" t="s">
        <v>26</v>
      </c>
      <c r="K3327" s="26">
        <v>1.8076262474060001</v>
      </c>
      <c r="L3327" s="26">
        <v>2.42164087295532</v>
      </c>
      <c r="N3327">
        <f>(Tabell1[[#This Row],[TP]]+Tabell1[[#This Row],[TN]])/(Tabell1[[#This Row],[TP]]+Tabell1[[#This Row],[TN]]+Tabell1[[#This Row],[FP]]+Tabell1[[#This Row],[FN]])</f>
        <v>0.85480220874445556</v>
      </c>
      <c r="O3327">
        <f>Tabell1[[#This Row],[TP]]/(Tabell1[[#This Row],[TP]]+Tabell1[[#This Row],[FP]])</f>
        <v>0.94021679623343912</v>
      </c>
      <c r="P3327">
        <f>Tabell1[[#This Row],[TP]]/(Tabell1[[#This Row],[TP]]+Tabell1[[#This Row],[FN]])</f>
        <v>0.89030585795749095</v>
      </c>
      <c r="Q3327">
        <f>2*(Tabell1[[#This Row],[Recall]] * Tabell1[[#This Row],[Precision]]) / (Tabell1[[#This Row],[Recall]] + Tabell1[[#This Row],[Precision]])</f>
        <v>0.91458089253381614</v>
      </c>
      <c r="R3327">
        <v>8587</v>
      </c>
      <c r="S3327">
        <v>856</v>
      </c>
      <c r="T3327">
        <v>546</v>
      </c>
      <c r="U3327">
        <v>1058</v>
      </c>
    </row>
    <row r="3328" spans="1:21" hidden="1" x14ac:dyDescent="0.3">
      <c r="A3328" s="21" t="s">
        <v>31</v>
      </c>
      <c r="B3328" s="21" t="s">
        <v>32</v>
      </c>
      <c r="C3328" s="21" t="s">
        <v>34</v>
      </c>
      <c r="D3328" s="21" t="s">
        <v>34</v>
      </c>
      <c r="E3328" t="s">
        <v>43</v>
      </c>
      <c r="F3328" s="25" t="s">
        <v>30</v>
      </c>
      <c r="G3328" s="25" t="s">
        <v>26</v>
      </c>
      <c r="H3328" s="21" t="s">
        <v>29</v>
      </c>
      <c r="I3328" s="21"/>
      <c r="J3328" s="21" t="s">
        <v>29</v>
      </c>
      <c r="K3328" s="26">
        <v>1.2395927906036299</v>
      </c>
      <c r="L3328" s="26">
        <v>1.0982851982116699</v>
      </c>
      <c r="N3328">
        <f>(Tabell1[[#This Row],[TP]]+Tabell1[[#This Row],[TN]])/(Tabell1[[#This Row],[TP]]+Tabell1[[#This Row],[TN]]+Tabell1[[#This Row],[FP]]+Tabell1[[#This Row],[FN]])</f>
        <v>0.851123595505618</v>
      </c>
      <c r="O3328">
        <f>Tabell1[[#This Row],[TP]]/(Tabell1[[#This Row],[TP]]+Tabell1[[#This Row],[FP]])</f>
        <v>0.84436545297338839</v>
      </c>
      <c r="P3328">
        <f>Tabell1[[#This Row],[TP]]/(Tabell1[[#This Row],[TP]]+Tabell1[[#This Row],[FN]])</f>
        <v>0.99738992283250116</v>
      </c>
      <c r="Q3328">
        <f>2*(Tabell1[[#This Row],[Recall]] * Tabell1[[#This Row],[Precision]]) / (Tabell1[[#This Row],[Recall]] + Tabell1[[#This Row],[Precision]])</f>
        <v>0.91452057645283802</v>
      </c>
      <c r="R3328">
        <v>8789</v>
      </c>
      <c r="S3328">
        <v>604</v>
      </c>
      <c r="T3328">
        <v>1620</v>
      </c>
      <c r="U3328">
        <v>23</v>
      </c>
    </row>
    <row r="3329" spans="1:21" hidden="1" x14ac:dyDescent="0.3">
      <c r="A3329" s="25" t="s">
        <v>20</v>
      </c>
      <c r="B3329" s="23" t="s">
        <v>33</v>
      </c>
      <c r="C3329" s="25" t="s">
        <v>36</v>
      </c>
      <c r="D3329" s="25" t="s">
        <v>36</v>
      </c>
      <c r="E3329" t="s">
        <v>44</v>
      </c>
      <c r="F3329" s="19" t="s">
        <v>21</v>
      </c>
      <c r="G3329" s="25" t="s">
        <v>26</v>
      </c>
      <c r="H3329" s="21" t="s">
        <v>29</v>
      </c>
      <c r="I3329" s="25" t="s">
        <v>25</v>
      </c>
      <c r="J3329" s="25" t="s">
        <v>26</v>
      </c>
      <c r="K3329" s="26">
        <v>1.2995579242706199</v>
      </c>
      <c r="L3329" s="26">
        <v>3.5314927101135201</v>
      </c>
      <c r="N3329">
        <f>(Tabell1[[#This Row],[TP]]+Tabell1[[#This Row],[TN]])/(Tabell1[[#This Row],[TP]]+Tabell1[[#This Row],[TN]]+Tabell1[[#This Row],[FP]]+Tabell1[[#This Row],[FN]])</f>
        <v>0.88232084394325205</v>
      </c>
      <c r="O3329">
        <f>Tabell1[[#This Row],[TP]]/(Tabell1[[#This Row],[TP]]+Tabell1[[#This Row],[FP]])</f>
        <v>0.89314750290360045</v>
      </c>
      <c r="P3329">
        <f>Tabell1[[#This Row],[TP]]/(Tabell1[[#This Row],[TP]]+Tabell1[[#This Row],[FN]])</f>
        <v>0.93691620414241239</v>
      </c>
      <c r="Q3329">
        <f>2*(Tabell1[[#This Row],[Recall]] * Tabell1[[#This Row],[Precision]]) / (Tabell1[[#This Row],[Recall]] + Tabell1[[#This Row],[Precision]])</f>
        <v>0.91450845665961944</v>
      </c>
      <c r="R3329">
        <v>6921</v>
      </c>
      <c r="S3329">
        <v>2781</v>
      </c>
      <c r="T3329">
        <v>828</v>
      </c>
      <c r="U3329">
        <v>466</v>
      </c>
    </row>
    <row r="3330" spans="1:21" hidden="1" x14ac:dyDescent="0.3">
      <c r="A3330" s="23" t="s">
        <v>48</v>
      </c>
      <c r="B3330" s="21" t="s">
        <v>32</v>
      </c>
      <c r="C3330" s="23" t="s">
        <v>40</v>
      </c>
      <c r="D3330" s="20" t="s">
        <v>23</v>
      </c>
      <c r="E3330" t="s">
        <v>24</v>
      </c>
      <c r="F3330" s="19" t="s">
        <v>21</v>
      </c>
      <c r="G3330" s="25" t="s">
        <v>26</v>
      </c>
      <c r="H3330" s="21" t="s">
        <v>29</v>
      </c>
      <c r="I3330" s="25" t="s">
        <v>25</v>
      </c>
      <c r="J3330" s="25" t="s">
        <v>26</v>
      </c>
      <c r="K3330" s="26">
        <v>0.39195227622985801</v>
      </c>
      <c r="L3330" s="26">
        <v>1.05755066871643</v>
      </c>
      <c r="N3330">
        <f>(Tabell1[[#This Row],[TP]]+Tabell1[[#This Row],[TN]])/(Tabell1[[#This Row],[TP]]+Tabell1[[#This Row],[TN]]+Tabell1[[#This Row],[FP]]+Tabell1[[#This Row],[FN]])</f>
        <v>0.8602335475694759</v>
      </c>
      <c r="O3330">
        <f>Tabell1[[#This Row],[TP]]/(Tabell1[[#This Row],[TP]]+Tabell1[[#This Row],[FP]])</f>
        <v>0.98134284016636952</v>
      </c>
      <c r="P3330">
        <f>Tabell1[[#This Row],[TP]]/(Tabell1[[#This Row],[TP]]+Tabell1[[#This Row],[FN]])</f>
        <v>0.85619491964748573</v>
      </c>
      <c r="Q3330">
        <f>2*(Tabell1[[#This Row],[Recall]] * Tabell1[[#This Row],[Precision]]) / (Tabell1[[#This Row],[Recall]] + Tabell1[[#This Row],[Precision]])</f>
        <v>0.91450719822812854</v>
      </c>
      <c r="R3330">
        <v>8258</v>
      </c>
      <c r="S3330">
        <v>1245</v>
      </c>
      <c r="T3330">
        <v>157</v>
      </c>
      <c r="U3330">
        <v>1387</v>
      </c>
    </row>
    <row r="3331" spans="1:21" hidden="1" x14ac:dyDescent="0.3">
      <c r="A3331" s="23" t="s">
        <v>48</v>
      </c>
      <c r="B3331" s="21" t="s">
        <v>32</v>
      </c>
      <c r="C3331" s="23" t="s">
        <v>40</v>
      </c>
      <c r="D3331" s="20" t="s">
        <v>23</v>
      </c>
      <c r="E3331" t="s">
        <v>24</v>
      </c>
      <c r="F3331" s="19" t="s">
        <v>21</v>
      </c>
      <c r="G3331" s="25" t="s">
        <v>26</v>
      </c>
      <c r="H3331" s="21" t="s">
        <v>29</v>
      </c>
      <c r="I3331" s="25" t="s">
        <v>25</v>
      </c>
      <c r="J3331" s="21" t="s">
        <v>29</v>
      </c>
      <c r="K3331" s="26">
        <v>0.385941982269287</v>
      </c>
      <c r="L3331" s="26">
        <v>1.09969282150268</v>
      </c>
      <c r="N3331">
        <f>(Tabell1[[#This Row],[TP]]+Tabell1[[#This Row],[TN]])/(Tabell1[[#This Row],[TP]]+Tabell1[[#This Row],[TN]]+Tabell1[[#This Row],[FP]]+Tabell1[[#This Row],[FN]])</f>
        <v>0.8602335475694759</v>
      </c>
      <c r="O3331">
        <f>Tabell1[[#This Row],[TP]]/(Tabell1[[#This Row],[TP]]+Tabell1[[#This Row],[FP]])</f>
        <v>0.98134284016636952</v>
      </c>
      <c r="P3331">
        <f>Tabell1[[#This Row],[TP]]/(Tabell1[[#This Row],[TP]]+Tabell1[[#This Row],[FN]])</f>
        <v>0.85619491964748573</v>
      </c>
      <c r="Q3331">
        <f>2*(Tabell1[[#This Row],[Recall]] * Tabell1[[#This Row],[Precision]]) / (Tabell1[[#This Row],[Recall]] + Tabell1[[#This Row],[Precision]])</f>
        <v>0.91450719822812854</v>
      </c>
      <c r="R3331">
        <v>8258</v>
      </c>
      <c r="S3331">
        <v>1245</v>
      </c>
      <c r="T3331">
        <v>157</v>
      </c>
      <c r="U3331">
        <v>1387</v>
      </c>
    </row>
    <row r="3332" spans="1:21" hidden="1" x14ac:dyDescent="0.3">
      <c r="A3332" s="23" t="s">
        <v>48</v>
      </c>
      <c r="B3332" s="21" t="s">
        <v>32</v>
      </c>
      <c r="C3332" s="23" t="s">
        <v>40</v>
      </c>
      <c r="D3332" s="20" t="s">
        <v>23</v>
      </c>
      <c r="E3332" t="s">
        <v>24</v>
      </c>
      <c r="F3332" s="19" t="s">
        <v>21</v>
      </c>
      <c r="G3332" s="21" t="s">
        <v>29</v>
      </c>
      <c r="H3332" s="21" t="s">
        <v>29</v>
      </c>
      <c r="I3332" s="25" t="s">
        <v>25</v>
      </c>
      <c r="J3332" s="21" t="s">
        <v>29</v>
      </c>
      <c r="K3332" s="26">
        <v>0.38493943214416498</v>
      </c>
      <c r="L3332" s="26">
        <v>1.0706832408905</v>
      </c>
      <c r="N3332">
        <f>(Tabell1[[#This Row],[TP]]+Tabell1[[#This Row],[TN]])/(Tabell1[[#This Row],[TP]]+Tabell1[[#This Row],[TN]]+Tabell1[[#This Row],[FP]]+Tabell1[[#This Row],[FN]])</f>
        <v>0.8602335475694759</v>
      </c>
      <c r="O3332">
        <f>Tabell1[[#This Row],[TP]]/(Tabell1[[#This Row],[TP]]+Tabell1[[#This Row],[FP]])</f>
        <v>0.98134284016636952</v>
      </c>
      <c r="P3332">
        <f>Tabell1[[#This Row],[TP]]/(Tabell1[[#This Row],[TP]]+Tabell1[[#This Row],[FN]])</f>
        <v>0.85619491964748573</v>
      </c>
      <c r="Q3332">
        <f>2*(Tabell1[[#This Row],[Recall]] * Tabell1[[#This Row],[Precision]]) / (Tabell1[[#This Row],[Recall]] + Tabell1[[#This Row],[Precision]])</f>
        <v>0.91450719822812854</v>
      </c>
      <c r="R3332">
        <v>8258</v>
      </c>
      <c r="S3332">
        <v>1245</v>
      </c>
      <c r="T3332">
        <v>157</v>
      </c>
      <c r="U3332">
        <v>1387</v>
      </c>
    </row>
    <row r="3333" spans="1:21" hidden="1" x14ac:dyDescent="0.3">
      <c r="A3333" s="23" t="s">
        <v>48</v>
      </c>
      <c r="B3333" s="21" t="s">
        <v>32</v>
      </c>
      <c r="C3333" s="23" t="s">
        <v>40</v>
      </c>
      <c r="D3333" s="20" t="s">
        <v>23</v>
      </c>
      <c r="E3333" t="s">
        <v>24</v>
      </c>
      <c r="F3333" s="19" t="s">
        <v>21</v>
      </c>
      <c r="G3333" s="21" t="s">
        <v>29</v>
      </c>
      <c r="H3333" s="21" t="s">
        <v>29</v>
      </c>
      <c r="I3333" s="25" t="s">
        <v>25</v>
      </c>
      <c r="J3333" s="25" t="s">
        <v>26</v>
      </c>
      <c r="K3333" s="26">
        <v>0.378021240234375</v>
      </c>
      <c r="L3333" s="26">
        <v>1.0012936592102</v>
      </c>
      <c r="N3333">
        <f>(Tabell1[[#This Row],[TP]]+Tabell1[[#This Row],[TN]])/(Tabell1[[#This Row],[TP]]+Tabell1[[#This Row],[TN]]+Tabell1[[#This Row],[FP]]+Tabell1[[#This Row],[FN]])</f>
        <v>0.8602335475694759</v>
      </c>
      <c r="O3333">
        <f>Tabell1[[#This Row],[TP]]/(Tabell1[[#This Row],[TP]]+Tabell1[[#This Row],[FP]])</f>
        <v>0.98134284016636952</v>
      </c>
      <c r="P3333">
        <f>Tabell1[[#This Row],[TP]]/(Tabell1[[#This Row],[TP]]+Tabell1[[#This Row],[FN]])</f>
        <v>0.85619491964748573</v>
      </c>
      <c r="Q3333">
        <f>2*(Tabell1[[#This Row],[Recall]] * Tabell1[[#This Row],[Precision]]) / (Tabell1[[#This Row],[Recall]] + Tabell1[[#This Row],[Precision]])</f>
        <v>0.91450719822812854</v>
      </c>
      <c r="R3333">
        <v>8258</v>
      </c>
      <c r="S3333">
        <v>1245</v>
      </c>
      <c r="T3333">
        <v>157</v>
      </c>
      <c r="U3333">
        <v>1387</v>
      </c>
    </row>
    <row r="3334" spans="1:21" hidden="1" x14ac:dyDescent="0.3">
      <c r="A3334" s="25" t="s">
        <v>20</v>
      </c>
      <c r="B3334" s="21" t="s">
        <v>32</v>
      </c>
      <c r="C3334" s="25" t="s">
        <v>36</v>
      </c>
      <c r="D3334" s="25" t="s">
        <v>36</v>
      </c>
      <c r="E3334" t="s">
        <v>44</v>
      </c>
      <c r="F3334" s="25" t="s">
        <v>30</v>
      </c>
      <c r="G3334" s="21" t="s">
        <v>29</v>
      </c>
      <c r="H3334" s="25" t="s">
        <v>26</v>
      </c>
      <c r="I3334" s="21"/>
      <c r="J3334" s="25" t="s">
        <v>26</v>
      </c>
      <c r="K3334" s="26">
        <v>3.2628421783447199</v>
      </c>
      <c r="L3334" s="26">
        <v>8.1629662513732892</v>
      </c>
      <c r="N3334">
        <f>(Tabell1[[#This Row],[TP]]+Tabell1[[#This Row],[TN]])/(Tabell1[[#This Row],[TP]]+Tabell1[[#This Row],[TN]]+Tabell1[[#This Row],[FP]]+Tabell1[[#This Row],[FN]])</f>
        <v>0.88386686067660969</v>
      </c>
      <c r="O3334">
        <f>Tabell1[[#This Row],[TP]]/(Tabell1[[#This Row],[TP]]+Tabell1[[#This Row],[FP]])</f>
        <v>0.90474297827239003</v>
      </c>
      <c r="P3334">
        <f>Tabell1[[#This Row],[TP]]/(Tabell1[[#This Row],[TP]]+Tabell1[[#This Row],[FN]])</f>
        <v>0.92446189251387578</v>
      </c>
      <c r="Q3334">
        <f>2*(Tabell1[[#This Row],[Recall]] * Tabell1[[#This Row],[Precision]]) / (Tabell1[[#This Row],[Recall]] + Tabell1[[#This Row],[Precision]])</f>
        <v>0.9144961499832609</v>
      </c>
      <c r="R3334">
        <v>6829</v>
      </c>
      <c r="S3334">
        <v>2890</v>
      </c>
      <c r="T3334">
        <v>719</v>
      </c>
      <c r="U3334">
        <v>558</v>
      </c>
    </row>
    <row r="3335" spans="1:21" hidden="1" x14ac:dyDescent="0.3">
      <c r="A3335" s="25" t="s">
        <v>20</v>
      </c>
      <c r="B3335" s="23" t="s">
        <v>33</v>
      </c>
      <c r="C3335" s="25" t="s">
        <v>36</v>
      </c>
      <c r="D3335" s="25" t="s">
        <v>36</v>
      </c>
      <c r="E3335" t="s">
        <v>37</v>
      </c>
      <c r="F3335" s="25" t="s">
        <v>30</v>
      </c>
      <c r="G3335" s="21" t="s">
        <v>29</v>
      </c>
      <c r="H3335" s="25" t="s">
        <v>26</v>
      </c>
      <c r="I3335" s="25" t="s">
        <v>25</v>
      </c>
      <c r="J3335" s="25" t="s">
        <v>26</v>
      </c>
      <c r="K3335" s="26">
        <v>3.0688240528106601</v>
      </c>
      <c r="L3335" s="26">
        <v>8.6518671512603706</v>
      </c>
      <c r="N3335">
        <f>(Tabell1[[#This Row],[TP]]+Tabell1[[#This Row],[TN]])/(Tabell1[[#This Row],[TP]]+Tabell1[[#This Row],[TN]]+Tabell1[[#This Row],[FP]]+Tabell1[[#This Row],[FN]])</f>
        <v>0.88122885617628233</v>
      </c>
      <c r="O3335">
        <f>Tabell1[[#This Row],[TP]]/(Tabell1[[#This Row],[TP]]+Tabell1[[#This Row],[FP]])</f>
        <v>0.88136023347290948</v>
      </c>
      <c r="P3335">
        <f>Tabell1[[#This Row],[TP]]/(Tabell1[[#This Row],[TP]]+Tabell1[[#This Row],[FN]])</f>
        <v>0.95020519835841311</v>
      </c>
      <c r="Q3335">
        <f>2*(Tabell1[[#This Row],[Recall]] * Tabell1[[#This Row],[Precision]]) / (Tabell1[[#This Row],[Recall]] + Tabell1[[#This Row],[Precision]])</f>
        <v>0.91448884207754588</v>
      </c>
      <c r="R3335">
        <v>6946</v>
      </c>
      <c r="S3335">
        <v>2692</v>
      </c>
      <c r="T3335">
        <v>935</v>
      </c>
      <c r="U3335">
        <v>364</v>
      </c>
    </row>
    <row r="3336" spans="1:21" hidden="1" x14ac:dyDescent="0.3">
      <c r="A3336" s="25" t="s">
        <v>20</v>
      </c>
      <c r="B3336" s="23" t="s">
        <v>33</v>
      </c>
      <c r="C3336" s="25" t="s">
        <v>36</v>
      </c>
      <c r="D3336" s="25" t="s">
        <v>36</v>
      </c>
      <c r="E3336" t="s">
        <v>37</v>
      </c>
      <c r="F3336" s="25" t="s">
        <v>30</v>
      </c>
      <c r="G3336" s="25" t="s">
        <v>26</v>
      </c>
      <c r="H3336" s="25" t="s">
        <v>26</v>
      </c>
      <c r="I3336" s="25" t="s">
        <v>25</v>
      </c>
      <c r="J3336" s="25" t="s">
        <v>26</v>
      </c>
      <c r="K3336" s="26">
        <v>2.8432691097259499</v>
      </c>
      <c r="L3336" s="26">
        <v>8.0764257907867396</v>
      </c>
      <c r="N3336">
        <f>(Tabell1[[#This Row],[TP]]+Tabell1[[#This Row],[TN]])/(Tabell1[[#This Row],[TP]]+Tabell1[[#This Row],[TN]]+Tabell1[[#This Row],[FP]]+Tabell1[[#This Row],[FN]])</f>
        <v>0.88122885617628233</v>
      </c>
      <c r="O3336">
        <f>Tabell1[[#This Row],[TP]]/(Tabell1[[#This Row],[TP]]+Tabell1[[#This Row],[FP]])</f>
        <v>0.88136023347290948</v>
      </c>
      <c r="P3336">
        <f>Tabell1[[#This Row],[TP]]/(Tabell1[[#This Row],[TP]]+Tabell1[[#This Row],[FN]])</f>
        <v>0.95020519835841311</v>
      </c>
      <c r="Q3336">
        <f>2*(Tabell1[[#This Row],[Recall]] * Tabell1[[#This Row],[Precision]]) / (Tabell1[[#This Row],[Recall]] + Tabell1[[#This Row],[Precision]])</f>
        <v>0.91448884207754588</v>
      </c>
      <c r="R3336">
        <v>6946</v>
      </c>
      <c r="S3336">
        <v>2692</v>
      </c>
      <c r="T3336">
        <v>935</v>
      </c>
      <c r="U3336">
        <v>364</v>
      </c>
    </row>
    <row r="3337" spans="1:21" hidden="1" x14ac:dyDescent="0.3">
      <c r="A3337" s="23" t="s">
        <v>48</v>
      </c>
      <c r="B3337" s="25" t="s">
        <v>22</v>
      </c>
      <c r="C3337" s="23" t="s">
        <v>40</v>
      </c>
      <c r="D3337" s="20" t="s">
        <v>23</v>
      </c>
      <c r="E3337" t="s">
        <v>24</v>
      </c>
      <c r="F3337" s="19" t="s">
        <v>21</v>
      </c>
      <c r="G3337" s="25" t="s">
        <v>26</v>
      </c>
      <c r="H3337" s="25" t="s">
        <v>26</v>
      </c>
      <c r="I3337" s="25" t="s">
        <v>25</v>
      </c>
      <c r="J3337" s="25" t="s">
        <v>26</v>
      </c>
      <c r="K3337" s="26">
        <v>8.6766958236694294E-2</v>
      </c>
      <c r="L3337" s="26">
        <v>0.20704007148742601</v>
      </c>
      <c r="N3337">
        <f>(Tabell1[[#This Row],[TP]]+Tabell1[[#This Row],[TN]])/(Tabell1[[#This Row],[TP]]+Tabell1[[#This Row],[TN]]+Tabell1[[#This Row],[FP]]+Tabell1[[#This Row],[FN]])</f>
        <v>0.86032406988322618</v>
      </c>
      <c r="O3337">
        <f>Tabell1[[#This Row],[TP]]/(Tabell1[[#This Row],[TP]]+Tabell1[[#This Row],[FP]])</f>
        <v>0.98237675637056443</v>
      </c>
      <c r="P3337">
        <f>Tabell1[[#This Row],[TP]]/(Tabell1[[#This Row],[TP]]+Tabell1[[#This Row],[FN]])</f>
        <v>0.85536547433903576</v>
      </c>
      <c r="Q3337">
        <f>2*(Tabell1[[#This Row],[Recall]] * Tabell1[[#This Row],[Precision]]) / (Tabell1[[#This Row],[Recall]] + Tabell1[[#This Row],[Precision]])</f>
        <v>0.91448207060910047</v>
      </c>
      <c r="R3337">
        <v>8250</v>
      </c>
      <c r="S3337">
        <v>1254</v>
      </c>
      <c r="T3337">
        <v>148</v>
      </c>
      <c r="U3337">
        <v>1395</v>
      </c>
    </row>
    <row r="3338" spans="1:21" hidden="1" x14ac:dyDescent="0.3">
      <c r="A3338" s="23" t="s">
        <v>48</v>
      </c>
      <c r="B3338" s="25" t="s">
        <v>22</v>
      </c>
      <c r="C3338" s="23" t="s">
        <v>40</v>
      </c>
      <c r="D3338" s="20" t="s">
        <v>23</v>
      </c>
      <c r="E3338" t="s">
        <v>24</v>
      </c>
      <c r="F3338" s="19" t="s">
        <v>21</v>
      </c>
      <c r="G3338" s="21" t="s">
        <v>29</v>
      </c>
      <c r="H3338" s="25" t="s">
        <v>26</v>
      </c>
      <c r="I3338" s="25" t="s">
        <v>25</v>
      </c>
      <c r="J3338" s="25" t="s">
        <v>26</v>
      </c>
      <c r="K3338" s="26">
        <v>8.0815315246582003E-2</v>
      </c>
      <c r="L3338" s="26">
        <v>0.19646954536437899</v>
      </c>
      <c r="N3338">
        <f>(Tabell1[[#This Row],[TP]]+Tabell1[[#This Row],[TN]])/(Tabell1[[#This Row],[TP]]+Tabell1[[#This Row],[TN]]+Tabell1[[#This Row],[FP]]+Tabell1[[#This Row],[FN]])</f>
        <v>0.86032406988322618</v>
      </c>
      <c r="O3338">
        <f>Tabell1[[#This Row],[TP]]/(Tabell1[[#This Row],[TP]]+Tabell1[[#This Row],[FP]])</f>
        <v>0.98237675637056443</v>
      </c>
      <c r="P3338">
        <f>Tabell1[[#This Row],[TP]]/(Tabell1[[#This Row],[TP]]+Tabell1[[#This Row],[FN]])</f>
        <v>0.85536547433903576</v>
      </c>
      <c r="Q3338">
        <f>2*(Tabell1[[#This Row],[Recall]] * Tabell1[[#This Row],[Precision]]) / (Tabell1[[#This Row],[Recall]] + Tabell1[[#This Row],[Precision]])</f>
        <v>0.91448207060910047</v>
      </c>
      <c r="R3338">
        <v>8250</v>
      </c>
      <c r="S3338">
        <v>1254</v>
      </c>
      <c r="T3338">
        <v>148</v>
      </c>
      <c r="U3338">
        <v>1395</v>
      </c>
    </row>
    <row r="3339" spans="1:21" hidden="1" x14ac:dyDescent="0.3">
      <c r="A3339" s="25" t="s">
        <v>20</v>
      </c>
      <c r="B3339" s="23" t="s">
        <v>33</v>
      </c>
      <c r="C3339" s="23" t="s">
        <v>40</v>
      </c>
      <c r="D3339" s="20" t="s">
        <v>23</v>
      </c>
      <c r="E3339" t="s">
        <v>24</v>
      </c>
      <c r="F3339" s="25" t="s">
        <v>30</v>
      </c>
      <c r="G3339" s="25" t="s">
        <v>26</v>
      </c>
      <c r="H3339" s="25" t="s">
        <v>26</v>
      </c>
      <c r="I3339" s="25" t="s">
        <v>25</v>
      </c>
      <c r="J3339" s="21" t="s">
        <v>29</v>
      </c>
      <c r="K3339" s="26">
        <v>4.2606918811798096</v>
      </c>
      <c r="L3339" s="26">
        <v>10.558310747146599</v>
      </c>
      <c r="N3339">
        <f>(Tabell1[[#This Row],[TP]]+Tabell1[[#This Row],[TN]])/(Tabell1[[#This Row],[TP]]+Tabell1[[#This Row],[TN]]+Tabell1[[#This Row],[FP]]+Tabell1[[#This Row],[FN]])</f>
        <v>0.86050511451072687</v>
      </c>
      <c r="O3339">
        <f>Tabell1[[#This Row],[TP]]/(Tabell1[[#This Row],[TP]]+Tabell1[[#This Row],[FP]])</f>
        <v>0.98422562141491399</v>
      </c>
      <c r="P3339">
        <f>Tabell1[[#This Row],[TP]]/(Tabell1[[#This Row],[TP]]+Tabell1[[#This Row],[FN]])</f>
        <v>0.85391394504924834</v>
      </c>
      <c r="Q3339">
        <f>2*(Tabell1[[#This Row],[Recall]] * Tabell1[[#This Row],[Precision]]) / (Tabell1[[#This Row],[Recall]] + Tabell1[[#This Row],[Precision]])</f>
        <v>0.91445067451285189</v>
      </c>
      <c r="R3339">
        <v>8236</v>
      </c>
      <c r="S3339">
        <v>1270</v>
      </c>
      <c r="T3339">
        <v>132</v>
      </c>
      <c r="U3339">
        <v>1409</v>
      </c>
    </row>
    <row r="3340" spans="1:21" hidden="1" x14ac:dyDescent="0.3">
      <c r="A3340" s="25" t="s">
        <v>20</v>
      </c>
      <c r="B3340" s="23" t="s">
        <v>33</v>
      </c>
      <c r="C3340" s="23" t="s">
        <v>40</v>
      </c>
      <c r="D3340" s="20" t="s">
        <v>23</v>
      </c>
      <c r="E3340" t="s">
        <v>24</v>
      </c>
      <c r="F3340" s="25" t="s">
        <v>30</v>
      </c>
      <c r="G3340" s="21" t="s">
        <v>29</v>
      </c>
      <c r="H3340" s="25" t="s">
        <v>26</v>
      </c>
      <c r="I3340" s="25" t="s">
        <v>25</v>
      </c>
      <c r="J3340" s="21" t="s">
        <v>29</v>
      </c>
      <c r="K3340" s="26">
        <v>4.1990237236022896</v>
      </c>
      <c r="L3340" s="26">
        <v>10.556530952453601</v>
      </c>
      <c r="N3340">
        <f>(Tabell1[[#This Row],[TP]]+Tabell1[[#This Row],[TN]])/(Tabell1[[#This Row],[TP]]+Tabell1[[#This Row],[TN]]+Tabell1[[#This Row],[FP]]+Tabell1[[#This Row],[FN]])</f>
        <v>0.86050511451072687</v>
      </c>
      <c r="O3340">
        <f>Tabell1[[#This Row],[TP]]/(Tabell1[[#This Row],[TP]]+Tabell1[[#This Row],[FP]])</f>
        <v>0.98422562141491399</v>
      </c>
      <c r="P3340">
        <f>Tabell1[[#This Row],[TP]]/(Tabell1[[#This Row],[TP]]+Tabell1[[#This Row],[FN]])</f>
        <v>0.85391394504924834</v>
      </c>
      <c r="Q3340">
        <f>2*(Tabell1[[#This Row],[Recall]] * Tabell1[[#This Row],[Precision]]) / (Tabell1[[#This Row],[Recall]] + Tabell1[[#This Row],[Precision]])</f>
        <v>0.91445067451285189</v>
      </c>
      <c r="R3340">
        <v>8236</v>
      </c>
      <c r="S3340">
        <v>1270</v>
      </c>
      <c r="T3340">
        <v>132</v>
      </c>
      <c r="U3340">
        <v>1409</v>
      </c>
    </row>
    <row r="3341" spans="1:21" hidden="1" x14ac:dyDescent="0.3">
      <c r="A3341" s="25" t="s">
        <v>20</v>
      </c>
      <c r="B3341" s="21" t="s">
        <v>32</v>
      </c>
      <c r="C3341" s="25" t="s">
        <v>36</v>
      </c>
      <c r="D3341" s="25" t="s">
        <v>36</v>
      </c>
      <c r="E3341" t="s">
        <v>44</v>
      </c>
      <c r="F3341" s="25" t="s">
        <v>30</v>
      </c>
      <c r="G3341" s="25" t="s">
        <v>26</v>
      </c>
      <c r="H3341" s="21" t="s">
        <v>29</v>
      </c>
      <c r="I3341" s="21"/>
      <c r="J3341" s="25" t="s">
        <v>26</v>
      </c>
      <c r="K3341" s="26">
        <v>3.1385571956634499</v>
      </c>
      <c r="L3341" s="26">
        <v>7.60210728645324</v>
      </c>
      <c r="N3341">
        <f>(Tabell1[[#This Row],[TP]]+Tabell1[[#This Row],[TN]])/(Tabell1[[#This Row],[TP]]+Tabell1[[#This Row],[TN]]+Tabell1[[#This Row],[FP]]+Tabell1[[#This Row],[FN]])</f>
        <v>0.88368497635503818</v>
      </c>
      <c r="O3341">
        <f>Tabell1[[#This Row],[TP]]/(Tabell1[[#This Row],[TP]]+Tabell1[[#This Row],[FP]])</f>
        <v>0.90418210693488621</v>
      </c>
      <c r="P3341">
        <f>Tabell1[[#This Row],[TP]]/(Tabell1[[#This Row],[TP]]+Tabell1[[#This Row],[FN]])</f>
        <v>0.92486801137132801</v>
      </c>
      <c r="Q3341">
        <f>2*(Tabell1[[#This Row],[Recall]] * Tabell1[[#This Row],[Precision]]) / (Tabell1[[#This Row],[Recall]] + Tabell1[[#This Row],[Precision]])</f>
        <v>0.91440808405273366</v>
      </c>
      <c r="R3341">
        <v>6832</v>
      </c>
      <c r="S3341">
        <v>2885</v>
      </c>
      <c r="T3341">
        <v>724</v>
      </c>
      <c r="U3341">
        <v>555</v>
      </c>
    </row>
    <row r="3342" spans="1:21" hidden="1" x14ac:dyDescent="0.3">
      <c r="A3342" s="23" t="s">
        <v>48</v>
      </c>
      <c r="B3342" s="25" t="s">
        <v>22</v>
      </c>
      <c r="C3342" s="23" t="s">
        <v>40</v>
      </c>
      <c r="D3342" s="20" t="s">
        <v>23</v>
      </c>
      <c r="E3342" t="s">
        <v>24</v>
      </c>
      <c r="F3342" s="25" t="s">
        <v>30</v>
      </c>
      <c r="G3342" s="25" t="s">
        <v>26</v>
      </c>
      <c r="H3342" s="21" t="s">
        <v>29</v>
      </c>
      <c r="I3342" s="21"/>
      <c r="J3342" s="21" t="s">
        <v>29</v>
      </c>
      <c r="K3342" s="26">
        <v>0.312699794769287</v>
      </c>
      <c r="L3342" s="26">
        <v>0.44385290145874001</v>
      </c>
      <c r="N3342">
        <f>(Tabell1[[#This Row],[TP]]+Tabell1[[#This Row],[TN]])/(Tabell1[[#This Row],[TP]]+Tabell1[[#This Row],[TN]]+Tabell1[[#This Row],[FP]]+Tabell1[[#This Row],[FN]])</f>
        <v>0.86086720376572823</v>
      </c>
      <c r="O3342">
        <f>Tabell1[[#This Row],[TP]]/(Tabell1[[#This Row],[TP]]+Tabell1[[#This Row],[FP]])</f>
        <v>0.98772858517805584</v>
      </c>
      <c r="P3342">
        <f>Tabell1[[#This Row],[TP]]/(Tabell1[[#This Row],[TP]]+Tabell1[[#This Row],[FN]])</f>
        <v>0.8512182477967859</v>
      </c>
      <c r="Q3342">
        <f>2*(Tabell1[[#This Row],[Recall]] * Tabell1[[#This Row],[Precision]]) / (Tabell1[[#This Row],[Recall]] + Tabell1[[#This Row],[Precision]])</f>
        <v>0.91440663807985734</v>
      </c>
      <c r="R3342">
        <v>8210</v>
      </c>
      <c r="S3342">
        <v>1300</v>
      </c>
      <c r="T3342">
        <v>102</v>
      </c>
      <c r="U3342">
        <v>1435</v>
      </c>
    </row>
    <row r="3343" spans="1:21" hidden="1" x14ac:dyDescent="0.3">
      <c r="A3343" s="23" t="s">
        <v>48</v>
      </c>
      <c r="B3343" s="25" t="s">
        <v>22</v>
      </c>
      <c r="C3343" s="23" t="s">
        <v>40</v>
      </c>
      <c r="D3343" s="20" t="s">
        <v>23</v>
      </c>
      <c r="E3343" t="s">
        <v>24</v>
      </c>
      <c r="F3343" s="25" t="s">
        <v>30</v>
      </c>
      <c r="G3343" s="21" t="s">
        <v>29</v>
      </c>
      <c r="H3343" s="21" t="s">
        <v>29</v>
      </c>
      <c r="I3343" s="21"/>
      <c r="J3343" s="21" t="s">
        <v>29</v>
      </c>
      <c r="K3343" s="26">
        <v>0.28523468971252403</v>
      </c>
      <c r="L3343" s="26">
        <v>0.34807181358337402</v>
      </c>
      <c r="N3343">
        <f>(Tabell1[[#This Row],[TP]]+Tabell1[[#This Row],[TN]])/(Tabell1[[#This Row],[TP]]+Tabell1[[#This Row],[TN]]+Tabell1[[#This Row],[FP]]+Tabell1[[#This Row],[FN]])</f>
        <v>0.86086720376572823</v>
      </c>
      <c r="O3343">
        <f>Tabell1[[#This Row],[TP]]/(Tabell1[[#This Row],[TP]]+Tabell1[[#This Row],[FP]])</f>
        <v>0.98772858517805584</v>
      </c>
      <c r="P3343">
        <f>Tabell1[[#This Row],[TP]]/(Tabell1[[#This Row],[TP]]+Tabell1[[#This Row],[FN]])</f>
        <v>0.8512182477967859</v>
      </c>
      <c r="Q3343">
        <f>2*(Tabell1[[#This Row],[Recall]] * Tabell1[[#This Row],[Precision]]) / (Tabell1[[#This Row],[Recall]] + Tabell1[[#This Row],[Precision]])</f>
        <v>0.91440663807985734</v>
      </c>
      <c r="R3343">
        <v>8210</v>
      </c>
      <c r="S3343">
        <v>1300</v>
      </c>
      <c r="T3343">
        <v>102</v>
      </c>
      <c r="U3343">
        <v>1435</v>
      </c>
    </row>
    <row r="3344" spans="1:21" hidden="1" x14ac:dyDescent="0.3">
      <c r="A3344" s="25" t="s">
        <v>20</v>
      </c>
      <c r="B3344" s="23" t="s">
        <v>33</v>
      </c>
      <c r="C3344" s="25" t="s">
        <v>36</v>
      </c>
      <c r="D3344" s="25" t="s">
        <v>36</v>
      </c>
      <c r="E3344" t="s">
        <v>44</v>
      </c>
      <c r="F3344" s="25" t="s">
        <v>30</v>
      </c>
      <c r="G3344" s="21" t="s">
        <v>29</v>
      </c>
      <c r="H3344" s="21" t="s">
        <v>29</v>
      </c>
      <c r="I3344" s="21"/>
      <c r="J3344" s="25" t="s">
        <v>26</v>
      </c>
      <c r="K3344" s="26">
        <v>5.0735599994659397</v>
      </c>
      <c r="L3344" s="26">
        <v>14.8264253139495</v>
      </c>
      <c r="N3344">
        <f>(Tabell1[[#This Row],[TP]]+Tabell1[[#This Row],[TN]])/(Tabell1[[#This Row],[TP]]+Tabell1[[#This Row],[TN]]+Tabell1[[#This Row],[FP]]+Tabell1[[#This Row],[FN]])</f>
        <v>0.8812295380138232</v>
      </c>
      <c r="O3344">
        <f>Tabell1[[#This Row],[TP]]/(Tabell1[[#This Row],[TP]]+Tabell1[[#This Row],[FP]])</f>
        <v>0.88658614113159573</v>
      </c>
      <c r="P3344">
        <f>Tabell1[[#This Row],[TP]]/(Tabell1[[#This Row],[TP]]+Tabell1[[#This Row],[FN]])</f>
        <v>0.94395559767158521</v>
      </c>
      <c r="Q3344">
        <f>2*(Tabell1[[#This Row],[Recall]] * Tabell1[[#This Row],[Precision]]) / (Tabell1[[#This Row],[Recall]] + Tabell1[[#This Row],[Precision]])</f>
        <v>0.91437188565434036</v>
      </c>
      <c r="R3344">
        <v>6973</v>
      </c>
      <c r="S3344">
        <v>2717</v>
      </c>
      <c r="T3344">
        <v>892</v>
      </c>
      <c r="U3344">
        <v>414</v>
      </c>
    </row>
    <row r="3345" spans="1:21" hidden="1" x14ac:dyDescent="0.3">
      <c r="A3345" s="25" t="s">
        <v>20</v>
      </c>
      <c r="B3345" s="23" t="s">
        <v>33</v>
      </c>
      <c r="C3345" s="25" t="s">
        <v>36</v>
      </c>
      <c r="D3345" s="25" t="s">
        <v>36</v>
      </c>
      <c r="E3345" t="s">
        <v>37</v>
      </c>
      <c r="F3345" s="19" t="s">
        <v>21</v>
      </c>
      <c r="G3345" s="25" t="s">
        <v>26</v>
      </c>
      <c r="H3345" s="25" t="s">
        <v>26</v>
      </c>
      <c r="I3345" s="25" t="s">
        <v>25</v>
      </c>
      <c r="J3345" s="21" t="s">
        <v>29</v>
      </c>
      <c r="K3345" s="26">
        <v>1.6319844722747801</v>
      </c>
      <c r="L3345" s="26">
        <v>4.30082082748413</v>
      </c>
      <c r="N3345">
        <f>(Tabell1[[#This Row],[TP]]+Tabell1[[#This Row],[TN]])/(Tabell1[[#This Row],[TP]]+Tabell1[[#This Row],[TN]]+Tabell1[[#This Row],[FP]]+Tabell1[[#This Row],[FN]])</f>
        <v>0.88104599067385936</v>
      </c>
      <c r="O3345">
        <f>Tabell1[[#This Row],[TP]]/(Tabell1[[#This Row],[TP]]+Tabell1[[#This Row],[FP]])</f>
        <v>0.881426939190047</v>
      </c>
      <c r="P3345">
        <f>Tabell1[[#This Row],[TP]]/(Tabell1[[#This Row],[TP]]+Tabell1[[#This Row],[FN]])</f>
        <v>0.94979480164158692</v>
      </c>
      <c r="Q3345">
        <f>2*(Tabell1[[#This Row],[Recall]] * Tabell1[[#This Row],[Precision]]) / (Tabell1[[#This Row],[Recall]] + Tabell1[[#This Row],[Precision]])</f>
        <v>0.91433462830052015</v>
      </c>
      <c r="R3345">
        <v>6943</v>
      </c>
      <c r="S3345">
        <v>2693</v>
      </c>
      <c r="T3345">
        <v>934</v>
      </c>
      <c r="U3345">
        <v>367</v>
      </c>
    </row>
    <row r="3346" spans="1:21" hidden="1" x14ac:dyDescent="0.3">
      <c r="A3346" s="25" t="s">
        <v>20</v>
      </c>
      <c r="B3346" s="23" t="s">
        <v>33</v>
      </c>
      <c r="C3346" s="25" t="s">
        <v>36</v>
      </c>
      <c r="D3346" s="25" t="s">
        <v>36</v>
      </c>
      <c r="E3346" t="s">
        <v>37</v>
      </c>
      <c r="F3346" s="19" t="s">
        <v>21</v>
      </c>
      <c r="G3346" s="21" t="s">
        <v>29</v>
      </c>
      <c r="H3346" s="25" t="s">
        <v>26</v>
      </c>
      <c r="I3346" s="25" t="s">
        <v>25</v>
      </c>
      <c r="J3346" s="21" t="s">
        <v>29</v>
      </c>
      <c r="K3346" s="26">
        <v>1.6273877620696999</v>
      </c>
      <c r="L3346" s="26">
        <v>4.3228373527526802</v>
      </c>
      <c r="N3346">
        <f>(Tabell1[[#This Row],[TP]]+Tabell1[[#This Row],[TN]])/(Tabell1[[#This Row],[TP]]+Tabell1[[#This Row],[TN]]+Tabell1[[#This Row],[FP]]+Tabell1[[#This Row],[FN]])</f>
        <v>0.88104599067385936</v>
      </c>
      <c r="O3346">
        <f>Tabell1[[#This Row],[TP]]/(Tabell1[[#This Row],[TP]]+Tabell1[[#This Row],[FP]])</f>
        <v>0.881426939190047</v>
      </c>
      <c r="P3346">
        <f>Tabell1[[#This Row],[TP]]/(Tabell1[[#This Row],[TP]]+Tabell1[[#This Row],[FN]])</f>
        <v>0.94979480164158692</v>
      </c>
      <c r="Q3346">
        <f>2*(Tabell1[[#This Row],[Recall]] * Tabell1[[#This Row],[Precision]]) / (Tabell1[[#This Row],[Recall]] + Tabell1[[#This Row],[Precision]])</f>
        <v>0.91433462830052015</v>
      </c>
      <c r="R3346">
        <v>6943</v>
      </c>
      <c r="S3346">
        <v>2693</v>
      </c>
      <c r="T3346">
        <v>934</v>
      </c>
      <c r="U3346">
        <v>367</v>
      </c>
    </row>
    <row r="3347" spans="1:21" hidden="1" x14ac:dyDescent="0.3">
      <c r="A3347" s="25" t="s">
        <v>20</v>
      </c>
      <c r="B3347" s="23" t="s">
        <v>33</v>
      </c>
      <c r="C3347" s="25" t="s">
        <v>36</v>
      </c>
      <c r="D3347" s="25" t="s">
        <v>36</v>
      </c>
      <c r="E3347" t="s">
        <v>44</v>
      </c>
      <c r="F3347" s="19" t="s">
        <v>21</v>
      </c>
      <c r="G3347" s="25" t="s">
        <v>26</v>
      </c>
      <c r="H3347" s="25" t="s">
        <v>26</v>
      </c>
      <c r="I3347" s="21"/>
      <c r="J3347" s="25" t="s">
        <v>26</v>
      </c>
      <c r="K3347" s="26">
        <v>2.0571708679199201</v>
      </c>
      <c r="L3347" s="26">
        <v>5.84551906585693</v>
      </c>
      <c r="N3347">
        <f>(Tabell1[[#This Row],[TP]]+Tabell1[[#This Row],[TN]])/(Tabell1[[#This Row],[TP]]+Tabell1[[#This Row],[TN]]+Tabell1[[#This Row],[FP]]+Tabell1[[#This Row],[FN]])</f>
        <v>0.88195707530010914</v>
      </c>
      <c r="O3347">
        <f>Tabell1[[#This Row],[TP]]/(Tabell1[[#This Row],[TP]]+Tabell1[[#This Row],[FP]])</f>
        <v>0.89288940508452708</v>
      </c>
      <c r="P3347">
        <f>Tabell1[[#This Row],[TP]]/(Tabell1[[#This Row],[TP]]+Tabell1[[#This Row],[FN]])</f>
        <v>0.93664545823744416</v>
      </c>
      <c r="Q3347">
        <f>2*(Tabell1[[#This Row],[Recall]] * Tabell1[[#This Row],[Precision]]) / (Tabell1[[#This Row],[Recall]] + Tabell1[[#This Row],[Precision]])</f>
        <v>0.91424418604651159</v>
      </c>
      <c r="R3347">
        <v>6919</v>
      </c>
      <c r="S3347">
        <v>2779</v>
      </c>
      <c r="T3347">
        <v>830</v>
      </c>
      <c r="U3347">
        <v>468</v>
      </c>
    </row>
    <row r="3348" spans="1:21" hidden="1" x14ac:dyDescent="0.3">
      <c r="A3348" s="25" t="s">
        <v>20</v>
      </c>
      <c r="B3348" s="21" t="s">
        <v>32</v>
      </c>
      <c r="C3348" s="25" t="s">
        <v>36</v>
      </c>
      <c r="D3348" s="25" t="s">
        <v>36</v>
      </c>
      <c r="E3348" t="s">
        <v>44</v>
      </c>
      <c r="F3348" s="25" t="s">
        <v>30</v>
      </c>
      <c r="G3348" s="21" t="s">
        <v>29</v>
      </c>
      <c r="H3348" s="21" t="s">
        <v>29</v>
      </c>
      <c r="I3348" s="21"/>
      <c r="J3348" s="25" t="s">
        <v>26</v>
      </c>
      <c r="K3348" s="26">
        <v>3.2109458446502601</v>
      </c>
      <c r="L3348" s="26">
        <v>7.6261458396911603</v>
      </c>
      <c r="N3348">
        <f>(Tabell1[[#This Row],[TP]]+Tabell1[[#This Row],[TN]])/(Tabell1[[#This Row],[TP]]+Tabell1[[#This Row],[TN]]+Tabell1[[#This Row],[FP]]+Tabell1[[#This Row],[FN]])</f>
        <v>0.88332120771189526</v>
      </c>
      <c r="O3348">
        <f>Tabell1[[#This Row],[TP]]/(Tabell1[[#This Row],[TP]]+Tabell1[[#This Row],[FP]])</f>
        <v>0.90338355802273329</v>
      </c>
      <c r="P3348">
        <f>Tabell1[[#This Row],[TP]]/(Tabell1[[#This Row],[TP]]+Tabell1[[#This Row],[FN]])</f>
        <v>0.92527413022878024</v>
      </c>
      <c r="Q3348">
        <f>2*(Tabell1[[#This Row],[Recall]] * Tabell1[[#This Row],[Precision]]) / (Tabell1[[#This Row],[Recall]] + Tabell1[[#This Row],[Precision]])</f>
        <v>0.91419781983548443</v>
      </c>
      <c r="R3348">
        <v>6835</v>
      </c>
      <c r="S3348">
        <v>2878</v>
      </c>
      <c r="T3348">
        <v>731</v>
      </c>
      <c r="U3348">
        <v>552</v>
      </c>
    </row>
    <row r="3349" spans="1:21" hidden="1" x14ac:dyDescent="0.3">
      <c r="A3349" s="21" t="s">
        <v>31</v>
      </c>
      <c r="B3349" s="23" t="s">
        <v>33</v>
      </c>
      <c r="C3349" s="23" t="s">
        <v>40</v>
      </c>
      <c r="D3349" s="20" t="s">
        <v>23</v>
      </c>
      <c r="E3349" t="s">
        <v>24</v>
      </c>
      <c r="F3349" s="19" t="s">
        <v>21</v>
      </c>
      <c r="G3349" s="25" t="s">
        <v>26</v>
      </c>
      <c r="H3349" s="25" t="s">
        <v>26</v>
      </c>
      <c r="I3349" s="21"/>
      <c r="J3349" s="25" t="s">
        <v>26</v>
      </c>
      <c r="K3349" s="26">
        <v>275.46075010299597</v>
      </c>
      <c r="L3349" s="26">
        <v>2.4041709899902299</v>
      </c>
      <c r="N3349">
        <f>(Tabell1[[#This Row],[TP]]+Tabell1[[#This Row],[TN]])/(Tabell1[[#This Row],[TP]]+Tabell1[[#This Row],[TN]]+Tabell1[[#This Row],[FP]]+Tabell1[[#This Row],[FN]])</f>
        <v>0.85588847650945954</v>
      </c>
      <c r="O3349">
        <f>Tabell1[[#This Row],[TP]]/(Tabell1[[#This Row],[TP]]+Tabell1[[#This Row],[FP]])</f>
        <v>0.95206017738857074</v>
      </c>
      <c r="P3349">
        <f>Tabell1[[#This Row],[TP]]/(Tabell1[[#This Row],[TP]]+Tabell1[[#This Row],[FN]])</f>
        <v>0.87921202695697254</v>
      </c>
      <c r="Q3349">
        <f>2*(Tabell1[[#This Row],[Recall]] * Tabell1[[#This Row],[Precision]]) / (Tabell1[[#This Row],[Recall]] + Tabell1[[#This Row],[Precision]])</f>
        <v>0.91418714963346259</v>
      </c>
      <c r="R3349">
        <v>8480</v>
      </c>
      <c r="S3349">
        <v>975</v>
      </c>
      <c r="T3349">
        <v>427</v>
      </c>
      <c r="U3349">
        <v>1165</v>
      </c>
    </row>
    <row r="3350" spans="1:21" hidden="1" x14ac:dyDescent="0.3">
      <c r="A3350" s="25" t="s">
        <v>20</v>
      </c>
      <c r="B3350" s="21" t="s">
        <v>32</v>
      </c>
      <c r="C3350" s="25" t="s">
        <v>36</v>
      </c>
      <c r="D3350" s="20" t="s">
        <v>23</v>
      </c>
      <c r="E3350" t="s">
        <v>24</v>
      </c>
      <c r="F3350" s="19" t="s">
        <v>21</v>
      </c>
      <c r="G3350" s="21" t="s">
        <v>29</v>
      </c>
      <c r="H3350" s="21" t="s">
        <v>29</v>
      </c>
      <c r="I3350" s="21"/>
      <c r="J3350" s="25" t="s">
        <v>26</v>
      </c>
      <c r="K3350" s="26">
        <v>1.66455602645874</v>
      </c>
      <c r="L3350" s="26">
        <v>2.4050540924072199</v>
      </c>
      <c r="N3350">
        <f>(Tabell1[[#This Row],[TP]]+Tabell1[[#This Row],[TN]])/(Tabell1[[#This Row],[TP]]+Tabell1[[#This Row],[TN]]+Tabell1[[#This Row],[FP]]+Tabell1[[#This Row],[FN]])</f>
        <v>0.85407803023445283</v>
      </c>
      <c r="O3350">
        <f>Tabell1[[#This Row],[TP]]/(Tabell1[[#This Row],[TP]]+Tabell1[[#This Row],[FP]])</f>
        <v>0.94045399714881017</v>
      </c>
      <c r="P3350">
        <f>Tabell1[[#This Row],[TP]]/(Tabell1[[#This Row],[TP]]+Tabell1[[#This Row],[FN]])</f>
        <v>0.8891653706583722</v>
      </c>
      <c r="Q3350">
        <f>2*(Tabell1[[#This Row],[Recall]] * Tabell1[[#This Row],[Precision]]) / (Tabell1[[#This Row],[Recall]] + Tabell1[[#This Row],[Precision]])</f>
        <v>0.91409081219356214</v>
      </c>
      <c r="R3350">
        <v>8576</v>
      </c>
      <c r="S3350">
        <v>859</v>
      </c>
      <c r="T3350">
        <v>543</v>
      </c>
      <c r="U3350">
        <v>1069</v>
      </c>
    </row>
    <row r="3351" spans="1:21" hidden="1" x14ac:dyDescent="0.3">
      <c r="A3351" s="25" t="s">
        <v>20</v>
      </c>
      <c r="B3351" s="23" t="s">
        <v>33</v>
      </c>
      <c r="C3351" s="25" t="s">
        <v>36</v>
      </c>
      <c r="D3351" s="25" t="s">
        <v>36</v>
      </c>
      <c r="E3351" t="s">
        <v>37</v>
      </c>
      <c r="F3351" s="19" t="s">
        <v>21</v>
      </c>
      <c r="G3351" s="21" t="s">
        <v>29</v>
      </c>
      <c r="H3351" s="25" t="s">
        <v>26</v>
      </c>
      <c r="I3351" s="25" t="s">
        <v>25</v>
      </c>
      <c r="J3351" s="25" t="s">
        <v>26</v>
      </c>
      <c r="K3351" s="26">
        <v>1.2089259624481199</v>
      </c>
      <c r="L3351" s="26">
        <v>3.2812948226928702</v>
      </c>
      <c r="N3351">
        <f>(Tabell1[[#This Row],[TP]]+Tabell1[[#This Row],[TN]])/(Tabell1[[#This Row],[TP]]+Tabell1[[#This Row],[TN]]+Tabell1[[#This Row],[FP]]+Tabell1[[#This Row],[FN]])</f>
        <v>0.88186888543476272</v>
      </c>
      <c r="O3351">
        <f>Tabell1[[#This Row],[TP]]/(Tabell1[[#This Row],[TP]]+Tabell1[[#This Row],[FP]])</f>
        <v>0.88946414703598242</v>
      </c>
      <c r="P3351">
        <f>Tabell1[[#This Row],[TP]]/(Tabell1[[#This Row],[TP]]+Tabell1[[#This Row],[FN]])</f>
        <v>0.9400820793433653</v>
      </c>
      <c r="Q3351">
        <f>2*(Tabell1[[#This Row],[Recall]] * Tabell1[[#This Row],[Precision]]) / (Tabell1[[#This Row],[Recall]] + Tabell1[[#This Row],[Precision]])</f>
        <v>0.91407289172652295</v>
      </c>
      <c r="R3351">
        <v>6872</v>
      </c>
      <c r="S3351">
        <v>2773</v>
      </c>
      <c r="T3351">
        <v>854</v>
      </c>
      <c r="U3351">
        <v>438</v>
      </c>
    </row>
    <row r="3352" spans="1:21" hidden="1" x14ac:dyDescent="0.3">
      <c r="A3352" s="25" t="s">
        <v>20</v>
      </c>
      <c r="B3352" s="23" t="s">
        <v>33</v>
      </c>
      <c r="C3352" s="25" t="s">
        <v>36</v>
      </c>
      <c r="D3352" s="25" t="s">
        <v>36</v>
      </c>
      <c r="E3352" t="s">
        <v>37</v>
      </c>
      <c r="F3352" s="19" t="s">
        <v>21</v>
      </c>
      <c r="G3352" s="25" t="s">
        <v>26</v>
      </c>
      <c r="H3352" s="25" t="s">
        <v>26</v>
      </c>
      <c r="I3352" s="25" t="s">
        <v>25</v>
      </c>
      <c r="J3352" s="25" t="s">
        <v>26</v>
      </c>
      <c r="K3352" s="26">
        <v>1.19721031188964</v>
      </c>
      <c r="L3352" s="26">
        <v>3.3148922920227002</v>
      </c>
      <c r="N3352">
        <f>(Tabell1[[#This Row],[TP]]+Tabell1[[#This Row],[TN]])/(Tabell1[[#This Row],[TP]]+Tabell1[[#This Row],[TN]]+Tabell1[[#This Row],[FP]]+Tabell1[[#This Row],[FN]])</f>
        <v>0.88186888543476272</v>
      </c>
      <c r="O3352">
        <f>Tabell1[[#This Row],[TP]]/(Tabell1[[#This Row],[TP]]+Tabell1[[#This Row],[FP]])</f>
        <v>0.88946414703598242</v>
      </c>
      <c r="P3352">
        <f>Tabell1[[#This Row],[TP]]/(Tabell1[[#This Row],[TP]]+Tabell1[[#This Row],[FN]])</f>
        <v>0.9400820793433653</v>
      </c>
      <c r="Q3352">
        <f>2*(Tabell1[[#This Row],[Recall]] * Tabell1[[#This Row],[Precision]]) / (Tabell1[[#This Row],[Recall]] + Tabell1[[#This Row],[Precision]])</f>
        <v>0.91407289172652295</v>
      </c>
      <c r="R3352">
        <v>6872</v>
      </c>
      <c r="S3352">
        <v>2773</v>
      </c>
      <c r="T3352">
        <v>854</v>
      </c>
      <c r="U3352">
        <v>438</v>
      </c>
    </row>
    <row r="3353" spans="1:21" hidden="1" x14ac:dyDescent="0.3">
      <c r="A3353" s="23" t="s">
        <v>48</v>
      </c>
      <c r="B3353" s="25" t="s">
        <v>22</v>
      </c>
      <c r="C3353" s="23" t="s">
        <v>40</v>
      </c>
      <c r="D3353" s="20" t="s">
        <v>23</v>
      </c>
      <c r="E3353" t="s">
        <v>24</v>
      </c>
      <c r="F3353" s="19" t="s">
        <v>21</v>
      </c>
      <c r="G3353" s="25" t="s">
        <v>26</v>
      </c>
      <c r="H3353" s="21" t="s">
        <v>29</v>
      </c>
      <c r="I3353" s="25" t="s">
        <v>25</v>
      </c>
      <c r="J3353" s="25" t="s">
        <v>26</v>
      </c>
      <c r="K3353" s="26">
        <v>8.6770534515380804E-2</v>
      </c>
      <c r="L3353" s="26">
        <v>0.20648217201232899</v>
      </c>
      <c r="N3353">
        <f>(Tabell1[[#This Row],[TP]]+Tabell1[[#This Row],[TN]])/(Tabell1[[#This Row],[TP]]+Tabell1[[#This Row],[TN]]+Tabell1[[#This Row],[FP]]+Tabell1[[#This Row],[FN]])</f>
        <v>0.85959989137322346</v>
      </c>
      <c r="O3353">
        <f>Tabell1[[#This Row],[TP]]/(Tabell1[[#This Row],[TP]]+Tabell1[[#This Row],[FP]])</f>
        <v>0.98213009292351683</v>
      </c>
      <c r="P3353">
        <f>Tabell1[[#This Row],[TP]]/(Tabell1[[#This Row],[TP]]+Tabell1[[#This Row],[FN]])</f>
        <v>0.85474339035769831</v>
      </c>
      <c r="Q3353">
        <f>2*(Tabell1[[#This Row],[Recall]] * Tabell1[[#This Row],[Precision]]) / (Tabell1[[#This Row],[Recall]] + Tabell1[[#This Row],[Precision]])</f>
        <v>0.91401962414768001</v>
      </c>
      <c r="R3353">
        <v>8244</v>
      </c>
      <c r="S3353">
        <v>1252</v>
      </c>
      <c r="T3353">
        <v>150</v>
      </c>
      <c r="U3353">
        <v>1401</v>
      </c>
    </row>
    <row r="3354" spans="1:21" hidden="1" x14ac:dyDescent="0.3">
      <c r="A3354" s="23" t="s">
        <v>48</v>
      </c>
      <c r="B3354" s="25" t="s">
        <v>22</v>
      </c>
      <c r="C3354" s="23" t="s">
        <v>40</v>
      </c>
      <c r="D3354" s="20" t="s">
        <v>23</v>
      </c>
      <c r="E3354" t="s">
        <v>24</v>
      </c>
      <c r="F3354" s="19" t="s">
        <v>21</v>
      </c>
      <c r="G3354" s="21" t="s">
        <v>29</v>
      </c>
      <c r="H3354" s="21" t="s">
        <v>29</v>
      </c>
      <c r="I3354" s="25" t="s">
        <v>25</v>
      </c>
      <c r="J3354" s="25" t="s">
        <v>26</v>
      </c>
      <c r="K3354" s="26">
        <v>8.1783533096313393E-2</v>
      </c>
      <c r="L3354" s="26">
        <v>0.19344902038574199</v>
      </c>
      <c r="N3354">
        <f>(Tabell1[[#This Row],[TP]]+Tabell1[[#This Row],[TN]])/(Tabell1[[#This Row],[TP]]+Tabell1[[#This Row],[TN]]+Tabell1[[#This Row],[FP]]+Tabell1[[#This Row],[FN]])</f>
        <v>0.85959989137322346</v>
      </c>
      <c r="O3354">
        <f>Tabell1[[#This Row],[TP]]/(Tabell1[[#This Row],[TP]]+Tabell1[[#This Row],[FP]])</f>
        <v>0.98213009292351683</v>
      </c>
      <c r="P3354">
        <f>Tabell1[[#This Row],[TP]]/(Tabell1[[#This Row],[TP]]+Tabell1[[#This Row],[FN]])</f>
        <v>0.85474339035769831</v>
      </c>
      <c r="Q3354">
        <f>2*(Tabell1[[#This Row],[Recall]] * Tabell1[[#This Row],[Precision]]) / (Tabell1[[#This Row],[Recall]] + Tabell1[[#This Row],[Precision]])</f>
        <v>0.91401962414768001</v>
      </c>
      <c r="R3354">
        <v>8244</v>
      </c>
      <c r="S3354">
        <v>1252</v>
      </c>
      <c r="T3354">
        <v>150</v>
      </c>
      <c r="U3354">
        <v>1401</v>
      </c>
    </row>
    <row r="3355" spans="1:21" hidden="1" x14ac:dyDescent="0.3">
      <c r="A3355" s="21" t="s">
        <v>31</v>
      </c>
      <c r="B3355" s="25" t="s">
        <v>22</v>
      </c>
      <c r="C3355" s="23" t="s">
        <v>40</v>
      </c>
      <c r="D3355" s="20" t="s">
        <v>23</v>
      </c>
      <c r="E3355" t="s">
        <v>24</v>
      </c>
      <c r="F3355" s="19" t="s">
        <v>21</v>
      </c>
      <c r="G3355" s="25" t="s">
        <v>26</v>
      </c>
      <c r="H3355" s="25" t="s">
        <v>26</v>
      </c>
      <c r="I3355" s="25" t="s">
        <v>25</v>
      </c>
      <c r="J3355" s="21" t="s">
        <v>29</v>
      </c>
      <c r="K3355" s="26">
        <v>0.55283236503600997</v>
      </c>
      <c r="L3355" s="26">
        <v>0.338211059570312</v>
      </c>
      <c r="N3355">
        <f>(Tabell1[[#This Row],[TP]]+Tabell1[[#This Row],[TN]])/(Tabell1[[#This Row],[TP]]+Tabell1[[#This Row],[TN]]+Tabell1[[#This Row],[FP]]+Tabell1[[#This Row],[FN]])</f>
        <v>0.85923780211822209</v>
      </c>
      <c r="O3355">
        <f>Tabell1[[#This Row],[TP]]/(Tabell1[[#This Row],[TP]]+Tabell1[[#This Row],[FP]])</f>
        <v>0.97983392645314349</v>
      </c>
      <c r="P3355">
        <f>Tabell1[[#This Row],[TP]]/(Tabell1[[#This Row],[TP]]+Tabell1[[#This Row],[FN]])</f>
        <v>0.85640228097459825</v>
      </c>
      <c r="Q3355">
        <f>2*(Tabell1[[#This Row],[Recall]] * Tabell1[[#This Row],[Precision]]) / (Tabell1[[#This Row],[Recall]] + Tabell1[[#This Row],[Precision]])</f>
        <v>0.9139695712309821</v>
      </c>
      <c r="R3355">
        <v>8260</v>
      </c>
      <c r="S3355">
        <v>1232</v>
      </c>
      <c r="T3355">
        <v>170</v>
      </c>
      <c r="U3355">
        <v>1385</v>
      </c>
    </row>
    <row r="3356" spans="1:21" hidden="1" x14ac:dyDescent="0.3">
      <c r="A3356" s="21" t="s">
        <v>31</v>
      </c>
      <c r="B3356" s="23" t="s">
        <v>33</v>
      </c>
      <c r="C3356" s="23" t="s">
        <v>40</v>
      </c>
      <c r="D3356" s="20" t="s">
        <v>23</v>
      </c>
      <c r="E3356" t="s">
        <v>24</v>
      </c>
      <c r="F3356" s="19" t="s">
        <v>21</v>
      </c>
      <c r="G3356" s="21" t="s">
        <v>29</v>
      </c>
      <c r="H3356" s="25" t="s">
        <v>26</v>
      </c>
      <c r="I3356" s="21"/>
      <c r="J3356" s="25" t="s">
        <v>26</v>
      </c>
      <c r="K3356" s="26">
        <v>246.394598722457</v>
      </c>
      <c r="L3356" s="26">
        <v>2.2447941303253098</v>
      </c>
      <c r="N3356">
        <f>(Tabell1[[#This Row],[TP]]+Tabell1[[#This Row],[TN]])/(Tabell1[[#This Row],[TP]]+Tabell1[[#This Row],[TN]]+Tabell1[[#This Row],[FP]]+Tabell1[[#This Row],[FN]])</f>
        <v>0.85579795419570925</v>
      </c>
      <c r="O3356">
        <f>Tabell1[[#This Row],[TP]]/(Tabell1[[#This Row],[TP]]+Tabell1[[#This Row],[FP]])</f>
        <v>0.95460704607046065</v>
      </c>
      <c r="P3356">
        <f>Tabell1[[#This Row],[TP]]/(Tabell1[[#This Row],[TP]]+Tabell1[[#This Row],[FN]])</f>
        <v>0.8765163297045101</v>
      </c>
      <c r="Q3356">
        <f>2*(Tabell1[[#This Row],[Recall]] * Tabell1[[#This Row],[Precision]]) / (Tabell1[[#This Row],[Recall]] + Tabell1[[#This Row],[Precision]])</f>
        <v>0.91389654613264137</v>
      </c>
      <c r="R3356">
        <v>8454</v>
      </c>
      <c r="S3356">
        <v>1000</v>
      </c>
      <c r="T3356">
        <v>402</v>
      </c>
      <c r="U3356">
        <v>1191</v>
      </c>
    </row>
    <row r="3357" spans="1:21" hidden="1" x14ac:dyDescent="0.3">
      <c r="A3357" s="21" t="s">
        <v>31</v>
      </c>
      <c r="B3357" s="21" t="s">
        <v>32</v>
      </c>
      <c r="C3357" s="25" t="s">
        <v>36</v>
      </c>
      <c r="D3357" s="25" t="s">
        <v>36</v>
      </c>
      <c r="E3357" t="s">
        <v>44</v>
      </c>
      <c r="F3357" s="19" t="s">
        <v>21</v>
      </c>
      <c r="G3357" s="25" t="s">
        <v>26</v>
      </c>
      <c r="H3357" s="21" t="s">
        <v>29</v>
      </c>
      <c r="I3357" s="25" t="s">
        <v>25</v>
      </c>
      <c r="J3357" s="25" t="s">
        <v>26</v>
      </c>
      <c r="K3357" s="26">
        <v>2.4506814479827801</v>
      </c>
      <c r="L3357" s="26">
        <v>0.936925649642944</v>
      </c>
      <c r="N3357">
        <f>(Tabell1[[#This Row],[TP]]+Tabell1[[#This Row],[TN]])/(Tabell1[[#This Row],[TP]]+Tabell1[[#This Row],[TN]]+Tabell1[[#This Row],[FP]]+Tabell1[[#This Row],[FN]])</f>
        <v>0.88013823208439435</v>
      </c>
      <c r="O3357">
        <f>Tabell1[[#This Row],[TP]]/(Tabell1[[#This Row],[TP]]+Tabell1[[#This Row],[FP]])</f>
        <v>0.88387096774193552</v>
      </c>
      <c r="P3357">
        <f>Tabell1[[#This Row],[TP]]/(Tabell1[[#This Row],[TP]]+Tabell1[[#This Row],[FN]])</f>
        <v>0.94585081900636248</v>
      </c>
      <c r="Q3357">
        <f>2*(Tabell1[[#This Row],[Recall]] * Tabell1[[#This Row],[Precision]]) / (Tabell1[[#This Row],[Recall]] + Tabell1[[#This Row],[Precision]])</f>
        <v>0.91381114308134981</v>
      </c>
      <c r="R3357">
        <v>6987</v>
      </c>
      <c r="S3357">
        <v>2691</v>
      </c>
      <c r="T3357">
        <v>918</v>
      </c>
      <c r="U3357">
        <v>400</v>
      </c>
    </row>
    <row r="3358" spans="1:21" hidden="1" x14ac:dyDescent="0.3">
      <c r="A3358" s="25" t="s">
        <v>20</v>
      </c>
      <c r="B3358" s="23" t="s">
        <v>33</v>
      </c>
      <c r="C3358" s="25" t="s">
        <v>36</v>
      </c>
      <c r="D3358" s="25" t="s">
        <v>36</v>
      </c>
      <c r="E3358" t="s">
        <v>44</v>
      </c>
      <c r="F3358" s="19" t="s">
        <v>21</v>
      </c>
      <c r="G3358" s="25" t="s">
        <v>26</v>
      </c>
      <c r="H3358" s="25" t="s">
        <v>26</v>
      </c>
      <c r="I3358" s="25" t="s">
        <v>25</v>
      </c>
      <c r="J3358" s="21" t="s">
        <v>29</v>
      </c>
      <c r="K3358" s="26">
        <v>1.69877576828002</v>
      </c>
      <c r="L3358" s="26">
        <v>4.4382648468017498</v>
      </c>
      <c r="N3358">
        <f>(Tabell1[[#This Row],[TP]]+Tabell1[[#This Row],[TN]])/(Tabell1[[#This Row],[TP]]+Tabell1[[#This Row],[TN]]+Tabell1[[#This Row],[FP]]+Tabell1[[#This Row],[FN]])</f>
        <v>0.88032011640596586</v>
      </c>
      <c r="O3358">
        <f>Tabell1[[#This Row],[TP]]/(Tabell1[[#This Row],[TP]]+Tabell1[[#This Row],[FP]])</f>
        <v>0.8854603174603175</v>
      </c>
      <c r="P3358">
        <f>Tabell1[[#This Row],[TP]]/(Tabell1[[#This Row],[TP]]+Tabell1[[#This Row],[FN]])</f>
        <v>0.94395559767158521</v>
      </c>
      <c r="Q3358">
        <f>2*(Tabell1[[#This Row],[Recall]] * Tabell1[[#This Row],[Precision]]) / (Tabell1[[#This Row],[Recall]] + Tabell1[[#This Row],[Precision]])</f>
        <v>0.91377276896868043</v>
      </c>
      <c r="R3358">
        <v>6973</v>
      </c>
      <c r="S3358">
        <v>2707</v>
      </c>
      <c r="T3358">
        <v>902</v>
      </c>
      <c r="U3358">
        <v>414</v>
      </c>
    </row>
    <row r="3359" spans="1:21" hidden="1" x14ac:dyDescent="0.3">
      <c r="A3359" s="25" t="s">
        <v>20</v>
      </c>
      <c r="B3359" s="21" t="s">
        <v>32</v>
      </c>
      <c r="C3359" s="24" t="s">
        <v>38</v>
      </c>
      <c r="D3359" s="20" t="s">
        <v>23</v>
      </c>
      <c r="E3359" t="s">
        <v>24</v>
      </c>
      <c r="F3359" s="25" t="s">
        <v>30</v>
      </c>
      <c r="G3359" s="25" t="s">
        <v>26</v>
      </c>
      <c r="H3359" s="21" t="s">
        <v>29</v>
      </c>
      <c r="I3359" s="25" t="s">
        <v>25</v>
      </c>
      <c r="J3359" s="21" t="s">
        <v>29</v>
      </c>
      <c r="K3359" s="26">
        <v>3.25128769874572</v>
      </c>
      <c r="L3359" s="26">
        <v>6.2665045261383003</v>
      </c>
      <c r="N3359">
        <f>(Tabell1[[#This Row],[TP]]+Tabell1[[#This Row],[TN]])/(Tabell1[[#This Row],[TP]]+Tabell1[[#This Row],[TN]]+Tabell1[[#This Row],[FP]]+Tabell1[[#This Row],[FN]])</f>
        <v>0.85389698560695215</v>
      </c>
      <c r="O3359">
        <f>Tabell1[[#This Row],[TP]]/(Tabell1[[#This Row],[TP]]+Tabell1[[#This Row],[FP]])</f>
        <v>0.94267445706096353</v>
      </c>
      <c r="P3359">
        <f>Tabell1[[#This Row],[TP]]/(Tabell1[[#This Row],[TP]]+Tabell1[[#This Row],[FN]])</f>
        <v>0.88657335406946602</v>
      </c>
      <c r="Q3359">
        <f>2*(Tabell1[[#This Row],[Recall]] * Tabell1[[#This Row],[Precision]]) / (Tabell1[[#This Row],[Recall]] + Tabell1[[#This Row],[Precision]])</f>
        <v>0.91376362470613381</v>
      </c>
      <c r="R3359">
        <v>8551</v>
      </c>
      <c r="S3359">
        <v>882</v>
      </c>
      <c r="T3359">
        <v>520</v>
      </c>
      <c r="U3359">
        <v>1094</v>
      </c>
    </row>
    <row r="3360" spans="1:21" hidden="1" x14ac:dyDescent="0.3">
      <c r="A3360" s="25" t="s">
        <v>20</v>
      </c>
      <c r="B3360" s="23" t="s">
        <v>33</v>
      </c>
      <c r="C3360" s="25" t="s">
        <v>36</v>
      </c>
      <c r="D3360" s="25" t="s">
        <v>36</v>
      </c>
      <c r="E3360" t="s">
        <v>44</v>
      </c>
      <c r="F3360" s="25" t="s">
        <v>30</v>
      </c>
      <c r="G3360" s="25" t="s">
        <v>26</v>
      </c>
      <c r="H3360" s="21" t="s">
        <v>29</v>
      </c>
      <c r="I3360" s="25" t="s">
        <v>25</v>
      </c>
      <c r="J3360" s="25" t="s">
        <v>26</v>
      </c>
      <c r="K3360" s="26">
        <v>2.87808632850646</v>
      </c>
      <c r="L3360" s="26">
        <v>8.2648606300354004</v>
      </c>
      <c r="N3360">
        <f>(Tabell1[[#This Row],[TP]]+Tabell1[[#This Row],[TN]])/(Tabell1[[#This Row],[TP]]+Tabell1[[#This Row],[TN]]+Tabell1[[#This Row],[FP]]+Tabell1[[#This Row],[FN]])</f>
        <v>0.87977446344125132</v>
      </c>
      <c r="O3360">
        <f>Tabell1[[#This Row],[TP]]/(Tabell1[[#This Row],[TP]]+Tabell1[[#This Row],[FP]])</f>
        <v>0.88303650372615894</v>
      </c>
      <c r="P3360">
        <f>Tabell1[[#This Row],[TP]]/(Tabell1[[#This Row],[TP]]+Tabell1[[#This Row],[FN]])</f>
        <v>0.94639231081629893</v>
      </c>
      <c r="Q3360">
        <f>2*(Tabell1[[#This Row],[Recall]] * Tabell1[[#This Row],[Precision]]) / (Tabell1[[#This Row],[Recall]] + Tabell1[[#This Row],[Precision]])</f>
        <v>0.91361735493988505</v>
      </c>
      <c r="R3360">
        <v>6991</v>
      </c>
      <c r="S3360">
        <v>2683</v>
      </c>
      <c r="T3360">
        <v>926</v>
      </c>
      <c r="U3360">
        <v>396</v>
      </c>
    </row>
    <row r="3361" spans="1:21" hidden="1" x14ac:dyDescent="0.3">
      <c r="A3361" s="25" t="s">
        <v>20</v>
      </c>
      <c r="B3361" s="21" t="s">
        <v>32</v>
      </c>
      <c r="C3361" s="21" t="s">
        <v>34</v>
      </c>
      <c r="D3361" s="21" t="s">
        <v>34</v>
      </c>
      <c r="E3361" t="s">
        <v>43</v>
      </c>
      <c r="F3361" s="25" t="s">
        <v>30</v>
      </c>
      <c r="G3361" s="25" t="s">
        <v>26</v>
      </c>
      <c r="H3361" s="21" t="s">
        <v>29</v>
      </c>
      <c r="I3361" s="25" t="s">
        <v>25</v>
      </c>
      <c r="J3361" s="21" t="s">
        <v>29</v>
      </c>
      <c r="K3361" s="26">
        <v>2.4309220314025799</v>
      </c>
      <c r="L3361" s="26">
        <v>5.58839535713195</v>
      </c>
      <c r="N3361">
        <f>(Tabell1[[#This Row],[TP]]+Tabell1[[#This Row],[TN]])/(Tabell1[[#This Row],[TP]]+Tabell1[[#This Row],[TN]]+Tabell1[[#This Row],[FP]]+Tabell1[[#This Row],[FN]])</f>
        <v>0.84913011960855378</v>
      </c>
      <c r="O3361">
        <f>Tabell1[[#This Row],[TP]]/(Tabell1[[#This Row],[TP]]+Tabell1[[#This Row],[FP]])</f>
        <v>0.84173281055752125</v>
      </c>
      <c r="P3361">
        <f>Tabell1[[#This Row],[TP]]/(Tabell1[[#This Row],[TP]]+Tabell1[[#This Row],[FN]])</f>
        <v>0.99886518384021783</v>
      </c>
      <c r="Q3361">
        <f>2*(Tabell1[[#This Row],[Recall]] * Tabell1[[#This Row],[Precision]]) / (Tabell1[[#This Row],[Recall]] + Tabell1[[#This Row],[Precision]])</f>
        <v>0.91359177954226989</v>
      </c>
      <c r="R3361">
        <v>8802</v>
      </c>
      <c r="S3361">
        <v>569</v>
      </c>
      <c r="T3361">
        <v>1655</v>
      </c>
      <c r="U3361">
        <v>10</v>
      </c>
    </row>
    <row r="3362" spans="1:21" hidden="1" x14ac:dyDescent="0.3">
      <c r="A3362" s="25" t="s">
        <v>20</v>
      </c>
      <c r="B3362" s="25" t="s">
        <v>22</v>
      </c>
      <c r="C3362" s="24" t="s">
        <v>38</v>
      </c>
      <c r="D3362" s="24" t="s">
        <v>38</v>
      </c>
      <c r="E3362" t="s">
        <v>45</v>
      </c>
      <c r="F3362" s="19" t="s">
        <v>21</v>
      </c>
      <c r="G3362" s="25" t="s">
        <v>26</v>
      </c>
      <c r="H3362" s="21" t="s">
        <v>29</v>
      </c>
      <c r="I3362" s="21"/>
      <c r="J3362" s="25" t="s">
        <v>26</v>
      </c>
      <c r="K3362" s="26">
        <v>2.3998878002166699</v>
      </c>
      <c r="L3362" s="26">
        <v>6.64609622955322</v>
      </c>
      <c r="N3362">
        <f>(Tabell1[[#This Row],[TP]]+Tabell1[[#This Row],[TN]])/(Tabell1[[#This Row],[TP]]+Tabell1[[#This Row],[TN]]+Tabell1[[#This Row],[FP]]+Tabell1[[#This Row],[FN]])</f>
        <v>0.89500316255534473</v>
      </c>
      <c r="O3362">
        <f>Tabell1[[#This Row],[TP]]/(Tabell1[[#This Row],[TP]]+Tabell1[[#This Row],[FP]])</f>
        <v>0.89937014794199499</v>
      </c>
      <c r="P3362">
        <f>Tabell1[[#This Row],[TP]]/(Tabell1[[#This Row],[TP]]+Tabell1[[#This Row],[FN]])</f>
        <v>0.92819349962207109</v>
      </c>
      <c r="Q3362">
        <f>2*(Tabell1[[#This Row],[Recall]] * Tabell1[[#This Row],[Precision]]) / (Tabell1[[#This Row],[Recall]] + Tabell1[[#This Row],[Precision]])</f>
        <v>0.91355453057580727</v>
      </c>
      <c r="R3362">
        <v>6140</v>
      </c>
      <c r="S3362">
        <v>3765</v>
      </c>
      <c r="T3362">
        <v>687</v>
      </c>
      <c r="U3362">
        <v>475</v>
      </c>
    </row>
    <row r="3363" spans="1:21" hidden="1" x14ac:dyDescent="0.3">
      <c r="A3363" s="25" t="s">
        <v>20</v>
      </c>
      <c r="B3363" s="25" t="s">
        <v>22</v>
      </c>
      <c r="C3363" s="25" t="s">
        <v>36</v>
      </c>
      <c r="D3363" s="25" t="s">
        <v>36</v>
      </c>
      <c r="E3363" t="s">
        <v>44</v>
      </c>
      <c r="F3363" s="25" t="s">
        <v>30</v>
      </c>
      <c r="G3363" s="25" t="s">
        <v>26</v>
      </c>
      <c r="H3363" s="21" t="s">
        <v>29</v>
      </c>
      <c r="I3363" s="21"/>
      <c r="J3363" s="21" t="s">
        <v>29</v>
      </c>
      <c r="K3363" s="26">
        <v>6.7073740959167401</v>
      </c>
      <c r="L3363" s="26">
        <v>16.7572262287139</v>
      </c>
      <c r="N3363">
        <f>(Tabell1[[#This Row],[TP]]+Tabell1[[#This Row],[TN]])/(Tabell1[[#This Row],[TP]]+Tabell1[[#This Row],[TN]]+Tabell1[[#This Row],[FP]]+Tabell1[[#This Row],[FN]])</f>
        <v>0.87804656238632228</v>
      </c>
      <c r="O3363">
        <f>Tabell1[[#This Row],[TP]]/(Tabell1[[#This Row],[TP]]+Tabell1[[#This Row],[FP]])</f>
        <v>0.87219896577197731</v>
      </c>
      <c r="P3363">
        <f>Tabell1[[#This Row],[TP]]/(Tabell1[[#This Row],[TP]]+Tabell1[[#This Row],[FN]])</f>
        <v>0.95898199539731965</v>
      </c>
      <c r="Q3363">
        <f>2*(Tabell1[[#This Row],[Recall]] * Tabell1[[#This Row],[Precision]]) / (Tabell1[[#This Row],[Recall]] + Tabell1[[#This Row],[Precision]])</f>
        <v>0.91353407698755573</v>
      </c>
      <c r="R3363">
        <v>7084</v>
      </c>
      <c r="S3363">
        <v>2571</v>
      </c>
      <c r="T3363">
        <v>1038</v>
      </c>
      <c r="U3363">
        <v>303</v>
      </c>
    </row>
    <row r="3364" spans="1:21" hidden="1" x14ac:dyDescent="0.3">
      <c r="A3364" s="25" t="s">
        <v>20</v>
      </c>
      <c r="B3364" s="21" t="s">
        <v>32</v>
      </c>
      <c r="C3364" s="24" t="s">
        <v>38</v>
      </c>
      <c r="D3364" s="20" t="s">
        <v>23</v>
      </c>
      <c r="E3364" t="s">
        <v>24</v>
      </c>
      <c r="F3364" s="25" t="s">
        <v>30</v>
      </c>
      <c r="G3364" s="21" t="s">
        <v>29</v>
      </c>
      <c r="H3364" s="21" t="s">
        <v>29</v>
      </c>
      <c r="I3364" s="25" t="s">
        <v>25</v>
      </c>
      <c r="J3364" s="21" t="s">
        <v>29</v>
      </c>
      <c r="K3364" s="26">
        <v>3.24948859214782</v>
      </c>
      <c r="L3364" s="26">
        <v>6.2760751247405997</v>
      </c>
      <c r="N3364">
        <f>(Tabell1[[#This Row],[TP]]+Tabell1[[#This Row],[TN]])/(Tabell1[[#This Row],[TP]]+Tabell1[[#This Row],[TN]]+Tabell1[[#This Row],[FP]]+Tabell1[[#This Row],[FN]])</f>
        <v>0.85362541866570107</v>
      </c>
      <c r="O3364">
        <f>Tabell1[[#This Row],[TP]]/(Tabell1[[#This Row],[TP]]+Tabell1[[#This Row],[FP]])</f>
        <v>0.94324204946996471</v>
      </c>
      <c r="P3364">
        <f>Tabell1[[#This Row],[TP]]/(Tabell1[[#This Row],[TP]]+Tabell1[[#This Row],[FN]])</f>
        <v>0.88564022809745979</v>
      </c>
      <c r="Q3364">
        <f>2*(Tabell1[[#This Row],[Recall]] * Tabell1[[#This Row],[Precision]]) / (Tabell1[[#This Row],[Recall]] + Tabell1[[#This Row],[Precision]])</f>
        <v>0.91353403561306878</v>
      </c>
      <c r="R3364">
        <v>8542</v>
      </c>
      <c r="S3364">
        <v>888</v>
      </c>
      <c r="T3364">
        <v>514</v>
      </c>
      <c r="U3364">
        <v>1103</v>
      </c>
    </row>
    <row r="3365" spans="1:21" hidden="1" x14ac:dyDescent="0.3">
      <c r="A3365" s="25" t="s">
        <v>20</v>
      </c>
      <c r="B3365" s="25" t="s">
        <v>22</v>
      </c>
      <c r="C3365" s="24" t="s">
        <v>38</v>
      </c>
      <c r="D3365" s="24" t="s">
        <v>38</v>
      </c>
      <c r="E3365" t="s">
        <v>39</v>
      </c>
      <c r="F3365" s="25" t="s">
        <v>30</v>
      </c>
      <c r="G3365" s="25" t="s">
        <v>26</v>
      </c>
      <c r="H3365" s="25" t="s">
        <v>26</v>
      </c>
      <c r="I3365" s="21"/>
      <c r="J3365" s="21" t="s">
        <v>29</v>
      </c>
      <c r="K3365" s="26">
        <v>3.6255931854247998</v>
      </c>
      <c r="L3365" s="26">
        <v>8.88492560386657</v>
      </c>
      <c r="N3365">
        <f>(Tabell1[[#This Row],[TP]]+Tabell1[[#This Row],[TN]])/(Tabell1[[#This Row],[TP]]+Tabell1[[#This Row],[TN]]+Tabell1[[#This Row],[FP]]+Tabell1[[#This Row],[FN]])</f>
        <v>0.89255156264072777</v>
      </c>
      <c r="O3365">
        <f>Tabell1[[#This Row],[TP]]/(Tabell1[[#This Row],[TP]]+Tabell1[[#This Row],[FP]])</f>
        <v>0.88570223534373682</v>
      </c>
      <c r="P3365">
        <f>Tabell1[[#This Row],[TP]]/(Tabell1[[#This Row],[TP]]+Tabell1[[#This Row],[FN]])</f>
        <v>0.94311377245508987</v>
      </c>
      <c r="Q3365">
        <f>2*(Tabell1[[#This Row],[Recall]] * Tabell1[[#This Row],[Precision]]) / (Tabell1[[#This Row],[Recall]] + Tabell1[[#This Row],[Precision]])</f>
        <v>0.91350685130138487</v>
      </c>
      <c r="R3365">
        <v>6300</v>
      </c>
      <c r="S3365">
        <v>3610</v>
      </c>
      <c r="T3365">
        <v>813</v>
      </c>
      <c r="U3365">
        <v>380</v>
      </c>
    </row>
    <row r="3366" spans="1:21" hidden="1" x14ac:dyDescent="0.3">
      <c r="A3366" s="25" t="s">
        <v>20</v>
      </c>
      <c r="B3366" s="25" t="s">
        <v>22</v>
      </c>
      <c r="C3366" s="24" t="s">
        <v>38</v>
      </c>
      <c r="D3366" s="24" t="s">
        <v>38</v>
      </c>
      <c r="E3366" t="s">
        <v>39</v>
      </c>
      <c r="F3366" s="25" t="s">
        <v>30</v>
      </c>
      <c r="G3366" s="21" t="s">
        <v>29</v>
      </c>
      <c r="H3366" s="25" t="s">
        <v>26</v>
      </c>
      <c r="I3366" s="21"/>
      <c r="J3366" s="21" t="s">
        <v>29</v>
      </c>
      <c r="K3366" s="26">
        <v>3.5861227512359601</v>
      </c>
      <c r="L3366" s="26">
        <v>8.8599576950073207</v>
      </c>
      <c r="N3366">
        <f>(Tabell1[[#This Row],[TP]]+Tabell1[[#This Row],[TN]])/(Tabell1[[#This Row],[TP]]+Tabell1[[#This Row],[TN]]+Tabell1[[#This Row],[FP]]+Tabell1[[#This Row],[FN]])</f>
        <v>0.89255156264072777</v>
      </c>
      <c r="O3366">
        <f>Tabell1[[#This Row],[TP]]/(Tabell1[[#This Row],[TP]]+Tabell1[[#This Row],[FP]])</f>
        <v>0.88570223534373682</v>
      </c>
      <c r="P3366">
        <f>Tabell1[[#This Row],[TP]]/(Tabell1[[#This Row],[TP]]+Tabell1[[#This Row],[FN]])</f>
        <v>0.94311377245508987</v>
      </c>
      <c r="Q3366">
        <f>2*(Tabell1[[#This Row],[Recall]] * Tabell1[[#This Row],[Precision]]) / (Tabell1[[#This Row],[Recall]] + Tabell1[[#This Row],[Precision]])</f>
        <v>0.91350685130138487</v>
      </c>
      <c r="R3366">
        <v>6300</v>
      </c>
      <c r="S3366">
        <v>3610</v>
      </c>
      <c r="T3366">
        <v>813</v>
      </c>
      <c r="U3366">
        <v>380</v>
      </c>
    </row>
    <row r="3367" spans="1:21" hidden="1" x14ac:dyDescent="0.3">
      <c r="A3367" s="21" t="s">
        <v>31</v>
      </c>
      <c r="B3367" s="21" t="s">
        <v>32</v>
      </c>
      <c r="C3367" s="21" t="s">
        <v>34</v>
      </c>
      <c r="D3367" s="21" t="s">
        <v>34</v>
      </c>
      <c r="E3367" t="s">
        <v>43</v>
      </c>
      <c r="F3367" s="25" t="s">
        <v>30</v>
      </c>
      <c r="G3367" s="25" t="s">
        <v>26</v>
      </c>
      <c r="H3367" s="25" t="s">
        <v>26</v>
      </c>
      <c r="I3367" s="21"/>
      <c r="J3367" s="21" t="s">
        <v>29</v>
      </c>
      <c r="K3367" s="26">
        <v>1.2672264575958201</v>
      </c>
      <c r="L3367" s="26">
        <v>0.85770678520202603</v>
      </c>
      <c r="N3367">
        <f>(Tabell1[[#This Row],[TP]]+Tabell1[[#This Row],[TN]])/(Tabell1[[#This Row],[TP]]+Tabell1[[#This Row],[TN]]+Tabell1[[#This Row],[FP]]+Tabell1[[#This Row],[FN]])</f>
        <v>0.84913011960855378</v>
      </c>
      <c r="O3367">
        <f>Tabell1[[#This Row],[TP]]/(Tabell1[[#This Row],[TP]]+Tabell1[[#This Row],[FP]])</f>
        <v>0.84245328222328697</v>
      </c>
      <c r="P3367">
        <f>Tabell1[[#This Row],[TP]]/(Tabell1[[#This Row],[TP]]+Tabell1[[#This Row],[FN]])</f>
        <v>0.99761688606445753</v>
      </c>
      <c r="Q3367">
        <f>2*(Tabell1[[#This Row],[Recall]] * Tabell1[[#This Row],[Precision]]) / (Tabell1[[#This Row],[Recall]] + Tabell1[[#This Row],[Precision]])</f>
        <v>0.91349301189795806</v>
      </c>
      <c r="R3367">
        <v>8791</v>
      </c>
      <c r="S3367">
        <v>580</v>
      </c>
      <c r="T3367">
        <v>1644</v>
      </c>
      <c r="U3367">
        <v>21</v>
      </c>
    </row>
    <row r="3368" spans="1:21" hidden="1" x14ac:dyDescent="0.3">
      <c r="A3368" s="25" t="s">
        <v>20</v>
      </c>
      <c r="B3368" s="25" t="s">
        <v>22</v>
      </c>
      <c r="C3368" s="24" t="s">
        <v>38</v>
      </c>
      <c r="D3368" s="20" t="s">
        <v>23</v>
      </c>
      <c r="E3368" t="s">
        <v>24</v>
      </c>
      <c r="F3368" s="25" t="s">
        <v>30</v>
      </c>
      <c r="G3368" s="21" t="s">
        <v>29</v>
      </c>
      <c r="H3368" s="25" t="s">
        <v>26</v>
      </c>
      <c r="I3368" s="25" t="s">
        <v>25</v>
      </c>
      <c r="J3368" s="25" t="s">
        <v>26</v>
      </c>
      <c r="K3368" s="26">
        <v>2.8395497798919598</v>
      </c>
      <c r="L3368" s="26">
        <v>5.5918283462524396</v>
      </c>
      <c r="N3368">
        <f>(Tabell1[[#This Row],[TP]]+Tabell1[[#This Row],[TN]])/(Tabell1[[#This Row],[TP]]+Tabell1[[#This Row],[TN]]+Tabell1[[#This Row],[FP]]+Tabell1[[#This Row],[FN]])</f>
        <v>0.85570743188195886</v>
      </c>
      <c r="O3368">
        <f>Tabell1[[#This Row],[TP]]/(Tabell1[[#This Row],[TP]]+Tabell1[[#This Row],[FP]])</f>
        <v>0.95843298029837143</v>
      </c>
      <c r="P3368">
        <f>Tabell1[[#This Row],[TP]]/(Tabell1[[#This Row],[TP]]+Tabell1[[#This Row],[FN]])</f>
        <v>0.87257646448937276</v>
      </c>
      <c r="Q3368">
        <f>2*(Tabell1[[#This Row],[Recall]] * Tabell1[[#This Row],[Precision]]) / (Tabell1[[#This Row],[Recall]] + Tabell1[[#This Row],[Precision]])</f>
        <v>0.91349180505807004</v>
      </c>
      <c r="R3368">
        <v>8416</v>
      </c>
      <c r="S3368">
        <v>1037</v>
      </c>
      <c r="T3368">
        <v>365</v>
      </c>
      <c r="U3368">
        <v>1229</v>
      </c>
    </row>
    <row r="3369" spans="1:21" hidden="1" x14ac:dyDescent="0.3">
      <c r="A3369" s="23" t="s">
        <v>48</v>
      </c>
      <c r="B3369" s="21" t="s">
        <v>32</v>
      </c>
      <c r="C3369" s="23" t="s">
        <v>40</v>
      </c>
      <c r="D3369" s="20" t="s">
        <v>23</v>
      </c>
      <c r="E3369" t="s">
        <v>24</v>
      </c>
      <c r="F3369" s="19" t="s">
        <v>21</v>
      </c>
      <c r="G3369" s="25" t="s">
        <v>26</v>
      </c>
      <c r="H3369" s="21" t="s">
        <v>29</v>
      </c>
      <c r="I3369" s="21"/>
      <c r="J3369" s="25" t="s">
        <v>26</v>
      </c>
      <c r="K3369" s="26">
        <v>0.41869378089904702</v>
      </c>
      <c r="L3369" s="26">
        <v>1.04778409004211</v>
      </c>
      <c r="N3369">
        <f>(Tabell1[[#This Row],[TP]]+Tabell1[[#This Row],[TN]])/(Tabell1[[#This Row],[TP]]+Tabell1[[#This Row],[TN]]+Tabell1[[#This Row],[FP]]+Tabell1[[#This Row],[FN]])</f>
        <v>0.85860414592196976</v>
      </c>
      <c r="O3369">
        <f>Tabell1[[#This Row],[TP]]/(Tabell1[[#This Row],[TP]]+Tabell1[[#This Row],[FP]])</f>
        <v>0.98141751042287073</v>
      </c>
      <c r="P3369">
        <f>Tabell1[[#This Row],[TP]]/(Tabell1[[#This Row],[TP]]+Tabell1[[#This Row],[FN]])</f>
        <v>0.85422498703991701</v>
      </c>
      <c r="Q3369">
        <f>2*(Tabell1[[#This Row],[Recall]] * Tabell1[[#This Row],[Precision]]) / (Tabell1[[#This Row],[Recall]] + Tabell1[[#This Row],[Precision]])</f>
        <v>0.91341463414634139</v>
      </c>
      <c r="R3369">
        <v>8239</v>
      </c>
      <c r="S3369">
        <v>1246</v>
      </c>
      <c r="T3369">
        <v>156</v>
      </c>
      <c r="U3369">
        <v>1406</v>
      </c>
    </row>
    <row r="3370" spans="1:21" hidden="1" x14ac:dyDescent="0.3">
      <c r="A3370" s="23" t="s">
        <v>48</v>
      </c>
      <c r="B3370" s="21" t="s">
        <v>32</v>
      </c>
      <c r="C3370" s="23" t="s">
        <v>40</v>
      </c>
      <c r="D3370" s="20" t="s">
        <v>23</v>
      </c>
      <c r="E3370" t="s">
        <v>24</v>
      </c>
      <c r="F3370" s="19" t="s">
        <v>21</v>
      </c>
      <c r="G3370" s="25" t="s">
        <v>26</v>
      </c>
      <c r="H3370" s="21" t="s">
        <v>29</v>
      </c>
      <c r="I3370" s="21"/>
      <c r="J3370" s="21" t="s">
        <v>29</v>
      </c>
      <c r="K3370" s="26">
        <v>0.37852263450622498</v>
      </c>
      <c r="L3370" s="26">
        <v>1.0080382823944001</v>
      </c>
      <c r="N3370">
        <f>(Tabell1[[#This Row],[TP]]+Tabell1[[#This Row],[TN]])/(Tabell1[[#This Row],[TP]]+Tabell1[[#This Row],[TN]]+Tabell1[[#This Row],[FP]]+Tabell1[[#This Row],[FN]])</f>
        <v>0.85860414592196976</v>
      </c>
      <c r="O3370">
        <f>Tabell1[[#This Row],[TP]]/(Tabell1[[#This Row],[TP]]+Tabell1[[#This Row],[FP]])</f>
        <v>0.98141751042287073</v>
      </c>
      <c r="P3370">
        <f>Tabell1[[#This Row],[TP]]/(Tabell1[[#This Row],[TP]]+Tabell1[[#This Row],[FN]])</f>
        <v>0.85422498703991701</v>
      </c>
      <c r="Q3370">
        <f>2*(Tabell1[[#This Row],[Recall]] * Tabell1[[#This Row],[Precision]]) / (Tabell1[[#This Row],[Recall]] + Tabell1[[#This Row],[Precision]])</f>
        <v>0.91341463414634139</v>
      </c>
      <c r="R3370">
        <v>8239</v>
      </c>
      <c r="S3370">
        <v>1246</v>
      </c>
      <c r="T3370">
        <v>156</v>
      </c>
      <c r="U3370">
        <v>1406</v>
      </c>
    </row>
    <row r="3371" spans="1:21" hidden="1" x14ac:dyDescent="0.3">
      <c r="A3371" s="23" t="s">
        <v>48</v>
      </c>
      <c r="B3371" s="21" t="s">
        <v>32</v>
      </c>
      <c r="C3371" s="23" t="s">
        <v>40</v>
      </c>
      <c r="D3371" s="20" t="s">
        <v>23</v>
      </c>
      <c r="E3371" t="s">
        <v>24</v>
      </c>
      <c r="F3371" s="19" t="s">
        <v>21</v>
      </c>
      <c r="G3371" s="21" t="s">
        <v>29</v>
      </c>
      <c r="H3371" s="21" t="s">
        <v>29</v>
      </c>
      <c r="I3371" s="21"/>
      <c r="J3371" s="21" t="s">
        <v>29</v>
      </c>
      <c r="K3371" s="26">
        <v>0.37836050987243602</v>
      </c>
      <c r="L3371" s="26">
        <v>0.99934053421020497</v>
      </c>
      <c r="N3371">
        <f>(Tabell1[[#This Row],[TP]]+Tabell1[[#This Row],[TN]])/(Tabell1[[#This Row],[TP]]+Tabell1[[#This Row],[TN]]+Tabell1[[#This Row],[FP]]+Tabell1[[#This Row],[FN]])</f>
        <v>0.85860414592196976</v>
      </c>
      <c r="O3371">
        <f>Tabell1[[#This Row],[TP]]/(Tabell1[[#This Row],[TP]]+Tabell1[[#This Row],[FP]])</f>
        <v>0.98141751042287073</v>
      </c>
      <c r="P3371">
        <f>Tabell1[[#This Row],[TP]]/(Tabell1[[#This Row],[TP]]+Tabell1[[#This Row],[FN]])</f>
        <v>0.85422498703991701</v>
      </c>
      <c r="Q3371">
        <f>2*(Tabell1[[#This Row],[Recall]] * Tabell1[[#This Row],[Precision]]) / (Tabell1[[#This Row],[Recall]] + Tabell1[[#This Row],[Precision]])</f>
        <v>0.91341463414634139</v>
      </c>
      <c r="R3371">
        <v>8239</v>
      </c>
      <c r="S3371">
        <v>1246</v>
      </c>
      <c r="T3371">
        <v>156</v>
      </c>
      <c r="U3371">
        <v>1406</v>
      </c>
    </row>
    <row r="3372" spans="1:21" hidden="1" x14ac:dyDescent="0.3">
      <c r="A3372" s="23" t="s">
        <v>48</v>
      </c>
      <c r="B3372" s="21" t="s">
        <v>32</v>
      </c>
      <c r="C3372" s="23" t="s">
        <v>40</v>
      </c>
      <c r="D3372" s="20" t="s">
        <v>23</v>
      </c>
      <c r="E3372" t="s">
        <v>24</v>
      </c>
      <c r="F3372" s="19" t="s">
        <v>21</v>
      </c>
      <c r="G3372" s="21" t="s">
        <v>29</v>
      </c>
      <c r="H3372" s="21" t="s">
        <v>29</v>
      </c>
      <c r="I3372" s="21"/>
      <c r="J3372" s="25" t="s">
        <v>26</v>
      </c>
      <c r="K3372" s="26">
        <v>0.37403130531311002</v>
      </c>
      <c r="L3372" s="26">
        <v>0.99990820884704501</v>
      </c>
      <c r="N3372">
        <f>(Tabell1[[#This Row],[TP]]+Tabell1[[#This Row],[TN]])/(Tabell1[[#This Row],[TP]]+Tabell1[[#This Row],[TN]]+Tabell1[[#This Row],[FP]]+Tabell1[[#This Row],[FN]])</f>
        <v>0.85860414592196976</v>
      </c>
      <c r="O3372">
        <f>Tabell1[[#This Row],[TP]]/(Tabell1[[#This Row],[TP]]+Tabell1[[#This Row],[FP]])</f>
        <v>0.98141751042287073</v>
      </c>
      <c r="P3372">
        <f>Tabell1[[#This Row],[TP]]/(Tabell1[[#This Row],[TP]]+Tabell1[[#This Row],[FN]])</f>
        <v>0.85422498703991701</v>
      </c>
      <c r="Q3372">
        <f>2*(Tabell1[[#This Row],[Recall]] * Tabell1[[#This Row],[Precision]]) / (Tabell1[[#This Row],[Recall]] + Tabell1[[#This Row],[Precision]])</f>
        <v>0.91341463414634139</v>
      </c>
      <c r="R3372">
        <v>8239</v>
      </c>
      <c r="S3372">
        <v>1246</v>
      </c>
      <c r="T3372">
        <v>156</v>
      </c>
      <c r="U3372">
        <v>1406</v>
      </c>
    </row>
    <row r="3373" spans="1:21" hidden="1" x14ac:dyDescent="0.3">
      <c r="A3373" s="25" t="s">
        <v>20</v>
      </c>
      <c r="B3373" s="23" t="s">
        <v>33</v>
      </c>
      <c r="C3373" s="24" t="s">
        <v>38</v>
      </c>
      <c r="D3373" s="20" t="s">
        <v>23</v>
      </c>
      <c r="E3373" t="s">
        <v>24</v>
      </c>
      <c r="F3373" s="19" t="s">
        <v>21</v>
      </c>
      <c r="G3373" s="21" t="s">
        <v>29</v>
      </c>
      <c r="H3373" s="21" t="s">
        <v>29</v>
      </c>
      <c r="I3373" s="21"/>
      <c r="J3373" s="25" t="s">
        <v>26</v>
      </c>
      <c r="K3373" s="26">
        <v>2.13560438156127</v>
      </c>
      <c r="L3373" s="26">
        <v>4.8159193992614702</v>
      </c>
      <c r="N3373">
        <f>(Tabell1[[#This Row],[TP]]+Tabell1[[#This Row],[TN]])/(Tabell1[[#This Row],[TP]]+Tabell1[[#This Row],[TN]]+Tabell1[[#This Row],[FP]]+Tabell1[[#This Row],[FN]])</f>
        <v>0.85516429799945681</v>
      </c>
      <c r="O3373">
        <f>Tabell1[[#This Row],[TP]]/(Tabell1[[#This Row],[TP]]+Tabell1[[#This Row],[FP]])</f>
        <v>0.95539454319030903</v>
      </c>
      <c r="P3373">
        <f>Tabell1[[#This Row],[TP]]/(Tabell1[[#This Row],[TP]]+Tabell1[[#This Row],[FN]])</f>
        <v>0.87496111975116642</v>
      </c>
      <c r="Q3373">
        <f>2*(Tabell1[[#This Row],[Recall]] * Tabell1[[#This Row],[Precision]]) / (Tabell1[[#This Row],[Recall]] + Tabell1[[#This Row],[Precision]])</f>
        <v>0.913410542266479</v>
      </c>
      <c r="R3373">
        <v>8439</v>
      </c>
      <c r="S3373">
        <v>1008</v>
      </c>
      <c r="T3373">
        <v>394</v>
      </c>
      <c r="U3373">
        <v>1206</v>
      </c>
    </row>
    <row r="3374" spans="1:21" hidden="1" x14ac:dyDescent="0.3">
      <c r="A3374" s="21" t="s">
        <v>31</v>
      </c>
      <c r="B3374" s="25" t="s">
        <v>22</v>
      </c>
      <c r="C3374" s="25" t="s">
        <v>36</v>
      </c>
      <c r="D3374" s="25" t="s">
        <v>36</v>
      </c>
      <c r="E3374" t="s">
        <v>44</v>
      </c>
      <c r="F3374" s="19" t="s">
        <v>21</v>
      </c>
      <c r="G3374" s="25" t="s">
        <v>26</v>
      </c>
      <c r="H3374" s="25" t="s">
        <v>26</v>
      </c>
      <c r="I3374" s="25" t="s">
        <v>25</v>
      </c>
      <c r="J3374" s="25" t="s">
        <v>26</v>
      </c>
      <c r="K3374" s="26">
        <v>2.91975569725036</v>
      </c>
      <c r="L3374" s="26">
        <v>0.89083433151245095</v>
      </c>
      <c r="N3374">
        <f>(Tabell1[[#This Row],[TP]]+Tabell1[[#This Row],[TN]])/(Tabell1[[#This Row],[TP]]+Tabell1[[#This Row],[TN]]+Tabell1[[#This Row],[FP]]+Tabell1[[#This Row],[FN]])</f>
        <v>0.8782284467078938</v>
      </c>
      <c r="O3374">
        <f>Tabell1[[#This Row],[TP]]/(Tabell1[[#This Row],[TP]]+Tabell1[[#This Row],[FP]])</f>
        <v>0.87472118959107803</v>
      </c>
      <c r="P3374">
        <f>Tabell1[[#This Row],[TP]]/(Tabell1[[#This Row],[TP]]+Tabell1[[#This Row],[FN]])</f>
        <v>0.95559767158521725</v>
      </c>
      <c r="Q3374">
        <f>2*(Tabell1[[#This Row],[Recall]] * Tabell1[[#This Row],[Precision]]) / (Tabell1[[#This Row],[Recall]] + Tabell1[[#This Row],[Precision]])</f>
        <v>0.91337258200168214</v>
      </c>
      <c r="R3374">
        <v>7059</v>
      </c>
      <c r="S3374">
        <v>2598</v>
      </c>
      <c r="T3374">
        <v>1011</v>
      </c>
      <c r="U3374">
        <v>328</v>
      </c>
    </row>
    <row r="3375" spans="1:21" hidden="1" x14ac:dyDescent="0.3">
      <c r="A3375" s="21" t="s">
        <v>31</v>
      </c>
      <c r="B3375" s="21" t="s">
        <v>32</v>
      </c>
      <c r="C3375" s="25" t="s">
        <v>36</v>
      </c>
      <c r="D3375" s="25" t="s">
        <v>36</v>
      </c>
      <c r="E3375" t="s">
        <v>44</v>
      </c>
      <c r="F3375" s="19" t="s">
        <v>21</v>
      </c>
      <c r="G3375" s="21" t="s">
        <v>29</v>
      </c>
      <c r="H3375" s="25" t="s">
        <v>26</v>
      </c>
      <c r="I3375" s="25" t="s">
        <v>25</v>
      </c>
      <c r="J3375" s="25" t="s">
        <v>26</v>
      </c>
      <c r="K3375" s="26">
        <v>2.7723984718322701</v>
      </c>
      <c r="L3375" s="26">
        <v>0.63531565666198697</v>
      </c>
      <c r="N3375">
        <f>(Tabell1[[#This Row],[TP]]+Tabell1[[#This Row],[TN]])/(Tabell1[[#This Row],[TP]]+Tabell1[[#This Row],[TN]]+Tabell1[[#This Row],[FP]]+Tabell1[[#This Row],[FN]])</f>
        <v>0.87922881047653689</v>
      </c>
      <c r="O3375">
        <f>Tabell1[[#This Row],[TP]]/(Tabell1[[#This Row],[TP]]+Tabell1[[#This Row],[FP]])</f>
        <v>0.88140501070124633</v>
      </c>
      <c r="P3375">
        <f>Tabell1[[#This Row],[TP]]/(Tabell1[[#This Row],[TP]]+Tabell1[[#This Row],[FN]])</f>
        <v>0.94774604034113985</v>
      </c>
      <c r="Q3375">
        <f>2*(Tabell1[[#This Row],[Recall]] * Tabell1[[#This Row],[Precision]]) / (Tabell1[[#This Row],[Recall]] + Tabell1[[#This Row],[Precision]])</f>
        <v>0.91337247227658169</v>
      </c>
      <c r="R3375">
        <v>7001</v>
      </c>
      <c r="S3375">
        <v>2667</v>
      </c>
      <c r="T3375">
        <v>942</v>
      </c>
      <c r="U3375">
        <v>386</v>
      </c>
    </row>
    <row r="3376" spans="1:21" hidden="1" x14ac:dyDescent="0.3">
      <c r="A3376" s="25" t="s">
        <v>20</v>
      </c>
      <c r="B3376" s="21" t="s">
        <v>32</v>
      </c>
      <c r="C3376" s="21" t="s">
        <v>34</v>
      </c>
      <c r="D3376" s="21" t="s">
        <v>34</v>
      </c>
      <c r="E3376" t="s">
        <v>43</v>
      </c>
      <c r="F3376" s="25" t="s">
        <v>30</v>
      </c>
      <c r="G3376" s="21" t="s">
        <v>29</v>
      </c>
      <c r="H3376" s="21" t="s">
        <v>29</v>
      </c>
      <c r="I3376" s="25" t="s">
        <v>25</v>
      </c>
      <c r="J3376" s="21" t="s">
        <v>29</v>
      </c>
      <c r="K3376" s="26">
        <v>2.4556801319122301</v>
      </c>
      <c r="L3376" s="26">
        <v>5.5954256057739196</v>
      </c>
      <c r="N3376">
        <f>(Tabell1[[#This Row],[TP]]+Tabell1[[#This Row],[TN]])/(Tabell1[[#This Row],[TP]]+Tabell1[[#This Row],[TN]]+Tabell1[[#This Row],[FP]]+Tabell1[[#This Row],[FN]])</f>
        <v>0.84867705690467565</v>
      </c>
      <c r="O3376">
        <f>Tabell1[[#This Row],[TP]]/(Tabell1[[#This Row],[TP]]+Tabell1[[#This Row],[FP]])</f>
        <v>0.84146108242493789</v>
      </c>
      <c r="P3376">
        <f>Tabell1[[#This Row],[TP]]/(Tabell1[[#This Row],[TP]]+Tabell1[[#This Row],[FN]])</f>
        <v>0.99863822060826146</v>
      </c>
      <c r="Q3376">
        <f>2*(Tabell1[[#This Row],[Recall]] * Tabell1[[#This Row],[Precision]]) / (Tabell1[[#This Row],[Recall]] + Tabell1[[#This Row],[Precision]])</f>
        <v>0.91333679294239756</v>
      </c>
      <c r="R3376">
        <v>8800</v>
      </c>
      <c r="S3376">
        <v>566</v>
      </c>
      <c r="T3376">
        <v>1658</v>
      </c>
      <c r="U3376">
        <v>12</v>
      </c>
    </row>
    <row r="3377" spans="1:21" hidden="1" x14ac:dyDescent="0.3">
      <c r="A3377" s="25" t="s">
        <v>20</v>
      </c>
      <c r="B3377" s="25" t="s">
        <v>22</v>
      </c>
      <c r="C3377" s="24" t="s">
        <v>38</v>
      </c>
      <c r="D3377" s="24" t="s">
        <v>38</v>
      </c>
      <c r="E3377" t="s">
        <v>45</v>
      </c>
      <c r="F3377" s="25" t="s">
        <v>30</v>
      </c>
      <c r="G3377" s="21" t="s">
        <v>29</v>
      </c>
      <c r="H3377" s="21" t="s">
        <v>29</v>
      </c>
      <c r="I3377" s="21"/>
      <c r="J3377" s="21" t="s">
        <v>29</v>
      </c>
      <c r="K3377" s="26">
        <v>6.0963635444641104</v>
      </c>
      <c r="L3377" s="26">
        <v>15.6933577060699</v>
      </c>
      <c r="N3377">
        <f>(Tabell1[[#This Row],[TP]]+Tabell1[[#This Row],[TN]])/(Tabell1[[#This Row],[TP]]+Tabell1[[#This Row],[TN]]+Tabell1[[#This Row],[FP]]+Tabell1[[#This Row],[FN]])</f>
        <v>0.89202132465889583</v>
      </c>
      <c r="O3377">
        <f>Tabell1[[#This Row],[TP]]/(Tabell1[[#This Row],[TP]]+Tabell1[[#This Row],[FP]])</f>
        <v>0.87796373779637382</v>
      </c>
      <c r="P3377">
        <f>Tabell1[[#This Row],[TP]]/(Tabell1[[#This Row],[TP]]+Tabell1[[#This Row],[FN]])</f>
        <v>0.95162509448223731</v>
      </c>
      <c r="Q3377">
        <f>2*(Tabell1[[#This Row],[Recall]] * Tabell1[[#This Row],[Precision]]) / (Tabell1[[#This Row],[Recall]] + Tabell1[[#This Row],[Precision]])</f>
        <v>0.91331157054769685</v>
      </c>
      <c r="R3377">
        <v>6295</v>
      </c>
      <c r="S3377">
        <v>3577</v>
      </c>
      <c r="T3377">
        <v>875</v>
      </c>
      <c r="U3377">
        <v>320</v>
      </c>
    </row>
    <row r="3378" spans="1:21" hidden="1" x14ac:dyDescent="0.3">
      <c r="A3378" s="21" t="s">
        <v>31</v>
      </c>
      <c r="B3378" s="21" t="s">
        <v>32</v>
      </c>
      <c r="C3378" s="21" t="s">
        <v>34</v>
      </c>
      <c r="D3378" s="21" t="s">
        <v>34</v>
      </c>
      <c r="E3378" t="s">
        <v>43</v>
      </c>
      <c r="F3378" s="19" t="s">
        <v>21</v>
      </c>
      <c r="G3378" s="21" t="s">
        <v>29</v>
      </c>
      <c r="H3378" s="21" t="s">
        <v>29</v>
      </c>
      <c r="I3378" s="21"/>
      <c r="J3378" s="25" t="s">
        <v>26</v>
      </c>
      <c r="K3378" s="26">
        <v>3.0238063335418701</v>
      </c>
      <c r="L3378" s="26">
        <v>0.64474153518676702</v>
      </c>
      <c r="N3378">
        <f>(Tabell1[[#This Row],[TP]]+Tabell1[[#This Row],[TN]])/(Tabell1[[#This Row],[TP]]+Tabell1[[#This Row],[TN]]+Tabell1[[#This Row],[FP]]+Tabell1[[#This Row],[FN]])</f>
        <v>0.84858644436389996</v>
      </c>
      <c r="O3378">
        <f>Tabell1[[#This Row],[TP]]/(Tabell1[[#This Row],[TP]]+Tabell1[[#This Row],[FP]])</f>
        <v>0.8413153618200937</v>
      </c>
      <c r="P3378">
        <f>Tabell1[[#This Row],[TP]]/(Tabell1[[#This Row],[TP]]+Tabell1[[#This Row],[FN]])</f>
        <v>0.9987517022242397</v>
      </c>
      <c r="Q3378">
        <f>2*(Tabell1[[#This Row],[Recall]] * Tabell1[[#This Row],[Precision]]) / (Tabell1[[#This Row],[Recall]] + Tabell1[[#This Row],[Precision]])</f>
        <v>0.91329839672080115</v>
      </c>
      <c r="R3378">
        <v>8801</v>
      </c>
      <c r="S3378">
        <v>564</v>
      </c>
      <c r="T3378">
        <v>1660</v>
      </c>
      <c r="U3378">
        <v>11</v>
      </c>
    </row>
    <row r="3379" spans="1:21" hidden="1" x14ac:dyDescent="0.3">
      <c r="A3379" s="21" t="s">
        <v>31</v>
      </c>
      <c r="B3379" s="23" t="s">
        <v>33</v>
      </c>
      <c r="C3379" s="23" t="s">
        <v>40</v>
      </c>
      <c r="D3379" s="20" t="s">
        <v>23</v>
      </c>
      <c r="E3379" t="s">
        <v>24</v>
      </c>
      <c r="F3379" s="19" t="s">
        <v>21</v>
      </c>
      <c r="G3379" s="21" t="s">
        <v>29</v>
      </c>
      <c r="H3379" s="21" t="s">
        <v>29</v>
      </c>
      <c r="I3379" s="21"/>
      <c r="J3379" s="25" t="s">
        <v>26</v>
      </c>
      <c r="K3379" s="26">
        <v>248.197981119155</v>
      </c>
      <c r="L3379" s="26">
        <v>2.4416923522949201</v>
      </c>
      <c r="N3379">
        <f>(Tabell1[[#This Row],[TP]]+Tabell1[[#This Row],[TN]])/(Tabell1[[#This Row],[TP]]+Tabell1[[#This Row],[TN]]+Tabell1[[#This Row],[FP]]+Tabell1[[#This Row],[FN]])</f>
        <v>0.85453064180320448</v>
      </c>
      <c r="O3379">
        <f>Tabell1[[#This Row],[TP]]/(Tabell1[[#This Row],[TP]]+Tabell1[[#This Row],[FP]])</f>
        <v>0.95248817833821209</v>
      </c>
      <c r="P3379">
        <f>Tabell1[[#This Row],[TP]]/(Tabell1[[#This Row],[TP]]+Tabell1[[#This Row],[FN]])</f>
        <v>0.87713841368584755</v>
      </c>
      <c r="Q3379">
        <f>2*(Tabell1[[#This Row],[Recall]] * Tabell1[[#This Row],[Precision]]) / (Tabell1[[#This Row],[Recall]] + Tabell1[[#This Row],[Precision]])</f>
        <v>0.91326172612943268</v>
      </c>
      <c r="R3379">
        <v>8460</v>
      </c>
      <c r="S3379">
        <v>980</v>
      </c>
      <c r="T3379">
        <v>422</v>
      </c>
      <c r="U3379">
        <v>1185</v>
      </c>
    </row>
    <row r="3380" spans="1:21" hidden="1" x14ac:dyDescent="0.3">
      <c r="A3380" s="23" t="s">
        <v>48</v>
      </c>
      <c r="B3380" s="21" t="s">
        <v>32</v>
      </c>
      <c r="C3380" s="25" t="s">
        <v>36</v>
      </c>
      <c r="D3380" s="25" t="s">
        <v>36</v>
      </c>
      <c r="E3380" t="s">
        <v>44</v>
      </c>
      <c r="F3380" s="19" t="s">
        <v>21</v>
      </c>
      <c r="G3380" s="25" t="s">
        <v>26</v>
      </c>
      <c r="H3380" s="25" t="s">
        <v>26</v>
      </c>
      <c r="I3380" s="25" t="s">
        <v>25</v>
      </c>
      <c r="J3380" s="21" t="s">
        <v>29</v>
      </c>
      <c r="K3380" s="26">
        <v>0.123272657394409</v>
      </c>
      <c r="L3380" s="26">
        <v>0.39595007896423301</v>
      </c>
      <c r="N3380">
        <f>(Tabell1[[#This Row],[TP]]+Tabell1[[#This Row],[TN]])/(Tabell1[[#This Row],[TP]]+Tabell1[[#This Row],[TN]]+Tabell1[[#This Row],[FP]]+Tabell1[[#This Row],[FN]])</f>
        <v>0.87931975263732265</v>
      </c>
      <c r="O3380">
        <f>Tabell1[[#This Row],[TP]]/(Tabell1[[#This Row],[TP]]+Tabell1[[#This Row],[FP]])</f>
        <v>0.8835443037974684</v>
      </c>
      <c r="P3380">
        <f>Tabell1[[#This Row],[TP]]/(Tabell1[[#This Row],[TP]]+Tabell1[[#This Row],[FN]])</f>
        <v>0.9449032083389739</v>
      </c>
      <c r="Q3380">
        <f>2*(Tabell1[[#This Row],[Recall]] * Tabell1[[#This Row],[Precision]]) / (Tabell1[[#This Row],[Recall]] + Tabell1[[#This Row],[Precision]])</f>
        <v>0.91319421730882455</v>
      </c>
      <c r="R3380">
        <v>6980</v>
      </c>
      <c r="S3380">
        <v>2689</v>
      </c>
      <c r="T3380">
        <v>920</v>
      </c>
      <c r="U3380">
        <v>407</v>
      </c>
    </row>
    <row r="3381" spans="1:21" hidden="1" x14ac:dyDescent="0.3">
      <c r="A3381" s="23" t="s">
        <v>48</v>
      </c>
      <c r="B3381" s="21" t="s">
        <v>32</v>
      </c>
      <c r="C3381" s="25" t="s">
        <v>36</v>
      </c>
      <c r="D3381" s="25" t="s">
        <v>36</v>
      </c>
      <c r="E3381" t="s">
        <v>44</v>
      </c>
      <c r="F3381" s="19" t="s">
        <v>21</v>
      </c>
      <c r="G3381" s="25" t="s">
        <v>26</v>
      </c>
      <c r="H3381" s="25" t="s">
        <v>26</v>
      </c>
      <c r="I3381" s="25" t="s">
        <v>25</v>
      </c>
      <c r="J3381" s="25" t="s">
        <v>26</v>
      </c>
      <c r="K3381" s="26">
        <v>0.119680166244506</v>
      </c>
      <c r="L3381" s="26">
        <v>0.36602807044982899</v>
      </c>
      <c r="N3381">
        <f>(Tabell1[[#This Row],[TP]]+Tabell1[[#This Row],[TN]])/(Tabell1[[#This Row],[TP]]+Tabell1[[#This Row],[TN]]+Tabell1[[#This Row],[FP]]+Tabell1[[#This Row],[FN]])</f>
        <v>0.87931975263732265</v>
      </c>
      <c r="O3381">
        <f>Tabell1[[#This Row],[TP]]/(Tabell1[[#This Row],[TP]]+Tabell1[[#This Row],[FP]])</f>
        <v>0.8835443037974684</v>
      </c>
      <c r="P3381">
        <f>Tabell1[[#This Row],[TP]]/(Tabell1[[#This Row],[TP]]+Tabell1[[#This Row],[FN]])</f>
        <v>0.9449032083389739</v>
      </c>
      <c r="Q3381">
        <f>2*(Tabell1[[#This Row],[Recall]] * Tabell1[[#This Row],[Precision]]) / (Tabell1[[#This Row],[Recall]] + Tabell1[[#This Row],[Precision]])</f>
        <v>0.91319421730882455</v>
      </c>
      <c r="R3381">
        <v>6980</v>
      </c>
      <c r="S3381">
        <v>2689</v>
      </c>
      <c r="T3381">
        <v>920</v>
      </c>
      <c r="U3381">
        <v>407</v>
      </c>
    </row>
    <row r="3382" spans="1:21" hidden="1" x14ac:dyDescent="0.3">
      <c r="A3382" s="21" t="s">
        <v>31</v>
      </c>
      <c r="B3382" s="23" t="s">
        <v>33</v>
      </c>
      <c r="C3382" s="23" t="s">
        <v>40</v>
      </c>
      <c r="D3382" s="20" t="s">
        <v>23</v>
      </c>
      <c r="E3382" t="s">
        <v>24</v>
      </c>
      <c r="F3382" s="19" t="s">
        <v>21</v>
      </c>
      <c r="G3382" s="21" t="s">
        <v>29</v>
      </c>
      <c r="H3382" s="21" t="s">
        <v>29</v>
      </c>
      <c r="I3382" s="21"/>
      <c r="J3382" s="21" t="s">
        <v>29</v>
      </c>
      <c r="K3382" s="26">
        <v>69.290449380874605</v>
      </c>
      <c r="L3382" s="26">
        <v>0.60858488082885698</v>
      </c>
      <c r="N3382">
        <f>(Tabell1[[#This Row],[TP]]+Tabell1[[#This Row],[TN]])/(Tabell1[[#This Row],[TP]]+Tabell1[[#This Row],[TN]]+Tabell1[[#This Row],[FP]]+Tabell1[[#This Row],[FN]])</f>
        <v>0.85787996741196704</v>
      </c>
      <c r="O3382">
        <f>Tabell1[[#This Row],[TP]]/(Tabell1[[#This Row],[TP]]+Tabell1[[#This Row],[FP]])</f>
        <v>0.97877386457962767</v>
      </c>
      <c r="P3382">
        <f>Tabell1[[#This Row],[TP]]/(Tabell1[[#This Row],[TP]]+Tabell1[[#This Row],[FN]])</f>
        <v>0.8557801969932608</v>
      </c>
      <c r="Q3382">
        <f>2*(Tabell1[[#This Row],[Recall]] * Tabell1[[#This Row],[Precision]]) / (Tabell1[[#This Row],[Recall]] + Tabell1[[#This Row],[Precision]])</f>
        <v>0.9131541099679169</v>
      </c>
      <c r="R3382">
        <v>8254</v>
      </c>
      <c r="S3382">
        <v>1223</v>
      </c>
      <c r="T3382">
        <v>179</v>
      </c>
      <c r="U3382">
        <v>1391</v>
      </c>
    </row>
    <row r="3383" spans="1:21" hidden="1" x14ac:dyDescent="0.3">
      <c r="A3383" s="21" t="s">
        <v>31</v>
      </c>
      <c r="B3383" s="21" t="s">
        <v>32</v>
      </c>
      <c r="C3383" s="25" t="s">
        <v>36</v>
      </c>
      <c r="D3383" s="25" t="s">
        <v>36</v>
      </c>
      <c r="E3383" t="s">
        <v>44</v>
      </c>
      <c r="F3383" s="19" t="s">
        <v>21</v>
      </c>
      <c r="G3383" s="21" t="s">
        <v>29</v>
      </c>
      <c r="H3383" s="21" t="s">
        <v>29</v>
      </c>
      <c r="I3383" s="25" t="s">
        <v>25</v>
      </c>
      <c r="J3383" s="25" t="s">
        <v>26</v>
      </c>
      <c r="K3383" s="26">
        <v>2.7658588886260902</v>
      </c>
      <c r="L3383" s="26">
        <v>2.1837406158447199</v>
      </c>
      <c r="N3383">
        <f>(Tabell1[[#This Row],[TP]]+Tabell1[[#This Row],[TN]])/(Tabell1[[#This Row],[TP]]+Tabell1[[#This Row],[TN]]+Tabell1[[#This Row],[FP]]+Tabell1[[#This Row],[FN]])</f>
        <v>0.87913786831575114</v>
      </c>
      <c r="O3383">
        <f>Tabell1[[#This Row],[TP]]/(Tabell1[[#This Row],[TP]]+Tabell1[[#This Row],[FP]])</f>
        <v>0.88293299620733245</v>
      </c>
      <c r="P3383">
        <f>Tabell1[[#This Row],[TP]]/(Tabell1[[#This Row],[TP]]+Tabell1[[#This Row],[FN]])</f>
        <v>0.94544470014891024</v>
      </c>
      <c r="Q3383">
        <f>2*(Tabell1[[#This Row],[Recall]] * Tabell1[[#This Row],[Precision]]) / (Tabell1[[#This Row],[Recall]] + Tabell1[[#This Row],[Precision]])</f>
        <v>0.91312021965091206</v>
      </c>
      <c r="R3383">
        <v>6984</v>
      </c>
      <c r="S3383">
        <v>2683</v>
      </c>
      <c r="T3383">
        <v>926</v>
      </c>
      <c r="U3383">
        <v>403</v>
      </c>
    </row>
    <row r="3384" spans="1:21" hidden="1" x14ac:dyDescent="0.3">
      <c r="A3384" s="25" t="s">
        <v>20</v>
      </c>
      <c r="B3384" s="23" t="s">
        <v>33</v>
      </c>
      <c r="C3384" s="25" t="s">
        <v>36</v>
      </c>
      <c r="D3384" s="25" t="s">
        <v>36</v>
      </c>
      <c r="E3384" t="s">
        <v>44</v>
      </c>
      <c r="F3384" s="25" t="s">
        <v>30</v>
      </c>
      <c r="G3384" s="21" t="s">
        <v>29</v>
      </c>
      <c r="H3384" s="21" t="s">
        <v>29</v>
      </c>
      <c r="I3384" s="25" t="s">
        <v>25</v>
      </c>
      <c r="J3384" s="25" t="s">
        <v>26</v>
      </c>
      <c r="K3384" s="26">
        <v>2.8323235511779701</v>
      </c>
      <c r="L3384" s="26">
        <v>8.1017973423004097</v>
      </c>
      <c r="N3384">
        <f>(Tabell1[[#This Row],[TP]]+Tabell1[[#This Row],[TN]])/(Tabell1[[#This Row],[TP]]+Tabell1[[#This Row],[TN]]+Tabell1[[#This Row],[FP]]+Tabell1[[#This Row],[FN]])</f>
        <v>0.87877409967260822</v>
      </c>
      <c r="O3384">
        <f>Tabell1[[#This Row],[TP]]/(Tabell1[[#This Row],[TP]]+Tabell1[[#This Row],[FP]])</f>
        <v>0.88113825232938803</v>
      </c>
      <c r="P3384">
        <f>Tabell1[[#This Row],[TP]]/(Tabell1[[#This Row],[TP]]+Tabell1[[#This Row],[FN]])</f>
        <v>0.94733992148368751</v>
      </c>
      <c r="Q3384">
        <f>2*(Tabell1[[#This Row],[Recall]] * Tabell1[[#This Row],[Precision]]) / (Tabell1[[#This Row],[Recall]] + Tabell1[[#This Row],[Precision]])</f>
        <v>0.91304064192054279</v>
      </c>
      <c r="R3384">
        <v>6998</v>
      </c>
      <c r="S3384">
        <v>2665</v>
      </c>
      <c r="T3384">
        <v>944</v>
      </c>
      <c r="U3384">
        <v>389</v>
      </c>
    </row>
    <row r="3385" spans="1:21" hidden="1" x14ac:dyDescent="0.3">
      <c r="A3385" s="25" t="s">
        <v>20</v>
      </c>
      <c r="B3385" s="25" t="s">
        <v>22</v>
      </c>
      <c r="C3385" s="25" t="s">
        <v>36</v>
      </c>
      <c r="D3385" s="25" t="s">
        <v>36</v>
      </c>
      <c r="E3385" t="s">
        <v>37</v>
      </c>
      <c r="F3385" s="19" t="s">
        <v>21</v>
      </c>
      <c r="G3385" s="25" t="s">
        <v>26</v>
      </c>
      <c r="H3385" s="21" t="s">
        <v>29</v>
      </c>
      <c r="I3385" s="21"/>
      <c r="J3385" s="21" t="s">
        <v>29</v>
      </c>
      <c r="K3385" s="26">
        <v>2.2424280643463099</v>
      </c>
      <c r="L3385" s="26">
        <v>5.2241299152374197</v>
      </c>
      <c r="N3385">
        <f>(Tabell1[[#This Row],[TP]]+Tabell1[[#This Row],[TN]])/(Tabell1[[#This Row],[TP]]+Tabell1[[#This Row],[TN]]+Tabell1[[#This Row],[FP]]+Tabell1[[#This Row],[FN]])</f>
        <v>0.8772972478741885</v>
      </c>
      <c r="O3385">
        <f>Tabell1[[#This Row],[TP]]/(Tabell1[[#This Row],[TP]]+Tabell1[[#This Row],[FP]])</f>
        <v>0.86748768472906401</v>
      </c>
      <c r="P3385">
        <f>Tabell1[[#This Row],[TP]]/(Tabell1[[#This Row],[TP]]+Tabell1[[#This Row],[FN]])</f>
        <v>0.96361149110807109</v>
      </c>
      <c r="Q3385">
        <f>2*(Tabell1[[#This Row],[Recall]] * Tabell1[[#This Row],[Precision]]) / (Tabell1[[#This Row],[Recall]] + Tabell1[[#This Row],[Precision]])</f>
        <v>0.91302657161373946</v>
      </c>
      <c r="R3385">
        <v>7044</v>
      </c>
      <c r="S3385">
        <v>2551</v>
      </c>
      <c r="T3385">
        <v>1076</v>
      </c>
      <c r="U3385">
        <v>266</v>
      </c>
    </row>
    <row r="3386" spans="1:21" hidden="1" x14ac:dyDescent="0.3">
      <c r="A3386" s="25" t="s">
        <v>20</v>
      </c>
      <c r="B3386" s="25" t="s">
        <v>22</v>
      </c>
      <c r="C3386" s="25" t="s">
        <v>36</v>
      </c>
      <c r="D3386" s="25" t="s">
        <v>36</v>
      </c>
      <c r="E3386" t="s">
        <v>37</v>
      </c>
      <c r="F3386" s="19" t="s">
        <v>21</v>
      </c>
      <c r="G3386" s="21" t="s">
        <v>29</v>
      </c>
      <c r="H3386" s="21" t="s">
        <v>29</v>
      </c>
      <c r="I3386" s="21"/>
      <c r="J3386" s="21" t="s">
        <v>29</v>
      </c>
      <c r="K3386" s="26">
        <v>2.2410824298858598</v>
      </c>
      <c r="L3386" s="26">
        <v>5.2432525157928396</v>
      </c>
      <c r="N3386">
        <f>(Tabell1[[#This Row],[TP]]+Tabell1[[#This Row],[TN]])/(Tabell1[[#This Row],[TP]]+Tabell1[[#This Row],[TN]]+Tabell1[[#This Row],[FP]]+Tabell1[[#This Row],[FN]])</f>
        <v>0.8772972478741885</v>
      </c>
      <c r="O3386">
        <f>Tabell1[[#This Row],[TP]]/(Tabell1[[#This Row],[TP]]+Tabell1[[#This Row],[FP]])</f>
        <v>0.86748768472906401</v>
      </c>
      <c r="P3386">
        <f>Tabell1[[#This Row],[TP]]/(Tabell1[[#This Row],[TP]]+Tabell1[[#This Row],[FN]])</f>
        <v>0.96361149110807109</v>
      </c>
      <c r="Q3386">
        <f>2*(Tabell1[[#This Row],[Recall]] * Tabell1[[#This Row],[Precision]]) / (Tabell1[[#This Row],[Recall]] + Tabell1[[#This Row],[Precision]])</f>
        <v>0.91302657161373946</v>
      </c>
      <c r="R3386">
        <v>7044</v>
      </c>
      <c r="S3386">
        <v>2551</v>
      </c>
      <c r="T3386">
        <v>1076</v>
      </c>
      <c r="U3386">
        <v>266</v>
      </c>
    </row>
    <row r="3387" spans="1:21" hidden="1" x14ac:dyDescent="0.3">
      <c r="A3387" s="25" t="s">
        <v>20</v>
      </c>
      <c r="B3387" s="21" t="s">
        <v>32</v>
      </c>
      <c r="C3387" s="25" t="s">
        <v>36</v>
      </c>
      <c r="D3387" s="20" t="s">
        <v>23</v>
      </c>
      <c r="E3387" t="s">
        <v>24</v>
      </c>
      <c r="F3387" s="25" t="s">
        <v>30</v>
      </c>
      <c r="G3387" s="25" t="s">
        <v>26</v>
      </c>
      <c r="H3387" s="21" t="s">
        <v>29</v>
      </c>
      <c r="I3387" s="25" t="s">
        <v>25</v>
      </c>
      <c r="J3387" s="25" t="s">
        <v>26</v>
      </c>
      <c r="K3387" s="26">
        <v>2.40309238433837</v>
      </c>
      <c r="L3387" s="26">
        <v>3.3345892429351802</v>
      </c>
      <c r="N3387">
        <f>(Tabell1[[#This Row],[TP]]+Tabell1[[#This Row],[TN]])/(Tabell1[[#This Row],[TP]]+Tabell1[[#This Row],[TN]]+Tabell1[[#This Row],[FP]]+Tabell1[[#This Row],[FN]])</f>
        <v>0.85353489635195079</v>
      </c>
      <c r="O3387">
        <f>Tabell1[[#This Row],[TP]]/(Tabell1[[#This Row],[TP]]+Tabell1[[#This Row],[FP]])</f>
        <v>0.94808529641621075</v>
      </c>
      <c r="P3387">
        <f>Tabell1[[#This Row],[TP]]/(Tabell1[[#This Row],[TP]]+Tabell1[[#This Row],[FN]])</f>
        <v>0.88045619491964744</v>
      </c>
      <c r="Q3387">
        <f>2*(Tabell1[[#This Row],[Recall]] * Tabell1[[#This Row],[Precision]]) / (Tabell1[[#This Row],[Recall]] + Tabell1[[#This Row],[Precision]])</f>
        <v>0.91302010536501443</v>
      </c>
      <c r="R3387">
        <v>8492</v>
      </c>
      <c r="S3387">
        <v>937</v>
      </c>
      <c r="T3387">
        <v>465</v>
      </c>
      <c r="U3387">
        <v>1153</v>
      </c>
    </row>
    <row r="3388" spans="1:21" hidden="1" x14ac:dyDescent="0.3">
      <c r="A3388" s="21" t="s">
        <v>31</v>
      </c>
      <c r="B3388" s="25" t="s">
        <v>22</v>
      </c>
      <c r="C3388" s="21" t="s">
        <v>34</v>
      </c>
      <c r="D3388" s="21" t="s">
        <v>34</v>
      </c>
      <c r="E3388" t="s">
        <v>43</v>
      </c>
      <c r="F3388" s="25" t="s">
        <v>30</v>
      </c>
      <c r="G3388" s="21" t="s">
        <v>29</v>
      </c>
      <c r="H3388" s="25" t="s">
        <v>26</v>
      </c>
      <c r="I3388" s="21"/>
      <c r="J3388" s="21" t="s">
        <v>29</v>
      </c>
      <c r="K3388" s="26">
        <v>1.30759954452514</v>
      </c>
      <c r="L3388" s="26">
        <v>0.98633384704589799</v>
      </c>
      <c r="N3388">
        <f>(Tabell1[[#This Row],[TP]]+Tabell1[[#This Row],[TN]])/(Tabell1[[#This Row],[TP]]+Tabell1[[#This Row],[TN]]+Tabell1[[#This Row],[FP]]+Tabell1[[#This Row],[FN]])</f>
        <v>0.84813338166002172</v>
      </c>
      <c r="O3388">
        <f>Tabell1[[#This Row],[TP]]/(Tabell1[[#This Row],[TP]]+Tabell1[[#This Row],[FP]])</f>
        <v>0.84156614972238175</v>
      </c>
      <c r="P3388">
        <f>Tabell1[[#This Row],[TP]]/(Tabell1[[#This Row],[TP]]+Tabell1[[#This Row],[FN]])</f>
        <v>0.99761688606445753</v>
      </c>
      <c r="Q3388">
        <f>2*(Tabell1[[#This Row],[Recall]] * Tabell1[[#This Row],[Precision]]) / (Tabell1[[#This Row],[Recall]] + Tabell1[[#This Row],[Precision]])</f>
        <v>0.91297123273444791</v>
      </c>
      <c r="R3388">
        <v>8791</v>
      </c>
      <c r="S3388">
        <v>569</v>
      </c>
      <c r="T3388">
        <v>1655</v>
      </c>
      <c r="U3388">
        <v>21</v>
      </c>
    </row>
    <row r="3389" spans="1:21" hidden="1" x14ac:dyDescent="0.3">
      <c r="A3389" s="25" t="s">
        <v>20</v>
      </c>
      <c r="B3389" s="25" t="s">
        <v>22</v>
      </c>
      <c r="C3389" s="24" t="s">
        <v>38</v>
      </c>
      <c r="D3389" s="24" t="s">
        <v>38</v>
      </c>
      <c r="E3389" t="s">
        <v>45</v>
      </c>
      <c r="F3389" s="19" t="s">
        <v>21</v>
      </c>
      <c r="G3389" s="21" t="s">
        <v>29</v>
      </c>
      <c r="H3389" s="21" t="s">
        <v>29</v>
      </c>
      <c r="I3389" s="21"/>
      <c r="J3389" s="25" t="s">
        <v>26</v>
      </c>
      <c r="K3389" s="26">
        <v>2.3110611438751198</v>
      </c>
      <c r="L3389" s="26">
        <v>6.5964152812957701</v>
      </c>
      <c r="N3389">
        <f>(Tabell1[[#This Row],[TP]]+Tabell1[[#This Row],[TN]])/(Tabell1[[#This Row],[TP]]+Tabell1[[#This Row],[TN]]+Tabell1[[#This Row],[FP]]+Tabell1[[#This Row],[FN]])</f>
        <v>0.89428029276226617</v>
      </c>
      <c r="O3389">
        <f>Tabell1[[#This Row],[TP]]/(Tabell1[[#This Row],[TP]]+Tabell1[[#This Row],[FP]])</f>
        <v>0.89890109890109893</v>
      </c>
      <c r="P3389">
        <f>Tabell1[[#This Row],[TP]]/(Tabell1[[#This Row],[TP]]+Tabell1[[#This Row],[FN]])</f>
        <v>0.92743764172335597</v>
      </c>
      <c r="Q3389">
        <f>2*(Tabell1[[#This Row],[Recall]] * Tabell1[[#This Row],[Precision]]) / (Tabell1[[#This Row],[Recall]] + Tabell1[[#This Row],[Precision]])</f>
        <v>0.9129464285714286</v>
      </c>
      <c r="R3389">
        <v>6135</v>
      </c>
      <c r="S3389">
        <v>3762</v>
      </c>
      <c r="T3389">
        <v>690</v>
      </c>
      <c r="U3389">
        <v>480</v>
      </c>
    </row>
    <row r="3390" spans="1:21" hidden="1" x14ac:dyDescent="0.3">
      <c r="A3390" s="25" t="s">
        <v>20</v>
      </c>
      <c r="B3390" s="23" t="s">
        <v>33</v>
      </c>
      <c r="C3390" s="25" t="s">
        <v>36</v>
      </c>
      <c r="D3390" s="25" t="s">
        <v>36</v>
      </c>
      <c r="E3390" t="s">
        <v>37</v>
      </c>
      <c r="F3390" s="25" t="s">
        <v>30</v>
      </c>
      <c r="G3390" s="25" t="s">
        <v>26</v>
      </c>
      <c r="H3390" s="21" t="s">
        <v>29</v>
      </c>
      <c r="I3390" s="25" t="s">
        <v>25</v>
      </c>
      <c r="J3390" s="25" t="s">
        <v>26</v>
      </c>
      <c r="K3390" s="26">
        <v>3.2054402828216499</v>
      </c>
      <c r="L3390" s="26">
        <v>8.6160390377044607</v>
      </c>
      <c r="N3390">
        <f>(Tabell1[[#This Row],[TP]]+Tabell1[[#This Row],[TN]])/(Tabell1[[#This Row],[TP]]+Tabell1[[#This Row],[TN]]+Tabell1[[#This Row],[FP]]+Tabell1[[#This Row],[FN]])</f>
        <v>0.8790344701472067</v>
      </c>
      <c r="O3390">
        <f>Tabell1[[#This Row],[TP]]/(Tabell1[[#This Row],[TP]]+Tabell1[[#This Row],[FP]])</f>
        <v>0.87983758406293622</v>
      </c>
      <c r="P3390">
        <f>Tabell1[[#This Row],[TP]]/(Tabell1[[#This Row],[TP]]+Tabell1[[#This Row],[FN]])</f>
        <v>0.94856361149110802</v>
      </c>
      <c r="Q3390">
        <f>2*(Tabell1[[#This Row],[Recall]] * Tabell1[[#This Row],[Precision]]) / (Tabell1[[#This Row],[Recall]] + Tabell1[[#This Row],[Precision]])</f>
        <v>0.91290895925218873</v>
      </c>
      <c r="R3390">
        <v>6934</v>
      </c>
      <c r="S3390">
        <v>2680</v>
      </c>
      <c r="T3390">
        <v>947</v>
      </c>
      <c r="U3390">
        <v>376</v>
      </c>
    </row>
    <row r="3391" spans="1:21" hidden="1" x14ac:dyDescent="0.3">
      <c r="A3391" s="25" t="s">
        <v>20</v>
      </c>
      <c r="B3391" s="23" t="s">
        <v>33</v>
      </c>
      <c r="C3391" s="25" t="s">
        <v>36</v>
      </c>
      <c r="D3391" s="25" t="s">
        <v>36</v>
      </c>
      <c r="E3391" t="s">
        <v>37</v>
      </c>
      <c r="F3391" s="25" t="s">
        <v>30</v>
      </c>
      <c r="G3391" s="21" t="s">
        <v>29</v>
      </c>
      <c r="H3391" s="21" t="s">
        <v>29</v>
      </c>
      <c r="I3391" s="25" t="s">
        <v>25</v>
      </c>
      <c r="J3391" s="25" t="s">
        <v>26</v>
      </c>
      <c r="K3391" s="26">
        <v>3.1432013511657702</v>
      </c>
      <c r="L3391" s="26">
        <v>8.3909020423889107</v>
      </c>
      <c r="N3391">
        <f>(Tabell1[[#This Row],[TP]]+Tabell1[[#This Row],[TN]])/(Tabell1[[#This Row],[TP]]+Tabell1[[#This Row],[TN]]+Tabell1[[#This Row],[FP]]+Tabell1[[#This Row],[FN]])</f>
        <v>0.8790344701472067</v>
      </c>
      <c r="O3391">
        <f>Tabell1[[#This Row],[TP]]/(Tabell1[[#This Row],[TP]]+Tabell1[[#This Row],[FP]])</f>
        <v>0.87983758406293622</v>
      </c>
      <c r="P3391">
        <f>Tabell1[[#This Row],[TP]]/(Tabell1[[#This Row],[TP]]+Tabell1[[#This Row],[FN]])</f>
        <v>0.94856361149110802</v>
      </c>
      <c r="Q3391">
        <f>2*(Tabell1[[#This Row],[Recall]] * Tabell1[[#This Row],[Precision]]) / (Tabell1[[#This Row],[Recall]] + Tabell1[[#This Row],[Precision]])</f>
        <v>0.91290895925218873</v>
      </c>
      <c r="R3391">
        <v>6934</v>
      </c>
      <c r="S3391">
        <v>2680</v>
      </c>
      <c r="T3391">
        <v>947</v>
      </c>
      <c r="U3391">
        <v>376</v>
      </c>
    </row>
    <row r="3392" spans="1:21" hidden="1" x14ac:dyDescent="0.3">
      <c r="A3392" s="21" t="s">
        <v>31</v>
      </c>
      <c r="B3392" s="25" t="s">
        <v>22</v>
      </c>
      <c r="C3392" s="25" t="s">
        <v>36</v>
      </c>
      <c r="D3392" s="25" t="s">
        <v>36</v>
      </c>
      <c r="E3392" t="s">
        <v>44</v>
      </c>
      <c r="F3392" s="19" t="s">
        <v>21</v>
      </c>
      <c r="G3392" s="21" t="s">
        <v>29</v>
      </c>
      <c r="H3392" s="25" t="s">
        <v>26</v>
      </c>
      <c r="I3392" s="25" t="s">
        <v>25</v>
      </c>
      <c r="J3392" s="25" t="s">
        <v>26</v>
      </c>
      <c r="K3392" s="26">
        <v>2.7717094421386701</v>
      </c>
      <c r="L3392" s="26">
        <v>0.64272713661193803</v>
      </c>
      <c r="N3392">
        <f>(Tabell1[[#This Row],[TP]]+Tabell1[[#This Row],[TN]])/(Tabell1[[#This Row],[TP]]+Tabell1[[#This Row],[TN]]+Tabell1[[#This Row],[FP]]+Tabell1[[#This Row],[FN]])</f>
        <v>0.87750090942160786</v>
      </c>
      <c r="O3392">
        <f>Tabell1[[#This Row],[TP]]/(Tabell1[[#This Row],[TP]]+Tabell1[[#This Row],[FP]])</f>
        <v>0.8738549145828175</v>
      </c>
      <c r="P3392">
        <f>Tabell1[[#This Row],[TP]]/(Tabell1[[#This Row],[TP]]+Tabell1[[#This Row],[FN]])</f>
        <v>0.95559767158521725</v>
      </c>
      <c r="Q3392">
        <f>2*(Tabell1[[#This Row],[Recall]] * Tabell1[[#This Row],[Precision]]) / (Tabell1[[#This Row],[Recall]] + Tabell1[[#This Row],[Precision]])</f>
        <v>0.9129000969932104</v>
      </c>
      <c r="R3392">
        <v>7059</v>
      </c>
      <c r="S3392">
        <v>2590</v>
      </c>
      <c r="T3392">
        <v>1019</v>
      </c>
      <c r="U3392">
        <v>328</v>
      </c>
    </row>
    <row r="3393" spans="1:21" hidden="1" x14ac:dyDescent="0.3">
      <c r="A3393" s="25" t="s">
        <v>20</v>
      </c>
      <c r="B3393" s="21" t="s">
        <v>32</v>
      </c>
      <c r="C3393" s="24" t="s">
        <v>38</v>
      </c>
      <c r="D3393" s="24" t="s">
        <v>38</v>
      </c>
      <c r="E3393" t="s">
        <v>45</v>
      </c>
      <c r="F3393" s="25" t="s">
        <v>30</v>
      </c>
      <c r="G3393" s="25" t="s">
        <v>26</v>
      </c>
      <c r="H3393" s="25" t="s">
        <v>26</v>
      </c>
      <c r="I3393" s="21"/>
      <c r="J3393" s="25" t="s">
        <v>26</v>
      </c>
      <c r="K3393" s="26">
        <v>5.00329089164733</v>
      </c>
      <c r="L3393" s="26">
        <v>10.0910820960998</v>
      </c>
      <c r="N3393">
        <f>(Tabell1[[#This Row],[TP]]+Tabell1[[#This Row],[TN]])/(Tabell1[[#This Row],[TP]]+Tabell1[[#This Row],[TN]]+Tabell1[[#This Row],[FP]]+Tabell1[[#This Row],[FN]])</f>
        <v>0.89446101021053581</v>
      </c>
      <c r="O3393">
        <f>Tabell1[[#This Row],[TP]]/(Tabell1[[#This Row],[TP]]+Tabell1[[#This Row],[FP]])</f>
        <v>0.90104550139891038</v>
      </c>
      <c r="P3393">
        <f>Tabell1[[#This Row],[TP]]/(Tabell1[[#This Row],[TP]]+Tabell1[[#This Row],[FN]])</f>
        <v>0.92501889644746793</v>
      </c>
      <c r="Q3393">
        <f>2*(Tabell1[[#This Row],[Recall]] * Tabell1[[#This Row],[Precision]]) / (Tabell1[[#This Row],[Recall]] + Tabell1[[#This Row],[Precision]])</f>
        <v>0.91287483216470244</v>
      </c>
      <c r="R3393">
        <v>6119</v>
      </c>
      <c r="S3393">
        <v>3780</v>
      </c>
      <c r="T3393">
        <v>672</v>
      </c>
      <c r="U3393">
        <v>496</v>
      </c>
    </row>
    <row r="3394" spans="1:21" hidden="1" x14ac:dyDescent="0.3">
      <c r="A3394" s="23" t="s">
        <v>48</v>
      </c>
      <c r="B3394" s="21" t="s">
        <v>32</v>
      </c>
      <c r="C3394" s="24" t="s">
        <v>38</v>
      </c>
      <c r="D3394" s="24" t="s">
        <v>38</v>
      </c>
      <c r="E3394" t="s">
        <v>39</v>
      </c>
      <c r="F3394" s="25" t="s">
        <v>30</v>
      </c>
      <c r="G3394" s="25" t="s">
        <v>26</v>
      </c>
      <c r="H3394" s="21" t="s">
        <v>29</v>
      </c>
      <c r="I3394" s="21"/>
      <c r="J3394" s="25" t="s">
        <v>26</v>
      </c>
      <c r="K3394" s="26">
        <v>0.60435414314269997</v>
      </c>
      <c r="L3394" s="26">
        <v>1.3105051517486499</v>
      </c>
      <c r="N3394">
        <f>(Tabell1[[#This Row],[TP]]+Tabell1[[#This Row],[TN]])/(Tabell1[[#This Row],[TP]]+Tabell1[[#This Row],[TN]]+Tabell1[[#This Row],[FP]]+Tabell1[[#This Row],[FN]])</f>
        <v>0.89219129964874355</v>
      </c>
      <c r="O3394">
        <f>Tabell1[[#This Row],[TP]]/(Tabell1[[#This Row],[TP]]+Tabell1[[#This Row],[FP]])</f>
        <v>0.88858965272856127</v>
      </c>
      <c r="P3394">
        <f>Tabell1[[#This Row],[TP]]/(Tabell1[[#This Row],[TP]]+Tabell1[[#This Row],[FN]])</f>
        <v>0.93847305389221558</v>
      </c>
      <c r="Q3394">
        <f>2*(Tabell1[[#This Row],[Recall]] * Tabell1[[#This Row],[Precision]]) / (Tabell1[[#This Row],[Recall]] + Tabell1[[#This Row],[Precision]])</f>
        <v>0.91285038223516568</v>
      </c>
      <c r="R3394">
        <v>6269</v>
      </c>
      <c r="S3394">
        <v>3637</v>
      </c>
      <c r="T3394">
        <v>786</v>
      </c>
      <c r="U3394">
        <v>411</v>
      </c>
    </row>
    <row r="3395" spans="1:21" hidden="1" x14ac:dyDescent="0.3">
      <c r="A3395" s="23" t="s">
        <v>48</v>
      </c>
      <c r="B3395" s="21" t="s">
        <v>32</v>
      </c>
      <c r="C3395" s="24" t="s">
        <v>38</v>
      </c>
      <c r="D3395" s="24" t="s">
        <v>38</v>
      </c>
      <c r="E3395" t="s">
        <v>39</v>
      </c>
      <c r="F3395" s="25" t="s">
        <v>30</v>
      </c>
      <c r="G3395" s="25" t="s">
        <v>26</v>
      </c>
      <c r="H3395" s="21" t="s">
        <v>29</v>
      </c>
      <c r="I3395" s="21"/>
      <c r="J3395" s="21" t="s">
        <v>29</v>
      </c>
      <c r="K3395" s="26">
        <v>0.58739948272705</v>
      </c>
      <c r="L3395" s="26">
        <v>1.2456800937652499</v>
      </c>
      <c r="N3395">
        <f>(Tabell1[[#This Row],[TP]]+Tabell1[[#This Row],[TN]])/(Tabell1[[#This Row],[TP]]+Tabell1[[#This Row],[TN]]+Tabell1[[#This Row],[FP]]+Tabell1[[#This Row],[FN]])</f>
        <v>0.89219129964874355</v>
      </c>
      <c r="O3395">
        <f>Tabell1[[#This Row],[TP]]/(Tabell1[[#This Row],[TP]]+Tabell1[[#This Row],[FP]])</f>
        <v>0.88858965272856127</v>
      </c>
      <c r="P3395">
        <f>Tabell1[[#This Row],[TP]]/(Tabell1[[#This Row],[TP]]+Tabell1[[#This Row],[FN]])</f>
        <v>0.93847305389221558</v>
      </c>
      <c r="Q3395">
        <f>2*(Tabell1[[#This Row],[Recall]] * Tabell1[[#This Row],[Precision]]) / (Tabell1[[#This Row],[Recall]] + Tabell1[[#This Row],[Precision]])</f>
        <v>0.91285038223516568</v>
      </c>
      <c r="R3395">
        <v>6269</v>
      </c>
      <c r="S3395">
        <v>3637</v>
      </c>
      <c r="T3395">
        <v>786</v>
      </c>
      <c r="U3395">
        <v>411</v>
      </c>
    </row>
    <row r="3396" spans="1:21" hidden="1" x14ac:dyDescent="0.3">
      <c r="A3396" s="23" t="s">
        <v>48</v>
      </c>
      <c r="B3396" s="21" t="s">
        <v>32</v>
      </c>
      <c r="C3396" s="24" t="s">
        <v>38</v>
      </c>
      <c r="D3396" s="24" t="s">
        <v>38</v>
      </c>
      <c r="E3396" t="s">
        <v>39</v>
      </c>
      <c r="F3396" s="25" t="s">
        <v>30</v>
      </c>
      <c r="G3396" s="21" t="s">
        <v>29</v>
      </c>
      <c r="H3396" s="21" t="s">
        <v>29</v>
      </c>
      <c r="I3396" s="21"/>
      <c r="J3396" s="21" t="s">
        <v>29</v>
      </c>
      <c r="K3396" s="26">
        <v>0.58644032478332497</v>
      </c>
      <c r="L3396" s="26">
        <v>1.2267265319824201</v>
      </c>
      <c r="N3396">
        <f>(Tabell1[[#This Row],[TP]]+Tabell1[[#This Row],[TN]])/(Tabell1[[#This Row],[TP]]+Tabell1[[#This Row],[TN]]+Tabell1[[#This Row],[FP]]+Tabell1[[#This Row],[FN]])</f>
        <v>0.89219129964874355</v>
      </c>
      <c r="O3396">
        <f>Tabell1[[#This Row],[TP]]/(Tabell1[[#This Row],[TP]]+Tabell1[[#This Row],[FP]])</f>
        <v>0.88858965272856127</v>
      </c>
      <c r="P3396">
        <f>Tabell1[[#This Row],[TP]]/(Tabell1[[#This Row],[TP]]+Tabell1[[#This Row],[FN]])</f>
        <v>0.93847305389221558</v>
      </c>
      <c r="Q3396">
        <f>2*(Tabell1[[#This Row],[Recall]] * Tabell1[[#This Row],[Precision]]) / (Tabell1[[#This Row],[Recall]] + Tabell1[[#This Row],[Precision]])</f>
        <v>0.91285038223516568</v>
      </c>
      <c r="R3396">
        <v>6269</v>
      </c>
      <c r="S3396">
        <v>3637</v>
      </c>
      <c r="T3396">
        <v>786</v>
      </c>
      <c r="U3396">
        <v>411</v>
      </c>
    </row>
    <row r="3397" spans="1:21" hidden="1" x14ac:dyDescent="0.3">
      <c r="A3397" s="23" t="s">
        <v>48</v>
      </c>
      <c r="B3397" s="21" t="s">
        <v>32</v>
      </c>
      <c r="C3397" s="24" t="s">
        <v>38</v>
      </c>
      <c r="D3397" s="24" t="s">
        <v>38</v>
      </c>
      <c r="E3397" t="s">
        <v>39</v>
      </c>
      <c r="F3397" s="25" t="s">
        <v>30</v>
      </c>
      <c r="G3397" s="21" t="s">
        <v>29</v>
      </c>
      <c r="H3397" s="21" t="s">
        <v>29</v>
      </c>
      <c r="I3397" s="21"/>
      <c r="J3397" s="25" t="s">
        <v>26</v>
      </c>
      <c r="K3397" s="26">
        <v>0.57536602020263605</v>
      </c>
      <c r="L3397" s="26">
        <v>1.2955670356750399</v>
      </c>
      <c r="N3397">
        <f>(Tabell1[[#This Row],[TP]]+Tabell1[[#This Row],[TN]])/(Tabell1[[#This Row],[TP]]+Tabell1[[#This Row],[TN]]+Tabell1[[#This Row],[FP]]+Tabell1[[#This Row],[FN]])</f>
        <v>0.89219129964874355</v>
      </c>
      <c r="O3397">
        <f>Tabell1[[#This Row],[TP]]/(Tabell1[[#This Row],[TP]]+Tabell1[[#This Row],[FP]])</f>
        <v>0.88858965272856127</v>
      </c>
      <c r="P3397">
        <f>Tabell1[[#This Row],[TP]]/(Tabell1[[#This Row],[TP]]+Tabell1[[#This Row],[FN]])</f>
        <v>0.93847305389221558</v>
      </c>
      <c r="Q3397">
        <f>2*(Tabell1[[#This Row],[Recall]] * Tabell1[[#This Row],[Precision]]) / (Tabell1[[#This Row],[Recall]] + Tabell1[[#This Row],[Precision]])</f>
        <v>0.91285038223516568</v>
      </c>
      <c r="R3397">
        <v>6269</v>
      </c>
      <c r="S3397">
        <v>3637</v>
      </c>
      <c r="T3397">
        <v>786</v>
      </c>
      <c r="U3397">
        <v>411</v>
      </c>
    </row>
    <row r="3398" spans="1:21" hidden="1" x14ac:dyDescent="0.3">
      <c r="A3398" s="21" t="s">
        <v>31</v>
      </c>
      <c r="B3398" s="21" t="s">
        <v>32</v>
      </c>
      <c r="C3398" s="25" t="s">
        <v>36</v>
      </c>
      <c r="D3398" s="25" t="s">
        <v>36</v>
      </c>
      <c r="E3398" t="s">
        <v>44</v>
      </c>
      <c r="F3398" s="19" t="s">
        <v>21</v>
      </c>
      <c r="G3398" s="25" t="s">
        <v>26</v>
      </c>
      <c r="H3398" s="25" t="s">
        <v>26</v>
      </c>
      <c r="I3398" s="25" t="s">
        <v>25</v>
      </c>
      <c r="J3398" s="25" t="s">
        <v>26</v>
      </c>
      <c r="K3398" s="26">
        <v>2.4133458137512198</v>
      </c>
      <c r="L3398" s="26">
        <v>0.66687202453613204</v>
      </c>
      <c r="N3398">
        <f>(Tabell1[[#This Row],[TP]]+Tabell1[[#This Row],[TN]])/(Tabell1[[#This Row],[TP]]+Tabell1[[#This Row],[TN]]+Tabell1[[#This Row],[FP]]+Tabell1[[#This Row],[FN]])</f>
        <v>0.87877409967260822</v>
      </c>
      <c r="O3398">
        <f>Tabell1[[#This Row],[TP]]/(Tabell1[[#This Row],[TP]]+Tabell1[[#This Row],[FP]])</f>
        <v>0.8827769347496206</v>
      </c>
      <c r="P3398">
        <f>Tabell1[[#This Row],[TP]]/(Tabell1[[#This Row],[TP]]+Tabell1[[#This Row],[FN]])</f>
        <v>0.94503858129145801</v>
      </c>
      <c r="Q3398">
        <f>2*(Tabell1[[#This Row],[Recall]] * Tabell1[[#This Row],[Precision]]) / (Tabell1[[#This Row],[Recall]] + Tabell1[[#This Row],[Precision]])</f>
        <v>0.91284733573063093</v>
      </c>
      <c r="R3398">
        <v>6981</v>
      </c>
      <c r="S3398">
        <v>2682</v>
      </c>
      <c r="T3398">
        <v>927</v>
      </c>
      <c r="U3398">
        <v>406</v>
      </c>
    </row>
    <row r="3399" spans="1:21" hidden="1" x14ac:dyDescent="0.3">
      <c r="A3399" s="25" t="s">
        <v>20</v>
      </c>
      <c r="B3399" s="25" t="s">
        <v>22</v>
      </c>
      <c r="C3399" s="25" t="s">
        <v>36</v>
      </c>
      <c r="D3399" s="25" t="s">
        <v>36</v>
      </c>
      <c r="E3399" t="s">
        <v>37</v>
      </c>
      <c r="F3399" s="19" t="s">
        <v>21</v>
      </c>
      <c r="G3399" s="25" t="s">
        <v>26</v>
      </c>
      <c r="H3399" s="21" t="s">
        <v>29</v>
      </c>
      <c r="I3399" s="25" t="s">
        <v>25</v>
      </c>
      <c r="J3399" s="25" t="s">
        <v>26</v>
      </c>
      <c r="K3399" s="26">
        <v>1.3978569507598799</v>
      </c>
      <c r="L3399" s="26">
        <v>3.61588454246521</v>
      </c>
      <c r="N3399">
        <f>(Tabell1[[#This Row],[TP]]+Tabell1[[#This Row],[TN]])/(Tabell1[[#This Row],[TP]]+Tabell1[[#This Row],[TN]]+Tabell1[[#This Row],[FP]]+Tabell1[[#This Row],[FN]])</f>
        <v>0.8790344701472067</v>
      </c>
      <c r="O3399">
        <f>Tabell1[[#This Row],[TP]]/(Tabell1[[#This Row],[TP]]+Tabell1[[#This Row],[FP]])</f>
        <v>0.88051353756196771</v>
      </c>
      <c r="P3399">
        <f>Tabell1[[#This Row],[TP]]/(Tabell1[[#This Row],[TP]]+Tabell1[[#This Row],[FN]])</f>
        <v>0.94760601915184683</v>
      </c>
      <c r="Q3399">
        <f>2*(Tabell1[[#This Row],[Recall]] * Tabell1[[#This Row],[Precision]]) / (Tabell1[[#This Row],[Recall]] + Tabell1[[#This Row],[Precision]])</f>
        <v>0.91282862225736305</v>
      </c>
      <c r="R3399">
        <v>6927</v>
      </c>
      <c r="S3399">
        <v>2687</v>
      </c>
      <c r="T3399">
        <v>940</v>
      </c>
      <c r="U3399">
        <v>383</v>
      </c>
    </row>
    <row r="3400" spans="1:21" hidden="1" x14ac:dyDescent="0.3">
      <c r="A3400" s="25" t="s">
        <v>20</v>
      </c>
      <c r="B3400" s="25" t="s">
        <v>22</v>
      </c>
      <c r="C3400" s="25" t="s">
        <v>36</v>
      </c>
      <c r="D3400" s="25" t="s">
        <v>36</v>
      </c>
      <c r="E3400" t="s">
        <v>37</v>
      </c>
      <c r="F3400" s="19" t="s">
        <v>21</v>
      </c>
      <c r="G3400" s="21" t="s">
        <v>29</v>
      </c>
      <c r="H3400" s="21" t="s">
        <v>29</v>
      </c>
      <c r="I3400" s="25" t="s">
        <v>25</v>
      </c>
      <c r="J3400" s="25" t="s">
        <v>26</v>
      </c>
      <c r="K3400" s="26">
        <v>1.37435698509216</v>
      </c>
      <c r="L3400" s="26">
        <v>3.61125564575195</v>
      </c>
      <c r="N3400">
        <f>(Tabell1[[#This Row],[TP]]+Tabell1[[#This Row],[TN]])/(Tabell1[[#This Row],[TP]]+Tabell1[[#This Row],[TN]]+Tabell1[[#This Row],[FP]]+Tabell1[[#This Row],[FN]])</f>
        <v>0.8790344701472067</v>
      </c>
      <c r="O3400">
        <f>Tabell1[[#This Row],[TP]]/(Tabell1[[#This Row],[TP]]+Tabell1[[#This Row],[FP]])</f>
        <v>0.88051353756196771</v>
      </c>
      <c r="P3400">
        <f>Tabell1[[#This Row],[TP]]/(Tabell1[[#This Row],[TP]]+Tabell1[[#This Row],[FN]])</f>
        <v>0.94760601915184683</v>
      </c>
      <c r="Q3400">
        <f>2*(Tabell1[[#This Row],[Recall]] * Tabell1[[#This Row],[Precision]]) / (Tabell1[[#This Row],[Recall]] + Tabell1[[#This Row],[Precision]])</f>
        <v>0.91282862225736305</v>
      </c>
      <c r="R3400">
        <v>6927</v>
      </c>
      <c r="S3400">
        <v>2687</v>
      </c>
      <c r="T3400">
        <v>940</v>
      </c>
      <c r="U3400">
        <v>383</v>
      </c>
    </row>
    <row r="3401" spans="1:21" hidden="1" x14ac:dyDescent="0.3">
      <c r="A3401" s="21" t="s">
        <v>31</v>
      </c>
      <c r="B3401" s="25" t="s">
        <v>22</v>
      </c>
      <c r="C3401" s="21" t="s">
        <v>34</v>
      </c>
      <c r="D3401" s="21" t="s">
        <v>34</v>
      </c>
      <c r="E3401" t="s">
        <v>43</v>
      </c>
      <c r="F3401" s="19" t="s">
        <v>21</v>
      </c>
      <c r="G3401" s="25" t="s">
        <v>26</v>
      </c>
      <c r="H3401" s="25" t="s">
        <v>26</v>
      </c>
      <c r="I3401" s="21"/>
      <c r="J3401" s="21" t="s">
        <v>29</v>
      </c>
      <c r="K3401" s="26">
        <v>0.54714107513427701</v>
      </c>
      <c r="L3401" s="26">
        <v>0.45299553871154702</v>
      </c>
      <c r="N3401">
        <f>(Tabell1[[#This Row],[TP]]+Tabell1[[#This Row],[TN]])/(Tabell1[[#This Row],[TP]]+Tabell1[[#This Row],[TN]]+Tabell1[[#This Row],[FP]]+Tabell1[[#This Row],[FN]])</f>
        <v>0.84768031895614349</v>
      </c>
      <c r="O3401">
        <f>Tabell1[[#This Row],[TP]]/(Tabell1[[#This Row],[TP]]+Tabell1[[#This Row],[FP]])</f>
        <v>0.84077224505399983</v>
      </c>
      <c r="P3401">
        <f>Tabell1[[#This Row],[TP]]/(Tabell1[[#This Row],[TP]]+Tabell1[[#This Row],[FN]])</f>
        <v>0.99829777576032686</v>
      </c>
      <c r="Q3401">
        <f>2*(Tabell1[[#This Row],[Recall]] * Tabell1[[#This Row],[Precision]]) / (Tabell1[[#This Row],[Recall]] + Tabell1[[#This Row],[Precision]])</f>
        <v>0.91278858625162129</v>
      </c>
      <c r="R3401">
        <v>8797</v>
      </c>
      <c r="S3401">
        <v>558</v>
      </c>
      <c r="T3401">
        <v>1666</v>
      </c>
      <c r="U3401">
        <v>15</v>
      </c>
    </row>
    <row r="3402" spans="1:21" hidden="1" x14ac:dyDescent="0.3">
      <c r="A3402" s="23" t="s">
        <v>48</v>
      </c>
      <c r="B3402" s="21" t="s">
        <v>32</v>
      </c>
      <c r="C3402" s="21" t="s">
        <v>34</v>
      </c>
      <c r="D3402" s="21" t="s">
        <v>34</v>
      </c>
      <c r="E3402" t="s">
        <v>35</v>
      </c>
      <c r="F3402" s="25" t="s">
        <v>30</v>
      </c>
      <c r="G3402" s="25" t="s">
        <v>26</v>
      </c>
      <c r="H3402" s="21" t="s">
        <v>29</v>
      </c>
      <c r="I3402" s="21"/>
      <c r="J3402" s="25" t="s">
        <v>26</v>
      </c>
      <c r="K3402" s="26">
        <v>0.294207572937011</v>
      </c>
      <c r="L3402" s="26">
        <v>0.34607720375061002</v>
      </c>
      <c r="N3402">
        <f>(Tabell1[[#This Row],[TP]]+Tabell1[[#This Row],[TN]])/(Tabell1[[#This Row],[TP]]+Tabell1[[#This Row],[TN]]+Tabell1[[#This Row],[FP]]+Tabell1[[#This Row],[FN]])</f>
        <v>0.84727670832953195</v>
      </c>
      <c r="O3402">
        <f>Tabell1[[#This Row],[TP]]/(Tabell1[[#This Row],[TP]]+Tabell1[[#This Row],[FP]])</f>
        <v>0.84109457513202113</v>
      </c>
      <c r="P3402">
        <f>Tabell1[[#This Row],[TP]]/(Tabell1[[#This Row],[TP]]+Tabell1[[#This Row],[FN]])</f>
        <v>0.99783574439002165</v>
      </c>
      <c r="Q3402">
        <f>2*(Tabell1[[#This Row],[Recall]] * Tabell1[[#This Row],[Precision]]) / (Tabell1[[#This Row],[Recall]] + Tabell1[[#This Row],[Precision]])</f>
        <v>0.91278524538918415</v>
      </c>
      <c r="R3402">
        <v>8760</v>
      </c>
      <c r="S3402">
        <v>527</v>
      </c>
      <c r="T3402">
        <v>1655</v>
      </c>
      <c r="U3402">
        <v>19</v>
      </c>
    </row>
    <row r="3403" spans="1:21" hidden="1" x14ac:dyDescent="0.3">
      <c r="A3403" s="23" t="s">
        <v>48</v>
      </c>
      <c r="B3403" s="21" t="s">
        <v>32</v>
      </c>
      <c r="C3403" s="21" t="s">
        <v>34</v>
      </c>
      <c r="D3403" s="21" t="s">
        <v>34</v>
      </c>
      <c r="E3403" t="s">
        <v>35</v>
      </c>
      <c r="F3403" s="25" t="s">
        <v>30</v>
      </c>
      <c r="G3403" s="25" t="s">
        <v>26</v>
      </c>
      <c r="H3403" s="21" t="s">
        <v>29</v>
      </c>
      <c r="I3403" s="21"/>
      <c r="J3403" s="21" t="s">
        <v>29</v>
      </c>
      <c r="K3403" s="26">
        <v>0.28124499320983798</v>
      </c>
      <c r="L3403" s="26">
        <v>0.351627826690673</v>
      </c>
      <c r="N3403">
        <f>(Tabell1[[#This Row],[TP]]+Tabell1[[#This Row],[TN]])/(Tabell1[[#This Row],[TP]]+Tabell1[[#This Row],[TN]]+Tabell1[[#This Row],[FP]]+Tabell1[[#This Row],[FN]])</f>
        <v>0.84727670832953195</v>
      </c>
      <c r="O3403">
        <f>Tabell1[[#This Row],[TP]]/(Tabell1[[#This Row],[TP]]+Tabell1[[#This Row],[FP]])</f>
        <v>0.84109457513202113</v>
      </c>
      <c r="P3403">
        <f>Tabell1[[#This Row],[TP]]/(Tabell1[[#This Row],[TP]]+Tabell1[[#This Row],[FN]])</f>
        <v>0.99783574439002165</v>
      </c>
      <c r="Q3403">
        <f>2*(Tabell1[[#This Row],[Recall]] * Tabell1[[#This Row],[Precision]]) / (Tabell1[[#This Row],[Recall]] + Tabell1[[#This Row],[Precision]])</f>
        <v>0.91278524538918415</v>
      </c>
      <c r="R3403">
        <v>8760</v>
      </c>
      <c r="S3403">
        <v>527</v>
      </c>
      <c r="T3403">
        <v>1655</v>
      </c>
      <c r="U3403">
        <v>19</v>
      </c>
    </row>
    <row r="3404" spans="1:21" hidden="1" x14ac:dyDescent="0.3">
      <c r="A3404" s="23" t="s">
        <v>48</v>
      </c>
      <c r="B3404" s="21" t="s">
        <v>32</v>
      </c>
      <c r="C3404" s="21" t="s">
        <v>34</v>
      </c>
      <c r="D3404" s="21" t="s">
        <v>34</v>
      </c>
      <c r="E3404" t="s">
        <v>35</v>
      </c>
      <c r="F3404" s="25" t="s">
        <v>30</v>
      </c>
      <c r="G3404" s="21" t="s">
        <v>29</v>
      </c>
      <c r="H3404" s="21" t="s">
        <v>29</v>
      </c>
      <c r="I3404" s="21"/>
      <c r="J3404" s="21" t="s">
        <v>29</v>
      </c>
      <c r="K3404" s="26">
        <v>0.27465653419494601</v>
      </c>
      <c r="L3404" s="26">
        <v>0.33111691474914501</v>
      </c>
      <c r="N3404">
        <f>(Tabell1[[#This Row],[TP]]+Tabell1[[#This Row],[TN]])/(Tabell1[[#This Row],[TP]]+Tabell1[[#This Row],[TN]]+Tabell1[[#This Row],[FP]]+Tabell1[[#This Row],[FN]])</f>
        <v>0.84727670832953195</v>
      </c>
      <c r="O3404">
        <f>Tabell1[[#This Row],[TP]]/(Tabell1[[#This Row],[TP]]+Tabell1[[#This Row],[FP]])</f>
        <v>0.84109457513202113</v>
      </c>
      <c r="P3404">
        <f>Tabell1[[#This Row],[TP]]/(Tabell1[[#This Row],[TP]]+Tabell1[[#This Row],[FN]])</f>
        <v>0.99783574439002165</v>
      </c>
      <c r="Q3404">
        <f>2*(Tabell1[[#This Row],[Recall]] * Tabell1[[#This Row],[Precision]]) / (Tabell1[[#This Row],[Recall]] + Tabell1[[#This Row],[Precision]])</f>
        <v>0.91278524538918415</v>
      </c>
      <c r="R3404">
        <v>8760</v>
      </c>
      <c r="S3404">
        <v>527</v>
      </c>
      <c r="T3404">
        <v>1655</v>
      </c>
      <c r="U3404">
        <v>19</v>
      </c>
    </row>
    <row r="3405" spans="1:21" hidden="1" x14ac:dyDescent="0.3">
      <c r="A3405" s="23" t="s">
        <v>48</v>
      </c>
      <c r="B3405" s="21" t="s">
        <v>32</v>
      </c>
      <c r="C3405" s="21" t="s">
        <v>34</v>
      </c>
      <c r="D3405" s="21" t="s">
        <v>34</v>
      </c>
      <c r="E3405" t="s">
        <v>35</v>
      </c>
      <c r="F3405" s="25" t="s">
        <v>30</v>
      </c>
      <c r="G3405" s="21" t="s">
        <v>29</v>
      </c>
      <c r="H3405" s="21" t="s">
        <v>29</v>
      </c>
      <c r="I3405" s="21"/>
      <c r="J3405" s="25" t="s">
        <v>26</v>
      </c>
      <c r="K3405" s="26">
        <v>0.27071118354797302</v>
      </c>
      <c r="L3405" s="26">
        <v>0.33411002159118602</v>
      </c>
      <c r="N3405">
        <f>(Tabell1[[#This Row],[TP]]+Tabell1[[#This Row],[TN]])/(Tabell1[[#This Row],[TP]]+Tabell1[[#This Row],[TN]]+Tabell1[[#This Row],[FP]]+Tabell1[[#This Row],[FN]])</f>
        <v>0.84727670832953195</v>
      </c>
      <c r="O3405">
        <f>Tabell1[[#This Row],[TP]]/(Tabell1[[#This Row],[TP]]+Tabell1[[#This Row],[FP]])</f>
        <v>0.84109457513202113</v>
      </c>
      <c r="P3405">
        <f>Tabell1[[#This Row],[TP]]/(Tabell1[[#This Row],[TP]]+Tabell1[[#This Row],[FN]])</f>
        <v>0.99783574439002165</v>
      </c>
      <c r="Q3405">
        <f>2*(Tabell1[[#This Row],[Recall]] * Tabell1[[#This Row],[Precision]]) / (Tabell1[[#This Row],[Recall]] + Tabell1[[#This Row],[Precision]])</f>
        <v>0.91278524538918415</v>
      </c>
      <c r="R3405">
        <v>8760</v>
      </c>
      <c r="S3405">
        <v>527</v>
      </c>
      <c r="T3405">
        <v>1655</v>
      </c>
      <c r="U3405">
        <v>19</v>
      </c>
    </row>
    <row r="3406" spans="1:21" hidden="1" x14ac:dyDescent="0.3">
      <c r="A3406" s="25" t="s">
        <v>20</v>
      </c>
      <c r="B3406" s="23" t="s">
        <v>33</v>
      </c>
      <c r="C3406" s="25" t="s">
        <v>36</v>
      </c>
      <c r="D3406" s="25" t="s">
        <v>36</v>
      </c>
      <c r="E3406" t="s">
        <v>44</v>
      </c>
      <c r="F3406" s="19" t="s">
        <v>21</v>
      </c>
      <c r="G3406" s="21" t="s">
        <v>29</v>
      </c>
      <c r="H3406" s="25" t="s">
        <v>26</v>
      </c>
      <c r="I3406" s="21"/>
      <c r="J3406" s="25" t="s">
        <v>26</v>
      </c>
      <c r="K3406" s="26">
        <v>2.0289890766143799</v>
      </c>
      <c r="L3406" s="26">
        <v>5.7598659992218</v>
      </c>
      <c r="N3406">
        <f>(Tabell1[[#This Row],[TP]]+Tabell1[[#This Row],[TN]])/(Tabell1[[#This Row],[TP]]+Tabell1[[#This Row],[TN]]+Tabell1[[#This Row],[FP]]+Tabell1[[#This Row],[FN]])</f>
        <v>0.87995634776282283</v>
      </c>
      <c r="O3406">
        <f>Tabell1[[#This Row],[TP]]/(Tabell1[[#This Row],[TP]]+Tabell1[[#This Row],[FP]])</f>
        <v>0.89157093068284499</v>
      </c>
      <c r="P3406">
        <f>Tabell1[[#This Row],[TP]]/(Tabell1[[#This Row],[TP]]+Tabell1[[#This Row],[FN]])</f>
        <v>0.93502098280763501</v>
      </c>
      <c r="Q3406">
        <f>2*(Tabell1[[#This Row],[Recall]] * Tabell1[[#This Row],[Precision]]) / (Tabell1[[#This Row],[Recall]] + Tabell1[[#This Row],[Precision]])</f>
        <v>0.91277917272366849</v>
      </c>
      <c r="R3406">
        <v>6907</v>
      </c>
      <c r="S3406">
        <v>2769</v>
      </c>
      <c r="T3406">
        <v>840</v>
      </c>
      <c r="U3406">
        <v>480</v>
      </c>
    </row>
    <row r="3407" spans="1:21" hidden="1" x14ac:dyDescent="0.3">
      <c r="A3407" s="23" t="s">
        <v>48</v>
      </c>
      <c r="B3407" s="21" t="s">
        <v>32</v>
      </c>
      <c r="C3407" s="24" t="s">
        <v>38</v>
      </c>
      <c r="D3407" s="24" t="s">
        <v>38</v>
      </c>
      <c r="E3407" t="s">
        <v>45</v>
      </c>
      <c r="F3407" s="19" t="s">
        <v>21</v>
      </c>
      <c r="G3407" s="25" t="s">
        <v>26</v>
      </c>
      <c r="H3407" s="25" t="s">
        <v>26</v>
      </c>
      <c r="I3407" s="21"/>
      <c r="J3407" s="21" t="s">
        <v>29</v>
      </c>
      <c r="K3407" s="26">
        <v>0.69641518592834395</v>
      </c>
      <c r="L3407" s="26">
        <v>1.90172863006591</v>
      </c>
      <c r="N3407">
        <f>(Tabell1[[#This Row],[TP]]+Tabell1[[#This Row],[TN]])/(Tabell1[[#This Row],[TP]]+Tabell1[[#This Row],[TN]]+Tabell1[[#This Row],[FP]]+Tabell1[[#This Row],[FN]])</f>
        <v>0.89310562934851356</v>
      </c>
      <c r="O3407">
        <f>Tabell1[[#This Row],[TP]]/(Tabell1[[#This Row],[TP]]+Tabell1[[#This Row],[FP]])</f>
        <v>0.89090385722510079</v>
      </c>
      <c r="P3407">
        <f>Tabell1[[#This Row],[TP]]/(Tabell1[[#This Row],[TP]]+Tabell1[[#This Row],[FN]])</f>
        <v>0.93575207860922149</v>
      </c>
      <c r="Q3407">
        <f>2*(Tabell1[[#This Row],[Recall]] * Tabell1[[#This Row],[Precision]]) / (Tabell1[[#This Row],[Recall]] + Tabell1[[#This Row],[Precision]])</f>
        <v>0.91277740912777416</v>
      </c>
      <c r="R3407">
        <v>6190</v>
      </c>
      <c r="S3407">
        <v>3694</v>
      </c>
      <c r="T3407">
        <v>758</v>
      </c>
      <c r="U3407">
        <v>425</v>
      </c>
    </row>
    <row r="3408" spans="1:21" hidden="1" x14ac:dyDescent="0.3">
      <c r="A3408" s="23" t="s">
        <v>48</v>
      </c>
      <c r="B3408" s="21" t="s">
        <v>32</v>
      </c>
      <c r="C3408" s="24" t="s">
        <v>38</v>
      </c>
      <c r="D3408" s="24" t="s">
        <v>38</v>
      </c>
      <c r="E3408" t="s">
        <v>45</v>
      </c>
      <c r="F3408" s="19" t="s">
        <v>21</v>
      </c>
      <c r="G3408" s="25" t="s">
        <v>26</v>
      </c>
      <c r="H3408" s="25" t="s">
        <v>26</v>
      </c>
      <c r="I3408" s="21"/>
      <c r="J3408" s="25" t="s">
        <v>26</v>
      </c>
      <c r="K3408" s="26">
        <v>0.66482734680175704</v>
      </c>
      <c r="L3408" s="26">
        <v>1.9180092811584399</v>
      </c>
      <c r="N3408">
        <f>(Tabell1[[#This Row],[TP]]+Tabell1[[#This Row],[TN]])/(Tabell1[[#This Row],[TP]]+Tabell1[[#This Row],[TN]]+Tabell1[[#This Row],[FP]]+Tabell1[[#This Row],[FN]])</f>
        <v>0.89310562934851356</v>
      </c>
      <c r="O3408">
        <f>Tabell1[[#This Row],[TP]]/(Tabell1[[#This Row],[TP]]+Tabell1[[#This Row],[FP]])</f>
        <v>0.89090385722510079</v>
      </c>
      <c r="P3408">
        <f>Tabell1[[#This Row],[TP]]/(Tabell1[[#This Row],[TP]]+Tabell1[[#This Row],[FN]])</f>
        <v>0.93575207860922149</v>
      </c>
      <c r="Q3408">
        <f>2*(Tabell1[[#This Row],[Recall]] * Tabell1[[#This Row],[Precision]]) / (Tabell1[[#This Row],[Recall]] + Tabell1[[#This Row],[Precision]])</f>
        <v>0.91277740912777416</v>
      </c>
      <c r="R3408">
        <v>6190</v>
      </c>
      <c r="S3408">
        <v>3694</v>
      </c>
      <c r="T3408">
        <v>758</v>
      </c>
      <c r="U3408">
        <v>425</v>
      </c>
    </row>
    <row r="3409" spans="1:21" hidden="1" x14ac:dyDescent="0.3">
      <c r="A3409" s="21" t="s">
        <v>31</v>
      </c>
      <c r="B3409" s="25" t="s">
        <v>22</v>
      </c>
      <c r="C3409" s="23" t="s">
        <v>40</v>
      </c>
      <c r="D3409" s="20" t="s">
        <v>23</v>
      </c>
      <c r="E3409" t="s">
        <v>24</v>
      </c>
      <c r="F3409" s="19" t="s">
        <v>21</v>
      </c>
      <c r="G3409" s="25" t="s">
        <v>26</v>
      </c>
      <c r="H3409" s="21" t="s">
        <v>29</v>
      </c>
      <c r="I3409" s="25" t="s">
        <v>25</v>
      </c>
      <c r="J3409" s="21" t="s">
        <v>29</v>
      </c>
      <c r="K3409" s="26">
        <v>0.49861240386962802</v>
      </c>
      <c r="L3409" s="26">
        <v>0.27426648139953602</v>
      </c>
      <c r="N3409">
        <f>(Tabell1[[#This Row],[TP]]+Tabell1[[#This Row],[TN]])/(Tabell1[[#This Row],[TP]]+Tabell1[[#This Row],[TN]]+Tabell1[[#This Row],[FP]]+Tabell1[[#This Row],[FN]])</f>
        <v>0.85760840047071607</v>
      </c>
      <c r="O3409">
        <f>Tabell1[[#This Row],[TP]]/(Tabell1[[#This Row],[TP]]+Tabell1[[#This Row],[FP]])</f>
        <v>0.98173788493673908</v>
      </c>
      <c r="P3409">
        <f>Tabell1[[#This Row],[TP]]/(Tabell1[[#This Row],[TP]]+Tabell1[[#This Row],[FN]])</f>
        <v>0.85277345775012958</v>
      </c>
      <c r="Q3409">
        <f>2*(Tabell1[[#This Row],[Recall]] * Tabell1[[#This Row],[Precision]]) / (Tabell1[[#This Row],[Recall]] + Tabell1[[#This Row],[Precision]])</f>
        <v>0.91272263219219885</v>
      </c>
      <c r="R3409">
        <v>8225</v>
      </c>
      <c r="S3409">
        <v>1249</v>
      </c>
      <c r="T3409">
        <v>153</v>
      </c>
      <c r="U3409">
        <v>1420</v>
      </c>
    </row>
    <row r="3410" spans="1:21" hidden="1" x14ac:dyDescent="0.3">
      <c r="A3410" s="25" t="s">
        <v>20</v>
      </c>
      <c r="B3410" s="25" t="s">
        <v>22</v>
      </c>
      <c r="C3410" s="25" t="s">
        <v>36</v>
      </c>
      <c r="D3410" s="25" t="s">
        <v>36</v>
      </c>
      <c r="E3410" t="s">
        <v>44</v>
      </c>
      <c r="F3410" s="25" t="s">
        <v>30</v>
      </c>
      <c r="G3410" s="21" t="s">
        <v>29</v>
      </c>
      <c r="H3410" s="21" t="s">
        <v>29</v>
      </c>
      <c r="I3410" s="21"/>
      <c r="J3410" s="21" t="s">
        <v>29</v>
      </c>
      <c r="K3410" s="26">
        <v>7.4529991149902299</v>
      </c>
      <c r="L3410" s="26">
        <v>17.043504714965799</v>
      </c>
      <c r="N3410">
        <f>(Tabell1[[#This Row],[TP]]+Tabell1[[#This Row],[TN]])/(Tabell1[[#This Row],[TP]]+Tabell1[[#This Row],[TN]]+Tabell1[[#This Row],[FP]]+Tabell1[[#This Row],[FN]])</f>
        <v>0.87595489268825022</v>
      </c>
      <c r="O3410">
        <f>Tabell1[[#This Row],[TP]]/(Tabell1[[#This Row],[TP]]+Tabell1[[#This Row],[FP]])</f>
        <v>0.86542895279699061</v>
      </c>
      <c r="P3410">
        <f>Tabell1[[#This Row],[TP]]/(Tabell1[[#This Row],[TP]]+Tabell1[[#This Row],[FN]])</f>
        <v>0.96547989711655613</v>
      </c>
      <c r="Q3410">
        <f>2*(Tabell1[[#This Row],[Recall]] * Tabell1[[#This Row],[Precision]]) / (Tabell1[[#This Row],[Recall]] + Tabell1[[#This Row],[Precision]])</f>
        <v>0.91272075761453808</v>
      </c>
      <c r="R3410">
        <v>7132</v>
      </c>
      <c r="S3410">
        <v>2500</v>
      </c>
      <c r="T3410">
        <v>1109</v>
      </c>
      <c r="U3410">
        <v>255</v>
      </c>
    </row>
    <row r="3411" spans="1:21" hidden="1" x14ac:dyDescent="0.3">
      <c r="A3411" s="21" t="s">
        <v>31</v>
      </c>
      <c r="B3411" s="25" t="s">
        <v>22</v>
      </c>
      <c r="C3411" s="21" t="s">
        <v>34</v>
      </c>
      <c r="D3411" s="21" t="s">
        <v>34</v>
      </c>
      <c r="E3411" t="s">
        <v>43</v>
      </c>
      <c r="F3411" s="19" t="s">
        <v>21</v>
      </c>
      <c r="G3411" s="21" t="s">
        <v>29</v>
      </c>
      <c r="H3411" s="25" t="s">
        <v>26</v>
      </c>
      <c r="I3411" s="21"/>
      <c r="J3411" s="21" t="s">
        <v>29</v>
      </c>
      <c r="K3411" s="26">
        <v>0.64669442176818803</v>
      </c>
      <c r="L3411" s="26">
        <v>0.39231538772583002</v>
      </c>
      <c r="N3411">
        <f>(Tabell1[[#This Row],[TP]]+Tabell1[[#This Row],[TN]])/(Tabell1[[#This Row],[TP]]+Tabell1[[#This Row],[TN]]+Tabell1[[#This Row],[FP]]+Tabell1[[#This Row],[FN]])</f>
        <v>0.84768031895614349</v>
      </c>
      <c r="O3411">
        <f>Tabell1[[#This Row],[TP]]/(Tabell1[[#This Row],[TP]]+Tabell1[[#This Row],[FP]])</f>
        <v>0.84135950215414079</v>
      </c>
      <c r="P3411">
        <f>Tabell1[[#This Row],[TP]]/(Tabell1[[#This Row],[TP]]+Tabell1[[#This Row],[FN]])</f>
        <v>0.99727644121652292</v>
      </c>
      <c r="Q3411">
        <f>2*(Tabell1[[#This Row],[Recall]] * Tabell1[[#This Row],[Precision]]) / (Tabell1[[#This Row],[Recall]] + Tabell1[[#This Row],[Precision]])</f>
        <v>0.91270706755984832</v>
      </c>
      <c r="R3411">
        <v>8788</v>
      </c>
      <c r="S3411">
        <v>567</v>
      </c>
      <c r="T3411">
        <v>1657</v>
      </c>
      <c r="U3411">
        <v>24</v>
      </c>
    </row>
    <row r="3412" spans="1:21" hidden="1" x14ac:dyDescent="0.3">
      <c r="A3412" s="23" t="s">
        <v>48</v>
      </c>
      <c r="B3412" s="21" t="s">
        <v>32</v>
      </c>
      <c r="C3412" s="21" t="s">
        <v>34</v>
      </c>
      <c r="D3412" s="21" t="s">
        <v>34</v>
      </c>
      <c r="E3412" t="s">
        <v>43</v>
      </c>
      <c r="F3412" s="25" t="s">
        <v>30</v>
      </c>
      <c r="G3412" s="25" t="s">
        <v>26</v>
      </c>
      <c r="H3412" s="21" t="s">
        <v>29</v>
      </c>
      <c r="I3412" s="25" t="s">
        <v>25</v>
      </c>
      <c r="J3412" s="21" t="s">
        <v>29</v>
      </c>
      <c r="K3412" s="26">
        <v>0.30717658996581998</v>
      </c>
      <c r="L3412" s="26">
        <v>0.422871112823486</v>
      </c>
      <c r="N3412">
        <f>(Tabell1[[#This Row],[TP]]+Tabell1[[#This Row],[TN]])/(Tabell1[[#This Row],[TP]]+Tabell1[[#This Row],[TN]]+Tabell1[[#This Row],[FP]]+Tabell1[[#This Row],[FN]])</f>
        <v>0.84731786879304094</v>
      </c>
      <c r="O3412">
        <f>Tabell1[[#This Row],[TP]]/(Tabell1[[#This Row],[TP]]+Tabell1[[#This Row],[FP]])</f>
        <v>0.84051600573339702</v>
      </c>
      <c r="P3412">
        <f>Tabell1[[#This Row],[TP]]/(Tabell1[[#This Row],[TP]]+Tabell1[[#This Row],[FN]])</f>
        <v>0.99818429414434862</v>
      </c>
      <c r="Q3412">
        <f>2*(Tabell1[[#This Row],[Recall]] * Tabell1[[#This Row],[Precision]]) / (Tabell1[[#This Row],[Recall]] + Tabell1[[#This Row],[Precision]])</f>
        <v>0.91259013331950001</v>
      </c>
      <c r="R3412">
        <v>8796</v>
      </c>
      <c r="S3412">
        <v>555</v>
      </c>
      <c r="T3412">
        <v>1669</v>
      </c>
      <c r="U3412">
        <v>16</v>
      </c>
    </row>
    <row r="3413" spans="1:21" hidden="1" x14ac:dyDescent="0.3">
      <c r="A3413" s="23" t="s">
        <v>48</v>
      </c>
      <c r="B3413" s="21" t="s">
        <v>32</v>
      </c>
      <c r="C3413" s="21" t="s">
        <v>34</v>
      </c>
      <c r="D3413" s="21" t="s">
        <v>34</v>
      </c>
      <c r="E3413" t="s">
        <v>43</v>
      </c>
      <c r="F3413" s="25" t="s">
        <v>30</v>
      </c>
      <c r="G3413" s="25" t="s">
        <v>26</v>
      </c>
      <c r="H3413" s="21" t="s">
        <v>29</v>
      </c>
      <c r="I3413" s="25" t="s">
        <v>25</v>
      </c>
      <c r="J3413" s="25" t="s">
        <v>26</v>
      </c>
      <c r="K3413" s="26">
        <v>0.30484962463378901</v>
      </c>
      <c r="L3413" s="26">
        <v>0.42483425140380798</v>
      </c>
      <c r="N3413">
        <f>(Tabell1[[#This Row],[TP]]+Tabell1[[#This Row],[TN]])/(Tabell1[[#This Row],[TP]]+Tabell1[[#This Row],[TN]]+Tabell1[[#This Row],[FP]]+Tabell1[[#This Row],[FN]])</f>
        <v>0.84731786879304094</v>
      </c>
      <c r="O3413">
        <f>Tabell1[[#This Row],[TP]]/(Tabell1[[#This Row],[TP]]+Tabell1[[#This Row],[FP]])</f>
        <v>0.84051600573339702</v>
      </c>
      <c r="P3413">
        <f>Tabell1[[#This Row],[TP]]/(Tabell1[[#This Row],[TP]]+Tabell1[[#This Row],[FN]])</f>
        <v>0.99818429414434862</v>
      </c>
      <c r="Q3413">
        <f>2*(Tabell1[[#This Row],[Recall]] * Tabell1[[#This Row],[Precision]]) / (Tabell1[[#This Row],[Recall]] + Tabell1[[#This Row],[Precision]])</f>
        <v>0.91259013331950001</v>
      </c>
      <c r="R3413">
        <v>8796</v>
      </c>
      <c r="S3413">
        <v>555</v>
      </c>
      <c r="T3413">
        <v>1669</v>
      </c>
      <c r="U3413">
        <v>16</v>
      </c>
    </row>
    <row r="3414" spans="1:21" hidden="1" x14ac:dyDescent="0.3">
      <c r="A3414" s="23" t="s">
        <v>48</v>
      </c>
      <c r="B3414" s="21" t="s">
        <v>32</v>
      </c>
      <c r="C3414" s="24" t="s">
        <v>38</v>
      </c>
      <c r="D3414" s="24" t="s">
        <v>38</v>
      </c>
      <c r="E3414" t="s">
        <v>45</v>
      </c>
      <c r="F3414" s="19" t="s">
        <v>21</v>
      </c>
      <c r="G3414" s="21" t="s">
        <v>29</v>
      </c>
      <c r="H3414" s="25" t="s">
        <v>26</v>
      </c>
      <c r="I3414" s="21"/>
      <c r="J3414" s="21" t="s">
        <v>29</v>
      </c>
      <c r="K3414" s="26">
        <v>0.74608731269836404</v>
      </c>
      <c r="L3414" s="26">
        <v>1.9795997142791699</v>
      </c>
      <c r="N3414">
        <f>(Tabell1[[#This Row],[TP]]+Tabell1[[#This Row],[TN]])/(Tabell1[[#This Row],[TP]]+Tabell1[[#This Row],[TN]]+Tabell1[[#This Row],[FP]]+Tabell1[[#This Row],[FN]])</f>
        <v>0.89274419445197439</v>
      </c>
      <c r="O3414">
        <f>Tabell1[[#This Row],[TP]]/(Tabell1[[#This Row],[TP]]+Tabell1[[#This Row],[FP]])</f>
        <v>0.89039125431530497</v>
      </c>
      <c r="P3414">
        <f>Tabell1[[#This Row],[TP]]/(Tabell1[[#This Row],[TP]]+Tabell1[[#This Row],[FN]])</f>
        <v>0.93575207860922149</v>
      </c>
      <c r="Q3414">
        <f>2*(Tabell1[[#This Row],[Recall]] * Tabell1[[#This Row],[Precision]]) / (Tabell1[[#This Row],[Recall]] + Tabell1[[#This Row],[Precision]])</f>
        <v>0.91250829217955332</v>
      </c>
      <c r="R3414">
        <v>6190</v>
      </c>
      <c r="S3414">
        <v>3690</v>
      </c>
      <c r="T3414">
        <v>762</v>
      </c>
      <c r="U3414">
        <v>425</v>
      </c>
    </row>
    <row r="3415" spans="1:21" hidden="1" x14ac:dyDescent="0.3">
      <c r="A3415" s="23" t="s">
        <v>48</v>
      </c>
      <c r="B3415" s="21" t="s">
        <v>32</v>
      </c>
      <c r="C3415" s="24" t="s">
        <v>38</v>
      </c>
      <c r="D3415" s="24" t="s">
        <v>38</v>
      </c>
      <c r="E3415" t="s">
        <v>45</v>
      </c>
      <c r="F3415" s="19" t="s">
        <v>21</v>
      </c>
      <c r="G3415" s="21" t="s">
        <v>29</v>
      </c>
      <c r="H3415" s="25" t="s">
        <v>26</v>
      </c>
      <c r="I3415" s="21"/>
      <c r="J3415" s="25" t="s">
        <v>26</v>
      </c>
      <c r="K3415" s="26">
        <v>0.67597198486328103</v>
      </c>
      <c r="L3415" s="26">
        <v>2.0249226093292201</v>
      </c>
      <c r="N3415">
        <f>(Tabell1[[#This Row],[TP]]+Tabell1[[#This Row],[TN]])/(Tabell1[[#This Row],[TP]]+Tabell1[[#This Row],[TN]]+Tabell1[[#This Row],[FP]]+Tabell1[[#This Row],[FN]])</f>
        <v>0.89274419445197439</v>
      </c>
      <c r="O3415">
        <f>Tabell1[[#This Row],[TP]]/(Tabell1[[#This Row],[TP]]+Tabell1[[#This Row],[FP]])</f>
        <v>0.89039125431530497</v>
      </c>
      <c r="P3415">
        <f>Tabell1[[#This Row],[TP]]/(Tabell1[[#This Row],[TP]]+Tabell1[[#This Row],[FN]])</f>
        <v>0.93575207860922149</v>
      </c>
      <c r="Q3415">
        <f>2*(Tabell1[[#This Row],[Recall]] * Tabell1[[#This Row],[Precision]]) / (Tabell1[[#This Row],[Recall]] + Tabell1[[#This Row],[Precision]])</f>
        <v>0.91250829217955332</v>
      </c>
      <c r="R3415">
        <v>6190</v>
      </c>
      <c r="S3415">
        <v>3690</v>
      </c>
      <c r="T3415">
        <v>762</v>
      </c>
      <c r="U3415">
        <v>425</v>
      </c>
    </row>
    <row r="3416" spans="1:21" hidden="1" x14ac:dyDescent="0.3">
      <c r="A3416" s="25" t="s">
        <v>20</v>
      </c>
      <c r="B3416" s="21" t="s">
        <v>32</v>
      </c>
      <c r="C3416" s="24" t="s">
        <v>38</v>
      </c>
      <c r="D3416" s="20" t="s">
        <v>23</v>
      </c>
      <c r="E3416" t="s">
        <v>24</v>
      </c>
      <c r="F3416" s="19" t="s">
        <v>21</v>
      </c>
      <c r="G3416" s="25" t="s">
        <v>26</v>
      </c>
      <c r="H3416" s="25" t="s">
        <v>26</v>
      </c>
      <c r="I3416" s="21"/>
      <c r="J3416" s="25" t="s">
        <v>26</v>
      </c>
      <c r="K3416" s="26">
        <v>2.0881721973419101</v>
      </c>
      <c r="L3416" s="26">
        <v>3.3650915622711102</v>
      </c>
      <c r="N3416">
        <f>(Tabell1[[#This Row],[TP]]+Tabell1[[#This Row],[TN]])/(Tabell1[[#This Row],[TP]]+Tabell1[[#This Row],[TN]]+Tabell1[[#This Row],[FP]]+Tabell1[[#This Row],[FN]])</f>
        <v>0.8524486285869467</v>
      </c>
      <c r="O3416">
        <f>Tabell1[[#This Row],[TP]]/(Tabell1[[#This Row],[TP]]+Tabell1[[#This Row],[FP]])</f>
        <v>0.94612044973839471</v>
      </c>
      <c r="P3416">
        <f>Tabell1[[#This Row],[TP]]/(Tabell1[[#This Row],[TP]]+Tabell1[[#This Row],[FN]])</f>
        <v>0.88118195956454126</v>
      </c>
      <c r="Q3416">
        <f>2*(Tabell1[[#This Row],[Recall]] * Tabell1[[#This Row],[Precision]]) / (Tabell1[[#This Row],[Recall]] + Tabell1[[#This Row],[Precision]])</f>
        <v>0.91249731586858496</v>
      </c>
      <c r="R3416">
        <v>8499</v>
      </c>
      <c r="S3416">
        <v>918</v>
      </c>
      <c r="T3416">
        <v>484</v>
      </c>
      <c r="U3416">
        <v>1146</v>
      </c>
    </row>
    <row r="3417" spans="1:21" hidden="1" x14ac:dyDescent="0.3">
      <c r="A3417" s="25" t="s">
        <v>20</v>
      </c>
      <c r="B3417" s="23" t="s">
        <v>33</v>
      </c>
      <c r="C3417" s="25" t="s">
        <v>36</v>
      </c>
      <c r="D3417" s="25" t="s">
        <v>36</v>
      </c>
      <c r="E3417" t="s">
        <v>44</v>
      </c>
      <c r="F3417" s="19" t="s">
        <v>21</v>
      </c>
      <c r="G3417" s="21" t="s">
        <v>29</v>
      </c>
      <c r="H3417" s="21" t="s">
        <v>29</v>
      </c>
      <c r="I3417" s="25" t="s">
        <v>25</v>
      </c>
      <c r="J3417" s="25" t="s">
        <v>26</v>
      </c>
      <c r="K3417" s="26">
        <v>1.3194134235382</v>
      </c>
      <c r="L3417" s="26">
        <v>3.65614438056945</v>
      </c>
      <c r="N3417">
        <f>(Tabell1[[#This Row],[TP]]+Tabell1[[#This Row],[TN]])/(Tabell1[[#This Row],[TP]]+Tabell1[[#This Row],[TN]]+Tabell1[[#This Row],[FP]]+Tabell1[[#This Row],[FN]])</f>
        <v>0.87950163695889416</v>
      </c>
      <c r="O3417">
        <f>Tabell1[[#This Row],[TP]]/(Tabell1[[#This Row],[TP]]+Tabell1[[#This Row],[FP]])</f>
        <v>0.89089502192416814</v>
      </c>
      <c r="P3417">
        <f>Tabell1[[#This Row],[TP]]/(Tabell1[[#This Row],[TP]]+Tabell1[[#This Row],[FN]])</f>
        <v>0.93515635576011913</v>
      </c>
      <c r="Q3417">
        <f>2*(Tabell1[[#This Row],[Recall]] * Tabell1[[#This Row],[Precision]]) / (Tabell1[[#This Row],[Recall]] + Tabell1[[#This Row],[Precision]])</f>
        <v>0.9124892675516808</v>
      </c>
      <c r="R3417">
        <v>6908</v>
      </c>
      <c r="S3417">
        <v>2763</v>
      </c>
      <c r="T3417">
        <v>846</v>
      </c>
      <c r="U3417">
        <v>479</v>
      </c>
    </row>
    <row r="3418" spans="1:21" hidden="1" x14ac:dyDescent="0.3">
      <c r="A3418" s="25" t="s">
        <v>20</v>
      </c>
      <c r="B3418" s="21" t="s">
        <v>32</v>
      </c>
      <c r="C3418" s="24" t="s">
        <v>38</v>
      </c>
      <c r="D3418" s="20" t="s">
        <v>23</v>
      </c>
      <c r="E3418" t="s">
        <v>24</v>
      </c>
      <c r="F3418" s="19" t="s">
        <v>21</v>
      </c>
      <c r="G3418" s="21" t="s">
        <v>29</v>
      </c>
      <c r="H3418" s="25" t="s">
        <v>26</v>
      </c>
      <c r="I3418" s="21"/>
      <c r="J3418" s="25" t="s">
        <v>26</v>
      </c>
      <c r="K3418" s="26">
        <v>2.14040875434875</v>
      </c>
      <c r="L3418" s="26">
        <v>3.33011722564697</v>
      </c>
      <c r="N3418">
        <f>(Tabell1[[#This Row],[TP]]+Tabell1[[#This Row],[TN]])/(Tabell1[[#This Row],[TP]]+Tabell1[[#This Row],[TN]]+Tabell1[[#This Row],[FP]]+Tabell1[[#This Row],[FN]])</f>
        <v>0.8524486285869467</v>
      </c>
      <c r="O3418">
        <f>Tabell1[[#This Row],[TP]]/(Tabell1[[#This Row],[TP]]+Tabell1[[#This Row],[FP]])</f>
        <v>0.94621979734996098</v>
      </c>
      <c r="P3418">
        <f>Tabell1[[#This Row],[TP]]/(Tabell1[[#This Row],[TP]]+Tabell1[[#This Row],[FN]])</f>
        <v>0.881078278900985</v>
      </c>
      <c r="Q3418">
        <f>2*(Tabell1[[#This Row],[Recall]] * Tabell1[[#This Row],[Precision]]) / (Tabell1[[#This Row],[Recall]] + Tabell1[[#This Row],[Precision]])</f>
        <v>0.9124879201116719</v>
      </c>
      <c r="R3418">
        <v>8498</v>
      </c>
      <c r="S3418">
        <v>919</v>
      </c>
      <c r="T3418">
        <v>483</v>
      </c>
      <c r="U3418">
        <v>1147</v>
      </c>
    </row>
    <row r="3419" spans="1:21" hidden="1" x14ac:dyDescent="0.3">
      <c r="A3419" s="21" t="s">
        <v>31</v>
      </c>
      <c r="B3419" s="25" t="s">
        <v>22</v>
      </c>
      <c r="C3419" s="23" t="s">
        <v>40</v>
      </c>
      <c r="D3419" s="20" t="s">
        <v>23</v>
      </c>
      <c r="E3419" t="s">
        <v>24</v>
      </c>
      <c r="F3419" s="19" t="s">
        <v>21</v>
      </c>
      <c r="G3419" s="21" t="s">
        <v>29</v>
      </c>
      <c r="H3419" s="21" t="s">
        <v>29</v>
      </c>
      <c r="I3419" s="25" t="s">
        <v>25</v>
      </c>
      <c r="J3419" s="21" t="s">
        <v>29</v>
      </c>
      <c r="K3419" s="26">
        <v>0.55324292182922297</v>
      </c>
      <c r="L3419" s="26">
        <v>0.32307052612304599</v>
      </c>
      <c r="N3419">
        <f>(Tabell1[[#This Row],[TP]]+Tabell1[[#This Row],[TN]])/(Tabell1[[#This Row],[TP]]+Tabell1[[#This Row],[TN]]+Tabell1[[#This Row],[FP]]+Tabell1[[#This Row],[FN]])</f>
        <v>0.85733683352946499</v>
      </c>
      <c r="O3419">
        <f>Tabell1[[#This Row],[TP]]/(Tabell1[[#This Row],[TP]]+Tabell1[[#This Row],[FP]])</f>
        <v>0.98242257563075452</v>
      </c>
      <c r="P3419">
        <f>Tabell1[[#This Row],[TP]]/(Tabell1[[#This Row],[TP]]+Tabell1[[#This Row],[FN]])</f>
        <v>0.85184033177812335</v>
      </c>
      <c r="Q3419">
        <f>2*(Tabell1[[#This Row],[Recall]] * Tabell1[[#This Row],[Precision]]) / (Tabell1[[#This Row],[Recall]] + Tabell1[[#This Row],[Precision]])</f>
        <v>0.91248334073744997</v>
      </c>
      <c r="R3419">
        <v>8216</v>
      </c>
      <c r="S3419">
        <v>1255</v>
      </c>
      <c r="T3419">
        <v>147</v>
      </c>
      <c r="U3419">
        <v>1429</v>
      </c>
    </row>
    <row r="3420" spans="1:21" hidden="1" x14ac:dyDescent="0.3">
      <c r="A3420" s="25" t="s">
        <v>20</v>
      </c>
      <c r="B3420" s="21" t="s">
        <v>32</v>
      </c>
      <c r="C3420" s="24" t="s">
        <v>38</v>
      </c>
      <c r="D3420" s="24" t="s">
        <v>38</v>
      </c>
      <c r="E3420" t="s">
        <v>45</v>
      </c>
      <c r="F3420" s="25" t="s">
        <v>30</v>
      </c>
      <c r="G3420" s="21" t="s">
        <v>29</v>
      </c>
      <c r="H3420" s="25" t="s">
        <v>26</v>
      </c>
      <c r="I3420" s="21"/>
      <c r="J3420" s="25" t="s">
        <v>26</v>
      </c>
      <c r="K3420" s="26">
        <v>4.9710927009582502</v>
      </c>
      <c r="L3420" s="26">
        <v>10.0529992580413</v>
      </c>
      <c r="N3420">
        <f>(Tabell1[[#This Row],[TP]]+Tabell1[[#This Row],[TN]])/(Tabell1[[#This Row],[TP]]+Tabell1[[#This Row],[TN]]+Tabell1[[#This Row],[FP]]+Tabell1[[#This Row],[FN]])</f>
        <v>0.89391885786572689</v>
      </c>
      <c r="O3420">
        <f>Tabell1[[#This Row],[TP]]/(Tabell1[[#This Row],[TP]]+Tabell1[[#This Row],[FP]])</f>
        <v>0.90036791758646062</v>
      </c>
      <c r="P3420">
        <f>Tabell1[[#This Row],[TP]]/(Tabell1[[#This Row],[TP]]+Tabell1[[#This Row],[FN]])</f>
        <v>0.92486772486772484</v>
      </c>
      <c r="Q3420">
        <f>2*(Tabell1[[#This Row],[Recall]] * Tabell1[[#This Row],[Precision]]) / (Tabell1[[#This Row],[Recall]] + Tabell1[[#This Row],[Precision]])</f>
        <v>0.9124533929903057</v>
      </c>
      <c r="R3420">
        <v>6118</v>
      </c>
      <c r="S3420">
        <v>3775</v>
      </c>
      <c r="T3420">
        <v>677</v>
      </c>
      <c r="U3420">
        <v>497</v>
      </c>
    </row>
    <row r="3421" spans="1:21" hidden="1" x14ac:dyDescent="0.3">
      <c r="A3421" s="21" t="s">
        <v>31</v>
      </c>
      <c r="B3421" s="25" t="s">
        <v>22</v>
      </c>
      <c r="C3421" s="25" t="s">
        <v>36</v>
      </c>
      <c r="D3421" s="25" t="s">
        <v>36</v>
      </c>
      <c r="E3421" t="s">
        <v>44</v>
      </c>
      <c r="F3421" s="19" t="s">
        <v>21</v>
      </c>
      <c r="G3421" s="25" t="s">
        <v>26</v>
      </c>
      <c r="H3421" s="21" t="s">
        <v>29</v>
      </c>
      <c r="I3421" s="25" t="s">
        <v>25</v>
      </c>
      <c r="J3421" s="25" t="s">
        <v>26</v>
      </c>
      <c r="K3421" s="26">
        <v>2.3879747390746999</v>
      </c>
      <c r="L3421" s="26">
        <v>0.94162869453430098</v>
      </c>
      <c r="N3421">
        <f>(Tabell1[[#This Row],[TP]]+Tabell1[[#This Row],[TN]])/(Tabell1[[#This Row],[TP]]+Tabell1[[#This Row],[TN]]+Tabell1[[#This Row],[FP]]+Tabell1[[#This Row],[FN]])</f>
        <v>0.87677337213532192</v>
      </c>
      <c r="O3421">
        <f>Tabell1[[#This Row],[TP]]/(Tabell1[[#This Row],[TP]]+Tabell1[[#This Row],[FP]])</f>
        <v>0.87289812067260142</v>
      </c>
      <c r="P3421">
        <f>Tabell1[[#This Row],[TP]]/(Tabell1[[#This Row],[TP]]+Tabell1[[#This Row],[FN]])</f>
        <v>0.95573304453770136</v>
      </c>
      <c r="Q3421">
        <f>2*(Tabell1[[#This Row],[Recall]] * Tabell1[[#This Row],[Precision]]) / (Tabell1[[#This Row],[Recall]] + Tabell1[[#This Row],[Precision]])</f>
        <v>0.91243941841680121</v>
      </c>
      <c r="R3421">
        <v>7060</v>
      </c>
      <c r="S3421">
        <v>2581</v>
      </c>
      <c r="T3421">
        <v>1028</v>
      </c>
      <c r="U3421">
        <v>327</v>
      </c>
    </row>
    <row r="3422" spans="1:21" hidden="1" x14ac:dyDescent="0.3">
      <c r="A3422" s="23" t="s">
        <v>48</v>
      </c>
      <c r="B3422" s="21" t="s">
        <v>32</v>
      </c>
      <c r="C3422" s="24" t="s">
        <v>38</v>
      </c>
      <c r="D3422" s="20" t="s">
        <v>23</v>
      </c>
      <c r="E3422" t="s">
        <v>24</v>
      </c>
      <c r="F3422" s="19" t="s">
        <v>21</v>
      </c>
      <c r="G3422" s="25" t="s">
        <v>26</v>
      </c>
      <c r="H3422" s="25" t="s">
        <v>26</v>
      </c>
      <c r="I3422" s="21"/>
      <c r="J3422" s="21" t="s">
        <v>29</v>
      </c>
      <c r="K3422" s="26">
        <v>0.69641518592834395</v>
      </c>
      <c r="L3422" s="26">
        <v>1.03551220893859</v>
      </c>
      <c r="N3422">
        <f>(Tabell1[[#This Row],[TP]]+Tabell1[[#This Row],[TN]])/(Tabell1[[#This Row],[TP]]+Tabell1[[#This Row],[TN]]+Tabell1[[#This Row],[FP]]+Tabell1[[#This Row],[FN]])</f>
        <v>0.85453064180320448</v>
      </c>
      <c r="O3422">
        <f>Tabell1[[#This Row],[TP]]/(Tabell1[[#This Row],[TP]]+Tabell1[[#This Row],[FP]])</f>
        <v>0.96152962792834173</v>
      </c>
      <c r="P3422">
        <f>Tabell1[[#This Row],[TP]]/(Tabell1[[#This Row],[TP]]+Tabell1[[#This Row],[FN]])</f>
        <v>0.86811819595645412</v>
      </c>
      <c r="Q3422">
        <f>2*(Tabell1[[#This Row],[Recall]] * Tabell1[[#This Row],[Precision]]) / (Tabell1[[#This Row],[Recall]] + Tabell1[[#This Row],[Precision]])</f>
        <v>0.91243938320710505</v>
      </c>
      <c r="R3422">
        <v>8373</v>
      </c>
      <c r="S3422">
        <v>1067</v>
      </c>
      <c r="T3422">
        <v>335</v>
      </c>
      <c r="U3422">
        <v>1272</v>
      </c>
    </row>
    <row r="3423" spans="1:21" hidden="1" x14ac:dyDescent="0.3">
      <c r="A3423" s="23" t="s">
        <v>48</v>
      </c>
      <c r="B3423" s="21" t="s">
        <v>32</v>
      </c>
      <c r="C3423" s="24" t="s">
        <v>38</v>
      </c>
      <c r="D3423" s="20" t="s">
        <v>23</v>
      </c>
      <c r="E3423" t="s">
        <v>24</v>
      </c>
      <c r="F3423" s="19" t="s">
        <v>21</v>
      </c>
      <c r="G3423" s="25" t="s">
        <v>26</v>
      </c>
      <c r="H3423" s="25" t="s">
        <v>26</v>
      </c>
      <c r="I3423" s="21"/>
      <c r="J3423" s="25" t="s">
        <v>26</v>
      </c>
      <c r="K3423" s="26">
        <v>0.66482734680175704</v>
      </c>
      <c r="L3423" s="26">
        <v>1.0048649311065601</v>
      </c>
      <c r="N3423">
        <f>(Tabell1[[#This Row],[TP]]+Tabell1[[#This Row],[TN]])/(Tabell1[[#This Row],[TP]]+Tabell1[[#This Row],[TN]]+Tabell1[[#This Row],[FP]]+Tabell1[[#This Row],[FN]])</f>
        <v>0.85453064180320448</v>
      </c>
      <c r="O3423">
        <f>Tabell1[[#This Row],[TP]]/(Tabell1[[#This Row],[TP]]+Tabell1[[#This Row],[FP]])</f>
        <v>0.96152962792834173</v>
      </c>
      <c r="P3423">
        <f>Tabell1[[#This Row],[TP]]/(Tabell1[[#This Row],[TP]]+Tabell1[[#This Row],[FN]])</f>
        <v>0.86811819595645412</v>
      </c>
      <c r="Q3423">
        <f>2*(Tabell1[[#This Row],[Recall]] * Tabell1[[#This Row],[Precision]]) / (Tabell1[[#This Row],[Recall]] + Tabell1[[#This Row],[Precision]])</f>
        <v>0.91243938320710505</v>
      </c>
      <c r="R3423">
        <v>8373</v>
      </c>
      <c r="S3423">
        <v>1067</v>
      </c>
      <c r="T3423">
        <v>335</v>
      </c>
      <c r="U3423">
        <v>1272</v>
      </c>
    </row>
    <row r="3424" spans="1:21" hidden="1" x14ac:dyDescent="0.3">
      <c r="A3424" s="25" t="s">
        <v>20</v>
      </c>
      <c r="B3424" s="25" t="s">
        <v>22</v>
      </c>
      <c r="C3424" s="21" t="s">
        <v>34</v>
      </c>
      <c r="D3424" s="21" t="s">
        <v>34</v>
      </c>
      <c r="E3424" t="s">
        <v>43</v>
      </c>
      <c r="F3424" s="25" t="s">
        <v>30</v>
      </c>
      <c r="G3424" s="25" t="s">
        <v>26</v>
      </c>
      <c r="H3424" s="25" t="s">
        <v>26</v>
      </c>
      <c r="I3424" s="21"/>
      <c r="J3424" s="21" t="s">
        <v>29</v>
      </c>
      <c r="K3424" s="26">
        <v>5.4985222816467196</v>
      </c>
      <c r="L3424" s="26">
        <v>14.1455528736114</v>
      </c>
      <c r="N3424">
        <f>(Tabell1[[#This Row],[TP]]+Tabell1[[#This Row],[TN]])/(Tabell1[[#This Row],[TP]]+Tabell1[[#This Row],[TN]]+Tabell1[[#This Row],[FP]]+Tabell1[[#This Row],[FN]])</f>
        <v>0.84704603117071398</v>
      </c>
      <c r="O3424">
        <f>Tabell1[[#This Row],[TP]]/(Tabell1[[#This Row],[TP]]+Tabell1[[#This Row],[FP]])</f>
        <v>0.84047027337029245</v>
      </c>
      <c r="P3424">
        <f>Tabell1[[#This Row],[TP]]/(Tabell1[[#This Row],[TP]]+Tabell1[[#This Row],[FN]])</f>
        <v>0.99784384929641401</v>
      </c>
      <c r="Q3424">
        <f>2*(Tabell1[[#This Row],[Recall]] * Tabell1[[#This Row],[Precision]]) / (Tabell1[[#This Row],[Recall]] + Tabell1[[#This Row],[Precision]])</f>
        <v>0.91242087786655601</v>
      </c>
      <c r="R3424">
        <v>8793</v>
      </c>
      <c r="S3424">
        <v>555</v>
      </c>
      <c r="T3424">
        <v>1669</v>
      </c>
      <c r="U3424">
        <v>19</v>
      </c>
    </row>
    <row r="3425" spans="1:21" hidden="1" x14ac:dyDescent="0.3">
      <c r="A3425" s="23" t="s">
        <v>48</v>
      </c>
      <c r="B3425" s="21" t="s">
        <v>32</v>
      </c>
      <c r="C3425" s="21" t="s">
        <v>34</v>
      </c>
      <c r="D3425" s="21" t="s">
        <v>34</v>
      </c>
      <c r="E3425" t="s">
        <v>43</v>
      </c>
      <c r="F3425" s="25" t="s">
        <v>30</v>
      </c>
      <c r="G3425" s="21" t="s">
        <v>29</v>
      </c>
      <c r="H3425" s="21" t="s">
        <v>29</v>
      </c>
      <c r="I3425" s="25" t="s">
        <v>25</v>
      </c>
      <c r="J3425" s="21" t="s">
        <v>29</v>
      </c>
      <c r="K3425" s="26">
        <v>0.33909177780151301</v>
      </c>
      <c r="L3425" s="26">
        <v>0.41389513015746998</v>
      </c>
      <c r="N3425">
        <f>(Tabell1[[#This Row],[TP]]+Tabell1[[#This Row],[TN]])/(Tabell1[[#This Row],[TP]]+Tabell1[[#This Row],[TN]]+Tabell1[[#This Row],[FP]]+Tabell1[[#This Row],[FN]])</f>
        <v>0.84695541862993839</v>
      </c>
      <c r="O3425">
        <f>Tabell1[[#This Row],[TP]]/(Tabell1[[#This Row],[TP]]+Tabell1[[#This Row],[FP]])</f>
        <v>0.84012988253270937</v>
      </c>
      <c r="P3425">
        <f>Tabell1[[#This Row],[TP]]/(Tabell1[[#This Row],[TP]]+Tabell1[[#This Row],[FN]])</f>
        <v>0.99829777576032686</v>
      </c>
      <c r="Q3425">
        <f>2*(Tabell1[[#This Row],[Recall]] * Tabell1[[#This Row],[Precision]]) / (Tabell1[[#This Row],[Recall]] + Tabell1[[#This Row],[Precision]])</f>
        <v>0.91240989472592438</v>
      </c>
      <c r="R3425">
        <v>8797</v>
      </c>
      <c r="S3425">
        <v>550</v>
      </c>
      <c r="T3425">
        <v>1674</v>
      </c>
      <c r="U3425">
        <v>15</v>
      </c>
    </row>
    <row r="3426" spans="1:21" hidden="1" x14ac:dyDescent="0.3">
      <c r="A3426" s="23" t="s">
        <v>48</v>
      </c>
      <c r="B3426" s="21" t="s">
        <v>32</v>
      </c>
      <c r="C3426" s="21" t="s">
        <v>34</v>
      </c>
      <c r="D3426" s="21" t="s">
        <v>34</v>
      </c>
      <c r="E3426" t="s">
        <v>43</v>
      </c>
      <c r="F3426" s="25" t="s">
        <v>30</v>
      </c>
      <c r="G3426" s="21" t="s">
        <v>29</v>
      </c>
      <c r="H3426" s="21" t="s">
        <v>29</v>
      </c>
      <c r="I3426" s="25" t="s">
        <v>25</v>
      </c>
      <c r="J3426" s="25" t="s">
        <v>26</v>
      </c>
      <c r="K3426" s="26">
        <v>0.29472231864929199</v>
      </c>
      <c r="L3426" s="26">
        <v>0.44338583946228</v>
      </c>
      <c r="N3426">
        <f>(Tabell1[[#This Row],[TP]]+Tabell1[[#This Row],[TN]])/(Tabell1[[#This Row],[TP]]+Tabell1[[#This Row],[TN]]+Tabell1[[#This Row],[FP]]+Tabell1[[#This Row],[FN]])</f>
        <v>0.84695541862993839</v>
      </c>
      <c r="O3426">
        <f>Tabell1[[#This Row],[TP]]/(Tabell1[[#This Row],[TP]]+Tabell1[[#This Row],[FP]])</f>
        <v>0.84012988253270937</v>
      </c>
      <c r="P3426">
        <f>Tabell1[[#This Row],[TP]]/(Tabell1[[#This Row],[TP]]+Tabell1[[#This Row],[FN]])</f>
        <v>0.99829777576032686</v>
      </c>
      <c r="Q3426">
        <f>2*(Tabell1[[#This Row],[Recall]] * Tabell1[[#This Row],[Precision]]) / (Tabell1[[#This Row],[Recall]] + Tabell1[[#This Row],[Precision]])</f>
        <v>0.91240989472592438</v>
      </c>
      <c r="R3426">
        <v>8797</v>
      </c>
      <c r="S3426">
        <v>550</v>
      </c>
      <c r="T3426">
        <v>1674</v>
      </c>
      <c r="U3426">
        <v>15</v>
      </c>
    </row>
    <row r="3427" spans="1:21" hidden="1" x14ac:dyDescent="0.3">
      <c r="A3427" s="25" t="s">
        <v>20</v>
      </c>
      <c r="B3427" s="23" t="s">
        <v>33</v>
      </c>
      <c r="C3427" s="25" t="s">
        <v>36</v>
      </c>
      <c r="D3427" s="25" t="s">
        <v>36</v>
      </c>
      <c r="E3427" t="s">
        <v>44</v>
      </c>
      <c r="F3427" s="19" t="s">
        <v>21</v>
      </c>
      <c r="G3427" s="21" t="s">
        <v>29</v>
      </c>
      <c r="H3427" s="25" t="s">
        <v>26</v>
      </c>
      <c r="I3427" s="21"/>
      <c r="J3427" s="21" t="s">
        <v>29</v>
      </c>
      <c r="K3427" s="26">
        <v>2.7542986869811998</v>
      </c>
      <c r="L3427" s="26">
        <v>7.8552212715148899</v>
      </c>
      <c r="N3427">
        <f>(Tabell1[[#This Row],[TP]]+Tabell1[[#This Row],[TN]])/(Tabell1[[#This Row],[TP]]+Tabell1[[#This Row],[TN]]+Tabell1[[#This Row],[FP]]+Tabell1[[#This Row],[FN]])</f>
        <v>0.87868315751182247</v>
      </c>
      <c r="O3427">
        <f>Tabell1[[#This Row],[TP]]/(Tabell1[[#This Row],[TP]]+Tabell1[[#This Row],[FP]])</f>
        <v>0.88598393062109426</v>
      </c>
      <c r="P3427">
        <f>Tabell1[[#This Row],[TP]]/(Tabell1[[#This Row],[TP]]+Tabell1[[#This Row],[FN]])</f>
        <v>0.9404359009069988</v>
      </c>
      <c r="Q3427">
        <f>2*(Tabell1[[#This Row],[Recall]] * Tabell1[[#This Row],[Precision]]) / (Tabell1[[#This Row],[Recall]] + Tabell1[[#This Row],[Precision]])</f>
        <v>0.91239821381665354</v>
      </c>
      <c r="R3427">
        <v>6947</v>
      </c>
      <c r="S3427">
        <v>2715</v>
      </c>
      <c r="T3427">
        <v>894</v>
      </c>
      <c r="U3427">
        <v>440</v>
      </c>
    </row>
    <row r="3428" spans="1:21" hidden="1" x14ac:dyDescent="0.3">
      <c r="A3428" s="23" t="s">
        <v>48</v>
      </c>
      <c r="B3428" s="21" t="s">
        <v>32</v>
      </c>
      <c r="C3428" s="21" t="s">
        <v>34</v>
      </c>
      <c r="D3428" s="21" t="s">
        <v>34</v>
      </c>
      <c r="E3428" t="s">
        <v>35</v>
      </c>
      <c r="F3428" s="25" t="s">
        <v>30</v>
      </c>
      <c r="G3428" s="25" t="s">
        <v>26</v>
      </c>
      <c r="H3428" s="21" t="s">
        <v>29</v>
      </c>
      <c r="I3428" s="25" t="s">
        <v>25</v>
      </c>
      <c r="J3428" s="21" t="s">
        <v>29</v>
      </c>
      <c r="K3428" s="26">
        <v>0.26828050613403298</v>
      </c>
      <c r="L3428" s="26">
        <v>0.34604096412658603</v>
      </c>
      <c r="N3428">
        <f>(Tabell1[[#This Row],[TP]]+Tabell1[[#This Row],[TN]])/(Tabell1[[#This Row],[TP]]+Tabell1[[#This Row],[TN]]+Tabell1[[#This Row],[FP]]+Tabell1[[#This Row],[FN]])</f>
        <v>0.84654684791533619</v>
      </c>
      <c r="O3428">
        <f>Tabell1[[#This Row],[TP]]/(Tabell1[[#This Row],[TP]]+Tabell1[[#This Row],[FP]])</f>
        <v>0.84057971014492749</v>
      </c>
      <c r="P3428">
        <f>Tabell1[[#This Row],[TP]]/(Tabell1[[#This Row],[TP]]+Tabell1[[#This Row],[FN]])</f>
        <v>0.99760792801002396</v>
      </c>
      <c r="Q3428">
        <f>2*(Tabell1[[#This Row],[Recall]] * Tabell1[[#This Row],[Precision]]) / (Tabell1[[#This Row],[Recall]] + Tabell1[[#This Row],[Precision]])</f>
        <v>0.91238670694864044</v>
      </c>
      <c r="R3428">
        <v>8758</v>
      </c>
      <c r="S3428">
        <v>521</v>
      </c>
      <c r="T3428">
        <v>1661</v>
      </c>
      <c r="U3428">
        <v>21</v>
      </c>
    </row>
    <row r="3429" spans="1:21" hidden="1" x14ac:dyDescent="0.3">
      <c r="A3429" s="23" t="s">
        <v>48</v>
      </c>
      <c r="B3429" s="21" t="s">
        <v>32</v>
      </c>
      <c r="C3429" s="21" t="s">
        <v>34</v>
      </c>
      <c r="D3429" s="21" t="s">
        <v>34</v>
      </c>
      <c r="E3429" t="s">
        <v>35</v>
      </c>
      <c r="F3429" s="25" t="s">
        <v>30</v>
      </c>
      <c r="G3429" s="25" t="s">
        <v>26</v>
      </c>
      <c r="H3429" s="21" t="s">
        <v>29</v>
      </c>
      <c r="I3429" s="25" t="s">
        <v>25</v>
      </c>
      <c r="J3429" s="25" t="s">
        <v>26</v>
      </c>
      <c r="K3429" s="26">
        <v>0.26628184318542403</v>
      </c>
      <c r="L3429" s="26">
        <v>0.35408544540405201</v>
      </c>
      <c r="N3429">
        <f>(Tabell1[[#This Row],[TP]]+Tabell1[[#This Row],[TN]])/(Tabell1[[#This Row],[TP]]+Tabell1[[#This Row],[TN]]+Tabell1[[#This Row],[FP]]+Tabell1[[#This Row],[FN]])</f>
        <v>0.84654684791533619</v>
      </c>
      <c r="O3429">
        <f>Tabell1[[#This Row],[TP]]/(Tabell1[[#This Row],[TP]]+Tabell1[[#This Row],[FP]])</f>
        <v>0.84057971014492749</v>
      </c>
      <c r="P3429">
        <f>Tabell1[[#This Row],[TP]]/(Tabell1[[#This Row],[TP]]+Tabell1[[#This Row],[FN]])</f>
        <v>0.99760792801002396</v>
      </c>
      <c r="Q3429">
        <f>2*(Tabell1[[#This Row],[Recall]] * Tabell1[[#This Row],[Precision]]) / (Tabell1[[#This Row],[Recall]] + Tabell1[[#This Row],[Precision]])</f>
        <v>0.91238670694864044</v>
      </c>
      <c r="R3429">
        <v>8758</v>
      </c>
      <c r="S3429">
        <v>521</v>
      </c>
      <c r="T3429">
        <v>1661</v>
      </c>
      <c r="U3429">
        <v>21</v>
      </c>
    </row>
    <row r="3430" spans="1:21" hidden="1" x14ac:dyDescent="0.3">
      <c r="A3430" s="23" t="s">
        <v>48</v>
      </c>
      <c r="B3430" s="21" t="s">
        <v>32</v>
      </c>
      <c r="C3430" s="21" t="s">
        <v>34</v>
      </c>
      <c r="D3430" s="21" t="s">
        <v>34</v>
      </c>
      <c r="E3430" t="s">
        <v>35</v>
      </c>
      <c r="F3430" s="25" t="s">
        <v>30</v>
      </c>
      <c r="G3430" s="21" t="s">
        <v>29</v>
      </c>
      <c r="H3430" s="21" t="s">
        <v>29</v>
      </c>
      <c r="I3430" s="25" t="s">
        <v>25</v>
      </c>
      <c r="J3430" s="25" t="s">
        <v>26</v>
      </c>
      <c r="K3430" s="26">
        <v>0.26455450057983398</v>
      </c>
      <c r="L3430" s="26">
        <v>0.33015346527099598</v>
      </c>
      <c r="N3430">
        <f>(Tabell1[[#This Row],[TP]]+Tabell1[[#This Row],[TN]])/(Tabell1[[#This Row],[TP]]+Tabell1[[#This Row],[TN]]+Tabell1[[#This Row],[FP]]+Tabell1[[#This Row],[FN]])</f>
        <v>0.84654684791533619</v>
      </c>
      <c r="O3430">
        <f>Tabell1[[#This Row],[TP]]/(Tabell1[[#This Row],[TP]]+Tabell1[[#This Row],[FP]])</f>
        <v>0.84057971014492749</v>
      </c>
      <c r="P3430">
        <f>Tabell1[[#This Row],[TP]]/(Tabell1[[#This Row],[TP]]+Tabell1[[#This Row],[FN]])</f>
        <v>0.99760792801002396</v>
      </c>
      <c r="Q3430">
        <f>2*(Tabell1[[#This Row],[Recall]] * Tabell1[[#This Row],[Precision]]) / (Tabell1[[#This Row],[Recall]] + Tabell1[[#This Row],[Precision]])</f>
        <v>0.91238670694864044</v>
      </c>
      <c r="R3430">
        <v>8758</v>
      </c>
      <c r="S3430">
        <v>521</v>
      </c>
      <c r="T3430">
        <v>1661</v>
      </c>
      <c r="U3430">
        <v>21</v>
      </c>
    </row>
    <row r="3431" spans="1:21" hidden="1" x14ac:dyDescent="0.3">
      <c r="A3431" s="23" t="s">
        <v>48</v>
      </c>
      <c r="B3431" s="21" t="s">
        <v>32</v>
      </c>
      <c r="C3431" s="21" t="s">
        <v>34</v>
      </c>
      <c r="D3431" s="21" t="s">
        <v>34</v>
      </c>
      <c r="E3431" t="s">
        <v>35</v>
      </c>
      <c r="F3431" s="25" t="s">
        <v>30</v>
      </c>
      <c r="G3431" s="21" t="s">
        <v>29</v>
      </c>
      <c r="H3431" s="21" t="s">
        <v>29</v>
      </c>
      <c r="I3431" s="25" t="s">
        <v>25</v>
      </c>
      <c r="J3431" s="21" t="s">
        <v>29</v>
      </c>
      <c r="K3431" s="26">
        <v>0.25431895256042403</v>
      </c>
      <c r="L3431" s="26">
        <v>0.32609677314758301</v>
      </c>
      <c r="N3431">
        <f>(Tabell1[[#This Row],[TP]]+Tabell1[[#This Row],[TN]])/(Tabell1[[#This Row],[TP]]+Tabell1[[#This Row],[TN]]+Tabell1[[#This Row],[FP]]+Tabell1[[#This Row],[FN]])</f>
        <v>0.84654684791533619</v>
      </c>
      <c r="O3431">
        <f>Tabell1[[#This Row],[TP]]/(Tabell1[[#This Row],[TP]]+Tabell1[[#This Row],[FP]])</f>
        <v>0.84057971014492749</v>
      </c>
      <c r="P3431">
        <f>Tabell1[[#This Row],[TP]]/(Tabell1[[#This Row],[TP]]+Tabell1[[#This Row],[FN]])</f>
        <v>0.99760792801002396</v>
      </c>
      <c r="Q3431">
        <f>2*(Tabell1[[#This Row],[Recall]] * Tabell1[[#This Row],[Precision]]) / (Tabell1[[#This Row],[Recall]] + Tabell1[[#This Row],[Precision]])</f>
        <v>0.91238670694864044</v>
      </c>
      <c r="R3431">
        <v>8758</v>
      </c>
      <c r="S3431">
        <v>521</v>
      </c>
      <c r="T3431">
        <v>1661</v>
      </c>
      <c r="U3431">
        <v>21</v>
      </c>
    </row>
    <row r="3432" spans="1:21" hidden="1" x14ac:dyDescent="0.3">
      <c r="A3432" s="23" t="s">
        <v>48</v>
      </c>
      <c r="B3432" s="21" t="s">
        <v>32</v>
      </c>
      <c r="C3432" s="25" t="s">
        <v>36</v>
      </c>
      <c r="D3432" s="25" t="s">
        <v>36</v>
      </c>
      <c r="E3432" t="s">
        <v>44</v>
      </c>
      <c r="F3432" s="19" t="s">
        <v>21</v>
      </c>
      <c r="G3432" s="21" t="s">
        <v>29</v>
      </c>
      <c r="H3432" s="25" t="s">
        <v>26</v>
      </c>
      <c r="I3432" s="25" t="s">
        <v>25</v>
      </c>
      <c r="J3432" s="25" t="s">
        <v>26</v>
      </c>
      <c r="K3432" s="26">
        <v>0.117175817489624</v>
      </c>
      <c r="L3432" s="26">
        <v>0.28325080871581998</v>
      </c>
      <c r="N3432">
        <f>(Tabell1[[#This Row],[TP]]+Tabell1[[#This Row],[TN]])/(Tabell1[[#This Row],[TP]]+Tabell1[[#This Row],[TN]]+Tabell1[[#This Row],[FP]]+Tabell1[[#This Row],[FN]])</f>
        <v>0.87795562022553653</v>
      </c>
      <c r="O3432">
        <f>Tabell1[[#This Row],[TP]]/(Tabell1[[#This Row],[TP]]+Tabell1[[#This Row],[FP]])</f>
        <v>0.88148428625520636</v>
      </c>
      <c r="P3432">
        <f>Tabell1[[#This Row],[TP]]/(Tabell1[[#This Row],[TP]]+Tabell1[[#This Row],[FN]])</f>
        <v>0.94544470014891024</v>
      </c>
      <c r="Q3432">
        <f>2*(Tabell1[[#This Row],[Recall]] * Tabell1[[#This Row],[Precision]]) / (Tabell1[[#This Row],[Recall]] + Tabell1[[#This Row],[Precision]])</f>
        <v>0.91234487263226649</v>
      </c>
      <c r="R3432">
        <v>6984</v>
      </c>
      <c r="S3432">
        <v>2670</v>
      </c>
      <c r="T3432">
        <v>939</v>
      </c>
      <c r="U3432">
        <v>403</v>
      </c>
    </row>
    <row r="3433" spans="1:21" hidden="1" x14ac:dyDescent="0.3">
      <c r="A3433" s="23" t="s">
        <v>48</v>
      </c>
      <c r="B3433" s="21" t="s">
        <v>32</v>
      </c>
      <c r="C3433" s="25" t="s">
        <v>36</v>
      </c>
      <c r="D3433" s="25" t="s">
        <v>36</v>
      </c>
      <c r="E3433" t="s">
        <v>44</v>
      </c>
      <c r="F3433" s="19" t="s">
        <v>21</v>
      </c>
      <c r="G3433" s="21" t="s">
        <v>29</v>
      </c>
      <c r="H3433" s="25" t="s">
        <v>26</v>
      </c>
      <c r="I3433" s="25" t="s">
        <v>25</v>
      </c>
      <c r="J3433" s="21" t="s">
        <v>29</v>
      </c>
      <c r="K3433" s="26">
        <v>0.114595890045166</v>
      </c>
      <c r="L3433" s="26">
        <v>0.28436160087585399</v>
      </c>
      <c r="N3433">
        <f>(Tabell1[[#This Row],[TP]]+Tabell1[[#This Row],[TN]])/(Tabell1[[#This Row],[TP]]+Tabell1[[#This Row],[TN]]+Tabell1[[#This Row],[FP]]+Tabell1[[#This Row],[FN]])</f>
        <v>0.87795562022553653</v>
      </c>
      <c r="O3433">
        <f>Tabell1[[#This Row],[TP]]/(Tabell1[[#This Row],[TP]]+Tabell1[[#This Row],[FP]])</f>
        <v>0.88148428625520636</v>
      </c>
      <c r="P3433">
        <f>Tabell1[[#This Row],[TP]]/(Tabell1[[#This Row],[TP]]+Tabell1[[#This Row],[FN]])</f>
        <v>0.94544470014891024</v>
      </c>
      <c r="Q3433">
        <f>2*(Tabell1[[#This Row],[Recall]] * Tabell1[[#This Row],[Precision]]) / (Tabell1[[#This Row],[Recall]] + Tabell1[[#This Row],[Precision]])</f>
        <v>0.91234487263226649</v>
      </c>
      <c r="R3433">
        <v>6984</v>
      </c>
      <c r="S3433">
        <v>2670</v>
      </c>
      <c r="T3433">
        <v>939</v>
      </c>
      <c r="U3433">
        <v>403</v>
      </c>
    </row>
    <row r="3434" spans="1:21" hidden="1" x14ac:dyDescent="0.3">
      <c r="A3434" s="21" t="s">
        <v>31</v>
      </c>
      <c r="B3434" s="23" t="s">
        <v>33</v>
      </c>
      <c r="C3434" s="23" t="s">
        <v>40</v>
      </c>
      <c r="D3434" s="20" t="s">
        <v>23</v>
      </c>
      <c r="E3434" t="s">
        <v>24</v>
      </c>
      <c r="F3434" s="19" t="s">
        <v>21</v>
      </c>
      <c r="G3434" s="25" t="s">
        <v>26</v>
      </c>
      <c r="H3434" s="25" t="s">
        <v>26</v>
      </c>
      <c r="I3434" s="21"/>
      <c r="J3434" s="21" t="s">
        <v>29</v>
      </c>
      <c r="K3434" s="26">
        <v>60.613717555999699</v>
      </c>
      <c r="L3434" s="26">
        <v>0.69707393646240201</v>
      </c>
      <c r="N3434">
        <f>(Tabell1[[#This Row],[TP]]+Tabell1[[#This Row],[TN]])/(Tabell1[[#This Row],[TP]]+Tabell1[[#This Row],[TN]]+Tabell1[[#This Row],[FP]]+Tabell1[[#This Row],[FN]])</f>
        <v>0.85226758395944602</v>
      </c>
      <c r="O3434">
        <f>Tabell1[[#This Row],[TP]]/(Tabell1[[#This Row],[TP]]+Tabell1[[#This Row],[FP]])</f>
        <v>0.94810423889945195</v>
      </c>
      <c r="P3434">
        <f>Tabell1[[#This Row],[TP]]/(Tabell1[[#This Row],[TP]]+Tabell1[[#This Row],[FN]])</f>
        <v>0.87890098496630376</v>
      </c>
      <c r="Q3434">
        <f>2*(Tabell1[[#This Row],[Recall]] * Tabell1[[#This Row],[Precision]]) / (Tabell1[[#This Row],[Recall]] + Tabell1[[#This Row],[Precision]])</f>
        <v>0.91219197245238348</v>
      </c>
      <c r="R3434">
        <v>8477</v>
      </c>
      <c r="S3434">
        <v>938</v>
      </c>
      <c r="T3434">
        <v>464</v>
      </c>
      <c r="U3434">
        <v>1168</v>
      </c>
    </row>
    <row r="3435" spans="1:21" hidden="1" x14ac:dyDescent="0.3">
      <c r="A3435" s="25" t="s">
        <v>20</v>
      </c>
      <c r="B3435" s="25" t="s">
        <v>22</v>
      </c>
      <c r="C3435" s="24" t="s">
        <v>38</v>
      </c>
      <c r="D3435" s="24" t="s">
        <v>38</v>
      </c>
      <c r="E3435" t="s">
        <v>39</v>
      </c>
      <c r="F3435" s="25" t="s">
        <v>30</v>
      </c>
      <c r="G3435" s="25" t="s">
        <v>26</v>
      </c>
      <c r="H3435" s="21" t="s">
        <v>29</v>
      </c>
      <c r="I3435" s="21"/>
      <c r="J3435" s="25" t="s">
        <v>26</v>
      </c>
      <c r="K3435" s="26">
        <v>3.17742919921875</v>
      </c>
      <c r="L3435" s="26">
        <v>8.0661811828613192</v>
      </c>
      <c r="N3435">
        <f>(Tabell1[[#This Row],[TP]]+Tabell1[[#This Row],[TN]])/(Tabell1[[#This Row],[TP]]+Tabell1[[#This Row],[TN]]+Tabell1[[#This Row],[FP]]+Tabell1[[#This Row],[FN]])</f>
        <v>0.89264162838872374</v>
      </c>
      <c r="O3435">
        <f>Tabell1[[#This Row],[TP]]/(Tabell1[[#This Row],[TP]]+Tabell1[[#This Row],[FP]])</f>
        <v>0.89825834542815675</v>
      </c>
      <c r="P3435">
        <f>Tabell1[[#This Row],[TP]]/(Tabell1[[#This Row],[TP]]+Tabell1[[#This Row],[FN]])</f>
        <v>0.92649700598802398</v>
      </c>
      <c r="Q3435">
        <f>2*(Tabell1[[#This Row],[Recall]] * Tabell1[[#This Row],[Precision]]) / (Tabell1[[#This Row],[Recall]] + Tabell1[[#This Row],[Precision]])</f>
        <v>0.91215917464996321</v>
      </c>
      <c r="R3435">
        <v>6189</v>
      </c>
      <c r="S3435">
        <v>3722</v>
      </c>
      <c r="T3435">
        <v>701</v>
      </c>
      <c r="U3435">
        <v>491</v>
      </c>
    </row>
    <row r="3436" spans="1:21" hidden="1" x14ac:dyDescent="0.3">
      <c r="A3436" s="25" t="s">
        <v>20</v>
      </c>
      <c r="B3436" s="25" t="s">
        <v>22</v>
      </c>
      <c r="C3436" s="24" t="s">
        <v>38</v>
      </c>
      <c r="D3436" s="24" t="s">
        <v>38</v>
      </c>
      <c r="E3436" t="s">
        <v>39</v>
      </c>
      <c r="F3436" s="25" t="s">
        <v>30</v>
      </c>
      <c r="G3436" s="21" t="s">
        <v>29</v>
      </c>
      <c r="H3436" s="21" t="s">
        <v>29</v>
      </c>
      <c r="I3436" s="21"/>
      <c r="J3436" s="25" t="s">
        <v>26</v>
      </c>
      <c r="K3436" s="26">
        <v>3.0002470016479399</v>
      </c>
      <c r="L3436" s="26">
        <v>7.7203106880187899</v>
      </c>
      <c r="N3436">
        <f>(Tabell1[[#This Row],[TP]]+Tabell1[[#This Row],[TN]])/(Tabell1[[#This Row],[TP]]+Tabell1[[#This Row],[TN]]+Tabell1[[#This Row],[FP]]+Tabell1[[#This Row],[FN]])</f>
        <v>0.89264162838872374</v>
      </c>
      <c r="O3436">
        <f>Tabell1[[#This Row],[TP]]/(Tabell1[[#This Row],[TP]]+Tabell1[[#This Row],[FP]])</f>
        <v>0.89825834542815675</v>
      </c>
      <c r="P3436">
        <f>Tabell1[[#This Row],[TP]]/(Tabell1[[#This Row],[TP]]+Tabell1[[#This Row],[FN]])</f>
        <v>0.92649700598802398</v>
      </c>
      <c r="Q3436">
        <f>2*(Tabell1[[#This Row],[Recall]] * Tabell1[[#This Row],[Precision]]) / (Tabell1[[#This Row],[Recall]] + Tabell1[[#This Row],[Precision]])</f>
        <v>0.91215917464996321</v>
      </c>
      <c r="R3436">
        <v>6189</v>
      </c>
      <c r="S3436">
        <v>3722</v>
      </c>
      <c r="T3436">
        <v>701</v>
      </c>
      <c r="U3436">
        <v>491</v>
      </c>
    </row>
    <row r="3437" spans="1:21" hidden="1" x14ac:dyDescent="0.3">
      <c r="A3437" s="25" t="s">
        <v>20</v>
      </c>
      <c r="B3437" s="23" t="s">
        <v>33</v>
      </c>
      <c r="C3437" s="25" t="s">
        <v>36</v>
      </c>
      <c r="D3437" s="25" t="s">
        <v>36</v>
      </c>
      <c r="E3437" t="s">
        <v>44</v>
      </c>
      <c r="F3437" s="19" t="s">
        <v>21</v>
      </c>
      <c r="G3437" s="25" t="s">
        <v>26</v>
      </c>
      <c r="H3437" s="25" t="s">
        <v>26</v>
      </c>
      <c r="I3437" s="21"/>
      <c r="J3437" s="21" t="s">
        <v>29</v>
      </c>
      <c r="K3437" s="26">
        <v>2.6110870838165199</v>
      </c>
      <c r="L3437" s="26">
        <v>7.0721411705017001</v>
      </c>
      <c r="N3437">
        <f>(Tabell1[[#This Row],[TP]]+Tabell1[[#This Row],[TN]])/(Tabell1[[#This Row],[TP]]+Tabell1[[#This Row],[TN]]+Tabell1[[#This Row],[FP]]+Tabell1[[#This Row],[FN]])</f>
        <v>0.87895598399417973</v>
      </c>
      <c r="O3437">
        <f>Tabell1[[#This Row],[TP]]/(Tabell1[[#This Row],[TP]]+Tabell1[[#This Row],[FP]])</f>
        <v>0.8901056428755475</v>
      </c>
      <c r="P3437">
        <f>Tabell1[[#This Row],[TP]]/(Tabell1[[#This Row],[TP]]+Tabell1[[#This Row],[FN]])</f>
        <v>0.93529172871260324</v>
      </c>
      <c r="Q3437">
        <f>2*(Tabell1[[#This Row],[Recall]] * Tabell1[[#This Row],[Precision]]) / (Tabell1[[#This Row],[Recall]] + Tabell1[[#This Row],[Precision]])</f>
        <v>0.91213941514291375</v>
      </c>
      <c r="R3437">
        <v>6909</v>
      </c>
      <c r="S3437">
        <v>2756</v>
      </c>
      <c r="T3437">
        <v>853</v>
      </c>
      <c r="U3437">
        <v>478</v>
      </c>
    </row>
    <row r="3438" spans="1:21" hidden="1" x14ac:dyDescent="0.3">
      <c r="A3438" s="23" t="s">
        <v>48</v>
      </c>
      <c r="B3438" s="21" t="s">
        <v>32</v>
      </c>
      <c r="C3438" s="25" t="s">
        <v>36</v>
      </c>
      <c r="D3438" s="25" t="s">
        <v>36</v>
      </c>
      <c r="E3438" t="s">
        <v>37</v>
      </c>
      <c r="F3438" s="19" t="s">
        <v>21</v>
      </c>
      <c r="G3438" s="21" t="s">
        <v>29</v>
      </c>
      <c r="H3438" s="25" t="s">
        <v>26</v>
      </c>
      <c r="I3438" s="21"/>
      <c r="J3438" s="25" t="s">
        <v>26</v>
      </c>
      <c r="K3438" s="26">
        <v>7.6792001724243095E-2</v>
      </c>
      <c r="L3438" s="26">
        <v>0.21639513969421301</v>
      </c>
      <c r="N3438">
        <f>(Tabell1[[#This Row],[TP]]+Tabell1[[#This Row],[TN]])/(Tabell1[[#This Row],[TP]]+Tabell1[[#This Row],[TN]]+Tabell1[[#This Row],[FP]]+Tabell1[[#This Row],[FN]])</f>
        <v>0.87748011337661147</v>
      </c>
      <c r="O3438">
        <f>Tabell1[[#This Row],[TP]]/(Tabell1[[#This Row],[TP]]+Tabell1[[#This Row],[FP]])</f>
        <v>0.87594458438287148</v>
      </c>
      <c r="P3438">
        <f>Tabell1[[#This Row],[TP]]/(Tabell1[[#This Row],[TP]]+Tabell1[[#This Row],[FN]])</f>
        <v>0.95143638850889189</v>
      </c>
      <c r="Q3438">
        <f>2*(Tabell1[[#This Row],[Recall]] * Tabell1[[#This Row],[Precision]]) / (Tabell1[[#This Row],[Recall]] + Tabell1[[#This Row],[Precision]])</f>
        <v>0.91213114754098357</v>
      </c>
      <c r="R3438">
        <v>6955</v>
      </c>
      <c r="S3438">
        <v>2642</v>
      </c>
      <c r="T3438">
        <v>985</v>
      </c>
      <c r="U3438">
        <v>355</v>
      </c>
    </row>
    <row r="3439" spans="1:21" hidden="1" x14ac:dyDescent="0.3">
      <c r="A3439" s="23" t="s">
        <v>48</v>
      </c>
      <c r="B3439" s="21" t="s">
        <v>32</v>
      </c>
      <c r="C3439" s="25" t="s">
        <v>36</v>
      </c>
      <c r="D3439" s="25" t="s">
        <v>36</v>
      </c>
      <c r="E3439" t="s">
        <v>37</v>
      </c>
      <c r="F3439" s="19" t="s">
        <v>21</v>
      </c>
      <c r="G3439" s="21" t="s">
        <v>29</v>
      </c>
      <c r="H3439" s="25" t="s">
        <v>26</v>
      </c>
      <c r="I3439" s="21"/>
      <c r="J3439" s="21" t="s">
        <v>29</v>
      </c>
      <c r="K3439" s="26">
        <v>7.5834274291992104E-2</v>
      </c>
      <c r="L3439" s="26">
        <v>0.190497636795043</v>
      </c>
      <c r="N3439">
        <f>(Tabell1[[#This Row],[TP]]+Tabell1[[#This Row],[TN]])/(Tabell1[[#This Row],[TP]]+Tabell1[[#This Row],[TN]]+Tabell1[[#This Row],[FP]]+Tabell1[[#This Row],[FN]])</f>
        <v>0.87748011337661147</v>
      </c>
      <c r="O3439">
        <f>Tabell1[[#This Row],[TP]]/(Tabell1[[#This Row],[TP]]+Tabell1[[#This Row],[FP]])</f>
        <v>0.87594458438287148</v>
      </c>
      <c r="P3439">
        <f>Tabell1[[#This Row],[TP]]/(Tabell1[[#This Row],[TP]]+Tabell1[[#This Row],[FN]])</f>
        <v>0.95143638850889189</v>
      </c>
      <c r="Q3439">
        <f>2*(Tabell1[[#This Row],[Recall]] * Tabell1[[#This Row],[Precision]]) / (Tabell1[[#This Row],[Recall]] + Tabell1[[#This Row],[Precision]])</f>
        <v>0.91213114754098357</v>
      </c>
      <c r="R3439">
        <v>6955</v>
      </c>
      <c r="S3439">
        <v>2642</v>
      </c>
      <c r="T3439">
        <v>985</v>
      </c>
      <c r="U3439">
        <v>355</v>
      </c>
    </row>
    <row r="3440" spans="1:21" hidden="1" x14ac:dyDescent="0.3">
      <c r="A3440" s="25" t="s">
        <v>20</v>
      </c>
      <c r="B3440" s="23" t="s">
        <v>33</v>
      </c>
      <c r="C3440" s="24" t="s">
        <v>38</v>
      </c>
      <c r="D3440" s="20" t="s">
        <v>23</v>
      </c>
      <c r="E3440" t="s">
        <v>24</v>
      </c>
      <c r="F3440" s="19" t="s">
        <v>21</v>
      </c>
      <c r="G3440" s="25" t="s">
        <v>26</v>
      </c>
      <c r="H3440" s="21" t="s">
        <v>29</v>
      </c>
      <c r="I3440" s="21"/>
      <c r="J3440" s="25" t="s">
        <v>26</v>
      </c>
      <c r="K3440" s="26">
        <v>2.1967198848724299</v>
      </c>
      <c r="L3440" s="26">
        <v>4.7398655414581299</v>
      </c>
      <c r="N3440">
        <f>(Tabell1[[#This Row],[TP]]+Tabell1[[#This Row],[TN]])/(Tabell1[[#This Row],[TP]]+Tabell1[[#This Row],[TN]]+Tabell1[[#This Row],[FP]]+Tabell1[[#This Row],[FN]])</f>
        <v>0.85326332941069971</v>
      </c>
      <c r="O3440">
        <f>Tabell1[[#This Row],[TP]]/(Tabell1[[#This Row],[TP]]+Tabell1[[#This Row],[FP]])</f>
        <v>0.95622015010234251</v>
      </c>
      <c r="P3440">
        <f>Tabell1[[#This Row],[TP]]/(Tabell1[[#This Row],[TP]]+Tabell1[[#This Row],[FN]])</f>
        <v>0.87185069984447905</v>
      </c>
      <c r="Q3440">
        <f>2*(Tabell1[[#This Row],[Recall]] * Tabell1[[#This Row],[Precision]]) / (Tabell1[[#This Row],[Recall]] + Tabell1[[#This Row],[Precision]])</f>
        <v>0.9120885080535821</v>
      </c>
      <c r="R3440">
        <v>8409</v>
      </c>
      <c r="S3440">
        <v>1017</v>
      </c>
      <c r="T3440">
        <v>385</v>
      </c>
      <c r="U3440">
        <v>1236</v>
      </c>
    </row>
    <row r="3441" spans="1:21" hidden="1" x14ac:dyDescent="0.3">
      <c r="A3441" s="23" t="s">
        <v>48</v>
      </c>
      <c r="B3441" s="21" t="s">
        <v>32</v>
      </c>
      <c r="C3441" s="25" t="s">
        <v>36</v>
      </c>
      <c r="D3441" s="25" t="s">
        <v>36</v>
      </c>
      <c r="E3441" t="s">
        <v>37</v>
      </c>
      <c r="F3441" s="19" t="s">
        <v>21</v>
      </c>
      <c r="G3441" s="25" t="s">
        <v>26</v>
      </c>
      <c r="H3441" s="25" t="s">
        <v>26</v>
      </c>
      <c r="I3441" s="21"/>
      <c r="J3441" s="21" t="s">
        <v>29</v>
      </c>
      <c r="K3441" s="26">
        <v>8.4808826446533203E-2</v>
      </c>
      <c r="L3441" s="26">
        <v>0.22340655326843201</v>
      </c>
      <c r="N3441">
        <f>(Tabell1[[#This Row],[TP]]+Tabell1[[#This Row],[TN]])/(Tabell1[[#This Row],[TP]]+Tabell1[[#This Row],[TN]]+Tabell1[[#This Row],[FP]]+Tabell1[[#This Row],[FN]])</f>
        <v>0.87738868062539999</v>
      </c>
      <c r="O3441">
        <f>Tabell1[[#This Row],[TP]]/(Tabell1[[#This Row],[TP]]+Tabell1[[#This Row],[FP]])</f>
        <v>0.87583427779876588</v>
      </c>
      <c r="P3441">
        <f>Tabell1[[#This Row],[TP]]/(Tabell1[[#This Row],[TP]]+Tabell1[[#This Row],[FN]])</f>
        <v>0.95143638850889189</v>
      </c>
      <c r="Q3441">
        <f>2*(Tabell1[[#This Row],[Recall]] * Tabell1[[#This Row],[Precision]]) / (Tabell1[[#This Row],[Recall]] + Tabell1[[#This Row],[Precision]])</f>
        <v>0.91207133958428943</v>
      </c>
      <c r="R3441">
        <v>6955</v>
      </c>
      <c r="S3441">
        <v>2641</v>
      </c>
      <c r="T3441">
        <v>986</v>
      </c>
      <c r="U3441">
        <v>355</v>
      </c>
    </row>
    <row r="3442" spans="1:21" hidden="1" x14ac:dyDescent="0.3">
      <c r="A3442" s="23" t="s">
        <v>48</v>
      </c>
      <c r="B3442" s="21" t="s">
        <v>32</v>
      </c>
      <c r="C3442" s="25" t="s">
        <v>36</v>
      </c>
      <c r="D3442" s="25" t="s">
        <v>36</v>
      </c>
      <c r="E3442" t="s">
        <v>37</v>
      </c>
      <c r="F3442" s="19" t="s">
        <v>21</v>
      </c>
      <c r="G3442" s="25" t="s">
        <v>26</v>
      </c>
      <c r="H3442" s="25" t="s">
        <v>26</v>
      </c>
      <c r="I3442" s="21"/>
      <c r="J3442" s="25" t="s">
        <v>26</v>
      </c>
      <c r="K3442" s="26">
        <v>7.9821586608886705E-2</v>
      </c>
      <c r="L3442" s="26">
        <v>0.20645046234130801</v>
      </c>
      <c r="N3442">
        <f>(Tabell1[[#This Row],[TP]]+Tabell1[[#This Row],[TN]])/(Tabell1[[#This Row],[TP]]+Tabell1[[#This Row],[TN]]+Tabell1[[#This Row],[FP]]+Tabell1[[#This Row],[FN]])</f>
        <v>0.87738868062539999</v>
      </c>
      <c r="O3442">
        <f>Tabell1[[#This Row],[TP]]/(Tabell1[[#This Row],[TP]]+Tabell1[[#This Row],[FP]])</f>
        <v>0.87583427779876588</v>
      </c>
      <c r="P3442">
        <f>Tabell1[[#This Row],[TP]]/(Tabell1[[#This Row],[TP]]+Tabell1[[#This Row],[FN]])</f>
        <v>0.95143638850889189</v>
      </c>
      <c r="Q3442">
        <f>2*(Tabell1[[#This Row],[Recall]] * Tabell1[[#This Row],[Precision]]) / (Tabell1[[#This Row],[Recall]] + Tabell1[[#This Row],[Precision]])</f>
        <v>0.91207133958428943</v>
      </c>
      <c r="R3442">
        <v>6955</v>
      </c>
      <c r="S3442">
        <v>2641</v>
      </c>
      <c r="T3442">
        <v>986</v>
      </c>
      <c r="U3442">
        <v>355</v>
      </c>
    </row>
    <row r="3443" spans="1:21" hidden="1" x14ac:dyDescent="0.3">
      <c r="A3443" s="25" t="s">
        <v>20</v>
      </c>
      <c r="B3443" s="25" t="s">
        <v>22</v>
      </c>
      <c r="C3443" s="24" t="s">
        <v>38</v>
      </c>
      <c r="D3443" s="20" t="s">
        <v>23</v>
      </c>
      <c r="E3443" t="s">
        <v>24</v>
      </c>
      <c r="F3443" s="19" t="s">
        <v>21</v>
      </c>
      <c r="G3443" s="21" t="s">
        <v>29</v>
      </c>
      <c r="H3443" s="25" t="s">
        <v>26</v>
      </c>
      <c r="I3443" s="25" t="s">
        <v>25</v>
      </c>
      <c r="J3443" s="21" t="s">
        <v>29</v>
      </c>
      <c r="K3443" s="26">
        <v>2.0238392353057799</v>
      </c>
      <c r="L3443" s="26">
        <v>4.1748113632202104</v>
      </c>
      <c r="N3443">
        <f>(Tabell1[[#This Row],[TP]]+Tabell1[[#This Row],[TN]])/(Tabell1[[#This Row],[TP]]+Tabell1[[#This Row],[TN]]+Tabell1[[#This Row],[FP]]+Tabell1[[#This Row],[FN]])</f>
        <v>0.85353489635195079</v>
      </c>
      <c r="O3443">
        <f>Tabell1[[#This Row],[TP]]/(Tabell1[[#This Row],[TP]]+Tabell1[[#This Row],[FP]])</f>
        <v>0.95926307357821261</v>
      </c>
      <c r="P3443">
        <f>Tabell1[[#This Row],[TP]]/(Tabell1[[#This Row],[TP]]+Tabell1[[#This Row],[FN]])</f>
        <v>0.86915500259201661</v>
      </c>
      <c r="Q3443">
        <f>2*(Tabell1[[#This Row],[Recall]] * Tabell1[[#This Row],[Precision]]) / (Tabell1[[#This Row],[Recall]] + Tabell1[[#This Row],[Precision]])</f>
        <v>0.91198868581375103</v>
      </c>
      <c r="R3443">
        <v>8383</v>
      </c>
      <c r="S3443">
        <v>1046</v>
      </c>
      <c r="T3443">
        <v>356</v>
      </c>
      <c r="U3443">
        <v>1262</v>
      </c>
    </row>
    <row r="3444" spans="1:21" hidden="1" x14ac:dyDescent="0.3">
      <c r="A3444" s="21" t="s">
        <v>31</v>
      </c>
      <c r="B3444" s="21" t="s">
        <v>32</v>
      </c>
      <c r="C3444" s="21" t="s">
        <v>34</v>
      </c>
      <c r="D3444" s="21" t="s">
        <v>34</v>
      </c>
      <c r="E3444" t="s">
        <v>43</v>
      </c>
      <c r="F3444" s="19" t="s">
        <v>21</v>
      </c>
      <c r="G3444" s="21" t="s">
        <v>29</v>
      </c>
      <c r="H3444" s="25" t="s">
        <v>26</v>
      </c>
      <c r="I3444" s="21"/>
      <c r="J3444" s="25" t="s">
        <v>26</v>
      </c>
      <c r="K3444" s="26">
        <v>2.5375993251800502</v>
      </c>
      <c r="L3444" s="26">
        <v>0.65276646614074696</v>
      </c>
      <c r="N3444">
        <f>(Tabell1[[#This Row],[TP]]+Tabell1[[#This Row],[TN]])/(Tabell1[[#This Row],[TP]]+Tabell1[[#This Row],[TN]]+Tabell1[[#This Row],[FP]]+Tabell1[[#This Row],[FN]])</f>
        <v>0.84604929322218192</v>
      </c>
      <c r="O3444">
        <f>Tabell1[[#This Row],[TP]]/(Tabell1[[#This Row],[TP]]+Tabell1[[#This Row],[FP]])</f>
        <v>0.83900486130969398</v>
      </c>
      <c r="P3444">
        <f>Tabell1[[#This Row],[TP]]/(Tabell1[[#This Row],[TP]]+Tabell1[[#This Row],[FN]])</f>
        <v>0.99886518384021783</v>
      </c>
      <c r="Q3444">
        <f>2*(Tabell1[[#This Row],[Recall]] * Tabell1[[#This Row],[Precision]]) / (Tabell1[[#This Row],[Recall]] + Tabell1[[#This Row],[Precision]])</f>
        <v>0.91198259337926746</v>
      </c>
      <c r="R3444">
        <v>8802</v>
      </c>
      <c r="S3444">
        <v>535</v>
      </c>
      <c r="T3444">
        <v>1689</v>
      </c>
      <c r="U3444">
        <v>10</v>
      </c>
    </row>
    <row r="3445" spans="1:21" hidden="1" x14ac:dyDescent="0.3">
      <c r="A3445" s="25" t="s">
        <v>20</v>
      </c>
      <c r="B3445" s="21" t="s">
        <v>32</v>
      </c>
      <c r="C3445" s="25" t="s">
        <v>36</v>
      </c>
      <c r="D3445" s="20" t="s">
        <v>23</v>
      </c>
      <c r="E3445" t="s">
        <v>24</v>
      </c>
      <c r="F3445" s="25" t="s">
        <v>30</v>
      </c>
      <c r="G3445" s="21" t="s">
        <v>29</v>
      </c>
      <c r="H3445" s="21" t="s">
        <v>29</v>
      </c>
      <c r="I3445" s="25" t="s">
        <v>25</v>
      </c>
      <c r="J3445" s="25" t="s">
        <v>26</v>
      </c>
      <c r="K3445" s="26">
        <v>2.48743247985839</v>
      </c>
      <c r="L3445" s="26">
        <v>3.3350791931152299</v>
      </c>
      <c r="N3445">
        <f>(Tabell1[[#This Row],[TP]]+Tabell1[[#This Row],[TN]])/(Tabell1[[#This Row],[TP]]+Tabell1[[#This Row],[TN]]+Tabell1[[#This Row],[FP]]+Tabell1[[#This Row],[FN]])</f>
        <v>0.85190549470444465</v>
      </c>
      <c r="O3445">
        <f>Tabell1[[#This Row],[TP]]/(Tabell1[[#This Row],[TP]]+Tabell1[[#This Row],[FP]])</f>
        <v>0.94808101152512025</v>
      </c>
      <c r="P3445">
        <f>Tabell1[[#This Row],[TP]]/(Tabell1[[#This Row],[TP]]+Tabell1[[#This Row],[FN]])</f>
        <v>0.87848626231207882</v>
      </c>
      <c r="Q3445">
        <f>2*(Tabell1[[#This Row],[Recall]] * Tabell1[[#This Row],[Precision]]) / (Tabell1[[#This Row],[Recall]] + Tabell1[[#This Row],[Precision]])</f>
        <v>0.91195780863200948</v>
      </c>
      <c r="R3445">
        <v>8473</v>
      </c>
      <c r="S3445">
        <v>938</v>
      </c>
      <c r="T3445">
        <v>464</v>
      </c>
      <c r="U3445">
        <v>1172</v>
      </c>
    </row>
    <row r="3446" spans="1:21" hidden="1" x14ac:dyDescent="0.3">
      <c r="A3446" s="21" t="s">
        <v>31</v>
      </c>
      <c r="B3446" s="25" t="s">
        <v>22</v>
      </c>
      <c r="C3446" s="25" t="s">
        <v>36</v>
      </c>
      <c r="D3446" s="25" t="s">
        <v>36</v>
      </c>
      <c r="E3446" t="s">
        <v>44</v>
      </c>
      <c r="F3446" s="19" t="s">
        <v>21</v>
      </c>
      <c r="G3446" s="21" t="s">
        <v>29</v>
      </c>
      <c r="H3446" s="21" t="s">
        <v>29</v>
      </c>
      <c r="I3446" s="25" t="s">
        <v>25</v>
      </c>
      <c r="J3446" s="25" t="s">
        <v>26</v>
      </c>
      <c r="K3446" s="26">
        <v>2.7935791015625</v>
      </c>
      <c r="L3446" s="26">
        <v>0.67471504211425704</v>
      </c>
      <c r="N3446">
        <f>(Tabell1[[#This Row],[TP]]+Tabell1[[#This Row],[TN]])/(Tabell1[[#This Row],[TP]]+Tabell1[[#This Row],[TN]]+Tabell1[[#This Row],[FP]]+Tabell1[[#This Row],[FN]])</f>
        <v>0.87622771917060749</v>
      </c>
      <c r="O3446">
        <f>Tabell1[[#This Row],[TP]]/(Tabell1[[#This Row],[TP]]+Tabell1[[#This Row],[FP]])</f>
        <v>0.87354326803868088</v>
      </c>
      <c r="P3446">
        <f>Tabell1[[#This Row],[TP]]/(Tabell1[[#This Row],[TP]]+Tabell1[[#This Row],[FN]])</f>
        <v>0.9538378232029241</v>
      </c>
      <c r="Q3446">
        <f>2*(Tabell1[[#This Row],[Recall]] * Tabell1[[#This Row],[Precision]]) / (Tabell1[[#This Row],[Recall]] + Tabell1[[#This Row],[Precision]])</f>
        <v>0.91192648676632371</v>
      </c>
      <c r="R3446">
        <v>7046</v>
      </c>
      <c r="S3446">
        <v>2589</v>
      </c>
      <c r="T3446">
        <v>1020</v>
      </c>
      <c r="U3446">
        <v>341</v>
      </c>
    </row>
    <row r="3447" spans="1:21" hidden="1" x14ac:dyDescent="0.3">
      <c r="A3447" s="21" t="s">
        <v>31</v>
      </c>
      <c r="B3447" s="21" t="s">
        <v>32</v>
      </c>
      <c r="C3447" s="21" t="s">
        <v>34</v>
      </c>
      <c r="D3447" s="21" t="s">
        <v>34</v>
      </c>
      <c r="E3447" t="s">
        <v>43</v>
      </c>
      <c r="F3447" s="19" t="s">
        <v>21</v>
      </c>
      <c r="G3447" s="25" t="s">
        <v>26</v>
      </c>
      <c r="H3447" s="25" t="s">
        <v>26</v>
      </c>
      <c r="I3447" s="21"/>
      <c r="J3447" s="25" t="s">
        <v>26</v>
      </c>
      <c r="K3447" s="26">
        <v>2.3476910591125399</v>
      </c>
      <c r="L3447" s="26">
        <v>2.1332588195800701</v>
      </c>
      <c r="N3447">
        <f>(Tabell1[[#This Row],[TP]]+Tabell1[[#This Row],[TN]])/(Tabell1[[#This Row],[TP]]+Tabell1[[#This Row],[TN]]+Tabell1[[#This Row],[FP]]+Tabell1[[#This Row],[FN]])</f>
        <v>0.84595868068140634</v>
      </c>
      <c r="O3447">
        <f>Tabell1[[#This Row],[TP]]/(Tabell1[[#This Row],[TP]]+Tabell1[[#This Row],[FP]])</f>
        <v>0.83911882510013347</v>
      </c>
      <c r="P3447">
        <f>Tabell1[[#This Row],[TP]]/(Tabell1[[#This Row],[TP]]+Tabell1[[#This Row],[FN]])</f>
        <v>0.99852473899228322</v>
      </c>
      <c r="Q3447">
        <f>2*(Tabell1[[#This Row],[Recall]] * Tabell1[[#This Row],[Precision]]) / (Tabell1[[#This Row],[Recall]] + Tabell1[[#This Row],[Precision]])</f>
        <v>0.91190796973779664</v>
      </c>
      <c r="R3447">
        <v>8799</v>
      </c>
      <c r="S3447">
        <v>537</v>
      </c>
      <c r="T3447">
        <v>1687</v>
      </c>
      <c r="U3447">
        <v>13</v>
      </c>
    </row>
    <row r="3448" spans="1:21" hidden="1" x14ac:dyDescent="0.3">
      <c r="A3448" s="21" t="s">
        <v>31</v>
      </c>
      <c r="B3448" s="23" t="s">
        <v>33</v>
      </c>
      <c r="C3448" s="23" t="s">
        <v>40</v>
      </c>
      <c r="D3448" s="20" t="s">
        <v>23</v>
      </c>
      <c r="E3448" t="s">
        <v>24</v>
      </c>
      <c r="F3448" s="19" t="s">
        <v>21</v>
      </c>
      <c r="G3448" s="21" t="s">
        <v>29</v>
      </c>
      <c r="H3448" s="25" t="s">
        <v>26</v>
      </c>
      <c r="I3448" s="25" t="s">
        <v>25</v>
      </c>
      <c r="J3448" s="21" t="s">
        <v>29</v>
      </c>
      <c r="K3448" s="26">
        <v>76.554977178573594</v>
      </c>
      <c r="L3448" s="26">
        <v>0.60682463645935003</v>
      </c>
      <c r="N3448">
        <f>(Tabell1[[#This Row],[TP]]+Tabell1[[#This Row],[TN]])/(Tabell1[[#This Row],[TP]]+Tabell1[[#This Row],[TN]]+Tabell1[[#This Row],[FP]]+Tabell1[[#This Row],[FN]])</f>
        <v>0.85588847650945954</v>
      </c>
      <c r="O3448">
        <f>Tabell1[[#This Row],[TP]]/(Tabell1[[#This Row],[TP]]+Tabell1[[#This Row],[FP]])</f>
        <v>0.97792284866468848</v>
      </c>
      <c r="P3448">
        <f>Tabell1[[#This Row],[TP]]/(Tabell1[[#This Row],[TP]]+Tabell1[[#This Row],[FN]])</f>
        <v>0.85422498703991701</v>
      </c>
      <c r="Q3448">
        <f>2*(Tabell1[[#This Row],[Recall]] * Tabell1[[#This Row],[Precision]]) / (Tabell1[[#This Row],[Recall]] + Tabell1[[#This Row],[Precision]])</f>
        <v>0.91189817376867732</v>
      </c>
      <c r="R3448">
        <v>8239</v>
      </c>
      <c r="S3448">
        <v>1216</v>
      </c>
      <c r="T3448">
        <v>186</v>
      </c>
      <c r="U3448">
        <v>1406</v>
      </c>
    </row>
    <row r="3449" spans="1:21" hidden="1" x14ac:dyDescent="0.3">
      <c r="A3449" s="25" t="s">
        <v>20</v>
      </c>
      <c r="B3449" s="25" t="s">
        <v>22</v>
      </c>
      <c r="C3449" s="21" t="s">
        <v>34</v>
      </c>
      <c r="D3449" s="21" t="s">
        <v>34</v>
      </c>
      <c r="E3449" t="s">
        <v>43</v>
      </c>
      <c r="F3449" s="25" t="s">
        <v>30</v>
      </c>
      <c r="G3449" s="21" t="s">
        <v>29</v>
      </c>
      <c r="H3449" s="25" t="s">
        <v>26</v>
      </c>
      <c r="I3449" s="21"/>
      <c r="J3449" s="21" t="s">
        <v>29</v>
      </c>
      <c r="K3449" s="26">
        <v>5.4899415969848597</v>
      </c>
      <c r="L3449" s="26">
        <v>14.430962324142399</v>
      </c>
      <c r="N3449">
        <f>(Tabell1[[#This Row],[TP]]+Tabell1[[#This Row],[TN]])/(Tabell1[[#This Row],[TP]]+Tabell1[[#This Row],[TN]]+Tabell1[[#This Row],[FP]]+Tabell1[[#This Row],[FN]])</f>
        <v>0.84577745559985507</v>
      </c>
      <c r="O3449">
        <f>Tabell1[[#This Row],[TP]]/(Tabell1[[#This Row],[TP]]+Tabell1[[#This Row],[FP]])</f>
        <v>0.83857142857142852</v>
      </c>
      <c r="P3449">
        <f>Tabell1[[#This Row],[TP]]/(Tabell1[[#This Row],[TP]]+Tabell1[[#This Row],[FN]])</f>
        <v>0.99920562868815255</v>
      </c>
      <c r="Q3449">
        <f>2*(Tabell1[[#This Row],[Recall]] * Tabell1[[#This Row],[Precision]]) / (Tabell1[[#This Row],[Recall]] + Tabell1[[#This Row],[Precision]])</f>
        <v>0.91186826843413415</v>
      </c>
      <c r="R3449">
        <v>8805</v>
      </c>
      <c r="S3449">
        <v>529</v>
      </c>
      <c r="T3449">
        <v>1695</v>
      </c>
      <c r="U3449">
        <v>7</v>
      </c>
    </row>
    <row r="3450" spans="1:21" hidden="1" x14ac:dyDescent="0.3">
      <c r="A3450" s="25" t="s">
        <v>20</v>
      </c>
      <c r="B3450" s="25" t="s">
        <v>22</v>
      </c>
      <c r="C3450" s="25" t="s">
        <v>36</v>
      </c>
      <c r="D3450" s="25" t="s">
        <v>36</v>
      </c>
      <c r="E3450" t="s">
        <v>37</v>
      </c>
      <c r="F3450" s="19" t="s">
        <v>21</v>
      </c>
      <c r="G3450" s="21" t="s">
        <v>29</v>
      </c>
      <c r="H3450" s="21" t="s">
        <v>29</v>
      </c>
      <c r="I3450" s="25" t="s">
        <v>25</v>
      </c>
      <c r="J3450" s="21" t="s">
        <v>29</v>
      </c>
      <c r="K3450" s="26">
        <v>2.0729899406433101</v>
      </c>
      <c r="L3450" s="26">
        <v>4.74867463111877</v>
      </c>
      <c r="N3450">
        <f>(Tabell1[[#This Row],[TP]]+Tabell1[[#This Row],[TN]])/(Tabell1[[#This Row],[TP]]+Tabell1[[#This Row],[TN]]+Tabell1[[#This Row],[FP]]+Tabell1[[#This Row],[FN]])</f>
        <v>0.87510286184511288</v>
      </c>
      <c r="O3450">
        <f>Tabell1[[#This Row],[TP]]/(Tabell1[[#This Row],[TP]]+Tabell1[[#This Row],[FP]])</f>
        <v>0.86376988984088132</v>
      </c>
      <c r="P3450">
        <f>Tabell1[[#This Row],[TP]]/(Tabell1[[#This Row],[TP]]+Tabell1[[#This Row],[FN]])</f>
        <v>0.96538987688098499</v>
      </c>
      <c r="Q3450">
        <f>2*(Tabell1[[#This Row],[Recall]] * Tabell1[[#This Row],[Precision]]) / (Tabell1[[#This Row],[Recall]] + Tabell1[[#This Row],[Precision]])</f>
        <v>0.91175710594315251</v>
      </c>
      <c r="R3450">
        <v>7057</v>
      </c>
      <c r="S3450">
        <v>2514</v>
      </c>
      <c r="T3450">
        <v>1113</v>
      </c>
      <c r="U3450">
        <v>253</v>
      </c>
    </row>
    <row r="3451" spans="1:21" hidden="1" x14ac:dyDescent="0.3">
      <c r="A3451" s="25" t="s">
        <v>20</v>
      </c>
      <c r="B3451" s="25" t="s">
        <v>22</v>
      </c>
      <c r="C3451" s="25" t="s">
        <v>36</v>
      </c>
      <c r="D3451" s="25" t="s">
        <v>36</v>
      </c>
      <c r="E3451" t="s">
        <v>37</v>
      </c>
      <c r="F3451" s="19" t="s">
        <v>21</v>
      </c>
      <c r="G3451" s="25" t="s">
        <v>26</v>
      </c>
      <c r="H3451" s="21" t="s">
        <v>29</v>
      </c>
      <c r="I3451" s="25" t="s">
        <v>25</v>
      </c>
      <c r="J3451" s="21" t="s">
        <v>29</v>
      </c>
      <c r="K3451" s="26">
        <v>2.0423560142517001</v>
      </c>
      <c r="L3451" s="26">
        <v>4.7525892257690403</v>
      </c>
      <c r="N3451">
        <f>(Tabell1[[#This Row],[TP]]+Tabell1[[#This Row],[TN]])/(Tabell1[[#This Row],[TP]]+Tabell1[[#This Row],[TN]]+Tabell1[[#This Row],[FP]]+Tabell1[[#This Row],[FN]])</f>
        <v>0.87510286184511288</v>
      </c>
      <c r="O3451">
        <f>Tabell1[[#This Row],[TP]]/(Tabell1[[#This Row],[TP]]+Tabell1[[#This Row],[FP]])</f>
        <v>0.86376988984088132</v>
      </c>
      <c r="P3451">
        <f>Tabell1[[#This Row],[TP]]/(Tabell1[[#This Row],[TP]]+Tabell1[[#This Row],[FN]])</f>
        <v>0.96538987688098499</v>
      </c>
      <c r="Q3451">
        <f>2*(Tabell1[[#This Row],[Recall]] * Tabell1[[#This Row],[Precision]]) / (Tabell1[[#This Row],[Recall]] + Tabell1[[#This Row],[Precision]])</f>
        <v>0.91175710594315251</v>
      </c>
      <c r="R3451">
        <v>7057</v>
      </c>
      <c r="S3451">
        <v>2514</v>
      </c>
      <c r="T3451">
        <v>1113</v>
      </c>
      <c r="U3451">
        <v>253</v>
      </c>
    </row>
    <row r="3452" spans="1:21" hidden="1" x14ac:dyDescent="0.3">
      <c r="A3452" s="23" t="s">
        <v>48</v>
      </c>
      <c r="B3452" s="21" t="s">
        <v>32</v>
      </c>
      <c r="C3452" s="25" t="s">
        <v>36</v>
      </c>
      <c r="D3452" s="20" t="s">
        <v>23</v>
      </c>
      <c r="E3452" t="s">
        <v>24</v>
      </c>
      <c r="F3452" s="19" t="s">
        <v>21</v>
      </c>
      <c r="G3452" s="25" t="s">
        <v>26</v>
      </c>
      <c r="H3452" s="25" t="s">
        <v>26</v>
      </c>
      <c r="I3452" s="21"/>
      <c r="J3452" s="25" t="s">
        <v>26</v>
      </c>
      <c r="K3452" s="26">
        <v>0.14860439300537101</v>
      </c>
      <c r="L3452" s="26">
        <v>0.24783849716186501</v>
      </c>
      <c r="N3452">
        <f>(Tabell1[[#This Row],[TP]]+Tabell1[[#This Row],[TN]])/(Tabell1[[#This Row],[TP]]+Tabell1[[#This Row],[TN]]+Tabell1[[#This Row],[FP]]+Tabell1[[#This Row],[FN]])</f>
        <v>0.85308228478319903</v>
      </c>
      <c r="O3452">
        <f>Tabell1[[#This Row],[TP]]/(Tabell1[[#This Row],[TP]]+Tabell1[[#This Row],[FP]])</f>
        <v>0.95871454711802384</v>
      </c>
      <c r="P3452">
        <f>Tabell1[[#This Row],[TP]]/(Tabell1[[#This Row],[TP]]+Tabell1[[#This Row],[FN]])</f>
        <v>0.86915500259201661</v>
      </c>
      <c r="Q3452">
        <f>2*(Tabell1[[#This Row],[Recall]] * Tabell1[[#This Row],[Precision]]) / (Tabell1[[#This Row],[Recall]] + Tabell1[[#This Row],[Precision]])</f>
        <v>0.91174071455761607</v>
      </c>
      <c r="R3452">
        <v>8383</v>
      </c>
      <c r="S3452">
        <v>1041</v>
      </c>
      <c r="T3452">
        <v>361</v>
      </c>
      <c r="U3452">
        <v>1262</v>
      </c>
    </row>
    <row r="3453" spans="1:21" hidden="1" x14ac:dyDescent="0.3">
      <c r="A3453" s="23" t="s">
        <v>48</v>
      </c>
      <c r="B3453" s="21" t="s">
        <v>32</v>
      </c>
      <c r="C3453" s="25" t="s">
        <v>36</v>
      </c>
      <c r="D3453" s="20" t="s">
        <v>23</v>
      </c>
      <c r="E3453" t="s">
        <v>24</v>
      </c>
      <c r="F3453" s="19" t="s">
        <v>21</v>
      </c>
      <c r="G3453" s="25" t="s">
        <v>26</v>
      </c>
      <c r="H3453" s="25" t="s">
        <v>26</v>
      </c>
      <c r="I3453" s="21"/>
      <c r="J3453" s="21" t="s">
        <v>29</v>
      </c>
      <c r="K3453" s="26">
        <v>0.137149572372436</v>
      </c>
      <c r="L3453" s="26">
        <v>0.18351292610168399</v>
      </c>
      <c r="N3453">
        <f>(Tabell1[[#This Row],[TP]]+Tabell1[[#This Row],[TN]])/(Tabell1[[#This Row],[TP]]+Tabell1[[#This Row],[TN]]+Tabell1[[#This Row],[FP]]+Tabell1[[#This Row],[FN]])</f>
        <v>0.85308228478319903</v>
      </c>
      <c r="O3453">
        <f>Tabell1[[#This Row],[TP]]/(Tabell1[[#This Row],[TP]]+Tabell1[[#This Row],[FP]])</f>
        <v>0.95871454711802384</v>
      </c>
      <c r="P3453">
        <f>Tabell1[[#This Row],[TP]]/(Tabell1[[#This Row],[TP]]+Tabell1[[#This Row],[FN]])</f>
        <v>0.86915500259201661</v>
      </c>
      <c r="Q3453">
        <f>2*(Tabell1[[#This Row],[Recall]] * Tabell1[[#This Row],[Precision]]) / (Tabell1[[#This Row],[Recall]] + Tabell1[[#This Row],[Precision]])</f>
        <v>0.91174071455761607</v>
      </c>
      <c r="R3453">
        <v>8383</v>
      </c>
      <c r="S3453">
        <v>1041</v>
      </c>
      <c r="T3453">
        <v>361</v>
      </c>
      <c r="U3453">
        <v>1262</v>
      </c>
    </row>
    <row r="3454" spans="1:21" hidden="1" x14ac:dyDescent="0.3">
      <c r="A3454" s="21" t="s">
        <v>31</v>
      </c>
      <c r="B3454" s="21" t="s">
        <v>32</v>
      </c>
      <c r="C3454" s="21" t="s">
        <v>34</v>
      </c>
      <c r="D3454" s="21" t="s">
        <v>34</v>
      </c>
      <c r="E3454" t="s">
        <v>43</v>
      </c>
      <c r="F3454" s="19" t="s">
        <v>21</v>
      </c>
      <c r="G3454" s="25" t="s">
        <v>26</v>
      </c>
      <c r="H3454" s="21" t="s">
        <v>29</v>
      </c>
      <c r="I3454" s="21"/>
      <c r="J3454" s="25" t="s">
        <v>26</v>
      </c>
      <c r="K3454" s="26">
        <v>2.2759022712707502</v>
      </c>
      <c r="L3454" s="26">
        <v>0.63205409049987704</v>
      </c>
      <c r="N3454">
        <f>(Tabell1[[#This Row],[TP]]+Tabell1[[#This Row],[TN]])/(Tabell1[[#This Row],[TP]]+Tabell1[[#This Row],[TN]]+Tabell1[[#This Row],[FP]]+Tabell1[[#This Row],[FN]])</f>
        <v>0.84559623051830368</v>
      </c>
      <c r="O3454">
        <f>Tabell1[[#This Row],[TP]]/(Tabell1[[#This Row],[TP]]+Tabell1[[#This Row],[FP]])</f>
        <v>0.83873427373236753</v>
      </c>
      <c r="P3454">
        <f>Tabell1[[#This Row],[TP]]/(Tabell1[[#This Row],[TP]]+Tabell1[[#This Row],[FN]])</f>
        <v>0.99863822060826146</v>
      </c>
      <c r="Q3454">
        <f>2*(Tabell1[[#This Row],[Recall]] * Tabell1[[#This Row],[Precision]]) / (Tabell1[[#This Row],[Recall]] + Tabell1[[#This Row],[Precision]])</f>
        <v>0.91172813924575213</v>
      </c>
      <c r="R3454">
        <v>8800</v>
      </c>
      <c r="S3454">
        <v>532</v>
      </c>
      <c r="T3454">
        <v>1692</v>
      </c>
      <c r="U3454">
        <v>12</v>
      </c>
    </row>
    <row r="3455" spans="1:21" hidden="1" x14ac:dyDescent="0.3">
      <c r="A3455" s="23" t="s">
        <v>48</v>
      </c>
      <c r="B3455" s="21" t="s">
        <v>32</v>
      </c>
      <c r="C3455" s="24" t="s">
        <v>38</v>
      </c>
      <c r="D3455" s="20" t="s">
        <v>23</v>
      </c>
      <c r="E3455" t="s">
        <v>24</v>
      </c>
      <c r="F3455" s="19" t="s">
        <v>21</v>
      </c>
      <c r="G3455" s="21" t="s">
        <v>29</v>
      </c>
      <c r="H3455" s="25" t="s">
        <v>26</v>
      </c>
      <c r="I3455" s="21"/>
      <c r="J3455" s="21" t="s">
        <v>29</v>
      </c>
      <c r="K3455" s="26">
        <v>0.74608731269836404</v>
      </c>
      <c r="L3455" s="26">
        <v>1.0341207981109599</v>
      </c>
      <c r="N3455">
        <f>(Tabell1[[#This Row],[TP]]+Tabell1[[#This Row],[TN]])/(Tabell1[[#This Row],[TP]]+Tabell1[[#This Row],[TN]]+Tabell1[[#This Row],[FP]]+Tabell1[[#This Row],[FN]])</f>
        <v>0.85344437403820039</v>
      </c>
      <c r="O3455">
        <f>Tabell1[[#This Row],[TP]]/(Tabell1[[#This Row],[TP]]+Tabell1[[#This Row],[FP]])</f>
        <v>0.96158270071313545</v>
      </c>
      <c r="P3455">
        <f>Tabell1[[#This Row],[TP]]/(Tabell1[[#This Row],[TP]]+Tabell1[[#This Row],[FN]])</f>
        <v>0.86677034733022296</v>
      </c>
      <c r="Q3455">
        <f>2*(Tabell1[[#This Row],[Recall]] * Tabell1[[#This Row],[Precision]]) / (Tabell1[[#This Row],[Recall]] + Tabell1[[#This Row],[Precision]])</f>
        <v>0.9117181961939036</v>
      </c>
      <c r="R3455">
        <v>8360</v>
      </c>
      <c r="S3455">
        <v>1068</v>
      </c>
      <c r="T3455">
        <v>334</v>
      </c>
      <c r="U3455">
        <v>1285</v>
      </c>
    </row>
    <row r="3456" spans="1:21" hidden="1" x14ac:dyDescent="0.3">
      <c r="A3456" s="23" t="s">
        <v>48</v>
      </c>
      <c r="B3456" s="21" t="s">
        <v>32</v>
      </c>
      <c r="C3456" s="24" t="s">
        <v>38</v>
      </c>
      <c r="D3456" s="20" t="s">
        <v>23</v>
      </c>
      <c r="E3456" t="s">
        <v>24</v>
      </c>
      <c r="F3456" s="19" t="s">
        <v>21</v>
      </c>
      <c r="G3456" s="21" t="s">
        <v>29</v>
      </c>
      <c r="H3456" s="25" t="s">
        <v>26</v>
      </c>
      <c r="I3456" s="21"/>
      <c r="J3456" s="25" t="s">
        <v>26</v>
      </c>
      <c r="K3456" s="26">
        <v>0.67597198486328103</v>
      </c>
      <c r="L3456" s="26">
        <v>1.00720787048339</v>
      </c>
      <c r="N3456">
        <f>(Tabell1[[#This Row],[TP]]+Tabell1[[#This Row],[TN]])/(Tabell1[[#This Row],[TP]]+Tabell1[[#This Row],[TN]]+Tabell1[[#This Row],[FP]]+Tabell1[[#This Row],[FN]])</f>
        <v>0.85344437403820039</v>
      </c>
      <c r="O3456">
        <f>Tabell1[[#This Row],[TP]]/(Tabell1[[#This Row],[TP]]+Tabell1[[#This Row],[FP]])</f>
        <v>0.96158270071313545</v>
      </c>
      <c r="P3456">
        <f>Tabell1[[#This Row],[TP]]/(Tabell1[[#This Row],[TP]]+Tabell1[[#This Row],[FN]])</f>
        <v>0.86677034733022296</v>
      </c>
      <c r="Q3456">
        <f>2*(Tabell1[[#This Row],[Recall]] * Tabell1[[#This Row],[Precision]]) / (Tabell1[[#This Row],[Recall]] + Tabell1[[#This Row],[Precision]])</f>
        <v>0.9117181961939036</v>
      </c>
      <c r="R3456">
        <v>8360</v>
      </c>
      <c r="S3456">
        <v>1068</v>
      </c>
      <c r="T3456">
        <v>334</v>
      </c>
      <c r="U3456">
        <v>1285</v>
      </c>
    </row>
    <row r="3457" spans="1:21" hidden="1" x14ac:dyDescent="0.3">
      <c r="A3457" s="21" t="s">
        <v>31</v>
      </c>
      <c r="B3457" s="21" t="s">
        <v>32</v>
      </c>
      <c r="C3457" s="23" t="s">
        <v>40</v>
      </c>
      <c r="D3457" s="20" t="s">
        <v>23</v>
      </c>
      <c r="E3457" t="s">
        <v>24</v>
      </c>
      <c r="F3457" s="19" t="s">
        <v>21</v>
      </c>
      <c r="G3457" s="25" t="s">
        <v>26</v>
      </c>
      <c r="H3457" s="21" t="s">
        <v>29</v>
      </c>
      <c r="I3457" s="21"/>
      <c r="J3457" s="21" t="s">
        <v>29</v>
      </c>
      <c r="K3457" s="26">
        <v>0.79781770706176702</v>
      </c>
      <c r="L3457" s="26">
        <v>0.33271718025207497</v>
      </c>
      <c r="N3457">
        <f>(Tabell1[[#This Row],[TP]]+Tabell1[[#This Row],[TN]])/(Tabell1[[#This Row],[TP]]+Tabell1[[#This Row],[TN]]+Tabell1[[#This Row],[FP]]+Tabell1[[#This Row],[FN]])</f>
        <v>0.8562505657644609</v>
      </c>
      <c r="O3457">
        <f>Tabell1[[#This Row],[TP]]/(Tabell1[[#This Row],[TP]]+Tabell1[[#This Row],[FP]])</f>
        <v>0.98309149778150862</v>
      </c>
      <c r="P3457">
        <f>Tabell1[[#This Row],[TP]]/(Tabell1[[#This Row],[TP]]+Tabell1[[#This Row],[FN]])</f>
        <v>0.84997407983411088</v>
      </c>
      <c r="Q3457">
        <f>2*(Tabell1[[#This Row],[Recall]] * Tabell1[[#This Row],[Precision]]) / (Tabell1[[#This Row],[Recall]] + Tabell1[[#This Row],[Precision]])</f>
        <v>0.9116992882562277</v>
      </c>
      <c r="R3457">
        <v>8198</v>
      </c>
      <c r="S3457">
        <v>1261</v>
      </c>
      <c r="T3457">
        <v>141</v>
      </c>
      <c r="U3457">
        <v>1447</v>
      </c>
    </row>
    <row r="3458" spans="1:21" hidden="1" x14ac:dyDescent="0.3">
      <c r="A3458" s="25" t="s">
        <v>20</v>
      </c>
      <c r="B3458" s="25" t="s">
        <v>22</v>
      </c>
      <c r="C3458" s="24" t="s">
        <v>38</v>
      </c>
      <c r="D3458" s="20" t="s">
        <v>23</v>
      </c>
      <c r="E3458" t="s">
        <v>24</v>
      </c>
      <c r="F3458" s="25" t="s">
        <v>30</v>
      </c>
      <c r="G3458" s="25" t="s">
        <v>26</v>
      </c>
      <c r="H3458" s="21" t="s">
        <v>29</v>
      </c>
      <c r="I3458" s="25" t="s">
        <v>25</v>
      </c>
      <c r="J3458" s="25" t="s">
        <v>26</v>
      </c>
      <c r="K3458" s="26">
        <v>2.7183048725128098</v>
      </c>
      <c r="L3458" s="26">
        <v>5.5118684768676696</v>
      </c>
      <c r="N3458">
        <f>(Tabell1[[#This Row],[TP]]+Tabell1[[#This Row],[TN]])/(Tabell1[[#This Row],[TP]]+Tabell1[[#This Row],[TN]]+Tabell1[[#This Row],[FP]]+Tabell1[[#This Row],[FN]])</f>
        <v>0.85290124015569835</v>
      </c>
      <c r="O3458">
        <f>Tabell1[[#This Row],[TP]]/(Tabell1[[#This Row],[TP]]+Tabell1[[#This Row],[FP]])</f>
        <v>0.95818098720292499</v>
      </c>
      <c r="P3458">
        <f>Tabell1[[#This Row],[TP]]/(Tabell1[[#This Row],[TP]]+Tabell1[[#This Row],[FN]])</f>
        <v>0.86946604458268528</v>
      </c>
      <c r="Q3458">
        <f>2*(Tabell1[[#This Row],[Recall]] * Tabell1[[#This Row],[Precision]]) / (Tabell1[[#This Row],[Recall]] + Tabell1[[#This Row],[Precision]])</f>
        <v>0.911670381040387</v>
      </c>
      <c r="R3458">
        <v>8386</v>
      </c>
      <c r="S3458">
        <v>1036</v>
      </c>
      <c r="T3458">
        <v>366</v>
      </c>
      <c r="U3458">
        <v>1259</v>
      </c>
    </row>
    <row r="3459" spans="1:21" hidden="1" x14ac:dyDescent="0.3">
      <c r="A3459" s="25" t="s">
        <v>20</v>
      </c>
      <c r="B3459" s="23" t="s">
        <v>33</v>
      </c>
      <c r="C3459" s="25" t="s">
        <v>36</v>
      </c>
      <c r="D3459" s="25" t="s">
        <v>36</v>
      </c>
      <c r="E3459" t="s">
        <v>44</v>
      </c>
      <c r="F3459" s="25" t="s">
        <v>30</v>
      </c>
      <c r="G3459" s="25" t="s">
        <v>26</v>
      </c>
      <c r="H3459" s="25" t="s">
        <v>26</v>
      </c>
      <c r="I3459" s="21"/>
      <c r="J3459" s="21" t="s">
        <v>29</v>
      </c>
      <c r="K3459" s="26">
        <v>7.1130385398864702</v>
      </c>
      <c r="L3459" s="26">
        <v>17.723268508911101</v>
      </c>
      <c r="N3459">
        <f>(Tabell1[[#This Row],[TP]]+Tabell1[[#This Row],[TN]])/(Tabell1[[#This Row],[TP]]+Tabell1[[#This Row],[TN]]+Tabell1[[#This Row],[FP]]+Tabell1[[#This Row],[FN]])</f>
        <v>0.87695525645689343</v>
      </c>
      <c r="O3459">
        <f>Tabell1[[#This Row],[TP]]/(Tabell1[[#This Row],[TP]]+Tabell1[[#This Row],[FP]])</f>
        <v>0.8809343434343434</v>
      </c>
      <c r="P3459">
        <f>Tabell1[[#This Row],[TP]]/(Tabell1[[#This Row],[TP]]+Tabell1[[#This Row],[FN]])</f>
        <v>0.94449708948152156</v>
      </c>
      <c r="Q3459">
        <f>2*(Tabell1[[#This Row],[Recall]] * Tabell1[[#This Row],[Precision]]) / (Tabell1[[#This Row],[Recall]] + Tabell1[[#This Row],[Precision]])</f>
        <v>0.91160906774678241</v>
      </c>
      <c r="R3459">
        <v>6977</v>
      </c>
      <c r="S3459">
        <v>2666</v>
      </c>
      <c r="T3459">
        <v>943</v>
      </c>
      <c r="U3459">
        <v>410</v>
      </c>
    </row>
    <row r="3460" spans="1:21" hidden="1" x14ac:dyDescent="0.3">
      <c r="A3460" s="25" t="s">
        <v>20</v>
      </c>
      <c r="B3460" s="25" t="s">
        <v>22</v>
      </c>
      <c r="C3460" s="25" t="s">
        <v>36</v>
      </c>
      <c r="D3460" s="25" t="s">
        <v>36</v>
      </c>
      <c r="E3460" t="s">
        <v>44</v>
      </c>
      <c r="F3460" s="19" t="s">
        <v>21</v>
      </c>
      <c r="G3460" s="25" t="s">
        <v>26</v>
      </c>
      <c r="H3460" s="21" t="s">
        <v>29</v>
      </c>
      <c r="I3460" s="25" t="s">
        <v>25</v>
      </c>
      <c r="J3460" s="21" t="s">
        <v>29</v>
      </c>
      <c r="K3460" s="26">
        <v>2.5284299850463801</v>
      </c>
      <c r="L3460" s="26">
        <v>6.2818109989166198</v>
      </c>
      <c r="N3460">
        <f>(Tabell1[[#This Row],[TP]]+Tabell1[[#This Row],[TN]])/(Tabell1[[#This Row],[TP]]+Tabell1[[#This Row],[TN]]+Tabell1[[#This Row],[FP]]+Tabell1[[#This Row],[FN]])</f>
        <v>0.87559112404510731</v>
      </c>
      <c r="O3460">
        <f>Tabell1[[#This Row],[TP]]/(Tabell1[[#This Row],[TP]]+Tabell1[[#This Row],[FP]])</f>
        <v>0.87223252937538653</v>
      </c>
      <c r="P3460">
        <f>Tabell1[[#This Row],[TP]]/(Tabell1[[#This Row],[TP]]+Tabell1[[#This Row],[FN]])</f>
        <v>0.95465006091782867</v>
      </c>
      <c r="Q3460">
        <f>2*(Tabell1[[#This Row],[Recall]] * Tabell1[[#This Row],[Precision]]) / (Tabell1[[#This Row],[Recall]] + Tabell1[[#This Row],[Precision]])</f>
        <v>0.91158221302998976</v>
      </c>
      <c r="R3460">
        <v>7052</v>
      </c>
      <c r="S3460">
        <v>2576</v>
      </c>
      <c r="T3460">
        <v>1033</v>
      </c>
      <c r="U3460">
        <v>335</v>
      </c>
    </row>
    <row r="3461" spans="1:21" hidden="1" x14ac:dyDescent="0.3">
      <c r="A3461" s="23" t="s">
        <v>48</v>
      </c>
      <c r="B3461" s="25" t="s">
        <v>22</v>
      </c>
      <c r="C3461" s="23" t="s">
        <v>40</v>
      </c>
      <c r="D3461" s="20" t="s">
        <v>23</v>
      </c>
      <c r="E3461" t="s">
        <v>24</v>
      </c>
      <c r="F3461" s="19" t="s">
        <v>21</v>
      </c>
      <c r="G3461" s="25" t="s">
        <v>26</v>
      </c>
      <c r="H3461" s="25" t="s">
        <v>26</v>
      </c>
      <c r="I3461" s="21"/>
      <c r="J3461" s="21" t="s">
        <v>29</v>
      </c>
      <c r="K3461" s="26">
        <v>8.1780910491943304E-2</v>
      </c>
      <c r="L3461" s="26">
        <v>0.19946599006652799</v>
      </c>
      <c r="N3461">
        <f>(Tabell1[[#This Row],[TP]]+Tabell1[[#This Row],[TN]])/(Tabell1[[#This Row],[TP]]+Tabell1[[#This Row],[TN]]+Tabell1[[#This Row],[FP]]+Tabell1[[#This Row],[FN]])</f>
        <v>0.85597899882320994</v>
      </c>
      <c r="O3461">
        <f>Tabell1[[#This Row],[TP]]/(Tabell1[[#This Row],[TP]]+Tabell1[[#This Row],[FP]])</f>
        <v>0.98389810141792833</v>
      </c>
      <c r="P3461">
        <f>Tabell1[[#This Row],[TP]]/(Tabell1[[#This Row],[TP]]+Tabell1[[#This Row],[FN]])</f>
        <v>0.8489372731985485</v>
      </c>
      <c r="Q3461">
        <f>2*(Tabell1[[#This Row],[Recall]] * Tabell1[[#This Row],[Precision]]) / (Tabell1[[#This Row],[Recall]] + Tabell1[[#This Row],[Precision]])</f>
        <v>0.91144876718428236</v>
      </c>
      <c r="R3461">
        <v>8188</v>
      </c>
      <c r="S3461">
        <v>1268</v>
      </c>
      <c r="T3461">
        <v>134</v>
      </c>
      <c r="U3461">
        <v>1457</v>
      </c>
    </row>
    <row r="3462" spans="1:21" hidden="1" x14ac:dyDescent="0.3">
      <c r="A3462" s="23" t="s">
        <v>48</v>
      </c>
      <c r="B3462" s="25" t="s">
        <v>22</v>
      </c>
      <c r="C3462" s="23" t="s">
        <v>40</v>
      </c>
      <c r="D3462" s="20" t="s">
        <v>23</v>
      </c>
      <c r="E3462" t="s">
        <v>24</v>
      </c>
      <c r="F3462" s="19" t="s">
        <v>21</v>
      </c>
      <c r="G3462" s="21" t="s">
        <v>29</v>
      </c>
      <c r="H3462" s="25" t="s">
        <v>26</v>
      </c>
      <c r="I3462" s="21"/>
      <c r="J3462" s="21" t="s">
        <v>29</v>
      </c>
      <c r="K3462" s="26">
        <v>7.7825307846069294E-2</v>
      </c>
      <c r="L3462" s="26">
        <v>0.18051791191100999</v>
      </c>
      <c r="N3462">
        <f>(Tabell1[[#This Row],[TP]]+Tabell1[[#This Row],[TN]])/(Tabell1[[#This Row],[TP]]+Tabell1[[#This Row],[TN]]+Tabell1[[#This Row],[FP]]+Tabell1[[#This Row],[FN]])</f>
        <v>0.85597899882320994</v>
      </c>
      <c r="O3462">
        <f>Tabell1[[#This Row],[TP]]/(Tabell1[[#This Row],[TP]]+Tabell1[[#This Row],[FP]])</f>
        <v>0.98389810141792833</v>
      </c>
      <c r="P3462">
        <f>Tabell1[[#This Row],[TP]]/(Tabell1[[#This Row],[TP]]+Tabell1[[#This Row],[FN]])</f>
        <v>0.8489372731985485</v>
      </c>
      <c r="Q3462">
        <f>2*(Tabell1[[#This Row],[Recall]] * Tabell1[[#This Row],[Precision]]) / (Tabell1[[#This Row],[Recall]] + Tabell1[[#This Row],[Precision]])</f>
        <v>0.91144876718428236</v>
      </c>
      <c r="R3462">
        <v>8188</v>
      </c>
      <c r="S3462">
        <v>1268</v>
      </c>
      <c r="T3462">
        <v>134</v>
      </c>
      <c r="U3462">
        <v>1457</v>
      </c>
    </row>
    <row r="3463" spans="1:21" hidden="1" x14ac:dyDescent="0.3">
      <c r="A3463" s="21" t="s">
        <v>31</v>
      </c>
      <c r="B3463" s="25" t="s">
        <v>22</v>
      </c>
      <c r="C3463" s="23" t="s">
        <v>40</v>
      </c>
      <c r="D3463" s="20" t="s">
        <v>23</v>
      </c>
      <c r="E3463" t="s">
        <v>24</v>
      </c>
      <c r="F3463" s="19" t="s">
        <v>21</v>
      </c>
      <c r="G3463" s="21" t="s">
        <v>29</v>
      </c>
      <c r="H3463" s="21" t="s">
        <v>29</v>
      </c>
      <c r="I3463" s="21"/>
      <c r="J3463" s="21" t="s">
        <v>29</v>
      </c>
      <c r="K3463" s="26">
        <v>0.50140810012817305</v>
      </c>
      <c r="L3463" s="26">
        <v>0.250918388366699</v>
      </c>
      <c r="N3463">
        <f>(Tabell1[[#This Row],[TP]]+Tabell1[[#This Row],[TN]])/(Tabell1[[#This Row],[TP]]+Tabell1[[#This Row],[TN]]+Tabell1[[#This Row],[FP]]+Tabell1[[#This Row],[FN]])</f>
        <v>0.85579795419570925</v>
      </c>
      <c r="O3463">
        <f>Tabell1[[#This Row],[TP]]/(Tabell1[[#This Row],[TP]]+Tabell1[[#This Row],[FP]])</f>
        <v>0.98261807719971228</v>
      </c>
      <c r="P3463">
        <f>Tabell1[[#This Row],[TP]]/(Tabell1[[#This Row],[TP]]+Tabell1[[#This Row],[FN]])</f>
        <v>0.84987039917055474</v>
      </c>
      <c r="Q3463">
        <f>2*(Tabell1[[#This Row],[Recall]] * Tabell1[[#This Row],[Precision]]) / (Tabell1[[#This Row],[Recall]] + Tabell1[[#This Row],[Precision]])</f>
        <v>0.91143603713793309</v>
      </c>
      <c r="R3463">
        <v>8197</v>
      </c>
      <c r="S3463">
        <v>1257</v>
      </c>
      <c r="T3463">
        <v>145</v>
      </c>
      <c r="U3463">
        <v>1448</v>
      </c>
    </row>
    <row r="3464" spans="1:21" hidden="1" x14ac:dyDescent="0.3">
      <c r="A3464" s="25" t="s">
        <v>20</v>
      </c>
      <c r="B3464" s="23" t="s">
        <v>33</v>
      </c>
      <c r="C3464" s="23" t="s">
        <v>40</v>
      </c>
      <c r="D3464" s="20" t="s">
        <v>23</v>
      </c>
      <c r="E3464" t="s">
        <v>24</v>
      </c>
      <c r="F3464" s="25" t="s">
        <v>30</v>
      </c>
      <c r="G3464" s="21" t="s">
        <v>29</v>
      </c>
      <c r="H3464" s="21" t="s">
        <v>29</v>
      </c>
      <c r="I3464" s="25" t="s">
        <v>25</v>
      </c>
      <c r="J3464" s="21" t="s">
        <v>29</v>
      </c>
      <c r="K3464" s="26">
        <v>4.1793897151947004</v>
      </c>
      <c r="L3464" s="26">
        <v>10.419282197952199</v>
      </c>
      <c r="N3464">
        <f>(Tabell1[[#This Row],[TP]]+Tabell1[[#This Row],[TN]])/(Tabell1[[#This Row],[TP]]+Tabell1[[#This Row],[TN]]+Tabell1[[#This Row],[FP]]+Tabell1[[#This Row],[FN]])</f>
        <v>0.85597899882320994</v>
      </c>
      <c r="O3464">
        <f>Tabell1[[#This Row],[TP]]/(Tabell1[[#This Row],[TP]]+Tabell1[[#This Row],[FP]])</f>
        <v>0.98424723424723426</v>
      </c>
      <c r="P3464">
        <f>Tabell1[[#This Row],[TP]]/(Tabell1[[#This Row],[TP]]+Tabell1[[#This Row],[FN]])</f>
        <v>0.84862623120787972</v>
      </c>
      <c r="Q3464">
        <f>2*(Tabell1[[#This Row],[Recall]] * Tabell1[[#This Row],[Precision]]) / (Tabell1[[#This Row],[Recall]] + Tabell1[[#This Row],[Precision]])</f>
        <v>0.91141918601414174</v>
      </c>
      <c r="R3464">
        <v>8185</v>
      </c>
      <c r="S3464">
        <v>1271</v>
      </c>
      <c r="T3464">
        <v>131</v>
      </c>
      <c r="U3464">
        <v>1460</v>
      </c>
    </row>
    <row r="3465" spans="1:21" hidden="1" x14ac:dyDescent="0.3">
      <c r="A3465" s="25" t="s">
        <v>20</v>
      </c>
      <c r="B3465" s="23" t="s">
        <v>33</v>
      </c>
      <c r="C3465" s="23" t="s">
        <v>40</v>
      </c>
      <c r="D3465" s="20" t="s">
        <v>23</v>
      </c>
      <c r="E3465" t="s">
        <v>24</v>
      </c>
      <c r="F3465" s="25" t="s">
        <v>30</v>
      </c>
      <c r="G3465" s="25" t="s">
        <v>26</v>
      </c>
      <c r="H3465" s="21" t="s">
        <v>29</v>
      </c>
      <c r="I3465" s="25" t="s">
        <v>25</v>
      </c>
      <c r="J3465" s="21" t="s">
        <v>29</v>
      </c>
      <c r="K3465" s="26">
        <v>4.15461921691894</v>
      </c>
      <c r="L3465" s="26">
        <v>10.4060049057006</v>
      </c>
      <c r="N3465">
        <f>(Tabell1[[#This Row],[TP]]+Tabell1[[#This Row],[TN]])/(Tabell1[[#This Row],[TP]]+Tabell1[[#This Row],[TN]]+Tabell1[[#This Row],[FP]]+Tabell1[[#This Row],[FN]])</f>
        <v>0.85597899882320994</v>
      </c>
      <c r="O3465">
        <f>Tabell1[[#This Row],[TP]]/(Tabell1[[#This Row],[TP]]+Tabell1[[#This Row],[FP]])</f>
        <v>0.98424723424723426</v>
      </c>
      <c r="P3465">
        <f>Tabell1[[#This Row],[TP]]/(Tabell1[[#This Row],[TP]]+Tabell1[[#This Row],[FN]])</f>
        <v>0.84862623120787972</v>
      </c>
      <c r="Q3465">
        <f>2*(Tabell1[[#This Row],[Recall]] * Tabell1[[#This Row],[Precision]]) / (Tabell1[[#This Row],[Recall]] + Tabell1[[#This Row],[Precision]])</f>
        <v>0.91141918601414174</v>
      </c>
      <c r="R3465">
        <v>8185</v>
      </c>
      <c r="S3465">
        <v>1271</v>
      </c>
      <c r="T3465">
        <v>131</v>
      </c>
      <c r="U3465">
        <v>1460</v>
      </c>
    </row>
    <row r="3466" spans="1:21" hidden="1" x14ac:dyDescent="0.3">
      <c r="A3466" s="23" t="s">
        <v>48</v>
      </c>
      <c r="B3466" s="25" t="s">
        <v>22</v>
      </c>
      <c r="C3466" s="23" t="s">
        <v>40</v>
      </c>
      <c r="D3466" s="20" t="s">
        <v>23</v>
      </c>
      <c r="E3466" t="s">
        <v>24</v>
      </c>
      <c r="F3466" s="19" t="s">
        <v>21</v>
      </c>
      <c r="G3466" s="25" t="s">
        <v>26</v>
      </c>
      <c r="H3466" s="25" t="s">
        <v>26</v>
      </c>
      <c r="I3466" s="21"/>
      <c r="J3466" s="25" t="s">
        <v>26</v>
      </c>
      <c r="K3466" s="26">
        <v>8.5778474807739202E-2</v>
      </c>
      <c r="L3466" s="26">
        <v>0.19444608688354401</v>
      </c>
      <c r="N3466">
        <f>(Tabell1[[#This Row],[TP]]+Tabell1[[#This Row],[TN]])/(Tabell1[[#This Row],[TP]]+Tabell1[[#This Row],[TN]]+Tabell1[[#This Row],[FP]]+Tabell1[[#This Row],[FN]])</f>
        <v>0.85588847650945954</v>
      </c>
      <c r="O3466">
        <f>Tabell1[[#This Row],[TP]]/(Tabell1[[#This Row],[TP]]+Tabell1[[#This Row],[FP]])</f>
        <v>0.98377988705995434</v>
      </c>
      <c r="P3466">
        <f>Tabell1[[#This Row],[TP]]/(Tabell1[[#This Row],[TP]]+Tabell1[[#This Row],[FN]])</f>
        <v>0.8489372731985485</v>
      </c>
      <c r="Q3466">
        <f>2*(Tabell1[[#This Row],[Recall]] * Tabell1[[#This Row],[Precision]]) / (Tabell1[[#This Row],[Recall]] + Tabell1[[#This Row],[Precision]])</f>
        <v>0.91139804096170973</v>
      </c>
      <c r="R3466">
        <v>8188</v>
      </c>
      <c r="S3466">
        <v>1267</v>
      </c>
      <c r="T3466">
        <v>135</v>
      </c>
      <c r="U3466">
        <v>1457</v>
      </c>
    </row>
    <row r="3467" spans="1:21" hidden="1" x14ac:dyDescent="0.3">
      <c r="A3467" s="23" t="s">
        <v>48</v>
      </c>
      <c r="B3467" s="25" t="s">
        <v>22</v>
      </c>
      <c r="C3467" s="23" t="s">
        <v>40</v>
      </c>
      <c r="D3467" s="20" t="s">
        <v>23</v>
      </c>
      <c r="E3467" t="s">
        <v>24</v>
      </c>
      <c r="F3467" s="19" t="s">
        <v>21</v>
      </c>
      <c r="G3467" s="21" t="s">
        <v>29</v>
      </c>
      <c r="H3467" s="25" t="s">
        <v>26</v>
      </c>
      <c r="I3467" s="21"/>
      <c r="J3467" s="25" t="s">
        <v>26</v>
      </c>
      <c r="K3467" s="26">
        <v>7.6795101165771401E-2</v>
      </c>
      <c r="L3467" s="26">
        <v>0.18550610542297299</v>
      </c>
      <c r="N3467">
        <f>(Tabell1[[#This Row],[TP]]+Tabell1[[#This Row],[TN]])/(Tabell1[[#This Row],[TP]]+Tabell1[[#This Row],[TN]]+Tabell1[[#This Row],[FP]]+Tabell1[[#This Row],[FN]])</f>
        <v>0.85588847650945954</v>
      </c>
      <c r="O3467">
        <f>Tabell1[[#This Row],[TP]]/(Tabell1[[#This Row],[TP]]+Tabell1[[#This Row],[FP]])</f>
        <v>0.98377988705995434</v>
      </c>
      <c r="P3467">
        <f>Tabell1[[#This Row],[TP]]/(Tabell1[[#This Row],[TP]]+Tabell1[[#This Row],[FN]])</f>
        <v>0.8489372731985485</v>
      </c>
      <c r="Q3467">
        <f>2*(Tabell1[[#This Row],[Recall]] * Tabell1[[#This Row],[Precision]]) / (Tabell1[[#This Row],[Recall]] + Tabell1[[#This Row],[Precision]])</f>
        <v>0.91139804096170973</v>
      </c>
      <c r="R3467">
        <v>8188</v>
      </c>
      <c r="S3467">
        <v>1267</v>
      </c>
      <c r="T3467">
        <v>135</v>
      </c>
      <c r="U3467">
        <v>1457</v>
      </c>
    </row>
    <row r="3468" spans="1:21" hidden="1" x14ac:dyDescent="0.3">
      <c r="A3468" s="23" t="s">
        <v>48</v>
      </c>
      <c r="B3468" s="25" t="s">
        <v>22</v>
      </c>
      <c r="C3468" s="23" t="s">
        <v>40</v>
      </c>
      <c r="D3468" s="20" t="s">
        <v>23</v>
      </c>
      <c r="E3468" t="s">
        <v>24</v>
      </c>
      <c r="F3468" s="19" t="s">
        <v>21</v>
      </c>
      <c r="G3468" s="25" t="s">
        <v>26</v>
      </c>
      <c r="H3468" s="21" t="s">
        <v>29</v>
      </c>
      <c r="I3468" s="21"/>
      <c r="J3468" s="21" t="s">
        <v>29</v>
      </c>
      <c r="K3468" s="26">
        <v>8.5771083831787095E-2</v>
      </c>
      <c r="L3468" s="26">
        <v>0.19345116615295399</v>
      </c>
      <c r="N3468">
        <f>(Tabell1[[#This Row],[TP]]+Tabell1[[#This Row],[TN]])/(Tabell1[[#This Row],[TP]]+Tabell1[[#This Row],[TN]]+Tabell1[[#This Row],[FP]]+Tabell1[[#This Row],[FN]])</f>
        <v>0.85579795419570925</v>
      </c>
      <c r="O3468">
        <f>Tabell1[[#This Row],[TP]]/(Tabell1[[#This Row],[TP]]+Tabell1[[#This Row],[FP]])</f>
        <v>0.98331332533013205</v>
      </c>
      <c r="P3468">
        <f>Tabell1[[#This Row],[TP]]/(Tabell1[[#This Row],[TP]]+Tabell1[[#This Row],[FN]])</f>
        <v>0.84924831518921717</v>
      </c>
      <c r="Q3468">
        <f>2*(Tabell1[[#This Row],[Recall]] * Tabell1[[#This Row],[Precision]]) / (Tabell1[[#This Row],[Recall]] + Tabell1[[#This Row],[Precision]])</f>
        <v>0.91137691237830321</v>
      </c>
      <c r="R3468">
        <v>8191</v>
      </c>
      <c r="S3468">
        <v>1263</v>
      </c>
      <c r="T3468">
        <v>139</v>
      </c>
      <c r="U3468">
        <v>1454</v>
      </c>
    </row>
    <row r="3469" spans="1:21" hidden="1" x14ac:dyDescent="0.3">
      <c r="A3469" s="23" t="s">
        <v>48</v>
      </c>
      <c r="B3469" s="25" t="s">
        <v>22</v>
      </c>
      <c r="C3469" s="23" t="s">
        <v>40</v>
      </c>
      <c r="D3469" s="20" t="s">
        <v>23</v>
      </c>
      <c r="E3469" t="s">
        <v>24</v>
      </c>
      <c r="F3469" s="19" t="s">
        <v>21</v>
      </c>
      <c r="G3469" s="21" t="s">
        <v>29</v>
      </c>
      <c r="H3469" s="21" t="s">
        <v>29</v>
      </c>
      <c r="I3469" s="21"/>
      <c r="J3469" s="21" t="s">
        <v>29</v>
      </c>
      <c r="K3469" s="26">
        <v>7.71505832672119E-2</v>
      </c>
      <c r="L3469" s="26">
        <v>0.18154740333557101</v>
      </c>
      <c r="N3469">
        <f>(Tabell1[[#This Row],[TP]]+Tabell1[[#This Row],[TN]])/(Tabell1[[#This Row],[TP]]+Tabell1[[#This Row],[TN]]+Tabell1[[#This Row],[FP]]+Tabell1[[#This Row],[FN]])</f>
        <v>0.85579795419570925</v>
      </c>
      <c r="O3469">
        <f>Tabell1[[#This Row],[TP]]/(Tabell1[[#This Row],[TP]]+Tabell1[[#This Row],[FP]])</f>
        <v>0.98331332533013205</v>
      </c>
      <c r="P3469">
        <f>Tabell1[[#This Row],[TP]]/(Tabell1[[#This Row],[TP]]+Tabell1[[#This Row],[FN]])</f>
        <v>0.84924831518921717</v>
      </c>
      <c r="Q3469">
        <f>2*(Tabell1[[#This Row],[Recall]] * Tabell1[[#This Row],[Precision]]) / (Tabell1[[#This Row],[Recall]] + Tabell1[[#This Row],[Precision]])</f>
        <v>0.91137691237830321</v>
      </c>
      <c r="R3469">
        <v>8191</v>
      </c>
      <c r="S3469">
        <v>1263</v>
      </c>
      <c r="T3469">
        <v>139</v>
      </c>
      <c r="U3469">
        <v>1454</v>
      </c>
    </row>
    <row r="3470" spans="1:21" hidden="1" x14ac:dyDescent="0.3">
      <c r="A3470" s="25" t="s">
        <v>20</v>
      </c>
      <c r="B3470" s="23" t="s">
        <v>33</v>
      </c>
      <c r="C3470" s="25" t="s">
        <v>36</v>
      </c>
      <c r="D3470" s="25" t="s">
        <v>36</v>
      </c>
      <c r="E3470" t="s">
        <v>37</v>
      </c>
      <c r="F3470" s="19" t="s">
        <v>21</v>
      </c>
      <c r="G3470" s="25" t="s">
        <v>26</v>
      </c>
      <c r="H3470" s="21" t="s">
        <v>29</v>
      </c>
      <c r="I3470" s="21"/>
      <c r="J3470" s="25" t="s">
        <v>26</v>
      </c>
      <c r="K3470" s="26">
        <v>1.4117748737335201</v>
      </c>
      <c r="L3470" s="26">
        <v>3.7077171802520699</v>
      </c>
      <c r="N3470">
        <f>(Tabell1[[#This Row],[TP]]+Tabell1[[#This Row],[TN]])/(Tabell1[[#This Row],[TP]]+Tabell1[[#This Row],[TN]]+Tabell1[[#This Row],[FP]]+Tabell1[[#This Row],[FN]])</f>
        <v>0.87802870988388038</v>
      </c>
      <c r="O3470">
        <f>Tabell1[[#This Row],[TP]]/(Tabell1[[#This Row],[TP]]+Tabell1[[#This Row],[FP]])</f>
        <v>0.88614629103127418</v>
      </c>
      <c r="P3470">
        <f>Tabell1[[#This Row],[TP]]/(Tabell1[[#This Row],[TP]]+Tabell1[[#This Row],[FN]])</f>
        <v>0.93803009575923391</v>
      </c>
      <c r="Q3470">
        <f>2*(Tabell1[[#This Row],[Recall]] * Tabell1[[#This Row],[Precision]]) / (Tabell1[[#This Row],[Recall]] + Tabell1[[#This Row],[Precision]])</f>
        <v>0.91135034556087191</v>
      </c>
      <c r="R3470">
        <v>6857</v>
      </c>
      <c r="S3470">
        <v>2746</v>
      </c>
      <c r="T3470">
        <v>881</v>
      </c>
      <c r="U3470">
        <v>453</v>
      </c>
    </row>
    <row r="3471" spans="1:21" hidden="1" x14ac:dyDescent="0.3">
      <c r="A3471" s="25" t="s">
        <v>20</v>
      </c>
      <c r="B3471" s="23" t="s">
        <v>33</v>
      </c>
      <c r="C3471" s="25" t="s">
        <v>36</v>
      </c>
      <c r="D3471" s="25" t="s">
        <v>36</v>
      </c>
      <c r="E3471" t="s">
        <v>37</v>
      </c>
      <c r="F3471" s="19" t="s">
        <v>21</v>
      </c>
      <c r="G3471" s="21" t="s">
        <v>29</v>
      </c>
      <c r="H3471" s="21" t="s">
        <v>29</v>
      </c>
      <c r="I3471" s="21"/>
      <c r="J3471" s="25" t="s">
        <v>26</v>
      </c>
      <c r="K3471" s="26">
        <v>1.36549544334411</v>
      </c>
      <c r="L3471" s="26">
        <v>3.7044072151184002</v>
      </c>
      <c r="N3471">
        <f>(Tabell1[[#This Row],[TP]]+Tabell1[[#This Row],[TN]])/(Tabell1[[#This Row],[TP]]+Tabell1[[#This Row],[TN]]+Tabell1[[#This Row],[FP]]+Tabell1[[#This Row],[FN]])</f>
        <v>0.87802870988388038</v>
      </c>
      <c r="O3471">
        <f>Tabell1[[#This Row],[TP]]/(Tabell1[[#This Row],[TP]]+Tabell1[[#This Row],[FP]])</f>
        <v>0.88614629103127418</v>
      </c>
      <c r="P3471">
        <f>Tabell1[[#This Row],[TP]]/(Tabell1[[#This Row],[TP]]+Tabell1[[#This Row],[FN]])</f>
        <v>0.93803009575923391</v>
      </c>
      <c r="Q3471">
        <f>2*(Tabell1[[#This Row],[Recall]] * Tabell1[[#This Row],[Precision]]) / (Tabell1[[#This Row],[Recall]] + Tabell1[[#This Row],[Precision]])</f>
        <v>0.91135034556087191</v>
      </c>
      <c r="R3471">
        <v>6857</v>
      </c>
      <c r="S3471">
        <v>2746</v>
      </c>
      <c r="T3471">
        <v>881</v>
      </c>
      <c r="U3471">
        <v>453</v>
      </c>
    </row>
    <row r="3472" spans="1:21" hidden="1" x14ac:dyDescent="0.3">
      <c r="A3472" s="21" t="s">
        <v>31</v>
      </c>
      <c r="B3472" s="21" t="s">
        <v>32</v>
      </c>
      <c r="C3472" s="23" t="s">
        <v>40</v>
      </c>
      <c r="D3472" s="20" t="s">
        <v>23</v>
      </c>
      <c r="E3472" t="s">
        <v>24</v>
      </c>
      <c r="F3472" s="19" t="s">
        <v>21</v>
      </c>
      <c r="G3472" s="21" t="s">
        <v>29</v>
      </c>
      <c r="H3472" s="21" t="s">
        <v>29</v>
      </c>
      <c r="I3472" s="21"/>
      <c r="J3472" s="21" t="s">
        <v>29</v>
      </c>
      <c r="K3472" s="26">
        <v>0.74306631088256803</v>
      </c>
      <c r="L3472" s="26">
        <v>0.26645517349243097</v>
      </c>
      <c r="N3472">
        <f>(Tabell1[[#This Row],[TP]]+Tabell1[[#This Row],[TN]])/(Tabell1[[#This Row],[TP]]+Tabell1[[#This Row],[TN]]+Tabell1[[#This Row],[FP]]+Tabell1[[#This Row],[FN]])</f>
        <v>0.85552638725445818</v>
      </c>
      <c r="O3472">
        <f>Tabell1[[#This Row],[TP]]/(Tabell1[[#This Row],[TP]]+Tabell1[[#This Row],[FP]])</f>
        <v>0.98226482923906533</v>
      </c>
      <c r="P3472">
        <f>Tabell1[[#This Row],[TP]]/(Tabell1[[#This Row],[TP]]+Tabell1[[#This Row],[FN]])</f>
        <v>0.84987039917055474</v>
      </c>
      <c r="Q3472">
        <f>2*(Tabell1[[#This Row],[Recall]] * Tabell1[[#This Row],[Precision]]) / (Tabell1[[#This Row],[Recall]] + Tabell1[[#This Row],[Precision]])</f>
        <v>0.91128404669260687</v>
      </c>
      <c r="R3472">
        <v>8197</v>
      </c>
      <c r="S3472">
        <v>1254</v>
      </c>
      <c r="T3472">
        <v>148</v>
      </c>
      <c r="U3472">
        <v>1448</v>
      </c>
    </row>
    <row r="3473" spans="1:21" hidden="1" x14ac:dyDescent="0.3">
      <c r="A3473" s="23" t="s">
        <v>48</v>
      </c>
      <c r="B3473" s="21" t="s">
        <v>32</v>
      </c>
      <c r="C3473" s="25" t="s">
        <v>36</v>
      </c>
      <c r="D3473" s="20" t="s">
        <v>23</v>
      </c>
      <c r="E3473" t="s">
        <v>24</v>
      </c>
      <c r="F3473" s="19" t="s">
        <v>21</v>
      </c>
      <c r="G3473" s="21" t="s">
        <v>29</v>
      </c>
      <c r="H3473" s="25" t="s">
        <v>26</v>
      </c>
      <c r="I3473" s="21"/>
      <c r="J3473" s="25" t="s">
        <v>26</v>
      </c>
      <c r="K3473" s="26">
        <v>0.128658771514892</v>
      </c>
      <c r="L3473" s="26">
        <v>0.17752957344055101</v>
      </c>
      <c r="N3473">
        <f>(Tabell1[[#This Row],[TP]]+Tabell1[[#This Row],[TN]])/(Tabell1[[#This Row],[TP]]+Tabell1[[#This Row],[TN]]+Tabell1[[#This Row],[FP]]+Tabell1[[#This Row],[FN]])</f>
        <v>0.8523581062731963</v>
      </c>
      <c r="O3473">
        <f>Tabell1[[#This Row],[TP]]/(Tabell1[[#This Row],[TP]]+Tabell1[[#This Row],[FP]])</f>
        <v>0.95888685295464959</v>
      </c>
      <c r="P3473">
        <f>Tabell1[[#This Row],[TP]]/(Tabell1[[#This Row],[TP]]+Tabell1[[#This Row],[FN]])</f>
        <v>0.86811819595645412</v>
      </c>
      <c r="Q3473">
        <f>2*(Tabell1[[#This Row],[Recall]] * Tabell1[[#This Row],[Precision]]) / (Tabell1[[#This Row],[Recall]] + Tabell1[[#This Row],[Precision]])</f>
        <v>0.91124775534635682</v>
      </c>
      <c r="R3473">
        <v>8373</v>
      </c>
      <c r="S3473">
        <v>1043</v>
      </c>
      <c r="T3473">
        <v>359</v>
      </c>
      <c r="U3473">
        <v>1272</v>
      </c>
    </row>
    <row r="3474" spans="1:21" hidden="1" x14ac:dyDescent="0.3">
      <c r="A3474" s="23" t="s">
        <v>48</v>
      </c>
      <c r="B3474" s="21" t="s">
        <v>32</v>
      </c>
      <c r="C3474" s="25" t="s">
        <v>36</v>
      </c>
      <c r="D3474" s="20" t="s">
        <v>23</v>
      </c>
      <c r="E3474" t="s">
        <v>24</v>
      </c>
      <c r="F3474" s="19" t="s">
        <v>21</v>
      </c>
      <c r="G3474" s="21" t="s">
        <v>29</v>
      </c>
      <c r="H3474" s="25" t="s">
        <v>26</v>
      </c>
      <c r="I3474" s="21"/>
      <c r="J3474" s="21" t="s">
        <v>29</v>
      </c>
      <c r="K3474" s="26">
        <v>0.127650260925292</v>
      </c>
      <c r="L3474" s="26">
        <v>0.17254805564880299</v>
      </c>
      <c r="N3474">
        <f>(Tabell1[[#This Row],[TP]]+Tabell1[[#This Row],[TN]])/(Tabell1[[#This Row],[TP]]+Tabell1[[#This Row],[TN]]+Tabell1[[#This Row],[FP]]+Tabell1[[#This Row],[FN]])</f>
        <v>0.8523581062731963</v>
      </c>
      <c r="O3474">
        <f>Tabell1[[#This Row],[TP]]/(Tabell1[[#This Row],[TP]]+Tabell1[[#This Row],[FP]])</f>
        <v>0.95888685295464959</v>
      </c>
      <c r="P3474">
        <f>Tabell1[[#This Row],[TP]]/(Tabell1[[#This Row],[TP]]+Tabell1[[#This Row],[FN]])</f>
        <v>0.86811819595645412</v>
      </c>
      <c r="Q3474">
        <f>2*(Tabell1[[#This Row],[Recall]] * Tabell1[[#This Row],[Precision]]) / (Tabell1[[#This Row],[Recall]] + Tabell1[[#This Row],[Precision]])</f>
        <v>0.91124775534635682</v>
      </c>
      <c r="R3474">
        <v>8373</v>
      </c>
      <c r="S3474">
        <v>1043</v>
      </c>
      <c r="T3474">
        <v>359</v>
      </c>
      <c r="U3474">
        <v>1272</v>
      </c>
    </row>
    <row r="3475" spans="1:21" hidden="1" x14ac:dyDescent="0.3">
      <c r="A3475" s="23" t="s">
        <v>48</v>
      </c>
      <c r="B3475" s="25" t="s">
        <v>22</v>
      </c>
      <c r="C3475" s="23" t="s">
        <v>40</v>
      </c>
      <c r="D3475" s="20" t="s">
        <v>23</v>
      </c>
      <c r="E3475" t="s">
        <v>24</v>
      </c>
      <c r="F3475" s="19" t="s">
        <v>21</v>
      </c>
      <c r="G3475" s="25" t="s">
        <v>26</v>
      </c>
      <c r="H3475" s="21" t="s">
        <v>29</v>
      </c>
      <c r="I3475" s="21"/>
      <c r="J3475" s="25" t="s">
        <v>26</v>
      </c>
      <c r="K3475" s="26">
        <v>8.3810806274413993E-2</v>
      </c>
      <c r="L3475" s="26">
        <v>0.194478034973144</v>
      </c>
      <c r="N3475">
        <f>(Tabell1[[#This Row],[TP]]+Tabell1[[#This Row],[TN]])/(Tabell1[[#This Row],[TP]]+Tabell1[[#This Row],[TN]]+Tabell1[[#This Row],[FP]]+Tabell1[[#This Row],[FN]])</f>
        <v>0.85552638725445818</v>
      </c>
      <c r="O3475">
        <f>Tabell1[[#This Row],[TP]]/(Tabell1[[#This Row],[TP]]+Tabell1[[#This Row],[FP]])</f>
        <v>0.98295931837273487</v>
      </c>
      <c r="P3475">
        <f>Tabell1[[#This Row],[TP]]/(Tabell1[[#This Row],[TP]]+Tabell1[[#This Row],[FN]])</f>
        <v>0.84924831518921717</v>
      </c>
      <c r="Q3475">
        <f>2*(Tabell1[[#This Row],[Recall]] * Tabell1[[#This Row],[Precision]]) / (Tabell1[[#This Row],[Recall]] + Tabell1[[#This Row],[Precision]])</f>
        <v>0.91122483034820323</v>
      </c>
      <c r="R3475">
        <v>8191</v>
      </c>
      <c r="S3475">
        <v>1260</v>
      </c>
      <c r="T3475">
        <v>142</v>
      </c>
      <c r="U3475">
        <v>1454</v>
      </c>
    </row>
    <row r="3476" spans="1:21" hidden="1" x14ac:dyDescent="0.3">
      <c r="A3476" s="23" t="s">
        <v>48</v>
      </c>
      <c r="B3476" s="25" t="s">
        <v>22</v>
      </c>
      <c r="C3476" s="23" t="s">
        <v>40</v>
      </c>
      <c r="D3476" s="20" t="s">
        <v>23</v>
      </c>
      <c r="E3476" t="s">
        <v>24</v>
      </c>
      <c r="F3476" s="19" t="s">
        <v>21</v>
      </c>
      <c r="G3476" s="21" t="s">
        <v>29</v>
      </c>
      <c r="H3476" s="21" t="s">
        <v>29</v>
      </c>
      <c r="I3476" s="21"/>
      <c r="J3476" s="25" t="s">
        <v>26</v>
      </c>
      <c r="K3476" s="26">
        <v>7.67948627471923E-2</v>
      </c>
      <c r="L3476" s="26">
        <v>0.183509826660156</v>
      </c>
      <c r="N3476">
        <f>(Tabell1[[#This Row],[TP]]+Tabell1[[#This Row],[TN]])/(Tabell1[[#This Row],[TP]]+Tabell1[[#This Row],[TN]]+Tabell1[[#This Row],[FP]]+Tabell1[[#This Row],[FN]])</f>
        <v>0.85552638725445818</v>
      </c>
      <c r="O3476">
        <f>Tabell1[[#This Row],[TP]]/(Tabell1[[#This Row],[TP]]+Tabell1[[#This Row],[FP]])</f>
        <v>0.98295931837273487</v>
      </c>
      <c r="P3476">
        <f>Tabell1[[#This Row],[TP]]/(Tabell1[[#This Row],[TP]]+Tabell1[[#This Row],[FN]])</f>
        <v>0.84924831518921717</v>
      </c>
      <c r="Q3476">
        <f>2*(Tabell1[[#This Row],[Recall]] * Tabell1[[#This Row],[Precision]]) / (Tabell1[[#This Row],[Recall]] + Tabell1[[#This Row],[Precision]])</f>
        <v>0.91122483034820323</v>
      </c>
      <c r="R3476">
        <v>8191</v>
      </c>
      <c r="S3476">
        <v>1260</v>
      </c>
      <c r="T3476">
        <v>142</v>
      </c>
      <c r="U3476">
        <v>1454</v>
      </c>
    </row>
    <row r="3477" spans="1:21" hidden="1" x14ac:dyDescent="0.3">
      <c r="A3477" s="25" t="s">
        <v>20</v>
      </c>
      <c r="B3477" s="25" t="s">
        <v>22</v>
      </c>
      <c r="C3477" s="24" t="s">
        <v>38</v>
      </c>
      <c r="D3477" s="24" t="s">
        <v>38</v>
      </c>
      <c r="E3477" t="s">
        <v>45</v>
      </c>
      <c r="F3477" s="19" t="s">
        <v>21</v>
      </c>
      <c r="G3477" s="25" t="s">
        <v>26</v>
      </c>
      <c r="H3477" s="21" t="s">
        <v>29</v>
      </c>
      <c r="I3477" s="21"/>
      <c r="J3477" s="21" t="s">
        <v>29</v>
      </c>
      <c r="K3477" s="26">
        <v>2.8844201564788801</v>
      </c>
      <c r="L3477" s="26">
        <v>7.9166100025177002</v>
      </c>
      <c r="N3477">
        <f>(Tabell1[[#This Row],[TP]]+Tabell1[[#This Row],[TN]])/(Tabell1[[#This Row],[TP]]+Tabell1[[#This Row],[TN]]+Tabell1[[#This Row],[FP]]+Tabell1[[#This Row],[FN]])</f>
        <v>0.89175024848649143</v>
      </c>
      <c r="O3477">
        <f>Tabell1[[#This Row],[TP]]/(Tabell1[[#This Row],[TP]]+Tabell1[[#This Row],[FP]])</f>
        <v>0.89373455444105243</v>
      </c>
      <c r="P3477">
        <f>Tabell1[[#This Row],[TP]]/(Tabell1[[#This Row],[TP]]+Tabell1[[#This Row],[FN]])</f>
        <v>0.92940287226001517</v>
      </c>
      <c r="Q3477">
        <f>2*(Tabell1[[#This Row],[Recall]] * Tabell1[[#This Row],[Precision]]) / (Tabell1[[#This Row],[Recall]] + Tabell1[[#This Row],[Precision]])</f>
        <v>0.91121980139321179</v>
      </c>
      <c r="R3477">
        <v>6148</v>
      </c>
      <c r="S3477">
        <v>3721</v>
      </c>
      <c r="T3477">
        <v>731</v>
      </c>
      <c r="U3477">
        <v>467</v>
      </c>
    </row>
    <row r="3478" spans="1:21" hidden="1" x14ac:dyDescent="0.3">
      <c r="A3478" s="25" t="s">
        <v>20</v>
      </c>
      <c r="B3478" s="25" t="s">
        <v>22</v>
      </c>
      <c r="C3478" s="25" t="s">
        <v>36</v>
      </c>
      <c r="D3478" s="25" t="s">
        <v>36</v>
      </c>
      <c r="E3478" t="s">
        <v>44</v>
      </c>
      <c r="F3478" s="19" t="s">
        <v>21</v>
      </c>
      <c r="G3478" s="21" t="s">
        <v>29</v>
      </c>
      <c r="H3478" s="21" t="s">
        <v>29</v>
      </c>
      <c r="I3478" s="25" t="s">
        <v>25</v>
      </c>
      <c r="J3478" s="21" t="s">
        <v>29</v>
      </c>
      <c r="K3478" s="26">
        <v>2.62860774993896</v>
      </c>
      <c r="L3478" s="26">
        <v>6.4611043930053702</v>
      </c>
      <c r="N3478">
        <f>(Tabell1[[#This Row],[TP]]+Tabell1[[#This Row],[TN]])/(Tabell1[[#This Row],[TP]]+Tabell1[[#This Row],[TN]]+Tabell1[[#This Row],[FP]]+Tabell1[[#This Row],[FN]])</f>
        <v>0.87395416515096402</v>
      </c>
      <c r="O3478">
        <f>Tabell1[[#This Row],[TP]]/(Tabell1[[#This Row],[TP]]+Tabell1[[#This Row],[FP]])</f>
        <v>0.86524650030432138</v>
      </c>
      <c r="P3478">
        <f>Tabell1[[#This Row],[TP]]/(Tabell1[[#This Row],[TP]]+Tabell1[[#This Row],[FN]])</f>
        <v>0.96223094625693784</v>
      </c>
      <c r="Q3478">
        <f>2*(Tabell1[[#This Row],[Recall]] * Tabell1[[#This Row],[Precision]]) / (Tabell1[[#This Row],[Recall]] + Tabell1[[#This Row],[Precision]])</f>
        <v>0.91116523522625303</v>
      </c>
      <c r="R3478">
        <v>7108</v>
      </c>
      <c r="S3478">
        <v>2502</v>
      </c>
      <c r="T3478">
        <v>1107</v>
      </c>
      <c r="U3478">
        <v>279</v>
      </c>
    </row>
    <row r="3479" spans="1:21" hidden="1" x14ac:dyDescent="0.3">
      <c r="A3479" s="25" t="s">
        <v>20</v>
      </c>
      <c r="B3479" s="25" t="s">
        <v>22</v>
      </c>
      <c r="C3479" s="23" t="s">
        <v>40</v>
      </c>
      <c r="D3479" s="20" t="s">
        <v>23</v>
      </c>
      <c r="E3479" t="s">
        <v>24</v>
      </c>
      <c r="F3479" s="19" t="s">
        <v>21</v>
      </c>
      <c r="G3479" s="25" t="s">
        <v>26</v>
      </c>
      <c r="H3479" s="21" t="s">
        <v>29</v>
      </c>
      <c r="I3479" s="21"/>
      <c r="J3479" s="21" t="s">
        <v>29</v>
      </c>
      <c r="K3479" s="26">
        <v>4.4585812091827304</v>
      </c>
      <c r="L3479" s="26">
        <v>5.7730994224548304</v>
      </c>
      <c r="N3479">
        <f>(Tabell1[[#This Row],[TP]]+Tabell1[[#This Row],[TN]])/(Tabell1[[#This Row],[TP]]+Tabell1[[#This Row],[TN]]+Tabell1[[#This Row],[FP]]+Tabell1[[#This Row],[FN]])</f>
        <v>0.85190549470444465</v>
      </c>
      <c r="O3479">
        <f>Tabell1[[#This Row],[TP]]/(Tabell1[[#This Row],[TP]]+Tabell1[[#This Row],[FP]])</f>
        <v>0.95656139550792385</v>
      </c>
      <c r="P3479">
        <f>Tabell1[[#This Row],[TP]]/(Tabell1[[#This Row],[TP]]+Tabell1[[#This Row],[FN]])</f>
        <v>0.86988076723691032</v>
      </c>
      <c r="Q3479">
        <f>2*(Tabell1[[#This Row],[Recall]] * Tabell1[[#This Row],[Precision]]) / (Tabell1[[#This Row],[Recall]] + Tabell1[[#This Row],[Precision]])</f>
        <v>0.91116420503909645</v>
      </c>
      <c r="R3479">
        <v>8390</v>
      </c>
      <c r="S3479">
        <v>1021</v>
      </c>
      <c r="T3479">
        <v>381</v>
      </c>
      <c r="U3479">
        <v>1255</v>
      </c>
    </row>
    <row r="3480" spans="1:21" hidden="1" x14ac:dyDescent="0.3">
      <c r="A3480" s="21" t="s">
        <v>31</v>
      </c>
      <c r="B3480" s="25" t="s">
        <v>22</v>
      </c>
      <c r="C3480" s="23" t="s">
        <v>40</v>
      </c>
      <c r="D3480" s="20" t="s">
        <v>23</v>
      </c>
      <c r="E3480" t="s">
        <v>24</v>
      </c>
      <c r="F3480" s="19" t="s">
        <v>21</v>
      </c>
      <c r="G3480" s="21" t="s">
        <v>29</v>
      </c>
      <c r="H3480" s="25" t="s">
        <v>26</v>
      </c>
      <c r="I3480" s="25" t="s">
        <v>25</v>
      </c>
      <c r="J3480" s="21" t="s">
        <v>29</v>
      </c>
      <c r="K3480" s="26">
        <v>0.50611519813537598</v>
      </c>
      <c r="L3480" s="26">
        <v>0.25872778892517001</v>
      </c>
      <c r="N3480">
        <f>(Tabell1[[#This Row],[TP]]+Tabell1[[#This Row],[TN]])/(Tabell1[[#This Row],[TP]]+Tabell1[[#This Row],[TN]]+Tabell1[[#This Row],[FP]]+Tabell1[[#This Row],[FN]])</f>
        <v>0.85498325337195624</v>
      </c>
      <c r="O3480">
        <f>Tabell1[[#This Row],[TP]]/(Tabell1[[#This Row],[TP]]+Tabell1[[#This Row],[FP]])</f>
        <v>0.98075313807531384</v>
      </c>
      <c r="P3480">
        <f>Tabell1[[#This Row],[TP]]/(Tabell1[[#This Row],[TP]]+Tabell1[[#This Row],[FN]])</f>
        <v>0.85059616381544845</v>
      </c>
      <c r="Q3480">
        <f>2*(Tabell1[[#This Row],[Recall]] * Tabell1[[#This Row],[Precision]]) / (Tabell1[[#This Row],[Recall]] + Tabell1[[#This Row],[Precision]])</f>
        <v>0.91104941699056086</v>
      </c>
      <c r="R3480">
        <v>8204</v>
      </c>
      <c r="S3480">
        <v>1241</v>
      </c>
      <c r="T3480">
        <v>161</v>
      </c>
      <c r="U3480">
        <v>1441</v>
      </c>
    </row>
    <row r="3481" spans="1:21" hidden="1" x14ac:dyDescent="0.3">
      <c r="A3481" s="23" t="s">
        <v>48</v>
      </c>
      <c r="B3481" s="23" t="s">
        <v>33</v>
      </c>
      <c r="C3481" s="23" t="s">
        <v>40</v>
      </c>
      <c r="D3481" s="20" t="s">
        <v>23</v>
      </c>
      <c r="E3481" t="s">
        <v>24</v>
      </c>
      <c r="F3481" s="25" t="s">
        <v>30</v>
      </c>
      <c r="G3481" s="25" t="s">
        <v>26</v>
      </c>
      <c r="H3481" s="25" t="s">
        <v>26</v>
      </c>
      <c r="I3481" s="25" t="s">
        <v>25</v>
      </c>
      <c r="J3481" s="21" t="s">
        <v>29</v>
      </c>
      <c r="K3481" s="26">
        <v>0.49763011932373002</v>
      </c>
      <c r="L3481" s="26">
        <v>1.1867082118987999</v>
      </c>
      <c r="N3481">
        <f>(Tabell1[[#This Row],[TP]]+Tabell1[[#This Row],[TN]])/(Tabell1[[#This Row],[TP]]+Tabell1[[#This Row],[TN]]+Tabell1[[#This Row],[FP]]+Tabell1[[#This Row],[FN]])</f>
        <v>0.85579795419570925</v>
      </c>
      <c r="O3481">
        <f>Tabell1[[#This Row],[TP]]/(Tabell1[[#This Row],[TP]]+Tabell1[[#This Row],[FP]])</f>
        <v>0.98811833171677987</v>
      </c>
      <c r="P3481">
        <f>Tabell1[[#This Row],[TP]]/(Tabell1[[#This Row],[TP]]+Tabell1[[#This Row],[FN]])</f>
        <v>0.84499740798341105</v>
      </c>
      <c r="Q3481">
        <f>2*(Tabell1[[#This Row],[Recall]] * Tabell1[[#This Row],[Precision]]) / (Tabell1[[#This Row],[Recall]] + Tabell1[[#This Row],[Precision]])</f>
        <v>0.91097077069244958</v>
      </c>
      <c r="R3481">
        <v>8150</v>
      </c>
      <c r="S3481">
        <v>1304</v>
      </c>
      <c r="T3481">
        <v>98</v>
      </c>
      <c r="U3481">
        <v>1495</v>
      </c>
    </row>
    <row r="3482" spans="1:21" hidden="1" x14ac:dyDescent="0.3">
      <c r="A3482" s="23" t="s">
        <v>48</v>
      </c>
      <c r="B3482" s="23" t="s">
        <v>33</v>
      </c>
      <c r="C3482" s="23" t="s">
        <v>40</v>
      </c>
      <c r="D3482" s="20" t="s">
        <v>23</v>
      </c>
      <c r="E3482" t="s">
        <v>24</v>
      </c>
      <c r="F3482" s="25" t="s">
        <v>30</v>
      </c>
      <c r="G3482" s="21" t="s">
        <v>29</v>
      </c>
      <c r="H3482" s="25" t="s">
        <v>26</v>
      </c>
      <c r="I3482" s="25" t="s">
        <v>25</v>
      </c>
      <c r="J3482" s="25" t="s">
        <v>26</v>
      </c>
      <c r="K3482" s="26">
        <v>0.48543095588683999</v>
      </c>
      <c r="L3482" s="26">
        <v>1.1814637184143</v>
      </c>
      <c r="N3482">
        <f>(Tabell1[[#This Row],[TP]]+Tabell1[[#This Row],[TN]])/(Tabell1[[#This Row],[TP]]+Tabell1[[#This Row],[TN]]+Tabell1[[#This Row],[FP]]+Tabell1[[#This Row],[FN]])</f>
        <v>0.85579795419570925</v>
      </c>
      <c r="O3482">
        <f>Tabell1[[#This Row],[TP]]/(Tabell1[[#This Row],[TP]]+Tabell1[[#This Row],[FP]])</f>
        <v>0.98811833171677987</v>
      </c>
      <c r="P3482">
        <f>Tabell1[[#This Row],[TP]]/(Tabell1[[#This Row],[TP]]+Tabell1[[#This Row],[FN]])</f>
        <v>0.84499740798341105</v>
      </c>
      <c r="Q3482">
        <f>2*(Tabell1[[#This Row],[Recall]] * Tabell1[[#This Row],[Precision]]) / (Tabell1[[#This Row],[Recall]] + Tabell1[[#This Row],[Precision]])</f>
        <v>0.91097077069244958</v>
      </c>
      <c r="R3482">
        <v>8150</v>
      </c>
      <c r="S3482">
        <v>1304</v>
      </c>
      <c r="T3482">
        <v>98</v>
      </c>
      <c r="U3482">
        <v>1495</v>
      </c>
    </row>
    <row r="3483" spans="1:21" hidden="1" x14ac:dyDescent="0.3">
      <c r="A3483" s="23" t="s">
        <v>48</v>
      </c>
      <c r="B3483" s="23" t="s">
        <v>33</v>
      </c>
      <c r="C3483" s="23" t="s">
        <v>40</v>
      </c>
      <c r="D3483" s="20" t="s">
        <v>23</v>
      </c>
      <c r="E3483" t="s">
        <v>24</v>
      </c>
      <c r="F3483" s="25" t="s">
        <v>30</v>
      </c>
      <c r="G3483" s="25" t="s">
        <v>26</v>
      </c>
      <c r="H3483" s="25" t="s">
        <v>26</v>
      </c>
      <c r="I3483" s="25" t="s">
        <v>25</v>
      </c>
      <c r="J3483" s="25" t="s">
        <v>26</v>
      </c>
      <c r="K3483" s="26">
        <v>0.46916270256042403</v>
      </c>
      <c r="L3483" s="26">
        <v>1.1558368206024101</v>
      </c>
      <c r="N3483">
        <f>(Tabell1[[#This Row],[TP]]+Tabell1[[#This Row],[TN]])/(Tabell1[[#This Row],[TP]]+Tabell1[[#This Row],[TN]]+Tabell1[[#This Row],[FP]]+Tabell1[[#This Row],[FN]])</f>
        <v>0.85579795419570925</v>
      </c>
      <c r="O3483">
        <f>Tabell1[[#This Row],[TP]]/(Tabell1[[#This Row],[TP]]+Tabell1[[#This Row],[FP]])</f>
        <v>0.98811833171677987</v>
      </c>
      <c r="P3483">
        <f>Tabell1[[#This Row],[TP]]/(Tabell1[[#This Row],[TP]]+Tabell1[[#This Row],[FN]])</f>
        <v>0.84499740798341105</v>
      </c>
      <c r="Q3483">
        <f>2*(Tabell1[[#This Row],[Recall]] * Tabell1[[#This Row],[Precision]]) / (Tabell1[[#This Row],[Recall]] + Tabell1[[#This Row],[Precision]])</f>
        <v>0.91097077069244958</v>
      </c>
      <c r="R3483">
        <v>8150</v>
      </c>
      <c r="S3483">
        <v>1304</v>
      </c>
      <c r="T3483">
        <v>98</v>
      </c>
      <c r="U3483">
        <v>1495</v>
      </c>
    </row>
    <row r="3484" spans="1:21" hidden="1" x14ac:dyDescent="0.3">
      <c r="A3484" s="23" t="s">
        <v>48</v>
      </c>
      <c r="B3484" s="23" t="s">
        <v>33</v>
      </c>
      <c r="C3484" s="23" t="s">
        <v>40</v>
      </c>
      <c r="D3484" s="20" t="s">
        <v>23</v>
      </c>
      <c r="E3484" t="s">
        <v>24</v>
      </c>
      <c r="F3484" s="25" t="s">
        <v>30</v>
      </c>
      <c r="G3484" s="21" t="s">
        <v>29</v>
      </c>
      <c r="H3484" s="25" t="s">
        <v>26</v>
      </c>
      <c r="I3484" s="25" t="s">
        <v>25</v>
      </c>
      <c r="J3484" s="21" t="s">
        <v>29</v>
      </c>
      <c r="K3484" s="26">
        <v>0.438862323760986</v>
      </c>
      <c r="L3484" s="26">
        <v>1.1064598560333201</v>
      </c>
      <c r="N3484">
        <f>(Tabell1[[#This Row],[TP]]+Tabell1[[#This Row],[TN]])/(Tabell1[[#This Row],[TP]]+Tabell1[[#This Row],[TN]]+Tabell1[[#This Row],[FP]]+Tabell1[[#This Row],[FN]])</f>
        <v>0.85579795419570925</v>
      </c>
      <c r="O3484">
        <f>Tabell1[[#This Row],[TP]]/(Tabell1[[#This Row],[TP]]+Tabell1[[#This Row],[FP]])</f>
        <v>0.98811833171677987</v>
      </c>
      <c r="P3484">
        <f>Tabell1[[#This Row],[TP]]/(Tabell1[[#This Row],[TP]]+Tabell1[[#This Row],[FN]])</f>
        <v>0.84499740798341105</v>
      </c>
      <c r="Q3484">
        <f>2*(Tabell1[[#This Row],[Recall]] * Tabell1[[#This Row],[Precision]]) / (Tabell1[[#This Row],[Recall]] + Tabell1[[#This Row],[Precision]])</f>
        <v>0.91097077069244958</v>
      </c>
      <c r="R3484">
        <v>8150</v>
      </c>
      <c r="S3484">
        <v>1304</v>
      </c>
      <c r="T3484">
        <v>98</v>
      </c>
      <c r="U3484">
        <v>1495</v>
      </c>
    </row>
    <row r="3485" spans="1:21" hidden="1" x14ac:dyDescent="0.3">
      <c r="A3485" s="25" t="s">
        <v>20</v>
      </c>
      <c r="B3485" s="21" t="s">
        <v>32</v>
      </c>
      <c r="C3485" s="23" t="s">
        <v>40</v>
      </c>
      <c r="D3485" s="20" t="s">
        <v>23</v>
      </c>
      <c r="E3485" t="s">
        <v>24</v>
      </c>
      <c r="F3485" s="25" t="s">
        <v>30</v>
      </c>
      <c r="G3485" s="25" t="s">
        <v>26</v>
      </c>
      <c r="H3485" s="25" t="s">
        <v>26</v>
      </c>
      <c r="I3485" s="21"/>
      <c r="J3485" s="25" t="s">
        <v>26</v>
      </c>
      <c r="K3485" s="26">
        <v>3.7781224250793399</v>
      </c>
      <c r="L3485" s="26">
        <v>6.0233998298645002</v>
      </c>
      <c r="N3485">
        <f>(Tabell1[[#This Row],[TP]]+Tabell1[[#This Row],[TN]])/(Tabell1[[#This Row],[TP]]+Tabell1[[#This Row],[TN]]+Tabell1[[#This Row],[FP]]+Tabell1[[#This Row],[FN]])</f>
        <v>0.85063818231193988</v>
      </c>
      <c r="O3485">
        <f>Tabell1[[#This Row],[TP]]/(Tabell1[[#This Row],[TP]]+Tabell1[[#This Row],[FP]])</f>
        <v>0.94981433554630357</v>
      </c>
      <c r="P3485">
        <f>Tabell1[[#This Row],[TP]]/(Tabell1[[#This Row],[TP]]+Tabell1[[#This Row],[FN]])</f>
        <v>0.87516848107827894</v>
      </c>
      <c r="Q3485">
        <f>2*(Tabell1[[#This Row],[Recall]] * Tabell1[[#This Row],[Precision]]) / (Tabell1[[#This Row],[Recall]] + Tabell1[[#This Row],[Precision]])</f>
        <v>0.91096481761277792</v>
      </c>
      <c r="R3485">
        <v>8441</v>
      </c>
      <c r="S3485">
        <v>956</v>
      </c>
      <c r="T3485">
        <v>446</v>
      </c>
      <c r="U3485">
        <v>1204</v>
      </c>
    </row>
    <row r="3486" spans="1:21" hidden="1" x14ac:dyDescent="0.3">
      <c r="A3486" s="25" t="s">
        <v>20</v>
      </c>
      <c r="B3486" s="23" t="s">
        <v>33</v>
      </c>
      <c r="C3486" s="24" t="s">
        <v>38</v>
      </c>
      <c r="D3486" s="20" t="s">
        <v>23</v>
      </c>
      <c r="E3486" t="s">
        <v>24</v>
      </c>
      <c r="F3486" s="25" t="s">
        <v>30</v>
      </c>
      <c r="G3486" s="21" t="s">
        <v>29</v>
      </c>
      <c r="H3486" s="25" t="s">
        <v>26</v>
      </c>
      <c r="I3486" s="25" t="s">
        <v>25</v>
      </c>
      <c r="J3486" s="21" t="s">
        <v>29</v>
      </c>
      <c r="K3486" s="26">
        <v>3.8754734992980899</v>
      </c>
      <c r="L3486" s="26">
        <v>9.8626890182495099</v>
      </c>
      <c r="N3486">
        <f>(Tabell1[[#This Row],[TP]]+Tabell1[[#This Row],[TN]])/(Tabell1[[#This Row],[TP]]+Tabell1[[#This Row],[TN]]+Tabell1[[#This Row],[FP]]+Tabell1[[#This Row],[FN]])</f>
        <v>0.85136236082194261</v>
      </c>
      <c r="O3486">
        <f>Tabell1[[#This Row],[TP]]/(Tabell1[[#This Row],[TP]]+Tabell1[[#This Row],[FP]])</f>
        <v>0.95497441728254695</v>
      </c>
      <c r="P3486">
        <f>Tabell1[[#This Row],[TP]]/(Tabell1[[#This Row],[TP]]+Tabell1[[#This Row],[FN]])</f>
        <v>0.87081389320891656</v>
      </c>
      <c r="Q3486">
        <f>2*(Tabell1[[#This Row],[Recall]] * Tabell1[[#This Row],[Precision]]) / (Tabell1[[#This Row],[Recall]] + Tabell1[[#This Row],[Precision]])</f>
        <v>0.91095444685466387</v>
      </c>
      <c r="R3486">
        <v>8399</v>
      </c>
      <c r="S3486">
        <v>1006</v>
      </c>
      <c r="T3486">
        <v>396</v>
      </c>
      <c r="U3486">
        <v>1246</v>
      </c>
    </row>
    <row r="3487" spans="1:21" hidden="1" x14ac:dyDescent="0.3">
      <c r="A3487" s="25" t="s">
        <v>20</v>
      </c>
      <c r="B3487" s="23" t="s">
        <v>33</v>
      </c>
      <c r="C3487" s="25" t="s">
        <v>36</v>
      </c>
      <c r="D3487" s="25" t="s">
        <v>36</v>
      </c>
      <c r="E3487" t="s">
        <v>37</v>
      </c>
      <c r="F3487" s="19" t="s">
        <v>21</v>
      </c>
      <c r="G3487" s="21" t="s">
        <v>29</v>
      </c>
      <c r="H3487" s="21" t="s">
        <v>29</v>
      </c>
      <c r="I3487" s="25" t="s">
        <v>25</v>
      </c>
      <c r="J3487" s="25" t="s">
        <v>26</v>
      </c>
      <c r="K3487" s="26">
        <v>1.28764224052429</v>
      </c>
      <c r="L3487" s="26">
        <v>3.3578503131866402</v>
      </c>
      <c r="N3487">
        <f>(Tabell1[[#This Row],[TP]]+Tabell1[[#This Row],[TN]])/(Tabell1[[#This Row],[TP]]+Tabell1[[#This Row],[TN]]+Tabell1[[#This Row],[FP]]+Tabell1[[#This Row],[FN]])</f>
        <v>0.8772972478741885</v>
      </c>
      <c r="O3487">
        <f>Tabell1[[#This Row],[TP]]/(Tabell1[[#This Row],[TP]]+Tabell1[[#This Row],[FP]])</f>
        <v>0.88473439917483243</v>
      </c>
      <c r="P3487">
        <f>Tabell1[[#This Row],[TP]]/(Tabell1[[#This Row],[TP]]+Tabell1[[#This Row],[FN]])</f>
        <v>0.9387140902872777</v>
      </c>
      <c r="Q3487">
        <f>2*(Tabell1[[#This Row],[Recall]] * Tabell1[[#This Row],[Precision]]) / (Tabell1[[#This Row],[Recall]] + Tabell1[[#This Row],[Precision]])</f>
        <v>0.91092526217974246</v>
      </c>
      <c r="R3487">
        <v>6862</v>
      </c>
      <c r="S3487">
        <v>2733</v>
      </c>
      <c r="T3487">
        <v>894</v>
      </c>
      <c r="U3487">
        <v>448</v>
      </c>
    </row>
    <row r="3488" spans="1:21" hidden="1" x14ac:dyDescent="0.3">
      <c r="A3488" s="25" t="s">
        <v>20</v>
      </c>
      <c r="B3488" s="23" t="s">
        <v>33</v>
      </c>
      <c r="C3488" s="25" t="s">
        <v>36</v>
      </c>
      <c r="D3488" s="25" t="s">
        <v>36</v>
      </c>
      <c r="E3488" t="s">
        <v>37</v>
      </c>
      <c r="F3488" s="19" t="s">
        <v>21</v>
      </c>
      <c r="G3488" s="25" t="s">
        <v>26</v>
      </c>
      <c r="H3488" s="21" t="s">
        <v>29</v>
      </c>
      <c r="I3488" s="25" t="s">
        <v>25</v>
      </c>
      <c r="J3488" s="25" t="s">
        <v>26</v>
      </c>
      <c r="K3488" s="26">
        <v>1.2417366504669101</v>
      </c>
      <c r="L3488" s="26">
        <v>3.3541722297668399</v>
      </c>
      <c r="N3488">
        <f>(Tabell1[[#This Row],[TP]]+Tabell1[[#This Row],[TN]])/(Tabell1[[#This Row],[TP]]+Tabell1[[#This Row],[TN]]+Tabell1[[#This Row],[FP]]+Tabell1[[#This Row],[FN]])</f>
        <v>0.8772972478741885</v>
      </c>
      <c r="O3488">
        <f>Tabell1[[#This Row],[TP]]/(Tabell1[[#This Row],[TP]]+Tabell1[[#This Row],[FP]])</f>
        <v>0.88473439917483243</v>
      </c>
      <c r="P3488">
        <f>Tabell1[[#This Row],[TP]]/(Tabell1[[#This Row],[TP]]+Tabell1[[#This Row],[FN]])</f>
        <v>0.9387140902872777</v>
      </c>
      <c r="Q3488">
        <f>2*(Tabell1[[#This Row],[Recall]] * Tabell1[[#This Row],[Precision]]) / (Tabell1[[#This Row],[Recall]] + Tabell1[[#This Row],[Precision]])</f>
        <v>0.91092526217974246</v>
      </c>
      <c r="R3488">
        <v>6862</v>
      </c>
      <c r="S3488">
        <v>2733</v>
      </c>
      <c r="T3488">
        <v>894</v>
      </c>
      <c r="U3488">
        <v>448</v>
      </c>
    </row>
    <row r="3489" spans="1:21" hidden="1" x14ac:dyDescent="0.3">
      <c r="A3489" s="25" t="s">
        <v>20</v>
      </c>
      <c r="B3489" s="23" t="s">
        <v>33</v>
      </c>
      <c r="C3489" s="25" t="s">
        <v>36</v>
      </c>
      <c r="D3489" s="25" t="s">
        <v>36</v>
      </c>
      <c r="E3489" t="s">
        <v>44</v>
      </c>
      <c r="F3489" s="19" t="s">
        <v>21</v>
      </c>
      <c r="G3489" s="21" t="s">
        <v>29</v>
      </c>
      <c r="H3489" s="21" t="s">
        <v>29</v>
      </c>
      <c r="I3489" s="25" t="s">
        <v>25</v>
      </c>
      <c r="J3489" s="21" t="s">
        <v>29</v>
      </c>
      <c r="K3489" s="26">
        <v>1.7500357627868599</v>
      </c>
      <c r="L3489" s="26">
        <v>4.5828149318694997</v>
      </c>
      <c r="N3489">
        <f>(Tabell1[[#This Row],[TP]]+Tabell1[[#This Row],[TN]])/(Tabell1[[#This Row],[TP]]+Tabell1[[#This Row],[TN]]+Tabell1[[#This Row],[FP]]+Tabell1[[#This Row],[FN]])</f>
        <v>0.87540923972353579</v>
      </c>
      <c r="O3489">
        <f>Tabell1[[#This Row],[TP]]/(Tabell1[[#This Row],[TP]]+Tabell1[[#This Row],[FP]])</f>
        <v>0.87648604680265296</v>
      </c>
      <c r="P3489">
        <f>Tabell1[[#This Row],[TP]]/(Tabell1[[#This Row],[TP]]+Tabell1[[#This Row],[FN]])</f>
        <v>0.94815215919859208</v>
      </c>
      <c r="Q3489">
        <f>2*(Tabell1[[#This Row],[Recall]] * Tabell1[[#This Row],[Precision]]) / (Tabell1[[#This Row],[Recall]] + Tabell1[[#This Row],[Precision]])</f>
        <v>0.91091169202757183</v>
      </c>
      <c r="R3489">
        <v>7004</v>
      </c>
      <c r="S3489">
        <v>2622</v>
      </c>
      <c r="T3489">
        <v>987</v>
      </c>
      <c r="U3489">
        <v>383</v>
      </c>
    </row>
    <row r="3490" spans="1:21" hidden="1" x14ac:dyDescent="0.3">
      <c r="A3490" s="25" t="s">
        <v>20</v>
      </c>
      <c r="B3490" s="25" t="s">
        <v>22</v>
      </c>
      <c r="C3490" s="24" t="s">
        <v>38</v>
      </c>
      <c r="D3490" s="24" t="s">
        <v>38</v>
      </c>
      <c r="E3490" t="s">
        <v>45</v>
      </c>
      <c r="F3490" s="19" t="s">
        <v>21</v>
      </c>
      <c r="G3490" s="21" t="s">
        <v>29</v>
      </c>
      <c r="H3490" s="21" t="s">
        <v>29</v>
      </c>
      <c r="I3490" s="21"/>
      <c r="J3490" s="21" t="s">
        <v>29</v>
      </c>
      <c r="K3490" s="26">
        <v>3.3327460289001398</v>
      </c>
      <c r="L3490" s="26">
        <v>8.1060566902160591</v>
      </c>
      <c r="N3490">
        <f>(Tabell1[[#This Row],[TP]]+Tabell1[[#This Row],[TN]])/(Tabell1[[#This Row],[TP]]+Tabell1[[#This Row],[TN]]+Tabell1[[#This Row],[FP]]+Tabell1[[#This Row],[FN]])</f>
        <v>0.89039486762446918</v>
      </c>
      <c r="O3490">
        <f>Tabell1[[#This Row],[TP]]/(Tabell1[[#This Row],[TP]]+Tabell1[[#This Row],[FP]])</f>
        <v>0.88651974813966805</v>
      </c>
      <c r="P3490">
        <f>Tabell1[[#This Row],[TP]]/(Tabell1[[#This Row],[TP]]+Tabell1[[#This Row],[FN]])</f>
        <v>0.93650793650793651</v>
      </c>
      <c r="Q3490">
        <f>2*(Tabell1[[#This Row],[Recall]] * Tabell1[[#This Row],[Precision]]) / (Tabell1[[#This Row],[Recall]] + Tabell1[[#This Row],[Precision]])</f>
        <v>0.91082849371462171</v>
      </c>
      <c r="R3490">
        <v>6195</v>
      </c>
      <c r="S3490">
        <v>3659</v>
      </c>
      <c r="T3490">
        <v>793</v>
      </c>
      <c r="U3490">
        <v>420</v>
      </c>
    </row>
    <row r="3491" spans="1:21" hidden="1" x14ac:dyDescent="0.3">
      <c r="A3491" s="23" t="s">
        <v>48</v>
      </c>
      <c r="B3491" s="21" t="s">
        <v>32</v>
      </c>
      <c r="C3491" s="21" t="s">
        <v>34</v>
      </c>
      <c r="D3491" s="21" t="s">
        <v>34</v>
      </c>
      <c r="E3491" t="s">
        <v>35</v>
      </c>
      <c r="F3491" s="25" t="s">
        <v>30</v>
      </c>
      <c r="G3491" s="25" t="s">
        <v>26</v>
      </c>
      <c r="H3491" s="25" t="s">
        <v>26</v>
      </c>
      <c r="I3491" s="21"/>
      <c r="J3491" s="25" t="s">
        <v>26</v>
      </c>
      <c r="K3491" s="26">
        <v>0.28773713111877403</v>
      </c>
      <c r="L3491" s="26">
        <v>0.34707188606262201</v>
      </c>
      <c r="N3491">
        <f>(Tabell1[[#This Row],[TP]]+Tabell1[[#This Row],[TN]])/(Tabell1[[#This Row],[TP]]+Tabell1[[#This Row],[TN]]+Tabell1[[#This Row],[FP]]+Tabell1[[#This Row],[FN]])</f>
        <v>0.84317124349968064</v>
      </c>
      <c r="O3491">
        <f>Tabell1[[#This Row],[TP]]/(Tabell1[[#This Row],[TP]]+Tabell1[[#This Row],[FP]])</f>
        <v>0.83663932862864776</v>
      </c>
      <c r="P3491">
        <f>Tabell1[[#This Row],[TP]]/(Tabell1[[#This Row],[TP]]+Tabell1[[#This Row],[FN]])</f>
        <v>0.99931655086000681</v>
      </c>
      <c r="Q3491">
        <f>2*(Tabell1[[#This Row],[Recall]] * Tabell1[[#This Row],[Precision]]) / (Tabell1[[#This Row],[Recall]] + Tabell1[[#This Row],[Precision]])</f>
        <v>0.91077082792629127</v>
      </c>
      <c r="R3491">
        <v>8773</v>
      </c>
      <c r="S3491">
        <v>469</v>
      </c>
      <c r="T3491">
        <v>1713</v>
      </c>
      <c r="U3491">
        <v>6</v>
      </c>
    </row>
    <row r="3492" spans="1:21" hidden="1" x14ac:dyDescent="0.3">
      <c r="A3492" s="23" t="s">
        <v>48</v>
      </c>
      <c r="B3492" s="21" t="s">
        <v>32</v>
      </c>
      <c r="C3492" s="21" t="s">
        <v>34</v>
      </c>
      <c r="D3492" s="21" t="s">
        <v>34</v>
      </c>
      <c r="E3492" t="s">
        <v>35</v>
      </c>
      <c r="F3492" s="25" t="s">
        <v>30</v>
      </c>
      <c r="G3492" s="25" t="s">
        <v>26</v>
      </c>
      <c r="H3492" s="25" t="s">
        <v>26</v>
      </c>
      <c r="I3492" s="21"/>
      <c r="J3492" s="21" t="s">
        <v>29</v>
      </c>
      <c r="K3492" s="26">
        <v>0.28324031829833901</v>
      </c>
      <c r="L3492" s="26">
        <v>0.34952783584594699</v>
      </c>
      <c r="N3492">
        <f>(Tabell1[[#This Row],[TP]]+Tabell1[[#This Row],[TN]])/(Tabell1[[#This Row],[TP]]+Tabell1[[#This Row],[TN]]+Tabell1[[#This Row],[FP]]+Tabell1[[#This Row],[FN]])</f>
        <v>0.84317124349968064</v>
      </c>
      <c r="O3492">
        <f>Tabell1[[#This Row],[TP]]/(Tabell1[[#This Row],[TP]]+Tabell1[[#This Row],[FP]])</f>
        <v>0.83663932862864776</v>
      </c>
      <c r="P3492">
        <f>Tabell1[[#This Row],[TP]]/(Tabell1[[#This Row],[TP]]+Tabell1[[#This Row],[FN]])</f>
        <v>0.99931655086000681</v>
      </c>
      <c r="Q3492">
        <f>2*(Tabell1[[#This Row],[Recall]] * Tabell1[[#This Row],[Precision]]) / (Tabell1[[#This Row],[Recall]] + Tabell1[[#This Row],[Precision]])</f>
        <v>0.91077082792629127</v>
      </c>
      <c r="R3492">
        <v>8773</v>
      </c>
      <c r="S3492">
        <v>469</v>
      </c>
      <c r="T3492">
        <v>1713</v>
      </c>
      <c r="U3492">
        <v>6</v>
      </c>
    </row>
    <row r="3493" spans="1:21" hidden="1" x14ac:dyDescent="0.3">
      <c r="A3493" s="23" t="s">
        <v>48</v>
      </c>
      <c r="B3493" s="21" t="s">
        <v>32</v>
      </c>
      <c r="C3493" s="21" t="s">
        <v>34</v>
      </c>
      <c r="D3493" s="21" t="s">
        <v>34</v>
      </c>
      <c r="E3493" t="s">
        <v>35</v>
      </c>
      <c r="F3493" s="25" t="s">
        <v>30</v>
      </c>
      <c r="G3493" s="21" t="s">
        <v>29</v>
      </c>
      <c r="H3493" s="25" t="s">
        <v>26</v>
      </c>
      <c r="I3493" s="21"/>
      <c r="J3493" s="25" t="s">
        <v>26</v>
      </c>
      <c r="K3493" s="26">
        <v>0.27732062339782698</v>
      </c>
      <c r="L3493" s="26">
        <v>0.34209156036376898</v>
      </c>
      <c r="N3493">
        <f>(Tabell1[[#This Row],[TP]]+Tabell1[[#This Row],[TN]])/(Tabell1[[#This Row],[TP]]+Tabell1[[#This Row],[TN]]+Tabell1[[#This Row],[FP]]+Tabell1[[#This Row],[FN]])</f>
        <v>0.84317124349968064</v>
      </c>
      <c r="O3493">
        <f>Tabell1[[#This Row],[TP]]/(Tabell1[[#This Row],[TP]]+Tabell1[[#This Row],[FP]])</f>
        <v>0.83663932862864776</v>
      </c>
      <c r="P3493">
        <f>Tabell1[[#This Row],[TP]]/(Tabell1[[#This Row],[TP]]+Tabell1[[#This Row],[FN]])</f>
        <v>0.99931655086000681</v>
      </c>
      <c r="Q3493">
        <f>2*(Tabell1[[#This Row],[Recall]] * Tabell1[[#This Row],[Precision]]) / (Tabell1[[#This Row],[Recall]] + Tabell1[[#This Row],[Precision]])</f>
        <v>0.91077082792629127</v>
      </c>
      <c r="R3493">
        <v>8773</v>
      </c>
      <c r="S3493">
        <v>469</v>
      </c>
      <c r="T3493">
        <v>1713</v>
      </c>
      <c r="U3493">
        <v>6</v>
      </c>
    </row>
    <row r="3494" spans="1:21" hidden="1" x14ac:dyDescent="0.3">
      <c r="A3494" s="23" t="s">
        <v>48</v>
      </c>
      <c r="B3494" s="21" t="s">
        <v>32</v>
      </c>
      <c r="C3494" s="21" t="s">
        <v>34</v>
      </c>
      <c r="D3494" s="21" t="s">
        <v>34</v>
      </c>
      <c r="E3494" t="s">
        <v>35</v>
      </c>
      <c r="F3494" s="25" t="s">
        <v>30</v>
      </c>
      <c r="G3494" s="21" t="s">
        <v>29</v>
      </c>
      <c r="H3494" s="25" t="s">
        <v>26</v>
      </c>
      <c r="I3494" s="21"/>
      <c r="J3494" s="21" t="s">
        <v>29</v>
      </c>
      <c r="K3494" s="26">
        <v>0.27253270149230902</v>
      </c>
      <c r="L3494" s="26">
        <v>0.32913088798522899</v>
      </c>
      <c r="N3494">
        <f>(Tabell1[[#This Row],[TP]]+Tabell1[[#This Row],[TN]])/(Tabell1[[#This Row],[TP]]+Tabell1[[#This Row],[TN]]+Tabell1[[#This Row],[FP]]+Tabell1[[#This Row],[FN]])</f>
        <v>0.84317124349968064</v>
      </c>
      <c r="O3494">
        <f>Tabell1[[#This Row],[TP]]/(Tabell1[[#This Row],[TP]]+Tabell1[[#This Row],[FP]])</f>
        <v>0.83663932862864776</v>
      </c>
      <c r="P3494">
        <f>Tabell1[[#This Row],[TP]]/(Tabell1[[#This Row],[TP]]+Tabell1[[#This Row],[FN]])</f>
        <v>0.99931655086000681</v>
      </c>
      <c r="Q3494">
        <f>2*(Tabell1[[#This Row],[Recall]] * Tabell1[[#This Row],[Precision]]) / (Tabell1[[#This Row],[Recall]] + Tabell1[[#This Row],[Precision]])</f>
        <v>0.91077082792629127</v>
      </c>
      <c r="R3494">
        <v>8773</v>
      </c>
      <c r="S3494">
        <v>469</v>
      </c>
      <c r="T3494">
        <v>1713</v>
      </c>
      <c r="U3494">
        <v>6</v>
      </c>
    </row>
    <row r="3495" spans="1:21" hidden="1" x14ac:dyDescent="0.3">
      <c r="A3495" s="23" t="s">
        <v>48</v>
      </c>
      <c r="B3495" s="21" t="s">
        <v>32</v>
      </c>
      <c r="C3495" s="21" t="s">
        <v>34</v>
      </c>
      <c r="D3495" s="21" t="s">
        <v>34</v>
      </c>
      <c r="E3495" t="s">
        <v>43</v>
      </c>
      <c r="F3495" s="25" t="s">
        <v>30</v>
      </c>
      <c r="G3495" s="25" t="s">
        <v>26</v>
      </c>
      <c r="H3495" s="25" t="s">
        <v>26</v>
      </c>
      <c r="I3495" s="25" t="s">
        <v>25</v>
      </c>
      <c r="J3495" s="21" t="s">
        <v>29</v>
      </c>
      <c r="K3495" s="26">
        <v>0.311165571212768</v>
      </c>
      <c r="L3495" s="26">
        <v>0.462761640548706</v>
      </c>
      <c r="N3495">
        <f>(Tabell1[[#This Row],[TP]]+Tabell1[[#This Row],[TN]])/(Tabell1[[#This Row],[TP]]+Tabell1[[#This Row],[TN]]+Tabell1[[#This Row],[FP]]+Tabell1[[#This Row],[FN]])</f>
        <v>0.84369336716201526</v>
      </c>
      <c r="O3495">
        <f>Tabell1[[#This Row],[TP]]/(Tabell1[[#This Row],[TP]]+Tabell1[[#This Row],[FP]])</f>
        <v>0.83693068365503476</v>
      </c>
      <c r="P3495">
        <f>Tabell1[[#This Row],[TP]]/(Tabell1[[#This Row],[TP]]+Tabell1[[#This Row],[FN]])</f>
        <v>0.99886518384021783</v>
      </c>
      <c r="Q3495">
        <f>2*(Tabell1[[#This Row],[Recall]] * Tabell1[[#This Row],[Precision]]) / (Tabell1[[#This Row],[Recall]] + Tabell1[[#This Row],[Precision]])</f>
        <v>0.91075585907186096</v>
      </c>
      <c r="R3495">
        <v>8802</v>
      </c>
      <c r="S3495">
        <v>509</v>
      </c>
      <c r="T3495">
        <v>1715</v>
      </c>
      <c r="U3495">
        <v>10</v>
      </c>
    </row>
    <row r="3496" spans="1:21" hidden="1" x14ac:dyDescent="0.3">
      <c r="A3496" s="23" t="s">
        <v>48</v>
      </c>
      <c r="B3496" s="21" t="s">
        <v>32</v>
      </c>
      <c r="C3496" s="21" t="s">
        <v>34</v>
      </c>
      <c r="D3496" s="21" t="s">
        <v>34</v>
      </c>
      <c r="E3496" t="s">
        <v>43</v>
      </c>
      <c r="F3496" s="25" t="s">
        <v>30</v>
      </c>
      <c r="G3496" s="25" t="s">
        <v>26</v>
      </c>
      <c r="H3496" s="25" t="s">
        <v>26</v>
      </c>
      <c r="I3496" s="25" t="s">
        <v>25</v>
      </c>
      <c r="J3496" s="25" t="s">
        <v>26</v>
      </c>
      <c r="K3496" s="26">
        <v>0.30802202224731401</v>
      </c>
      <c r="L3496" s="26">
        <v>0.42187380790710399</v>
      </c>
      <c r="N3496">
        <f>(Tabell1[[#This Row],[TP]]+Tabell1[[#This Row],[TN]])/(Tabell1[[#This Row],[TP]]+Tabell1[[#This Row],[TN]]+Tabell1[[#This Row],[FP]]+Tabell1[[#This Row],[FN]])</f>
        <v>0.84369336716201526</v>
      </c>
      <c r="O3496">
        <f>Tabell1[[#This Row],[TP]]/(Tabell1[[#This Row],[TP]]+Tabell1[[#This Row],[FP]])</f>
        <v>0.83693068365503476</v>
      </c>
      <c r="P3496">
        <f>Tabell1[[#This Row],[TP]]/(Tabell1[[#This Row],[TP]]+Tabell1[[#This Row],[FN]])</f>
        <v>0.99886518384021783</v>
      </c>
      <c r="Q3496">
        <f>2*(Tabell1[[#This Row],[Recall]] * Tabell1[[#This Row],[Precision]]) / (Tabell1[[#This Row],[Recall]] + Tabell1[[#This Row],[Precision]])</f>
        <v>0.91075585907186096</v>
      </c>
      <c r="R3496">
        <v>8802</v>
      </c>
      <c r="S3496">
        <v>509</v>
      </c>
      <c r="T3496">
        <v>1715</v>
      </c>
      <c r="U3496">
        <v>10</v>
      </c>
    </row>
    <row r="3497" spans="1:21" hidden="1" x14ac:dyDescent="0.3">
      <c r="A3497" s="25" t="s">
        <v>20</v>
      </c>
      <c r="B3497" s="23" t="s">
        <v>33</v>
      </c>
      <c r="C3497" s="25" t="s">
        <v>36</v>
      </c>
      <c r="D3497" s="25" t="s">
        <v>36</v>
      </c>
      <c r="E3497" t="s">
        <v>44</v>
      </c>
      <c r="F3497" s="25" t="s">
        <v>30</v>
      </c>
      <c r="G3497" s="21" t="s">
        <v>29</v>
      </c>
      <c r="H3497" s="25" t="s">
        <v>26</v>
      </c>
      <c r="I3497" s="21"/>
      <c r="J3497" s="21" t="s">
        <v>29</v>
      </c>
      <c r="K3497" s="26">
        <v>7.3051419258117596</v>
      </c>
      <c r="L3497" s="26">
        <v>18.171583890914899</v>
      </c>
      <c r="N3497">
        <f>(Tabell1[[#This Row],[TP]]+Tabell1[[#This Row],[TN]])/(Tabell1[[#This Row],[TP]]+Tabell1[[#This Row],[TN]]+Tabell1[[#This Row],[FP]]+Tabell1[[#This Row],[FN]])</f>
        <v>0.87468170243724996</v>
      </c>
      <c r="O3497">
        <f>Tabell1[[#This Row],[TP]]/(Tabell1[[#This Row],[TP]]+Tabell1[[#This Row],[FP]])</f>
        <v>0.87327618337681701</v>
      </c>
      <c r="P3497">
        <f>Tabell1[[#This Row],[TP]]/(Tabell1[[#This Row],[TP]]+Tabell1[[#This Row],[FN]])</f>
        <v>0.95153648301069449</v>
      </c>
      <c r="Q3497">
        <f>2*(Tabell1[[#This Row],[Recall]] * Tabell1[[#This Row],[Precision]]) / (Tabell1[[#This Row],[Recall]] + Tabell1[[#This Row],[Precision]])</f>
        <v>0.91072816791915012</v>
      </c>
      <c r="R3497">
        <v>7029</v>
      </c>
      <c r="S3497">
        <v>2589</v>
      </c>
      <c r="T3497">
        <v>1020</v>
      </c>
      <c r="U3497">
        <v>358</v>
      </c>
    </row>
    <row r="3498" spans="1:21" hidden="1" x14ac:dyDescent="0.3">
      <c r="A3498" s="25" t="s">
        <v>20</v>
      </c>
      <c r="B3498" s="21" t="s">
        <v>32</v>
      </c>
      <c r="C3498" s="24" t="s">
        <v>38</v>
      </c>
      <c r="D3498" s="24" t="s">
        <v>38</v>
      </c>
      <c r="E3498" t="s">
        <v>45</v>
      </c>
      <c r="F3498" s="25" t="s">
        <v>30</v>
      </c>
      <c r="G3498" s="25" t="s">
        <v>26</v>
      </c>
      <c r="H3498" s="21" t="s">
        <v>29</v>
      </c>
      <c r="I3498" s="21"/>
      <c r="J3498" s="25" t="s">
        <v>26</v>
      </c>
      <c r="K3498" s="26">
        <v>3.60081934928894</v>
      </c>
      <c r="L3498" s="26">
        <v>9.3778614997863698</v>
      </c>
      <c r="N3498">
        <f>(Tabell1[[#This Row],[TP]]+Tabell1[[#This Row],[TN]])/(Tabell1[[#This Row],[TP]]+Tabell1[[#This Row],[TN]]+Tabell1[[#This Row],[FP]]+Tabell1[[#This Row],[FN]])</f>
        <v>0.89165988976235655</v>
      </c>
      <c r="O3498">
        <f>Tabell1[[#This Row],[TP]]/(Tabell1[[#This Row],[TP]]+Tabell1[[#This Row],[FP]])</f>
        <v>0.89765051395007345</v>
      </c>
      <c r="P3498">
        <f>Tabell1[[#This Row],[TP]]/(Tabell1[[#This Row],[TP]]+Tabell1[[#This Row],[FN]])</f>
        <v>0.92411186696900982</v>
      </c>
      <c r="Q3498">
        <f>2*(Tabell1[[#This Row],[Recall]] * Tabell1[[#This Row],[Precision]]) / (Tabell1[[#This Row],[Recall]] + Tabell1[[#This Row],[Precision]])</f>
        <v>0.91068901303538186</v>
      </c>
      <c r="R3498">
        <v>6113</v>
      </c>
      <c r="S3498">
        <v>3755</v>
      </c>
      <c r="T3498">
        <v>697</v>
      </c>
      <c r="U3498">
        <v>502</v>
      </c>
    </row>
    <row r="3499" spans="1:21" hidden="1" x14ac:dyDescent="0.3">
      <c r="A3499" s="25" t="s">
        <v>20</v>
      </c>
      <c r="B3499" s="23" t="s">
        <v>33</v>
      </c>
      <c r="C3499" s="25" t="s">
        <v>36</v>
      </c>
      <c r="D3499" s="25" t="s">
        <v>36</v>
      </c>
      <c r="E3499" t="s">
        <v>37</v>
      </c>
      <c r="F3499" s="19" t="s">
        <v>21</v>
      </c>
      <c r="G3499" s="21" t="s">
        <v>29</v>
      </c>
      <c r="H3499" s="21" t="s">
        <v>29</v>
      </c>
      <c r="I3499" s="25" t="s">
        <v>25</v>
      </c>
      <c r="J3499" s="21" t="s">
        <v>29</v>
      </c>
      <c r="K3499" s="26">
        <v>1.6297411918640099</v>
      </c>
      <c r="L3499" s="26">
        <v>4.2553560733795104</v>
      </c>
      <c r="N3499">
        <f>(Tabell1[[#This Row],[TP]]+Tabell1[[#This Row],[TN]])/(Tabell1[[#This Row],[TP]]+Tabell1[[#This Row],[TN]]+Tabell1[[#This Row],[FP]]+Tabell1[[#This Row],[FN]])</f>
        <v>0.8755600256011703</v>
      </c>
      <c r="O3499">
        <f>Tabell1[[#This Row],[TP]]/(Tabell1[[#This Row],[TP]]+Tabell1[[#This Row],[FP]])</f>
        <v>0.87542597500946606</v>
      </c>
      <c r="P3499">
        <f>Tabell1[[#This Row],[TP]]/(Tabell1[[#This Row],[TP]]+Tabell1[[#This Row],[FN]])</f>
        <v>0.94883720930232562</v>
      </c>
      <c r="Q3499">
        <f>2*(Tabell1[[#This Row],[Recall]] * Tabell1[[#This Row],[Precision]]) / (Tabell1[[#This Row],[Recall]] + Tabell1[[#This Row],[Precision]])</f>
        <v>0.91065450009847038</v>
      </c>
      <c r="R3499">
        <v>6936</v>
      </c>
      <c r="S3499">
        <v>2640</v>
      </c>
      <c r="T3499">
        <v>987</v>
      </c>
      <c r="U3499">
        <v>374</v>
      </c>
    </row>
    <row r="3500" spans="1:21" hidden="1" x14ac:dyDescent="0.3">
      <c r="A3500" s="25" t="s">
        <v>20</v>
      </c>
      <c r="B3500" s="23" t="s">
        <v>33</v>
      </c>
      <c r="C3500" s="25" t="s">
        <v>36</v>
      </c>
      <c r="D3500" s="25" t="s">
        <v>36</v>
      </c>
      <c r="E3500" t="s">
        <v>37</v>
      </c>
      <c r="F3500" s="19" t="s">
        <v>21</v>
      </c>
      <c r="G3500" s="25" t="s">
        <v>26</v>
      </c>
      <c r="H3500" s="21" t="s">
        <v>29</v>
      </c>
      <c r="I3500" s="25" t="s">
        <v>25</v>
      </c>
      <c r="J3500" s="21" t="s">
        <v>29</v>
      </c>
      <c r="K3500" s="26">
        <v>1.62266540527343</v>
      </c>
      <c r="L3500" s="26">
        <v>4.2634899616241402</v>
      </c>
      <c r="N3500">
        <f>(Tabell1[[#This Row],[TP]]+Tabell1[[#This Row],[TN]])/(Tabell1[[#This Row],[TP]]+Tabell1[[#This Row],[TN]]+Tabell1[[#This Row],[FP]]+Tabell1[[#This Row],[FN]])</f>
        <v>0.8755600256011703</v>
      </c>
      <c r="O3500">
        <f>Tabell1[[#This Row],[TP]]/(Tabell1[[#This Row],[TP]]+Tabell1[[#This Row],[FP]])</f>
        <v>0.87542597500946606</v>
      </c>
      <c r="P3500">
        <f>Tabell1[[#This Row],[TP]]/(Tabell1[[#This Row],[TP]]+Tabell1[[#This Row],[FN]])</f>
        <v>0.94883720930232562</v>
      </c>
      <c r="Q3500">
        <f>2*(Tabell1[[#This Row],[Recall]] * Tabell1[[#This Row],[Precision]]) / (Tabell1[[#This Row],[Recall]] + Tabell1[[#This Row],[Precision]])</f>
        <v>0.91065450009847038</v>
      </c>
      <c r="R3500">
        <v>6936</v>
      </c>
      <c r="S3500">
        <v>2640</v>
      </c>
      <c r="T3500">
        <v>987</v>
      </c>
      <c r="U3500">
        <v>374</v>
      </c>
    </row>
    <row r="3501" spans="1:21" hidden="1" x14ac:dyDescent="0.3">
      <c r="A3501" s="25" t="s">
        <v>20</v>
      </c>
      <c r="B3501" s="25" t="s">
        <v>22</v>
      </c>
      <c r="C3501" s="21" t="s">
        <v>34</v>
      </c>
      <c r="D3501" s="21" t="s">
        <v>34</v>
      </c>
      <c r="E3501" t="s">
        <v>43</v>
      </c>
      <c r="F3501" s="25" t="s">
        <v>30</v>
      </c>
      <c r="G3501" s="25" t="s">
        <v>26</v>
      </c>
      <c r="H3501" s="21" t="s">
        <v>29</v>
      </c>
      <c r="I3501" s="25" t="s">
        <v>25</v>
      </c>
      <c r="J3501" s="21" t="s">
        <v>29</v>
      </c>
      <c r="K3501" s="26">
        <v>2.8534977436065598</v>
      </c>
      <c r="L3501" s="26">
        <v>6.9475390911102197</v>
      </c>
      <c r="N3501">
        <f>(Tabell1[[#This Row],[TP]]+Tabell1[[#This Row],[TN]])/(Tabell1[[#This Row],[TP]]+Tabell1[[#This Row],[TN]]+Tabell1[[#This Row],[FP]]+Tabell1[[#This Row],[FN]])</f>
        <v>0.84369336716201526</v>
      </c>
      <c r="O3501">
        <f>Tabell1[[#This Row],[TP]]/(Tabell1[[#This Row],[TP]]+Tabell1[[#This Row],[FP]])</f>
        <v>0.83770132469265224</v>
      </c>
      <c r="P3501">
        <f>Tabell1[[#This Row],[TP]]/(Tabell1[[#This Row],[TP]]+Tabell1[[#This Row],[FN]])</f>
        <v>0.99750340444847929</v>
      </c>
      <c r="Q3501">
        <f>2*(Tabell1[[#This Row],[Recall]] * Tabell1[[#This Row],[Precision]]) / (Tabell1[[#This Row],[Recall]] + Tabell1[[#This Row],[Precision]])</f>
        <v>0.9106449106449106</v>
      </c>
      <c r="R3501">
        <v>8790</v>
      </c>
      <c r="S3501">
        <v>521</v>
      </c>
      <c r="T3501">
        <v>1703</v>
      </c>
      <c r="U3501">
        <v>22</v>
      </c>
    </row>
    <row r="3502" spans="1:21" hidden="1" x14ac:dyDescent="0.3">
      <c r="A3502" s="25" t="s">
        <v>20</v>
      </c>
      <c r="B3502" s="21" t="s">
        <v>32</v>
      </c>
      <c r="C3502" s="24" t="s">
        <v>38</v>
      </c>
      <c r="D3502" s="24" t="s">
        <v>38</v>
      </c>
      <c r="E3502" t="s">
        <v>45</v>
      </c>
      <c r="F3502" s="25" t="s">
        <v>30</v>
      </c>
      <c r="G3502" s="21" t="s">
        <v>29</v>
      </c>
      <c r="H3502" s="21" t="s">
        <v>29</v>
      </c>
      <c r="I3502" s="21"/>
      <c r="J3502" s="25" t="s">
        <v>26</v>
      </c>
      <c r="K3502" s="26">
        <v>3.6203622817993102</v>
      </c>
      <c r="L3502" s="26">
        <v>9.4173116683959908</v>
      </c>
      <c r="N3502">
        <f>(Tabell1[[#This Row],[TP]]+Tabell1[[#This Row],[TN]])/(Tabell1[[#This Row],[TP]]+Tabell1[[#This Row],[TN]]+Tabell1[[#This Row],[FP]]+Tabell1[[#This Row],[FN]])</f>
        <v>0.89156953103822179</v>
      </c>
      <c r="O3502">
        <f>Tabell1[[#This Row],[TP]]/(Tabell1[[#This Row],[TP]]+Tabell1[[#This Row],[FP]])</f>
        <v>0.89751871971810304</v>
      </c>
      <c r="P3502">
        <f>Tabell1[[#This Row],[TP]]/(Tabell1[[#This Row],[TP]]+Tabell1[[#This Row],[FN]])</f>
        <v>0.92411186696900982</v>
      </c>
      <c r="Q3502">
        <f>2*(Tabell1[[#This Row],[Recall]] * Tabell1[[#This Row],[Precision]]) / (Tabell1[[#This Row],[Recall]] + Tabell1[[#This Row],[Precision]])</f>
        <v>0.91062118277968107</v>
      </c>
      <c r="R3502">
        <v>6113</v>
      </c>
      <c r="S3502">
        <v>3754</v>
      </c>
      <c r="T3502">
        <v>698</v>
      </c>
      <c r="U3502">
        <v>502</v>
      </c>
    </row>
    <row r="3503" spans="1:21" hidden="1" x14ac:dyDescent="0.3">
      <c r="A3503" s="25" t="s">
        <v>20</v>
      </c>
      <c r="B3503" s="23" t="s">
        <v>33</v>
      </c>
      <c r="C3503" s="25" t="s">
        <v>36</v>
      </c>
      <c r="D3503" s="25" t="s">
        <v>36</v>
      </c>
      <c r="E3503" t="s">
        <v>44</v>
      </c>
      <c r="F3503" s="19" t="s">
        <v>21</v>
      </c>
      <c r="G3503" s="25" t="s">
        <v>26</v>
      </c>
      <c r="H3503" s="21" t="s">
        <v>29</v>
      </c>
      <c r="I3503" s="25" t="s">
        <v>25</v>
      </c>
      <c r="J3503" s="21" t="s">
        <v>29</v>
      </c>
      <c r="K3503" s="26">
        <v>1.7136030197143499</v>
      </c>
      <c r="L3503" s="26">
        <v>4.4462201595306396</v>
      </c>
      <c r="N3503">
        <f>(Tabell1[[#This Row],[TP]]+Tabell1[[#This Row],[TN]])/(Tabell1[[#This Row],[TP]]+Tabell1[[#This Row],[TN]]+Tabell1[[#This Row],[FP]]+Tabell1[[#This Row],[FN]])</f>
        <v>0.87577300836667882</v>
      </c>
      <c r="O3503">
        <f>Tabell1[[#This Row],[TP]]/(Tabell1[[#This Row],[TP]]+Tabell1[[#This Row],[FP]])</f>
        <v>0.88131728942368592</v>
      </c>
      <c r="P3503">
        <f>Tabell1[[#This Row],[TP]]/(Tabell1[[#This Row],[TP]]+Tabell1[[#This Row],[FN]])</f>
        <v>0.94192500338432383</v>
      </c>
      <c r="Q3503">
        <f>2*(Tabell1[[#This Row],[Recall]] * Tabell1[[#This Row],[Precision]]) / (Tabell1[[#This Row],[Recall]] + Tabell1[[#This Row],[Precision]])</f>
        <v>0.91061379400602016</v>
      </c>
      <c r="R3503">
        <v>6958</v>
      </c>
      <c r="S3503">
        <v>2672</v>
      </c>
      <c r="T3503">
        <v>937</v>
      </c>
      <c r="U3503">
        <v>429</v>
      </c>
    </row>
    <row r="3504" spans="1:21" hidden="1" x14ac:dyDescent="0.3">
      <c r="A3504" s="25" t="s">
        <v>20</v>
      </c>
      <c r="B3504" s="23" t="s">
        <v>33</v>
      </c>
      <c r="C3504" s="25" t="s">
        <v>36</v>
      </c>
      <c r="D3504" s="25" t="s">
        <v>36</v>
      </c>
      <c r="E3504" t="s">
        <v>37</v>
      </c>
      <c r="F3504" s="19" t="s">
        <v>21</v>
      </c>
      <c r="G3504" s="25" t="s">
        <v>26</v>
      </c>
      <c r="H3504" s="21" t="s">
        <v>29</v>
      </c>
      <c r="I3504" s="21"/>
      <c r="J3504" s="21" t="s">
        <v>29</v>
      </c>
      <c r="K3504" s="26">
        <v>1.8062195777893</v>
      </c>
      <c r="L3504" s="26">
        <v>4.7060003280639604</v>
      </c>
      <c r="N3504">
        <f>(Tabell1[[#This Row],[TP]]+Tabell1[[#This Row],[TN]])/(Tabell1[[#This Row],[TP]]+Tabell1[[#This Row],[TN]]+Tabell1[[#This Row],[FP]]+Tabell1[[#This Row],[FN]])</f>
        <v>0.87565145835238178</v>
      </c>
      <c r="O3504">
        <f>Tabell1[[#This Row],[TP]]/(Tabell1[[#This Row],[TP]]+Tabell1[[#This Row],[FP]])</f>
        <v>0.87686850772738789</v>
      </c>
      <c r="P3504">
        <f>Tabell1[[#This Row],[TP]]/(Tabell1[[#This Row],[TP]]+Tabell1[[#This Row],[FN]])</f>
        <v>0.94692202462380304</v>
      </c>
      <c r="Q3504">
        <f>2*(Tabell1[[#This Row],[Recall]] * Tabell1[[#This Row],[Precision]]) / (Tabell1[[#This Row],[Recall]] + Tabell1[[#This Row],[Precision]])</f>
        <v>0.91054985530123644</v>
      </c>
      <c r="R3504">
        <v>6922</v>
      </c>
      <c r="S3504">
        <v>2655</v>
      </c>
      <c r="T3504">
        <v>972</v>
      </c>
      <c r="U3504">
        <v>388</v>
      </c>
    </row>
    <row r="3505" spans="1:21" hidden="1" x14ac:dyDescent="0.3">
      <c r="A3505" s="25" t="s">
        <v>20</v>
      </c>
      <c r="B3505" s="23" t="s">
        <v>33</v>
      </c>
      <c r="C3505" s="25" t="s">
        <v>36</v>
      </c>
      <c r="D3505" s="25" t="s">
        <v>36</v>
      </c>
      <c r="E3505" t="s">
        <v>37</v>
      </c>
      <c r="F3505" s="19" t="s">
        <v>21</v>
      </c>
      <c r="G3505" s="21" t="s">
        <v>29</v>
      </c>
      <c r="H3505" s="21" t="s">
        <v>29</v>
      </c>
      <c r="I3505" s="21"/>
      <c r="J3505" s="21" t="s">
        <v>29</v>
      </c>
      <c r="K3505" s="26">
        <v>1.78657627105712</v>
      </c>
      <c r="L3505" s="26">
        <v>4.6967356204986501</v>
      </c>
      <c r="N3505">
        <f>(Tabell1[[#This Row],[TP]]+Tabell1[[#This Row],[TN]])/(Tabell1[[#This Row],[TP]]+Tabell1[[#This Row],[TN]]+Tabell1[[#This Row],[FP]]+Tabell1[[#This Row],[FN]])</f>
        <v>0.87565145835238178</v>
      </c>
      <c r="O3505">
        <f>Tabell1[[#This Row],[TP]]/(Tabell1[[#This Row],[TP]]+Tabell1[[#This Row],[FP]])</f>
        <v>0.87686850772738789</v>
      </c>
      <c r="P3505">
        <f>Tabell1[[#This Row],[TP]]/(Tabell1[[#This Row],[TP]]+Tabell1[[#This Row],[FN]])</f>
        <v>0.94692202462380304</v>
      </c>
      <c r="Q3505">
        <f>2*(Tabell1[[#This Row],[Recall]] * Tabell1[[#This Row],[Precision]]) / (Tabell1[[#This Row],[Recall]] + Tabell1[[#This Row],[Precision]])</f>
        <v>0.91054985530123644</v>
      </c>
      <c r="R3505">
        <v>6922</v>
      </c>
      <c r="S3505">
        <v>2655</v>
      </c>
      <c r="T3505">
        <v>972</v>
      </c>
      <c r="U3505">
        <v>388</v>
      </c>
    </row>
    <row r="3506" spans="1:21" hidden="1" x14ac:dyDescent="0.3">
      <c r="A3506" s="25" t="s">
        <v>20</v>
      </c>
      <c r="B3506" s="21" t="s">
        <v>32</v>
      </c>
      <c r="C3506" s="23" t="s">
        <v>40</v>
      </c>
      <c r="D3506" s="20" t="s">
        <v>23</v>
      </c>
      <c r="E3506" t="s">
        <v>24</v>
      </c>
      <c r="F3506" s="25" t="s">
        <v>30</v>
      </c>
      <c r="G3506" s="21" t="s">
        <v>29</v>
      </c>
      <c r="H3506" s="25" t="s">
        <v>26</v>
      </c>
      <c r="I3506" s="21"/>
      <c r="J3506" s="25" t="s">
        <v>26</v>
      </c>
      <c r="K3506" s="26">
        <v>3.7271957397460902</v>
      </c>
      <c r="L3506" s="26">
        <v>5.0836658477783203</v>
      </c>
      <c r="N3506">
        <f>(Tabell1[[#This Row],[TP]]+Tabell1[[#This Row],[TN]])/(Tabell1[[#This Row],[TP]]+Tabell1[[#This Row],[TN]]+Tabell1[[#This Row],[FP]]+Tabell1[[#This Row],[FN]])</f>
        <v>0.85000452611568755</v>
      </c>
      <c r="O3506">
        <f>Tabell1[[#This Row],[TP]]/(Tabell1[[#This Row],[TP]]+Tabell1[[#This Row],[FP]])</f>
        <v>0.95018034265103701</v>
      </c>
      <c r="P3506">
        <f>Tabell1[[#This Row],[TP]]/(Tabell1[[#This Row],[TP]]+Tabell1[[#This Row],[FN]])</f>
        <v>0.87402799377916018</v>
      </c>
      <c r="Q3506">
        <f>2*(Tabell1[[#This Row],[Recall]] * Tabell1[[#This Row],[Precision]]) / (Tabell1[[#This Row],[Recall]] + Tabell1[[#This Row],[Precision]])</f>
        <v>0.91051466220230071</v>
      </c>
      <c r="R3506">
        <v>8430</v>
      </c>
      <c r="S3506">
        <v>960</v>
      </c>
      <c r="T3506">
        <v>442</v>
      </c>
      <c r="U3506">
        <v>1215</v>
      </c>
    </row>
    <row r="3507" spans="1:21" hidden="1" x14ac:dyDescent="0.3">
      <c r="A3507" s="25" t="s">
        <v>20</v>
      </c>
      <c r="B3507" s="25" t="s">
        <v>22</v>
      </c>
      <c r="C3507" s="21" t="s">
        <v>34</v>
      </c>
      <c r="D3507" s="21" t="s">
        <v>34</v>
      </c>
      <c r="E3507" t="s">
        <v>43</v>
      </c>
      <c r="F3507" s="25" t="s">
        <v>30</v>
      </c>
      <c r="G3507" s="21" t="s">
        <v>29</v>
      </c>
      <c r="H3507" s="21" t="s">
        <v>29</v>
      </c>
      <c r="I3507" s="25" t="s">
        <v>25</v>
      </c>
      <c r="J3507" s="21" t="s">
        <v>29</v>
      </c>
      <c r="K3507" s="26">
        <v>2.8239328861236501</v>
      </c>
      <c r="L3507" s="26">
        <v>6.9451143741607604</v>
      </c>
      <c r="N3507">
        <f>(Tabell1[[#This Row],[TP]]+Tabell1[[#This Row],[TN]])/(Tabell1[[#This Row],[TP]]+Tabell1[[#This Row],[TN]]+Tabell1[[#This Row],[FP]]+Tabell1[[#This Row],[FN]])</f>
        <v>0.84324030445813702</v>
      </c>
      <c r="O3507">
        <f>Tabell1[[#This Row],[TP]]/(Tabell1[[#This Row],[TP]]+Tabell1[[#This Row],[FP]])</f>
        <v>0.83659695817490498</v>
      </c>
      <c r="P3507">
        <f>Tabell1[[#This Row],[TP]]/(Tabell1[[#This Row],[TP]]+Tabell1[[#This Row],[FN]])</f>
        <v>0.9987517022242397</v>
      </c>
      <c r="Q3507">
        <f>2*(Tabell1[[#This Row],[Recall]] * Tabell1[[#This Row],[Precision]]) / (Tabell1[[#This Row],[Recall]] + Tabell1[[#This Row],[Precision]])</f>
        <v>0.9105110697289468</v>
      </c>
      <c r="R3507">
        <v>8801</v>
      </c>
      <c r="S3507">
        <v>505</v>
      </c>
      <c r="T3507">
        <v>1719</v>
      </c>
      <c r="U3507">
        <v>11</v>
      </c>
    </row>
    <row r="3508" spans="1:21" hidden="1" x14ac:dyDescent="0.3">
      <c r="A3508" s="23" t="s">
        <v>48</v>
      </c>
      <c r="B3508" s="21" t="s">
        <v>32</v>
      </c>
      <c r="C3508" s="21" t="s">
        <v>34</v>
      </c>
      <c r="D3508" s="21" t="s">
        <v>34</v>
      </c>
      <c r="E3508" t="s">
        <v>43</v>
      </c>
      <c r="F3508" s="25" t="s">
        <v>30</v>
      </c>
      <c r="G3508" s="21" t="s">
        <v>29</v>
      </c>
      <c r="H3508" s="25" t="s">
        <v>26</v>
      </c>
      <c r="I3508" s="25" t="s">
        <v>25</v>
      </c>
      <c r="J3508" s="25" t="s">
        <v>26</v>
      </c>
      <c r="K3508" s="26">
        <v>0.29520726203918402</v>
      </c>
      <c r="L3508" s="26">
        <v>0.409905195236206</v>
      </c>
      <c r="N3508">
        <f>(Tabell1[[#This Row],[TP]]+Tabell1[[#This Row],[TN]])/(Tabell1[[#This Row],[TP]]+Tabell1[[#This Row],[TN]]+Tabell1[[#This Row],[FP]]+Tabell1[[#This Row],[FN]])</f>
        <v>0.84314969191736133</v>
      </c>
      <c r="O3508">
        <f>Tabell1[[#This Row],[TP]]/(Tabell1[[#This Row],[TP]]+Tabell1[[#This Row],[FP]])</f>
        <v>0.83638954869358673</v>
      </c>
      <c r="P3508">
        <f>Tabell1[[#This Row],[TP]]/(Tabell1[[#This Row],[TP]]+Tabell1[[#This Row],[FN]])</f>
        <v>0.99897866545619607</v>
      </c>
      <c r="Q3508">
        <f>2*(Tabell1[[#This Row],[Recall]] * Tabell1[[#This Row],[Precision]]) / (Tabell1[[#This Row],[Recall]] + Tabell1[[#This Row],[Precision]])</f>
        <v>0.91048249469928122</v>
      </c>
      <c r="R3508">
        <v>8803</v>
      </c>
      <c r="S3508">
        <v>502</v>
      </c>
      <c r="T3508">
        <v>1722</v>
      </c>
      <c r="U3508">
        <v>9</v>
      </c>
    </row>
    <row r="3509" spans="1:21" hidden="1" x14ac:dyDescent="0.3">
      <c r="A3509" s="23" t="s">
        <v>48</v>
      </c>
      <c r="B3509" s="21" t="s">
        <v>32</v>
      </c>
      <c r="C3509" s="21" t="s">
        <v>34</v>
      </c>
      <c r="D3509" s="21" t="s">
        <v>34</v>
      </c>
      <c r="E3509" t="s">
        <v>43</v>
      </c>
      <c r="F3509" s="25" t="s">
        <v>30</v>
      </c>
      <c r="G3509" s="21" t="s">
        <v>29</v>
      </c>
      <c r="H3509" s="25" t="s">
        <v>26</v>
      </c>
      <c r="I3509" s="25" t="s">
        <v>25</v>
      </c>
      <c r="J3509" s="21" t="s">
        <v>29</v>
      </c>
      <c r="K3509" s="26">
        <v>0.29221940040588301</v>
      </c>
      <c r="L3509" s="26">
        <v>0.41089892387390098</v>
      </c>
      <c r="N3509">
        <f>(Tabell1[[#This Row],[TP]]+Tabell1[[#This Row],[TN]])/(Tabell1[[#This Row],[TP]]+Tabell1[[#This Row],[TN]]+Tabell1[[#This Row],[FP]]+Tabell1[[#This Row],[FN]])</f>
        <v>0.84314969191736133</v>
      </c>
      <c r="O3509">
        <f>Tabell1[[#This Row],[TP]]/(Tabell1[[#This Row],[TP]]+Tabell1[[#This Row],[FP]])</f>
        <v>0.83638954869358673</v>
      </c>
      <c r="P3509">
        <f>Tabell1[[#This Row],[TP]]/(Tabell1[[#This Row],[TP]]+Tabell1[[#This Row],[FN]])</f>
        <v>0.99897866545619607</v>
      </c>
      <c r="Q3509">
        <f>2*(Tabell1[[#This Row],[Recall]] * Tabell1[[#This Row],[Precision]]) / (Tabell1[[#This Row],[Recall]] + Tabell1[[#This Row],[Precision]])</f>
        <v>0.91048249469928122</v>
      </c>
      <c r="R3509">
        <v>8803</v>
      </c>
      <c r="S3509">
        <v>502</v>
      </c>
      <c r="T3509">
        <v>1722</v>
      </c>
      <c r="U3509">
        <v>9</v>
      </c>
    </row>
    <row r="3510" spans="1:21" hidden="1" x14ac:dyDescent="0.3">
      <c r="A3510" s="23" t="s">
        <v>48</v>
      </c>
      <c r="B3510" s="21" t="s">
        <v>32</v>
      </c>
      <c r="C3510" s="21" t="s">
        <v>34</v>
      </c>
      <c r="D3510" s="21" t="s">
        <v>34</v>
      </c>
      <c r="E3510" t="s">
        <v>43</v>
      </c>
      <c r="F3510" s="25" t="s">
        <v>30</v>
      </c>
      <c r="G3510" s="25" t="s">
        <v>26</v>
      </c>
      <c r="H3510" s="25" t="s">
        <v>26</v>
      </c>
      <c r="I3510" s="21"/>
      <c r="J3510" s="21" t="s">
        <v>29</v>
      </c>
      <c r="K3510" s="26">
        <v>0.46591281890869102</v>
      </c>
      <c r="L3510" s="26">
        <v>0.73104810714721602</v>
      </c>
      <c r="N3510">
        <f>(Tabell1[[#This Row],[TP]]+Tabell1[[#This Row],[TN]])/(Tabell1[[#This Row],[TP]]+Tabell1[[#This Row],[TN]]+Tabell1[[#This Row],[FP]]+Tabell1[[#This Row],[FN]])</f>
        <v>0.84305907937658575</v>
      </c>
      <c r="O3510">
        <f>Tabell1[[#This Row],[TP]]/(Tabell1[[#This Row],[TP]]+Tabell1[[#This Row],[FP]])</f>
        <v>0.83599088838268798</v>
      </c>
      <c r="P3510">
        <f>Tabell1[[#This Row],[TP]]/(Tabell1[[#This Row],[TP]]+Tabell1[[#This Row],[FN]])</f>
        <v>0.99954607353608715</v>
      </c>
      <c r="Q3510">
        <f>2*(Tabell1[[#This Row],[Recall]] * Tabell1[[#This Row],[Precision]]) / (Tabell1[[#This Row],[Recall]] + Tabell1[[#This Row],[Precision]])</f>
        <v>0.91048170353524915</v>
      </c>
      <c r="R3510">
        <v>8808</v>
      </c>
      <c r="S3510">
        <v>496</v>
      </c>
      <c r="T3510">
        <v>1728</v>
      </c>
      <c r="U3510">
        <v>4</v>
      </c>
    </row>
    <row r="3511" spans="1:21" hidden="1" x14ac:dyDescent="0.3">
      <c r="A3511" s="23" t="s">
        <v>48</v>
      </c>
      <c r="B3511" s="21" t="s">
        <v>32</v>
      </c>
      <c r="C3511" s="21" t="s">
        <v>34</v>
      </c>
      <c r="D3511" s="21" t="s">
        <v>34</v>
      </c>
      <c r="E3511" t="s">
        <v>43</v>
      </c>
      <c r="F3511" s="25" t="s">
        <v>30</v>
      </c>
      <c r="G3511" s="25" t="s">
        <v>26</v>
      </c>
      <c r="H3511" s="25" t="s">
        <v>26</v>
      </c>
      <c r="I3511" s="21"/>
      <c r="J3511" s="25" t="s">
        <v>26</v>
      </c>
      <c r="K3511" s="26">
        <v>0.45465970039367598</v>
      </c>
      <c r="L3511" s="26">
        <v>0.66821861267089799</v>
      </c>
      <c r="N3511">
        <f>(Tabell1[[#This Row],[TP]]+Tabell1[[#This Row],[TN]])/(Tabell1[[#This Row],[TP]]+Tabell1[[#This Row],[TN]]+Tabell1[[#This Row],[FP]]+Tabell1[[#This Row],[FN]])</f>
        <v>0.84305907937658575</v>
      </c>
      <c r="O3511">
        <f>Tabell1[[#This Row],[TP]]/(Tabell1[[#This Row],[TP]]+Tabell1[[#This Row],[FP]])</f>
        <v>0.83599088838268798</v>
      </c>
      <c r="P3511">
        <f>Tabell1[[#This Row],[TP]]/(Tabell1[[#This Row],[TP]]+Tabell1[[#This Row],[FN]])</f>
        <v>0.99954607353608715</v>
      </c>
      <c r="Q3511">
        <f>2*(Tabell1[[#This Row],[Recall]] * Tabell1[[#This Row],[Precision]]) / (Tabell1[[#This Row],[Recall]] + Tabell1[[#This Row],[Precision]])</f>
        <v>0.91048170353524915</v>
      </c>
      <c r="R3511">
        <v>8808</v>
      </c>
      <c r="S3511">
        <v>496</v>
      </c>
      <c r="T3511">
        <v>1728</v>
      </c>
      <c r="U3511">
        <v>4</v>
      </c>
    </row>
    <row r="3512" spans="1:21" hidden="1" x14ac:dyDescent="0.3">
      <c r="A3512" s="25" t="s">
        <v>20</v>
      </c>
      <c r="B3512" s="23" t="s">
        <v>33</v>
      </c>
      <c r="C3512" s="24" t="s">
        <v>38</v>
      </c>
      <c r="D3512" s="24" t="s">
        <v>38</v>
      </c>
      <c r="E3512" t="s">
        <v>45</v>
      </c>
      <c r="F3512" s="25" t="s">
        <v>30</v>
      </c>
      <c r="G3512" s="21" t="s">
        <v>29</v>
      </c>
      <c r="H3512" s="25" t="s">
        <v>26</v>
      </c>
      <c r="I3512" s="21"/>
      <c r="J3512" s="21" t="s">
        <v>29</v>
      </c>
      <c r="K3512" s="26">
        <v>7.1659071445464999</v>
      </c>
      <c r="L3512" s="26">
        <v>19.1713690757751</v>
      </c>
      <c r="N3512">
        <f>(Tabell1[[#This Row],[TP]]+Tabell1[[#This Row],[TN]])/(Tabell1[[#This Row],[TP]]+Tabell1[[#This Row],[TN]]+Tabell1[[#This Row],[FP]]+Tabell1[[#This Row],[FN]])</f>
        <v>0.88949128038312097</v>
      </c>
      <c r="O3512">
        <f>Tabell1[[#This Row],[TP]]/(Tabell1[[#This Row],[TP]]+Tabell1[[#This Row],[FP]])</f>
        <v>0.88262844166903209</v>
      </c>
      <c r="P3512">
        <f>Tabell1[[#This Row],[TP]]/(Tabell1[[#This Row],[TP]]+Tabell1[[#This Row],[FN]])</f>
        <v>0.94013605442176873</v>
      </c>
      <c r="Q3512">
        <f>2*(Tabell1[[#This Row],[Recall]] * Tabell1[[#This Row],[Precision]]) / (Tabell1[[#This Row],[Recall]] + Tabell1[[#This Row],[Precision]])</f>
        <v>0.91047507503111047</v>
      </c>
      <c r="R3512">
        <v>6219</v>
      </c>
      <c r="S3512">
        <v>3625</v>
      </c>
      <c r="T3512">
        <v>827</v>
      </c>
      <c r="U3512">
        <v>396</v>
      </c>
    </row>
    <row r="3513" spans="1:21" hidden="1" x14ac:dyDescent="0.3">
      <c r="A3513" s="21" t="s">
        <v>31</v>
      </c>
      <c r="B3513" s="23" t="s">
        <v>33</v>
      </c>
      <c r="C3513" s="23" t="s">
        <v>40</v>
      </c>
      <c r="D3513" s="20" t="s">
        <v>23</v>
      </c>
      <c r="E3513" t="s">
        <v>24</v>
      </c>
      <c r="F3513" s="19" t="s">
        <v>21</v>
      </c>
      <c r="G3513" s="25" t="s">
        <v>26</v>
      </c>
      <c r="H3513" s="21" t="s">
        <v>29</v>
      </c>
      <c r="I3513" s="21"/>
      <c r="J3513" s="25" t="s">
        <v>26</v>
      </c>
      <c r="K3513" s="26">
        <v>259.962241649627</v>
      </c>
      <c r="L3513" s="26">
        <v>2.5817377567291202</v>
      </c>
      <c r="N3513">
        <f>(Tabell1[[#This Row],[TP]]+Tabell1[[#This Row],[TN]])/(Tabell1[[#This Row],[TP]]+Tabell1[[#This Row],[TN]]+Tabell1[[#This Row],[FP]]+Tabell1[[#This Row],[FN]])</f>
        <v>0.8504571376844392</v>
      </c>
      <c r="O3513">
        <f>Tabell1[[#This Row],[TP]]/(Tabell1[[#This Row],[TP]]+Tabell1[[#This Row],[FP]])</f>
        <v>0.95409612544029088</v>
      </c>
      <c r="P3513">
        <f>Tabell1[[#This Row],[TP]]/(Tabell1[[#This Row],[TP]]+Tabell1[[#This Row],[FN]])</f>
        <v>0.87060653188180404</v>
      </c>
      <c r="Q3513">
        <f>2*(Tabell1[[#This Row],[Recall]] * Tabell1[[#This Row],[Precision]]) / (Tabell1[[#This Row],[Recall]] + Tabell1[[#This Row],[Precision]])</f>
        <v>0.9104412880841376</v>
      </c>
      <c r="R3513">
        <v>8397</v>
      </c>
      <c r="S3513">
        <v>998</v>
      </c>
      <c r="T3513">
        <v>404</v>
      </c>
      <c r="U3513">
        <v>1248</v>
      </c>
    </row>
    <row r="3514" spans="1:21" hidden="1" x14ac:dyDescent="0.3">
      <c r="A3514" s="23" t="s">
        <v>48</v>
      </c>
      <c r="B3514" s="21" t="s">
        <v>32</v>
      </c>
      <c r="C3514" s="21" t="s">
        <v>34</v>
      </c>
      <c r="D3514" s="21" t="s">
        <v>34</v>
      </c>
      <c r="E3514" t="s">
        <v>35</v>
      </c>
      <c r="F3514" s="25" t="s">
        <v>30</v>
      </c>
      <c r="G3514" s="21" t="s">
        <v>29</v>
      </c>
      <c r="H3514" s="25" t="s">
        <v>26</v>
      </c>
      <c r="I3514" s="25" t="s">
        <v>25</v>
      </c>
      <c r="J3514" s="25" t="s">
        <v>26</v>
      </c>
      <c r="K3514" s="26">
        <v>0.26562857627868602</v>
      </c>
      <c r="L3514" s="26">
        <v>0.32612800598144498</v>
      </c>
      <c r="N3514">
        <f>(Tabell1[[#This Row],[TP]]+Tabell1[[#This Row],[TN]])/(Tabell1[[#This Row],[TP]]+Tabell1[[#This Row],[TN]]+Tabell1[[#This Row],[FP]]+Tabell1[[#This Row],[FN]])</f>
        <v>0.8426238481890338</v>
      </c>
      <c r="O3514">
        <f>Tabell1[[#This Row],[TP]]/(Tabell1[[#This Row],[TP]]+Tabell1[[#This Row],[FP]])</f>
        <v>0.8364815874833047</v>
      </c>
      <c r="P3514">
        <f>Tabell1[[#This Row],[TP]]/(Tabell1[[#This Row],[TP]]+Tabell1[[#This Row],[FN]])</f>
        <v>0.99874700991001253</v>
      </c>
      <c r="Q3514">
        <f>2*(Tabell1[[#This Row],[Recall]] * Tabell1[[#This Row],[Precision]]) / (Tabell1[[#This Row],[Recall]] + Tabell1[[#This Row],[Precision]])</f>
        <v>0.91044078708270593</v>
      </c>
      <c r="R3514">
        <v>8768</v>
      </c>
      <c r="S3514">
        <v>468</v>
      </c>
      <c r="T3514">
        <v>1714</v>
      </c>
      <c r="U3514">
        <v>11</v>
      </c>
    </row>
    <row r="3515" spans="1:21" hidden="1" x14ac:dyDescent="0.3">
      <c r="A3515" s="23" t="s">
        <v>48</v>
      </c>
      <c r="B3515" s="21" t="s">
        <v>32</v>
      </c>
      <c r="C3515" s="21" t="s">
        <v>34</v>
      </c>
      <c r="D3515" s="21" t="s">
        <v>34</v>
      </c>
      <c r="E3515" t="s">
        <v>35</v>
      </c>
      <c r="F3515" s="25" t="s">
        <v>30</v>
      </c>
      <c r="G3515" s="25" t="s">
        <v>26</v>
      </c>
      <c r="H3515" s="25" t="s">
        <v>26</v>
      </c>
      <c r="I3515" s="25" t="s">
        <v>25</v>
      </c>
      <c r="J3515" s="25" t="s">
        <v>26</v>
      </c>
      <c r="K3515" s="26">
        <v>0.26529049873352001</v>
      </c>
      <c r="L3515" s="26">
        <v>0.34110975265502902</v>
      </c>
      <c r="N3515">
        <f>(Tabell1[[#This Row],[TP]]+Tabell1[[#This Row],[TN]])/(Tabell1[[#This Row],[TP]]+Tabell1[[#This Row],[TN]]+Tabell1[[#This Row],[FP]]+Tabell1[[#This Row],[FN]])</f>
        <v>0.8426238481890338</v>
      </c>
      <c r="O3515">
        <f>Tabell1[[#This Row],[TP]]/(Tabell1[[#This Row],[TP]]+Tabell1[[#This Row],[FP]])</f>
        <v>0.8364815874833047</v>
      </c>
      <c r="P3515">
        <f>Tabell1[[#This Row],[TP]]/(Tabell1[[#This Row],[TP]]+Tabell1[[#This Row],[FN]])</f>
        <v>0.99874700991001253</v>
      </c>
      <c r="Q3515">
        <f>2*(Tabell1[[#This Row],[Recall]] * Tabell1[[#This Row],[Precision]]) / (Tabell1[[#This Row],[Recall]] + Tabell1[[#This Row],[Precision]])</f>
        <v>0.91044078708270593</v>
      </c>
      <c r="R3515">
        <v>8768</v>
      </c>
      <c r="S3515">
        <v>468</v>
      </c>
      <c r="T3515">
        <v>1714</v>
      </c>
      <c r="U3515">
        <v>11</v>
      </c>
    </row>
    <row r="3516" spans="1:21" hidden="1" x14ac:dyDescent="0.3">
      <c r="A3516" s="23" t="s">
        <v>48</v>
      </c>
      <c r="B3516" s="21" t="s">
        <v>32</v>
      </c>
      <c r="C3516" s="21" t="s">
        <v>34</v>
      </c>
      <c r="D3516" s="21" t="s">
        <v>34</v>
      </c>
      <c r="E3516" t="s">
        <v>35</v>
      </c>
      <c r="F3516" s="25" t="s">
        <v>30</v>
      </c>
      <c r="G3516" s="25" t="s">
        <v>26</v>
      </c>
      <c r="H3516" s="25" t="s">
        <v>26</v>
      </c>
      <c r="I3516" s="25" t="s">
        <v>25</v>
      </c>
      <c r="J3516" s="21" t="s">
        <v>29</v>
      </c>
      <c r="K3516" s="26">
        <v>0.26428747177124001</v>
      </c>
      <c r="L3516" s="26">
        <v>0.342083930969238</v>
      </c>
      <c r="N3516">
        <f>(Tabell1[[#This Row],[TP]]+Tabell1[[#This Row],[TN]])/(Tabell1[[#This Row],[TP]]+Tabell1[[#This Row],[TN]]+Tabell1[[#This Row],[FP]]+Tabell1[[#This Row],[FN]])</f>
        <v>0.8426238481890338</v>
      </c>
      <c r="O3516">
        <f>Tabell1[[#This Row],[TP]]/(Tabell1[[#This Row],[TP]]+Tabell1[[#This Row],[FP]])</f>
        <v>0.8364815874833047</v>
      </c>
      <c r="P3516">
        <f>Tabell1[[#This Row],[TP]]/(Tabell1[[#This Row],[TP]]+Tabell1[[#This Row],[FN]])</f>
        <v>0.99874700991001253</v>
      </c>
      <c r="Q3516">
        <f>2*(Tabell1[[#This Row],[Recall]] * Tabell1[[#This Row],[Precision]]) / (Tabell1[[#This Row],[Recall]] + Tabell1[[#This Row],[Precision]])</f>
        <v>0.91044078708270593</v>
      </c>
      <c r="R3516">
        <v>8768</v>
      </c>
      <c r="S3516">
        <v>468</v>
      </c>
      <c r="T3516">
        <v>1714</v>
      </c>
      <c r="U3516">
        <v>11</v>
      </c>
    </row>
    <row r="3517" spans="1:21" hidden="1" x14ac:dyDescent="0.3">
      <c r="A3517" s="23" t="s">
        <v>48</v>
      </c>
      <c r="B3517" s="21" t="s">
        <v>32</v>
      </c>
      <c r="C3517" s="21" t="s">
        <v>34</v>
      </c>
      <c r="D3517" s="21" t="s">
        <v>34</v>
      </c>
      <c r="E3517" t="s">
        <v>35</v>
      </c>
      <c r="F3517" s="25" t="s">
        <v>30</v>
      </c>
      <c r="G3517" s="21" t="s">
        <v>29</v>
      </c>
      <c r="H3517" s="25" t="s">
        <v>26</v>
      </c>
      <c r="I3517" s="25" t="s">
        <v>25</v>
      </c>
      <c r="J3517" s="21" t="s">
        <v>29</v>
      </c>
      <c r="K3517" s="26">
        <v>0.255318403244018</v>
      </c>
      <c r="L3517" s="26">
        <v>0.33108353614807101</v>
      </c>
      <c r="N3517">
        <f>(Tabell1[[#This Row],[TP]]+Tabell1[[#This Row],[TN]])/(Tabell1[[#This Row],[TP]]+Tabell1[[#This Row],[TN]]+Tabell1[[#This Row],[FP]]+Tabell1[[#This Row],[FN]])</f>
        <v>0.8426238481890338</v>
      </c>
      <c r="O3517">
        <f>Tabell1[[#This Row],[TP]]/(Tabell1[[#This Row],[TP]]+Tabell1[[#This Row],[FP]])</f>
        <v>0.8364815874833047</v>
      </c>
      <c r="P3517">
        <f>Tabell1[[#This Row],[TP]]/(Tabell1[[#This Row],[TP]]+Tabell1[[#This Row],[FN]])</f>
        <v>0.99874700991001253</v>
      </c>
      <c r="Q3517">
        <f>2*(Tabell1[[#This Row],[Recall]] * Tabell1[[#This Row],[Precision]]) / (Tabell1[[#This Row],[Recall]] + Tabell1[[#This Row],[Precision]])</f>
        <v>0.91044078708270593</v>
      </c>
      <c r="R3517">
        <v>8768</v>
      </c>
      <c r="S3517">
        <v>468</v>
      </c>
      <c r="T3517">
        <v>1714</v>
      </c>
      <c r="U3517">
        <v>11</v>
      </c>
    </row>
    <row r="3518" spans="1:21" hidden="1" x14ac:dyDescent="0.3">
      <c r="A3518" s="23" t="s">
        <v>48</v>
      </c>
      <c r="B3518" s="21" t="s">
        <v>32</v>
      </c>
      <c r="C3518" s="21" t="s">
        <v>34</v>
      </c>
      <c r="D3518" s="21" t="s">
        <v>34</v>
      </c>
      <c r="E3518" t="s">
        <v>43</v>
      </c>
      <c r="F3518" s="25" t="s">
        <v>30</v>
      </c>
      <c r="G3518" s="21" t="s">
        <v>29</v>
      </c>
      <c r="H3518" s="25" t="s">
        <v>26</v>
      </c>
      <c r="I3518" s="21"/>
      <c r="J3518" s="21" t="s">
        <v>29</v>
      </c>
      <c r="K3518" s="26">
        <v>0.42504620552062899</v>
      </c>
      <c r="L3518" s="26">
        <v>0.62433004379272405</v>
      </c>
      <c r="N3518">
        <f>(Tabell1[[#This Row],[TP]]+Tabell1[[#This Row],[TN]])/(Tabell1[[#This Row],[TP]]+Tabell1[[#This Row],[TN]]+Tabell1[[#This Row],[FP]]+Tabell1[[#This Row],[FN]])</f>
        <v>0.84269662921348309</v>
      </c>
      <c r="O3518">
        <f>Tabell1[[#This Row],[TP]]/(Tabell1[[#This Row],[TP]]+Tabell1[[#This Row],[FP]])</f>
        <v>0.83560994118763043</v>
      </c>
      <c r="P3518">
        <f>Tabell1[[#This Row],[TP]]/(Tabell1[[#This Row],[TP]]+Tabell1[[#This Row],[FN]])</f>
        <v>0.99965955515206539</v>
      </c>
      <c r="Q3518">
        <f>2*(Tabell1[[#This Row],[Recall]] * Tabell1[[#This Row],[Precision]]) / (Tabell1[[#This Row],[Recall]] + Tabell1[[#This Row],[Precision]])</f>
        <v>0.91030277978712415</v>
      </c>
      <c r="R3518">
        <v>8809</v>
      </c>
      <c r="S3518">
        <v>491</v>
      </c>
      <c r="T3518">
        <v>1733</v>
      </c>
      <c r="U3518">
        <v>3</v>
      </c>
    </row>
    <row r="3519" spans="1:21" hidden="1" x14ac:dyDescent="0.3">
      <c r="A3519" s="23" t="s">
        <v>48</v>
      </c>
      <c r="B3519" s="21" t="s">
        <v>32</v>
      </c>
      <c r="C3519" s="21" t="s">
        <v>34</v>
      </c>
      <c r="D3519" s="21" t="s">
        <v>34</v>
      </c>
      <c r="E3519" t="s">
        <v>43</v>
      </c>
      <c r="F3519" s="25" t="s">
        <v>30</v>
      </c>
      <c r="G3519" s="21" t="s">
        <v>29</v>
      </c>
      <c r="H3519" s="25" t="s">
        <v>26</v>
      </c>
      <c r="I3519" s="21"/>
      <c r="J3519" s="25" t="s">
        <v>26</v>
      </c>
      <c r="K3519" s="26">
        <v>0.42278575897216703</v>
      </c>
      <c r="L3519" s="26">
        <v>0.64128446578979403</v>
      </c>
      <c r="N3519">
        <f>(Tabell1[[#This Row],[TP]]+Tabell1[[#This Row],[TN]])/(Tabell1[[#This Row],[TP]]+Tabell1[[#This Row],[TN]]+Tabell1[[#This Row],[FP]]+Tabell1[[#This Row],[FN]])</f>
        <v>0.84269662921348309</v>
      </c>
      <c r="O3519">
        <f>Tabell1[[#This Row],[TP]]/(Tabell1[[#This Row],[TP]]+Tabell1[[#This Row],[FP]])</f>
        <v>0.83560994118763043</v>
      </c>
      <c r="P3519">
        <f>Tabell1[[#This Row],[TP]]/(Tabell1[[#This Row],[TP]]+Tabell1[[#This Row],[FN]])</f>
        <v>0.99965955515206539</v>
      </c>
      <c r="Q3519">
        <f>2*(Tabell1[[#This Row],[Recall]] * Tabell1[[#This Row],[Precision]]) / (Tabell1[[#This Row],[Recall]] + Tabell1[[#This Row],[Precision]])</f>
        <v>0.91030277978712415</v>
      </c>
      <c r="R3519">
        <v>8809</v>
      </c>
      <c r="S3519">
        <v>491</v>
      </c>
      <c r="T3519">
        <v>1733</v>
      </c>
      <c r="U3519">
        <v>3</v>
      </c>
    </row>
    <row r="3520" spans="1:21" hidden="1" x14ac:dyDescent="0.3">
      <c r="A3520" s="25" t="s">
        <v>20</v>
      </c>
      <c r="B3520" s="23" t="s">
        <v>33</v>
      </c>
      <c r="C3520" s="24" t="s">
        <v>38</v>
      </c>
      <c r="D3520" s="24" t="s">
        <v>38</v>
      </c>
      <c r="E3520" t="s">
        <v>45</v>
      </c>
      <c r="F3520" s="19" t="s">
        <v>21</v>
      </c>
      <c r="G3520" s="25" t="s">
        <v>26</v>
      </c>
      <c r="H3520" s="25" t="s">
        <v>26</v>
      </c>
      <c r="I3520" s="21"/>
      <c r="J3520" s="25" t="s">
        <v>26</v>
      </c>
      <c r="K3520" s="26">
        <v>2.0819883346557599</v>
      </c>
      <c r="L3520" s="26">
        <v>6.0653781890869096</v>
      </c>
      <c r="N3520">
        <f>(Tabell1[[#This Row],[TP]]+Tabell1[[#This Row],[TN]])/(Tabell1[[#This Row],[TP]]+Tabell1[[#This Row],[TN]]+Tabell1[[#This Row],[FP]]+Tabell1[[#This Row],[FN]])</f>
        <v>0.8912080961416825</v>
      </c>
      <c r="O3520">
        <f>Tabell1[[#This Row],[TP]]/(Tabell1[[#This Row],[TP]]+Tabell1[[#This Row],[FP]])</f>
        <v>0.89816041206769681</v>
      </c>
      <c r="P3520">
        <f>Tabell1[[#This Row],[TP]]/(Tabell1[[#This Row],[TP]]+Tabell1[[#This Row],[FN]])</f>
        <v>0.92260015117157979</v>
      </c>
      <c r="Q3520">
        <f>2*(Tabell1[[#This Row],[Recall]] * Tabell1[[#This Row],[Precision]]) / (Tabell1[[#This Row],[Recall]] + Tabell1[[#This Row],[Precision]])</f>
        <v>0.9102162565249815</v>
      </c>
      <c r="R3520">
        <v>6103</v>
      </c>
      <c r="S3520">
        <v>3760</v>
      </c>
      <c r="T3520">
        <v>692</v>
      </c>
      <c r="U3520">
        <v>512</v>
      </c>
    </row>
    <row r="3521" spans="1:21" hidden="1" x14ac:dyDescent="0.3">
      <c r="A3521" s="25" t="s">
        <v>20</v>
      </c>
      <c r="B3521" s="25" t="s">
        <v>22</v>
      </c>
      <c r="C3521" s="24" t="s">
        <v>38</v>
      </c>
      <c r="D3521" s="24" t="s">
        <v>38</v>
      </c>
      <c r="E3521" t="s">
        <v>45</v>
      </c>
      <c r="F3521" s="25" t="s">
        <v>30</v>
      </c>
      <c r="G3521" s="25" t="s">
        <v>26</v>
      </c>
      <c r="H3521" s="21" t="s">
        <v>29</v>
      </c>
      <c r="I3521" s="21"/>
      <c r="J3521" s="21" t="s">
        <v>29</v>
      </c>
      <c r="K3521" s="26">
        <v>6.0802969932556099</v>
      </c>
      <c r="L3521" s="26">
        <v>15.341393232345499</v>
      </c>
      <c r="N3521">
        <f>(Tabell1[[#This Row],[TP]]+Tabell1[[#This Row],[TN]])/(Tabell1[[#This Row],[TP]]+Tabell1[[#This Row],[TN]]+Tabell1[[#This Row],[FP]]+Tabell1[[#This Row],[FN]])</f>
        <v>0.88922020421071657</v>
      </c>
      <c r="O3521">
        <f>Tabell1[[#This Row],[TP]]/(Tabell1[[#This Row],[TP]]+Tabell1[[#This Row],[FP]])</f>
        <v>0.88301350390902633</v>
      </c>
      <c r="P3521">
        <f>Tabell1[[#This Row],[TP]]/(Tabell1[[#This Row],[TP]]+Tabell1[[#This Row],[FN]])</f>
        <v>0.93907785336356764</v>
      </c>
      <c r="Q3521">
        <f>2*(Tabell1[[#This Row],[Recall]] * Tabell1[[#This Row],[Precision]]) / (Tabell1[[#This Row],[Recall]] + Tabell1[[#This Row],[Precision]])</f>
        <v>0.91018315018315021</v>
      </c>
      <c r="R3521">
        <v>6212</v>
      </c>
      <c r="S3521">
        <v>3629</v>
      </c>
      <c r="T3521">
        <v>823</v>
      </c>
      <c r="U3521">
        <v>403</v>
      </c>
    </row>
    <row r="3522" spans="1:21" hidden="1" x14ac:dyDescent="0.3">
      <c r="A3522" s="25" t="s">
        <v>20</v>
      </c>
      <c r="B3522" s="25" t="s">
        <v>22</v>
      </c>
      <c r="C3522" s="24" t="s">
        <v>38</v>
      </c>
      <c r="D3522" s="24" t="s">
        <v>38</v>
      </c>
      <c r="E3522" t="s">
        <v>39</v>
      </c>
      <c r="F3522" s="19" t="s">
        <v>21</v>
      </c>
      <c r="G3522" s="25" t="s">
        <v>26</v>
      </c>
      <c r="H3522" s="25" t="s">
        <v>26</v>
      </c>
      <c r="I3522" s="21"/>
      <c r="J3522" s="21" t="s">
        <v>29</v>
      </c>
      <c r="K3522" s="26">
        <v>2.17049860954284</v>
      </c>
      <c r="L3522" s="26">
        <v>5.4377853870391801</v>
      </c>
      <c r="N3522">
        <f>(Tabell1[[#This Row],[TP]]+Tabell1[[#This Row],[TN]])/(Tabell1[[#This Row],[TP]]+Tabell1[[#This Row],[TN]]+Tabell1[[#This Row],[FP]]+Tabell1[[#This Row],[FN]])</f>
        <v>0.88957939295685851</v>
      </c>
      <c r="O3522">
        <f>Tabell1[[#This Row],[TP]]/(Tabell1[[#This Row],[TP]]+Tabell1[[#This Row],[FP]])</f>
        <v>0.89147286821705429</v>
      </c>
      <c r="P3522">
        <f>Tabell1[[#This Row],[TP]]/(Tabell1[[#This Row],[TP]]+Tabell1[[#This Row],[FN]])</f>
        <v>0.92964071856287422</v>
      </c>
      <c r="Q3522">
        <f>2*(Tabell1[[#This Row],[Recall]] * Tabell1[[#This Row],[Precision]]) / (Tabell1[[#This Row],[Recall]] + Tabell1[[#This Row],[Precision]])</f>
        <v>0.9101568225120914</v>
      </c>
      <c r="R3522">
        <v>6210</v>
      </c>
      <c r="S3522">
        <v>3667</v>
      </c>
      <c r="T3522">
        <v>756</v>
      </c>
      <c r="U3522">
        <v>470</v>
      </c>
    </row>
    <row r="3523" spans="1:21" hidden="1" x14ac:dyDescent="0.3">
      <c r="A3523" s="25" t="s">
        <v>20</v>
      </c>
      <c r="B3523" s="25" t="s">
        <v>22</v>
      </c>
      <c r="C3523" s="24" t="s">
        <v>38</v>
      </c>
      <c r="D3523" s="24" t="s">
        <v>38</v>
      </c>
      <c r="E3523" t="s">
        <v>39</v>
      </c>
      <c r="F3523" s="19" t="s">
        <v>21</v>
      </c>
      <c r="G3523" s="21" t="s">
        <v>29</v>
      </c>
      <c r="H3523" s="25" t="s">
        <v>26</v>
      </c>
      <c r="I3523" s="21"/>
      <c r="J3523" s="21" t="s">
        <v>29</v>
      </c>
      <c r="K3523" s="26">
        <v>2.1666676998138401</v>
      </c>
      <c r="L3523" s="26">
        <v>5.4124515056610099</v>
      </c>
      <c r="N3523">
        <f>(Tabell1[[#This Row],[TP]]+Tabell1[[#This Row],[TN]])/(Tabell1[[#This Row],[TP]]+Tabell1[[#This Row],[TN]]+Tabell1[[#This Row],[FP]]+Tabell1[[#This Row],[FN]])</f>
        <v>0.88957939295685851</v>
      </c>
      <c r="O3523">
        <f>Tabell1[[#This Row],[TP]]/(Tabell1[[#This Row],[TP]]+Tabell1[[#This Row],[FP]])</f>
        <v>0.89147286821705429</v>
      </c>
      <c r="P3523">
        <f>Tabell1[[#This Row],[TP]]/(Tabell1[[#This Row],[TP]]+Tabell1[[#This Row],[FN]])</f>
        <v>0.92964071856287422</v>
      </c>
      <c r="Q3523">
        <f>2*(Tabell1[[#This Row],[Recall]] * Tabell1[[#This Row],[Precision]]) / (Tabell1[[#This Row],[Recall]] + Tabell1[[#This Row],[Precision]])</f>
        <v>0.9101568225120914</v>
      </c>
      <c r="R3523">
        <v>6210</v>
      </c>
      <c r="S3523">
        <v>3667</v>
      </c>
      <c r="T3523">
        <v>756</v>
      </c>
      <c r="U3523">
        <v>470</v>
      </c>
    </row>
    <row r="3524" spans="1:21" hidden="1" x14ac:dyDescent="0.3">
      <c r="A3524" s="25" t="s">
        <v>20</v>
      </c>
      <c r="B3524" s="23" t="s">
        <v>33</v>
      </c>
      <c r="C3524" s="25" t="s">
        <v>36</v>
      </c>
      <c r="D3524" s="25" t="s">
        <v>36</v>
      </c>
      <c r="E3524" t="s">
        <v>37</v>
      </c>
      <c r="F3524" s="25" t="s">
        <v>30</v>
      </c>
      <c r="G3524" s="25" t="s">
        <v>26</v>
      </c>
      <c r="H3524" s="25" t="s">
        <v>26</v>
      </c>
      <c r="I3524" s="21"/>
      <c r="J3524" s="21" t="s">
        <v>29</v>
      </c>
      <c r="K3524" s="26">
        <v>4.8779032230377197</v>
      </c>
      <c r="L3524" s="26">
        <v>11.4539520740509</v>
      </c>
      <c r="N3524">
        <f>(Tabell1[[#This Row],[TP]]+Tabell1[[#This Row],[TN]])/(Tabell1[[#This Row],[TP]]+Tabell1[[#This Row],[TN]]+Tabell1[[#This Row],[FP]]+Tabell1[[#This Row],[FN]])</f>
        <v>0.87272561031361429</v>
      </c>
      <c r="O3524">
        <f>Tabell1[[#This Row],[TP]]/(Tabell1[[#This Row],[TP]]+Tabell1[[#This Row],[FP]])</f>
        <v>0.86217870257037943</v>
      </c>
      <c r="P3524">
        <f>Tabell1[[#This Row],[TP]]/(Tabell1[[#This Row],[TP]]+Tabell1[[#This Row],[FN]])</f>
        <v>0.96361149110807109</v>
      </c>
      <c r="Q3524">
        <f>2*(Tabell1[[#This Row],[Recall]] * Tabell1[[#This Row],[Precision]]) / (Tabell1[[#This Row],[Recall]] + Tabell1[[#This Row],[Precision]])</f>
        <v>0.91007751937984493</v>
      </c>
      <c r="R3524">
        <v>7044</v>
      </c>
      <c r="S3524">
        <v>2501</v>
      </c>
      <c r="T3524">
        <v>1126</v>
      </c>
      <c r="U3524">
        <v>266</v>
      </c>
    </row>
    <row r="3525" spans="1:21" hidden="1" x14ac:dyDescent="0.3">
      <c r="A3525" s="25" t="s">
        <v>20</v>
      </c>
      <c r="B3525" s="23" t="s">
        <v>33</v>
      </c>
      <c r="C3525" s="25" t="s">
        <v>36</v>
      </c>
      <c r="D3525" s="25" t="s">
        <v>36</v>
      </c>
      <c r="E3525" t="s">
        <v>37</v>
      </c>
      <c r="F3525" s="25" t="s">
        <v>30</v>
      </c>
      <c r="G3525" s="21" t="s">
        <v>29</v>
      </c>
      <c r="H3525" s="25" t="s">
        <v>26</v>
      </c>
      <c r="I3525" s="21"/>
      <c r="J3525" s="21" t="s">
        <v>29</v>
      </c>
      <c r="K3525" s="26">
        <v>4.8632206916809002</v>
      </c>
      <c r="L3525" s="26">
        <v>11.9752640724182</v>
      </c>
      <c r="N3525">
        <f>(Tabell1[[#This Row],[TP]]+Tabell1[[#This Row],[TN]])/(Tabell1[[#This Row],[TP]]+Tabell1[[#This Row],[TN]]+Tabell1[[#This Row],[FP]]+Tabell1[[#This Row],[FN]])</f>
        <v>0.87272561031361429</v>
      </c>
      <c r="O3525">
        <f>Tabell1[[#This Row],[TP]]/(Tabell1[[#This Row],[TP]]+Tabell1[[#This Row],[FP]])</f>
        <v>0.86217870257037943</v>
      </c>
      <c r="P3525">
        <f>Tabell1[[#This Row],[TP]]/(Tabell1[[#This Row],[TP]]+Tabell1[[#This Row],[FN]])</f>
        <v>0.96361149110807109</v>
      </c>
      <c r="Q3525">
        <f>2*(Tabell1[[#This Row],[Recall]] * Tabell1[[#This Row],[Precision]]) / (Tabell1[[#This Row],[Recall]] + Tabell1[[#This Row],[Precision]])</f>
        <v>0.91007751937984493</v>
      </c>
      <c r="R3525">
        <v>7044</v>
      </c>
      <c r="S3525">
        <v>2501</v>
      </c>
      <c r="T3525">
        <v>1126</v>
      </c>
      <c r="U3525">
        <v>266</v>
      </c>
    </row>
    <row r="3526" spans="1:21" hidden="1" x14ac:dyDescent="0.3">
      <c r="A3526" s="21" t="s">
        <v>31</v>
      </c>
      <c r="B3526" s="23" t="s">
        <v>33</v>
      </c>
      <c r="C3526" s="23" t="s">
        <v>40</v>
      </c>
      <c r="D3526" s="20" t="s">
        <v>23</v>
      </c>
      <c r="E3526" t="s">
        <v>24</v>
      </c>
      <c r="F3526" s="25" t="s">
        <v>30</v>
      </c>
      <c r="G3526" s="21" t="s">
        <v>29</v>
      </c>
      <c r="H3526" s="21" t="s">
        <v>29</v>
      </c>
      <c r="I3526" s="25" t="s">
        <v>25</v>
      </c>
      <c r="J3526" s="25" t="s">
        <v>26</v>
      </c>
      <c r="K3526" s="26">
        <v>334.54524707794099</v>
      </c>
      <c r="L3526" s="26">
        <v>7.1450378894805899</v>
      </c>
      <c r="N3526">
        <f>(Tabell1[[#This Row],[TP]]+Tabell1[[#This Row],[TN]])/(Tabell1[[#This Row],[TP]]+Tabell1[[#This Row],[TN]]+Tabell1[[#This Row],[FP]]+Tabell1[[#This Row],[FN]])</f>
        <v>0.85009504842943784</v>
      </c>
      <c r="O3526">
        <f>Tabell1[[#This Row],[TP]]/(Tabell1[[#This Row],[TP]]+Tabell1[[#This Row],[FP]])</f>
        <v>0.95552514539856315</v>
      </c>
      <c r="P3526">
        <f>Tabell1[[#This Row],[TP]]/(Tabell1[[#This Row],[TP]]+Tabell1[[#This Row],[FN]])</f>
        <v>0.86874027993779157</v>
      </c>
      <c r="Q3526">
        <f>2*(Tabell1[[#This Row],[Recall]] * Tabell1[[#This Row],[Precision]]) / (Tabell1[[#This Row],[Recall]] + Tabell1[[#This Row],[Precision]])</f>
        <v>0.91006842619745854</v>
      </c>
      <c r="R3526">
        <v>8379</v>
      </c>
      <c r="S3526">
        <v>1012</v>
      </c>
      <c r="T3526">
        <v>390</v>
      </c>
      <c r="U3526">
        <v>1266</v>
      </c>
    </row>
    <row r="3527" spans="1:21" hidden="1" x14ac:dyDescent="0.3">
      <c r="A3527" s="25" t="s">
        <v>20</v>
      </c>
      <c r="B3527" s="25" t="s">
        <v>22</v>
      </c>
      <c r="C3527" s="24" t="s">
        <v>38</v>
      </c>
      <c r="D3527" s="24" t="s">
        <v>38</v>
      </c>
      <c r="E3527" t="s">
        <v>39</v>
      </c>
      <c r="F3527" s="25" t="s">
        <v>30</v>
      </c>
      <c r="G3527" s="21" t="s">
        <v>29</v>
      </c>
      <c r="H3527" s="25" t="s">
        <v>26</v>
      </c>
      <c r="I3527" s="25" t="s">
        <v>25</v>
      </c>
      <c r="J3527" s="21" t="s">
        <v>29</v>
      </c>
      <c r="K3527" s="26">
        <v>3.23536825180053</v>
      </c>
      <c r="L3527" s="26">
        <v>7.8353309631347603</v>
      </c>
      <c r="N3527">
        <f>(Tabell1[[#This Row],[TP]]+Tabell1[[#This Row],[TN]])/(Tabell1[[#This Row],[TP]]+Tabell1[[#This Row],[TN]]+Tabell1[[#This Row],[FP]]+Tabell1[[#This Row],[FN]])</f>
        <v>0.8875979465009457</v>
      </c>
      <c r="O3527">
        <f>Tabell1[[#This Row],[TP]]/(Tabell1[[#This Row],[TP]]+Tabell1[[#This Row],[FP]])</f>
        <v>0.8783783783783784</v>
      </c>
      <c r="P3527">
        <f>Tabell1[[#This Row],[TP]]/(Tabell1[[#This Row],[TP]]+Tabell1[[#This Row],[FN]])</f>
        <v>0.94386227544910184</v>
      </c>
      <c r="Q3527">
        <f>2*(Tabell1[[#This Row],[Recall]] * Tabell1[[#This Row],[Precision]]) / (Tabell1[[#This Row],[Recall]] + Tabell1[[#This Row],[Precision]])</f>
        <v>0.90994371482176362</v>
      </c>
      <c r="R3527">
        <v>6305</v>
      </c>
      <c r="S3527">
        <v>3550</v>
      </c>
      <c r="T3527">
        <v>873</v>
      </c>
      <c r="U3527">
        <v>375</v>
      </c>
    </row>
    <row r="3528" spans="1:21" hidden="1" x14ac:dyDescent="0.3">
      <c r="A3528" s="25" t="s">
        <v>20</v>
      </c>
      <c r="B3528" s="25" t="s">
        <v>22</v>
      </c>
      <c r="C3528" s="24" t="s">
        <v>38</v>
      </c>
      <c r="D3528" s="24" t="s">
        <v>38</v>
      </c>
      <c r="E3528" t="s">
        <v>39</v>
      </c>
      <c r="F3528" s="25" t="s">
        <v>30</v>
      </c>
      <c r="G3528" s="25" t="s">
        <v>26</v>
      </c>
      <c r="H3528" s="25" t="s">
        <v>26</v>
      </c>
      <c r="I3528" s="25" t="s">
        <v>25</v>
      </c>
      <c r="J3528" s="21" t="s">
        <v>29</v>
      </c>
      <c r="K3528" s="26">
        <v>3.2140254974365199</v>
      </c>
      <c r="L3528" s="26">
        <v>7.9727199077606201</v>
      </c>
      <c r="N3528">
        <f>(Tabell1[[#This Row],[TP]]+Tabell1[[#This Row],[TN]])/(Tabell1[[#This Row],[TP]]+Tabell1[[#This Row],[TN]]+Tabell1[[#This Row],[FP]]+Tabell1[[#This Row],[FN]])</f>
        <v>0.8875979465009457</v>
      </c>
      <c r="O3528">
        <f>Tabell1[[#This Row],[TP]]/(Tabell1[[#This Row],[TP]]+Tabell1[[#This Row],[FP]])</f>
        <v>0.8783783783783784</v>
      </c>
      <c r="P3528">
        <f>Tabell1[[#This Row],[TP]]/(Tabell1[[#This Row],[TP]]+Tabell1[[#This Row],[FN]])</f>
        <v>0.94386227544910184</v>
      </c>
      <c r="Q3528">
        <f>2*(Tabell1[[#This Row],[Recall]] * Tabell1[[#This Row],[Precision]]) / (Tabell1[[#This Row],[Recall]] + Tabell1[[#This Row],[Precision]])</f>
        <v>0.90994371482176362</v>
      </c>
      <c r="R3528">
        <v>6305</v>
      </c>
      <c r="S3528">
        <v>3550</v>
      </c>
      <c r="T3528">
        <v>873</v>
      </c>
      <c r="U3528">
        <v>375</v>
      </c>
    </row>
    <row r="3529" spans="1:21" hidden="1" x14ac:dyDescent="0.3">
      <c r="A3529" s="23" t="s">
        <v>48</v>
      </c>
      <c r="B3529" s="21" t="s">
        <v>32</v>
      </c>
      <c r="C3529" s="24" t="s">
        <v>38</v>
      </c>
      <c r="D3529" s="24" t="s">
        <v>38</v>
      </c>
      <c r="E3529" t="s">
        <v>39</v>
      </c>
      <c r="F3529" s="25" t="s">
        <v>30</v>
      </c>
      <c r="G3529" s="25" t="s">
        <v>26</v>
      </c>
      <c r="H3529" s="25" t="s">
        <v>26</v>
      </c>
      <c r="I3529" s="25" t="s">
        <v>25</v>
      </c>
      <c r="J3529" s="25" t="s">
        <v>26</v>
      </c>
      <c r="K3529" s="26">
        <v>0.65233778953552202</v>
      </c>
      <c r="L3529" s="26">
        <v>1.2721650600433301</v>
      </c>
      <c r="N3529">
        <f>(Tabell1[[#This Row],[TP]]+Tabell1[[#This Row],[TN]])/(Tabell1[[#This Row],[TP]]+Tabell1[[#This Row],[TN]]+Tabell1[[#This Row],[FP]]+Tabell1[[#This Row],[FN]])</f>
        <v>0.88678735476898141</v>
      </c>
      <c r="O3529">
        <f>Tabell1[[#This Row],[TP]]/(Tabell1[[#This Row],[TP]]+Tabell1[[#This Row],[FP]])</f>
        <v>0.87343341137584352</v>
      </c>
      <c r="P3529">
        <f>Tabell1[[#This Row],[TP]]/(Tabell1[[#This Row],[TP]]+Tabell1[[#This Row],[FN]])</f>
        <v>0.94940119760479047</v>
      </c>
      <c r="Q3529">
        <f>2*(Tabell1[[#This Row],[Recall]] * Tabell1[[#This Row],[Precision]]) / (Tabell1[[#This Row],[Recall]] + Tabell1[[#This Row],[Precision]])</f>
        <v>0.90983430170002155</v>
      </c>
      <c r="R3529">
        <v>6342</v>
      </c>
      <c r="S3529">
        <v>3504</v>
      </c>
      <c r="T3529">
        <v>919</v>
      </c>
      <c r="U3529">
        <v>338</v>
      </c>
    </row>
    <row r="3530" spans="1:21" hidden="1" x14ac:dyDescent="0.3">
      <c r="A3530" s="23" t="s">
        <v>48</v>
      </c>
      <c r="B3530" s="21" t="s">
        <v>32</v>
      </c>
      <c r="C3530" s="24" t="s">
        <v>38</v>
      </c>
      <c r="D3530" s="24" t="s">
        <v>38</v>
      </c>
      <c r="E3530" t="s">
        <v>39</v>
      </c>
      <c r="F3530" s="25" t="s">
        <v>30</v>
      </c>
      <c r="G3530" s="25" t="s">
        <v>26</v>
      </c>
      <c r="H3530" s="25" t="s">
        <v>26</v>
      </c>
      <c r="I3530" s="25" t="s">
        <v>25</v>
      </c>
      <c r="J3530" s="21" t="s">
        <v>29</v>
      </c>
      <c r="K3530" s="26">
        <v>0.59441471099853505</v>
      </c>
      <c r="L3530" s="26">
        <v>1.24457788467407</v>
      </c>
      <c r="N3530">
        <f>(Tabell1[[#This Row],[TP]]+Tabell1[[#This Row],[TN]])/(Tabell1[[#This Row],[TP]]+Tabell1[[#This Row],[TN]]+Tabell1[[#This Row],[FP]]+Tabell1[[#This Row],[FN]])</f>
        <v>0.88678735476898141</v>
      </c>
      <c r="O3530">
        <f>Tabell1[[#This Row],[TP]]/(Tabell1[[#This Row],[TP]]+Tabell1[[#This Row],[FP]])</f>
        <v>0.87343341137584352</v>
      </c>
      <c r="P3530">
        <f>Tabell1[[#This Row],[TP]]/(Tabell1[[#This Row],[TP]]+Tabell1[[#This Row],[FN]])</f>
        <v>0.94940119760479047</v>
      </c>
      <c r="Q3530">
        <f>2*(Tabell1[[#This Row],[Recall]] * Tabell1[[#This Row],[Precision]]) / (Tabell1[[#This Row],[Recall]] + Tabell1[[#This Row],[Precision]])</f>
        <v>0.90983430170002155</v>
      </c>
      <c r="R3530">
        <v>6342</v>
      </c>
      <c r="S3530">
        <v>3504</v>
      </c>
      <c r="T3530">
        <v>919</v>
      </c>
      <c r="U3530">
        <v>338</v>
      </c>
    </row>
    <row r="3531" spans="1:21" hidden="1" x14ac:dyDescent="0.3">
      <c r="A3531" s="23" t="s">
        <v>48</v>
      </c>
      <c r="B3531" s="21" t="s">
        <v>32</v>
      </c>
      <c r="C3531" s="24" t="s">
        <v>38</v>
      </c>
      <c r="D3531" s="24" t="s">
        <v>38</v>
      </c>
      <c r="E3531" t="s">
        <v>39</v>
      </c>
      <c r="F3531" s="25" t="s">
        <v>30</v>
      </c>
      <c r="G3531" s="21" t="s">
        <v>29</v>
      </c>
      <c r="H3531" s="25" t="s">
        <v>26</v>
      </c>
      <c r="I3531" s="25" t="s">
        <v>25</v>
      </c>
      <c r="J3531" s="21" t="s">
        <v>29</v>
      </c>
      <c r="K3531" s="26">
        <v>0.560505151748657</v>
      </c>
      <c r="L3531" s="26">
        <v>1.2473165988922099</v>
      </c>
      <c r="N3531">
        <f>(Tabell1[[#This Row],[TP]]+Tabell1[[#This Row],[TN]])/(Tabell1[[#This Row],[TP]]+Tabell1[[#This Row],[TN]]+Tabell1[[#This Row],[FP]]+Tabell1[[#This Row],[FN]])</f>
        <v>0.88678735476898141</v>
      </c>
      <c r="O3531">
        <f>Tabell1[[#This Row],[TP]]/(Tabell1[[#This Row],[TP]]+Tabell1[[#This Row],[FP]])</f>
        <v>0.87343341137584352</v>
      </c>
      <c r="P3531">
        <f>Tabell1[[#This Row],[TP]]/(Tabell1[[#This Row],[TP]]+Tabell1[[#This Row],[FN]])</f>
        <v>0.94940119760479047</v>
      </c>
      <c r="Q3531">
        <f>2*(Tabell1[[#This Row],[Recall]] * Tabell1[[#This Row],[Precision]]) / (Tabell1[[#This Row],[Recall]] + Tabell1[[#This Row],[Precision]])</f>
        <v>0.90983430170002155</v>
      </c>
      <c r="R3531">
        <v>6342</v>
      </c>
      <c r="S3531">
        <v>3504</v>
      </c>
      <c r="T3531">
        <v>919</v>
      </c>
      <c r="U3531">
        <v>338</v>
      </c>
    </row>
    <row r="3532" spans="1:21" hidden="1" x14ac:dyDescent="0.3">
      <c r="A3532" s="23" t="s">
        <v>48</v>
      </c>
      <c r="B3532" s="21" t="s">
        <v>32</v>
      </c>
      <c r="C3532" s="24" t="s">
        <v>38</v>
      </c>
      <c r="D3532" s="24" t="s">
        <v>38</v>
      </c>
      <c r="E3532" t="s">
        <v>39</v>
      </c>
      <c r="F3532" s="25" t="s">
        <v>30</v>
      </c>
      <c r="G3532" s="21" t="s">
        <v>29</v>
      </c>
      <c r="H3532" s="25" t="s">
        <v>26</v>
      </c>
      <c r="I3532" s="25" t="s">
        <v>25</v>
      </c>
      <c r="J3532" s="25" t="s">
        <v>26</v>
      </c>
      <c r="K3532" s="26">
        <v>0.56050443649291903</v>
      </c>
      <c r="L3532" s="26">
        <v>1.225830078125</v>
      </c>
      <c r="N3532">
        <f>(Tabell1[[#This Row],[TP]]+Tabell1[[#This Row],[TN]])/(Tabell1[[#This Row],[TP]]+Tabell1[[#This Row],[TN]]+Tabell1[[#This Row],[FP]]+Tabell1[[#This Row],[FN]])</f>
        <v>0.88678735476898141</v>
      </c>
      <c r="O3532">
        <f>Tabell1[[#This Row],[TP]]/(Tabell1[[#This Row],[TP]]+Tabell1[[#This Row],[FP]])</f>
        <v>0.87343341137584352</v>
      </c>
      <c r="P3532">
        <f>Tabell1[[#This Row],[TP]]/(Tabell1[[#This Row],[TP]]+Tabell1[[#This Row],[FN]])</f>
        <v>0.94940119760479047</v>
      </c>
      <c r="Q3532">
        <f>2*(Tabell1[[#This Row],[Recall]] * Tabell1[[#This Row],[Precision]]) / (Tabell1[[#This Row],[Recall]] + Tabell1[[#This Row],[Precision]])</f>
        <v>0.90983430170002155</v>
      </c>
      <c r="R3532">
        <v>6342</v>
      </c>
      <c r="S3532">
        <v>3504</v>
      </c>
      <c r="T3532">
        <v>919</v>
      </c>
      <c r="U3532">
        <v>338</v>
      </c>
    </row>
    <row r="3533" spans="1:21" hidden="1" x14ac:dyDescent="0.3">
      <c r="A3533" s="25" t="s">
        <v>20</v>
      </c>
      <c r="B3533" s="25" t="s">
        <v>22</v>
      </c>
      <c r="C3533" s="24" t="s">
        <v>38</v>
      </c>
      <c r="D3533" s="20" t="s">
        <v>23</v>
      </c>
      <c r="E3533" t="s">
        <v>24</v>
      </c>
      <c r="F3533" s="19" t="s">
        <v>21</v>
      </c>
      <c r="G3533" s="25" t="s">
        <v>26</v>
      </c>
      <c r="H3533" s="25" t="s">
        <v>26</v>
      </c>
      <c r="I3533" s="25" t="s">
        <v>25</v>
      </c>
      <c r="J3533" s="21" t="s">
        <v>29</v>
      </c>
      <c r="K3533" s="26">
        <v>2.0533490180969198</v>
      </c>
      <c r="L3533" s="26">
        <v>4.0360627174377397</v>
      </c>
      <c r="N3533">
        <f>(Tabell1[[#This Row],[TP]]+Tabell1[[#This Row],[TN]])/(Tabell1[[#This Row],[TP]]+Tabell1[[#This Row],[TN]]+Tabell1[[#This Row],[FP]]+Tabell1[[#This Row],[FN]])</f>
        <v>0.85027609305693852</v>
      </c>
      <c r="O3533">
        <f>Tabell1[[#This Row],[TP]]/(Tabell1[[#This Row],[TP]]+Tabell1[[#This Row],[FP]])</f>
        <v>0.95972845472327695</v>
      </c>
      <c r="P3533">
        <f>Tabell1[[#This Row],[TP]]/(Tabell1[[#This Row],[TP]]+Tabell1[[#This Row],[FN]])</f>
        <v>0.86480041472265423</v>
      </c>
      <c r="Q3533">
        <f>2*(Tabell1[[#This Row],[Recall]] * Tabell1[[#This Row],[Precision]]) / (Tabell1[[#This Row],[Recall]] + Tabell1[[#This Row],[Precision]])</f>
        <v>0.90979493891797558</v>
      </c>
      <c r="R3533">
        <v>8341</v>
      </c>
      <c r="S3533">
        <v>1052</v>
      </c>
      <c r="T3533">
        <v>350</v>
      </c>
      <c r="U3533">
        <v>1304</v>
      </c>
    </row>
    <row r="3534" spans="1:21" hidden="1" x14ac:dyDescent="0.3">
      <c r="A3534" s="25" t="s">
        <v>20</v>
      </c>
      <c r="B3534" s="25" t="s">
        <v>22</v>
      </c>
      <c r="C3534" s="24" t="s">
        <v>38</v>
      </c>
      <c r="D3534" s="24" t="s">
        <v>38</v>
      </c>
      <c r="E3534" t="s">
        <v>45</v>
      </c>
      <c r="F3534" s="25" t="s">
        <v>30</v>
      </c>
      <c r="G3534" s="25" t="s">
        <v>26</v>
      </c>
      <c r="H3534" s="25" t="s">
        <v>26</v>
      </c>
      <c r="I3534" s="25" t="s">
        <v>25</v>
      </c>
      <c r="J3534" s="25" t="s">
        <v>26</v>
      </c>
      <c r="K3534" s="26">
        <v>2.7891285419464098</v>
      </c>
      <c r="L3534" s="26">
        <v>6.8197438716888401</v>
      </c>
      <c r="N3534">
        <f>(Tabell1[[#This Row],[TP]]+Tabell1[[#This Row],[TN]])/(Tabell1[[#This Row],[TP]]+Tabell1[[#This Row],[TN]]+Tabell1[[#This Row],[FP]]+Tabell1[[#This Row],[FN]])</f>
        <v>0.88813589952109873</v>
      </c>
      <c r="O3534">
        <f>Tabell1[[#This Row],[TP]]/(Tabell1[[#This Row],[TP]]+Tabell1[[#This Row],[FP]])</f>
        <v>0.87828901083438859</v>
      </c>
      <c r="P3534">
        <f>Tabell1[[#This Row],[TP]]/(Tabell1[[#This Row],[TP]]+Tabell1[[#This Row],[FN]])</f>
        <v>0.94361300075585786</v>
      </c>
      <c r="Q3534">
        <f>2*(Tabell1[[#This Row],[Recall]] * Tabell1[[#This Row],[Precision]]) / (Tabell1[[#This Row],[Recall]] + Tabell1[[#This Row],[Precision]])</f>
        <v>0.90977991546421799</v>
      </c>
      <c r="R3534">
        <v>6242</v>
      </c>
      <c r="S3534">
        <v>3587</v>
      </c>
      <c r="T3534">
        <v>865</v>
      </c>
      <c r="U3534">
        <v>373</v>
      </c>
    </row>
    <row r="3535" spans="1:21" hidden="1" x14ac:dyDescent="0.3">
      <c r="A3535" s="25" t="s">
        <v>20</v>
      </c>
      <c r="B3535" s="25" t="s">
        <v>22</v>
      </c>
      <c r="C3535" s="24" t="s">
        <v>38</v>
      </c>
      <c r="D3535" s="24" t="s">
        <v>38</v>
      </c>
      <c r="E3535" t="s">
        <v>45</v>
      </c>
      <c r="F3535" s="25" t="s">
        <v>30</v>
      </c>
      <c r="G3535" s="21" t="s">
        <v>29</v>
      </c>
      <c r="H3535" s="25" t="s">
        <v>26</v>
      </c>
      <c r="I3535" s="25" t="s">
        <v>25</v>
      </c>
      <c r="J3535" s="25" t="s">
        <v>26</v>
      </c>
      <c r="K3535" s="26">
        <v>2.8395497798919598</v>
      </c>
      <c r="L3535" s="26">
        <v>6.8151605129241899</v>
      </c>
      <c r="N3535">
        <f>(Tabell1[[#This Row],[TP]]+Tabell1[[#This Row],[TN]])/(Tabell1[[#This Row],[TP]]+Tabell1[[#This Row],[TN]]+Tabell1[[#This Row],[FP]]+Tabell1[[#This Row],[FN]])</f>
        <v>0.88804554079696396</v>
      </c>
      <c r="O3535">
        <f>Tabell1[[#This Row],[TP]]/(Tabell1[[#This Row],[TP]]+Tabell1[[#This Row],[FP]])</f>
        <v>0.87805907172995779</v>
      </c>
      <c r="P3535">
        <f>Tabell1[[#This Row],[TP]]/(Tabell1[[#This Row],[TP]]+Tabell1[[#This Row],[FN]])</f>
        <v>0.94376417233560095</v>
      </c>
      <c r="Q3535">
        <f>2*(Tabell1[[#This Row],[Recall]] * Tabell1[[#This Row],[Precision]]) / (Tabell1[[#This Row],[Recall]] + Tabell1[[#This Row],[Precision]])</f>
        <v>0.90972677595628415</v>
      </c>
      <c r="R3535">
        <v>6243</v>
      </c>
      <c r="S3535">
        <v>3585</v>
      </c>
      <c r="T3535">
        <v>867</v>
      </c>
      <c r="U3535">
        <v>372</v>
      </c>
    </row>
    <row r="3536" spans="1:21" hidden="1" x14ac:dyDescent="0.3">
      <c r="A3536" s="25" t="s">
        <v>20</v>
      </c>
      <c r="B3536" s="23" t="s">
        <v>33</v>
      </c>
      <c r="C3536" s="24" t="s">
        <v>38</v>
      </c>
      <c r="D3536" s="24" t="s">
        <v>38</v>
      </c>
      <c r="E3536" t="s">
        <v>45</v>
      </c>
      <c r="F3536" s="25" t="s">
        <v>30</v>
      </c>
      <c r="G3536" s="25" t="s">
        <v>26</v>
      </c>
      <c r="H3536" s="25" t="s">
        <v>26</v>
      </c>
      <c r="I3536" s="21"/>
      <c r="J3536" s="21" t="s">
        <v>29</v>
      </c>
      <c r="K3536" s="26">
        <v>7.3684821128845197</v>
      </c>
      <c r="L3536" s="26">
        <v>18.2638211250305</v>
      </c>
      <c r="N3536">
        <f>(Tabell1[[#This Row],[TP]]+Tabell1[[#This Row],[TN]])/(Tabell1[[#This Row],[TP]]+Tabell1[[#This Row],[TN]]+Tabell1[[#This Row],[FP]]+Tabell1[[#This Row],[FN]])</f>
        <v>0.88967199783139062</v>
      </c>
      <c r="O3536">
        <f>Tabell1[[#This Row],[TP]]/(Tabell1[[#This Row],[TP]]+Tabell1[[#This Row],[FP]])</f>
        <v>0.89030390738060783</v>
      </c>
      <c r="P3536">
        <f>Tabell1[[#This Row],[TP]]/(Tabell1[[#This Row],[TP]]+Tabell1[[#This Row],[FN]])</f>
        <v>0.9300075585789872</v>
      </c>
      <c r="Q3536">
        <f>2*(Tabell1[[#This Row],[Recall]] * Tabell1[[#This Row],[Precision]]) / (Tabell1[[#This Row],[Recall]] + Tabell1[[#This Row],[Precision]])</f>
        <v>0.90972273567467654</v>
      </c>
      <c r="R3536">
        <v>6152</v>
      </c>
      <c r="S3536">
        <v>3694</v>
      </c>
      <c r="T3536">
        <v>758</v>
      </c>
      <c r="U3536">
        <v>463</v>
      </c>
    </row>
    <row r="3537" spans="1:21" hidden="1" x14ac:dyDescent="0.3">
      <c r="A3537" s="25" t="s">
        <v>20</v>
      </c>
      <c r="B3537" s="25" t="s">
        <v>22</v>
      </c>
      <c r="C3537" s="23" t="s">
        <v>40</v>
      </c>
      <c r="D3537" s="20" t="s">
        <v>23</v>
      </c>
      <c r="E3537" t="s">
        <v>24</v>
      </c>
      <c r="F3537" s="19" t="s">
        <v>21</v>
      </c>
      <c r="G3537" s="21" t="s">
        <v>29</v>
      </c>
      <c r="H3537" s="21" t="s">
        <v>29</v>
      </c>
      <c r="I3537" s="21"/>
      <c r="J3537" s="21" t="s">
        <v>29</v>
      </c>
      <c r="K3537" s="26">
        <v>4.5474150180816597</v>
      </c>
      <c r="L3537" s="26">
        <v>5.8950834274291903</v>
      </c>
      <c r="N3537">
        <f>(Tabell1[[#This Row],[TP]]+Tabell1[[#This Row],[TN]])/(Tabell1[[#This Row],[TP]]+Tabell1[[#This Row],[TN]]+Tabell1[[#This Row],[FP]]+Tabell1[[#This Row],[FN]])</f>
        <v>0.84982348148818687</v>
      </c>
      <c r="O3537">
        <f>Tabell1[[#This Row],[TP]]/(Tabell1[[#This Row],[TP]]+Tabell1[[#This Row],[FP]])</f>
        <v>0.95780784223801885</v>
      </c>
      <c r="P3537">
        <f>Tabell1[[#This Row],[TP]]/(Tabell1[[#This Row],[TP]]+Tabell1[[#This Row],[FN]])</f>
        <v>0.86614826334888539</v>
      </c>
      <c r="Q3537">
        <f>2*(Tabell1[[#This Row],[Recall]] * Tabell1[[#This Row],[Precision]]) / (Tabell1[[#This Row],[Recall]] + Tabell1[[#This Row],[Precision]])</f>
        <v>0.90967496052703223</v>
      </c>
      <c r="R3537">
        <v>8354</v>
      </c>
      <c r="S3537">
        <v>1034</v>
      </c>
      <c r="T3537">
        <v>368</v>
      </c>
      <c r="U3537">
        <v>1291</v>
      </c>
    </row>
    <row r="3538" spans="1:21" hidden="1" x14ac:dyDescent="0.3">
      <c r="A3538" s="23" t="s">
        <v>48</v>
      </c>
      <c r="B3538" s="21" t="s">
        <v>32</v>
      </c>
      <c r="C3538" s="23" t="s">
        <v>40</v>
      </c>
      <c r="D3538" s="20" t="s">
        <v>23</v>
      </c>
      <c r="E3538" t="s">
        <v>24</v>
      </c>
      <c r="F3538" s="25" t="s">
        <v>30</v>
      </c>
      <c r="G3538" s="21" t="s">
        <v>29</v>
      </c>
      <c r="H3538" s="21" t="s">
        <v>29</v>
      </c>
      <c r="I3538" s="21"/>
      <c r="J3538" s="25" t="s">
        <v>26</v>
      </c>
      <c r="K3538" s="26">
        <v>0.62935090065002397</v>
      </c>
      <c r="L3538" s="26">
        <v>1.18212890625</v>
      </c>
      <c r="N3538">
        <f>(Tabell1[[#This Row],[TP]]+Tabell1[[#This Row],[TN]])/(Tabell1[[#This Row],[TP]]+Tabell1[[#This Row],[TN]]+Tabell1[[#This Row],[FP]]+Tabell1[[#This Row],[FN]])</f>
        <v>0.85353489635195079</v>
      </c>
      <c r="O3538">
        <f>Tabell1[[#This Row],[TP]]/(Tabell1[[#This Row],[TP]]+Tabell1[[#This Row],[FP]])</f>
        <v>0.9857194723466054</v>
      </c>
      <c r="P3538">
        <f>Tabell1[[#This Row],[TP]]/(Tabell1[[#This Row],[TP]]+Tabell1[[#This Row],[FN]])</f>
        <v>0.84447900466562986</v>
      </c>
      <c r="Q3538">
        <f>2*(Tabell1[[#This Row],[Recall]] * Tabell1[[#This Row],[Precision]]) / (Tabell1[[#This Row],[Recall]] + Tabell1[[#This Row],[Precision]])</f>
        <v>0.90964931874022781</v>
      </c>
      <c r="R3538">
        <v>8145</v>
      </c>
      <c r="S3538">
        <v>1284</v>
      </c>
      <c r="T3538">
        <v>118</v>
      </c>
      <c r="U3538">
        <v>1500</v>
      </c>
    </row>
    <row r="3539" spans="1:21" hidden="1" x14ac:dyDescent="0.3">
      <c r="A3539" s="23" t="s">
        <v>48</v>
      </c>
      <c r="B3539" s="21" t="s">
        <v>32</v>
      </c>
      <c r="C3539" s="23" t="s">
        <v>40</v>
      </c>
      <c r="D3539" s="20" t="s">
        <v>23</v>
      </c>
      <c r="E3539" t="s">
        <v>24</v>
      </c>
      <c r="F3539" s="25" t="s">
        <v>30</v>
      </c>
      <c r="G3539" s="25" t="s">
        <v>26</v>
      </c>
      <c r="H3539" s="21" t="s">
        <v>29</v>
      </c>
      <c r="I3539" s="21"/>
      <c r="J3539" s="21" t="s">
        <v>29</v>
      </c>
      <c r="K3539" s="26">
        <v>0.61432290077209395</v>
      </c>
      <c r="L3539" s="26">
        <v>1.2651171684265099</v>
      </c>
      <c r="N3539">
        <f>(Tabell1[[#This Row],[TP]]+Tabell1[[#This Row],[TN]])/(Tabell1[[#This Row],[TP]]+Tabell1[[#This Row],[TN]]+Tabell1[[#This Row],[FP]]+Tabell1[[#This Row],[FN]])</f>
        <v>0.85353489635195079</v>
      </c>
      <c r="O3539">
        <f>Tabell1[[#This Row],[TP]]/(Tabell1[[#This Row],[TP]]+Tabell1[[#This Row],[FP]])</f>
        <v>0.9857194723466054</v>
      </c>
      <c r="P3539">
        <f>Tabell1[[#This Row],[TP]]/(Tabell1[[#This Row],[TP]]+Tabell1[[#This Row],[FN]])</f>
        <v>0.84447900466562986</v>
      </c>
      <c r="Q3539">
        <f>2*(Tabell1[[#This Row],[Recall]] * Tabell1[[#This Row],[Precision]]) / (Tabell1[[#This Row],[Recall]] + Tabell1[[#This Row],[Precision]])</f>
        <v>0.90964931874022781</v>
      </c>
      <c r="R3539">
        <v>8145</v>
      </c>
      <c r="S3539">
        <v>1284</v>
      </c>
      <c r="T3539">
        <v>118</v>
      </c>
      <c r="U3539">
        <v>1500</v>
      </c>
    </row>
    <row r="3540" spans="1:21" hidden="1" x14ac:dyDescent="0.3">
      <c r="A3540" s="23" t="s">
        <v>48</v>
      </c>
      <c r="B3540" s="21" t="s">
        <v>32</v>
      </c>
      <c r="C3540" s="23" t="s">
        <v>40</v>
      </c>
      <c r="D3540" s="20" t="s">
        <v>23</v>
      </c>
      <c r="E3540" t="s">
        <v>24</v>
      </c>
      <c r="F3540" s="25" t="s">
        <v>30</v>
      </c>
      <c r="G3540" s="25" t="s">
        <v>26</v>
      </c>
      <c r="H3540" s="21" t="s">
        <v>29</v>
      </c>
      <c r="I3540" s="21"/>
      <c r="J3540" s="25" t="s">
        <v>26</v>
      </c>
      <c r="K3540" s="26">
        <v>0.59640669822692804</v>
      </c>
      <c r="L3540" s="26">
        <v>1.2067413330078101</v>
      </c>
      <c r="N3540">
        <f>(Tabell1[[#This Row],[TP]]+Tabell1[[#This Row],[TN]])/(Tabell1[[#This Row],[TP]]+Tabell1[[#This Row],[TN]]+Tabell1[[#This Row],[FP]]+Tabell1[[#This Row],[FN]])</f>
        <v>0.85353489635195079</v>
      </c>
      <c r="O3540">
        <f>Tabell1[[#This Row],[TP]]/(Tabell1[[#This Row],[TP]]+Tabell1[[#This Row],[FP]])</f>
        <v>0.9857194723466054</v>
      </c>
      <c r="P3540">
        <f>Tabell1[[#This Row],[TP]]/(Tabell1[[#This Row],[TP]]+Tabell1[[#This Row],[FN]])</f>
        <v>0.84447900466562986</v>
      </c>
      <c r="Q3540">
        <f>2*(Tabell1[[#This Row],[Recall]] * Tabell1[[#This Row],[Precision]]) / (Tabell1[[#This Row],[Recall]] + Tabell1[[#This Row],[Precision]])</f>
        <v>0.90964931874022781</v>
      </c>
      <c r="R3540">
        <v>8145</v>
      </c>
      <c r="S3540">
        <v>1284</v>
      </c>
      <c r="T3540">
        <v>118</v>
      </c>
      <c r="U3540">
        <v>1500</v>
      </c>
    </row>
    <row r="3541" spans="1:21" hidden="1" x14ac:dyDescent="0.3">
      <c r="A3541" s="23" t="s">
        <v>48</v>
      </c>
      <c r="B3541" s="21" t="s">
        <v>32</v>
      </c>
      <c r="C3541" s="23" t="s">
        <v>40</v>
      </c>
      <c r="D3541" s="20" t="s">
        <v>23</v>
      </c>
      <c r="E3541" t="s">
        <v>24</v>
      </c>
      <c r="F3541" s="25" t="s">
        <v>30</v>
      </c>
      <c r="G3541" s="21" t="s">
        <v>29</v>
      </c>
      <c r="H3541" s="21" t="s">
        <v>29</v>
      </c>
      <c r="I3541" s="21"/>
      <c r="J3541" s="21" t="s">
        <v>29</v>
      </c>
      <c r="K3541" s="26">
        <v>0.58446860313415505</v>
      </c>
      <c r="L3541" s="26">
        <v>1.18361496925354</v>
      </c>
      <c r="N3541">
        <f>(Tabell1[[#This Row],[TP]]+Tabell1[[#This Row],[TN]])/(Tabell1[[#This Row],[TP]]+Tabell1[[#This Row],[TN]]+Tabell1[[#This Row],[FP]]+Tabell1[[#This Row],[FN]])</f>
        <v>0.85353489635195079</v>
      </c>
      <c r="O3541">
        <f>Tabell1[[#This Row],[TP]]/(Tabell1[[#This Row],[TP]]+Tabell1[[#This Row],[FP]])</f>
        <v>0.9857194723466054</v>
      </c>
      <c r="P3541">
        <f>Tabell1[[#This Row],[TP]]/(Tabell1[[#This Row],[TP]]+Tabell1[[#This Row],[FN]])</f>
        <v>0.84447900466562986</v>
      </c>
      <c r="Q3541">
        <f>2*(Tabell1[[#This Row],[Recall]] * Tabell1[[#This Row],[Precision]]) / (Tabell1[[#This Row],[Recall]] + Tabell1[[#This Row],[Precision]])</f>
        <v>0.90964931874022781</v>
      </c>
      <c r="R3541">
        <v>8145</v>
      </c>
      <c r="S3541">
        <v>1284</v>
      </c>
      <c r="T3541">
        <v>118</v>
      </c>
      <c r="U3541">
        <v>1500</v>
      </c>
    </row>
    <row r="3542" spans="1:21" hidden="1" x14ac:dyDescent="0.3">
      <c r="A3542" s="25" t="s">
        <v>20</v>
      </c>
      <c r="B3542" s="23" t="s">
        <v>33</v>
      </c>
      <c r="C3542" s="24" t="s">
        <v>38</v>
      </c>
      <c r="D3542" s="20" t="s">
        <v>23</v>
      </c>
      <c r="E3542" t="s">
        <v>24</v>
      </c>
      <c r="F3542" s="25" t="s">
        <v>30</v>
      </c>
      <c r="G3542" s="25" t="s">
        <v>26</v>
      </c>
      <c r="H3542" s="25" t="s">
        <v>26</v>
      </c>
      <c r="I3542" s="25" t="s">
        <v>25</v>
      </c>
      <c r="J3542" s="21" t="s">
        <v>29</v>
      </c>
      <c r="K3542" s="26">
        <v>3.7291164398193302</v>
      </c>
      <c r="L3542" s="26">
        <v>9.7066848278045601</v>
      </c>
      <c r="N3542">
        <f>(Tabell1[[#This Row],[TP]]+Tabell1[[#This Row],[TN]])/(Tabell1[[#This Row],[TP]]+Tabell1[[#This Row],[TN]]+Tabell1[[#This Row],[FP]]+Tabell1[[#This Row],[FN]])</f>
        <v>0.84900878066443375</v>
      </c>
      <c r="O3542">
        <f>Tabell1[[#This Row],[TP]]/(Tabell1[[#This Row],[TP]]+Tabell1[[#This Row],[FP]])</f>
        <v>0.95370265043794789</v>
      </c>
      <c r="P3542">
        <f>Tabell1[[#This Row],[TP]]/(Tabell1[[#This Row],[TP]]+Tabell1[[#This Row],[FN]])</f>
        <v>0.86925868325557287</v>
      </c>
      <c r="Q3542">
        <f>2*(Tabell1[[#This Row],[Recall]] * Tabell1[[#This Row],[Precision]]) / (Tabell1[[#This Row],[Recall]] + Tabell1[[#This Row],[Precision]])</f>
        <v>0.90952484269906719</v>
      </c>
      <c r="R3542">
        <v>8384</v>
      </c>
      <c r="S3542">
        <v>995</v>
      </c>
      <c r="T3542">
        <v>407</v>
      </c>
      <c r="U3542">
        <v>1261</v>
      </c>
    </row>
    <row r="3543" spans="1:21" hidden="1" x14ac:dyDescent="0.3">
      <c r="A3543" s="25" t="s">
        <v>20</v>
      </c>
      <c r="B3543" s="25" t="s">
        <v>22</v>
      </c>
      <c r="C3543" s="21" t="s">
        <v>34</v>
      </c>
      <c r="D3543" s="21" t="s">
        <v>34</v>
      </c>
      <c r="E3543" t="s">
        <v>43</v>
      </c>
      <c r="F3543" s="25" t="s">
        <v>30</v>
      </c>
      <c r="G3543" s="25" t="s">
        <v>26</v>
      </c>
      <c r="H3543" s="25" t="s">
        <v>26</v>
      </c>
      <c r="I3543" s="25" t="s">
        <v>25</v>
      </c>
      <c r="J3543" s="21" t="s">
        <v>29</v>
      </c>
      <c r="K3543" s="26">
        <v>2.8224322795867902</v>
      </c>
      <c r="L3543" s="26">
        <v>6.9320919513702304</v>
      </c>
      <c r="N3543">
        <f>(Tabell1[[#This Row],[TP]]+Tabell1[[#This Row],[TN]])/(Tabell1[[#This Row],[TP]]+Tabell1[[#This Row],[TN]]+Tabell1[[#This Row],[FP]]+Tabell1[[#This Row],[FN]])</f>
        <v>0.84151866618339977</v>
      </c>
      <c r="O3543">
        <f>Tabell1[[#This Row],[TP]]/(Tabell1[[#This Row],[TP]]+Tabell1[[#This Row],[FP]])</f>
        <v>0.83578967386136727</v>
      </c>
      <c r="P3543">
        <f>Tabell1[[#This Row],[TP]]/(Tabell1[[#This Row],[TP]]+Tabell1[[#This Row],[FN]])</f>
        <v>0.99750340444847929</v>
      </c>
      <c r="Q3543">
        <f>2*(Tabell1[[#This Row],[Recall]] * Tabell1[[#This Row],[Precision]]) / (Tabell1[[#This Row],[Recall]] + Tabell1[[#This Row],[Precision]])</f>
        <v>0.90951420145894768</v>
      </c>
      <c r="R3543">
        <v>8790</v>
      </c>
      <c r="S3543">
        <v>497</v>
      </c>
      <c r="T3543">
        <v>1727</v>
      </c>
      <c r="U3543">
        <v>22</v>
      </c>
    </row>
    <row r="3544" spans="1:21" hidden="1" x14ac:dyDescent="0.3">
      <c r="A3544" s="25" t="s">
        <v>20</v>
      </c>
      <c r="B3544" s="23" t="s">
        <v>33</v>
      </c>
      <c r="C3544" s="23" t="s">
        <v>40</v>
      </c>
      <c r="D3544" s="20" t="s">
        <v>23</v>
      </c>
      <c r="E3544" t="s">
        <v>24</v>
      </c>
      <c r="F3544" s="19" t="s">
        <v>21</v>
      </c>
      <c r="G3544" s="25" t="s">
        <v>26</v>
      </c>
      <c r="H3544" s="21" t="s">
        <v>29</v>
      </c>
      <c r="I3544" s="21"/>
      <c r="J3544" s="25" t="s">
        <v>26</v>
      </c>
      <c r="K3544" s="26">
        <v>2.6635963916778498</v>
      </c>
      <c r="L3544" s="26">
        <v>5.3493523597717196</v>
      </c>
      <c r="N3544">
        <f>(Tabell1[[#This Row],[TP]]+Tabell1[[#This Row],[TN]])/(Tabell1[[#This Row],[TP]]+Tabell1[[#This Row],[TN]]+Tabell1[[#This Row],[FP]]+Tabell1[[#This Row],[FN]])</f>
        <v>0.84946139223318551</v>
      </c>
      <c r="O3544">
        <f>Tabell1[[#This Row],[TP]]/(Tabell1[[#This Row],[TP]]+Tabell1[[#This Row],[FP]])</f>
        <v>0.95715922107674689</v>
      </c>
      <c r="P3544">
        <f>Tabell1[[#This Row],[TP]]/(Tabell1[[#This Row],[TP]]+Tabell1[[#This Row],[FN]])</f>
        <v>0.86635562467599792</v>
      </c>
      <c r="Q3544">
        <f>2*(Tabell1[[#This Row],[Recall]] * Tabell1[[#This Row],[Precision]]) / (Tabell1[[#This Row],[Recall]] + Tabell1[[#This Row],[Precision]])</f>
        <v>0.90949659863945587</v>
      </c>
      <c r="R3544">
        <v>8356</v>
      </c>
      <c r="S3544">
        <v>1028</v>
      </c>
      <c r="T3544">
        <v>374</v>
      </c>
      <c r="U3544">
        <v>1289</v>
      </c>
    </row>
    <row r="3545" spans="1:21" hidden="1" x14ac:dyDescent="0.3">
      <c r="A3545" s="25" t="s">
        <v>20</v>
      </c>
      <c r="B3545" s="25" t="s">
        <v>22</v>
      </c>
      <c r="C3545" s="23" t="s">
        <v>40</v>
      </c>
      <c r="D3545" s="23" t="s">
        <v>40</v>
      </c>
      <c r="E3545" t="s">
        <v>46</v>
      </c>
      <c r="F3545" s="25" t="s">
        <v>30</v>
      </c>
      <c r="G3545" s="21" t="s">
        <v>29</v>
      </c>
      <c r="H3545" s="25" t="s">
        <v>26</v>
      </c>
      <c r="I3545" s="21"/>
      <c r="J3545" s="21" t="s">
        <v>29</v>
      </c>
      <c r="K3545" s="26">
        <v>6.7253868579864502</v>
      </c>
      <c r="L3545" s="26">
        <v>18.3842482566833</v>
      </c>
      <c r="N3545">
        <f>(Tabell1[[#This Row],[TP]]+Tabell1[[#This Row],[TN]])/(Tabell1[[#This Row],[TP]]+Tabell1[[#This Row],[TN]]+Tabell1[[#This Row],[FP]]+Tabell1[[#This Row],[FN]])</f>
        <v>0.91138093512142082</v>
      </c>
      <c r="O3545">
        <f>Tabell1[[#This Row],[TP]]/(Tabell1[[#This Row],[TP]]+Tabell1[[#This Row],[FP]])</f>
        <v>0.92693977723239573</v>
      </c>
      <c r="P3545">
        <f>Tabell1[[#This Row],[TP]]/(Tabell1[[#This Row],[TP]]+Tabell1[[#This Row],[FN]])</f>
        <v>0.89256498818396657</v>
      </c>
      <c r="Q3545">
        <f>2*(Tabell1[[#This Row],[Recall]] * Tabell1[[#This Row],[Precision]]) / (Tabell1[[#This Row],[Recall]] + Tabell1[[#This Row],[Precision]])</f>
        <v>0.90942767179107253</v>
      </c>
      <c r="R3545">
        <v>4910</v>
      </c>
      <c r="S3545">
        <v>5148</v>
      </c>
      <c r="T3545">
        <v>387</v>
      </c>
      <c r="U3545">
        <v>591</v>
      </c>
    </row>
    <row r="3546" spans="1:21" hidden="1" x14ac:dyDescent="0.3">
      <c r="A3546" s="23" t="s">
        <v>48</v>
      </c>
      <c r="B3546" s="21" t="s">
        <v>32</v>
      </c>
      <c r="C3546" s="23" t="s">
        <v>40</v>
      </c>
      <c r="D3546" s="20" t="s">
        <v>23</v>
      </c>
      <c r="E3546" t="s">
        <v>24</v>
      </c>
      <c r="F3546" s="25" t="s">
        <v>30</v>
      </c>
      <c r="G3546" s="25" t="s">
        <v>26</v>
      </c>
      <c r="H3546" s="21" t="s">
        <v>29</v>
      </c>
      <c r="I3546" s="25" t="s">
        <v>25</v>
      </c>
      <c r="J3546" s="21" t="s">
        <v>29</v>
      </c>
      <c r="K3546" s="26">
        <v>0.63873219490051203</v>
      </c>
      <c r="L3546" s="26">
        <v>1.1958377361297601</v>
      </c>
      <c r="N3546">
        <f>(Tabell1[[#This Row],[TP]]+Tabell1[[#This Row],[TN]])/(Tabell1[[#This Row],[TP]]+Tabell1[[#This Row],[TN]]+Tabell1[[#This Row],[FP]]+Tabell1[[#This Row],[FN]])</f>
        <v>0.85299176246944874</v>
      </c>
      <c r="O3546">
        <f>Tabell1[[#This Row],[TP]]/(Tabell1[[#This Row],[TP]]+Tabell1[[#This Row],[FP]])</f>
        <v>0.98465256797583078</v>
      </c>
      <c r="P3546">
        <f>Tabell1[[#This Row],[TP]]/(Tabell1[[#This Row],[TP]]+Tabell1[[#This Row],[FN]])</f>
        <v>0.84479004665629864</v>
      </c>
      <c r="Q3546">
        <f>2*(Tabell1[[#This Row],[Recall]] * Tabell1[[#This Row],[Precision]]) / (Tabell1[[#This Row],[Recall]] + Tabell1[[#This Row],[Precision]])</f>
        <v>0.90937500000000004</v>
      </c>
      <c r="R3546">
        <v>8148</v>
      </c>
      <c r="S3546">
        <v>1275</v>
      </c>
      <c r="T3546">
        <v>127</v>
      </c>
      <c r="U3546">
        <v>1497</v>
      </c>
    </row>
    <row r="3547" spans="1:21" hidden="1" x14ac:dyDescent="0.3">
      <c r="A3547" s="23" t="s">
        <v>48</v>
      </c>
      <c r="B3547" s="21" t="s">
        <v>32</v>
      </c>
      <c r="C3547" s="23" t="s">
        <v>40</v>
      </c>
      <c r="D3547" s="20" t="s">
        <v>23</v>
      </c>
      <c r="E3547" t="s">
        <v>24</v>
      </c>
      <c r="F3547" s="25" t="s">
        <v>30</v>
      </c>
      <c r="G3547" s="21" t="s">
        <v>29</v>
      </c>
      <c r="H3547" s="21" t="s">
        <v>29</v>
      </c>
      <c r="I3547" s="25" t="s">
        <v>25</v>
      </c>
      <c r="J3547" s="25" t="s">
        <v>26</v>
      </c>
      <c r="K3547" s="26">
        <v>0.62960886955261197</v>
      </c>
      <c r="L3547" s="26">
        <v>1.1668772697448699</v>
      </c>
      <c r="N3547">
        <f>(Tabell1[[#This Row],[TP]]+Tabell1[[#This Row],[TN]])/(Tabell1[[#This Row],[TP]]+Tabell1[[#This Row],[TN]]+Tabell1[[#This Row],[FP]]+Tabell1[[#This Row],[FN]])</f>
        <v>0.85299176246944874</v>
      </c>
      <c r="O3547">
        <f>Tabell1[[#This Row],[TP]]/(Tabell1[[#This Row],[TP]]+Tabell1[[#This Row],[FP]])</f>
        <v>0.98465256797583078</v>
      </c>
      <c r="P3547">
        <f>Tabell1[[#This Row],[TP]]/(Tabell1[[#This Row],[TP]]+Tabell1[[#This Row],[FN]])</f>
        <v>0.84479004665629864</v>
      </c>
      <c r="Q3547">
        <f>2*(Tabell1[[#This Row],[Recall]] * Tabell1[[#This Row],[Precision]]) / (Tabell1[[#This Row],[Recall]] + Tabell1[[#This Row],[Precision]])</f>
        <v>0.90937500000000004</v>
      </c>
      <c r="R3547">
        <v>8148</v>
      </c>
      <c r="S3547">
        <v>1275</v>
      </c>
      <c r="T3547">
        <v>127</v>
      </c>
      <c r="U3547">
        <v>1497</v>
      </c>
    </row>
    <row r="3548" spans="1:21" hidden="1" x14ac:dyDescent="0.3">
      <c r="A3548" s="23" t="s">
        <v>48</v>
      </c>
      <c r="B3548" s="21" t="s">
        <v>32</v>
      </c>
      <c r="C3548" s="23" t="s">
        <v>40</v>
      </c>
      <c r="D3548" s="20" t="s">
        <v>23</v>
      </c>
      <c r="E3548" t="s">
        <v>24</v>
      </c>
      <c r="F3548" s="25" t="s">
        <v>30</v>
      </c>
      <c r="G3548" s="25" t="s">
        <v>26</v>
      </c>
      <c r="H3548" s="21" t="s">
        <v>29</v>
      </c>
      <c r="I3548" s="25" t="s">
        <v>25</v>
      </c>
      <c r="J3548" s="25" t="s">
        <v>26</v>
      </c>
      <c r="K3548" s="26">
        <v>0.57543420791625899</v>
      </c>
      <c r="L3548" s="26">
        <v>1.29876685142517</v>
      </c>
      <c r="N3548">
        <f>(Tabell1[[#This Row],[TP]]+Tabell1[[#This Row],[TN]])/(Tabell1[[#This Row],[TP]]+Tabell1[[#This Row],[TN]]+Tabell1[[#This Row],[FP]]+Tabell1[[#This Row],[FN]])</f>
        <v>0.85299176246944874</v>
      </c>
      <c r="O3548">
        <f>Tabell1[[#This Row],[TP]]/(Tabell1[[#This Row],[TP]]+Tabell1[[#This Row],[FP]])</f>
        <v>0.98465256797583078</v>
      </c>
      <c r="P3548">
        <f>Tabell1[[#This Row],[TP]]/(Tabell1[[#This Row],[TP]]+Tabell1[[#This Row],[FN]])</f>
        <v>0.84479004665629864</v>
      </c>
      <c r="Q3548">
        <f>2*(Tabell1[[#This Row],[Recall]] * Tabell1[[#This Row],[Precision]]) / (Tabell1[[#This Row],[Recall]] + Tabell1[[#This Row],[Precision]])</f>
        <v>0.90937500000000004</v>
      </c>
      <c r="R3548">
        <v>8148</v>
      </c>
      <c r="S3548">
        <v>1275</v>
      </c>
      <c r="T3548">
        <v>127</v>
      </c>
      <c r="U3548">
        <v>1497</v>
      </c>
    </row>
    <row r="3549" spans="1:21" hidden="1" x14ac:dyDescent="0.3">
      <c r="A3549" s="23" t="s">
        <v>48</v>
      </c>
      <c r="B3549" s="21" t="s">
        <v>32</v>
      </c>
      <c r="C3549" s="23" t="s">
        <v>40</v>
      </c>
      <c r="D3549" s="20" t="s">
        <v>23</v>
      </c>
      <c r="E3549" t="s">
        <v>24</v>
      </c>
      <c r="F3549" s="25" t="s">
        <v>30</v>
      </c>
      <c r="G3549" s="21" t="s">
        <v>29</v>
      </c>
      <c r="H3549" s="21" t="s">
        <v>29</v>
      </c>
      <c r="I3549" s="25" t="s">
        <v>25</v>
      </c>
      <c r="J3549" s="21" t="s">
        <v>29</v>
      </c>
      <c r="K3549" s="26">
        <v>0.56349158287048295</v>
      </c>
      <c r="L3549" s="26">
        <v>1.21672058105468</v>
      </c>
      <c r="N3549">
        <f>(Tabell1[[#This Row],[TP]]+Tabell1[[#This Row],[TN]])/(Tabell1[[#This Row],[TP]]+Tabell1[[#This Row],[TN]]+Tabell1[[#This Row],[FP]]+Tabell1[[#This Row],[FN]])</f>
        <v>0.85299176246944874</v>
      </c>
      <c r="O3549">
        <f>Tabell1[[#This Row],[TP]]/(Tabell1[[#This Row],[TP]]+Tabell1[[#This Row],[FP]])</f>
        <v>0.98465256797583078</v>
      </c>
      <c r="P3549">
        <f>Tabell1[[#This Row],[TP]]/(Tabell1[[#This Row],[TP]]+Tabell1[[#This Row],[FN]])</f>
        <v>0.84479004665629864</v>
      </c>
      <c r="Q3549">
        <f>2*(Tabell1[[#This Row],[Recall]] * Tabell1[[#This Row],[Precision]]) / (Tabell1[[#This Row],[Recall]] + Tabell1[[#This Row],[Precision]])</f>
        <v>0.90937500000000004</v>
      </c>
      <c r="R3549">
        <v>8148</v>
      </c>
      <c r="S3549">
        <v>1275</v>
      </c>
      <c r="T3549">
        <v>127</v>
      </c>
      <c r="U3549">
        <v>1497</v>
      </c>
    </row>
    <row r="3550" spans="1:21" hidden="1" x14ac:dyDescent="0.3">
      <c r="A3550" s="25" t="s">
        <v>20</v>
      </c>
      <c r="B3550" s="23" t="s">
        <v>33</v>
      </c>
      <c r="C3550" s="24" t="s">
        <v>38</v>
      </c>
      <c r="D3550" s="24" t="s">
        <v>38</v>
      </c>
      <c r="E3550" t="s">
        <v>45</v>
      </c>
      <c r="F3550" s="19" t="s">
        <v>21</v>
      </c>
      <c r="G3550" s="21" t="s">
        <v>29</v>
      </c>
      <c r="H3550" s="25" t="s">
        <v>26</v>
      </c>
      <c r="I3550" s="21"/>
      <c r="J3550" s="25" t="s">
        <v>26</v>
      </c>
      <c r="K3550" s="26">
        <v>2.1006155014038002</v>
      </c>
      <c r="L3550" s="26">
        <v>6.02501940727233</v>
      </c>
      <c r="N3550">
        <f>(Tabell1[[#This Row],[TP]]+Tabell1[[#This Row],[TN]])/(Tabell1[[#This Row],[TP]]+Tabell1[[#This Row],[TN]]+Tabell1[[#This Row],[FP]]+Tabell1[[#This Row],[FN]])</f>
        <v>0.88994307400379502</v>
      </c>
      <c r="O3550">
        <f>Tabell1[[#This Row],[TP]]/(Tabell1[[#This Row],[TP]]+Tabell1[[#This Row],[FP]])</f>
        <v>0.89573251209854821</v>
      </c>
      <c r="P3550">
        <f>Tabell1[[#This Row],[TP]]/(Tabell1[[#This Row],[TP]]+Tabell1[[#This Row],[FN]])</f>
        <v>0.9233560090702948</v>
      </c>
      <c r="Q3550">
        <f>2*(Tabell1[[#This Row],[Recall]] * Tabell1[[#This Row],[Precision]]) / (Tabell1[[#This Row],[Recall]] + Tabell1[[#This Row],[Precision]])</f>
        <v>0.90933452434122386</v>
      </c>
      <c r="R3550">
        <v>6108</v>
      </c>
      <c r="S3550">
        <v>3741</v>
      </c>
      <c r="T3550">
        <v>711</v>
      </c>
      <c r="U3550">
        <v>507</v>
      </c>
    </row>
    <row r="3551" spans="1:21" hidden="1" x14ac:dyDescent="0.3">
      <c r="A3551" s="21" t="s">
        <v>31</v>
      </c>
      <c r="B3551" s="25" t="s">
        <v>22</v>
      </c>
      <c r="C3551" s="21" t="s">
        <v>34</v>
      </c>
      <c r="D3551" s="21" t="s">
        <v>34</v>
      </c>
      <c r="E3551" t="s">
        <v>43</v>
      </c>
      <c r="F3551" s="19" t="s">
        <v>21</v>
      </c>
      <c r="G3551" s="21" t="s">
        <v>29</v>
      </c>
      <c r="H3551" s="21" t="s">
        <v>29</v>
      </c>
      <c r="I3551" s="21"/>
      <c r="J3551" s="25" t="s">
        <v>26</v>
      </c>
      <c r="K3551" s="26">
        <v>2.8253333568572998</v>
      </c>
      <c r="L3551" s="26">
        <v>0.65878701210021895</v>
      </c>
      <c r="N3551">
        <f>(Tabell1[[#This Row],[TP]]+Tabell1[[#This Row],[TN]])/(Tabell1[[#This Row],[TP]]+Tabell1[[#This Row],[TN]]+Tabell1[[#This Row],[FP]]+Tabell1[[#This Row],[FN]])</f>
        <v>0.84088437839797026</v>
      </c>
      <c r="O3551">
        <f>Tabell1[[#This Row],[TP]]/(Tabell1[[#This Row],[TP]]+Tabell1[[#This Row],[FP]])</f>
        <v>0.83440758293838857</v>
      </c>
      <c r="P3551">
        <f>Tabell1[[#This Row],[TP]]/(Tabell1[[#This Row],[TP]]+Tabell1[[#This Row],[FN]])</f>
        <v>0.99897866545619607</v>
      </c>
      <c r="Q3551">
        <f>2*(Tabell1[[#This Row],[Recall]] * Tabell1[[#This Row],[Precision]]) / (Tabell1[[#This Row],[Recall]] + Tabell1[[#This Row],[Precision]])</f>
        <v>0.90930688978411311</v>
      </c>
      <c r="R3551">
        <v>8803</v>
      </c>
      <c r="S3551">
        <v>477</v>
      </c>
      <c r="T3551">
        <v>1747</v>
      </c>
      <c r="U3551">
        <v>9</v>
      </c>
    </row>
    <row r="3552" spans="1:21" hidden="1" x14ac:dyDescent="0.3">
      <c r="A3552" s="25" t="s">
        <v>20</v>
      </c>
      <c r="B3552" s="21" t="s">
        <v>32</v>
      </c>
      <c r="C3552" s="25" t="s">
        <v>36</v>
      </c>
      <c r="D3552" s="25" t="s">
        <v>36</v>
      </c>
      <c r="E3552" t="s">
        <v>37</v>
      </c>
      <c r="F3552" s="25" t="s">
        <v>30</v>
      </c>
      <c r="G3552" s="25" t="s">
        <v>26</v>
      </c>
      <c r="H3552" s="25" t="s">
        <v>26</v>
      </c>
      <c r="I3552" s="21"/>
      <c r="J3552" s="25" t="s">
        <v>26</v>
      </c>
      <c r="K3552" s="26">
        <v>2.7171218395233101</v>
      </c>
      <c r="L3552" s="26">
        <v>4.61197781562805</v>
      </c>
      <c r="N3552">
        <f>(Tabell1[[#This Row],[TP]]+Tabell1[[#This Row],[TN]])/(Tabell1[[#This Row],[TP]]+Tabell1[[#This Row],[TN]]+Tabell1[[#This Row],[FP]]+Tabell1[[#This Row],[FN]])</f>
        <v>0.87702294962055405</v>
      </c>
      <c r="O3552">
        <f>Tabell1[[#This Row],[TP]]/(Tabell1[[#This Row],[TP]]+Tabell1[[#This Row],[FP]])</f>
        <v>0.89740173217854768</v>
      </c>
      <c r="P3552">
        <f>Tabell1[[#This Row],[TP]]/(Tabell1[[#This Row],[TP]]+Tabell1[[#This Row],[FN]])</f>
        <v>0.92134062927496585</v>
      </c>
      <c r="Q3552">
        <f>2*(Tabell1[[#This Row],[Recall]] * Tabell1[[#This Row],[Precision]]) / (Tabell1[[#This Row],[Recall]] + Tabell1[[#This Row],[Precision]])</f>
        <v>0.90921363482956463</v>
      </c>
      <c r="R3552">
        <v>6735</v>
      </c>
      <c r="S3552">
        <v>2857</v>
      </c>
      <c r="T3552">
        <v>770</v>
      </c>
      <c r="U3552">
        <v>575</v>
      </c>
    </row>
    <row r="3553" spans="1:21" hidden="1" x14ac:dyDescent="0.3">
      <c r="A3553" s="25" t="s">
        <v>20</v>
      </c>
      <c r="B3553" s="21" t="s">
        <v>32</v>
      </c>
      <c r="C3553" s="25" t="s">
        <v>36</v>
      </c>
      <c r="D3553" s="25" t="s">
        <v>36</v>
      </c>
      <c r="E3553" t="s">
        <v>37</v>
      </c>
      <c r="F3553" s="25" t="s">
        <v>30</v>
      </c>
      <c r="G3553" s="21" t="s">
        <v>29</v>
      </c>
      <c r="H3553" s="25" t="s">
        <v>26</v>
      </c>
      <c r="I3553" s="21"/>
      <c r="J3553" s="25" t="s">
        <v>26</v>
      </c>
      <c r="K3553" s="26">
        <v>2.7135248184204102</v>
      </c>
      <c r="L3553" s="26">
        <v>4.5826675891876203</v>
      </c>
      <c r="N3553">
        <f>(Tabell1[[#This Row],[TP]]+Tabell1[[#This Row],[TN]])/(Tabell1[[#This Row],[TP]]+Tabell1[[#This Row],[TN]]+Tabell1[[#This Row],[FP]]+Tabell1[[#This Row],[FN]])</f>
        <v>0.87702294962055405</v>
      </c>
      <c r="O3553">
        <f>Tabell1[[#This Row],[TP]]/(Tabell1[[#This Row],[TP]]+Tabell1[[#This Row],[FP]])</f>
        <v>0.89740173217854768</v>
      </c>
      <c r="P3553">
        <f>Tabell1[[#This Row],[TP]]/(Tabell1[[#This Row],[TP]]+Tabell1[[#This Row],[FN]])</f>
        <v>0.92134062927496585</v>
      </c>
      <c r="Q3553">
        <f>2*(Tabell1[[#This Row],[Recall]] * Tabell1[[#This Row],[Precision]]) / (Tabell1[[#This Row],[Recall]] + Tabell1[[#This Row],[Precision]])</f>
        <v>0.90921363482956463</v>
      </c>
      <c r="R3553">
        <v>6735</v>
      </c>
      <c r="S3553">
        <v>2857</v>
      </c>
      <c r="T3553">
        <v>770</v>
      </c>
      <c r="U3553">
        <v>575</v>
      </c>
    </row>
    <row r="3554" spans="1:21" hidden="1" x14ac:dyDescent="0.3">
      <c r="A3554" s="21" t="s">
        <v>31</v>
      </c>
      <c r="B3554" s="23" t="s">
        <v>33</v>
      </c>
      <c r="C3554" s="23" t="s">
        <v>40</v>
      </c>
      <c r="D3554" s="20" t="s">
        <v>23</v>
      </c>
      <c r="E3554" t="s">
        <v>24</v>
      </c>
      <c r="F3554" s="19" t="s">
        <v>21</v>
      </c>
      <c r="G3554" s="21" t="s">
        <v>29</v>
      </c>
      <c r="H3554" s="25" t="s">
        <v>26</v>
      </c>
      <c r="I3554" s="21"/>
      <c r="J3554" s="21" t="s">
        <v>29</v>
      </c>
      <c r="K3554" s="26">
        <v>69.978264570236206</v>
      </c>
      <c r="L3554" s="26">
        <v>0.55522704124450595</v>
      </c>
      <c r="N3554">
        <f>(Tabell1[[#This Row],[TP]]+Tabell1[[#This Row],[TN]])/(Tabell1[[#This Row],[TP]]+Tabell1[[#This Row],[TN]]+Tabell1[[#This Row],[FP]]+Tabell1[[#This Row],[FN]])</f>
        <v>0.85172445007694397</v>
      </c>
      <c r="O3554">
        <f>Tabell1[[#This Row],[TP]]/(Tabell1[[#This Row],[TP]]+Tabell1[[#This Row],[FP]])</f>
        <v>0.97860131500298864</v>
      </c>
      <c r="P3554">
        <f>Tabell1[[#This Row],[TP]]/(Tabell1[[#This Row],[TP]]+Tabell1[[#This Row],[FN]])</f>
        <v>0.84872991187143598</v>
      </c>
      <c r="Q3554">
        <f>2*(Tabell1[[#This Row],[Recall]] * Tabell1[[#This Row],[Precision]]) / (Tabell1[[#This Row],[Recall]] + Tabell1[[#This Row],[Precision]])</f>
        <v>0.9090505274847307</v>
      </c>
      <c r="R3554">
        <v>8186</v>
      </c>
      <c r="S3554">
        <v>1223</v>
      </c>
      <c r="T3554">
        <v>179</v>
      </c>
      <c r="U3554">
        <v>1459</v>
      </c>
    </row>
    <row r="3555" spans="1:21" hidden="1" x14ac:dyDescent="0.3">
      <c r="A3555" s="25" t="s">
        <v>20</v>
      </c>
      <c r="B3555" s="25" t="s">
        <v>22</v>
      </c>
      <c r="C3555" s="21" t="s">
        <v>34</v>
      </c>
      <c r="D3555" s="21" t="s">
        <v>34</v>
      </c>
      <c r="E3555" t="s">
        <v>43</v>
      </c>
      <c r="F3555" s="25" t="s">
        <v>30</v>
      </c>
      <c r="G3555" s="21" t="s">
        <v>29</v>
      </c>
      <c r="H3555" s="25" t="s">
        <v>26</v>
      </c>
      <c r="I3555" s="25" t="s">
        <v>25</v>
      </c>
      <c r="J3555" s="21" t="s">
        <v>29</v>
      </c>
      <c r="K3555" s="26">
        <v>2.8189706802368102</v>
      </c>
      <c r="L3555" s="26">
        <v>7.0490694046020499</v>
      </c>
      <c r="N3555">
        <f>(Tabell1[[#This Row],[TP]]+Tabell1[[#This Row],[TN]])/(Tabell1[[#This Row],[TP]]+Tabell1[[#This Row],[TN]]+Tabell1[[#This Row],[FP]]+Tabell1[[#This Row],[FN]])</f>
        <v>0.84025009061254075</v>
      </c>
      <c r="O3555">
        <f>Tabell1[[#This Row],[TP]]/(Tabell1[[#This Row],[TP]]+Tabell1[[#This Row],[FP]])</f>
        <v>0.83404416642972234</v>
      </c>
      <c r="P3555">
        <f>Tabell1[[#This Row],[TP]]/(Tabell1[[#This Row],[TP]]+Tabell1[[#This Row],[FN]])</f>
        <v>0.99863822060826146</v>
      </c>
      <c r="Q3555">
        <f>2*(Tabell1[[#This Row],[Recall]] * Tabell1[[#This Row],[Precision]]) / (Tabell1[[#This Row],[Recall]] + Tabell1[[#This Row],[Precision]])</f>
        <v>0.90895005939162332</v>
      </c>
      <c r="R3555">
        <v>8800</v>
      </c>
      <c r="S3555">
        <v>473</v>
      </c>
      <c r="T3555">
        <v>1751</v>
      </c>
      <c r="U3555">
        <v>12</v>
      </c>
    </row>
    <row r="3556" spans="1:21" hidden="1" x14ac:dyDescent="0.3">
      <c r="A3556" s="25" t="s">
        <v>20</v>
      </c>
      <c r="B3556" s="23" t="s">
        <v>33</v>
      </c>
      <c r="C3556" s="25" t="s">
        <v>36</v>
      </c>
      <c r="D3556" s="25" t="s">
        <v>36</v>
      </c>
      <c r="E3556" t="s">
        <v>44</v>
      </c>
      <c r="F3556" s="19" t="s">
        <v>21</v>
      </c>
      <c r="G3556" s="25" t="s">
        <v>26</v>
      </c>
      <c r="H3556" s="21" t="s">
        <v>29</v>
      </c>
      <c r="I3556" s="21"/>
      <c r="J3556" s="25" t="s">
        <v>26</v>
      </c>
      <c r="K3556" s="26">
        <v>2.1942820549011199</v>
      </c>
      <c r="L3556" s="26">
        <v>6.1043596267700098</v>
      </c>
      <c r="N3556">
        <f>(Tabell1[[#This Row],[TP]]+Tabell1[[#This Row],[TN]])/(Tabell1[[#This Row],[TP]]+Tabell1[[#This Row],[TN]]+Tabell1[[#This Row],[FP]]+Tabell1[[#This Row],[FN]])</f>
        <v>0.87422699163332118</v>
      </c>
      <c r="O3556">
        <f>Tabell1[[#This Row],[TP]]/(Tabell1[[#This Row],[TP]]+Tabell1[[#This Row],[FP]])</f>
        <v>0.8847731350935657</v>
      </c>
      <c r="P3556">
        <f>Tabell1[[#This Row],[TP]]/(Tabell1[[#This Row],[TP]]+Tabell1[[#This Row],[FN]])</f>
        <v>0.93447949099769867</v>
      </c>
      <c r="Q3556">
        <f>2*(Tabell1[[#This Row],[Recall]] * Tabell1[[#This Row],[Precision]]) / (Tabell1[[#This Row],[Recall]] + Tabell1[[#This Row],[Precision]])</f>
        <v>0.90894726446770702</v>
      </c>
      <c r="R3556">
        <v>6903</v>
      </c>
      <c r="S3556">
        <v>2710</v>
      </c>
      <c r="T3556">
        <v>899</v>
      </c>
      <c r="U3556">
        <v>484</v>
      </c>
    </row>
    <row r="3557" spans="1:21" hidden="1" x14ac:dyDescent="0.3">
      <c r="A3557" s="21" t="s">
        <v>31</v>
      </c>
      <c r="B3557" s="21" t="s">
        <v>32</v>
      </c>
      <c r="C3557" s="21" t="s">
        <v>34</v>
      </c>
      <c r="D3557" s="21" t="s">
        <v>34</v>
      </c>
      <c r="E3557" t="s">
        <v>43</v>
      </c>
      <c r="F3557" s="25" t="s">
        <v>30</v>
      </c>
      <c r="G3557" s="25" t="s">
        <v>26</v>
      </c>
      <c r="H3557" s="21" t="s">
        <v>29</v>
      </c>
      <c r="I3557" s="21"/>
      <c r="J3557" s="25" t="s">
        <v>26</v>
      </c>
      <c r="K3557" s="26">
        <v>5.08084893226623</v>
      </c>
      <c r="L3557" s="26">
        <v>1.5378348827362001</v>
      </c>
      <c r="N3557">
        <f>(Tabell1[[#This Row],[TP]]+Tabell1[[#This Row],[TN]])/(Tabell1[[#This Row],[TP]]+Tabell1[[#This Row],[TN]]+Tabell1[[#This Row],[FP]]+Tabell1[[#This Row],[FN]])</f>
        <v>0.84006886553098947</v>
      </c>
      <c r="O3557">
        <f>Tabell1[[#This Row],[TP]]/(Tabell1[[#This Row],[TP]]+Tabell1[[#This Row],[FP]])</f>
        <v>0.83363317867626174</v>
      </c>
      <c r="P3557">
        <f>Tabell1[[#This Row],[TP]]/(Tabell1[[#This Row],[TP]]+Tabell1[[#This Row],[FN]])</f>
        <v>0.99909214707217431</v>
      </c>
      <c r="Q3557">
        <f>2*(Tabell1[[#This Row],[Recall]] * Tabell1[[#This Row],[Precision]]) / (Tabell1[[#This Row],[Recall]] + Tabell1[[#This Row],[Precision]])</f>
        <v>0.90889382129768237</v>
      </c>
      <c r="R3557">
        <v>8804</v>
      </c>
      <c r="S3557">
        <v>467</v>
      </c>
      <c r="T3557">
        <v>1757</v>
      </c>
      <c r="U3557">
        <v>8</v>
      </c>
    </row>
    <row r="3558" spans="1:21" hidden="1" x14ac:dyDescent="0.3">
      <c r="A3558" s="21" t="s">
        <v>31</v>
      </c>
      <c r="B3558" s="23" t="s">
        <v>33</v>
      </c>
      <c r="C3558" s="23" t="s">
        <v>40</v>
      </c>
      <c r="D3558" s="20" t="s">
        <v>23</v>
      </c>
      <c r="E3558" t="s">
        <v>24</v>
      </c>
      <c r="F3558" s="25" t="s">
        <v>30</v>
      </c>
      <c r="G3558" s="25" t="s">
        <v>26</v>
      </c>
      <c r="H3558" s="25" t="s">
        <v>26</v>
      </c>
      <c r="I3558" s="25" t="s">
        <v>25</v>
      </c>
      <c r="J3558" s="21" t="s">
        <v>29</v>
      </c>
      <c r="K3558" s="26">
        <v>54.617719888687098</v>
      </c>
      <c r="L3558" s="26">
        <v>1.3583290576934799</v>
      </c>
      <c r="N3558">
        <f>(Tabell1[[#This Row],[TP]]+Tabell1[[#This Row],[TN]])/(Tabell1[[#This Row],[TP]]+Tabell1[[#This Row],[TN]]+Tabell1[[#This Row],[FP]]+Tabell1[[#This Row],[FN]])</f>
        <v>0.84774146827192898</v>
      </c>
      <c r="O3558">
        <f>Tabell1[[#This Row],[TP]]/(Tabell1[[#This Row],[TP]]+Tabell1[[#This Row],[FP]])</f>
        <v>0.95177578577102007</v>
      </c>
      <c r="P3558">
        <f>Tabell1[[#This Row],[TP]]/(Tabell1[[#This Row],[TP]]+Tabell1[[#This Row],[FN]])</f>
        <v>0.8696734059097978</v>
      </c>
      <c r="Q3558">
        <f>2*(Tabell1[[#This Row],[Recall]] * Tabell1[[#This Row],[Precision]]) / (Tabell1[[#This Row],[Recall]] + Tabell1[[#This Row],[Precision]])</f>
        <v>0.90887420088850368</v>
      </c>
      <c r="R3558">
        <v>8388</v>
      </c>
      <c r="S3558">
        <v>977</v>
      </c>
      <c r="T3558">
        <v>425</v>
      </c>
      <c r="U3558">
        <v>1257</v>
      </c>
    </row>
    <row r="3559" spans="1:21" hidden="1" x14ac:dyDescent="0.3">
      <c r="A3559" s="23" t="s">
        <v>48</v>
      </c>
      <c r="B3559" s="21" t="s">
        <v>32</v>
      </c>
      <c r="C3559" s="24" t="s">
        <v>38</v>
      </c>
      <c r="D3559" s="24" t="s">
        <v>38</v>
      </c>
      <c r="E3559" t="s">
        <v>45</v>
      </c>
      <c r="F3559" s="19" t="s">
        <v>21</v>
      </c>
      <c r="G3559" s="25" t="s">
        <v>26</v>
      </c>
      <c r="H3559" s="21" t="s">
        <v>29</v>
      </c>
      <c r="I3559" s="21"/>
      <c r="J3559" s="25" t="s">
        <v>26</v>
      </c>
      <c r="K3559" s="26">
        <v>0.70467138290405196</v>
      </c>
      <c r="L3559" s="26">
        <v>1.98278188705444</v>
      </c>
      <c r="N3559">
        <f>(Tabell1[[#This Row],[TP]]+Tabell1[[#This Row],[TN]])/(Tabell1[[#This Row],[TP]]+Tabell1[[#This Row],[TN]]+Tabell1[[#This Row],[FP]]+Tabell1[[#This Row],[FN]])</f>
        <v>0.88903948676244693</v>
      </c>
      <c r="O3559">
        <f>Tabell1[[#This Row],[TP]]/(Tabell1[[#This Row],[TP]]+Tabell1[[#This Row],[FP]])</f>
        <v>0.89326909037815738</v>
      </c>
      <c r="P3559">
        <f>Tabell1[[#This Row],[TP]]/(Tabell1[[#This Row],[TP]]+Tabell1[[#This Row],[FN]])</f>
        <v>0.92486772486772484</v>
      </c>
      <c r="Q3559">
        <f>2*(Tabell1[[#This Row],[Recall]] * Tabell1[[#This Row],[Precision]]) / (Tabell1[[#This Row],[Recall]] + Tabell1[[#This Row],[Precision]])</f>
        <v>0.90879382055852631</v>
      </c>
      <c r="R3559">
        <v>6118</v>
      </c>
      <c r="S3559">
        <v>3721</v>
      </c>
      <c r="T3559">
        <v>731</v>
      </c>
      <c r="U3559">
        <v>497</v>
      </c>
    </row>
    <row r="3560" spans="1:21" hidden="1" x14ac:dyDescent="0.3">
      <c r="A3560" s="23" t="s">
        <v>48</v>
      </c>
      <c r="B3560" s="21" t="s">
        <v>32</v>
      </c>
      <c r="C3560" s="24" t="s">
        <v>38</v>
      </c>
      <c r="D3560" s="24" t="s">
        <v>38</v>
      </c>
      <c r="E3560" t="s">
        <v>45</v>
      </c>
      <c r="F3560" s="19" t="s">
        <v>21</v>
      </c>
      <c r="G3560" s="25" t="s">
        <v>26</v>
      </c>
      <c r="H3560" s="21" t="s">
        <v>29</v>
      </c>
      <c r="I3560" s="21"/>
      <c r="J3560" s="21" t="s">
        <v>29</v>
      </c>
      <c r="K3560" s="26">
        <v>0.69706726074218694</v>
      </c>
      <c r="L3560" s="26">
        <v>1.9154925346374501</v>
      </c>
      <c r="N3560">
        <f>(Tabell1[[#This Row],[TP]]+Tabell1[[#This Row],[TN]])/(Tabell1[[#This Row],[TP]]+Tabell1[[#This Row],[TN]]+Tabell1[[#This Row],[FP]]+Tabell1[[#This Row],[FN]])</f>
        <v>0.88903948676244693</v>
      </c>
      <c r="O3560">
        <f>Tabell1[[#This Row],[TP]]/(Tabell1[[#This Row],[TP]]+Tabell1[[#This Row],[FP]])</f>
        <v>0.89326909037815738</v>
      </c>
      <c r="P3560">
        <f>Tabell1[[#This Row],[TP]]/(Tabell1[[#This Row],[TP]]+Tabell1[[#This Row],[FN]])</f>
        <v>0.92486772486772484</v>
      </c>
      <c r="Q3560">
        <f>2*(Tabell1[[#This Row],[Recall]] * Tabell1[[#This Row],[Precision]]) / (Tabell1[[#This Row],[Recall]] + Tabell1[[#This Row],[Precision]])</f>
        <v>0.90879382055852631</v>
      </c>
      <c r="R3560">
        <v>6118</v>
      </c>
      <c r="S3560">
        <v>3721</v>
      </c>
      <c r="T3560">
        <v>731</v>
      </c>
      <c r="U3560">
        <v>497</v>
      </c>
    </row>
    <row r="3561" spans="1:21" hidden="1" x14ac:dyDescent="0.3">
      <c r="A3561" s="21" t="s">
        <v>31</v>
      </c>
      <c r="B3561" s="25" t="s">
        <v>22</v>
      </c>
      <c r="C3561" s="23" t="s">
        <v>40</v>
      </c>
      <c r="D3561" s="20" t="s">
        <v>23</v>
      </c>
      <c r="E3561" t="s">
        <v>24</v>
      </c>
      <c r="F3561" s="19" t="s">
        <v>21</v>
      </c>
      <c r="G3561" s="25" t="s">
        <v>26</v>
      </c>
      <c r="H3561" s="25" t="s">
        <v>26</v>
      </c>
      <c r="I3561" s="21"/>
      <c r="J3561" s="21" t="s">
        <v>29</v>
      </c>
      <c r="K3561" s="26">
        <v>1.0656325817108101</v>
      </c>
      <c r="L3561" s="26">
        <v>0.50429439544677701</v>
      </c>
      <c r="N3561">
        <f>(Tabell1[[#This Row],[TP]]+Tabell1[[#This Row],[TN]])/(Tabell1[[#This Row],[TP]]+Tabell1[[#This Row],[TN]]+Tabell1[[#This Row],[FP]]+Tabell1[[#This Row],[FN]])</f>
        <v>0.84701728976192636</v>
      </c>
      <c r="O3561">
        <f>Tabell1[[#This Row],[TP]]/(Tabell1[[#This Row],[TP]]+Tabell1[[#This Row],[FP]])</f>
        <v>0.94816901408450704</v>
      </c>
      <c r="P3561">
        <f>Tabell1[[#This Row],[TP]]/(Tabell1[[#This Row],[TP]]+Tabell1[[#This Row],[FN]])</f>
        <v>0.8724727838258165</v>
      </c>
      <c r="Q3561">
        <f>2*(Tabell1[[#This Row],[Recall]] * Tabell1[[#This Row],[Precision]]) / (Tabell1[[#This Row],[Recall]] + Tabell1[[#This Row],[Precision]])</f>
        <v>0.90874730021598271</v>
      </c>
      <c r="R3561">
        <v>8415</v>
      </c>
      <c r="S3561">
        <v>942</v>
      </c>
      <c r="T3561">
        <v>460</v>
      </c>
      <c r="U3561">
        <v>1230</v>
      </c>
    </row>
    <row r="3562" spans="1:21" hidden="1" x14ac:dyDescent="0.3">
      <c r="A3562" s="21" t="s">
        <v>31</v>
      </c>
      <c r="B3562" s="21" t="s">
        <v>32</v>
      </c>
      <c r="C3562" s="23" t="s">
        <v>40</v>
      </c>
      <c r="D3562" s="20" t="s">
        <v>23</v>
      </c>
      <c r="E3562" t="s">
        <v>24</v>
      </c>
      <c r="F3562" s="19" t="s">
        <v>21</v>
      </c>
      <c r="G3562" s="21" t="s">
        <v>29</v>
      </c>
      <c r="H3562" s="21" t="s">
        <v>29</v>
      </c>
      <c r="I3562" s="21"/>
      <c r="J3562" s="21" t="s">
        <v>29</v>
      </c>
      <c r="K3562" s="26">
        <v>0.79919028282165505</v>
      </c>
      <c r="L3562" s="26">
        <v>0.275012016296386</v>
      </c>
      <c r="N3562">
        <f>(Tabell1[[#This Row],[TP]]+Tabell1[[#This Row],[TN]])/(Tabell1[[#This Row],[TP]]+Tabell1[[#This Row],[TN]]+Tabell1[[#This Row],[FP]]+Tabell1[[#This Row],[FN]])</f>
        <v>0.84756042364442841</v>
      </c>
      <c r="O3562">
        <f>Tabell1[[#This Row],[TP]]/(Tabell1[[#This Row],[TP]]+Tabell1[[#This Row],[FP]])</f>
        <v>0.95217539475178914</v>
      </c>
      <c r="P3562">
        <f>Tabell1[[#This Row],[TP]]/(Tabell1[[#This Row],[TP]]+Tabell1[[#This Row],[FN]])</f>
        <v>0.86905132192846035</v>
      </c>
      <c r="Q3562">
        <f>2*(Tabell1[[#This Row],[Recall]] * Tabell1[[#This Row],[Precision]]) / (Tabell1[[#This Row],[Recall]] + Tabell1[[#This Row],[Precision]])</f>
        <v>0.90871639202081522</v>
      </c>
      <c r="R3562">
        <v>8382</v>
      </c>
      <c r="S3562">
        <v>981</v>
      </c>
      <c r="T3562">
        <v>421</v>
      </c>
      <c r="U3562">
        <v>1263</v>
      </c>
    </row>
    <row r="3563" spans="1:21" hidden="1" x14ac:dyDescent="0.3">
      <c r="A3563" s="21" t="s">
        <v>31</v>
      </c>
      <c r="B3563" s="25" t="s">
        <v>22</v>
      </c>
      <c r="C3563" s="25" t="s">
        <v>36</v>
      </c>
      <c r="D3563" s="25" t="s">
        <v>36</v>
      </c>
      <c r="E3563" t="s">
        <v>44</v>
      </c>
      <c r="F3563" s="25" t="s">
        <v>30</v>
      </c>
      <c r="G3563" s="21" t="s">
        <v>29</v>
      </c>
      <c r="H3563" s="25" t="s">
        <v>26</v>
      </c>
      <c r="I3563" s="25" t="s">
        <v>25</v>
      </c>
      <c r="J3563" s="25" t="s">
        <v>26</v>
      </c>
      <c r="K3563" s="26">
        <v>6.4064862728118896</v>
      </c>
      <c r="L3563" s="26">
        <v>1.1011114120483301</v>
      </c>
      <c r="N3563">
        <f>(Tabell1[[#This Row],[TP]]+Tabell1[[#This Row],[TN]])/(Tabell1[[#This Row],[TP]]+Tabell1[[#This Row],[TN]]+Tabell1[[#This Row],[FP]]+Tabell1[[#This Row],[FN]])</f>
        <v>0.87004365223717717</v>
      </c>
      <c r="O3563">
        <f>Tabell1[[#This Row],[TP]]/(Tabell1[[#This Row],[TP]]+Tabell1[[#This Row],[FP]])</f>
        <v>0.86065375302663438</v>
      </c>
      <c r="P3563">
        <f>Tabell1[[#This Row],[TP]]/(Tabell1[[#This Row],[TP]]+Tabell1[[#This Row],[FN]])</f>
        <v>0.96236631920942195</v>
      </c>
      <c r="Q3563">
        <f>2*(Tabell1[[#This Row],[Recall]] * Tabell1[[#This Row],[Precision]]) / (Tabell1[[#This Row],[Recall]] + Tabell1[[#This Row],[Precision]])</f>
        <v>0.9086725889946955</v>
      </c>
      <c r="R3563">
        <v>7109</v>
      </c>
      <c r="S3563">
        <v>2458</v>
      </c>
      <c r="T3563">
        <v>1151</v>
      </c>
      <c r="U3563">
        <v>278</v>
      </c>
    </row>
    <row r="3564" spans="1:21" hidden="1" x14ac:dyDescent="0.3">
      <c r="A3564" s="25" t="s">
        <v>20</v>
      </c>
      <c r="B3564" s="21" t="s">
        <v>32</v>
      </c>
      <c r="C3564" s="23" t="s">
        <v>40</v>
      </c>
      <c r="D3564" s="20" t="s">
        <v>23</v>
      </c>
      <c r="E3564" t="s">
        <v>24</v>
      </c>
      <c r="F3564" s="25" t="s">
        <v>30</v>
      </c>
      <c r="G3564" s="21" t="s">
        <v>29</v>
      </c>
      <c r="H3564" s="21" t="s">
        <v>29</v>
      </c>
      <c r="I3564" s="21"/>
      <c r="J3564" s="21" t="s">
        <v>29</v>
      </c>
      <c r="K3564" s="26">
        <v>3.4003541469573899</v>
      </c>
      <c r="L3564" s="26">
        <v>8.2483539581298793</v>
      </c>
      <c r="N3564">
        <f>(Tabell1[[#This Row],[TP]]+Tabell1[[#This Row],[TN]])/(Tabell1[[#This Row],[TP]]+Tabell1[[#This Row],[TN]]+Tabell1[[#This Row],[FP]]+Tabell1[[#This Row],[FN]])</f>
        <v>0.8514528831356929</v>
      </c>
      <c r="O3564">
        <f>Tabell1[[#This Row],[TP]]/(Tabell1[[#This Row],[TP]]+Tabell1[[#This Row],[FP]])</f>
        <v>0.98147256977863329</v>
      </c>
      <c r="P3564">
        <f>Tabell1[[#This Row],[TP]]/(Tabell1[[#This Row],[TP]]+Tabell1[[#This Row],[FN]])</f>
        <v>0.84582685329186102</v>
      </c>
      <c r="Q3564">
        <f>2*(Tabell1[[#This Row],[Recall]] * Tabell1[[#This Row],[Precision]]) / (Tabell1[[#This Row],[Recall]] + Tabell1[[#This Row],[Precision]])</f>
        <v>0.90861502478142231</v>
      </c>
      <c r="R3564">
        <v>8158</v>
      </c>
      <c r="S3564">
        <v>1248</v>
      </c>
      <c r="T3564">
        <v>154</v>
      </c>
      <c r="U3564">
        <v>1487</v>
      </c>
    </row>
    <row r="3565" spans="1:21" hidden="1" x14ac:dyDescent="0.3">
      <c r="A3565" s="25" t="s">
        <v>20</v>
      </c>
      <c r="B3565" s="21" t="s">
        <v>32</v>
      </c>
      <c r="C3565" s="23" t="s">
        <v>40</v>
      </c>
      <c r="D3565" s="20" t="s">
        <v>23</v>
      </c>
      <c r="E3565" t="s">
        <v>24</v>
      </c>
      <c r="F3565" s="25" t="s">
        <v>30</v>
      </c>
      <c r="G3565" s="25" t="s">
        <v>26</v>
      </c>
      <c r="H3565" s="21" t="s">
        <v>29</v>
      </c>
      <c r="I3565" s="21"/>
      <c r="J3565" s="21" t="s">
        <v>29</v>
      </c>
      <c r="K3565" s="26">
        <v>3.33598279953002</v>
      </c>
      <c r="L3565" s="26">
        <v>8.1891779899597097</v>
      </c>
      <c r="N3565">
        <f>(Tabell1[[#This Row],[TP]]+Tabell1[[#This Row],[TN]])/(Tabell1[[#This Row],[TP]]+Tabell1[[#This Row],[TN]]+Tabell1[[#This Row],[FP]]+Tabell1[[#This Row],[FN]])</f>
        <v>0.8514528831356929</v>
      </c>
      <c r="O3565">
        <f>Tabell1[[#This Row],[TP]]/(Tabell1[[#This Row],[TP]]+Tabell1[[#This Row],[FP]])</f>
        <v>0.98147256977863329</v>
      </c>
      <c r="P3565">
        <f>Tabell1[[#This Row],[TP]]/(Tabell1[[#This Row],[TP]]+Tabell1[[#This Row],[FN]])</f>
        <v>0.84582685329186102</v>
      </c>
      <c r="Q3565">
        <f>2*(Tabell1[[#This Row],[Recall]] * Tabell1[[#This Row],[Precision]]) / (Tabell1[[#This Row],[Recall]] + Tabell1[[#This Row],[Precision]])</f>
        <v>0.90861502478142231</v>
      </c>
      <c r="R3565">
        <v>8158</v>
      </c>
      <c r="S3565">
        <v>1248</v>
      </c>
      <c r="T3565">
        <v>154</v>
      </c>
      <c r="U3565">
        <v>1487</v>
      </c>
    </row>
    <row r="3566" spans="1:21" hidden="1" x14ac:dyDescent="0.3">
      <c r="A3566" s="21" t="s">
        <v>31</v>
      </c>
      <c r="B3566" s="25" t="s">
        <v>22</v>
      </c>
      <c r="C3566" s="21" t="s">
        <v>34</v>
      </c>
      <c r="D3566" s="21" t="s">
        <v>34</v>
      </c>
      <c r="E3566" t="s">
        <v>43</v>
      </c>
      <c r="F3566" s="19" t="s">
        <v>21</v>
      </c>
      <c r="G3566" s="25" t="s">
        <v>26</v>
      </c>
      <c r="H3566" s="21" t="s">
        <v>29</v>
      </c>
      <c r="I3566" s="21"/>
      <c r="J3566" s="25" t="s">
        <v>26</v>
      </c>
      <c r="K3566" s="26">
        <v>2.1119415760040199</v>
      </c>
      <c r="L3566" s="26">
        <v>0.62759780883788996</v>
      </c>
      <c r="N3566">
        <f>(Tabell1[[#This Row],[TP]]+Tabell1[[#This Row],[TN]])/(Tabell1[[#This Row],[TP]]+Tabell1[[#This Row],[TN]]+Tabell1[[#This Row],[FP]]+Tabell1[[#This Row],[FN]])</f>
        <v>0.83952519028633565</v>
      </c>
      <c r="O3566">
        <f>Tabell1[[#This Row],[TP]]/(Tabell1[[#This Row],[TP]]+Tabell1[[#This Row],[FP]])</f>
        <v>0.83322290582110747</v>
      </c>
      <c r="P3566">
        <f>Tabell1[[#This Row],[TP]]/(Tabell1[[#This Row],[TP]]+Tabell1[[#This Row],[FN]])</f>
        <v>0.99897866545619607</v>
      </c>
      <c r="Q3566">
        <f>2*(Tabell1[[#This Row],[Recall]] * Tabell1[[#This Row],[Precision]]) / (Tabell1[[#This Row],[Recall]] + Tabell1[[#This Row],[Precision]])</f>
        <v>0.90860298291789232</v>
      </c>
      <c r="R3566">
        <v>8803</v>
      </c>
      <c r="S3566">
        <v>462</v>
      </c>
      <c r="T3566">
        <v>1762</v>
      </c>
      <c r="U3566">
        <v>9</v>
      </c>
    </row>
    <row r="3567" spans="1:21" hidden="1" x14ac:dyDescent="0.3">
      <c r="A3567" s="25" t="s">
        <v>20</v>
      </c>
      <c r="B3567" s="21" t="s">
        <v>32</v>
      </c>
      <c r="C3567" s="25" t="s">
        <v>36</v>
      </c>
      <c r="D3567" s="25" t="s">
        <v>36</v>
      </c>
      <c r="E3567" t="s">
        <v>44</v>
      </c>
      <c r="F3567" s="25" t="s">
        <v>30</v>
      </c>
      <c r="G3567" s="25" t="s">
        <v>26</v>
      </c>
      <c r="H3567" s="25" t="s">
        <v>26</v>
      </c>
      <c r="I3567" s="25" t="s">
        <v>25</v>
      </c>
      <c r="J3567" s="25" t="s">
        <v>26</v>
      </c>
      <c r="K3567" s="26">
        <v>2.5059902667999201</v>
      </c>
      <c r="L3567" s="26">
        <v>4.1380920410156197</v>
      </c>
      <c r="N3567">
        <f>(Tabell1[[#This Row],[TP]]+Tabell1[[#This Row],[TN]])/(Tabell1[[#This Row],[TP]]+Tabell1[[#This Row],[TN]]+Tabell1[[#This Row],[FP]]+Tabell1[[#This Row],[FN]])</f>
        <v>0.87486358675882137</v>
      </c>
      <c r="O3567">
        <f>Tabell1[[#This Row],[TP]]/(Tabell1[[#This Row],[TP]]+Tabell1[[#This Row],[FP]])</f>
        <v>0.89210697977821263</v>
      </c>
      <c r="P3567">
        <f>Tabell1[[#This Row],[TP]]/(Tabell1[[#This Row],[TP]]+Tabell1[[#This Row],[FN]])</f>
        <v>0.92568024908623259</v>
      </c>
      <c r="Q3567">
        <f>2*(Tabell1[[#This Row],[Recall]] * Tabell1[[#This Row],[Precision]]) / (Tabell1[[#This Row],[Recall]] + Tabell1[[#This Row],[Precision]])</f>
        <v>0.90858357693329783</v>
      </c>
      <c r="R3567">
        <v>6838</v>
      </c>
      <c r="S3567">
        <v>2782</v>
      </c>
      <c r="T3567">
        <v>827</v>
      </c>
      <c r="U3567">
        <v>549</v>
      </c>
    </row>
    <row r="3568" spans="1:21" hidden="1" x14ac:dyDescent="0.3">
      <c r="A3568" s="21" t="s">
        <v>31</v>
      </c>
      <c r="B3568" s="25" t="s">
        <v>22</v>
      </c>
      <c r="C3568" s="23" t="s">
        <v>40</v>
      </c>
      <c r="D3568" s="20" t="s">
        <v>23</v>
      </c>
      <c r="E3568" t="s">
        <v>24</v>
      </c>
      <c r="F3568" s="19" t="s">
        <v>21</v>
      </c>
      <c r="G3568" s="21" t="s">
        <v>29</v>
      </c>
      <c r="H3568" s="25" t="s">
        <v>26</v>
      </c>
      <c r="I3568" s="21"/>
      <c r="J3568" s="21" t="s">
        <v>29</v>
      </c>
      <c r="K3568" s="26">
        <v>0.76768207550048795</v>
      </c>
      <c r="L3568" s="26">
        <v>1.30370116233825</v>
      </c>
      <c r="N3568">
        <f>(Tabell1[[#This Row],[TP]]+Tabell1[[#This Row],[TN]])/(Tabell1[[#This Row],[TP]]+Tabell1[[#This Row],[TN]]+Tabell1[[#This Row],[FP]]+Tabell1[[#This Row],[FN]])</f>
        <v>0.846655200506925</v>
      </c>
      <c r="O3568">
        <f>Tabell1[[#This Row],[TP]]/(Tabell1[[#This Row],[TP]]+Tabell1[[#This Row],[FP]])</f>
        <v>0.94804462977572412</v>
      </c>
      <c r="P3568">
        <f>Tabell1[[#This Row],[TP]]/(Tabell1[[#This Row],[TP]]+Tabell1[[#This Row],[FN]])</f>
        <v>0.87216174183514772</v>
      </c>
      <c r="Q3568">
        <f>2*(Tabell1[[#This Row],[Recall]] * Tabell1[[#This Row],[Precision]]) / (Tabell1[[#This Row],[Recall]] + Tabell1[[#This Row],[Precision]])</f>
        <v>0.90852143860028078</v>
      </c>
      <c r="R3568">
        <v>8412</v>
      </c>
      <c r="S3568">
        <v>941</v>
      </c>
      <c r="T3568">
        <v>461</v>
      </c>
      <c r="U3568">
        <v>1233</v>
      </c>
    </row>
    <row r="3569" spans="1:21" hidden="1" x14ac:dyDescent="0.3">
      <c r="A3569" s="23" t="s">
        <v>48</v>
      </c>
      <c r="B3569" s="21" t="s">
        <v>32</v>
      </c>
      <c r="C3569" s="25" t="s">
        <v>36</v>
      </c>
      <c r="D3569" s="25" t="s">
        <v>36</v>
      </c>
      <c r="E3569" t="s">
        <v>37</v>
      </c>
      <c r="F3569" s="19" t="s">
        <v>21</v>
      </c>
      <c r="G3569" s="25" t="s">
        <v>26</v>
      </c>
      <c r="H3569" s="25" t="s">
        <v>26</v>
      </c>
      <c r="I3569" s="25" t="s">
        <v>25</v>
      </c>
      <c r="J3569" s="21" t="s">
        <v>29</v>
      </c>
      <c r="K3569" s="26">
        <v>8.5771322250366197E-2</v>
      </c>
      <c r="L3569" s="26">
        <v>0.20796298980712799</v>
      </c>
      <c r="N3569">
        <f>(Tabell1[[#This Row],[TP]]+Tabell1[[#This Row],[TN]])/(Tabell1[[#This Row],[TP]]+Tabell1[[#This Row],[TN]]+Tabell1[[#This Row],[FP]]+Tabell1[[#This Row],[FN]])</f>
        <v>0.87199414830392241</v>
      </c>
      <c r="O3569">
        <f>Tabell1[[#This Row],[TP]]/(Tabell1[[#This Row],[TP]]+Tabell1[[#This Row],[FP]])</f>
        <v>0.86983729662077602</v>
      </c>
      <c r="P3569">
        <f>Tabell1[[#This Row],[TP]]/(Tabell1[[#This Row],[TP]]+Tabell1[[#This Row],[FN]])</f>
        <v>0.9507523939808481</v>
      </c>
      <c r="Q3569">
        <f>2*(Tabell1[[#This Row],[Recall]] * Tabell1[[#This Row],[Precision]]) / (Tabell1[[#This Row],[Recall]] + Tabell1[[#This Row],[Precision]])</f>
        <v>0.90849673202614378</v>
      </c>
      <c r="R3569">
        <v>6950</v>
      </c>
      <c r="S3569">
        <v>2587</v>
      </c>
      <c r="T3569">
        <v>1040</v>
      </c>
      <c r="U3569">
        <v>360</v>
      </c>
    </row>
    <row r="3570" spans="1:21" hidden="1" x14ac:dyDescent="0.3">
      <c r="A3570" s="23" t="s">
        <v>48</v>
      </c>
      <c r="B3570" s="21" t="s">
        <v>32</v>
      </c>
      <c r="C3570" s="25" t="s">
        <v>36</v>
      </c>
      <c r="D3570" s="25" t="s">
        <v>36</v>
      </c>
      <c r="E3570" t="s">
        <v>37</v>
      </c>
      <c r="F3570" s="19" t="s">
        <v>21</v>
      </c>
      <c r="G3570" s="25" t="s">
        <v>26</v>
      </c>
      <c r="H3570" s="25" t="s">
        <v>26</v>
      </c>
      <c r="I3570" s="25" t="s">
        <v>25</v>
      </c>
      <c r="J3570" s="25" t="s">
        <v>26</v>
      </c>
      <c r="K3570" s="26">
        <v>8.4774732589721596E-2</v>
      </c>
      <c r="L3570" s="26">
        <v>0.276270151138305</v>
      </c>
      <c r="N3570">
        <f>(Tabell1[[#This Row],[TP]]+Tabell1[[#This Row],[TN]])/(Tabell1[[#This Row],[TP]]+Tabell1[[#This Row],[TN]]+Tabell1[[#This Row],[FP]]+Tabell1[[#This Row],[FN]])</f>
        <v>0.87199414830392241</v>
      </c>
      <c r="O3570">
        <f>Tabell1[[#This Row],[TP]]/(Tabell1[[#This Row],[TP]]+Tabell1[[#This Row],[FP]])</f>
        <v>0.86983729662077602</v>
      </c>
      <c r="P3570">
        <f>Tabell1[[#This Row],[TP]]/(Tabell1[[#This Row],[TP]]+Tabell1[[#This Row],[FN]])</f>
        <v>0.9507523939808481</v>
      </c>
      <c r="Q3570">
        <f>2*(Tabell1[[#This Row],[Recall]] * Tabell1[[#This Row],[Precision]]) / (Tabell1[[#This Row],[Recall]] + Tabell1[[#This Row],[Precision]])</f>
        <v>0.90849673202614378</v>
      </c>
      <c r="R3570">
        <v>6950</v>
      </c>
      <c r="S3570">
        <v>2587</v>
      </c>
      <c r="T3570">
        <v>1040</v>
      </c>
      <c r="U3570">
        <v>360</v>
      </c>
    </row>
    <row r="3571" spans="1:21" hidden="1" x14ac:dyDescent="0.3">
      <c r="A3571" s="23" t="s">
        <v>48</v>
      </c>
      <c r="B3571" s="21" t="s">
        <v>32</v>
      </c>
      <c r="C3571" s="25" t="s">
        <v>36</v>
      </c>
      <c r="D3571" s="25" t="s">
        <v>36</v>
      </c>
      <c r="E3571" t="s">
        <v>37</v>
      </c>
      <c r="F3571" s="19" t="s">
        <v>21</v>
      </c>
      <c r="G3571" s="21" t="s">
        <v>29</v>
      </c>
      <c r="H3571" s="25" t="s">
        <v>26</v>
      </c>
      <c r="I3571" s="25" t="s">
        <v>25</v>
      </c>
      <c r="J3571" s="25" t="s">
        <v>26</v>
      </c>
      <c r="K3571" s="26">
        <v>7.97882080078125E-2</v>
      </c>
      <c r="L3571" s="26">
        <v>0.195800065994262</v>
      </c>
      <c r="N3571">
        <f>(Tabell1[[#This Row],[TP]]+Tabell1[[#This Row],[TN]])/(Tabell1[[#This Row],[TP]]+Tabell1[[#This Row],[TN]]+Tabell1[[#This Row],[FP]]+Tabell1[[#This Row],[FN]])</f>
        <v>0.87199414830392241</v>
      </c>
      <c r="O3571">
        <f>Tabell1[[#This Row],[TP]]/(Tabell1[[#This Row],[TP]]+Tabell1[[#This Row],[FP]])</f>
        <v>0.86983729662077602</v>
      </c>
      <c r="P3571">
        <f>Tabell1[[#This Row],[TP]]/(Tabell1[[#This Row],[TP]]+Tabell1[[#This Row],[FN]])</f>
        <v>0.9507523939808481</v>
      </c>
      <c r="Q3571">
        <f>2*(Tabell1[[#This Row],[Recall]] * Tabell1[[#This Row],[Precision]]) / (Tabell1[[#This Row],[Recall]] + Tabell1[[#This Row],[Precision]])</f>
        <v>0.90849673202614378</v>
      </c>
      <c r="R3571">
        <v>6950</v>
      </c>
      <c r="S3571">
        <v>2587</v>
      </c>
      <c r="T3571">
        <v>1040</v>
      </c>
      <c r="U3571">
        <v>360</v>
      </c>
    </row>
    <row r="3572" spans="1:21" hidden="1" x14ac:dyDescent="0.3">
      <c r="A3572" s="23" t="s">
        <v>48</v>
      </c>
      <c r="B3572" s="21" t="s">
        <v>32</v>
      </c>
      <c r="C3572" s="25" t="s">
        <v>36</v>
      </c>
      <c r="D3572" s="25" t="s">
        <v>36</v>
      </c>
      <c r="E3572" t="s">
        <v>37</v>
      </c>
      <c r="F3572" s="19" t="s">
        <v>21</v>
      </c>
      <c r="G3572" s="21" t="s">
        <v>29</v>
      </c>
      <c r="H3572" s="25" t="s">
        <v>26</v>
      </c>
      <c r="I3572" s="25" t="s">
        <v>25</v>
      </c>
      <c r="J3572" s="21" t="s">
        <v>29</v>
      </c>
      <c r="K3572" s="26">
        <v>7.8790664672851493E-2</v>
      </c>
      <c r="L3572" s="26">
        <v>0.211440324783325</v>
      </c>
      <c r="N3572">
        <f>(Tabell1[[#This Row],[TP]]+Tabell1[[#This Row],[TN]])/(Tabell1[[#This Row],[TP]]+Tabell1[[#This Row],[TN]]+Tabell1[[#This Row],[FP]]+Tabell1[[#This Row],[FN]])</f>
        <v>0.87199414830392241</v>
      </c>
      <c r="O3572">
        <f>Tabell1[[#This Row],[TP]]/(Tabell1[[#This Row],[TP]]+Tabell1[[#This Row],[FP]])</f>
        <v>0.86983729662077602</v>
      </c>
      <c r="P3572">
        <f>Tabell1[[#This Row],[TP]]/(Tabell1[[#This Row],[TP]]+Tabell1[[#This Row],[FN]])</f>
        <v>0.9507523939808481</v>
      </c>
      <c r="Q3572">
        <f>2*(Tabell1[[#This Row],[Recall]] * Tabell1[[#This Row],[Precision]]) / (Tabell1[[#This Row],[Recall]] + Tabell1[[#This Row],[Precision]])</f>
        <v>0.90849673202614378</v>
      </c>
      <c r="R3572">
        <v>6950</v>
      </c>
      <c r="S3572">
        <v>2587</v>
      </c>
      <c r="T3572">
        <v>1040</v>
      </c>
      <c r="U3572">
        <v>360</v>
      </c>
    </row>
    <row r="3573" spans="1:21" hidden="1" x14ac:dyDescent="0.3">
      <c r="A3573" s="25" t="s">
        <v>20</v>
      </c>
      <c r="B3573" s="23" t="s">
        <v>33</v>
      </c>
      <c r="C3573" s="24" t="s">
        <v>38</v>
      </c>
      <c r="D3573" s="24" t="s">
        <v>38</v>
      </c>
      <c r="E3573" t="s">
        <v>39</v>
      </c>
      <c r="F3573" s="25" t="s">
        <v>30</v>
      </c>
      <c r="G3573" s="21" t="s">
        <v>29</v>
      </c>
      <c r="H3573" s="25" t="s">
        <v>26</v>
      </c>
      <c r="I3573" s="21"/>
      <c r="J3573" s="25" t="s">
        <v>26</v>
      </c>
      <c r="K3573" s="26">
        <v>3.1806862354278498</v>
      </c>
      <c r="L3573" s="26">
        <v>9.42256307601928</v>
      </c>
      <c r="N3573">
        <f>(Tabell1[[#This Row],[TP]]+Tabell1[[#This Row],[TN]])/(Tabell1[[#This Row],[TP]]+Tabell1[[#This Row],[TN]]+Tabell1[[#This Row],[FP]]+Tabell1[[#This Row],[FN]])</f>
        <v>0.88885886697289018</v>
      </c>
      <c r="O3573">
        <f>Tabell1[[#This Row],[TP]]/(Tabell1[[#This Row],[TP]]+Tabell1[[#This Row],[FP]])</f>
        <v>0.90020576131687247</v>
      </c>
      <c r="P3573">
        <f>Tabell1[[#This Row],[TP]]/(Tabell1[[#This Row],[TP]]+Tabell1[[#This Row],[FN]])</f>
        <v>0.91691616766467066</v>
      </c>
      <c r="Q3573">
        <f>2*(Tabell1[[#This Row],[Recall]] * Tabell1[[#This Row],[Precision]]) / (Tabell1[[#This Row],[Recall]] + Tabell1[[#This Row],[Precision]])</f>
        <v>0.90848412933847533</v>
      </c>
      <c r="R3573">
        <v>6125</v>
      </c>
      <c r="S3573">
        <v>3744</v>
      </c>
      <c r="T3573">
        <v>679</v>
      </c>
      <c r="U3573">
        <v>555</v>
      </c>
    </row>
    <row r="3574" spans="1:21" hidden="1" x14ac:dyDescent="0.3">
      <c r="A3574" s="25" t="s">
        <v>20</v>
      </c>
      <c r="B3574" s="23" t="s">
        <v>33</v>
      </c>
      <c r="C3574" s="24" t="s">
        <v>38</v>
      </c>
      <c r="D3574" s="24" t="s">
        <v>38</v>
      </c>
      <c r="E3574" t="s">
        <v>39</v>
      </c>
      <c r="F3574" s="25" t="s">
        <v>30</v>
      </c>
      <c r="G3574" s="25" t="s">
        <v>26</v>
      </c>
      <c r="H3574" s="25" t="s">
        <v>26</v>
      </c>
      <c r="I3574" s="21"/>
      <c r="J3574" s="25" t="s">
        <v>26</v>
      </c>
      <c r="K3574" s="26">
        <v>3.1304519176483101</v>
      </c>
      <c r="L3574" s="26">
        <v>9.4170963764190603</v>
      </c>
      <c r="N3574">
        <f>(Tabell1[[#This Row],[TP]]+Tabell1[[#This Row],[TN]])/(Tabell1[[#This Row],[TP]]+Tabell1[[#This Row],[TN]]+Tabell1[[#This Row],[FP]]+Tabell1[[#This Row],[FN]])</f>
        <v>0.88885886697289018</v>
      </c>
      <c r="O3574">
        <f>Tabell1[[#This Row],[TP]]/(Tabell1[[#This Row],[TP]]+Tabell1[[#This Row],[FP]])</f>
        <v>0.90020576131687247</v>
      </c>
      <c r="P3574">
        <f>Tabell1[[#This Row],[TP]]/(Tabell1[[#This Row],[TP]]+Tabell1[[#This Row],[FN]])</f>
        <v>0.91691616766467066</v>
      </c>
      <c r="Q3574">
        <f>2*(Tabell1[[#This Row],[Recall]] * Tabell1[[#This Row],[Precision]]) / (Tabell1[[#This Row],[Recall]] + Tabell1[[#This Row],[Precision]])</f>
        <v>0.90848412933847533</v>
      </c>
      <c r="R3574">
        <v>6125</v>
      </c>
      <c r="S3574">
        <v>3744</v>
      </c>
      <c r="T3574">
        <v>679</v>
      </c>
      <c r="U3574">
        <v>555</v>
      </c>
    </row>
    <row r="3575" spans="1:21" hidden="1" x14ac:dyDescent="0.3">
      <c r="A3575" s="21" t="s">
        <v>31</v>
      </c>
      <c r="B3575" s="25" t="s">
        <v>22</v>
      </c>
      <c r="C3575" s="21" t="s">
        <v>34</v>
      </c>
      <c r="D3575" s="21" t="s">
        <v>34</v>
      </c>
      <c r="E3575" t="s">
        <v>43</v>
      </c>
      <c r="F3575" s="25" t="s">
        <v>30</v>
      </c>
      <c r="G3575" s="25" t="s">
        <v>26</v>
      </c>
      <c r="H3575" s="21" t="s">
        <v>29</v>
      </c>
      <c r="I3575" s="21"/>
      <c r="J3575" s="25" t="s">
        <v>26</v>
      </c>
      <c r="K3575" s="26">
        <v>5.5513215065002397</v>
      </c>
      <c r="L3575" s="26">
        <v>1.53794860839843</v>
      </c>
      <c r="N3575">
        <f>(Tabell1[[#This Row],[TP]]+Tabell1[[#This Row],[TN]])/(Tabell1[[#This Row],[TP]]+Tabell1[[#This Row],[TN]]+Tabell1[[#This Row],[FP]]+Tabell1[[#This Row],[FN]])</f>
        <v>0.83916274012323311</v>
      </c>
      <c r="O3575">
        <f>Tabell1[[#This Row],[TP]]/(Tabell1[[#This Row],[TP]]+Tabell1[[#This Row],[FP]])</f>
        <v>0.83259287267227522</v>
      </c>
      <c r="P3575">
        <f>Tabell1[[#This Row],[TP]]/(Tabell1[[#This Row],[TP]]+Tabell1[[#This Row],[FN]])</f>
        <v>0.99954607353608715</v>
      </c>
      <c r="Q3575">
        <f>2*(Tabell1[[#This Row],[Recall]] * Tabell1[[#This Row],[Precision]]) / (Tabell1[[#This Row],[Recall]] + Tabell1[[#This Row],[Precision]])</f>
        <v>0.90846268887628279</v>
      </c>
      <c r="R3575">
        <v>8808</v>
      </c>
      <c r="S3575">
        <v>453</v>
      </c>
      <c r="T3575">
        <v>1771</v>
      </c>
      <c r="U3575">
        <v>4</v>
      </c>
    </row>
    <row r="3576" spans="1:21" hidden="1" x14ac:dyDescent="0.3">
      <c r="A3576" s="21" t="s">
        <v>31</v>
      </c>
      <c r="B3576" s="21" t="s">
        <v>32</v>
      </c>
      <c r="C3576" s="21" t="s">
        <v>34</v>
      </c>
      <c r="D3576" s="21" t="s">
        <v>34</v>
      </c>
      <c r="E3576" t="s">
        <v>43</v>
      </c>
      <c r="F3576" s="25" t="s">
        <v>30</v>
      </c>
      <c r="G3576" s="25" t="s">
        <v>26</v>
      </c>
      <c r="H3576" s="25" t="s">
        <v>26</v>
      </c>
      <c r="I3576" s="21"/>
      <c r="J3576" s="25" t="s">
        <v>26</v>
      </c>
      <c r="K3576" s="26">
        <v>5.1924443244934002</v>
      </c>
      <c r="L3576" s="26">
        <v>1.55088591575622</v>
      </c>
      <c r="N3576">
        <f>(Tabell1[[#This Row],[TP]]+Tabell1[[#This Row],[TN]])/(Tabell1[[#This Row],[TP]]+Tabell1[[#This Row],[TN]]+Tabell1[[#This Row],[FP]]+Tabell1[[#This Row],[FN]])</f>
        <v>0.83916274012323311</v>
      </c>
      <c r="O3576">
        <f>Tabell1[[#This Row],[TP]]/(Tabell1[[#This Row],[TP]]+Tabell1[[#This Row],[FP]])</f>
        <v>0.83271867612293149</v>
      </c>
      <c r="P3576">
        <f>Tabell1[[#This Row],[TP]]/(Tabell1[[#This Row],[TP]]+Tabell1[[#This Row],[FN]])</f>
        <v>0.99931911030413068</v>
      </c>
      <c r="Q3576">
        <f>2*(Tabell1[[#This Row],[Recall]] * Tabell1[[#This Row],[Precision]]) / (Tabell1[[#This Row],[Recall]] + Tabell1[[#This Row],[Precision]])</f>
        <v>0.9084438025480992</v>
      </c>
      <c r="R3576">
        <v>8806</v>
      </c>
      <c r="S3576">
        <v>455</v>
      </c>
      <c r="T3576">
        <v>1769</v>
      </c>
      <c r="U3576">
        <v>6</v>
      </c>
    </row>
    <row r="3577" spans="1:21" hidden="1" x14ac:dyDescent="0.3">
      <c r="A3577" s="25" t="s">
        <v>20</v>
      </c>
      <c r="B3577" s="25" t="s">
        <v>22</v>
      </c>
      <c r="C3577" s="24" t="s">
        <v>38</v>
      </c>
      <c r="D3577" s="24" t="s">
        <v>38</v>
      </c>
      <c r="E3577" t="s">
        <v>39</v>
      </c>
      <c r="F3577" s="25" t="s">
        <v>30</v>
      </c>
      <c r="G3577" s="25" t="s">
        <v>26</v>
      </c>
      <c r="H3577" s="21" t="s">
        <v>29</v>
      </c>
      <c r="I3577" s="25" t="s">
        <v>25</v>
      </c>
      <c r="J3577" s="25" t="s">
        <v>26</v>
      </c>
      <c r="K3577" s="26">
        <v>2.71450614929199</v>
      </c>
      <c r="L3577" s="26">
        <v>6.9147794246673504</v>
      </c>
      <c r="N3577">
        <f>(Tabell1[[#This Row],[TP]]+Tabell1[[#This Row],[TN]])/(Tabell1[[#This Row],[TP]]+Tabell1[[#This Row],[TN]]+Tabell1[[#This Row],[FP]]+Tabell1[[#This Row],[FN]])</f>
        <v>0.88786814374493384</v>
      </c>
      <c r="O3577">
        <f>Tabell1[[#This Row],[TP]]/(Tabell1[[#This Row],[TP]]+Tabell1[[#This Row],[FP]])</f>
        <v>0.89287263264420991</v>
      </c>
      <c r="P3577">
        <f>Tabell1[[#This Row],[TP]]/(Tabell1[[#This Row],[TP]]+Tabell1[[#This Row],[FN]])</f>
        <v>0.92455089820359282</v>
      </c>
      <c r="Q3577">
        <f>2*(Tabell1[[#This Row],[Recall]] * Tabell1[[#This Row],[Precision]]) / (Tabell1[[#This Row],[Recall]] + Tabell1[[#This Row],[Precision]])</f>
        <v>0.90843568434213429</v>
      </c>
      <c r="R3577">
        <v>6176</v>
      </c>
      <c r="S3577">
        <v>3682</v>
      </c>
      <c r="T3577">
        <v>741</v>
      </c>
      <c r="U3577">
        <v>504</v>
      </c>
    </row>
    <row r="3578" spans="1:21" hidden="1" x14ac:dyDescent="0.3">
      <c r="A3578" s="25" t="s">
        <v>20</v>
      </c>
      <c r="B3578" s="25" t="s">
        <v>22</v>
      </c>
      <c r="C3578" s="24" t="s">
        <v>38</v>
      </c>
      <c r="D3578" s="24" t="s">
        <v>38</v>
      </c>
      <c r="E3578" t="s">
        <v>39</v>
      </c>
      <c r="F3578" s="25" t="s">
        <v>30</v>
      </c>
      <c r="G3578" s="21" t="s">
        <v>29</v>
      </c>
      <c r="H3578" s="21" t="s">
        <v>29</v>
      </c>
      <c r="I3578" s="25" t="s">
        <v>25</v>
      </c>
      <c r="J3578" s="25" t="s">
        <v>26</v>
      </c>
      <c r="K3578" s="26">
        <v>2.71335577964782</v>
      </c>
      <c r="L3578" s="26">
        <v>6.8360025882720903</v>
      </c>
      <c r="N3578">
        <f>(Tabell1[[#This Row],[TP]]+Tabell1[[#This Row],[TN]])/(Tabell1[[#This Row],[TP]]+Tabell1[[#This Row],[TN]]+Tabell1[[#This Row],[FP]]+Tabell1[[#This Row],[FN]])</f>
        <v>0.88786814374493384</v>
      </c>
      <c r="O3578">
        <f>Tabell1[[#This Row],[TP]]/(Tabell1[[#This Row],[TP]]+Tabell1[[#This Row],[FP]])</f>
        <v>0.89287263264420991</v>
      </c>
      <c r="P3578">
        <f>Tabell1[[#This Row],[TP]]/(Tabell1[[#This Row],[TP]]+Tabell1[[#This Row],[FN]])</f>
        <v>0.92455089820359282</v>
      </c>
      <c r="Q3578">
        <f>2*(Tabell1[[#This Row],[Recall]] * Tabell1[[#This Row],[Precision]]) / (Tabell1[[#This Row],[Recall]] + Tabell1[[#This Row],[Precision]])</f>
        <v>0.90843568434213429</v>
      </c>
      <c r="R3578">
        <v>6176</v>
      </c>
      <c r="S3578">
        <v>3682</v>
      </c>
      <c r="T3578">
        <v>741</v>
      </c>
      <c r="U3578">
        <v>504</v>
      </c>
    </row>
    <row r="3579" spans="1:21" hidden="1" x14ac:dyDescent="0.3">
      <c r="A3579" s="25" t="s">
        <v>20</v>
      </c>
      <c r="B3579" s="21" t="s">
        <v>32</v>
      </c>
      <c r="C3579" s="25" t="s">
        <v>36</v>
      </c>
      <c r="D3579" s="25" t="s">
        <v>36</v>
      </c>
      <c r="E3579" t="s">
        <v>44</v>
      </c>
      <c r="F3579" s="25" t="s">
        <v>30</v>
      </c>
      <c r="G3579" s="21" t="s">
        <v>29</v>
      </c>
      <c r="H3579" s="25" t="s">
        <v>26</v>
      </c>
      <c r="I3579" s="25" t="s">
        <v>25</v>
      </c>
      <c r="J3579" s="25" t="s">
        <v>26</v>
      </c>
      <c r="K3579" s="26">
        <v>2.4356141090393</v>
      </c>
      <c r="L3579" s="26">
        <v>4.1131362915039</v>
      </c>
      <c r="N3579">
        <f>(Tabell1[[#This Row],[TP]]+Tabell1[[#This Row],[TN]])/(Tabell1[[#This Row],[TP]]+Tabell1[[#This Row],[TN]]+Tabell1[[#This Row],[FP]]+Tabell1[[#This Row],[FN]])</f>
        <v>0.87468170243724996</v>
      </c>
      <c r="O3579">
        <f>Tabell1[[#This Row],[TP]]/(Tabell1[[#This Row],[TP]]+Tabell1[[#This Row],[FP]])</f>
        <v>0.89238605197858167</v>
      </c>
      <c r="P3579">
        <f>Tabell1[[#This Row],[TP]]/(Tabell1[[#This Row],[TP]]+Tabell1[[#This Row],[FN]])</f>
        <v>0.92500338432381213</v>
      </c>
      <c r="Q3579">
        <f>2*(Tabell1[[#This Row],[Recall]] * Tabell1[[#This Row],[Precision]]) / (Tabell1[[#This Row],[Recall]] + Tabell1[[#This Row],[Precision]])</f>
        <v>0.90840202073916521</v>
      </c>
      <c r="R3579">
        <v>6833</v>
      </c>
      <c r="S3579">
        <v>2785</v>
      </c>
      <c r="T3579">
        <v>824</v>
      </c>
      <c r="U3579">
        <v>554</v>
      </c>
    </row>
    <row r="3580" spans="1:21" hidden="1" x14ac:dyDescent="0.3">
      <c r="A3580" s="21" t="s">
        <v>31</v>
      </c>
      <c r="B3580" s="21" t="s">
        <v>32</v>
      </c>
      <c r="C3580" s="21" t="s">
        <v>34</v>
      </c>
      <c r="D3580" s="21" t="s">
        <v>34</v>
      </c>
      <c r="E3580" t="s">
        <v>43</v>
      </c>
      <c r="F3580" s="25" t="s">
        <v>30</v>
      </c>
      <c r="G3580" s="21" t="s">
        <v>29</v>
      </c>
      <c r="H3580" s="21" t="s">
        <v>29</v>
      </c>
      <c r="I3580" s="21"/>
      <c r="J3580" s="25" t="s">
        <v>26</v>
      </c>
      <c r="K3580" s="26">
        <v>4.7998974323272696</v>
      </c>
      <c r="L3580" s="26">
        <v>3.0262675285339302</v>
      </c>
      <c r="N3580">
        <f>(Tabell1[[#This Row],[TP]]+Tabell1[[#This Row],[TN]])/(Tabell1[[#This Row],[TP]]+Tabell1[[#This Row],[TN]]+Tabell1[[#This Row],[FP]]+Tabell1[[#This Row],[FN]])</f>
        <v>0.83898151504168172</v>
      </c>
      <c r="O3580">
        <f>Tabell1[[#This Row],[TP]]/(Tabell1[[#This Row],[TP]]+Tabell1[[#This Row],[FP]])</f>
        <v>0.8325612177365983</v>
      </c>
      <c r="P3580">
        <f>Tabell1[[#This Row],[TP]]/(Tabell1[[#This Row],[TP]]+Tabell1[[#This Row],[FN]])</f>
        <v>0.99931911030413068</v>
      </c>
      <c r="Q3580">
        <f>2*(Tabell1[[#This Row],[Recall]] * Tabell1[[#This Row],[Precision]]) / (Tabell1[[#This Row],[Recall]] + Tabell1[[#This Row],[Precision]])</f>
        <v>0.90835009541492606</v>
      </c>
      <c r="R3580">
        <v>8806</v>
      </c>
      <c r="S3580">
        <v>453</v>
      </c>
      <c r="T3580">
        <v>1771</v>
      </c>
      <c r="U3580">
        <v>6</v>
      </c>
    </row>
    <row r="3581" spans="1:21" hidden="1" x14ac:dyDescent="0.3">
      <c r="A3581" s="25" t="s">
        <v>20</v>
      </c>
      <c r="B3581" s="23" t="s">
        <v>33</v>
      </c>
      <c r="C3581" s="25" t="s">
        <v>36</v>
      </c>
      <c r="D3581" s="25" t="s">
        <v>36</v>
      </c>
      <c r="E3581" t="s">
        <v>44</v>
      </c>
      <c r="F3581" s="25" t="s">
        <v>30</v>
      </c>
      <c r="G3581" s="21" t="s">
        <v>29</v>
      </c>
      <c r="H3581" s="25" t="s">
        <v>26</v>
      </c>
      <c r="I3581" s="25" t="s">
        <v>25</v>
      </c>
      <c r="J3581" s="21" t="s">
        <v>29</v>
      </c>
      <c r="K3581" s="26">
        <v>3.9592139720916699</v>
      </c>
      <c r="L3581" s="26">
        <v>9.8609046936035103</v>
      </c>
      <c r="N3581">
        <f>(Tabell1[[#This Row],[TP]]+Tabell1[[#This Row],[TN]])/(Tabell1[[#This Row],[TP]]+Tabell1[[#This Row],[TN]]+Tabell1[[#This Row],[FP]]+Tabell1[[#This Row],[FN]])</f>
        <v>0.86913423062931972</v>
      </c>
      <c r="O3581">
        <f>Tabell1[[#This Row],[TP]]/(Tabell1[[#This Row],[TP]]+Tabell1[[#This Row],[FP]])</f>
        <v>0.85796822339913337</v>
      </c>
      <c r="P3581">
        <f>Tabell1[[#This Row],[TP]]/(Tabell1[[#This Row],[TP]]+Tabell1[[#This Row],[FN]])</f>
        <v>0.96493840530661978</v>
      </c>
      <c r="Q3581">
        <f>2*(Tabell1[[#This Row],[Recall]] * Tabell1[[#This Row],[Precision]]) / (Tabell1[[#This Row],[Recall]] + Tabell1[[#This Row],[Precision]])</f>
        <v>0.90831474992035677</v>
      </c>
      <c r="R3581">
        <v>7128</v>
      </c>
      <c r="S3581">
        <v>2429</v>
      </c>
      <c r="T3581">
        <v>1180</v>
      </c>
      <c r="U3581">
        <v>259</v>
      </c>
    </row>
    <row r="3582" spans="1:21" hidden="1" x14ac:dyDescent="0.3">
      <c r="A3582" s="25" t="s">
        <v>20</v>
      </c>
      <c r="B3582" s="25" t="s">
        <v>22</v>
      </c>
      <c r="C3582" s="24" t="s">
        <v>38</v>
      </c>
      <c r="D3582" s="20" t="s">
        <v>23</v>
      </c>
      <c r="E3582" t="s">
        <v>24</v>
      </c>
      <c r="F3582" s="25" t="s">
        <v>30</v>
      </c>
      <c r="G3582" s="21" t="s">
        <v>29</v>
      </c>
      <c r="H3582" s="21" t="s">
        <v>29</v>
      </c>
      <c r="I3582" s="25" t="s">
        <v>25</v>
      </c>
      <c r="J3582" s="25" t="s">
        <v>26</v>
      </c>
      <c r="K3582" s="26">
        <v>2.7887477874755802</v>
      </c>
      <c r="L3582" s="26">
        <v>5.4425160884857098</v>
      </c>
      <c r="N3582">
        <f>(Tabell1[[#This Row],[TP]]+Tabell1[[#This Row],[TN]])/(Tabell1[[#This Row],[TP]]+Tabell1[[#This Row],[TN]]+Tabell1[[#This Row],[FP]]+Tabell1[[#This Row],[FN]])</f>
        <v>0.84792251289942966</v>
      </c>
      <c r="O3582">
        <f>Tabell1[[#This Row],[TP]]/(Tabell1[[#This Row],[TP]]+Tabell1[[#This Row],[FP]])</f>
        <v>0.95918367346938771</v>
      </c>
      <c r="P3582">
        <f>Tabell1[[#This Row],[TP]]/(Tabell1[[#This Row],[TP]]+Tabell1[[#This Row],[FN]])</f>
        <v>0.86251944012441684</v>
      </c>
      <c r="Q3582">
        <f>2*(Tabell1[[#This Row],[Recall]] * Tabell1[[#This Row],[Precision]]) / (Tabell1[[#This Row],[Recall]] + Tabell1[[#This Row],[Precision]])</f>
        <v>0.90828693088765156</v>
      </c>
      <c r="R3582">
        <v>8319</v>
      </c>
      <c r="S3582">
        <v>1048</v>
      </c>
      <c r="T3582">
        <v>354</v>
      </c>
      <c r="U3582">
        <v>1326</v>
      </c>
    </row>
    <row r="3583" spans="1:21" hidden="1" x14ac:dyDescent="0.3">
      <c r="A3583" s="25" t="s">
        <v>20</v>
      </c>
      <c r="B3583" s="25" t="s">
        <v>22</v>
      </c>
      <c r="C3583" s="23" t="s">
        <v>40</v>
      </c>
      <c r="D3583" s="23" t="s">
        <v>40</v>
      </c>
      <c r="E3583" t="s">
        <v>46</v>
      </c>
      <c r="F3583" s="25" t="s">
        <v>30</v>
      </c>
      <c r="G3583" s="25" t="s">
        <v>26</v>
      </c>
      <c r="H3583" s="21" t="s">
        <v>29</v>
      </c>
      <c r="I3583" s="21"/>
      <c r="J3583" s="25" t="s">
        <v>26</v>
      </c>
      <c r="K3583" s="26">
        <v>6.3817021846771196</v>
      </c>
      <c r="L3583" s="26">
        <v>15.8379473686218</v>
      </c>
      <c r="N3583">
        <f>(Tabell1[[#This Row],[TP]]+Tabell1[[#This Row],[TN]])/(Tabell1[[#This Row],[TP]]+Tabell1[[#This Row],[TN]]+Tabell1[[#This Row],[FP]]+Tabell1[[#This Row],[FN]])</f>
        <v>0.90956868430590798</v>
      </c>
      <c r="O3583">
        <f>Tabell1[[#This Row],[TP]]/(Tabell1[[#This Row],[TP]]+Tabell1[[#This Row],[FP]])</f>
        <v>0.9185722253206916</v>
      </c>
      <c r="P3583">
        <f>Tabell1[[#This Row],[TP]]/(Tabell1[[#This Row],[TP]]+Tabell1[[#This Row],[FN]])</f>
        <v>0.89820032721323395</v>
      </c>
      <c r="Q3583">
        <f>2*(Tabell1[[#This Row],[Recall]] * Tabell1[[#This Row],[Precision]]) / (Tabell1[[#This Row],[Recall]] + Tabell1[[#This Row],[Precision]])</f>
        <v>0.90827205882352935</v>
      </c>
      <c r="R3583">
        <v>4941</v>
      </c>
      <c r="S3583">
        <v>5097</v>
      </c>
      <c r="T3583">
        <v>438</v>
      </c>
      <c r="U3583">
        <v>560</v>
      </c>
    </row>
    <row r="3584" spans="1:21" hidden="1" x14ac:dyDescent="0.3">
      <c r="A3584" s="23" t="s">
        <v>48</v>
      </c>
      <c r="B3584" s="21" t="s">
        <v>32</v>
      </c>
      <c r="C3584" s="24" t="s">
        <v>38</v>
      </c>
      <c r="D3584" s="24" t="s">
        <v>38</v>
      </c>
      <c r="E3584" t="s">
        <v>45</v>
      </c>
      <c r="F3584" s="19" t="s">
        <v>21</v>
      </c>
      <c r="G3584" s="21" t="s">
        <v>29</v>
      </c>
      <c r="H3584" s="21" t="s">
        <v>29</v>
      </c>
      <c r="I3584" s="21"/>
      <c r="J3584" s="21" t="s">
        <v>29</v>
      </c>
      <c r="K3584" s="26">
        <v>0.69390130043029696</v>
      </c>
      <c r="L3584" s="26">
        <v>1.9510290622711099</v>
      </c>
      <c r="N3584">
        <f>(Tabell1[[#This Row],[TP]]+Tabell1[[#This Row],[TN]])/(Tabell1[[#This Row],[TP]]+Tabell1[[#This Row],[TN]]+Tabell1[[#This Row],[FP]]+Tabell1[[#This Row],[FN]])</f>
        <v>0.88813589952109873</v>
      </c>
      <c r="O3584">
        <f>Tabell1[[#This Row],[TP]]/(Tabell1[[#This Row],[TP]]+Tabell1[[#This Row],[FP]])</f>
        <v>0.89196675900277012</v>
      </c>
      <c r="P3584">
        <f>Tabell1[[#This Row],[TP]]/(Tabell1[[#This Row],[TP]]+Tabell1[[#This Row],[FN]])</f>
        <v>0.92486772486772484</v>
      </c>
      <c r="Q3584">
        <f>2*(Tabell1[[#This Row],[Recall]] * Tabell1[[#This Row],[Precision]]) / (Tabell1[[#This Row],[Recall]] + Tabell1[[#This Row],[Precision]])</f>
        <v>0.90811934095294644</v>
      </c>
      <c r="R3584">
        <v>6118</v>
      </c>
      <c r="S3584">
        <v>3711</v>
      </c>
      <c r="T3584">
        <v>741</v>
      </c>
      <c r="U3584">
        <v>497</v>
      </c>
    </row>
    <row r="3585" spans="1:21" hidden="1" x14ac:dyDescent="0.3">
      <c r="A3585" s="23" t="s">
        <v>48</v>
      </c>
      <c r="B3585" s="21" t="s">
        <v>32</v>
      </c>
      <c r="C3585" s="24" t="s">
        <v>38</v>
      </c>
      <c r="D3585" s="24" t="s">
        <v>38</v>
      </c>
      <c r="E3585" t="s">
        <v>45</v>
      </c>
      <c r="F3585" s="19" t="s">
        <v>21</v>
      </c>
      <c r="G3585" s="21" t="s">
        <v>29</v>
      </c>
      <c r="H3585" s="21" t="s">
        <v>29</v>
      </c>
      <c r="I3585" s="21"/>
      <c r="J3585" s="25" t="s">
        <v>26</v>
      </c>
      <c r="K3585" s="26">
        <v>0.67321062088012695</v>
      </c>
      <c r="L3585" s="26">
        <v>1.9270503520965501</v>
      </c>
      <c r="N3585">
        <f>(Tabell1[[#This Row],[TP]]+Tabell1[[#This Row],[TN]])/(Tabell1[[#This Row],[TP]]+Tabell1[[#This Row],[TN]]+Tabell1[[#This Row],[FP]]+Tabell1[[#This Row],[FN]])</f>
        <v>0.88813589952109873</v>
      </c>
      <c r="O3585">
        <f>Tabell1[[#This Row],[TP]]/(Tabell1[[#This Row],[TP]]+Tabell1[[#This Row],[FP]])</f>
        <v>0.89196675900277012</v>
      </c>
      <c r="P3585">
        <f>Tabell1[[#This Row],[TP]]/(Tabell1[[#This Row],[TP]]+Tabell1[[#This Row],[FN]])</f>
        <v>0.92486772486772484</v>
      </c>
      <c r="Q3585">
        <f>2*(Tabell1[[#This Row],[Recall]] * Tabell1[[#This Row],[Precision]]) / (Tabell1[[#This Row],[Recall]] + Tabell1[[#This Row],[Precision]])</f>
        <v>0.90811934095294644</v>
      </c>
      <c r="R3585">
        <v>6118</v>
      </c>
      <c r="S3585">
        <v>3711</v>
      </c>
      <c r="T3585">
        <v>741</v>
      </c>
      <c r="U3585">
        <v>497</v>
      </c>
    </row>
    <row r="3586" spans="1:21" hidden="1" x14ac:dyDescent="0.3">
      <c r="A3586" s="21" t="s">
        <v>31</v>
      </c>
      <c r="B3586" s="23" t="s">
        <v>33</v>
      </c>
      <c r="C3586" s="23" t="s">
        <v>40</v>
      </c>
      <c r="D3586" s="20" t="s">
        <v>23</v>
      </c>
      <c r="E3586" t="s">
        <v>24</v>
      </c>
      <c r="F3586" s="19" t="s">
        <v>21</v>
      </c>
      <c r="G3586" s="21" t="s">
        <v>29</v>
      </c>
      <c r="H3586" s="25" t="s">
        <v>26</v>
      </c>
      <c r="I3586" s="21"/>
      <c r="J3586" s="21" t="s">
        <v>29</v>
      </c>
      <c r="K3586" s="26">
        <v>54.7524313926696</v>
      </c>
      <c r="L3586" s="26">
        <v>0.57685256004333496</v>
      </c>
      <c r="N3586">
        <f>(Tabell1[[#This Row],[TP]]+Tabell1[[#This Row],[TN]])/(Tabell1[[#This Row],[TP]]+Tabell1[[#This Row],[TN]]+Tabell1[[#This Row],[FP]]+Tabell1[[#This Row],[FN]])</f>
        <v>0.84565945505567119</v>
      </c>
      <c r="O3586">
        <f>Tabell1[[#This Row],[TP]]/(Tabell1[[#This Row],[TP]]+Tabell1[[#This Row],[FP]])</f>
        <v>0.94596719838238597</v>
      </c>
      <c r="P3586">
        <f>Tabell1[[#This Row],[TP]]/(Tabell1[[#This Row],[TP]]+Tabell1[[#This Row],[FN]])</f>
        <v>0.87309486780715395</v>
      </c>
      <c r="Q3586">
        <f>2*(Tabell1[[#This Row],[Recall]] * Tabell1[[#This Row],[Precision]]) / (Tabell1[[#This Row],[Recall]] + Tabell1[[#This Row],[Precision]])</f>
        <v>0.90807138620801209</v>
      </c>
      <c r="R3586">
        <v>8421</v>
      </c>
      <c r="S3586">
        <v>921</v>
      </c>
      <c r="T3586">
        <v>481</v>
      </c>
      <c r="U3586">
        <v>1224</v>
      </c>
    </row>
    <row r="3587" spans="1:21" hidden="1" x14ac:dyDescent="0.3">
      <c r="A3587" s="21" t="s">
        <v>31</v>
      </c>
      <c r="B3587" s="25" t="s">
        <v>22</v>
      </c>
      <c r="C3587" s="25" t="s">
        <v>36</v>
      </c>
      <c r="D3587" s="25" t="s">
        <v>36</v>
      </c>
      <c r="E3587" t="s">
        <v>44</v>
      </c>
      <c r="F3587" s="25" t="s">
        <v>30</v>
      </c>
      <c r="G3587" s="25" t="s">
        <v>26</v>
      </c>
      <c r="H3587" s="25" t="s">
        <v>26</v>
      </c>
      <c r="I3587" s="25" t="s">
        <v>25</v>
      </c>
      <c r="J3587" s="25" t="s">
        <v>26</v>
      </c>
      <c r="K3587" s="26">
        <v>6.3181922435760498</v>
      </c>
      <c r="L3587" s="26">
        <v>1.1296648979187001</v>
      </c>
      <c r="N3587">
        <f>(Tabell1[[#This Row],[TP]]+Tabell1[[#This Row],[TN]])/(Tabell1[[#This Row],[TP]]+Tabell1[[#This Row],[TN]]+Tabell1[[#This Row],[FP]]+Tabell1[[#This Row],[FN]])</f>
        <v>0.86904328846853396</v>
      </c>
      <c r="O3587">
        <f>Tabell1[[#This Row],[TP]]/(Tabell1[[#This Row],[TP]]+Tabell1[[#This Row],[FP]])</f>
        <v>0.85924851999516738</v>
      </c>
      <c r="P3587">
        <f>Tabell1[[#This Row],[TP]]/(Tabell1[[#This Row],[TP]]+Tabell1[[#This Row],[FN]])</f>
        <v>0.96277243806687429</v>
      </c>
      <c r="Q3587">
        <f>2*(Tabell1[[#This Row],[Recall]] * Tabell1[[#This Row],[Precision]]) / (Tabell1[[#This Row],[Recall]] + Tabell1[[#This Row],[Precision]])</f>
        <v>0.90806945863125654</v>
      </c>
      <c r="R3587">
        <v>7112</v>
      </c>
      <c r="S3587">
        <v>2444</v>
      </c>
      <c r="T3587">
        <v>1165</v>
      </c>
      <c r="U3587">
        <v>275</v>
      </c>
    </row>
    <row r="3588" spans="1:21" hidden="1" x14ac:dyDescent="0.3">
      <c r="A3588" s="25" t="s">
        <v>20</v>
      </c>
      <c r="B3588" s="25" t="s">
        <v>22</v>
      </c>
      <c r="C3588" s="24" t="s">
        <v>38</v>
      </c>
      <c r="D3588" s="24" t="s">
        <v>38</v>
      </c>
      <c r="E3588" t="s">
        <v>39</v>
      </c>
      <c r="F3588" s="19" t="s">
        <v>21</v>
      </c>
      <c r="G3588" s="25" t="s">
        <v>26</v>
      </c>
      <c r="H3588" s="25" t="s">
        <v>26</v>
      </c>
      <c r="I3588" s="25" t="s">
        <v>25</v>
      </c>
      <c r="J3588" s="21" t="s">
        <v>29</v>
      </c>
      <c r="K3588" s="26">
        <v>1.9833905696868801</v>
      </c>
      <c r="L3588" s="26">
        <v>4.8990333080291704</v>
      </c>
      <c r="N3588">
        <f>(Tabell1[[#This Row],[TP]]+Tabell1[[#This Row],[TN]])/(Tabell1[[#This Row],[TP]]+Tabell1[[#This Row],[TN]]+Tabell1[[#This Row],[FP]]+Tabell1[[#This Row],[FN]])</f>
        <v>0.88696748626497346</v>
      </c>
      <c r="O3588">
        <f>Tabell1[[#This Row],[TP]]/(Tabell1[[#This Row],[TP]]+Tabell1[[#This Row],[FP]])</f>
        <v>0.8893354384957658</v>
      </c>
      <c r="P3588">
        <f>Tabell1[[#This Row],[TP]]/(Tabell1[[#This Row],[TP]]+Tabell1[[#This Row],[FN]])</f>
        <v>0.92754491017964069</v>
      </c>
      <c r="Q3588">
        <f>2*(Tabell1[[#This Row],[Recall]] * Tabell1[[#This Row],[Precision]]) / (Tabell1[[#This Row],[Recall]] + Tabell1[[#This Row],[Precision]])</f>
        <v>0.90803839671722719</v>
      </c>
      <c r="R3588">
        <v>6196</v>
      </c>
      <c r="S3588">
        <v>3652</v>
      </c>
      <c r="T3588">
        <v>771</v>
      </c>
      <c r="U3588">
        <v>484</v>
      </c>
    </row>
    <row r="3589" spans="1:21" hidden="1" x14ac:dyDescent="0.3">
      <c r="A3589" s="25" t="s">
        <v>20</v>
      </c>
      <c r="B3589" s="25" t="s">
        <v>22</v>
      </c>
      <c r="C3589" s="24" t="s">
        <v>38</v>
      </c>
      <c r="D3589" s="24" t="s">
        <v>38</v>
      </c>
      <c r="E3589" t="s">
        <v>39</v>
      </c>
      <c r="F3589" s="19" t="s">
        <v>21</v>
      </c>
      <c r="G3589" s="21" t="s">
        <v>29</v>
      </c>
      <c r="H3589" s="25" t="s">
        <v>26</v>
      </c>
      <c r="I3589" s="25" t="s">
        <v>25</v>
      </c>
      <c r="J3589" s="21" t="s">
        <v>29</v>
      </c>
      <c r="K3589" s="26">
        <v>1.9669260978698699</v>
      </c>
      <c r="L3589" s="26">
        <v>4.8877034187316797</v>
      </c>
      <c r="N3589">
        <f>(Tabell1[[#This Row],[TP]]+Tabell1[[#This Row],[TN]])/(Tabell1[[#This Row],[TP]]+Tabell1[[#This Row],[TN]]+Tabell1[[#This Row],[FP]]+Tabell1[[#This Row],[FN]])</f>
        <v>0.88696748626497346</v>
      </c>
      <c r="O3589">
        <f>Tabell1[[#This Row],[TP]]/(Tabell1[[#This Row],[TP]]+Tabell1[[#This Row],[FP]])</f>
        <v>0.8893354384957658</v>
      </c>
      <c r="P3589">
        <f>Tabell1[[#This Row],[TP]]/(Tabell1[[#This Row],[TP]]+Tabell1[[#This Row],[FN]])</f>
        <v>0.92754491017964069</v>
      </c>
      <c r="Q3589">
        <f>2*(Tabell1[[#This Row],[Recall]] * Tabell1[[#This Row],[Precision]]) / (Tabell1[[#This Row],[Recall]] + Tabell1[[#This Row],[Precision]])</f>
        <v>0.90803839671722719</v>
      </c>
      <c r="R3589">
        <v>6196</v>
      </c>
      <c r="S3589">
        <v>3652</v>
      </c>
      <c r="T3589">
        <v>771</v>
      </c>
      <c r="U3589">
        <v>484</v>
      </c>
    </row>
    <row r="3590" spans="1:21" hidden="1" x14ac:dyDescent="0.3">
      <c r="A3590" s="25" t="s">
        <v>20</v>
      </c>
      <c r="B3590" s="23" t="s">
        <v>33</v>
      </c>
      <c r="C3590" s="25" t="s">
        <v>36</v>
      </c>
      <c r="D3590" s="25" t="s">
        <v>36</v>
      </c>
      <c r="E3590" t="s">
        <v>44</v>
      </c>
      <c r="F3590" s="25" t="s">
        <v>30</v>
      </c>
      <c r="G3590" s="25" t="s">
        <v>26</v>
      </c>
      <c r="H3590" s="21" t="s">
        <v>29</v>
      </c>
      <c r="I3590" s="21"/>
      <c r="J3590" s="21" t="s">
        <v>29</v>
      </c>
      <c r="K3590" s="26">
        <v>6.1054630279540998</v>
      </c>
      <c r="L3590" s="26">
        <v>16.796531915664598</v>
      </c>
      <c r="N3590">
        <f>(Tabell1[[#This Row],[TP]]+Tabell1[[#This Row],[TN]])/(Tabell1[[#This Row],[TP]]+Tabell1[[#This Row],[TN]]+Tabell1[[#This Row],[FP]]+Tabell1[[#This Row],[FN]])</f>
        <v>0.87122590032739178</v>
      </c>
      <c r="O3590">
        <f>Tabell1[[#This Row],[TP]]/(Tabell1[[#This Row],[TP]]+Tabell1[[#This Row],[FP]])</f>
        <v>0.87286124640939178</v>
      </c>
      <c r="P3590">
        <f>Tabell1[[#This Row],[TP]]/(Tabell1[[#This Row],[TP]]+Tabell1[[#This Row],[FN]])</f>
        <v>0.9461215649113307</v>
      </c>
      <c r="Q3590">
        <f>2*(Tabell1[[#This Row],[Recall]] * Tabell1[[#This Row],[Precision]]) / (Tabell1[[#This Row],[Recall]] + Tabell1[[#This Row],[Precision]])</f>
        <v>0.9080161101727946</v>
      </c>
      <c r="R3590">
        <v>6989</v>
      </c>
      <c r="S3590">
        <v>2591</v>
      </c>
      <c r="T3590">
        <v>1018</v>
      </c>
      <c r="U3590">
        <v>398</v>
      </c>
    </row>
    <row r="3591" spans="1:21" hidden="1" x14ac:dyDescent="0.3">
      <c r="A3591" s="25" t="s">
        <v>20</v>
      </c>
      <c r="B3591" s="25" t="s">
        <v>22</v>
      </c>
      <c r="C3591" s="24" t="s">
        <v>38</v>
      </c>
      <c r="D3591" s="24" t="s">
        <v>38</v>
      </c>
      <c r="E3591" t="s">
        <v>39</v>
      </c>
      <c r="F3591" s="25" t="s">
        <v>30</v>
      </c>
      <c r="G3591" s="25" t="s">
        <v>26</v>
      </c>
      <c r="H3591" s="21" t="s">
        <v>29</v>
      </c>
      <c r="I3591" s="21"/>
      <c r="J3591" s="21" t="s">
        <v>29</v>
      </c>
      <c r="K3591" s="26">
        <v>3.73831987380981</v>
      </c>
      <c r="L3591" s="26">
        <v>8.9005079269409109</v>
      </c>
      <c r="N3591">
        <f>(Tabell1[[#This Row],[TP]]+Tabell1[[#This Row],[TN]])/(Tabell1[[#This Row],[TP]]+Tabell1[[#This Row],[TN]]+Tabell1[[#This Row],[FP]]+Tabell1[[#This Row],[FN]])</f>
        <v>0.88570656579302887</v>
      </c>
      <c r="O3591">
        <f>Tabell1[[#This Row],[TP]]/(Tabell1[[#This Row],[TP]]+Tabell1[[#This Row],[FP]])</f>
        <v>0.88057392038261362</v>
      </c>
      <c r="P3591">
        <f>Tabell1[[#This Row],[TP]]/(Tabell1[[#This Row],[TP]]+Tabell1[[#This Row],[FN]])</f>
        <v>0.93712574850299402</v>
      </c>
      <c r="Q3591">
        <f>2*(Tabell1[[#This Row],[Recall]] * Tabell1[[#This Row],[Precision]]) / (Tabell1[[#This Row],[Recall]] + Tabell1[[#This Row],[Precision]])</f>
        <v>0.9079701211110307</v>
      </c>
      <c r="R3591">
        <v>6260</v>
      </c>
      <c r="S3591">
        <v>3574</v>
      </c>
      <c r="T3591">
        <v>849</v>
      </c>
      <c r="U3591">
        <v>420</v>
      </c>
    </row>
    <row r="3592" spans="1:21" hidden="1" x14ac:dyDescent="0.3">
      <c r="A3592" s="25" t="s">
        <v>20</v>
      </c>
      <c r="B3592" s="25" t="s">
        <v>22</v>
      </c>
      <c r="C3592" s="24" t="s">
        <v>38</v>
      </c>
      <c r="D3592" s="24" t="s">
        <v>38</v>
      </c>
      <c r="E3592" t="s">
        <v>39</v>
      </c>
      <c r="F3592" s="25" t="s">
        <v>30</v>
      </c>
      <c r="G3592" s="21" t="s">
        <v>29</v>
      </c>
      <c r="H3592" s="21" t="s">
        <v>29</v>
      </c>
      <c r="I3592" s="21"/>
      <c r="J3592" s="21" t="s">
        <v>29</v>
      </c>
      <c r="K3592" s="26">
        <v>3.6499009132385201</v>
      </c>
      <c r="L3592" s="26">
        <v>8.7359383106231601</v>
      </c>
      <c r="N3592">
        <f>(Tabell1[[#This Row],[TP]]+Tabell1[[#This Row],[TN]])/(Tabell1[[#This Row],[TP]]+Tabell1[[#This Row],[TN]]+Tabell1[[#This Row],[FP]]+Tabell1[[#This Row],[FN]])</f>
        <v>0.88570656579302887</v>
      </c>
      <c r="O3592">
        <f>Tabell1[[#This Row],[TP]]/(Tabell1[[#This Row],[TP]]+Tabell1[[#This Row],[FP]])</f>
        <v>0.88057392038261362</v>
      </c>
      <c r="P3592">
        <f>Tabell1[[#This Row],[TP]]/(Tabell1[[#This Row],[TP]]+Tabell1[[#This Row],[FN]])</f>
        <v>0.93712574850299402</v>
      </c>
      <c r="Q3592">
        <f>2*(Tabell1[[#This Row],[Recall]] * Tabell1[[#This Row],[Precision]]) / (Tabell1[[#This Row],[Recall]] + Tabell1[[#This Row],[Precision]])</f>
        <v>0.9079701211110307</v>
      </c>
      <c r="R3592">
        <v>6260</v>
      </c>
      <c r="S3592">
        <v>3574</v>
      </c>
      <c r="T3592">
        <v>849</v>
      </c>
      <c r="U3592">
        <v>420</v>
      </c>
    </row>
    <row r="3593" spans="1:21" hidden="1" x14ac:dyDescent="0.3">
      <c r="A3593" s="25" t="s">
        <v>20</v>
      </c>
      <c r="B3593" s="21" t="s">
        <v>32</v>
      </c>
      <c r="C3593" s="23" t="s">
        <v>40</v>
      </c>
      <c r="D3593" s="20" t="s">
        <v>23</v>
      </c>
      <c r="E3593" t="s">
        <v>24</v>
      </c>
      <c r="F3593" s="25" t="s">
        <v>30</v>
      </c>
      <c r="G3593" s="25" t="s">
        <v>26</v>
      </c>
      <c r="H3593" s="21" t="s">
        <v>29</v>
      </c>
      <c r="I3593" s="21"/>
      <c r="J3593" s="25" t="s">
        <v>26</v>
      </c>
      <c r="K3593" s="26">
        <v>4.1644129753112704</v>
      </c>
      <c r="L3593" s="26">
        <v>4.6398518085479701</v>
      </c>
      <c r="N3593">
        <f>(Tabell1[[#This Row],[TP]]+Tabell1[[#This Row],[TN]])/(Tabell1[[#This Row],[TP]]+Tabell1[[#This Row],[TN]]+Tabell1[[#This Row],[FP]]+Tabell1[[#This Row],[FN]])</f>
        <v>0.84611206662442295</v>
      </c>
      <c r="O3593">
        <f>Tabell1[[#This Row],[TP]]/(Tabell1[[#This Row],[TP]]+Tabell1[[#This Row],[FP]])</f>
        <v>0.95003965107057886</v>
      </c>
      <c r="P3593">
        <f>Tabell1[[#This Row],[TP]]/(Tabell1[[#This Row],[TP]]+Tabell1[[#This Row],[FN]])</f>
        <v>0.86946604458268528</v>
      </c>
      <c r="Q3593">
        <f>2*(Tabell1[[#This Row],[Recall]] * Tabell1[[#This Row],[Precision]]) / (Tabell1[[#This Row],[Recall]] + Tabell1[[#This Row],[Precision]])</f>
        <v>0.90796881766998683</v>
      </c>
      <c r="R3593">
        <v>8386</v>
      </c>
      <c r="S3593">
        <v>961</v>
      </c>
      <c r="T3593">
        <v>441</v>
      </c>
      <c r="U3593">
        <v>1259</v>
      </c>
    </row>
    <row r="3594" spans="1:21" hidden="1" x14ac:dyDescent="0.3">
      <c r="A3594" s="25" t="s">
        <v>20</v>
      </c>
      <c r="B3594" s="21" t="s">
        <v>32</v>
      </c>
      <c r="C3594" s="23" t="s">
        <v>40</v>
      </c>
      <c r="D3594" s="20" t="s">
        <v>23</v>
      </c>
      <c r="E3594" t="s">
        <v>24</v>
      </c>
      <c r="F3594" s="25" t="s">
        <v>30</v>
      </c>
      <c r="G3594" s="21" t="s">
        <v>29</v>
      </c>
      <c r="H3594" s="21" t="s">
        <v>29</v>
      </c>
      <c r="I3594" s="21"/>
      <c r="J3594" s="25" t="s">
        <v>26</v>
      </c>
      <c r="K3594" s="26">
        <v>3.8963367938995299</v>
      </c>
      <c r="L3594" s="26">
        <v>4.94164538383483</v>
      </c>
      <c r="N3594">
        <f>(Tabell1[[#This Row],[TP]]+Tabell1[[#This Row],[TN]])/(Tabell1[[#This Row],[TP]]+Tabell1[[#This Row],[TN]]+Tabell1[[#This Row],[FP]]+Tabell1[[#This Row],[FN]])</f>
        <v>0.84602154431067256</v>
      </c>
      <c r="O3594">
        <f>Tabell1[[#This Row],[TP]]/(Tabell1[[#This Row],[TP]]+Tabell1[[#This Row],[FP]])</f>
        <v>0.94993203443588581</v>
      </c>
      <c r="P3594">
        <f>Tabell1[[#This Row],[TP]]/(Tabell1[[#This Row],[TP]]+Tabell1[[#This Row],[FN]])</f>
        <v>0.86946604458268528</v>
      </c>
      <c r="Q3594">
        <f>2*(Tabell1[[#This Row],[Recall]] * Tabell1[[#This Row],[Precision]]) / (Tabell1[[#This Row],[Recall]] + Tabell1[[#This Row],[Precision]])</f>
        <v>0.90791966654035616</v>
      </c>
      <c r="R3594">
        <v>8386</v>
      </c>
      <c r="S3594">
        <v>960</v>
      </c>
      <c r="T3594">
        <v>442</v>
      </c>
      <c r="U3594">
        <v>1259</v>
      </c>
    </row>
    <row r="3595" spans="1:21" hidden="1" x14ac:dyDescent="0.3">
      <c r="A3595" s="21" t="s">
        <v>31</v>
      </c>
      <c r="B3595" s="21" t="s">
        <v>32</v>
      </c>
      <c r="C3595" s="23" t="s">
        <v>40</v>
      </c>
      <c r="D3595" s="20" t="s">
        <v>23</v>
      </c>
      <c r="E3595" t="s">
        <v>24</v>
      </c>
      <c r="F3595" s="19" t="s">
        <v>21</v>
      </c>
      <c r="G3595" s="25" t="s">
        <v>26</v>
      </c>
      <c r="H3595" s="25" t="s">
        <v>26</v>
      </c>
      <c r="I3595" s="21"/>
      <c r="J3595" s="21" t="s">
        <v>29</v>
      </c>
      <c r="K3595" s="26">
        <v>0.85935401916503895</v>
      </c>
      <c r="L3595" s="26">
        <v>0.28924822807312001</v>
      </c>
      <c r="N3595">
        <f>(Tabell1[[#This Row],[TP]]+Tabell1[[#This Row],[TN]])/(Tabell1[[#This Row],[TP]]+Tabell1[[#This Row],[TN]]+Tabell1[[#This Row],[FP]]+Tabell1[[#This Row],[FN]])</f>
        <v>0.84602154431067256</v>
      </c>
      <c r="O3595">
        <f>Tabell1[[#This Row],[TP]]/(Tabell1[[#This Row],[TP]]+Tabell1[[#This Row],[FP]])</f>
        <v>0.95013599274705351</v>
      </c>
      <c r="P3595">
        <f>Tabell1[[#This Row],[TP]]/(Tabell1[[#This Row],[TP]]+Tabell1[[#This Row],[FN]])</f>
        <v>0.86925868325557287</v>
      </c>
      <c r="Q3595">
        <f>2*(Tabell1[[#This Row],[Recall]] * Tabell1[[#This Row],[Precision]]) / (Tabell1[[#This Row],[Recall]] + Tabell1[[#This Row],[Precision]])</f>
        <v>0.90789972386160611</v>
      </c>
      <c r="R3595">
        <v>8384</v>
      </c>
      <c r="S3595">
        <v>962</v>
      </c>
      <c r="T3595">
        <v>440</v>
      </c>
      <c r="U3595">
        <v>1261</v>
      </c>
    </row>
    <row r="3596" spans="1:21" hidden="1" x14ac:dyDescent="0.3">
      <c r="A3596" s="21" t="s">
        <v>31</v>
      </c>
      <c r="B3596" s="25" t="s">
        <v>22</v>
      </c>
      <c r="C3596" s="21" t="s">
        <v>34</v>
      </c>
      <c r="D3596" s="21" t="s">
        <v>34</v>
      </c>
      <c r="E3596" t="s">
        <v>43</v>
      </c>
      <c r="F3596" s="25" t="s">
        <v>30</v>
      </c>
      <c r="G3596" s="21" t="s">
        <v>29</v>
      </c>
      <c r="H3596" s="21" t="s">
        <v>29</v>
      </c>
      <c r="I3596" s="21"/>
      <c r="J3596" s="25" t="s">
        <v>26</v>
      </c>
      <c r="K3596" s="26">
        <v>4.6286053657531703</v>
      </c>
      <c r="L3596" s="26">
        <v>1.59947705268859</v>
      </c>
      <c r="N3596">
        <f>(Tabell1[[#This Row],[TP]]+Tabell1[[#This Row],[TN]])/(Tabell1[[#This Row],[TP]]+Tabell1[[#This Row],[TN]]+Tabell1[[#This Row],[FP]]+Tabell1[[#This Row],[FN]])</f>
        <v>0.83807538963392536</v>
      </c>
      <c r="O3596">
        <f>Tabell1[[#This Row],[TP]]/(Tabell1[[#This Row],[TP]]+Tabell1[[#This Row],[FP]])</f>
        <v>0.83171215412220234</v>
      </c>
      <c r="P3596">
        <f>Tabell1[[#This Row],[TP]]/(Tabell1[[#This Row],[TP]]+Tabell1[[#This Row],[FN]])</f>
        <v>0.99943259192010891</v>
      </c>
      <c r="Q3596">
        <f>2*(Tabell1[[#This Row],[Recall]] * Tabell1[[#This Row],[Precision]]) / (Tabell1[[#This Row],[Recall]] + Tabell1[[#This Row],[Precision]])</f>
        <v>0.90789134580691733</v>
      </c>
      <c r="R3596">
        <v>8807</v>
      </c>
      <c r="S3596">
        <v>442</v>
      </c>
      <c r="T3596">
        <v>1782</v>
      </c>
      <c r="U3596">
        <v>5</v>
      </c>
    </row>
    <row r="3597" spans="1:21" hidden="1" x14ac:dyDescent="0.3">
      <c r="A3597" s="21" t="s">
        <v>31</v>
      </c>
      <c r="B3597" s="21" t="s">
        <v>32</v>
      </c>
      <c r="C3597" s="25" t="s">
        <v>36</v>
      </c>
      <c r="D3597" s="25" t="s">
        <v>36</v>
      </c>
      <c r="E3597" t="s">
        <v>44</v>
      </c>
      <c r="F3597" s="19" t="s">
        <v>21</v>
      </c>
      <c r="G3597" s="21" t="s">
        <v>29</v>
      </c>
      <c r="H3597" s="25" t="s">
        <v>26</v>
      </c>
      <c r="I3597" s="21"/>
      <c r="J3597" s="25" t="s">
        <v>26</v>
      </c>
      <c r="K3597" s="26">
        <v>2.8964819908142001</v>
      </c>
      <c r="L3597" s="26">
        <v>0.72414731979370095</v>
      </c>
      <c r="N3597">
        <f>(Tabell1[[#This Row],[TP]]+Tabell1[[#This Row],[TN]])/(Tabell1[[#This Row],[TP]]+Tabell1[[#This Row],[TN]]+Tabell1[[#This Row],[FP]]+Tabell1[[#This Row],[FN]])</f>
        <v>0.86767915605674795</v>
      </c>
      <c r="O3597">
        <f>Tabell1[[#This Row],[TP]]/(Tabell1[[#This Row],[TP]]+Tabell1[[#This Row],[FP]])</f>
        <v>0.85284320723292883</v>
      </c>
      <c r="P3597">
        <f>Tabell1[[#This Row],[TP]]/(Tabell1[[#This Row],[TP]]+Tabell1[[#This Row],[FN]])</f>
        <v>0.97048869635846757</v>
      </c>
      <c r="Q3597">
        <f>2*(Tabell1[[#This Row],[Recall]] * Tabell1[[#This Row],[Precision]]) / (Tabell1[[#This Row],[Recall]] + Tabell1[[#This Row],[Precision]])</f>
        <v>0.90787057557145567</v>
      </c>
      <c r="R3597">
        <v>7169</v>
      </c>
      <c r="S3597">
        <v>2372</v>
      </c>
      <c r="T3597">
        <v>1237</v>
      </c>
      <c r="U3597">
        <v>218</v>
      </c>
    </row>
    <row r="3598" spans="1:21" hidden="1" x14ac:dyDescent="0.3">
      <c r="A3598" s="25" t="s">
        <v>20</v>
      </c>
      <c r="B3598" s="25" t="s">
        <v>22</v>
      </c>
      <c r="C3598" s="23" t="s">
        <v>40</v>
      </c>
      <c r="D3598" s="20" t="s">
        <v>23</v>
      </c>
      <c r="E3598" t="s">
        <v>24</v>
      </c>
      <c r="F3598" s="25" t="s">
        <v>30</v>
      </c>
      <c r="G3598" s="25" t="s">
        <v>26</v>
      </c>
      <c r="H3598" s="25" t="s">
        <v>26</v>
      </c>
      <c r="I3598" s="21"/>
      <c r="J3598" s="21" t="s">
        <v>29</v>
      </c>
      <c r="K3598" s="26">
        <v>7.2628548145294101</v>
      </c>
      <c r="L3598" s="26">
        <v>10.5692048072814</v>
      </c>
      <c r="N3598">
        <f>(Tabell1[[#This Row],[TP]]+Tabell1[[#This Row],[TN]])/(Tabell1[[#This Row],[TP]]+Tabell1[[#This Row],[TN]]+Tabell1[[#This Row],[FP]]+Tabell1[[#This Row],[FN]])</f>
        <v>0.84774146827192898</v>
      </c>
      <c r="O3598">
        <f>Tabell1[[#This Row],[TP]]/(Tabell1[[#This Row],[TP]]+Tabell1[[#This Row],[FP]])</f>
        <v>0.96312667209491687</v>
      </c>
      <c r="P3598">
        <f>Tabell1[[#This Row],[TP]]/(Tabell1[[#This Row],[TP]]+Tabell1[[#This Row],[FN]])</f>
        <v>0.85847589424572313</v>
      </c>
      <c r="Q3598">
        <f>2*(Tabell1[[#This Row],[Recall]] * Tabell1[[#This Row],[Precision]]) / (Tabell1[[#This Row],[Recall]] + Tabell1[[#This Row],[Precision]])</f>
        <v>0.90779519789496754</v>
      </c>
      <c r="R3598">
        <v>8280</v>
      </c>
      <c r="S3598">
        <v>1085</v>
      </c>
      <c r="T3598">
        <v>317</v>
      </c>
      <c r="U3598">
        <v>1365</v>
      </c>
    </row>
    <row r="3599" spans="1:21" hidden="1" x14ac:dyDescent="0.3">
      <c r="A3599" s="25" t="s">
        <v>20</v>
      </c>
      <c r="B3599" s="23" t="s">
        <v>33</v>
      </c>
      <c r="C3599" s="23" t="s">
        <v>40</v>
      </c>
      <c r="D3599" s="20" t="s">
        <v>23</v>
      </c>
      <c r="E3599" t="s">
        <v>24</v>
      </c>
      <c r="F3599" s="19" t="s">
        <v>21</v>
      </c>
      <c r="G3599" s="21" t="s">
        <v>29</v>
      </c>
      <c r="H3599" s="21" t="s">
        <v>29</v>
      </c>
      <c r="I3599" s="21"/>
      <c r="J3599" s="25" t="s">
        <v>26</v>
      </c>
      <c r="K3599" s="26">
        <v>2.7515051364898602</v>
      </c>
      <c r="L3599" s="26">
        <v>5.1001405715942303</v>
      </c>
      <c r="N3599">
        <f>(Tabell1[[#This Row],[TP]]+Tabell1[[#This Row],[TN]])/(Tabell1[[#This Row],[TP]]+Tabell1[[#This Row],[TN]]+Tabell1[[#This Row],[FP]]+Tabell1[[#This Row],[FN]])</f>
        <v>0.84692676744817597</v>
      </c>
      <c r="O3599">
        <f>Tabell1[[#This Row],[TP]]/(Tabell1[[#This Row],[TP]]+Tabell1[[#This Row],[FP]])</f>
        <v>0.95754716981132071</v>
      </c>
      <c r="P3599">
        <f>Tabell1[[#This Row],[TP]]/(Tabell1[[#This Row],[TP]]+Tabell1[[#This Row],[FN]])</f>
        <v>0.86293416277864177</v>
      </c>
      <c r="Q3599">
        <f>2*(Tabell1[[#This Row],[Recall]] * Tabell1[[#This Row],[Precision]]) / (Tabell1[[#This Row],[Recall]] + Tabell1[[#This Row],[Precision]])</f>
        <v>0.90778207994764681</v>
      </c>
      <c r="R3599">
        <v>8323</v>
      </c>
      <c r="S3599">
        <v>1033</v>
      </c>
      <c r="T3599">
        <v>369</v>
      </c>
      <c r="U3599">
        <v>1322</v>
      </c>
    </row>
    <row r="3600" spans="1:21" hidden="1" x14ac:dyDescent="0.3">
      <c r="A3600" s="21" t="s">
        <v>31</v>
      </c>
      <c r="B3600" s="21" t="s">
        <v>32</v>
      </c>
      <c r="C3600" s="21" t="s">
        <v>34</v>
      </c>
      <c r="D3600" s="21" t="s">
        <v>34</v>
      </c>
      <c r="E3600" t="s">
        <v>43</v>
      </c>
      <c r="F3600" s="25" t="s">
        <v>30</v>
      </c>
      <c r="G3600" s="21" t="s">
        <v>29</v>
      </c>
      <c r="H3600" s="25" t="s">
        <v>26</v>
      </c>
      <c r="I3600" s="21"/>
      <c r="J3600" s="25" t="s">
        <v>26</v>
      </c>
      <c r="K3600" s="26">
        <v>4.9729156494140598</v>
      </c>
      <c r="L3600" s="26">
        <v>1.52260565757751</v>
      </c>
      <c r="N3600">
        <f>(Tabell1[[#This Row],[TP]]+Tabell1[[#This Row],[TN]])/(Tabell1[[#This Row],[TP]]+Tabell1[[#This Row],[TN]]+Tabell1[[#This Row],[FP]]+Tabell1[[#This Row],[FN]])</f>
        <v>0.8378035520115984</v>
      </c>
      <c r="O3600">
        <f>Tabell1[[#This Row],[TP]]/(Tabell1[[#This Row],[TP]]+Tabell1[[#This Row],[FP]])</f>
        <v>0.83135145337863348</v>
      </c>
      <c r="P3600">
        <f>Tabell1[[#This Row],[TP]]/(Tabell1[[#This Row],[TP]]+Tabell1[[#This Row],[FN]])</f>
        <v>0.99965955515206539</v>
      </c>
      <c r="Q3600">
        <f>2*(Tabell1[[#This Row],[Recall]] * Tabell1[[#This Row],[Precision]]) / (Tabell1[[#This Row],[Recall]] + Tabell1[[#This Row],[Precision]])</f>
        <v>0.90776999175597684</v>
      </c>
      <c r="R3600">
        <v>8809</v>
      </c>
      <c r="S3600">
        <v>437</v>
      </c>
      <c r="T3600">
        <v>1787</v>
      </c>
      <c r="U3600">
        <v>3</v>
      </c>
    </row>
    <row r="3601" spans="1:21" hidden="1" x14ac:dyDescent="0.3">
      <c r="A3601" s="23" t="s">
        <v>48</v>
      </c>
      <c r="B3601" s="21" t="s">
        <v>32</v>
      </c>
      <c r="C3601" s="25" t="s">
        <v>36</v>
      </c>
      <c r="D3601" s="25" t="s">
        <v>36</v>
      </c>
      <c r="E3601" t="s">
        <v>44</v>
      </c>
      <c r="F3601" s="19" t="s">
        <v>21</v>
      </c>
      <c r="G3601" s="25" t="s">
        <v>26</v>
      </c>
      <c r="H3601" s="21" t="s">
        <v>29</v>
      </c>
      <c r="I3601" s="25" t="s">
        <v>25</v>
      </c>
      <c r="J3601" s="25" t="s">
        <v>26</v>
      </c>
      <c r="K3601" s="26">
        <v>0.12071418762206999</v>
      </c>
      <c r="L3601" s="26">
        <v>0.34948515892028797</v>
      </c>
      <c r="N3601">
        <f>(Tabell1[[#This Row],[TP]]+Tabell1[[#This Row],[TN]])/(Tabell1[[#This Row],[TP]]+Tabell1[[#This Row],[TN]]+Tabell1[[#This Row],[FP]]+Tabell1[[#This Row],[FN]])</f>
        <v>0.87222626409603488</v>
      </c>
      <c r="O3601">
        <f>Tabell1[[#This Row],[TP]]/(Tabell1[[#This Row],[TP]]+Tabell1[[#This Row],[FP]])</f>
        <v>0.88179729384733219</v>
      </c>
      <c r="P3601">
        <f>Tabell1[[#This Row],[TP]]/(Tabell1[[#This Row],[TP]]+Tabell1[[#This Row],[FN]])</f>
        <v>0.93515635576011913</v>
      </c>
      <c r="Q3601">
        <f>2*(Tabell1[[#This Row],[Recall]] * Tabell1[[#This Row],[Precision]]) / (Tabell1[[#This Row],[Recall]] + Tabell1[[#This Row],[Precision]])</f>
        <v>0.90769331844162671</v>
      </c>
      <c r="R3601">
        <v>6908</v>
      </c>
      <c r="S3601">
        <v>2683</v>
      </c>
      <c r="T3601">
        <v>926</v>
      </c>
      <c r="U3601">
        <v>479</v>
      </c>
    </row>
    <row r="3602" spans="1:21" hidden="1" x14ac:dyDescent="0.3">
      <c r="A3602" s="23" t="s">
        <v>48</v>
      </c>
      <c r="B3602" s="21" t="s">
        <v>32</v>
      </c>
      <c r="C3602" s="25" t="s">
        <v>36</v>
      </c>
      <c r="D3602" s="25" t="s">
        <v>36</v>
      </c>
      <c r="E3602" t="s">
        <v>44</v>
      </c>
      <c r="F3602" s="19" t="s">
        <v>21</v>
      </c>
      <c r="G3602" s="25" t="s">
        <v>26</v>
      </c>
      <c r="H3602" s="21" t="s">
        <v>29</v>
      </c>
      <c r="I3602" s="25" t="s">
        <v>25</v>
      </c>
      <c r="J3602" s="21" t="s">
        <v>29</v>
      </c>
      <c r="K3602" s="26">
        <v>0.12044548988342201</v>
      </c>
      <c r="L3602" s="26">
        <v>0.291233301162719</v>
      </c>
      <c r="N3602">
        <f>(Tabell1[[#This Row],[TP]]+Tabell1[[#This Row],[TN]])/(Tabell1[[#This Row],[TP]]+Tabell1[[#This Row],[TN]]+Tabell1[[#This Row],[FP]]+Tabell1[[#This Row],[FN]])</f>
        <v>0.87222626409603488</v>
      </c>
      <c r="O3602">
        <f>Tabell1[[#This Row],[TP]]/(Tabell1[[#This Row],[TP]]+Tabell1[[#This Row],[FP]])</f>
        <v>0.88179729384733219</v>
      </c>
      <c r="P3602">
        <f>Tabell1[[#This Row],[TP]]/(Tabell1[[#This Row],[TP]]+Tabell1[[#This Row],[FN]])</f>
        <v>0.93515635576011913</v>
      </c>
      <c r="Q3602">
        <f>2*(Tabell1[[#This Row],[Recall]] * Tabell1[[#This Row],[Precision]]) / (Tabell1[[#This Row],[Recall]] + Tabell1[[#This Row],[Precision]])</f>
        <v>0.90769331844162671</v>
      </c>
      <c r="R3602">
        <v>6908</v>
      </c>
      <c r="S3602">
        <v>2683</v>
      </c>
      <c r="T3602">
        <v>926</v>
      </c>
      <c r="U3602">
        <v>479</v>
      </c>
    </row>
    <row r="3603" spans="1:21" hidden="1" x14ac:dyDescent="0.3">
      <c r="A3603" s="25" t="s">
        <v>20</v>
      </c>
      <c r="B3603" s="23" t="s">
        <v>33</v>
      </c>
      <c r="C3603" s="24" t="s">
        <v>38</v>
      </c>
      <c r="D3603" s="24" t="s">
        <v>38</v>
      </c>
      <c r="E3603" t="s">
        <v>45</v>
      </c>
      <c r="F3603" s="25" t="s">
        <v>30</v>
      </c>
      <c r="G3603" s="21" t="s">
        <v>29</v>
      </c>
      <c r="H3603" s="21" t="s">
        <v>29</v>
      </c>
      <c r="I3603" s="21"/>
      <c r="J3603" s="25" t="s">
        <v>26</v>
      </c>
      <c r="K3603" s="26">
        <v>5.0629012584686199</v>
      </c>
      <c r="L3603" s="26">
        <v>15.170618295669501</v>
      </c>
      <c r="N3603">
        <f>(Tabell1[[#This Row],[TP]]+Tabell1[[#This Row],[TN]])/(Tabell1[[#This Row],[TP]]+Tabell1[[#This Row],[TN]]+Tabell1[[#This Row],[FP]]+Tabell1[[#This Row],[FN]])</f>
        <v>0.88714195355561576</v>
      </c>
      <c r="O3603">
        <f>Tabell1[[#This Row],[TP]]/(Tabell1[[#This Row],[TP]]+Tabell1[[#This Row],[FP]])</f>
        <v>0.8886152954808807</v>
      </c>
      <c r="P3603">
        <f>Tabell1[[#This Row],[TP]]/(Tabell1[[#This Row],[TP]]+Tabell1[[#This Row],[FN]])</f>
        <v>0.92743764172335597</v>
      </c>
      <c r="Q3603">
        <f>2*(Tabell1[[#This Row],[Recall]] * Tabell1[[#This Row],[Precision]]) / (Tabell1[[#This Row],[Recall]] + Tabell1[[#This Row],[Precision]])</f>
        <v>0.90761150972705085</v>
      </c>
      <c r="R3603">
        <v>6135</v>
      </c>
      <c r="S3603">
        <v>3683</v>
      </c>
      <c r="T3603">
        <v>769</v>
      </c>
      <c r="U3603">
        <v>480</v>
      </c>
    </row>
    <row r="3604" spans="1:21" hidden="1" x14ac:dyDescent="0.3">
      <c r="A3604" s="21" t="s">
        <v>31</v>
      </c>
      <c r="B3604" s="21" t="s">
        <v>32</v>
      </c>
      <c r="C3604" s="23" t="s">
        <v>40</v>
      </c>
      <c r="D3604" s="20" t="s">
        <v>23</v>
      </c>
      <c r="E3604" t="s">
        <v>24</v>
      </c>
      <c r="F3604" s="25" t="s">
        <v>30</v>
      </c>
      <c r="G3604" s="25" t="s">
        <v>26</v>
      </c>
      <c r="H3604" s="25" t="s">
        <v>26</v>
      </c>
      <c r="I3604" s="25" t="s">
        <v>25</v>
      </c>
      <c r="J3604" s="25" t="s">
        <v>26</v>
      </c>
      <c r="K3604" s="26">
        <v>9.8542826175689697</v>
      </c>
      <c r="L3604" s="26">
        <v>1.4491169452667201</v>
      </c>
      <c r="N3604">
        <f>(Tabell1[[#This Row],[TP]]+Tabell1[[#This Row],[TN]])/(Tabell1[[#This Row],[TP]]+Tabell1[[#This Row],[TN]]+Tabell1[[#This Row],[FP]]+Tabell1[[#This Row],[FN]])</f>
        <v>0.8465646781931746</v>
      </c>
      <c r="O3604">
        <f>Tabell1[[#This Row],[TP]]/(Tabell1[[#This Row],[TP]]+Tabell1[[#This Row],[FP]])</f>
        <v>0.9568965517241379</v>
      </c>
      <c r="P3604">
        <f>Tabell1[[#This Row],[TP]]/(Tabell1[[#This Row],[TP]]+Tabell1[[#This Row],[FN]])</f>
        <v>0.86314152410575429</v>
      </c>
      <c r="Q3604">
        <f>2*(Tabell1[[#This Row],[Recall]] * Tabell1[[#This Row],[Precision]]) / (Tabell1[[#This Row],[Recall]] + Tabell1[[#This Row],[Precision]])</f>
        <v>0.90760425183973836</v>
      </c>
      <c r="R3604">
        <v>8325</v>
      </c>
      <c r="S3604">
        <v>1027</v>
      </c>
      <c r="T3604">
        <v>375</v>
      </c>
      <c r="U3604">
        <v>1320</v>
      </c>
    </row>
    <row r="3605" spans="1:21" hidden="1" x14ac:dyDescent="0.3">
      <c r="A3605" s="21" t="s">
        <v>31</v>
      </c>
      <c r="B3605" s="25" t="s">
        <v>22</v>
      </c>
      <c r="C3605" s="25" t="s">
        <v>36</v>
      </c>
      <c r="D3605" s="25" t="s">
        <v>36</v>
      </c>
      <c r="E3605" t="s">
        <v>44</v>
      </c>
      <c r="F3605" s="25" t="s">
        <v>30</v>
      </c>
      <c r="G3605" s="25" t="s">
        <v>26</v>
      </c>
      <c r="H3605" s="21" t="s">
        <v>29</v>
      </c>
      <c r="I3605" s="25" t="s">
        <v>25</v>
      </c>
      <c r="J3605" s="25" t="s">
        <v>26</v>
      </c>
      <c r="K3605" s="26">
        <v>7.1131958961486799</v>
      </c>
      <c r="L3605" s="26">
        <v>1.06645703315734</v>
      </c>
      <c r="N3605">
        <f>(Tabell1[[#This Row],[TP]]+Tabell1[[#This Row],[TN]])/(Tabell1[[#This Row],[TP]]+Tabell1[[#This Row],[TN]]+Tabell1[[#This Row],[FP]]+Tabell1[[#This Row],[FN]])</f>
        <v>0.8677700982175337</v>
      </c>
      <c r="O3605">
        <f>Tabell1[[#This Row],[TP]]/(Tabell1[[#This Row],[TP]]+Tabell1[[#This Row],[FP]])</f>
        <v>0.85556754165168403</v>
      </c>
      <c r="P3605">
        <f>Tabell1[[#This Row],[TP]]/(Tabell1[[#This Row],[TP]]+Tabell1[[#This Row],[FN]])</f>
        <v>0.9662921348314607</v>
      </c>
      <c r="Q3605">
        <f>2*(Tabell1[[#This Row],[Recall]] * Tabell1[[#This Row],[Precision]]) / (Tabell1[[#This Row],[Recall]] + Tabell1[[#This Row],[Precision]])</f>
        <v>0.90756516211061666</v>
      </c>
      <c r="R3605">
        <v>7138</v>
      </c>
      <c r="S3605">
        <v>2404</v>
      </c>
      <c r="T3605">
        <v>1205</v>
      </c>
      <c r="U3605">
        <v>249</v>
      </c>
    </row>
    <row r="3606" spans="1:21" hidden="1" x14ac:dyDescent="0.3">
      <c r="A3606" s="25" t="s">
        <v>20</v>
      </c>
      <c r="B3606" s="23" t="s">
        <v>33</v>
      </c>
      <c r="C3606" s="24" t="s">
        <v>38</v>
      </c>
      <c r="D3606" s="24" t="s">
        <v>38</v>
      </c>
      <c r="E3606" t="s">
        <v>45</v>
      </c>
      <c r="F3606" s="25" t="s">
        <v>30</v>
      </c>
      <c r="G3606" s="25" t="s">
        <v>26</v>
      </c>
      <c r="H3606" s="21" t="s">
        <v>29</v>
      </c>
      <c r="I3606" s="21"/>
      <c r="J3606" s="25" t="s">
        <v>26</v>
      </c>
      <c r="K3606" s="26">
        <v>5.0730412006378103</v>
      </c>
      <c r="L3606" s="26">
        <v>15.265603542327799</v>
      </c>
      <c r="N3606">
        <f>(Tabell1[[#This Row],[TP]]+Tabell1[[#This Row],[TN]])/(Tabell1[[#This Row],[TP]]+Tabell1[[#This Row],[TN]]+Tabell1[[#This Row],[FP]]+Tabell1[[#This Row],[FN]])</f>
        <v>0.88714195355561576</v>
      </c>
      <c r="O3606">
        <f>Tabell1[[#This Row],[TP]]/(Tabell1[[#This Row],[TP]]+Tabell1[[#This Row],[FP]])</f>
        <v>0.88917899622860463</v>
      </c>
      <c r="P3606">
        <f>Tabell1[[#This Row],[TP]]/(Tabell1[[#This Row],[TP]]+Tabell1[[#This Row],[FN]])</f>
        <v>0.92668178382464095</v>
      </c>
      <c r="Q3606">
        <f>2*(Tabell1[[#This Row],[Recall]] * Tabell1[[#This Row],[Precision]]) / (Tabell1[[#This Row],[Recall]] + Tabell1[[#This Row],[Precision]])</f>
        <v>0.90754311940188026</v>
      </c>
      <c r="R3606">
        <v>6130</v>
      </c>
      <c r="S3606">
        <v>3688</v>
      </c>
      <c r="T3606">
        <v>764</v>
      </c>
      <c r="U3606">
        <v>485</v>
      </c>
    </row>
    <row r="3607" spans="1:21" hidden="1" x14ac:dyDescent="0.3">
      <c r="A3607" s="25" t="s">
        <v>20</v>
      </c>
      <c r="B3607" s="23" t="s">
        <v>33</v>
      </c>
      <c r="C3607" s="25" t="s">
        <v>36</v>
      </c>
      <c r="D3607" s="25" t="s">
        <v>36</v>
      </c>
      <c r="E3607" t="s">
        <v>44</v>
      </c>
      <c r="F3607" s="19" t="s">
        <v>21</v>
      </c>
      <c r="G3607" s="21" t="s">
        <v>29</v>
      </c>
      <c r="H3607" s="21" t="s">
        <v>29</v>
      </c>
      <c r="I3607" s="21"/>
      <c r="J3607" s="25" t="s">
        <v>26</v>
      </c>
      <c r="K3607" s="26">
        <v>2.2560997009277299</v>
      </c>
      <c r="L3607" s="26">
        <v>6.1846067905425999</v>
      </c>
      <c r="N3607">
        <f>(Tabell1[[#This Row],[TP]]+Tabell1[[#This Row],[TN]])/(Tabell1[[#This Row],[TP]]+Tabell1[[#This Row],[TN]]+Tabell1[[#This Row],[FP]]+Tabell1[[#This Row],[FN]])</f>
        <v>0.87222626409603488</v>
      </c>
      <c r="O3607">
        <f>Tabell1[[#This Row],[TP]]/(Tabell1[[#This Row],[TP]]+Tabell1[[#This Row],[FP]])</f>
        <v>0.88326499231163502</v>
      </c>
      <c r="P3607">
        <f>Tabell1[[#This Row],[TP]]/(Tabell1[[#This Row],[TP]]+Tabell1[[#This Row],[FN]])</f>
        <v>0.93312576147285775</v>
      </c>
      <c r="Q3607">
        <f>2*(Tabell1[[#This Row],[Recall]] * Tabell1[[#This Row],[Precision]]) / (Tabell1[[#This Row],[Recall]] + Tabell1[[#This Row],[Precision]])</f>
        <v>0.90751102626555202</v>
      </c>
      <c r="R3607">
        <v>6893</v>
      </c>
      <c r="S3607">
        <v>2698</v>
      </c>
      <c r="T3607">
        <v>911</v>
      </c>
      <c r="U3607">
        <v>494</v>
      </c>
    </row>
    <row r="3608" spans="1:21" hidden="1" x14ac:dyDescent="0.3">
      <c r="A3608" s="21" t="s">
        <v>31</v>
      </c>
      <c r="B3608" s="25" t="s">
        <v>22</v>
      </c>
      <c r="C3608" s="21" t="s">
        <v>34</v>
      </c>
      <c r="D3608" s="21" t="s">
        <v>34</v>
      </c>
      <c r="E3608" t="s">
        <v>43</v>
      </c>
      <c r="F3608" s="19" t="s">
        <v>21</v>
      </c>
      <c r="G3608" s="21" t="s">
        <v>29</v>
      </c>
      <c r="H3608" s="25" t="s">
        <v>26</v>
      </c>
      <c r="I3608" s="21"/>
      <c r="J3608" s="25" t="s">
        <v>26</v>
      </c>
      <c r="K3608" s="26">
        <v>2.19071912765502</v>
      </c>
      <c r="L3608" s="26">
        <v>0.90986466407775801</v>
      </c>
      <c r="N3608">
        <f>(Tabell1[[#This Row],[TP]]+Tabell1[[#This Row],[TN]])/(Tabell1[[#This Row],[TP]]+Tabell1[[#This Row],[TN]]+Tabell1[[#This Row],[FP]]+Tabell1[[#This Row],[FN]])</f>
        <v>0.83725987676694458</v>
      </c>
      <c r="O3608">
        <f>Tabell1[[#This Row],[TP]]/(Tabell1[[#This Row],[TP]]+Tabell1[[#This Row],[FP]])</f>
        <v>0.83100585016040762</v>
      </c>
      <c r="P3608">
        <f>Tabell1[[#This Row],[TP]]/(Tabell1[[#This Row],[TP]]+Tabell1[[#This Row],[FN]])</f>
        <v>0.99943259192010891</v>
      </c>
      <c r="Q3608">
        <f>2*(Tabell1[[#This Row],[Recall]] * Tabell1[[#This Row],[Precision]]) / (Tabell1[[#This Row],[Recall]] + Tabell1[[#This Row],[Precision]])</f>
        <v>0.90747037609479653</v>
      </c>
      <c r="R3608">
        <v>8807</v>
      </c>
      <c r="S3608">
        <v>433</v>
      </c>
      <c r="T3608">
        <v>1791</v>
      </c>
      <c r="U3608">
        <v>5</v>
      </c>
    </row>
    <row r="3609" spans="1:21" hidden="1" x14ac:dyDescent="0.3">
      <c r="A3609" s="23" t="s">
        <v>48</v>
      </c>
      <c r="B3609" s="21" t="s">
        <v>32</v>
      </c>
      <c r="C3609" s="24" t="s">
        <v>38</v>
      </c>
      <c r="D3609" s="24" t="s">
        <v>38</v>
      </c>
      <c r="E3609" t="s">
        <v>39</v>
      </c>
      <c r="F3609" s="25" t="s">
        <v>30</v>
      </c>
      <c r="G3609" s="21" t="s">
        <v>29</v>
      </c>
      <c r="H3609" s="21" t="s">
        <v>29</v>
      </c>
      <c r="I3609" s="25" t="s">
        <v>25</v>
      </c>
      <c r="J3609" s="25" t="s">
        <v>26</v>
      </c>
      <c r="K3609" s="26">
        <v>0.62038159370422297</v>
      </c>
      <c r="L3609" s="26">
        <v>1.2271728515625</v>
      </c>
      <c r="N3609">
        <f>(Tabell1[[#This Row],[TP]]+Tabell1[[#This Row],[TN]])/(Tabell1[[#This Row],[TP]]+Tabell1[[#This Row],[TN]]+Tabell1[[#This Row],[FP]]+Tabell1[[#This Row],[FN]])</f>
        <v>0.88507610555705662</v>
      </c>
      <c r="O3609">
        <f>Tabell1[[#This Row],[TP]]/(Tabell1[[#This Row],[TP]]+Tabell1[[#This Row],[FP]])</f>
        <v>0.88056338028169012</v>
      </c>
      <c r="P3609">
        <f>Tabell1[[#This Row],[TP]]/(Tabell1[[#This Row],[TP]]+Tabell1[[#This Row],[FN]])</f>
        <v>0.93592814371257482</v>
      </c>
      <c r="Q3609">
        <f>2*(Tabell1[[#This Row],[Recall]] * Tabell1[[#This Row],[Precision]]) / (Tabell1[[#This Row],[Recall]] + Tabell1[[#This Row],[Precision]])</f>
        <v>0.90740203193033386</v>
      </c>
      <c r="R3609">
        <v>6252</v>
      </c>
      <c r="S3609">
        <v>3575</v>
      </c>
      <c r="T3609">
        <v>848</v>
      </c>
      <c r="U3609">
        <v>428</v>
      </c>
    </row>
    <row r="3610" spans="1:21" hidden="1" x14ac:dyDescent="0.3">
      <c r="A3610" s="23" t="s">
        <v>48</v>
      </c>
      <c r="B3610" s="21" t="s">
        <v>32</v>
      </c>
      <c r="C3610" s="24" t="s">
        <v>38</v>
      </c>
      <c r="D3610" s="24" t="s">
        <v>38</v>
      </c>
      <c r="E3610" t="s">
        <v>39</v>
      </c>
      <c r="F3610" s="25" t="s">
        <v>30</v>
      </c>
      <c r="G3610" s="25" t="s">
        <v>26</v>
      </c>
      <c r="H3610" s="21" t="s">
        <v>29</v>
      </c>
      <c r="I3610" s="25" t="s">
        <v>25</v>
      </c>
      <c r="J3610" s="25" t="s">
        <v>26</v>
      </c>
      <c r="K3610" s="26">
        <v>0.57506847381591797</v>
      </c>
      <c r="L3610" s="26">
        <v>1.25051164627075</v>
      </c>
      <c r="N3610">
        <f>(Tabell1[[#This Row],[TP]]+Tabell1[[#This Row],[TN]])/(Tabell1[[#This Row],[TP]]+Tabell1[[#This Row],[TN]]+Tabell1[[#This Row],[FP]]+Tabell1[[#This Row],[FN]])</f>
        <v>0.88507610555705662</v>
      </c>
      <c r="O3610">
        <f>Tabell1[[#This Row],[TP]]/(Tabell1[[#This Row],[TP]]+Tabell1[[#This Row],[FP]])</f>
        <v>0.88056338028169012</v>
      </c>
      <c r="P3610">
        <f>Tabell1[[#This Row],[TP]]/(Tabell1[[#This Row],[TP]]+Tabell1[[#This Row],[FN]])</f>
        <v>0.93592814371257482</v>
      </c>
      <c r="Q3610">
        <f>2*(Tabell1[[#This Row],[Recall]] * Tabell1[[#This Row],[Precision]]) / (Tabell1[[#This Row],[Recall]] + Tabell1[[#This Row],[Precision]])</f>
        <v>0.90740203193033386</v>
      </c>
      <c r="R3610">
        <v>6252</v>
      </c>
      <c r="S3610">
        <v>3575</v>
      </c>
      <c r="T3610">
        <v>848</v>
      </c>
      <c r="U3610">
        <v>428</v>
      </c>
    </row>
    <row r="3611" spans="1:21" hidden="1" x14ac:dyDescent="0.3">
      <c r="A3611" s="23" t="s">
        <v>48</v>
      </c>
      <c r="B3611" s="21" t="s">
        <v>32</v>
      </c>
      <c r="C3611" s="24" t="s">
        <v>38</v>
      </c>
      <c r="D3611" s="24" t="s">
        <v>38</v>
      </c>
      <c r="E3611" t="s">
        <v>39</v>
      </c>
      <c r="F3611" s="25" t="s">
        <v>30</v>
      </c>
      <c r="G3611" s="25" t="s">
        <v>26</v>
      </c>
      <c r="H3611" s="21" t="s">
        <v>29</v>
      </c>
      <c r="I3611" s="25" t="s">
        <v>25</v>
      </c>
      <c r="J3611" s="21" t="s">
        <v>29</v>
      </c>
      <c r="K3611" s="26">
        <v>0.56990265846252397</v>
      </c>
      <c r="L3611" s="26">
        <v>1.3387100696563701</v>
      </c>
      <c r="N3611">
        <f>(Tabell1[[#This Row],[TP]]+Tabell1[[#This Row],[TN]])/(Tabell1[[#This Row],[TP]]+Tabell1[[#This Row],[TN]]+Tabell1[[#This Row],[FP]]+Tabell1[[#This Row],[FN]])</f>
        <v>0.88507610555705662</v>
      </c>
      <c r="O3611">
        <f>Tabell1[[#This Row],[TP]]/(Tabell1[[#This Row],[TP]]+Tabell1[[#This Row],[FP]])</f>
        <v>0.88056338028169012</v>
      </c>
      <c r="P3611">
        <f>Tabell1[[#This Row],[TP]]/(Tabell1[[#This Row],[TP]]+Tabell1[[#This Row],[FN]])</f>
        <v>0.93592814371257482</v>
      </c>
      <c r="Q3611">
        <f>2*(Tabell1[[#This Row],[Recall]] * Tabell1[[#This Row],[Precision]]) / (Tabell1[[#This Row],[Recall]] + Tabell1[[#This Row],[Precision]])</f>
        <v>0.90740203193033386</v>
      </c>
      <c r="R3611">
        <v>6252</v>
      </c>
      <c r="S3611">
        <v>3575</v>
      </c>
      <c r="T3611">
        <v>848</v>
      </c>
      <c r="U3611">
        <v>428</v>
      </c>
    </row>
    <row r="3612" spans="1:21" hidden="1" x14ac:dyDescent="0.3">
      <c r="A3612" s="23" t="s">
        <v>48</v>
      </c>
      <c r="B3612" s="21" t="s">
        <v>32</v>
      </c>
      <c r="C3612" s="24" t="s">
        <v>38</v>
      </c>
      <c r="D3612" s="24" t="s">
        <v>38</v>
      </c>
      <c r="E3612" t="s">
        <v>39</v>
      </c>
      <c r="F3612" s="25" t="s">
        <v>30</v>
      </c>
      <c r="G3612" s="21" t="s">
        <v>29</v>
      </c>
      <c r="H3612" s="21" t="s">
        <v>29</v>
      </c>
      <c r="I3612" s="25" t="s">
        <v>25</v>
      </c>
      <c r="J3612" s="21" t="s">
        <v>29</v>
      </c>
      <c r="K3612" s="26">
        <v>0.55751037597656194</v>
      </c>
      <c r="L3612" s="26">
        <v>1.25978684425354</v>
      </c>
      <c r="N3612">
        <f>(Tabell1[[#This Row],[TP]]+Tabell1[[#This Row],[TN]])/(Tabell1[[#This Row],[TP]]+Tabell1[[#This Row],[TN]]+Tabell1[[#This Row],[FP]]+Tabell1[[#This Row],[FN]])</f>
        <v>0.88507610555705662</v>
      </c>
      <c r="O3612">
        <f>Tabell1[[#This Row],[TP]]/(Tabell1[[#This Row],[TP]]+Tabell1[[#This Row],[FP]])</f>
        <v>0.88056338028169012</v>
      </c>
      <c r="P3612">
        <f>Tabell1[[#This Row],[TP]]/(Tabell1[[#This Row],[TP]]+Tabell1[[#This Row],[FN]])</f>
        <v>0.93592814371257482</v>
      </c>
      <c r="Q3612">
        <f>2*(Tabell1[[#This Row],[Recall]] * Tabell1[[#This Row],[Precision]]) / (Tabell1[[#This Row],[Recall]] + Tabell1[[#This Row],[Precision]])</f>
        <v>0.90740203193033386</v>
      </c>
      <c r="R3612">
        <v>6252</v>
      </c>
      <c r="S3612">
        <v>3575</v>
      </c>
      <c r="T3612">
        <v>848</v>
      </c>
      <c r="U3612">
        <v>428</v>
      </c>
    </row>
    <row r="3613" spans="1:21" hidden="1" x14ac:dyDescent="0.3">
      <c r="A3613" s="25" t="s">
        <v>20</v>
      </c>
      <c r="B3613" s="23" t="s">
        <v>33</v>
      </c>
      <c r="C3613" s="25" t="s">
        <v>36</v>
      </c>
      <c r="D3613" s="25" t="s">
        <v>36</v>
      </c>
      <c r="E3613" t="s">
        <v>44</v>
      </c>
      <c r="F3613" s="25" t="s">
        <v>30</v>
      </c>
      <c r="G3613" s="25" t="s">
        <v>26</v>
      </c>
      <c r="H3613" s="25" t="s">
        <v>26</v>
      </c>
      <c r="I3613" s="25" t="s">
        <v>25</v>
      </c>
      <c r="J3613" s="21" t="s">
        <v>29</v>
      </c>
      <c r="K3613" s="26">
        <v>3.9224178791046098</v>
      </c>
      <c r="L3613" s="26">
        <v>9.65138387680053</v>
      </c>
      <c r="N3613">
        <f>(Tabell1[[#This Row],[TP]]+Tabell1[[#This Row],[TN]])/(Tabell1[[#This Row],[TP]]+Tabell1[[#This Row],[TN]]+Tabell1[[#This Row],[FP]]+Tabell1[[#This Row],[FN]])</f>
        <v>0.86886140414696256</v>
      </c>
      <c r="O3613">
        <f>Tabell1[[#This Row],[TP]]/(Tabell1[[#This Row],[TP]]+Tabell1[[#This Row],[FP]])</f>
        <v>0.86387562737177137</v>
      </c>
      <c r="P3613">
        <f>Tabell1[[#This Row],[TP]]/(Tabell1[[#This Row],[TP]]+Tabell1[[#This Row],[FN]])</f>
        <v>0.95532692568024913</v>
      </c>
      <c r="Q3613">
        <f>2*(Tabell1[[#This Row],[Recall]] * Tabell1[[#This Row],[Precision]]) / (Tabell1[[#This Row],[Recall]] + Tabell1[[#This Row],[Precision]])</f>
        <v>0.90730264849575737</v>
      </c>
      <c r="R3613">
        <v>7057</v>
      </c>
      <c r="S3613">
        <v>2497</v>
      </c>
      <c r="T3613">
        <v>1112</v>
      </c>
      <c r="U3613">
        <v>330</v>
      </c>
    </row>
    <row r="3614" spans="1:21" hidden="1" x14ac:dyDescent="0.3">
      <c r="A3614" s="25" t="s">
        <v>20</v>
      </c>
      <c r="B3614" s="25" t="s">
        <v>22</v>
      </c>
      <c r="C3614" s="25" t="s">
        <v>36</v>
      </c>
      <c r="D3614" s="25" t="s">
        <v>36</v>
      </c>
      <c r="E3614" t="s">
        <v>37</v>
      </c>
      <c r="F3614" s="25" t="s">
        <v>30</v>
      </c>
      <c r="G3614" s="21" t="s">
        <v>29</v>
      </c>
      <c r="H3614" s="25" t="s">
        <v>26</v>
      </c>
      <c r="I3614" s="21"/>
      <c r="J3614" s="21" t="s">
        <v>29</v>
      </c>
      <c r="K3614" s="26">
        <v>3.8186511993408199</v>
      </c>
      <c r="L3614" s="26">
        <v>8.7882041931152308</v>
      </c>
      <c r="N3614">
        <f>(Tabell1[[#This Row],[TP]]+Tabell1[[#This Row],[TN]])/(Tabell1[[#This Row],[TP]]+Tabell1[[#This Row],[TN]]+Tabell1[[#This Row],[FP]]+Tabell1[[#This Row],[FN]])</f>
        <v>0.86586815397275307</v>
      </c>
      <c r="O3614">
        <f>Tabell1[[#This Row],[TP]]/(Tabell1[[#This Row],[TP]]+Tabell1[[#This Row],[FP]])</f>
        <v>0.8433423434011047</v>
      </c>
      <c r="P3614">
        <f>Tabell1[[#This Row],[TP]]/(Tabell1[[#This Row],[TP]]+Tabell1[[#This Row],[FN]])</f>
        <v>0.98166894664842685</v>
      </c>
      <c r="Q3614">
        <f>2*(Tabell1[[#This Row],[Recall]] * Tabell1[[#This Row],[Precision]]) / (Tabell1[[#This Row],[Recall]] + Tabell1[[#This Row],[Precision]])</f>
        <v>0.90726341740944438</v>
      </c>
      <c r="R3614">
        <v>7176</v>
      </c>
      <c r="S3614">
        <v>2294</v>
      </c>
      <c r="T3614">
        <v>1333</v>
      </c>
      <c r="U3614">
        <v>134</v>
      </c>
    </row>
    <row r="3615" spans="1:21" hidden="1" x14ac:dyDescent="0.3">
      <c r="A3615" s="25" t="s">
        <v>20</v>
      </c>
      <c r="B3615" s="25" t="s">
        <v>22</v>
      </c>
      <c r="C3615" s="25" t="s">
        <v>36</v>
      </c>
      <c r="D3615" s="25" t="s">
        <v>36</v>
      </c>
      <c r="E3615" t="s">
        <v>37</v>
      </c>
      <c r="F3615" s="25" t="s">
        <v>30</v>
      </c>
      <c r="G3615" s="25" t="s">
        <v>26</v>
      </c>
      <c r="H3615" s="25" t="s">
        <v>26</v>
      </c>
      <c r="I3615" s="21"/>
      <c r="J3615" s="21" t="s">
        <v>29</v>
      </c>
      <c r="K3615" s="26">
        <v>3.7423813343047998</v>
      </c>
      <c r="L3615" s="26">
        <v>8.7977590560912997</v>
      </c>
      <c r="N3615">
        <f>(Tabell1[[#This Row],[TP]]+Tabell1[[#This Row],[TN]])/(Tabell1[[#This Row],[TP]]+Tabell1[[#This Row],[TN]]+Tabell1[[#This Row],[FP]]+Tabell1[[#This Row],[FN]])</f>
        <v>0.86586815397275307</v>
      </c>
      <c r="O3615">
        <f>Tabell1[[#This Row],[TP]]/(Tabell1[[#This Row],[TP]]+Tabell1[[#This Row],[FP]])</f>
        <v>0.8433423434011047</v>
      </c>
      <c r="P3615">
        <f>Tabell1[[#This Row],[TP]]/(Tabell1[[#This Row],[TP]]+Tabell1[[#This Row],[FN]])</f>
        <v>0.98166894664842685</v>
      </c>
      <c r="Q3615">
        <f>2*(Tabell1[[#This Row],[Recall]] * Tabell1[[#This Row],[Precision]]) / (Tabell1[[#This Row],[Recall]] + Tabell1[[#This Row],[Precision]])</f>
        <v>0.90726341740944438</v>
      </c>
      <c r="R3615">
        <v>7176</v>
      </c>
      <c r="S3615">
        <v>2294</v>
      </c>
      <c r="T3615">
        <v>1333</v>
      </c>
      <c r="U3615">
        <v>134</v>
      </c>
    </row>
    <row r="3616" spans="1:21" hidden="1" x14ac:dyDescent="0.3">
      <c r="A3616" s="21" t="s">
        <v>31</v>
      </c>
      <c r="B3616" s="25" t="s">
        <v>22</v>
      </c>
      <c r="C3616" s="21" t="s">
        <v>34</v>
      </c>
      <c r="D3616" s="21" t="s">
        <v>34</v>
      </c>
      <c r="E3616" t="s">
        <v>43</v>
      </c>
      <c r="F3616" s="25" t="s">
        <v>30</v>
      </c>
      <c r="G3616" s="25" t="s">
        <v>26</v>
      </c>
      <c r="H3616" s="25" t="s">
        <v>26</v>
      </c>
      <c r="I3616" s="21"/>
      <c r="J3616" s="25" t="s">
        <v>26</v>
      </c>
      <c r="K3616" s="26">
        <v>4.8360116481780997</v>
      </c>
      <c r="L3616" s="26">
        <v>1.77930355072021</v>
      </c>
      <c r="N3616">
        <f>(Tabell1[[#This Row],[TP]]+Tabell1[[#This Row],[TN]])/(Tabell1[[#This Row],[TP]]+Tabell1[[#This Row],[TN]]+Tabell1[[#This Row],[FP]]+Tabell1[[#This Row],[FN]])</f>
        <v>0.83680681406306634</v>
      </c>
      <c r="O3616">
        <f>Tabell1[[#This Row],[TP]]/(Tabell1[[#This Row],[TP]]+Tabell1[[#This Row],[FP]])</f>
        <v>0.83048929951918549</v>
      </c>
      <c r="P3616">
        <f>Tabell1[[#This Row],[TP]]/(Tabell1[[#This Row],[TP]]+Tabell1[[#This Row],[FN]])</f>
        <v>0.99965955515206539</v>
      </c>
      <c r="Q3616">
        <f>2*(Tabell1[[#This Row],[Recall]] * Tabell1[[#This Row],[Precision]]) / (Tabell1[[#This Row],[Recall]] + Tabell1[[#This Row],[Precision]])</f>
        <v>0.907255780421237</v>
      </c>
      <c r="R3616">
        <v>8809</v>
      </c>
      <c r="S3616">
        <v>426</v>
      </c>
      <c r="T3616">
        <v>1798</v>
      </c>
      <c r="U3616">
        <v>3</v>
      </c>
    </row>
    <row r="3617" spans="1:21" hidden="1" x14ac:dyDescent="0.3">
      <c r="A3617" s="21" t="s">
        <v>31</v>
      </c>
      <c r="B3617" s="25" t="s">
        <v>22</v>
      </c>
      <c r="C3617" s="23" t="s">
        <v>40</v>
      </c>
      <c r="D3617" s="20" t="s">
        <v>23</v>
      </c>
      <c r="E3617" t="s">
        <v>24</v>
      </c>
      <c r="F3617" s="19" t="s">
        <v>21</v>
      </c>
      <c r="G3617" s="25" t="s">
        <v>26</v>
      </c>
      <c r="H3617" s="21" t="s">
        <v>29</v>
      </c>
      <c r="I3617" s="21"/>
      <c r="J3617" s="21" t="s">
        <v>29</v>
      </c>
      <c r="K3617" s="26">
        <v>0.55146718025207497</v>
      </c>
      <c r="L3617" s="26">
        <v>0.32794237136840798</v>
      </c>
      <c r="N3617">
        <f>(Tabell1[[#This Row],[TP]]+Tabell1[[#This Row],[TN]])/(Tabell1[[#This Row],[TP]]+Tabell1[[#This Row],[TN]]+Tabell1[[#This Row],[FP]]+Tabell1[[#This Row],[FN]])</f>
        <v>0.84964243686068619</v>
      </c>
      <c r="O3617">
        <f>Tabell1[[#This Row],[TP]]/(Tabell1[[#This Row],[TP]]+Tabell1[[#This Row],[FP]])</f>
        <v>0.98364429367579354</v>
      </c>
      <c r="P3617">
        <f>Tabell1[[#This Row],[TP]]/(Tabell1[[#This Row],[TP]]+Tabell1[[#This Row],[FN]])</f>
        <v>0.84178330741316743</v>
      </c>
      <c r="Q3617">
        <f>2*(Tabell1[[#This Row],[Recall]] * Tabell1[[#This Row],[Precision]]) / (Tabell1[[#This Row],[Recall]] + Tabell1[[#This Row],[Precision]])</f>
        <v>0.90720151963796858</v>
      </c>
      <c r="R3617">
        <v>8119</v>
      </c>
      <c r="S3617">
        <v>1267</v>
      </c>
      <c r="T3617">
        <v>135</v>
      </c>
      <c r="U3617">
        <v>1526</v>
      </c>
    </row>
    <row r="3618" spans="1:21" hidden="1" x14ac:dyDescent="0.3">
      <c r="A3618" s="25" t="s">
        <v>20</v>
      </c>
      <c r="B3618" s="23" t="s">
        <v>33</v>
      </c>
      <c r="C3618" s="24" t="s">
        <v>38</v>
      </c>
      <c r="D3618" s="24" t="s">
        <v>38</v>
      </c>
      <c r="E3618" t="s">
        <v>45</v>
      </c>
      <c r="F3618" s="19" t="s">
        <v>21</v>
      </c>
      <c r="G3618" s="21" t="s">
        <v>29</v>
      </c>
      <c r="H3618" s="25" t="s">
        <v>26</v>
      </c>
      <c r="I3618" s="21"/>
      <c r="J3618" s="21" t="s">
        <v>29</v>
      </c>
      <c r="K3618" s="26">
        <v>2.6552248001098602</v>
      </c>
      <c r="L3618" s="26">
        <v>7.4805526733398402</v>
      </c>
      <c r="N3618">
        <f>(Tabell1[[#This Row],[TP]]+Tabell1[[#This Row],[TN]])/(Tabell1[[#This Row],[TP]]+Tabell1[[#This Row],[TN]]+Tabell1[[#This Row],[FP]]+Tabell1[[#This Row],[FN]])</f>
        <v>0.88650944248667207</v>
      </c>
      <c r="O3618">
        <f>Tabell1[[#This Row],[TP]]/(Tabell1[[#This Row],[TP]]+Tabell1[[#This Row],[FP]])</f>
        <v>0.88793977124656143</v>
      </c>
      <c r="P3618">
        <f>Tabell1[[#This Row],[TP]]/(Tabell1[[#This Row],[TP]]+Tabell1[[#This Row],[FN]])</f>
        <v>0.92713529856387</v>
      </c>
      <c r="Q3618">
        <f>2*(Tabell1[[#This Row],[Recall]] * Tabell1[[#This Row],[Precision]]) / (Tabell1[[#This Row],[Recall]] + Tabell1[[#This Row],[Precision]])</f>
        <v>0.90711433219937887</v>
      </c>
      <c r="R3618">
        <v>6133</v>
      </c>
      <c r="S3618">
        <v>3678</v>
      </c>
      <c r="T3618">
        <v>774</v>
      </c>
      <c r="U3618">
        <v>482</v>
      </c>
    </row>
    <row r="3619" spans="1:21" hidden="1" x14ac:dyDescent="0.3">
      <c r="A3619" s="25" t="s">
        <v>20</v>
      </c>
      <c r="B3619" s="23" t="s">
        <v>33</v>
      </c>
      <c r="C3619" s="23" t="s">
        <v>40</v>
      </c>
      <c r="D3619" s="20" t="s">
        <v>23</v>
      </c>
      <c r="E3619" t="s">
        <v>24</v>
      </c>
      <c r="F3619" s="25" t="s">
        <v>30</v>
      </c>
      <c r="G3619" s="21" t="s">
        <v>29</v>
      </c>
      <c r="H3619" s="25" t="s">
        <v>26</v>
      </c>
      <c r="I3619" s="21"/>
      <c r="J3619" s="21" t="s">
        <v>29</v>
      </c>
      <c r="K3619" s="26">
        <v>8.6349337100982595</v>
      </c>
      <c r="L3619" s="26">
        <v>16.431170225143401</v>
      </c>
      <c r="N3619">
        <f>(Tabell1[[#This Row],[TP]]+Tabell1[[#This Row],[TN]])/(Tabell1[[#This Row],[TP]]+Tabell1[[#This Row],[TN]]+Tabell1[[#This Row],[FP]]+Tabell1[[#This Row],[FN]])</f>
        <v>0.84602154431067256</v>
      </c>
      <c r="O3619">
        <f>Tabell1[[#This Row],[TP]]/(Tabell1[[#This Row],[TP]]+Tabell1[[#This Row],[FP]])</f>
        <v>0.95855460632648348</v>
      </c>
      <c r="P3619">
        <f>Tabell1[[#This Row],[TP]]/(Tabell1[[#This Row],[TP]]+Tabell1[[#This Row],[FN]])</f>
        <v>0.86086054950751689</v>
      </c>
      <c r="Q3619">
        <f>2*(Tabell1[[#This Row],[Recall]] * Tabell1[[#This Row],[Precision]]) / (Tabell1[[#This Row],[Recall]] + Tabell1[[#This Row],[Precision]])</f>
        <v>0.90708472169115639</v>
      </c>
      <c r="R3619">
        <v>8303</v>
      </c>
      <c r="S3619">
        <v>1043</v>
      </c>
      <c r="T3619">
        <v>359</v>
      </c>
      <c r="U3619">
        <v>1342</v>
      </c>
    </row>
    <row r="3620" spans="1:21" hidden="1" x14ac:dyDescent="0.3">
      <c r="A3620" s="25" t="s">
        <v>20</v>
      </c>
      <c r="B3620" s="25" t="s">
        <v>22</v>
      </c>
      <c r="C3620" s="23" t="s">
        <v>40</v>
      </c>
      <c r="D3620" s="20" t="s">
        <v>23</v>
      </c>
      <c r="E3620" t="s">
        <v>24</v>
      </c>
      <c r="F3620" s="25" t="s">
        <v>30</v>
      </c>
      <c r="G3620" s="25" t="s">
        <v>26</v>
      </c>
      <c r="H3620" s="21" t="s">
        <v>29</v>
      </c>
      <c r="I3620" s="21"/>
      <c r="J3620" s="25" t="s">
        <v>26</v>
      </c>
      <c r="K3620" s="26">
        <v>6.3817021846771196</v>
      </c>
      <c r="L3620" s="26">
        <v>9.6751227378845197</v>
      </c>
      <c r="N3620">
        <f>(Tabell1[[#This Row],[TP]]+Tabell1[[#This Row],[TN]])/(Tabell1[[#This Row],[TP]]+Tabell1[[#This Row],[TN]]+Tabell1[[#This Row],[FP]]+Tabell1[[#This Row],[FN]])</f>
        <v>0.84620258893817324</v>
      </c>
      <c r="O3620">
        <f>Tabell1[[#This Row],[TP]]/(Tabell1[[#This Row],[TP]]+Tabell1[[#This Row],[FP]])</f>
        <v>0.96005094951366376</v>
      </c>
      <c r="P3620">
        <f>Tabell1[[#This Row],[TP]]/(Tabell1[[#This Row],[TP]]+Tabell1[[#This Row],[FN]])</f>
        <v>0.85961638154484188</v>
      </c>
      <c r="Q3620">
        <f>2*(Tabell1[[#This Row],[Recall]] * Tabell1[[#This Row],[Precision]]) / (Tabell1[[#This Row],[Recall]] + Tabell1[[#This Row],[Precision]])</f>
        <v>0.90706197691592361</v>
      </c>
      <c r="R3620">
        <v>8291</v>
      </c>
      <c r="S3620">
        <v>1057</v>
      </c>
      <c r="T3620">
        <v>345</v>
      </c>
      <c r="U3620">
        <v>1354</v>
      </c>
    </row>
    <row r="3621" spans="1:21" hidden="1" x14ac:dyDescent="0.3">
      <c r="A3621" s="21" t="s">
        <v>31</v>
      </c>
      <c r="B3621" s="25" t="s">
        <v>22</v>
      </c>
      <c r="C3621" s="25" t="s">
        <v>36</v>
      </c>
      <c r="D3621" s="25" t="s">
        <v>36</v>
      </c>
      <c r="E3621" t="s">
        <v>44</v>
      </c>
      <c r="F3621" s="25" t="s">
        <v>30</v>
      </c>
      <c r="G3621" s="21" t="s">
        <v>29</v>
      </c>
      <c r="H3621" s="21" t="s">
        <v>29</v>
      </c>
      <c r="I3621" s="25" t="s">
        <v>25</v>
      </c>
      <c r="J3621" s="25" t="s">
        <v>26</v>
      </c>
      <c r="K3621" s="26">
        <v>6.5208511352539</v>
      </c>
      <c r="L3621" s="26">
        <v>1.05604696273803</v>
      </c>
      <c r="N3621">
        <f>(Tabell1[[#This Row],[TP]]+Tabell1[[#This Row],[TN]])/(Tabell1[[#This Row],[TP]]+Tabell1[[#This Row],[TN]]+Tabell1[[#This Row],[FP]]+Tabell1[[#This Row],[FN]])</f>
        <v>0.86713350309203352</v>
      </c>
      <c r="O3621">
        <f>Tabell1[[#This Row],[TP]]/(Tabell1[[#This Row],[TP]]+Tabell1[[#This Row],[FP]])</f>
        <v>0.85561689870379265</v>
      </c>
      <c r="P3621">
        <f>Tabell1[[#This Row],[TP]]/(Tabell1[[#This Row],[TP]]+Tabell1[[#This Row],[FN]])</f>
        <v>0.96507377825910379</v>
      </c>
      <c r="Q3621">
        <f>2*(Tabell1[[#This Row],[Recall]] * Tabell1[[#This Row],[Precision]]) / (Tabell1[[#This Row],[Recall]] + Tabell1[[#This Row],[Precision]])</f>
        <v>0.90705515618041865</v>
      </c>
      <c r="R3621">
        <v>7129</v>
      </c>
      <c r="S3621">
        <v>2406</v>
      </c>
      <c r="T3621">
        <v>1203</v>
      </c>
      <c r="U3621">
        <v>258</v>
      </c>
    </row>
    <row r="3622" spans="1:21" hidden="1" x14ac:dyDescent="0.3">
      <c r="A3622" s="21" t="s">
        <v>31</v>
      </c>
      <c r="B3622" s="25" t="s">
        <v>22</v>
      </c>
      <c r="C3622" s="23" t="s">
        <v>40</v>
      </c>
      <c r="D3622" s="20" t="s">
        <v>23</v>
      </c>
      <c r="E3622" t="s">
        <v>24</v>
      </c>
      <c r="F3622" s="19" t="s">
        <v>21</v>
      </c>
      <c r="G3622" s="25" t="s">
        <v>26</v>
      </c>
      <c r="H3622" s="25" t="s">
        <v>26</v>
      </c>
      <c r="I3622" s="21"/>
      <c r="J3622" s="21" t="s">
        <v>29</v>
      </c>
      <c r="K3622" s="26">
        <v>0.51866221427917403</v>
      </c>
      <c r="L3622" s="26">
        <v>0.25830125808715798</v>
      </c>
      <c r="N3622">
        <f>(Tabell1[[#This Row],[TP]]+Tabell1[[#This Row],[TN]])/(Tabell1[[#This Row],[TP]]+Tabell1[[#This Row],[TN]]+Tabell1[[#This Row],[FP]]+Tabell1[[#This Row],[FN]])</f>
        <v>0.84909930297818415</v>
      </c>
      <c r="O3622">
        <f>Tabell1[[#This Row],[TP]]/(Tabell1[[#This Row],[TP]]+Tabell1[[#This Row],[FP]])</f>
        <v>0.98164694518232309</v>
      </c>
      <c r="P3622">
        <f>Tabell1[[#This Row],[TP]]/(Tabell1[[#This Row],[TP]]+Tabell1[[#This Row],[FN]])</f>
        <v>0.84292379471228618</v>
      </c>
      <c r="Q3622">
        <f>2*(Tabell1[[#This Row],[Recall]] * Tabell1[[#This Row],[Precision]]) / (Tabell1[[#This Row],[Recall]] + Tabell1[[#This Row],[Precision]])</f>
        <v>0.90701176995593247</v>
      </c>
      <c r="R3622">
        <v>8130</v>
      </c>
      <c r="S3622">
        <v>1250</v>
      </c>
      <c r="T3622">
        <v>152</v>
      </c>
      <c r="U3622">
        <v>1515</v>
      </c>
    </row>
    <row r="3623" spans="1:21" hidden="1" x14ac:dyDescent="0.3">
      <c r="A3623" s="25" t="s">
        <v>20</v>
      </c>
      <c r="B3623" s="25" t="s">
        <v>22</v>
      </c>
      <c r="C3623" s="23" t="s">
        <v>40</v>
      </c>
      <c r="D3623" s="23" t="s">
        <v>40</v>
      </c>
      <c r="E3623" t="s">
        <v>46</v>
      </c>
      <c r="F3623" s="25" t="s">
        <v>30</v>
      </c>
      <c r="G3623" s="21" t="s">
        <v>29</v>
      </c>
      <c r="H3623" s="21" t="s">
        <v>29</v>
      </c>
      <c r="I3623" s="21"/>
      <c r="J3623" s="25" t="s">
        <v>26</v>
      </c>
      <c r="K3623" s="26">
        <v>5.8449532985687203</v>
      </c>
      <c r="L3623" s="26">
        <v>15.1461021900177</v>
      </c>
      <c r="N3623">
        <f>(Tabell1[[#This Row],[TP]]+Tabell1[[#This Row],[TN]])/(Tabell1[[#This Row],[TP]]+Tabell1[[#This Row],[TN]]+Tabell1[[#This Row],[FP]]+Tabell1[[#This Row],[FN]])</f>
        <v>0.90839072127582454</v>
      </c>
      <c r="O3623">
        <f>Tabell1[[#This Row],[TP]]/(Tabell1[[#This Row],[TP]]+Tabell1[[#This Row],[FP]])</f>
        <v>0.91868705706825815</v>
      </c>
      <c r="P3623">
        <f>Tabell1[[#This Row],[TP]]/(Tabell1[[#This Row],[TP]]+Tabell1[[#This Row],[FN]])</f>
        <v>0.89547355026358844</v>
      </c>
      <c r="Q3623">
        <f>2*(Tabell1[[#This Row],[Recall]] * Tabell1[[#This Row],[Precision]]) / (Tabell1[[#This Row],[Recall]] + Tabell1[[#This Row],[Precision]])</f>
        <v>0.90693178679922681</v>
      </c>
      <c r="R3623">
        <v>4926</v>
      </c>
      <c r="S3623">
        <v>5099</v>
      </c>
      <c r="T3623">
        <v>436</v>
      </c>
      <c r="U3623">
        <v>575</v>
      </c>
    </row>
    <row r="3624" spans="1:21" hidden="1" x14ac:dyDescent="0.3">
      <c r="A3624" s="21" t="s">
        <v>31</v>
      </c>
      <c r="B3624" s="21" t="s">
        <v>32</v>
      </c>
      <c r="C3624" s="23" t="s">
        <v>40</v>
      </c>
      <c r="D3624" s="20" t="s">
        <v>23</v>
      </c>
      <c r="E3624" t="s">
        <v>24</v>
      </c>
      <c r="F3624" s="25" t="s">
        <v>30</v>
      </c>
      <c r="G3624" s="25" t="s">
        <v>26</v>
      </c>
      <c r="H3624" s="21" t="s">
        <v>29</v>
      </c>
      <c r="I3624" s="25" t="s">
        <v>25</v>
      </c>
      <c r="J3624" s="25" t="s">
        <v>26</v>
      </c>
      <c r="K3624" s="26">
        <v>8.4095711708068794</v>
      </c>
      <c r="L3624" s="26">
        <v>1.1720612049102701</v>
      </c>
      <c r="N3624">
        <f>(Tabell1[[#This Row],[TP]]+Tabell1[[#This Row],[TN]])/(Tabell1[[#This Row],[TP]]+Tabell1[[#This Row],[TN]]+Tabell1[[#This Row],[FP]]+Tabell1[[#This Row],[FN]])</f>
        <v>0.84538788811442023</v>
      </c>
      <c r="O3624">
        <f>Tabell1[[#This Row],[TP]]/(Tabell1[[#This Row],[TP]]+Tabell1[[#This Row],[FP]])</f>
        <v>0.9557827035718387</v>
      </c>
      <c r="P3624">
        <f>Tabell1[[#This Row],[TP]]/(Tabell1[[#This Row],[TP]]+Tabell1[[#This Row],[FN]])</f>
        <v>0.86283048211508551</v>
      </c>
      <c r="Q3624">
        <f>2*(Tabell1[[#This Row],[Recall]] * Tabell1[[#This Row],[Precision]]) / (Tabell1[[#This Row],[Recall]] + Tabell1[[#This Row],[Precision]])</f>
        <v>0.90693112467306014</v>
      </c>
      <c r="R3624">
        <v>8322</v>
      </c>
      <c r="S3624">
        <v>1017</v>
      </c>
      <c r="T3624">
        <v>385</v>
      </c>
      <c r="U3624">
        <v>1323</v>
      </c>
    </row>
    <row r="3625" spans="1:21" hidden="1" x14ac:dyDescent="0.3">
      <c r="A3625" s="25" t="s">
        <v>20</v>
      </c>
      <c r="B3625" s="23" t="s">
        <v>33</v>
      </c>
      <c r="C3625" s="25" t="s">
        <v>36</v>
      </c>
      <c r="D3625" s="25" t="s">
        <v>36</v>
      </c>
      <c r="E3625" t="s">
        <v>37</v>
      </c>
      <c r="F3625" s="25" t="s">
        <v>30</v>
      </c>
      <c r="G3625" s="25" t="s">
        <v>26</v>
      </c>
      <c r="H3625" s="21" t="s">
        <v>29</v>
      </c>
      <c r="I3625" s="21"/>
      <c r="J3625" s="21" t="s">
        <v>29</v>
      </c>
      <c r="K3625" s="26">
        <v>4.8006789684295601</v>
      </c>
      <c r="L3625" s="26">
        <v>11.525264978408799</v>
      </c>
      <c r="N3625">
        <f>(Tabell1[[#This Row],[TP]]+Tabell1[[#This Row],[TN]])/(Tabell1[[#This Row],[TP]]+Tabell1[[#This Row],[TN]]+Tabell1[[#This Row],[FP]]+Tabell1[[#This Row],[FN]])</f>
        <v>0.86851970375788612</v>
      </c>
      <c r="O3625">
        <f>Tabell1[[#This Row],[TP]]/(Tabell1[[#This Row],[TP]]+Tabell1[[#This Row],[FP]])</f>
        <v>0.86086529006882995</v>
      </c>
      <c r="P3625">
        <f>Tabell1[[#This Row],[TP]]/(Tabell1[[#This Row],[TP]]+Tabell1[[#This Row],[FN]])</f>
        <v>0.95813953488372094</v>
      </c>
      <c r="Q3625">
        <f>2*(Tabell1[[#This Row],[Recall]] * Tabell1[[#This Row],[Precision]]) / (Tabell1[[#This Row],[Recall]] + Tabell1[[#This Row],[Precision]])</f>
        <v>0.90690146316198372</v>
      </c>
      <c r="R3625">
        <v>7004</v>
      </c>
      <c r="S3625">
        <v>2495</v>
      </c>
      <c r="T3625">
        <v>1132</v>
      </c>
      <c r="U3625">
        <v>306</v>
      </c>
    </row>
    <row r="3626" spans="1:21" hidden="1" x14ac:dyDescent="0.3">
      <c r="A3626" s="25" t="s">
        <v>20</v>
      </c>
      <c r="B3626" s="23" t="s">
        <v>33</v>
      </c>
      <c r="C3626" s="25" t="s">
        <v>36</v>
      </c>
      <c r="D3626" s="25" t="s">
        <v>36</v>
      </c>
      <c r="E3626" t="s">
        <v>37</v>
      </c>
      <c r="F3626" s="25" t="s">
        <v>30</v>
      </c>
      <c r="G3626" s="21" t="s">
        <v>29</v>
      </c>
      <c r="H3626" s="21" t="s">
        <v>29</v>
      </c>
      <c r="I3626" s="21"/>
      <c r="J3626" s="21" t="s">
        <v>29</v>
      </c>
      <c r="K3626" s="26">
        <v>4.7614789009094203</v>
      </c>
      <c r="L3626" s="26">
        <v>11.543651580810501</v>
      </c>
      <c r="N3626">
        <f>(Tabell1[[#This Row],[TP]]+Tabell1[[#This Row],[TN]])/(Tabell1[[#This Row],[TP]]+Tabell1[[#This Row],[TN]]+Tabell1[[#This Row],[FP]]+Tabell1[[#This Row],[FN]])</f>
        <v>0.86851970375788612</v>
      </c>
      <c r="O3626">
        <f>Tabell1[[#This Row],[TP]]/(Tabell1[[#This Row],[TP]]+Tabell1[[#This Row],[FP]])</f>
        <v>0.86086529006882995</v>
      </c>
      <c r="P3626">
        <f>Tabell1[[#This Row],[TP]]/(Tabell1[[#This Row],[TP]]+Tabell1[[#This Row],[FN]])</f>
        <v>0.95813953488372094</v>
      </c>
      <c r="Q3626">
        <f>2*(Tabell1[[#This Row],[Recall]] * Tabell1[[#This Row],[Precision]]) / (Tabell1[[#This Row],[Recall]] + Tabell1[[#This Row],[Precision]])</f>
        <v>0.90690146316198372</v>
      </c>
      <c r="R3626">
        <v>7004</v>
      </c>
      <c r="S3626">
        <v>2495</v>
      </c>
      <c r="T3626">
        <v>1132</v>
      </c>
      <c r="U3626">
        <v>306</v>
      </c>
    </row>
    <row r="3627" spans="1:21" hidden="1" x14ac:dyDescent="0.3">
      <c r="A3627" s="21" t="s">
        <v>31</v>
      </c>
      <c r="B3627" s="21" t="s">
        <v>32</v>
      </c>
      <c r="C3627" s="25" t="s">
        <v>36</v>
      </c>
      <c r="D3627" s="25" t="s">
        <v>36</v>
      </c>
      <c r="E3627" t="s">
        <v>44</v>
      </c>
      <c r="F3627" s="19" t="s">
        <v>21</v>
      </c>
      <c r="G3627" s="25" t="s">
        <v>26</v>
      </c>
      <c r="H3627" s="25" t="s">
        <v>26</v>
      </c>
      <c r="I3627" s="21"/>
      <c r="J3627" s="25" t="s">
        <v>26</v>
      </c>
      <c r="K3627" s="26">
        <v>2.3866429328918399</v>
      </c>
      <c r="L3627" s="26">
        <v>1.00127053260803</v>
      </c>
      <c r="N3627">
        <f>(Tabell1[[#This Row],[TP]]+Tabell1[[#This Row],[TN]])/(Tabell1[[#This Row],[TP]]+Tabell1[[#This Row],[TN]]+Tabell1[[#This Row],[FP]]+Tabell1[[#This Row],[FN]])</f>
        <v>0.86704256093124776</v>
      </c>
      <c r="O3627">
        <f>Tabell1[[#This Row],[TP]]/(Tabell1[[#This Row],[TP]]+Tabell1[[#This Row],[FP]])</f>
        <v>0.85645530020454819</v>
      </c>
      <c r="P3627">
        <f>Tabell1[[#This Row],[TP]]/(Tabell1[[#This Row],[TP]]+Tabell1[[#This Row],[FN]])</f>
        <v>0.96358467578177875</v>
      </c>
      <c r="Q3627">
        <f>2*(Tabell1[[#This Row],[Recall]] * Tabell1[[#This Row],[Precision]]) / (Tabell1[[#This Row],[Recall]] + Tabell1[[#This Row],[Precision]])</f>
        <v>0.90686711683016941</v>
      </c>
      <c r="R3627">
        <v>7118</v>
      </c>
      <c r="S3627">
        <v>2416</v>
      </c>
      <c r="T3627">
        <v>1193</v>
      </c>
      <c r="U3627">
        <v>269</v>
      </c>
    </row>
    <row r="3628" spans="1:21" hidden="1" x14ac:dyDescent="0.3">
      <c r="A3628" s="25" t="s">
        <v>20</v>
      </c>
      <c r="B3628" s="23" t="s">
        <v>33</v>
      </c>
      <c r="C3628" s="25" t="s">
        <v>36</v>
      </c>
      <c r="D3628" s="25" t="s">
        <v>36</v>
      </c>
      <c r="E3628" t="s">
        <v>44</v>
      </c>
      <c r="F3628" s="19" t="s">
        <v>21</v>
      </c>
      <c r="G3628" s="21" t="s">
        <v>29</v>
      </c>
      <c r="H3628" s="21" t="s">
        <v>29</v>
      </c>
      <c r="I3628" s="21"/>
      <c r="J3628" s="21" t="s">
        <v>29</v>
      </c>
      <c r="K3628" s="26">
        <v>2.68038582801818</v>
      </c>
      <c r="L3628" s="26">
        <v>7.0234217643737704</v>
      </c>
      <c r="N3628">
        <f>(Tabell1[[#This Row],[TP]]+Tabell1[[#This Row],[TN]])/(Tabell1[[#This Row],[TP]]+Tabell1[[#This Row],[TN]]+Tabell1[[#This Row],[FP]]+Tabell1[[#This Row],[FN]])</f>
        <v>0.87013459439796292</v>
      </c>
      <c r="O3628">
        <f>Tabell1[[#This Row],[TP]]/(Tabell1[[#This Row],[TP]]+Tabell1[[#This Row],[FP]])</f>
        <v>0.87548834278512921</v>
      </c>
      <c r="P3628">
        <f>Tabell1[[#This Row],[TP]]/(Tabell1[[#This Row],[TP]]+Tabell1[[#This Row],[FN]])</f>
        <v>0.9404359009069988</v>
      </c>
      <c r="Q3628">
        <f>2*(Tabell1[[#This Row],[Recall]] * Tabell1[[#This Row],[Precision]]) / (Tabell1[[#This Row],[Recall]] + Tabell1[[#This Row],[Precision]])</f>
        <v>0.90680067876256365</v>
      </c>
      <c r="R3628">
        <v>6947</v>
      </c>
      <c r="S3628">
        <v>2621</v>
      </c>
      <c r="T3628">
        <v>988</v>
      </c>
      <c r="U3628">
        <v>440</v>
      </c>
    </row>
    <row r="3629" spans="1:21" hidden="1" x14ac:dyDescent="0.3">
      <c r="A3629" s="23" t="s">
        <v>48</v>
      </c>
      <c r="B3629" s="21" t="s">
        <v>32</v>
      </c>
      <c r="C3629" s="25" t="s">
        <v>36</v>
      </c>
      <c r="D3629" s="25" t="s">
        <v>36</v>
      </c>
      <c r="E3629" t="s">
        <v>44</v>
      </c>
      <c r="F3629" s="19" t="s">
        <v>21</v>
      </c>
      <c r="G3629" s="21" t="s">
        <v>29</v>
      </c>
      <c r="H3629" s="21" t="s">
        <v>29</v>
      </c>
      <c r="I3629" s="25" t="s">
        <v>25</v>
      </c>
      <c r="J3629" s="21" t="s">
        <v>29</v>
      </c>
      <c r="K3629" s="26">
        <v>0.117693424224853</v>
      </c>
      <c r="L3629" s="26">
        <v>0.28623747825622498</v>
      </c>
      <c r="N3629">
        <f>(Tabell1[[#This Row],[TP]]+Tabell1[[#This Row],[TN]])/(Tabell1[[#This Row],[TP]]+Tabell1[[#This Row],[TN]]+Tabell1[[#This Row],[FP]]+Tabell1[[#This Row],[FN]])</f>
        <v>0.87086213168424886</v>
      </c>
      <c r="O3629">
        <f>Tabell1[[#This Row],[TP]]/(Tabell1[[#This Row],[TP]]+Tabell1[[#This Row],[FP]])</f>
        <v>0.88011211619314567</v>
      </c>
      <c r="P3629">
        <f>Tabell1[[#This Row],[TP]]/(Tabell1[[#This Row],[TP]]+Tabell1[[#This Row],[FN]])</f>
        <v>0.93515635576011913</v>
      </c>
      <c r="Q3629">
        <f>2*(Tabell1[[#This Row],[Recall]] * Tabell1[[#This Row],[Precision]]) / (Tabell1[[#This Row],[Recall]] + Tabell1[[#This Row],[Precision]])</f>
        <v>0.90679968495668151</v>
      </c>
      <c r="R3629">
        <v>6908</v>
      </c>
      <c r="S3629">
        <v>2668</v>
      </c>
      <c r="T3629">
        <v>941</v>
      </c>
      <c r="U3629">
        <v>479</v>
      </c>
    </row>
    <row r="3630" spans="1:21" hidden="1" x14ac:dyDescent="0.3">
      <c r="A3630" s="23" t="s">
        <v>48</v>
      </c>
      <c r="B3630" s="21" t="s">
        <v>32</v>
      </c>
      <c r="C3630" s="25" t="s">
        <v>36</v>
      </c>
      <c r="D3630" s="25" t="s">
        <v>36</v>
      </c>
      <c r="E3630" t="s">
        <v>44</v>
      </c>
      <c r="F3630" s="19" t="s">
        <v>21</v>
      </c>
      <c r="G3630" s="21" t="s">
        <v>29</v>
      </c>
      <c r="H3630" s="21" t="s">
        <v>29</v>
      </c>
      <c r="I3630" s="25" t="s">
        <v>25</v>
      </c>
      <c r="J3630" s="25" t="s">
        <v>26</v>
      </c>
      <c r="K3630" s="26">
        <v>0.11554527282714799</v>
      </c>
      <c r="L3630" s="26">
        <v>0.28524136543273898</v>
      </c>
      <c r="N3630">
        <f>(Tabell1[[#This Row],[TP]]+Tabell1[[#This Row],[TN]])/(Tabell1[[#This Row],[TP]]+Tabell1[[#This Row],[TN]]+Tabell1[[#This Row],[FP]]+Tabell1[[#This Row],[FN]])</f>
        <v>0.87086213168424886</v>
      </c>
      <c r="O3630">
        <f>Tabell1[[#This Row],[TP]]/(Tabell1[[#This Row],[TP]]+Tabell1[[#This Row],[FP]])</f>
        <v>0.88011211619314567</v>
      </c>
      <c r="P3630">
        <f>Tabell1[[#This Row],[TP]]/(Tabell1[[#This Row],[TP]]+Tabell1[[#This Row],[FN]])</f>
        <v>0.93515635576011913</v>
      </c>
      <c r="Q3630">
        <f>2*(Tabell1[[#This Row],[Recall]] * Tabell1[[#This Row],[Precision]]) / (Tabell1[[#This Row],[Recall]] + Tabell1[[#This Row],[Precision]])</f>
        <v>0.90679968495668151</v>
      </c>
      <c r="R3630">
        <v>6908</v>
      </c>
      <c r="S3630">
        <v>2668</v>
      </c>
      <c r="T3630">
        <v>941</v>
      </c>
      <c r="U3630">
        <v>479</v>
      </c>
    </row>
    <row r="3631" spans="1:21" hidden="1" x14ac:dyDescent="0.3">
      <c r="A3631" s="21" t="s">
        <v>31</v>
      </c>
      <c r="B3631" s="25" t="s">
        <v>22</v>
      </c>
      <c r="C3631" s="21" t="s">
        <v>34</v>
      </c>
      <c r="D3631" s="21" t="s">
        <v>34</v>
      </c>
      <c r="E3631" t="s">
        <v>43</v>
      </c>
      <c r="F3631" s="25" t="s">
        <v>30</v>
      </c>
      <c r="G3631" s="21" t="s">
        <v>29</v>
      </c>
      <c r="H3631" s="25" t="s">
        <v>26</v>
      </c>
      <c r="I3631" s="21"/>
      <c r="J3631" s="25" t="s">
        <v>26</v>
      </c>
      <c r="K3631" s="26">
        <v>4.7578065395355198</v>
      </c>
      <c r="L3631" s="26">
        <v>1.5537295341491699</v>
      </c>
      <c r="N3631">
        <f>(Tabell1[[#This Row],[TP]]+Tabell1[[#This Row],[TN]])/(Tabell1[[#This Row],[TP]]+Tabell1[[#This Row],[TN]]+Tabell1[[#This Row],[FP]]+Tabell1[[#This Row],[FN]])</f>
        <v>0.83581007611453428</v>
      </c>
      <c r="O3631">
        <f>Tabell1[[#This Row],[TP]]/(Tabell1[[#This Row],[TP]]+Tabell1[[#This Row],[FP]])</f>
        <v>0.82962893200226029</v>
      </c>
      <c r="P3631">
        <f>Tabell1[[#This Row],[TP]]/(Tabell1[[#This Row],[TP]]+Tabell1[[#This Row],[FN]])</f>
        <v>0.99965955515206539</v>
      </c>
      <c r="Q3631">
        <f>2*(Tabell1[[#This Row],[Recall]] * Tabell1[[#This Row],[Precision]]) / (Tabell1[[#This Row],[Recall]] + Tabell1[[#This Row],[Precision]])</f>
        <v>0.90674215131240343</v>
      </c>
      <c r="R3631">
        <v>8809</v>
      </c>
      <c r="S3631">
        <v>415</v>
      </c>
      <c r="T3631">
        <v>1809</v>
      </c>
      <c r="U3631">
        <v>3</v>
      </c>
    </row>
    <row r="3632" spans="1:21" hidden="1" x14ac:dyDescent="0.3">
      <c r="A3632" s="25" t="s">
        <v>20</v>
      </c>
      <c r="B3632" s="23" t="s">
        <v>33</v>
      </c>
      <c r="C3632" s="24" t="s">
        <v>38</v>
      </c>
      <c r="D3632" s="24" t="s">
        <v>38</v>
      </c>
      <c r="E3632" t="s">
        <v>45</v>
      </c>
      <c r="F3632" s="19" t="s">
        <v>21</v>
      </c>
      <c r="G3632" s="25" t="s">
        <v>26</v>
      </c>
      <c r="H3632" s="25" t="s">
        <v>26</v>
      </c>
      <c r="I3632" s="21"/>
      <c r="J3632" s="21" t="s">
        <v>29</v>
      </c>
      <c r="K3632" s="26">
        <v>2.5607948303222599</v>
      </c>
      <c r="L3632" s="26">
        <v>7.2522597312927202</v>
      </c>
      <c r="N3632">
        <f>(Tabell1[[#This Row],[TP]]+Tabell1[[#This Row],[TN]])/(Tabell1[[#This Row],[TP]]+Tabell1[[#This Row],[TN]]+Tabell1[[#This Row],[FP]]+Tabell1[[#This Row],[FN]])</f>
        <v>0.88696123610734612</v>
      </c>
      <c r="O3632">
        <f>Tabell1[[#This Row],[TP]]/(Tabell1[[#This Row],[TP]]+Tabell1[[#This Row],[FP]])</f>
        <v>0.89452780229479256</v>
      </c>
      <c r="P3632">
        <f>Tabell1[[#This Row],[TP]]/(Tabell1[[#This Row],[TP]]+Tabell1[[#This Row],[FN]])</f>
        <v>0.91927437641723353</v>
      </c>
      <c r="Q3632">
        <f>2*(Tabell1[[#This Row],[Recall]] * Tabell1[[#This Row],[Precision]]) / (Tabell1[[#This Row],[Recall]] + Tabell1[[#This Row],[Precision]])</f>
        <v>0.90673227465891304</v>
      </c>
      <c r="R3632">
        <v>6081</v>
      </c>
      <c r="S3632">
        <v>3735</v>
      </c>
      <c r="T3632">
        <v>717</v>
      </c>
      <c r="U3632">
        <v>534</v>
      </c>
    </row>
    <row r="3633" spans="1:21" hidden="1" x14ac:dyDescent="0.3">
      <c r="A3633" s="25" t="s">
        <v>20</v>
      </c>
      <c r="B3633" s="21" t="s">
        <v>32</v>
      </c>
      <c r="C3633" s="25" t="s">
        <v>36</v>
      </c>
      <c r="D3633" s="25" t="s">
        <v>36</v>
      </c>
      <c r="E3633" t="s">
        <v>44</v>
      </c>
      <c r="F3633" s="19" t="s">
        <v>21</v>
      </c>
      <c r="G3633" s="25" t="s">
        <v>26</v>
      </c>
      <c r="H3633" s="25" t="s">
        <v>26</v>
      </c>
      <c r="I3633" s="25" t="s">
        <v>25</v>
      </c>
      <c r="J3633" s="21" t="s">
        <v>29</v>
      </c>
      <c r="K3633" s="26">
        <v>1.7184491157531701</v>
      </c>
      <c r="L3633" s="26">
        <v>4.5068109035491899</v>
      </c>
      <c r="N3633">
        <f>(Tabell1[[#This Row],[TP]]+Tabell1[[#This Row],[TN]])/(Tabell1[[#This Row],[TP]]+Tabell1[[#This Row],[TN]]+Tabell1[[#This Row],[FP]]+Tabell1[[#This Row],[FN]])</f>
        <v>0.8679519825391051</v>
      </c>
      <c r="O3633">
        <f>Tabell1[[#This Row],[TP]]/(Tabell1[[#This Row],[TP]]+Tabell1[[#This Row],[FP]])</f>
        <v>0.86299694189602449</v>
      </c>
      <c r="P3633">
        <f>Tabell1[[#This Row],[TP]]/(Tabell1[[#This Row],[TP]]+Tabell1[[#This Row],[FN]])</f>
        <v>0.9550561797752809</v>
      </c>
      <c r="Q3633">
        <f>2*(Tabell1[[#This Row],[Recall]] * Tabell1[[#This Row],[Precision]]) / (Tabell1[[#This Row],[Recall]] + Tabell1[[#This Row],[Precision]])</f>
        <v>0.90669579745534001</v>
      </c>
      <c r="R3633">
        <v>7055</v>
      </c>
      <c r="S3633">
        <v>2489</v>
      </c>
      <c r="T3633">
        <v>1120</v>
      </c>
      <c r="U3633">
        <v>332</v>
      </c>
    </row>
    <row r="3634" spans="1:21" hidden="1" x14ac:dyDescent="0.3">
      <c r="A3634" s="21" t="s">
        <v>31</v>
      </c>
      <c r="B3634" s="21" t="s">
        <v>32</v>
      </c>
      <c r="C3634" s="25" t="s">
        <v>36</v>
      </c>
      <c r="D3634" s="25" t="s">
        <v>36</v>
      </c>
      <c r="E3634" t="s">
        <v>37</v>
      </c>
      <c r="F3634" s="19" t="s">
        <v>21</v>
      </c>
      <c r="G3634" s="25" t="s">
        <v>26</v>
      </c>
      <c r="H3634" s="21" t="s">
        <v>29</v>
      </c>
      <c r="I3634" s="21"/>
      <c r="J3634" s="25" t="s">
        <v>26</v>
      </c>
      <c r="K3634" s="26">
        <v>2.17336726188659</v>
      </c>
      <c r="L3634" s="26">
        <v>0.51856708526611295</v>
      </c>
      <c r="N3634">
        <f>(Tabell1[[#This Row],[TP]]+Tabell1[[#This Row],[TN]])/(Tabell1[[#This Row],[TP]]+Tabell1[[#This Row],[TN]]+Tabell1[[#This Row],[FP]]+Tabell1[[#This Row],[FN]])</f>
        <v>0.86723964524092534</v>
      </c>
      <c r="O3634">
        <f>Tabell1[[#This Row],[TP]]/(Tabell1[[#This Row],[TP]]+Tabell1[[#This Row],[FP]])</f>
        <v>0.85511639185257027</v>
      </c>
      <c r="P3634">
        <f>Tabell1[[#This Row],[TP]]/(Tabell1[[#This Row],[TP]]+Tabell1[[#This Row],[FN]])</f>
        <v>0.96484268125854988</v>
      </c>
      <c r="Q3634">
        <f>2*(Tabell1[[#This Row],[Recall]] * Tabell1[[#This Row],[Precision]]) / (Tabell1[[#This Row],[Recall]] + Tabell1[[#This Row],[Precision]])</f>
        <v>0.90667180871577324</v>
      </c>
      <c r="R3634">
        <v>7053</v>
      </c>
      <c r="S3634">
        <v>2432</v>
      </c>
      <c r="T3634">
        <v>1195</v>
      </c>
      <c r="U3634">
        <v>257</v>
      </c>
    </row>
    <row r="3635" spans="1:21" hidden="1" x14ac:dyDescent="0.3">
      <c r="A3635" s="25" t="s">
        <v>20</v>
      </c>
      <c r="B3635" s="25" t="s">
        <v>22</v>
      </c>
      <c r="C3635" s="23" t="s">
        <v>40</v>
      </c>
      <c r="D3635" s="20" t="s">
        <v>23</v>
      </c>
      <c r="E3635" t="s">
        <v>24</v>
      </c>
      <c r="F3635" s="25" t="s">
        <v>30</v>
      </c>
      <c r="G3635" s="21" t="s">
        <v>29</v>
      </c>
      <c r="H3635" s="21" t="s">
        <v>29</v>
      </c>
      <c r="I3635" s="21"/>
      <c r="J3635" s="25" t="s">
        <v>26</v>
      </c>
      <c r="K3635" s="26">
        <v>5.8449532985687203</v>
      </c>
      <c r="L3635" s="26">
        <v>9.6175427436828596</v>
      </c>
      <c r="N3635">
        <f>(Tabell1[[#This Row],[TP]]+Tabell1[[#This Row],[TN]])/(Tabell1[[#This Row],[TP]]+Tabell1[[#This Row],[TN]]+Tabell1[[#This Row],[FP]]+Tabell1[[#This Row],[FN]])</f>
        <v>0.84574997736942159</v>
      </c>
      <c r="O3635">
        <f>Tabell1[[#This Row],[TP]]/(Tabell1[[#This Row],[TP]]+Tabell1[[#This Row],[FP]])</f>
        <v>0.96098920236851271</v>
      </c>
      <c r="P3635">
        <f>Tabell1[[#This Row],[TP]]/(Tabell1[[#This Row],[TP]]+Tabell1[[#This Row],[FN]])</f>
        <v>0.85816485225505446</v>
      </c>
      <c r="Q3635">
        <f>2*(Tabell1[[#This Row],[Recall]] * Tabell1[[#This Row],[Precision]]) / (Tabell1[[#This Row],[Recall]] + Tabell1[[#This Row],[Precision]])</f>
        <v>0.90667104830759115</v>
      </c>
      <c r="R3635">
        <v>8277</v>
      </c>
      <c r="S3635">
        <v>1066</v>
      </c>
      <c r="T3635">
        <v>336</v>
      </c>
      <c r="U3635">
        <v>1368</v>
      </c>
    </row>
    <row r="3636" spans="1:21" hidden="1" x14ac:dyDescent="0.3">
      <c r="A3636" s="25" t="s">
        <v>20</v>
      </c>
      <c r="B3636" s="25" t="s">
        <v>22</v>
      </c>
      <c r="C3636" s="24" t="s">
        <v>38</v>
      </c>
      <c r="D3636" s="20" t="s">
        <v>23</v>
      </c>
      <c r="E3636" t="s">
        <v>24</v>
      </c>
      <c r="F3636" s="19" t="s">
        <v>21</v>
      </c>
      <c r="G3636" s="21" t="s">
        <v>29</v>
      </c>
      <c r="H3636" s="21" t="s">
        <v>29</v>
      </c>
      <c r="I3636" s="25" t="s">
        <v>25</v>
      </c>
      <c r="J3636" s="21" t="s">
        <v>29</v>
      </c>
      <c r="K3636" s="26">
        <v>2.0616588592529199</v>
      </c>
      <c r="L3636" s="26">
        <v>4.1501350402831996</v>
      </c>
      <c r="N3636">
        <f>(Tabell1[[#This Row],[TP]]+Tabell1[[#This Row],[TN]])/(Tabell1[[#This Row],[TP]]+Tabell1[[#This Row],[TN]]+Tabell1[[#This Row],[FP]]+Tabell1[[#This Row],[FN]])</f>
        <v>0.84538788811442023</v>
      </c>
      <c r="O3636">
        <f>Tabell1[[#This Row],[TP]]/(Tabell1[[#This Row],[TP]]+Tabell1[[#This Row],[FP]])</f>
        <v>0.95905147484094855</v>
      </c>
      <c r="P3636">
        <f>Tabell1[[#This Row],[TP]]/(Tabell1[[#This Row],[TP]]+Tabell1[[#This Row],[FN]])</f>
        <v>0.85961638154484188</v>
      </c>
      <c r="Q3636">
        <f>2*(Tabell1[[#This Row],[Recall]] * Tabell1[[#This Row],[Precision]]) / (Tabell1[[#This Row],[Recall]] + Tabell1[[#This Row],[Precision]])</f>
        <v>0.90661563696008762</v>
      </c>
      <c r="R3636">
        <v>8291</v>
      </c>
      <c r="S3636">
        <v>1048</v>
      </c>
      <c r="T3636">
        <v>354</v>
      </c>
      <c r="U3636">
        <v>1354</v>
      </c>
    </row>
    <row r="3637" spans="1:21" hidden="1" x14ac:dyDescent="0.3">
      <c r="A3637" s="21" t="s">
        <v>31</v>
      </c>
      <c r="B3637" s="21" t="s">
        <v>32</v>
      </c>
      <c r="C3637" s="23" t="s">
        <v>40</v>
      </c>
      <c r="D3637" s="20" t="s">
        <v>23</v>
      </c>
      <c r="E3637" t="s">
        <v>24</v>
      </c>
      <c r="F3637" s="25" t="s">
        <v>30</v>
      </c>
      <c r="G3637" s="25" t="s">
        <v>26</v>
      </c>
      <c r="H3637" s="21" t="s">
        <v>29</v>
      </c>
      <c r="I3637" s="25" t="s">
        <v>25</v>
      </c>
      <c r="J3637" s="21" t="s">
        <v>29</v>
      </c>
      <c r="K3637" s="26">
        <v>2.4822621345520002</v>
      </c>
      <c r="L3637" s="26">
        <v>0.52699923515319802</v>
      </c>
      <c r="N3637">
        <f>(Tabell1[[#This Row],[TP]]+Tabell1[[#This Row],[TN]])/(Tabell1[[#This Row],[TP]]+Tabell1[[#This Row],[TN]]+Tabell1[[#This Row],[FP]]+Tabell1[[#This Row],[FN]])</f>
        <v>0.84448266497691682</v>
      </c>
      <c r="O3637">
        <f>Tabell1[[#This Row],[TP]]/(Tabell1[[#This Row],[TP]]+Tabell1[[#This Row],[FP]])</f>
        <v>0.95291966632384872</v>
      </c>
      <c r="P3637">
        <f>Tabell1[[#This Row],[TP]]/(Tabell1[[#This Row],[TP]]+Tabell1[[#This Row],[FN]])</f>
        <v>0.86459305339554171</v>
      </c>
      <c r="Q3637">
        <f>2*(Tabell1[[#This Row],[Recall]] * Tabell1[[#This Row],[Precision]]) / (Tabell1[[#This Row],[Recall]] + Tabell1[[#This Row],[Precision]])</f>
        <v>0.90661013263752988</v>
      </c>
      <c r="R3637">
        <v>8339</v>
      </c>
      <c r="S3637">
        <v>990</v>
      </c>
      <c r="T3637">
        <v>412</v>
      </c>
      <c r="U3637">
        <v>1306</v>
      </c>
    </row>
    <row r="3638" spans="1:21" hidden="1" x14ac:dyDescent="0.3">
      <c r="A3638" s="25" t="s">
        <v>20</v>
      </c>
      <c r="B3638" s="23" t="s">
        <v>33</v>
      </c>
      <c r="C3638" s="25" t="s">
        <v>36</v>
      </c>
      <c r="D3638" s="25" t="s">
        <v>36</v>
      </c>
      <c r="E3638" t="s">
        <v>44</v>
      </c>
      <c r="F3638" s="25" t="s">
        <v>30</v>
      </c>
      <c r="G3638" s="21" t="s">
        <v>29</v>
      </c>
      <c r="H3638" s="21" t="s">
        <v>29</v>
      </c>
      <c r="I3638" s="21"/>
      <c r="J3638" s="21" t="s">
        <v>29</v>
      </c>
      <c r="K3638" s="26">
        <v>6.2926778793334899</v>
      </c>
      <c r="L3638" s="26">
        <v>17.273027181625299</v>
      </c>
      <c r="N3638">
        <f>(Tabell1[[#This Row],[TP]]+Tabell1[[#This Row],[TN]])/(Tabell1[[#This Row],[TP]]+Tabell1[[#This Row],[TN]]+Tabell1[[#This Row],[FP]]+Tabell1[[#This Row],[FN]])</f>
        <v>0.86858857766460529</v>
      </c>
      <c r="O3638">
        <f>Tabell1[[#This Row],[TP]]/(Tabell1[[#This Row],[TP]]+Tabell1[[#This Row],[FP]])</f>
        <v>0.86751608114794654</v>
      </c>
      <c r="P3638">
        <f>Tabell1[[#This Row],[TP]]/(Tabell1[[#This Row],[TP]]+Tabell1[[#This Row],[FN]])</f>
        <v>0.949370515770949</v>
      </c>
      <c r="Q3638">
        <f>2*(Tabell1[[#This Row],[Recall]] * Tabell1[[#This Row],[Precision]]) / (Tabell1[[#This Row],[Recall]] + Tabell1[[#This Row],[Precision]])</f>
        <v>0.90659944412125915</v>
      </c>
      <c r="R3638">
        <v>7013</v>
      </c>
      <c r="S3638">
        <v>2538</v>
      </c>
      <c r="T3638">
        <v>1071</v>
      </c>
      <c r="U3638">
        <v>374</v>
      </c>
    </row>
    <row r="3639" spans="1:21" hidden="1" x14ac:dyDescent="0.3">
      <c r="A3639" s="25" t="s">
        <v>20</v>
      </c>
      <c r="B3639" s="21" t="s">
        <v>32</v>
      </c>
      <c r="C3639" s="25" t="s">
        <v>36</v>
      </c>
      <c r="D3639" s="25" t="s">
        <v>36</v>
      </c>
      <c r="E3639" t="s">
        <v>44</v>
      </c>
      <c r="F3639" s="25" t="s">
        <v>30</v>
      </c>
      <c r="G3639" s="21" t="s">
        <v>29</v>
      </c>
      <c r="H3639" s="21" t="s">
        <v>29</v>
      </c>
      <c r="I3639" s="25" t="s">
        <v>25</v>
      </c>
      <c r="J3639" s="25" t="s">
        <v>26</v>
      </c>
      <c r="K3639" s="26">
        <v>2.48743247985839</v>
      </c>
      <c r="L3639" s="26">
        <v>3.9961988925933798</v>
      </c>
      <c r="N3639">
        <f>(Tabell1[[#This Row],[TP]]+Tabell1[[#This Row],[TN]])/(Tabell1[[#This Row],[TP]]+Tabell1[[#This Row],[TN]]+Tabell1[[#This Row],[FP]]+Tabell1[[#This Row],[FN]])</f>
        <v>0.87222626409603488</v>
      </c>
      <c r="O3639">
        <f>Tabell1[[#This Row],[TP]]/(Tabell1[[#This Row],[TP]]+Tabell1[[#This Row],[FP]])</f>
        <v>0.89098039215686275</v>
      </c>
      <c r="P3639">
        <f>Tabell1[[#This Row],[TP]]/(Tabell1[[#This Row],[TP]]+Tabell1[[#This Row],[FN]])</f>
        <v>0.92270204413158252</v>
      </c>
      <c r="Q3639">
        <f>2*(Tabell1[[#This Row],[Recall]] * Tabell1[[#This Row],[Precision]]) / (Tabell1[[#This Row],[Recall]] + Tabell1[[#This Row],[Precision]])</f>
        <v>0.9065638092704662</v>
      </c>
      <c r="R3639">
        <v>6816</v>
      </c>
      <c r="S3639">
        <v>2775</v>
      </c>
      <c r="T3639">
        <v>834</v>
      </c>
      <c r="U3639">
        <v>571</v>
      </c>
    </row>
    <row r="3640" spans="1:21" hidden="1" x14ac:dyDescent="0.3">
      <c r="A3640" s="25" t="s">
        <v>20</v>
      </c>
      <c r="B3640" s="21" t="s">
        <v>32</v>
      </c>
      <c r="C3640" s="25" t="s">
        <v>36</v>
      </c>
      <c r="D3640" s="25" t="s">
        <v>36</v>
      </c>
      <c r="E3640" t="s">
        <v>44</v>
      </c>
      <c r="F3640" s="25" t="s">
        <v>30</v>
      </c>
      <c r="G3640" s="25" t="s">
        <v>26</v>
      </c>
      <c r="H3640" s="21" t="s">
        <v>29</v>
      </c>
      <c r="I3640" s="25" t="s">
        <v>25</v>
      </c>
      <c r="J3640" s="25" t="s">
        <v>26</v>
      </c>
      <c r="K3640" s="26">
        <v>2.40309238433837</v>
      </c>
      <c r="L3640" s="26">
        <v>4.0995223522186199</v>
      </c>
      <c r="N3640">
        <f>(Tabell1[[#This Row],[TP]]+Tabell1[[#This Row],[TN]])/(Tabell1[[#This Row],[TP]]+Tabell1[[#This Row],[TN]]+Tabell1[[#This Row],[FP]]+Tabell1[[#This Row],[FN]])</f>
        <v>0.87222626409603488</v>
      </c>
      <c r="O3640">
        <f>Tabell1[[#This Row],[TP]]/(Tabell1[[#This Row],[TP]]+Tabell1[[#This Row],[FP]])</f>
        <v>0.89108263598326365</v>
      </c>
      <c r="P3640">
        <f>Tabell1[[#This Row],[TP]]/(Tabell1[[#This Row],[TP]]+Tabell1[[#This Row],[FN]])</f>
        <v>0.92256667117909841</v>
      </c>
      <c r="Q3640">
        <f>2*(Tabell1[[#This Row],[Recall]] * Tabell1[[#This Row],[Precision]]) / (Tabell1[[#This Row],[Recall]] + Tabell1[[#This Row],[Precision]])</f>
        <v>0.90655138011306946</v>
      </c>
      <c r="R3640">
        <v>6815</v>
      </c>
      <c r="S3640">
        <v>2776</v>
      </c>
      <c r="T3640">
        <v>833</v>
      </c>
      <c r="U3640">
        <v>572</v>
      </c>
    </row>
    <row r="3641" spans="1:21" hidden="1" x14ac:dyDescent="0.3">
      <c r="A3641" s="25" t="s">
        <v>20</v>
      </c>
      <c r="B3641" s="23" t="s">
        <v>33</v>
      </c>
      <c r="C3641" s="23" t="s">
        <v>40</v>
      </c>
      <c r="D3641" s="20" t="s">
        <v>23</v>
      </c>
      <c r="E3641" t="s">
        <v>24</v>
      </c>
      <c r="F3641" s="25" t="s">
        <v>30</v>
      </c>
      <c r="G3641" s="25" t="s">
        <v>26</v>
      </c>
      <c r="H3641" s="25" t="s">
        <v>26</v>
      </c>
      <c r="I3641" s="21"/>
      <c r="J3641" s="25" t="s">
        <v>26</v>
      </c>
      <c r="K3641" s="26">
        <v>6.0529079437255797</v>
      </c>
      <c r="L3641" s="26">
        <v>13.201859712600699</v>
      </c>
      <c r="N3641">
        <f>(Tabell1[[#This Row],[TP]]+Tabell1[[#This Row],[TN]])/(Tabell1[[#This Row],[TP]]+Tabell1[[#This Row],[TN]]+Tabell1[[#This Row],[FP]]+Tabell1[[#This Row],[FN]])</f>
        <v>0.84529736580066983</v>
      </c>
      <c r="O3641">
        <f>Tabell1[[#This Row],[TP]]/(Tabell1[[#This Row],[TP]]+Tabell1[[#This Row],[FP]])</f>
        <v>0.959365593887474</v>
      </c>
      <c r="P3641">
        <f>Tabell1[[#This Row],[TP]]/(Tabell1[[#This Row],[TP]]+Tabell1[[#This Row],[FN]])</f>
        <v>0.85920165889061695</v>
      </c>
      <c r="Q3641">
        <f>2*(Tabell1[[#This Row],[Recall]] * Tabell1[[#This Row],[Precision]]) / (Tabell1[[#This Row],[Recall]] + Tabell1[[#This Row],[Precision]])</f>
        <v>0.90652518733249465</v>
      </c>
      <c r="R3641">
        <v>8287</v>
      </c>
      <c r="S3641">
        <v>1051</v>
      </c>
      <c r="T3641">
        <v>351</v>
      </c>
      <c r="U3641">
        <v>1358</v>
      </c>
    </row>
    <row r="3642" spans="1:21" hidden="1" x14ac:dyDescent="0.3">
      <c r="A3642" s="25" t="s">
        <v>20</v>
      </c>
      <c r="B3642" s="23" t="s">
        <v>33</v>
      </c>
      <c r="C3642" s="25" t="s">
        <v>36</v>
      </c>
      <c r="D3642" s="25" t="s">
        <v>36</v>
      </c>
      <c r="E3642" t="s">
        <v>37</v>
      </c>
      <c r="F3642" s="25" t="s">
        <v>30</v>
      </c>
      <c r="G3642" s="21" t="s">
        <v>29</v>
      </c>
      <c r="H3642" s="25" t="s">
        <v>26</v>
      </c>
      <c r="I3642" s="25" t="s">
        <v>25</v>
      </c>
      <c r="J3642" s="21" t="s">
        <v>29</v>
      </c>
      <c r="K3642" s="26">
        <v>4.3535680770873997</v>
      </c>
      <c r="L3642" s="26">
        <v>10.6081662178039</v>
      </c>
      <c r="N3642">
        <f>(Tabell1[[#This Row],[TP]]+Tabell1[[#This Row],[TN]])/(Tabell1[[#This Row],[TP]]+Tabell1[[#This Row],[TN]]+Tabell1[[#This Row],[FP]]+Tabell1[[#This Row],[FN]])</f>
        <v>0.86723964524092534</v>
      </c>
      <c r="O3642">
        <f>Tabell1[[#This Row],[TP]]/(Tabell1[[#This Row],[TP]]+Tabell1[[#This Row],[FP]])</f>
        <v>0.85623935782048166</v>
      </c>
      <c r="P3642">
        <f>Tabell1[[#This Row],[TP]]/(Tabell1[[#This Row],[TP]]+Tabell1[[#This Row],[FN]])</f>
        <v>0.9630642954856361</v>
      </c>
      <c r="Q3642">
        <f>2*(Tabell1[[#This Row],[Recall]] * Tabell1[[#This Row],[Precision]]) / (Tabell1[[#This Row],[Recall]] + Tabell1[[#This Row],[Precision]])</f>
        <v>0.90651558073654392</v>
      </c>
      <c r="R3642">
        <v>7040</v>
      </c>
      <c r="S3642">
        <v>2445</v>
      </c>
      <c r="T3642">
        <v>1182</v>
      </c>
      <c r="U3642">
        <v>270</v>
      </c>
    </row>
    <row r="3643" spans="1:21" hidden="1" x14ac:dyDescent="0.3">
      <c r="A3643" s="25" t="s">
        <v>20</v>
      </c>
      <c r="B3643" s="23" t="s">
        <v>33</v>
      </c>
      <c r="C3643" s="25" t="s">
        <v>36</v>
      </c>
      <c r="D3643" s="25" t="s">
        <v>36</v>
      </c>
      <c r="E3643" t="s">
        <v>37</v>
      </c>
      <c r="F3643" s="25" t="s">
        <v>30</v>
      </c>
      <c r="G3643" s="25" t="s">
        <v>26</v>
      </c>
      <c r="H3643" s="25" t="s">
        <v>26</v>
      </c>
      <c r="I3643" s="25" t="s">
        <v>25</v>
      </c>
      <c r="J3643" s="21" t="s">
        <v>29</v>
      </c>
      <c r="K3643" s="26">
        <v>3.9980711936950599</v>
      </c>
      <c r="L3643" s="26">
        <v>9.7709395885467494</v>
      </c>
      <c r="N3643">
        <f>(Tabell1[[#This Row],[TP]]+Tabell1[[#This Row],[TN]])/(Tabell1[[#This Row],[TP]]+Tabell1[[#This Row],[TN]]+Tabell1[[#This Row],[FP]]+Tabell1[[#This Row],[FN]])</f>
        <v>0.86723964524092534</v>
      </c>
      <c r="O3643">
        <f>Tabell1[[#This Row],[TP]]/(Tabell1[[#This Row],[TP]]+Tabell1[[#This Row],[FP]])</f>
        <v>0.85623935782048166</v>
      </c>
      <c r="P3643">
        <f>Tabell1[[#This Row],[TP]]/(Tabell1[[#This Row],[TP]]+Tabell1[[#This Row],[FN]])</f>
        <v>0.9630642954856361</v>
      </c>
      <c r="Q3643">
        <f>2*(Tabell1[[#This Row],[Recall]] * Tabell1[[#This Row],[Precision]]) / (Tabell1[[#This Row],[Recall]] + Tabell1[[#This Row],[Precision]])</f>
        <v>0.90651558073654392</v>
      </c>
      <c r="R3643">
        <v>7040</v>
      </c>
      <c r="S3643">
        <v>2445</v>
      </c>
      <c r="T3643">
        <v>1182</v>
      </c>
      <c r="U3643">
        <v>270</v>
      </c>
    </row>
    <row r="3644" spans="1:21" hidden="1" x14ac:dyDescent="0.3">
      <c r="A3644" s="25" t="s">
        <v>20</v>
      </c>
      <c r="B3644" s="23" t="s">
        <v>33</v>
      </c>
      <c r="C3644" s="25" t="s">
        <v>36</v>
      </c>
      <c r="D3644" s="25" t="s">
        <v>36</v>
      </c>
      <c r="E3644" t="s">
        <v>44</v>
      </c>
      <c r="F3644" s="19" t="s">
        <v>21</v>
      </c>
      <c r="G3644" s="25" t="s">
        <v>26</v>
      </c>
      <c r="H3644" s="21" t="s">
        <v>29</v>
      </c>
      <c r="I3644" s="21"/>
      <c r="J3644" s="21" t="s">
        <v>29</v>
      </c>
      <c r="K3644" s="26">
        <v>2.60984778404235</v>
      </c>
      <c r="L3644" s="26">
        <v>6.9199016094207701</v>
      </c>
      <c r="N3644">
        <f>(Tabell1[[#This Row],[TP]]+Tabell1[[#This Row],[TN]])/(Tabell1[[#This Row],[TP]]+Tabell1[[#This Row],[TN]]+Tabell1[[#This Row],[FP]]+Tabell1[[#This Row],[FN]])</f>
        <v>0.87031647871953433</v>
      </c>
      <c r="O3644">
        <f>Tabell1[[#This Row],[TP]]/(Tabell1[[#This Row],[TP]]+Tabell1[[#This Row],[FP]])</f>
        <v>0.87905379626096913</v>
      </c>
      <c r="P3644">
        <f>Tabell1[[#This Row],[TP]]/(Tabell1[[#This Row],[TP]]+Tabell1[[#This Row],[FN]])</f>
        <v>0.93569784757005547</v>
      </c>
      <c r="Q3644">
        <f>2*(Tabell1[[#This Row],[Recall]] * Tabell1[[#This Row],[Precision]]) / (Tabell1[[#This Row],[Recall]] + Tabell1[[#This Row],[Precision]])</f>
        <v>0.9064918032786885</v>
      </c>
      <c r="R3644">
        <v>6912</v>
      </c>
      <c r="S3644">
        <v>2658</v>
      </c>
      <c r="T3644">
        <v>951</v>
      </c>
      <c r="U3644">
        <v>475</v>
      </c>
    </row>
    <row r="3645" spans="1:21" hidden="1" x14ac:dyDescent="0.3">
      <c r="A3645" s="21" t="s">
        <v>31</v>
      </c>
      <c r="B3645" s="21" t="s">
        <v>32</v>
      </c>
      <c r="C3645" s="25" t="s">
        <v>36</v>
      </c>
      <c r="D3645" s="25" t="s">
        <v>36</v>
      </c>
      <c r="E3645" t="s">
        <v>44</v>
      </c>
      <c r="F3645" s="25" t="s">
        <v>30</v>
      </c>
      <c r="G3645" s="25" t="s">
        <v>26</v>
      </c>
      <c r="H3645" s="21" t="s">
        <v>29</v>
      </c>
      <c r="I3645" s="25" t="s">
        <v>25</v>
      </c>
      <c r="J3645" s="25" t="s">
        <v>26</v>
      </c>
      <c r="K3645" s="26">
        <v>6.9485092163085902</v>
      </c>
      <c r="L3645" s="26">
        <v>1.11941909790039</v>
      </c>
      <c r="N3645">
        <f>(Tabell1[[#This Row],[TP]]+Tabell1[[#This Row],[TN]])/(Tabell1[[#This Row],[TP]]+Tabell1[[#This Row],[TN]]+Tabell1[[#This Row],[FP]]+Tabell1[[#This Row],[FN]])</f>
        <v>0.8659512550018188</v>
      </c>
      <c r="O3645">
        <f>Tabell1[[#This Row],[TP]]/(Tabell1[[#This Row],[TP]]+Tabell1[[#This Row],[FP]])</f>
        <v>0.85318361008242738</v>
      </c>
      <c r="P3645">
        <f>Tabell1[[#This Row],[TP]]/(Tabell1[[#This Row],[TP]]+Tabell1[[#This Row],[FN]])</f>
        <v>0.96683362664139705</v>
      </c>
      <c r="Q3645">
        <f>2*(Tabell1[[#This Row],[Recall]] * Tabell1[[#This Row],[Precision]]) / (Tabell1[[#This Row],[Recall]] + Tabell1[[#This Row],[Precision]])</f>
        <v>0.90646021068663529</v>
      </c>
      <c r="R3645">
        <v>7142</v>
      </c>
      <c r="S3645">
        <v>2380</v>
      </c>
      <c r="T3645">
        <v>1229</v>
      </c>
      <c r="U3645">
        <v>245</v>
      </c>
    </row>
    <row r="3646" spans="1:21" hidden="1" x14ac:dyDescent="0.3">
      <c r="A3646" s="21" t="s">
        <v>31</v>
      </c>
      <c r="B3646" s="21" t="s">
        <v>32</v>
      </c>
      <c r="C3646" s="25" t="s">
        <v>36</v>
      </c>
      <c r="D3646" s="25" t="s">
        <v>36</v>
      </c>
      <c r="E3646" t="s">
        <v>44</v>
      </c>
      <c r="F3646" s="19" t="s">
        <v>21</v>
      </c>
      <c r="G3646" s="25" t="s">
        <v>26</v>
      </c>
      <c r="H3646" s="21" t="s">
        <v>29</v>
      </c>
      <c r="I3646" s="21"/>
      <c r="J3646" s="25" t="s">
        <v>26</v>
      </c>
      <c r="K3646" s="26">
        <v>2.43807768821716</v>
      </c>
      <c r="L3646" s="26">
        <v>2.2176342010497998</v>
      </c>
      <c r="N3646">
        <f>(Tabell1[[#This Row],[TP]]+Tabell1[[#This Row],[TN]])/(Tabell1[[#This Row],[TP]]+Tabell1[[#This Row],[TN]]+Tabell1[[#This Row],[FP]]+Tabell1[[#This Row],[FN]])</f>
        <v>0.86613313932339031</v>
      </c>
      <c r="O3646">
        <f>Tabell1[[#This Row],[TP]]/(Tabell1[[#This Row],[TP]]+Tabell1[[#This Row],[FP]])</f>
        <v>0.85457379211125761</v>
      </c>
      <c r="P3646">
        <f>Tabell1[[#This Row],[TP]]/(Tabell1[[#This Row],[TP]]+Tabell1[[#This Row],[FN]])</f>
        <v>0.96493840530661978</v>
      </c>
      <c r="Q3646">
        <f>2*(Tabell1[[#This Row],[Recall]] * Tabell1[[#This Row],[Precision]]) / (Tabell1[[#This Row],[Recall]] + Tabell1[[#This Row],[Precision]])</f>
        <v>0.90640895218718209</v>
      </c>
      <c r="R3646">
        <v>7128</v>
      </c>
      <c r="S3646">
        <v>2396</v>
      </c>
      <c r="T3646">
        <v>1213</v>
      </c>
      <c r="U3646">
        <v>259</v>
      </c>
    </row>
    <row r="3647" spans="1:21" hidden="1" x14ac:dyDescent="0.3">
      <c r="A3647" s="21" t="s">
        <v>31</v>
      </c>
      <c r="B3647" s="21" t="s">
        <v>32</v>
      </c>
      <c r="C3647" s="25" t="s">
        <v>36</v>
      </c>
      <c r="D3647" s="25" t="s">
        <v>36</v>
      </c>
      <c r="E3647" t="s">
        <v>44</v>
      </c>
      <c r="F3647" s="19" t="s">
        <v>21</v>
      </c>
      <c r="G3647" s="25" t="s">
        <v>26</v>
      </c>
      <c r="H3647" s="25" t="s">
        <v>26</v>
      </c>
      <c r="I3647" s="25" t="s">
        <v>25</v>
      </c>
      <c r="J3647" s="21" t="s">
        <v>29</v>
      </c>
      <c r="K3647" s="26">
        <v>0.94424486160278298</v>
      </c>
      <c r="L3647" s="26">
        <v>0.36585879325866699</v>
      </c>
      <c r="N3647">
        <f>(Tabell1[[#This Row],[TP]]+Tabell1[[#This Row],[TN]])/(Tabell1[[#This Row],[TP]]+Tabell1[[#This Row],[TN]]+Tabell1[[#This Row],[FP]]+Tabell1[[#This Row],[FN]])</f>
        <v>0.87149872680974905</v>
      </c>
      <c r="O3647">
        <f>Tabell1[[#This Row],[TP]]/(Tabell1[[#This Row],[TP]]+Tabell1[[#This Row],[FP]])</f>
        <v>0.88792207792207789</v>
      </c>
      <c r="P3647">
        <f>Tabell1[[#This Row],[TP]]/(Tabell1[[#This Row],[TP]]+Tabell1[[#This Row],[FN]])</f>
        <v>0.92554487613374847</v>
      </c>
      <c r="Q3647">
        <f>2*(Tabell1[[#This Row],[Recall]] * Tabell1[[#This Row],[Precision]]) / (Tabell1[[#This Row],[Recall]] + Tabell1[[#This Row],[Precision]])</f>
        <v>0.90634320938556368</v>
      </c>
      <c r="R3647">
        <v>6837</v>
      </c>
      <c r="S3647">
        <v>2746</v>
      </c>
      <c r="T3647">
        <v>863</v>
      </c>
      <c r="U3647">
        <v>550</v>
      </c>
    </row>
    <row r="3648" spans="1:21" hidden="1" x14ac:dyDescent="0.3">
      <c r="A3648" s="21" t="s">
        <v>31</v>
      </c>
      <c r="B3648" s="25" t="s">
        <v>22</v>
      </c>
      <c r="C3648" s="21" t="s">
        <v>34</v>
      </c>
      <c r="D3648" s="21" t="s">
        <v>34</v>
      </c>
      <c r="E3648" t="s">
        <v>43</v>
      </c>
      <c r="F3648" s="19" t="s">
        <v>21</v>
      </c>
      <c r="G3648" s="25" t="s">
        <v>26</v>
      </c>
      <c r="H3648" s="25" t="s">
        <v>26</v>
      </c>
      <c r="I3648" s="21"/>
      <c r="J3648" s="25" t="s">
        <v>26</v>
      </c>
      <c r="K3648" s="26">
        <v>2.9457721710204998</v>
      </c>
      <c r="L3648" s="26">
        <v>0.65121650695800704</v>
      </c>
      <c r="N3648">
        <f>(Tabell1[[#This Row],[TP]]+Tabell1[[#This Row],[TN]])/(Tabell1[[#This Row],[TP]]+Tabell1[[#This Row],[TN]]+Tabell1[[#This Row],[FP]]+Tabell1[[#This Row],[FN]])</f>
        <v>0.83508517578832908</v>
      </c>
      <c r="O3648">
        <f>Tabell1[[#This Row],[TP]]/(Tabell1[[#This Row],[TP]]+Tabell1[[#This Row],[FP]])</f>
        <v>0.82919020715630887</v>
      </c>
      <c r="P3648">
        <f>Tabell1[[#This Row],[TP]]/(Tabell1[[#This Row],[TP]]+Tabell1[[#This Row],[FN]])</f>
        <v>0.99931911030413068</v>
      </c>
      <c r="Q3648">
        <f>2*(Tabell1[[#This Row],[Recall]] * Tabell1[[#This Row],[Precision]]) / (Tabell1[[#This Row],[Recall]] + Tabell1[[#This Row],[Precision]])</f>
        <v>0.90634005763688752</v>
      </c>
      <c r="R3648">
        <v>8806</v>
      </c>
      <c r="S3648">
        <v>410</v>
      </c>
      <c r="T3648">
        <v>1814</v>
      </c>
      <c r="U3648">
        <v>6</v>
      </c>
    </row>
    <row r="3649" spans="1:21" hidden="1" x14ac:dyDescent="0.3">
      <c r="A3649" s="25" t="s">
        <v>20</v>
      </c>
      <c r="B3649" s="23" t="s">
        <v>33</v>
      </c>
      <c r="C3649" s="23" t="s">
        <v>40</v>
      </c>
      <c r="D3649" s="20" t="s">
        <v>23</v>
      </c>
      <c r="E3649" t="s">
        <v>24</v>
      </c>
      <c r="F3649" s="25" t="s">
        <v>30</v>
      </c>
      <c r="G3649" s="21" t="s">
        <v>29</v>
      </c>
      <c r="H3649" s="25" t="s">
        <v>26</v>
      </c>
      <c r="I3649" s="21"/>
      <c r="J3649" s="25" t="s">
        <v>26</v>
      </c>
      <c r="K3649" s="26">
        <v>6.3542294502258301</v>
      </c>
      <c r="L3649" s="26">
        <v>13.454611539840601</v>
      </c>
      <c r="N3649">
        <f>(Tabell1[[#This Row],[TP]]+Tabell1[[#This Row],[TN]])/(Tabell1[[#This Row],[TP]]+Tabell1[[#This Row],[TN]]+Tabell1[[#This Row],[FP]]+Tabell1[[#This Row],[FN]])</f>
        <v>0.84511632117316915</v>
      </c>
      <c r="O3649">
        <f>Tabell1[[#This Row],[TP]]/(Tabell1[[#This Row],[TP]]+Tabell1[[#This Row],[FP]])</f>
        <v>0.96010206448619806</v>
      </c>
      <c r="P3649">
        <f>Tabell1[[#This Row],[TP]]/(Tabell1[[#This Row],[TP]]+Tabell1[[#This Row],[FN]])</f>
        <v>0.85826853291861072</v>
      </c>
      <c r="Q3649">
        <f>2*(Tabell1[[#This Row],[Recall]] * Tabell1[[#This Row],[Precision]]) / (Tabell1[[#This Row],[Recall]] + Tabell1[[#This Row],[Precision]])</f>
        <v>0.90633382602507251</v>
      </c>
      <c r="R3649">
        <v>8278</v>
      </c>
      <c r="S3649">
        <v>1058</v>
      </c>
      <c r="T3649">
        <v>344</v>
      </c>
      <c r="U3649">
        <v>1367</v>
      </c>
    </row>
    <row r="3650" spans="1:21" hidden="1" x14ac:dyDescent="0.3">
      <c r="A3650" s="25" t="s">
        <v>20</v>
      </c>
      <c r="B3650" s="23" t="s">
        <v>33</v>
      </c>
      <c r="C3650" s="25" t="s">
        <v>36</v>
      </c>
      <c r="D3650" s="25" t="s">
        <v>36</v>
      </c>
      <c r="E3650" t="s">
        <v>44</v>
      </c>
      <c r="F3650" s="25" t="s">
        <v>30</v>
      </c>
      <c r="G3650" s="21" t="s">
        <v>29</v>
      </c>
      <c r="H3650" s="21" t="s">
        <v>29</v>
      </c>
      <c r="I3650" s="25" t="s">
        <v>25</v>
      </c>
      <c r="J3650" s="21" t="s">
        <v>29</v>
      </c>
      <c r="K3650" s="26">
        <v>3.9062087535858101</v>
      </c>
      <c r="L3650" s="26">
        <v>9.6515245437621999</v>
      </c>
      <c r="N3650">
        <f>(Tabell1[[#This Row],[TP]]+Tabell1[[#This Row],[TN]])/(Tabell1[[#This Row],[TP]]+Tabell1[[#This Row],[TN]]+Tabell1[[#This Row],[FP]]+Tabell1[[#This Row],[FN]])</f>
        <v>0.86640596580574758</v>
      </c>
      <c r="O3650">
        <f>Tabell1[[#This Row],[TP]]/(Tabell1[[#This Row],[TP]]+Tabell1[[#This Row],[FP]])</f>
        <v>0.85676392572944293</v>
      </c>
      <c r="P3650">
        <f>Tabell1[[#This Row],[TP]]/(Tabell1[[#This Row],[TP]]+Tabell1[[#This Row],[FN]])</f>
        <v>0.96196020035196972</v>
      </c>
      <c r="Q3650">
        <f>2*(Tabell1[[#This Row],[Recall]] * Tabell1[[#This Row],[Precision]]) / (Tabell1[[#This Row],[Recall]] + Tabell1[[#This Row],[Precision]])</f>
        <v>0.90631975001594289</v>
      </c>
      <c r="R3650">
        <v>7106</v>
      </c>
      <c r="S3650">
        <v>2421</v>
      </c>
      <c r="T3650">
        <v>1188</v>
      </c>
      <c r="U3650">
        <v>281</v>
      </c>
    </row>
    <row r="3651" spans="1:21" hidden="1" x14ac:dyDescent="0.3">
      <c r="A3651" s="25" t="s">
        <v>20</v>
      </c>
      <c r="B3651" s="25" t="s">
        <v>22</v>
      </c>
      <c r="C3651" s="25" t="s">
        <v>36</v>
      </c>
      <c r="D3651" s="25" t="s">
        <v>36</v>
      </c>
      <c r="E3651" t="s">
        <v>37</v>
      </c>
      <c r="F3651" s="25" t="s">
        <v>30</v>
      </c>
      <c r="G3651" s="21" t="s">
        <v>29</v>
      </c>
      <c r="H3651" s="21" t="s">
        <v>29</v>
      </c>
      <c r="I3651" s="21"/>
      <c r="J3651" s="21" t="s">
        <v>29</v>
      </c>
      <c r="K3651" s="26">
        <v>3.7205018997192298</v>
      </c>
      <c r="L3651" s="26">
        <v>8.6763839721679599</v>
      </c>
      <c r="N3651">
        <f>(Tabell1[[#This Row],[TP]]+Tabell1[[#This Row],[TN]])/(Tabell1[[#This Row],[TP]]+Tabell1[[#This Row],[TN]]+Tabell1[[#This Row],[FP]]+Tabell1[[#This Row],[FN]])</f>
        <v>0.86504525921184972</v>
      </c>
      <c r="O3651">
        <f>Tabell1[[#This Row],[TP]]/(Tabell1[[#This Row],[TP]]+Tabell1[[#This Row],[FP]])</f>
        <v>0.84586198719468819</v>
      </c>
      <c r="P3651">
        <f>Tabell1[[#This Row],[TP]]/(Tabell1[[#This Row],[TP]]+Tabell1[[#This Row],[FN]])</f>
        <v>0.9759233926128591</v>
      </c>
      <c r="Q3651">
        <f>2*(Tabell1[[#This Row],[Recall]] * Tabell1[[#This Row],[Precision]]) / (Tabell1[[#This Row],[Recall]] + Tabell1[[#This Row],[Precision]])</f>
        <v>0.90624999999999989</v>
      </c>
      <c r="R3651">
        <v>7134</v>
      </c>
      <c r="S3651">
        <v>2327</v>
      </c>
      <c r="T3651">
        <v>1300</v>
      </c>
      <c r="U3651">
        <v>176</v>
      </c>
    </row>
    <row r="3652" spans="1:21" hidden="1" x14ac:dyDescent="0.3">
      <c r="A3652" s="25" t="s">
        <v>20</v>
      </c>
      <c r="B3652" s="25" t="s">
        <v>22</v>
      </c>
      <c r="C3652" s="25" t="s">
        <v>36</v>
      </c>
      <c r="D3652" s="25" t="s">
        <v>36</v>
      </c>
      <c r="E3652" t="s">
        <v>37</v>
      </c>
      <c r="F3652" s="25" t="s">
        <v>30</v>
      </c>
      <c r="G3652" s="25" t="s">
        <v>26</v>
      </c>
      <c r="H3652" s="21" t="s">
        <v>29</v>
      </c>
      <c r="I3652" s="21"/>
      <c r="J3652" s="21" t="s">
        <v>29</v>
      </c>
      <c r="K3652" s="26">
        <v>3.7149560451507502</v>
      </c>
      <c r="L3652" s="26">
        <v>8.6644651889801008</v>
      </c>
      <c r="N3652">
        <f>(Tabell1[[#This Row],[TP]]+Tabell1[[#This Row],[TN]])/(Tabell1[[#This Row],[TP]]+Tabell1[[#This Row],[TN]]+Tabell1[[#This Row],[FP]]+Tabell1[[#This Row],[FN]])</f>
        <v>0.86504525921184972</v>
      </c>
      <c r="O3652">
        <f>Tabell1[[#This Row],[TP]]/(Tabell1[[#This Row],[TP]]+Tabell1[[#This Row],[FP]])</f>
        <v>0.84586198719468819</v>
      </c>
      <c r="P3652">
        <f>Tabell1[[#This Row],[TP]]/(Tabell1[[#This Row],[TP]]+Tabell1[[#This Row],[FN]])</f>
        <v>0.9759233926128591</v>
      </c>
      <c r="Q3652">
        <f>2*(Tabell1[[#This Row],[Recall]] * Tabell1[[#This Row],[Precision]]) / (Tabell1[[#This Row],[Recall]] + Tabell1[[#This Row],[Precision]])</f>
        <v>0.90624999999999989</v>
      </c>
      <c r="R3652">
        <v>7134</v>
      </c>
      <c r="S3652">
        <v>2327</v>
      </c>
      <c r="T3652">
        <v>1300</v>
      </c>
      <c r="U3652">
        <v>176</v>
      </c>
    </row>
    <row r="3653" spans="1:21" hidden="1" x14ac:dyDescent="0.3">
      <c r="A3653" s="21" t="s">
        <v>31</v>
      </c>
      <c r="B3653" s="21" t="s">
        <v>32</v>
      </c>
      <c r="C3653" s="25" t="s">
        <v>36</v>
      </c>
      <c r="D3653" s="25" t="s">
        <v>36</v>
      </c>
      <c r="E3653" t="s">
        <v>44</v>
      </c>
      <c r="F3653" s="19" t="s">
        <v>21</v>
      </c>
      <c r="G3653" s="21" t="s">
        <v>29</v>
      </c>
      <c r="H3653" s="21" t="s">
        <v>29</v>
      </c>
      <c r="I3653" s="21"/>
      <c r="J3653" s="25" t="s">
        <v>26</v>
      </c>
      <c r="K3653" s="26">
        <v>2.8757071495056099</v>
      </c>
      <c r="L3653" s="26">
        <v>0.63531589508056596</v>
      </c>
      <c r="N3653">
        <f>(Tabell1[[#This Row],[TP]]+Tabell1[[#This Row],[TN]])/(Tabell1[[#This Row],[TP]]+Tabell1[[#This Row],[TN]]+Tabell1[[#This Row],[FP]]+Tabell1[[#This Row],[FN]])</f>
        <v>0.86558748635867588</v>
      </c>
      <c r="O3653">
        <f>Tabell1[[#This Row],[TP]]/(Tabell1[[#This Row],[TP]]+Tabell1[[#This Row],[FP]])</f>
        <v>0.85269189447296168</v>
      </c>
      <c r="P3653">
        <f>Tabell1[[#This Row],[TP]]/(Tabell1[[#This Row],[TP]]+Tabell1[[#This Row],[FN]])</f>
        <v>0.96696899959388116</v>
      </c>
      <c r="Q3653">
        <f>2*(Tabell1[[#This Row],[Recall]] * Tabell1[[#This Row],[Precision]]) / (Tabell1[[#This Row],[Recall]] + Tabell1[[#This Row],[Precision]])</f>
        <v>0.90624207054047201</v>
      </c>
      <c r="R3653">
        <v>7143</v>
      </c>
      <c r="S3653">
        <v>2375</v>
      </c>
      <c r="T3653">
        <v>1234</v>
      </c>
      <c r="U3653">
        <v>244</v>
      </c>
    </row>
    <row r="3654" spans="1:21" hidden="1" x14ac:dyDescent="0.3">
      <c r="A3654" s="25" t="s">
        <v>20</v>
      </c>
      <c r="B3654" s="21" t="s">
        <v>32</v>
      </c>
      <c r="C3654" s="25" t="s">
        <v>36</v>
      </c>
      <c r="D3654" s="25" t="s">
        <v>36</v>
      </c>
      <c r="E3654" t="s">
        <v>37</v>
      </c>
      <c r="F3654" s="25" t="s">
        <v>30</v>
      </c>
      <c r="G3654" s="25" t="s">
        <v>26</v>
      </c>
      <c r="H3654" s="25" t="s">
        <v>26</v>
      </c>
      <c r="I3654" s="25" t="s">
        <v>25</v>
      </c>
      <c r="J3654" s="25" t="s">
        <v>26</v>
      </c>
      <c r="K3654" s="26">
        <v>2.5386812686920099</v>
      </c>
      <c r="L3654" s="26">
        <v>4.1341278553008998</v>
      </c>
      <c r="N3654">
        <f>(Tabell1[[#This Row],[TP]]+Tabell1[[#This Row],[TN]])/(Tabell1[[#This Row],[TP]]+Tabell1[[#This Row],[TN]]+Tabell1[[#This Row],[FP]]+Tabell1[[#This Row],[FN]])</f>
        <v>0.87272561031361429</v>
      </c>
      <c r="O3654">
        <f>Tabell1[[#This Row],[TP]]/(Tabell1[[#This Row],[TP]]+Tabell1[[#This Row],[FP]])</f>
        <v>0.8928571428571429</v>
      </c>
      <c r="P3654">
        <f>Tabell1[[#This Row],[TP]]/(Tabell1[[#This Row],[TP]]+Tabell1[[#This Row],[FN]])</f>
        <v>0.91997264021887826</v>
      </c>
      <c r="Q3654">
        <f>2*(Tabell1[[#This Row],[Recall]] * Tabell1[[#This Row],[Precision]]) / (Tabell1[[#This Row],[Recall]] + Tabell1[[#This Row],[Precision]])</f>
        <v>0.90621210079504111</v>
      </c>
      <c r="R3654">
        <v>6725</v>
      </c>
      <c r="S3654">
        <v>2820</v>
      </c>
      <c r="T3654">
        <v>807</v>
      </c>
      <c r="U3654">
        <v>585</v>
      </c>
    </row>
    <row r="3655" spans="1:21" hidden="1" x14ac:dyDescent="0.3">
      <c r="A3655" s="25" t="s">
        <v>20</v>
      </c>
      <c r="B3655" s="21" t="s">
        <v>32</v>
      </c>
      <c r="C3655" s="25" t="s">
        <v>36</v>
      </c>
      <c r="D3655" s="25" t="s">
        <v>36</v>
      </c>
      <c r="E3655" t="s">
        <v>37</v>
      </c>
      <c r="F3655" s="25" t="s">
        <v>30</v>
      </c>
      <c r="G3655" s="21" t="s">
        <v>29</v>
      </c>
      <c r="H3655" s="25" t="s">
        <v>26</v>
      </c>
      <c r="I3655" s="25" t="s">
        <v>25</v>
      </c>
      <c r="J3655" s="25" t="s">
        <v>26</v>
      </c>
      <c r="K3655" s="26">
        <v>2.44359254837036</v>
      </c>
      <c r="L3655" s="26">
        <v>4.1190977096557599</v>
      </c>
      <c r="N3655">
        <f>(Tabell1[[#This Row],[TP]]+Tabell1[[#This Row],[TN]])/(Tabell1[[#This Row],[TP]]+Tabell1[[#This Row],[TN]]+Tabell1[[#This Row],[FP]]+Tabell1[[#This Row],[FN]])</f>
        <v>0.87272561031361429</v>
      </c>
      <c r="O3655">
        <f>Tabell1[[#This Row],[TP]]/(Tabell1[[#This Row],[TP]]+Tabell1[[#This Row],[FP]])</f>
        <v>0.8928571428571429</v>
      </c>
      <c r="P3655">
        <f>Tabell1[[#This Row],[TP]]/(Tabell1[[#This Row],[TP]]+Tabell1[[#This Row],[FN]])</f>
        <v>0.91997264021887826</v>
      </c>
      <c r="Q3655">
        <f>2*(Tabell1[[#This Row],[Recall]] * Tabell1[[#This Row],[Precision]]) / (Tabell1[[#This Row],[Recall]] + Tabell1[[#This Row],[Precision]])</f>
        <v>0.90621210079504111</v>
      </c>
      <c r="R3655">
        <v>6725</v>
      </c>
      <c r="S3655">
        <v>2820</v>
      </c>
      <c r="T3655">
        <v>807</v>
      </c>
      <c r="U3655">
        <v>585</v>
      </c>
    </row>
    <row r="3656" spans="1:21" hidden="1" x14ac:dyDescent="0.3">
      <c r="A3656" s="23" t="s">
        <v>48</v>
      </c>
      <c r="B3656" s="21" t="s">
        <v>32</v>
      </c>
      <c r="C3656" s="25" t="s">
        <v>36</v>
      </c>
      <c r="D3656" s="25" t="s">
        <v>36</v>
      </c>
      <c r="E3656" t="s">
        <v>37</v>
      </c>
      <c r="F3656" s="19" t="s">
        <v>21</v>
      </c>
      <c r="G3656" s="21" t="s">
        <v>29</v>
      </c>
      <c r="H3656" s="21" t="s">
        <v>29</v>
      </c>
      <c r="I3656" s="21"/>
      <c r="J3656" s="21" t="s">
        <v>29</v>
      </c>
      <c r="K3656" s="26">
        <v>8.1142425537109306E-2</v>
      </c>
      <c r="L3656" s="26">
        <v>0.18255019187927199</v>
      </c>
      <c r="N3656">
        <f>(Tabell1[[#This Row],[TP]]+Tabell1[[#This Row],[TN]])/(Tabell1[[#This Row],[TP]]+Tabell1[[#This Row],[TN]]+Tabell1[[#This Row],[FP]]+Tabell1[[#This Row],[FN]])</f>
        <v>0.86989119502605838</v>
      </c>
      <c r="O3656">
        <f>Tabell1[[#This Row],[TP]]/(Tabell1[[#This Row],[TP]]+Tabell1[[#This Row],[FP]])</f>
        <v>0.87511150758251566</v>
      </c>
      <c r="P3656">
        <f>Tabell1[[#This Row],[TP]]/(Tabell1[[#This Row],[TP]]+Tabell1[[#This Row],[FN]])</f>
        <v>0.9393980848153215</v>
      </c>
      <c r="Q3656">
        <f>2*(Tabell1[[#This Row],[Recall]] * Tabell1[[#This Row],[Precision]]) / (Tabell1[[#This Row],[Recall]] + Tabell1[[#This Row],[Precision]])</f>
        <v>0.90611598601306331</v>
      </c>
      <c r="R3656">
        <v>6867</v>
      </c>
      <c r="S3656">
        <v>2647</v>
      </c>
      <c r="T3656">
        <v>980</v>
      </c>
      <c r="U3656">
        <v>443</v>
      </c>
    </row>
    <row r="3657" spans="1:21" hidden="1" x14ac:dyDescent="0.3">
      <c r="A3657" s="23" t="s">
        <v>48</v>
      </c>
      <c r="B3657" s="21" t="s">
        <v>32</v>
      </c>
      <c r="C3657" s="25" t="s">
        <v>36</v>
      </c>
      <c r="D3657" s="25" t="s">
        <v>36</v>
      </c>
      <c r="E3657" t="s">
        <v>37</v>
      </c>
      <c r="F3657" s="19" t="s">
        <v>21</v>
      </c>
      <c r="G3657" s="25" t="s">
        <v>26</v>
      </c>
      <c r="H3657" s="21" t="s">
        <v>29</v>
      </c>
      <c r="I3657" s="21"/>
      <c r="J3657" s="21" t="s">
        <v>29</v>
      </c>
      <c r="K3657" s="26">
        <v>8.0784797668457003E-2</v>
      </c>
      <c r="L3657" s="26">
        <v>0.193489074707031</v>
      </c>
      <c r="N3657">
        <f>(Tabell1[[#This Row],[TP]]+Tabell1[[#This Row],[TN]])/(Tabell1[[#This Row],[TP]]+Tabell1[[#This Row],[TN]]+Tabell1[[#This Row],[FP]]+Tabell1[[#This Row],[FN]])</f>
        <v>0.86989119502605838</v>
      </c>
      <c r="O3657">
        <f>Tabell1[[#This Row],[TP]]/(Tabell1[[#This Row],[TP]]+Tabell1[[#This Row],[FP]])</f>
        <v>0.87511150758251566</v>
      </c>
      <c r="P3657">
        <f>Tabell1[[#This Row],[TP]]/(Tabell1[[#This Row],[TP]]+Tabell1[[#This Row],[FN]])</f>
        <v>0.9393980848153215</v>
      </c>
      <c r="Q3657">
        <f>2*(Tabell1[[#This Row],[Recall]] * Tabell1[[#This Row],[Precision]]) / (Tabell1[[#This Row],[Recall]] + Tabell1[[#This Row],[Precision]])</f>
        <v>0.90611598601306331</v>
      </c>
      <c r="R3657">
        <v>6867</v>
      </c>
      <c r="S3657">
        <v>2647</v>
      </c>
      <c r="T3657">
        <v>980</v>
      </c>
      <c r="U3657">
        <v>443</v>
      </c>
    </row>
    <row r="3658" spans="1:21" hidden="1" x14ac:dyDescent="0.3">
      <c r="A3658" s="23" t="s">
        <v>48</v>
      </c>
      <c r="B3658" s="21" t="s">
        <v>32</v>
      </c>
      <c r="C3658" s="25" t="s">
        <v>36</v>
      </c>
      <c r="D3658" s="25" t="s">
        <v>36</v>
      </c>
      <c r="E3658" t="s">
        <v>37</v>
      </c>
      <c r="F3658" s="19" t="s">
        <v>21</v>
      </c>
      <c r="G3658" s="25" t="s">
        <v>26</v>
      </c>
      <c r="H3658" s="21" t="s">
        <v>29</v>
      </c>
      <c r="I3658" s="21"/>
      <c r="J3658" s="25" t="s">
        <v>26</v>
      </c>
      <c r="K3658" s="26">
        <v>7.9788923263549805E-2</v>
      </c>
      <c r="L3658" s="26">
        <v>0.25438523292541498</v>
      </c>
      <c r="N3658">
        <f>(Tabell1[[#This Row],[TP]]+Tabell1[[#This Row],[TN]])/(Tabell1[[#This Row],[TP]]+Tabell1[[#This Row],[TN]]+Tabell1[[#This Row],[FP]]+Tabell1[[#This Row],[FN]])</f>
        <v>0.86989119502605838</v>
      </c>
      <c r="O3658">
        <f>Tabell1[[#This Row],[TP]]/(Tabell1[[#This Row],[TP]]+Tabell1[[#This Row],[FP]])</f>
        <v>0.87511150758251566</v>
      </c>
      <c r="P3658">
        <f>Tabell1[[#This Row],[TP]]/(Tabell1[[#This Row],[TP]]+Tabell1[[#This Row],[FN]])</f>
        <v>0.9393980848153215</v>
      </c>
      <c r="Q3658">
        <f>2*(Tabell1[[#This Row],[Recall]] * Tabell1[[#This Row],[Precision]]) / (Tabell1[[#This Row],[Recall]] + Tabell1[[#This Row],[Precision]])</f>
        <v>0.90611598601306331</v>
      </c>
      <c r="R3658">
        <v>6867</v>
      </c>
      <c r="S3658">
        <v>2647</v>
      </c>
      <c r="T3658">
        <v>980</v>
      </c>
      <c r="U3658">
        <v>443</v>
      </c>
    </row>
    <row r="3659" spans="1:21" hidden="1" x14ac:dyDescent="0.3">
      <c r="A3659" s="23" t="s">
        <v>48</v>
      </c>
      <c r="B3659" s="21" t="s">
        <v>32</v>
      </c>
      <c r="C3659" s="25" t="s">
        <v>36</v>
      </c>
      <c r="D3659" s="25" t="s">
        <v>36</v>
      </c>
      <c r="E3659" t="s">
        <v>37</v>
      </c>
      <c r="F3659" s="19" t="s">
        <v>21</v>
      </c>
      <c r="G3659" s="21" t="s">
        <v>29</v>
      </c>
      <c r="H3659" s="21" t="s">
        <v>29</v>
      </c>
      <c r="I3659" s="21"/>
      <c r="J3659" s="25" t="s">
        <v>26</v>
      </c>
      <c r="K3659" s="26">
        <v>7.4801921844482394E-2</v>
      </c>
      <c r="L3659" s="26">
        <v>0.18547701835632299</v>
      </c>
      <c r="N3659">
        <f>(Tabell1[[#This Row],[TP]]+Tabell1[[#This Row],[TN]])/(Tabell1[[#This Row],[TP]]+Tabell1[[#This Row],[TN]]+Tabell1[[#This Row],[FP]]+Tabell1[[#This Row],[FN]])</f>
        <v>0.86989119502605838</v>
      </c>
      <c r="O3659">
        <f>Tabell1[[#This Row],[TP]]/(Tabell1[[#This Row],[TP]]+Tabell1[[#This Row],[FP]])</f>
        <v>0.87511150758251566</v>
      </c>
      <c r="P3659">
        <f>Tabell1[[#This Row],[TP]]/(Tabell1[[#This Row],[TP]]+Tabell1[[#This Row],[FN]])</f>
        <v>0.9393980848153215</v>
      </c>
      <c r="Q3659">
        <f>2*(Tabell1[[#This Row],[Recall]] * Tabell1[[#This Row],[Precision]]) / (Tabell1[[#This Row],[Recall]] + Tabell1[[#This Row],[Precision]])</f>
        <v>0.90611598601306331</v>
      </c>
      <c r="R3659">
        <v>6867</v>
      </c>
      <c r="S3659">
        <v>2647</v>
      </c>
      <c r="T3659">
        <v>980</v>
      </c>
      <c r="U3659">
        <v>443</v>
      </c>
    </row>
    <row r="3660" spans="1:21" hidden="1" x14ac:dyDescent="0.3">
      <c r="A3660" s="21" t="s">
        <v>31</v>
      </c>
      <c r="B3660" s="21" t="s">
        <v>32</v>
      </c>
      <c r="C3660" s="25" t="s">
        <v>36</v>
      </c>
      <c r="D3660" s="25" t="s">
        <v>36</v>
      </c>
      <c r="E3660" t="s">
        <v>44</v>
      </c>
      <c r="F3660" s="25" t="s">
        <v>30</v>
      </c>
      <c r="G3660" s="25" t="s">
        <v>26</v>
      </c>
      <c r="H3660" s="25" t="s">
        <v>26</v>
      </c>
      <c r="I3660" s="25" t="s">
        <v>25</v>
      </c>
      <c r="J3660" s="25" t="s">
        <v>26</v>
      </c>
      <c r="K3660" s="26">
        <v>7.1269381046295104</v>
      </c>
      <c r="L3660" s="26">
        <v>1.1442623138427701</v>
      </c>
      <c r="N3660">
        <f>(Tabell1[[#This Row],[TP]]+Tabell1[[#This Row],[TN]])/(Tabell1[[#This Row],[TP]]+Tabell1[[#This Row],[TN]]+Tabell1[[#This Row],[FP]]+Tabell1[[#This Row],[FN]])</f>
        <v>0.8649508912331757</v>
      </c>
      <c r="O3660">
        <f>Tabell1[[#This Row],[TP]]/(Tabell1[[#This Row],[TP]]+Tabell1[[#This Row],[FP]])</f>
        <v>0.85156063855134623</v>
      </c>
      <c r="P3660">
        <f>Tabell1[[#This Row],[TP]]/(Tabell1[[#This Row],[TP]]+Tabell1[[#This Row],[FN]])</f>
        <v>0.96764586435630162</v>
      </c>
      <c r="Q3660">
        <f>2*(Tabell1[[#This Row],[Recall]] * Tabell1[[#This Row],[Precision]]) / (Tabell1[[#This Row],[Recall]] + Tabell1[[#This Row],[Precision]])</f>
        <v>0.90589949939801018</v>
      </c>
      <c r="R3660">
        <v>7148</v>
      </c>
      <c r="S3660">
        <v>2363</v>
      </c>
      <c r="T3660">
        <v>1246</v>
      </c>
      <c r="U3660">
        <v>239</v>
      </c>
    </row>
    <row r="3661" spans="1:21" hidden="1" x14ac:dyDescent="0.3">
      <c r="A3661" s="25" t="s">
        <v>20</v>
      </c>
      <c r="B3661" s="25" t="s">
        <v>22</v>
      </c>
      <c r="C3661" s="24" t="s">
        <v>38</v>
      </c>
      <c r="D3661" s="24" t="s">
        <v>38</v>
      </c>
      <c r="E3661" t="s">
        <v>45</v>
      </c>
      <c r="F3661" s="25" t="s">
        <v>30</v>
      </c>
      <c r="G3661" s="25" t="s">
        <v>26</v>
      </c>
      <c r="H3661" s="21" t="s">
        <v>29</v>
      </c>
      <c r="I3661" s="25" t="s">
        <v>25</v>
      </c>
      <c r="J3661" s="25" t="s">
        <v>26</v>
      </c>
      <c r="K3661" s="26">
        <v>2.7183048725128098</v>
      </c>
      <c r="L3661" s="26">
        <v>6.6790294647216797</v>
      </c>
      <c r="N3661">
        <f>(Tabell1[[#This Row],[TP]]+Tabell1[[#This Row],[TN]])/(Tabell1[[#This Row],[TP]]+Tabell1[[#This Row],[TN]]+Tabell1[[#This Row],[FP]]+Tabell1[[#This Row],[FN]])</f>
        <v>0.88334688714195353</v>
      </c>
      <c r="O3661">
        <f>Tabell1[[#This Row],[TP]]/(Tabell1[[#This Row],[TP]]+Tabell1[[#This Row],[FP]])</f>
        <v>0.87471846846846846</v>
      </c>
      <c r="P3661">
        <f>Tabell1[[#This Row],[TP]]/(Tabell1[[#This Row],[TP]]+Tabell1[[#This Row],[FN]])</f>
        <v>0.93938019652305371</v>
      </c>
      <c r="Q3661">
        <f>2*(Tabell1[[#This Row],[Recall]] * Tabell1[[#This Row],[Precision]]) / (Tabell1[[#This Row],[Recall]] + Tabell1[[#This Row],[Precision]])</f>
        <v>0.90589693126321158</v>
      </c>
      <c r="R3661">
        <v>6214</v>
      </c>
      <c r="S3661">
        <v>3562</v>
      </c>
      <c r="T3661">
        <v>890</v>
      </c>
      <c r="U3661">
        <v>401</v>
      </c>
    </row>
    <row r="3662" spans="1:21" hidden="1" x14ac:dyDescent="0.3">
      <c r="A3662" s="25" t="s">
        <v>20</v>
      </c>
      <c r="B3662" s="25" t="s">
        <v>22</v>
      </c>
      <c r="C3662" s="24" t="s">
        <v>38</v>
      </c>
      <c r="D3662" s="20" t="s">
        <v>23</v>
      </c>
      <c r="E3662" t="s">
        <v>24</v>
      </c>
      <c r="F3662" s="19" t="s">
        <v>21</v>
      </c>
      <c r="G3662" s="25" t="s">
        <v>26</v>
      </c>
      <c r="H3662" s="21" t="s">
        <v>29</v>
      </c>
      <c r="I3662" s="25" t="s">
        <v>25</v>
      </c>
      <c r="J3662" s="21" t="s">
        <v>29</v>
      </c>
      <c r="K3662" s="26">
        <v>1.8035590648651101</v>
      </c>
      <c r="L3662" s="26">
        <v>4.0379703044891304</v>
      </c>
      <c r="N3662">
        <f>(Tabell1[[#This Row],[TP]]+Tabell1[[#This Row],[TN]])/(Tabell1[[#This Row],[TP]]+Tabell1[[#This Row],[TN]]+Tabell1[[#This Row],[FP]]+Tabell1[[#This Row],[FN]])</f>
        <v>0.84439214266316642</v>
      </c>
      <c r="O3662">
        <f>Tabell1[[#This Row],[TP]]/(Tabell1[[#This Row],[TP]]+Tabell1[[#This Row],[FP]])</f>
        <v>0.9596381350034795</v>
      </c>
      <c r="P3662">
        <f>Tabell1[[#This Row],[TP]]/(Tabell1[[#This Row],[TP]]+Tabell1[[#This Row],[FN]])</f>
        <v>0.85785381026438567</v>
      </c>
      <c r="Q3662">
        <f>2*(Tabell1[[#This Row],[Recall]] * Tabell1[[#This Row],[Precision]]) / (Tabell1[[#This Row],[Recall]] + Tabell1[[#This Row],[Precision]])</f>
        <v>0.90589587781244862</v>
      </c>
      <c r="R3662">
        <v>8274</v>
      </c>
      <c r="S3662">
        <v>1054</v>
      </c>
      <c r="T3662">
        <v>348</v>
      </c>
      <c r="U3662">
        <v>1371</v>
      </c>
    </row>
    <row r="3663" spans="1:21" hidden="1" x14ac:dyDescent="0.3">
      <c r="A3663" s="21" t="s">
        <v>31</v>
      </c>
      <c r="B3663" s="25" t="s">
        <v>22</v>
      </c>
      <c r="C3663" s="25" t="s">
        <v>36</v>
      </c>
      <c r="D3663" s="25" t="s">
        <v>36</v>
      </c>
      <c r="E3663" t="s">
        <v>44</v>
      </c>
      <c r="F3663" s="19" t="s">
        <v>21</v>
      </c>
      <c r="G3663" s="25" t="s">
        <v>26</v>
      </c>
      <c r="H3663" s="21" t="s">
        <v>29</v>
      </c>
      <c r="I3663" s="25" t="s">
        <v>25</v>
      </c>
      <c r="J3663" s="21" t="s">
        <v>29</v>
      </c>
      <c r="K3663" s="26">
        <v>1.14189553260803</v>
      </c>
      <c r="L3663" s="26">
        <v>0.40041255950927701</v>
      </c>
      <c r="N3663">
        <f>(Tabell1[[#This Row],[TP]]+Tabell1[[#This Row],[TN]])/(Tabell1[[#This Row],[TP]]+Tabell1[[#This Row],[TN]]+Tabell1[[#This Row],[FP]]+Tabell1[[#This Row],[FN]])</f>
        <v>0.86831575118224813</v>
      </c>
      <c r="O3663">
        <f>Tabell1[[#This Row],[TP]]/(Tabell1[[#This Row],[TP]]+Tabell1[[#This Row],[FP]])</f>
        <v>0.87132674753032391</v>
      </c>
      <c r="P3663">
        <f>Tabell1[[#This Row],[TP]]/(Tabell1[[#This Row],[TP]]+Tabell1[[#This Row],[FN]])</f>
        <v>0.94327873290916475</v>
      </c>
      <c r="Q3663">
        <f>2*(Tabell1[[#This Row],[Recall]] * Tabell1[[#This Row],[Precision]]) / (Tabell1[[#This Row],[Recall]] + Tabell1[[#This Row],[Precision]])</f>
        <v>0.90587623504940196</v>
      </c>
      <c r="R3663">
        <v>6968</v>
      </c>
      <c r="S3663">
        <v>2580</v>
      </c>
      <c r="T3663">
        <v>1029</v>
      </c>
      <c r="U3663">
        <v>419</v>
      </c>
    </row>
    <row r="3664" spans="1:21" hidden="1" x14ac:dyDescent="0.3">
      <c r="A3664" s="23" t="s">
        <v>48</v>
      </c>
      <c r="B3664" s="21" t="s">
        <v>32</v>
      </c>
      <c r="C3664" s="24" t="s">
        <v>38</v>
      </c>
      <c r="D3664" s="20" t="s">
        <v>23</v>
      </c>
      <c r="E3664" t="s">
        <v>24</v>
      </c>
      <c r="F3664" s="19" t="s">
        <v>21</v>
      </c>
      <c r="G3664" s="25" t="s">
        <v>26</v>
      </c>
      <c r="H3664" s="21" t="s">
        <v>29</v>
      </c>
      <c r="I3664" s="25" t="s">
        <v>25</v>
      </c>
      <c r="J3664" s="21" t="s">
        <v>29</v>
      </c>
      <c r="K3664" s="26">
        <v>0.72297048568725497</v>
      </c>
      <c r="L3664" s="26">
        <v>1.06672382354736</v>
      </c>
      <c r="N3664">
        <f>(Tabell1[[#This Row],[TP]]+Tabell1[[#This Row],[TN]])/(Tabell1[[#This Row],[TP]]+Tabell1[[#This Row],[TN]]+Tabell1[[#This Row],[FP]]+Tabell1[[#This Row],[FN]])</f>
        <v>0.84375848646691409</v>
      </c>
      <c r="O3664">
        <f>Tabell1[[#This Row],[TP]]/(Tabell1[[#This Row],[TP]]+Tabell1[[#This Row],[FP]])</f>
        <v>0.95558623863767111</v>
      </c>
      <c r="P3664">
        <f>Tabell1[[#This Row],[TP]]/(Tabell1[[#This Row],[TP]]+Tabell1[[#This Row],[FN]])</f>
        <v>0.8610679108346293</v>
      </c>
      <c r="Q3664">
        <f>2*(Tabell1[[#This Row],[Recall]] * Tabell1[[#This Row],[Precision]]) / (Tabell1[[#This Row],[Recall]] + Tabell1[[#This Row],[Precision]])</f>
        <v>0.90586823734729482</v>
      </c>
      <c r="R3664">
        <v>8305</v>
      </c>
      <c r="S3664">
        <v>1016</v>
      </c>
      <c r="T3664">
        <v>386</v>
      </c>
      <c r="U3664">
        <v>1340</v>
      </c>
    </row>
    <row r="3665" spans="1:21" hidden="1" x14ac:dyDescent="0.3">
      <c r="A3665" s="23" t="s">
        <v>48</v>
      </c>
      <c r="B3665" s="21" t="s">
        <v>32</v>
      </c>
      <c r="C3665" s="24" t="s">
        <v>38</v>
      </c>
      <c r="D3665" s="20" t="s">
        <v>23</v>
      </c>
      <c r="E3665" t="s">
        <v>24</v>
      </c>
      <c r="F3665" s="19" t="s">
        <v>21</v>
      </c>
      <c r="G3665" s="25" t="s">
        <v>26</v>
      </c>
      <c r="H3665" s="21" t="s">
        <v>29</v>
      </c>
      <c r="I3665" s="25" t="s">
        <v>25</v>
      </c>
      <c r="J3665" s="25" t="s">
        <v>26</v>
      </c>
      <c r="K3665" s="26">
        <v>0.65684032440185502</v>
      </c>
      <c r="L3665" s="26">
        <v>1.02260494232177</v>
      </c>
      <c r="N3665">
        <f>(Tabell1[[#This Row],[TP]]+Tabell1[[#This Row],[TN]])/(Tabell1[[#This Row],[TP]]+Tabell1[[#This Row],[TN]]+Tabell1[[#This Row],[FP]]+Tabell1[[#This Row],[FN]])</f>
        <v>0.84375848646691409</v>
      </c>
      <c r="O3665">
        <f>Tabell1[[#This Row],[TP]]/(Tabell1[[#This Row],[TP]]+Tabell1[[#This Row],[FP]])</f>
        <v>0.95558623863767111</v>
      </c>
      <c r="P3665">
        <f>Tabell1[[#This Row],[TP]]/(Tabell1[[#This Row],[TP]]+Tabell1[[#This Row],[FN]])</f>
        <v>0.8610679108346293</v>
      </c>
      <c r="Q3665">
        <f>2*(Tabell1[[#This Row],[Recall]] * Tabell1[[#This Row],[Precision]]) / (Tabell1[[#This Row],[Recall]] + Tabell1[[#This Row],[Precision]])</f>
        <v>0.90586823734729482</v>
      </c>
      <c r="R3665">
        <v>8305</v>
      </c>
      <c r="S3665">
        <v>1016</v>
      </c>
      <c r="T3665">
        <v>386</v>
      </c>
      <c r="U3665">
        <v>1340</v>
      </c>
    </row>
    <row r="3666" spans="1:21" hidden="1" x14ac:dyDescent="0.3">
      <c r="A3666" s="21" t="s">
        <v>31</v>
      </c>
      <c r="B3666" s="25" t="s">
        <v>22</v>
      </c>
      <c r="C3666" s="25" t="s">
        <v>36</v>
      </c>
      <c r="D3666" s="25" t="s">
        <v>36</v>
      </c>
      <c r="E3666" t="s">
        <v>44</v>
      </c>
      <c r="F3666" s="19" t="s">
        <v>21</v>
      </c>
      <c r="G3666" s="25" t="s">
        <v>26</v>
      </c>
      <c r="H3666" s="25" t="s">
        <v>26</v>
      </c>
      <c r="I3666" s="25" t="s">
        <v>25</v>
      </c>
      <c r="J3666" s="21" t="s">
        <v>29</v>
      </c>
      <c r="K3666" s="26">
        <v>0.68410110473632801</v>
      </c>
      <c r="L3666" s="26">
        <v>2.01318931579589</v>
      </c>
      <c r="N3666">
        <f>(Tabell1[[#This Row],[TP]]+Tabell1[[#This Row],[TN]])/(Tabell1[[#This Row],[TP]]+Tabell1[[#This Row],[TN]]+Tabell1[[#This Row],[FP]]+Tabell1[[#This Row],[FN]])</f>
        <v>0.86831575118224813</v>
      </c>
      <c r="O3666">
        <f>Tabell1[[#This Row],[TP]]/(Tabell1[[#This Row],[TP]]+Tabell1[[#This Row],[FP]])</f>
        <v>0.87141963727329586</v>
      </c>
      <c r="P3666">
        <f>Tabell1[[#This Row],[TP]]/(Tabell1[[#This Row],[TP]]+Tabell1[[#This Row],[FN]])</f>
        <v>0.94314335995668064</v>
      </c>
      <c r="Q3666">
        <f>2*(Tabell1[[#This Row],[Recall]] * Tabell1[[#This Row],[Precision]]) / (Tabell1[[#This Row],[Recall]] + Tabell1[[#This Row],[Precision]])</f>
        <v>0.9058639968794695</v>
      </c>
      <c r="R3666">
        <v>6967</v>
      </c>
      <c r="S3666">
        <v>2581</v>
      </c>
      <c r="T3666">
        <v>1028</v>
      </c>
      <c r="U3666">
        <v>420</v>
      </c>
    </row>
    <row r="3667" spans="1:21" hidden="1" x14ac:dyDescent="0.3">
      <c r="A3667" s="25" t="s">
        <v>20</v>
      </c>
      <c r="B3667" s="23" t="s">
        <v>33</v>
      </c>
      <c r="C3667" s="23" t="s">
        <v>40</v>
      </c>
      <c r="D3667" s="20" t="s">
        <v>23</v>
      </c>
      <c r="E3667" t="s">
        <v>24</v>
      </c>
      <c r="F3667" s="25" t="s">
        <v>30</v>
      </c>
      <c r="G3667" s="25" t="s">
        <v>26</v>
      </c>
      <c r="H3667" s="25" t="s">
        <v>26</v>
      </c>
      <c r="I3667" s="21"/>
      <c r="J3667" s="21" t="s">
        <v>29</v>
      </c>
      <c r="K3667" s="26">
        <v>8.0922138690948398</v>
      </c>
      <c r="L3667" s="26">
        <v>15.8179545402526</v>
      </c>
      <c r="N3667">
        <f>(Tabell1[[#This Row],[TP]]+Tabell1[[#This Row],[TN]])/(Tabell1[[#This Row],[TP]]+Tabell1[[#This Row],[TN]]+Tabell1[[#This Row],[FP]]+Tabell1[[#This Row],[FN]])</f>
        <v>0.84421109803566574</v>
      </c>
      <c r="O3667">
        <f>Tabell1[[#This Row],[TP]]/(Tabell1[[#This Row],[TP]]+Tabell1[[#This Row],[FP]])</f>
        <v>0.95920259619842374</v>
      </c>
      <c r="P3667">
        <f>Tabell1[[#This Row],[TP]]/(Tabell1[[#This Row],[TP]]+Tabell1[[#This Row],[FN]])</f>
        <v>0.8580611715914982</v>
      </c>
      <c r="Q3667">
        <f>2*(Tabell1[[#This Row],[Recall]] * Tabell1[[#This Row],[Precision]]) / (Tabell1[[#This Row],[Recall]] + Tabell1[[#This Row],[Precision]])</f>
        <v>0.90581732610956056</v>
      </c>
      <c r="R3667">
        <v>8276</v>
      </c>
      <c r="S3667">
        <v>1050</v>
      </c>
      <c r="T3667">
        <v>352</v>
      </c>
      <c r="U3667">
        <v>1369</v>
      </c>
    </row>
    <row r="3668" spans="1:21" hidden="1" x14ac:dyDescent="0.3">
      <c r="A3668" s="21" t="s">
        <v>31</v>
      </c>
      <c r="B3668" s="21" t="s">
        <v>32</v>
      </c>
      <c r="C3668" s="23" t="s">
        <v>40</v>
      </c>
      <c r="D3668" s="20" t="s">
        <v>23</v>
      </c>
      <c r="E3668" t="s">
        <v>24</v>
      </c>
      <c r="F3668" s="19" t="s">
        <v>21</v>
      </c>
      <c r="G3668" s="21" t="s">
        <v>29</v>
      </c>
      <c r="H3668" s="25" t="s">
        <v>26</v>
      </c>
      <c r="I3668" s="21"/>
      <c r="J3668" s="21" t="s">
        <v>29</v>
      </c>
      <c r="K3668" s="26">
        <v>0.78661155700683505</v>
      </c>
      <c r="L3668" s="26">
        <v>1.2427284717559799</v>
      </c>
      <c r="N3668">
        <f>(Tabell1[[#This Row],[TP]]+Tabell1[[#This Row],[TN]])/(Tabell1[[#This Row],[TP]]+Tabell1[[#This Row],[TN]]+Tabell1[[#This Row],[FP]]+Tabell1[[#This Row],[FN]])</f>
        <v>0.8427627410156604</v>
      </c>
      <c r="O3668">
        <f>Tabell1[[#This Row],[TP]]/(Tabell1[[#This Row],[TP]]+Tabell1[[#This Row],[FP]])</f>
        <v>0.94952251023192358</v>
      </c>
      <c r="P3668">
        <f>Tabell1[[#This Row],[TP]]/(Tabell1[[#This Row],[TP]]+Tabell1[[#This Row],[FN]])</f>
        <v>0.86594090202177298</v>
      </c>
      <c r="Q3668">
        <f>2*(Tabell1[[#This Row],[Recall]] * Tabell1[[#This Row],[Precision]]) / (Tabell1[[#This Row],[Recall]] + Tabell1[[#This Row],[Precision]])</f>
        <v>0.90580771107857494</v>
      </c>
      <c r="R3668">
        <v>8352</v>
      </c>
      <c r="S3668">
        <v>958</v>
      </c>
      <c r="T3668">
        <v>444</v>
      </c>
      <c r="U3668">
        <v>1293</v>
      </c>
    </row>
    <row r="3669" spans="1:21" hidden="1" x14ac:dyDescent="0.3">
      <c r="A3669" s="21" t="s">
        <v>31</v>
      </c>
      <c r="B3669" s="21" t="s">
        <v>32</v>
      </c>
      <c r="C3669" s="25" t="s">
        <v>36</v>
      </c>
      <c r="D3669" s="25" t="s">
        <v>36</v>
      </c>
      <c r="E3669" t="s">
        <v>37</v>
      </c>
      <c r="F3669" s="19" t="s">
        <v>21</v>
      </c>
      <c r="G3669" s="25" t="s">
        <v>26</v>
      </c>
      <c r="H3669" s="25" t="s">
        <v>26</v>
      </c>
      <c r="I3669" s="21"/>
      <c r="J3669" s="25" t="s">
        <v>26</v>
      </c>
      <c r="K3669" s="26">
        <v>2.1828043460845898</v>
      </c>
      <c r="L3669" s="26">
        <v>0.51416110992431596</v>
      </c>
      <c r="N3669">
        <f>(Tabell1[[#This Row],[TP]]+Tabell1[[#This Row],[TN]])/(Tabell1[[#This Row],[TP]]+Tabell1[[#This Row],[TN]]+Tabell1[[#This Row],[FP]]+Tabell1[[#This Row],[FN]])</f>
        <v>0.86559385571911862</v>
      </c>
      <c r="O3669">
        <f>Tabell1[[#This Row],[TP]]/(Tabell1[[#This Row],[TP]]+Tabell1[[#This Row],[FP]])</f>
        <v>0.85197685631629705</v>
      </c>
      <c r="P3669">
        <f>Tabell1[[#This Row],[TP]]/(Tabell1[[#This Row],[TP]]+Tabell1[[#This Row],[FN]])</f>
        <v>0.96689466484268127</v>
      </c>
      <c r="Q3669">
        <f>2*(Tabell1[[#This Row],[Recall]] * Tabell1[[#This Row],[Precision]]) / (Tabell1[[#This Row],[Recall]] + Tabell1[[#This Row],[Precision]])</f>
        <v>0.90580545943867741</v>
      </c>
      <c r="R3669">
        <v>7068</v>
      </c>
      <c r="S3669">
        <v>2399</v>
      </c>
      <c r="T3669">
        <v>1228</v>
      </c>
      <c r="U3669">
        <v>242</v>
      </c>
    </row>
    <row r="3670" spans="1:21" hidden="1" x14ac:dyDescent="0.3">
      <c r="A3670" s="21" t="s">
        <v>31</v>
      </c>
      <c r="B3670" s="21" t="s">
        <v>32</v>
      </c>
      <c r="C3670" s="25" t="s">
        <v>36</v>
      </c>
      <c r="D3670" s="25" t="s">
        <v>36</v>
      </c>
      <c r="E3670" t="s">
        <v>44</v>
      </c>
      <c r="F3670" s="19" t="s">
        <v>21</v>
      </c>
      <c r="G3670" s="21" t="s">
        <v>29</v>
      </c>
      <c r="H3670" s="25" t="s">
        <v>26</v>
      </c>
      <c r="I3670" s="25" t="s">
        <v>25</v>
      </c>
      <c r="J3670" s="21" t="s">
        <v>29</v>
      </c>
      <c r="K3670" s="26">
        <v>0.60553336143493597</v>
      </c>
      <c r="L3670" s="26">
        <v>0.35846829414367598</v>
      </c>
      <c r="N3670">
        <f>(Tabell1[[#This Row],[TP]]+Tabell1[[#This Row],[TN]])/(Tabell1[[#This Row],[TP]]+Tabell1[[#This Row],[TN]]+Tabell1[[#This Row],[FP]]+Tabell1[[#This Row],[FN]])</f>
        <v>0.87131684248817753</v>
      </c>
      <c r="O3670">
        <f>Tabell1[[#This Row],[TP]]/(Tabell1[[#This Row],[TP]]+Tabell1[[#This Row],[FP]])</f>
        <v>0.89134993446920052</v>
      </c>
      <c r="P3670">
        <f>Tabell1[[#This Row],[TP]]/(Tabell1[[#This Row],[TP]]+Tabell1[[#This Row],[FN]])</f>
        <v>0.92067144984432114</v>
      </c>
      <c r="Q3670">
        <f>2*(Tabell1[[#This Row],[Recall]] * Tabell1[[#This Row],[Precision]]) / (Tabell1[[#This Row],[Recall]] + Tabell1[[#This Row],[Precision]])</f>
        <v>0.90577345674901788</v>
      </c>
      <c r="R3670">
        <v>6801</v>
      </c>
      <c r="S3670">
        <v>2780</v>
      </c>
      <c r="T3670">
        <v>829</v>
      </c>
      <c r="U3670">
        <v>586</v>
      </c>
    </row>
    <row r="3671" spans="1:21" hidden="1" x14ac:dyDescent="0.3">
      <c r="A3671" s="25" t="s">
        <v>20</v>
      </c>
      <c r="B3671" s="25" t="s">
        <v>22</v>
      </c>
      <c r="C3671" s="24" t="s">
        <v>38</v>
      </c>
      <c r="D3671" s="24" t="s">
        <v>38</v>
      </c>
      <c r="E3671" t="s">
        <v>39</v>
      </c>
      <c r="F3671" s="19" t="s">
        <v>21</v>
      </c>
      <c r="G3671" s="21" t="s">
        <v>29</v>
      </c>
      <c r="H3671" s="25" t="s">
        <v>26</v>
      </c>
      <c r="I3671" s="21"/>
      <c r="J3671" s="25" t="s">
        <v>26</v>
      </c>
      <c r="K3671" s="26">
        <v>1.4895427227020199</v>
      </c>
      <c r="L3671" s="26">
        <v>4.19036817550659</v>
      </c>
      <c r="N3671">
        <f>(Tabell1[[#This Row],[TP]]+Tabell1[[#This Row],[TN]])/(Tabell1[[#This Row],[TP]]+Tabell1[[#This Row],[TN]]+Tabell1[[#This Row],[FP]]+Tabell1[[#This Row],[FN]])</f>
        <v>0.88525623705304868</v>
      </c>
      <c r="O3671">
        <f>Tabell1[[#This Row],[TP]]/(Tabell1[[#This Row],[TP]]+Tabell1[[#This Row],[FP]])</f>
        <v>0.89517543859649118</v>
      </c>
      <c r="P3671">
        <f>Tabell1[[#This Row],[TP]]/(Tabell1[[#This Row],[TP]]+Tabell1[[#This Row],[FN]])</f>
        <v>0.91661676646706591</v>
      </c>
      <c r="Q3671">
        <f>2*(Tabell1[[#This Row],[Recall]] * Tabell1[[#This Row],[Precision]]) / (Tabell1[[#This Row],[Recall]] + Tabell1[[#This Row],[Precision]])</f>
        <v>0.90576923076923077</v>
      </c>
      <c r="R3671">
        <v>6123</v>
      </c>
      <c r="S3671">
        <v>3706</v>
      </c>
      <c r="T3671">
        <v>717</v>
      </c>
      <c r="U3671">
        <v>557</v>
      </c>
    </row>
    <row r="3672" spans="1:21" hidden="1" x14ac:dyDescent="0.3">
      <c r="A3672" s="25" t="s">
        <v>20</v>
      </c>
      <c r="B3672" s="25" t="s">
        <v>22</v>
      </c>
      <c r="C3672" s="24" t="s">
        <v>38</v>
      </c>
      <c r="D3672" s="24" t="s">
        <v>38</v>
      </c>
      <c r="E3672" t="s">
        <v>39</v>
      </c>
      <c r="F3672" s="19" t="s">
        <v>21</v>
      </c>
      <c r="G3672" s="25" t="s">
        <v>26</v>
      </c>
      <c r="H3672" s="25" t="s">
        <v>26</v>
      </c>
      <c r="I3672" s="21"/>
      <c r="J3672" s="25" t="s">
        <v>26</v>
      </c>
      <c r="K3672" s="26">
        <v>1.4860379695892301</v>
      </c>
      <c r="L3672" s="26">
        <v>4.2483963966369602</v>
      </c>
      <c r="N3672">
        <f>(Tabell1[[#This Row],[TP]]+Tabell1[[#This Row],[TN]])/(Tabell1[[#This Row],[TP]]+Tabell1[[#This Row],[TN]]+Tabell1[[#This Row],[FP]]+Tabell1[[#This Row],[FN]])</f>
        <v>0.88525623705304868</v>
      </c>
      <c r="O3672">
        <f>Tabell1[[#This Row],[TP]]/(Tabell1[[#This Row],[TP]]+Tabell1[[#This Row],[FP]])</f>
        <v>0.89517543859649118</v>
      </c>
      <c r="P3672">
        <f>Tabell1[[#This Row],[TP]]/(Tabell1[[#This Row],[TP]]+Tabell1[[#This Row],[FN]])</f>
        <v>0.91661676646706591</v>
      </c>
      <c r="Q3672">
        <f>2*(Tabell1[[#This Row],[Recall]] * Tabell1[[#This Row],[Precision]]) / (Tabell1[[#This Row],[Recall]] + Tabell1[[#This Row],[Precision]])</f>
        <v>0.90576923076923077</v>
      </c>
      <c r="R3672">
        <v>6123</v>
      </c>
      <c r="S3672">
        <v>3706</v>
      </c>
      <c r="T3672">
        <v>717</v>
      </c>
      <c r="U3672">
        <v>557</v>
      </c>
    </row>
    <row r="3673" spans="1:21" hidden="1" x14ac:dyDescent="0.3">
      <c r="A3673" s="25" t="s">
        <v>20</v>
      </c>
      <c r="B3673" s="23" t="s">
        <v>33</v>
      </c>
      <c r="C3673" s="24" t="s">
        <v>38</v>
      </c>
      <c r="D3673" s="24" t="s">
        <v>38</v>
      </c>
      <c r="E3673" t="s">
        <v>39</v>
      </c>
      <c r="F3673" s="25" t="s">
        <v>30</v>
      </c>
      <c r="G3673" s="21" t="s">
        <v>29</v>
      </c>
      <c r="H3673" s="25" t="s">
        <v>26</v>
      </c>
      <c r="I3673" s="25" t="s">
        <v>25</v>
      </c>
      <c r="J3673" s="25" t="s">
        <v>26</v>
      </c>
      <c r="K3673" s="26">
        <v>2.8086023330688401</v>
      </c>
      <c r="L3673" s="26">
        <v>8.3755614757537806</v>
      </c>
      <c r="N3673">
        <f>(Tabell1[[#This Row],[TP]]+Tabell1[[#This Row],[TN]])/(Tabell1[[#This Row],[TP]]+Tabell1[[#This Row],[TN]]+Tabell1[[#This Row],[FP]]+Tabell1[[#This Row],[FN]])</f>
        <v>0.88534630280104476</v>
      </c>
      <c r="O3673">
        <f>Tabell1[[#This Row],[TP]]/(Tabell1[[#This Row],[TP]]+Tabell1[[#This Row],[FP]])</f>
        <v>0.89588519548982282</v>
      </c>
      <c r="P3673">
        <f>Tabell1[[#This Row],[TP]]/(Tabell1[[#This Row],[TP]]+Tabell1[[#This Row],[FN]])</f>
        <v>0.91586826347305395</v>
      </c>
      <c r="Q3673">
        <f>2*(Tabell1[[#This Row],[Recall]] * Tabell1[[#This Row],[Precision]]) / (Tabell1[[#This Row],[Recall]] + Tabell1[[#This Row],[Precision]])</f>
        <v>0.90576652601969065</v>
      </c>
      <c r="R3673">
        <v>6118</v>
      </c>
      <c r="S3673">
        <v>3712</v>
      </c>
      <c r="T3673">
        <v>711</v>
      </c>
      <c r="U3673">
        <v>562</v>
      </c>
    </row>
    <row r="3674" spans="1:21" hidden="1" x14ac:dyDescent="0.3">
      <c r="A3674" s="25" t="s">
        <v>20</v>
      </c>
      <c r="B3674" s="23" t="s">
        <v>33</v>
      </c>
      <c r="C3674" s="24" t="s">
        <v>38</v>
      </c>
      <c r="D3674" s="24" t="s">
        <v>38</v>
      </c>
      <c r="E3674" t="s">
        <v>39</v>
      </c>
      <c r="F3674" s="25" t="s">
        <v>30</v>
      </c>
      <c r="G3674" s="25" t="s">
        <v>26</v>
      </c>
      <c r="H3674" s="25" t="s">
        <v>26</v>
      </c>
      <c r="I3674" s="25" t="s">
        <v>25</v>
      </c>
      <c r="J3674" s="25" t="s">
        <v>26</v>
      </c>
      <c r="K3674" s="26">
        <v>2.8008751869201598</v>
      </c>
      <c r="L3674" s="26">
        <v>8.4189813137054408</v>
      </c>
      <c r="N3674">
        <f>(Tabell1[[#This Row],[TP]]+Tabell1[[#This Row],[TN]])/(Tabell1[[#This Row],[TP]]+Tabell1[[#This Row],[TN]]+Tabell1[[#This Row],[FP]]+Tabell1[[#This Row],[FN]])</f>
        <v>0.88534630280104476</v>
      </c>
      <c r="O3674">
        <f>Tabell1[[#This Row],[TP]]/(Tabell1[[#This Row],[TP]]+Tabell1[[#This Row],[FP]])</f>
        <v>0.89588519548982282</v>
      </c>
      <c r="P3674">
        <f>Tabell1[[#This Row],[TP]]/(Tabell1[[#This Row],[TP]]+Tabell1[[#This Row],[FN]])</f>
        <v>0.91586826347305395</v>
      </c>
      <c r="Q3674">
        <f>2*(Tabell1[[#This Row],[Recall]] * Tabell1[[#This Row],[Precision]]) / (Tabell1[[#This Row],[Recall]] + Tabell1[[#This Row],[Precision]])</f>
        <v>0.90576652601969065</v>
      </c>
      <c r="R3674">
        <v>6118</v>
      </c>
      <c r="S3674">
        <v>3712</v>
      </c>
      <c r="T3674">
        <v>711</v>
      </c>
      <c r="U3674">
        <v>562</v>
      </c>
    </row>
    <row r="3675" spans="1:21" hidden="1" x14ac:dyDescent="0.3">
      <c r="A3675" s="21" t="s">
        <v>31</v>
      </c>
      <c r="B3675" s="21" t="s">
        <v>32</v>
      </c>
      <c r="C3675" s="25" t="s">
        <v>36</v>
      </c>
      <c r="D3675" s="25" t="s">
        <v>36</v>
      </c>
      <c r="E3675" t="s">
        <v>37</v>
      </c>
      <c r="F3675" s="19" t="s">
        <v>21</v>
      </c>
      <c r="G3675" s="21" t="s">
        <v>29</v>
      </c>
      <c r="H3675" s="25" t="s">
        <v>26</v>
      </c>
      <c r="I3675" s="21"/>
      <c r="J3675" s="25" t="s">
        <v>26</v>
      </c>
      <c r="K3675" s="26">
        <v>2.2750501632690399</v>
      </c>
      <c r="L3675" s="26">
        <v>0.48774528503417902</v>
      </c>
      <c r="N3675">
        <f>(Tabell1[[#This Row],[TP]]+Tabell1[[#This Row],[TN]])/(Tabell1[[#This Row],[TP]]+Tabell1[[#This Row],[TN]]+Tabell1[[#This Row],[FP]]+Tabell1[[#This Row],[FN]])</f>
        <v>0.86559385571911862</v>
      </c>
      <c r="O3675">
        <f>Tabell1[[#This Row],[TP]]/(Tabell1[[#This Row],[TP]]+Tabell1[[#This Row],[FP]])</f>
        <v>0.85291273869954076</v>
      </c>
      <c r="P3675">
        <f>Tabell1[[#This Row],[TP]]/(Tabell1[[#This Row],[TP]]+Tabell1[[#This Row],[FN]])</f>
        <v>0.96538987688098499</v>
      </c>
      <c r="Q3675">
        <f>2*(Tabell1[[#This Row],[Recall]] * Tabell1[[#This Row],[Precision]]) / (Tabell1[[#This Row],[Recall]] + Tabell1[[#This Row],[Precision]])</f>
        <v>0.90567248459958938</v>
      </c>
      <c r="R3675">
        <v>7057</v>
      </c>
      <c r="S3675">
        <v>2410</v>
      </c>
      <c r="T3675">
        <v>1217</v>
      </c>
      <c r="U3675">
        <v>253</v>
      </c>
    </row>
    <row r="3676" spans="1:21" hidden="1" x14ac:dyDescent="0.3">
      <c r="A3676" s="25" t="s">
        <v>20</v>
      </c>
      <c r="B3676" s="21" t="s">
        <v>32</v>
      </c>
      <c r="C3676" s="25" t="s">
        <v>36</v>
      </c>
      <c r="D3676" s="25" t="s">
        <v>36</v>
      </c>
      <c r="E3676" t="s">
        <v>44</v>
      </c>
      <c r="F3676" s="19" t="s">
        <v>21</v>
      </c>
      <c r="G3676" s="21" t="s">
        <v>29</v>
      </c>
      <c r="H3676" s="25" t="s">
        <v>26</v>
      </c>
      <c r="I3676" s="25" t="s">
        <v>25</v>
      </c>
      <c r="J3676" s="21" t="s">
        <v>29</v>
      </c>
      <c r="K3676" s="26">
        <v>1.72237348556518</v>
      </c>
      <c r="L3676" s="26">
        <v>4.5175440311431796</v>
      </c>
      <c r="N3676">
        <f>(Tabell1[[#This Row],[TP]]+Tabell1[[#This Row],[TN]])/(Tabell1[[#This Row],[TP]]+Tabell1[[#This Row],[TN]]+Tabell1[[#This Row],[FP]]+Tabell1[[#This Row],[FN]])</f>
        <v>0.86622408148417607</v>
      </c>
      <c r="O3676">
        <f>Tabell1[[#This Row],[TP]]/(Tabell1[[#This Row],[TP]]+Tabell1[[#This Row],[FP]])</f>
        <v>0.86090775988286972</v>
      </c>
      <c r="P3676">
        <f>Tabell1[[#This Row],[TP]]/(Tabell1[[#This Row],[TP]]+Tabell1[[#This Row],[FN]])</f>
        <v>0.95519155272776501</v>
      </c>
      <c r="Q3676">
        <f>2*(Tabell1[[#This Row],[Recall]] * Tabell1[[#This Row],[Precision]]) / (Tabell1[[#This Row],[Recall]] + Tabell1[[#This Row],[Precision]])</f>
        <v>0.90560225887184753</v>
      </c>
      <c r="R3676">
        <v>7056</v>
      </c>
      <c r="S3676">
        <v>2469</v>
      </c>
      <c r="T3676">
        <v>1140</v>
      </c>
      <c r="U3676">
        <v>331</v>
      </c>
    </row>
    <row r="3677" spans="1:21" hidden="1" x14ac:dyDescent="0.3">
      <c r="A3677" s="21" t="s">
        <v>31</v>
      </c>
      <c r="B3677" s="25" t="s">
        <v>22</v>
      </c>
      <c r="C3677" s="25" t="s">
        <v>36</v>
      </c>
      <c r="D3677" s="25" t="s">
        <v>36</v>
      </c>
      <c r="E3677" t="s">
        <v>44</v>
      </c>
      <c r="F3677" s="19" t="s">
        <v>21</v>
      </c>
      <c r="G3677" s="21" t="s">
        <v>29</v>
      </c>
      <c r="H3677" s="25" t="s">
        <v>26</v>
      </c>
      <c r="I3677" s="25" t="s">
        <v>25</v>
      </c>
      <c r="J3677" s="21" t="s">
        <v>29</v>
      </c>
      <c r="K3677" s="26">
        <v>0.60649490356445301</v>
      </c>
      <c r="L3677" s="26">
        <v>0.37678694725036599</v>
      </c>
      <c r="N3677">
        <f>(Tabell1[[#This Row],[TP]]+Tabell1[[#This Row],[TN]])/(Tabell1[[#This Row],[TP]]+Tabell1[[#This Row],[TN]]+Tabell1[[#This Row],[FP]]+Tabell1[[#This Row],[FN]])</f>
        <v>0.86786104037831935</v>
      </c>
      <c r="O3677">
        <f>Tabell1[[#This Row],[TP]]/(Tabell1[[#This Row],[TP]]+Tabell1[[#This Row],[FP]])</f>
        <v>0.87096774193548387</v>
      </c>
      <c r="P3677">
        <f>Tabell1[[#This Row],[TP]]/(Tabell1[[#This Row],[TP]]+Tabell1[[#This Row],[FN]])</f>
        <v>0.94300798700419652</v>
      </c>
      <c r="Q3677">
        <f>2*(Tabell1[[#This Row],[Recall]] * Tabell1[[#This Row],[Precision]]) / (Tabell1[[#This Row],[Recall]] + Tabell1[[#This Row],[Precision]])</f>
        <v>0.9055573610659734</v>
      </c>
      <c r="R3677">
        <v>6966</v>
      </c>
      <c r="S3677">
        <v>2577</v>
      </c>
      <c r="T3677">
        <v>1032</v>
      </c>
      <c r="U3677">
        <v>421</v>
      </c>
    </row>
    <row r="3678" spans="1:21" hidden="1" x14ac:dyDescent="0.3">
      <c r="A3678" s="25" t="s">
        <v>20</v>
      </c>
      <c r="B3678" s="25" t="s">
        <v>22</v>
      </c>
      <c r="C3678" s="24" t="s">
        <v>38</v>
      </c>
      <c r="D3678" s="24" t="s">
        <v>38</v>
      </c>
      <c r="E3678" t="s">
        <v>45</v>
      </c>
      <c r="F3678" s="25" t="s">
        <v>30</v>
      </c>
      <c r="G3678" s="21" t="s">
        <v>29</v>
      </c>
      <c r="H3678" s="21" t="s">
        <v>29</v>
      </c>
      <c r="I3678" s="25" t="s">
        <v>25</v>
      </c>
      <c r="J3678" s="25" t="s">
        <v>26</v>
      </c>
      <c r="K3678" s="26">
        <v>2.7887477874755802</v>
      </c>
      <c r="L3678" s="26">
        <v>6.6767883300781197</v>
      </c>
      <c r="N3678">
        <f>(Tabell1[[#This Row],[TP]]+Tabell1[[#This Row],[TN]])/(Tabell1[[#This Row],[TP]]+Tabell1[[#This Row],[TN]]+Tabell1[[#This Row],[FP]]+Tabell1[[#This Row],[FN]])</f>
        <v>0.88280473479714472</v>
      </c>
      <c r="O3678">
        <f>Tabell1[[#This Row],[TP]]/(Tabell1[[#This Row],[TP]]+Tabell1[[#This Row],[FP]])</f>
        <v>0.87377003092493677</v>
      </c>
      <c r="P3678">
        <f>Tabell1[[#This Row],[TP]]/(Tabell1[[#This Row],[TP]]+Tabell1[[#This Row],[FN]])</f>
        <v>0.93968253968253967</v>
      </c>
      <c r="Q3678">
        <f>2*(Tabell1[[#This Row],[Recall]] * Tabell1[[#This Row],[Precision]]) / (Tabell1[[#This Row],[Recall]] + Tabell1[[#This Row],[Precision]])</f>
        <v>0.90552844344089156</v>
      </c>
      <c r="R3678">
        <v>6216</v>
      </c>
      <c r="S3678">
        <v>3554</v>
      </c>
      <c r="T3678">
        <v>898</v>
      </c>
      <c r="U3678">
        <v>399</v>
      </c>
    </row>
    <row r="3679" spans="1:21" hidden="1" x14ac:dyDescent="0.3">
      <c r="A3679" s="25" t="s">
        <v>20</v>
      </c>
      <c r="B3679" s="23" t="s">
        <v>33</v>
      </c>
      <c r="C3679" s="25" t="s">
        <v>36</v>
      </c>
      <c r="D3679" s="25" t="s">
        <v>36</v>
      </c>
      <c r="E3679" t="s">
        <v>44</v>
      </c>
      <c r="F3679" s="25" t="s">
        <v>30</v>
      </c>
      <c r="G3679" s="25" t="s">
        <v>26</v>
      </c>
      <c r="H3679" s="21" t="s">
        <v>29</v>
      </c>
      <c r="I3679" s="25" t="s">
        <v>25</v>
      </c>
      <c r="J3679" s="21" t="s">
        <v>29</v>
      </c>
      <c r="K3679" s="26">
        <v>3.7678012847900302</v>
      </c>
      <c r="L3679" s="26">
        <v>9.6361362934112496</v>
      </c>
      <c r="N3679">
        <f>(Tabell1[[#This Row],[TP]]+Tabell1[[#This Row],[TN]])/(Tabell1[[#This Row],[TP]]+Tabell1[[#This Row],[TN]]+Tabell1[[#This Row],[FP]]+Tabell1[[#This Row],[FN]])</f>
        <v>0.86640596580574758</v>
      </c>
      <c r="O3679">
        <f>Tabell1[[#This Row],[TP]]/(Tabell1[[#This Row],[TP]]+Tabell1[[#This Row],[FP]])</f>
        <v>0.86253369272237201</v>
      </c>
      <c r="P3679">
        <f>Tabell1[[#This Row],[TP]]/(Tabell1[[#This Row],[TP]]+Tabell1[[#This Row],[FN]])</f>
        <v>0.95302558548801952</v>
      </c>
      <c r="Q3679">
        <f>2*(Tabell1[[#This Row],[Recall]] * Tabell1[[#This Row],[Precision]]) / (Tabell1[[#This Row],[Recall]] + Tabell1[[#This Row],[Precision]])</f>
        <v>0.90552447102707578</v>
      </c>
      <c r="R3679">
        <v>7040</v>
      </c>
      <c r="S3679">
        <v>2487</v>
      </c>
      <c r="T3679">
        <v>1122</v>
      </c>
      <c r="U3679">
        <v>347</v>
      </c>
    </row>
    <row r="3680" spans="1:21" hidden="1" x14ac:dyDescent="0.3">
      <c r="A3680" s="21" t="s">
        <v>31</v>
      </c>
      <c r="B3680" s="25" t="s">
        <v>22</v>
      </c>
      <c r="C3680" s="25" t="s">
        <v>36</v>
      </c>
      <c r="D3680" s="25" t="s">
        <v>36</v>
      </c>
      <c r="E3680" t="s">
        <v>44</v>
      </c>
      <c r="F3680" s="19" t="s">
        <v>21</v>
      </c>
      <c r="G3680" s="21" t="s">
        <v>29</v>
      </c>
      <c r="H3680" s="21" t="s">
        <v>29</v>
      </c>
      <c r="I3680" s="25" t="s">
        <v>25</v>
      </c>
      <c r="J3680" s="21" t="s">
        <v>29</v>
      </c>
      <c r="K3680" s="26">
        <v>0.61818432807922297</v>
      </c>
      <c r="L3680" s="26">
        <v>0.64345335960388095</v>
      </c>
      <c r="N3680">
        <f>(Tabell1[[#This Row],[TP]]+Tabell1[[#This Row],[TN]])/(Tabell1[[#This Row],[TP]]+Tabell1[[#This Row],[TN]]+Tabell1[[#This Row],[FP]]+Tabell1[[#This Row],[FN]])</f>
        <v>0.86722444525281916</v>
      </c>
      <c r="O3680">
        <f>Tabell1[[#This Row],[TP]]/(Tabell1[[#This Row],[TP]]+Tabell1[[#This Row],[FP]])</f>
        <v>0.86772552425859284</v>
      </c>
      <c r="P3680">
        <f>Tabell1[[#This Row],[TP]]/(Tabell1[[#This Row],[TP]]+Tabell1[[#This Row],[FN]])</f>
        <v>0.94666305672126705</v>
      </c>
      <c r="Q3680">
        <f>2*(Tabell1[[#This Row],[Recall]] * Tabell1[[#This Row],[Precision]]) / (Tabell1[[#This Row],[Recall]] + Tabell1[[#This Row],[Precision]])</f>
        <v>0.90547714618671493</v>
      </c>
      <c r="R3680">
        <v>6993</v>
      </c>
      <c r="S3680">
        <v>2543</v>
      </c>
      <c r="T3680">
        <v>1066</v>
      </c>
      <c r="U3680">
        <v>394</v>
      </c>
    </row>
    <row r="3681" spans="1:21" hidden="1" x14ac:dyDescent="0.3">
      <c r="A3681" s="25" t="s">
        <v>20</v>
      </c>
      <c r="B3681" s="25" t="s">
        <v>22</v>
      </c>
      <c r="C3681" s="24" t="s">
        <v>38</v>
      </c>
      <c r="D3681" s="24" t="s">
        <v>38</v>
      </c>
      <c r="E3681" t="s">
        <v>45</v>
      </c>
      <c r="F3681" s="19" t="s">
        <v>21</v>
      </c>
      <c r="G3681" s="21" t="s">
        <v>29</v>
      </c>
      <c r="H3681" s="25" t="s">
        <v>26</v>
      </c>
      <c r="I3681" s="25" t="s">
        <v>25</v>
      </c>
      <c r="J3681" s="21" t="s">
        <v>29</v>
      </c>
      <c r="K3681" s="26">
        <v>2.0238392353057799</v>
      </c>
      <c r="L3681" s="26">
        <v>5.0387535095214799</v>
      </c>
      <c r="N3681">
        <f>(Tabell1[[#This Row],[TP]]+Tabell1[[#This Row],[TN]])/(Tabell1[[#This Row],[TP]]+Tabell1[[#This Row],[TN]]+Tabell1[[#This Row],[FP]]+Tabell1[[#This Row],[FN]])</f>
        <v>0.8822625824523358</v>
      </c>
      <c r="O3681">
        <f>Tabell1[[#This Row],[TP]]/(Tabell1[[#This Row],[TP]]+Tabell1[[#This Row],[FP]])</f>
        <v>0.87074260189838082</v>
      </c>
      <c r="P3681">
        <f>Tabell1[[#This Row],[TP]]/(Tabell1[[#This Row],[TP]]+Tabell1[[#This Row],[FN]])</f>
        <v>0.94300831443688582</v>
      </c>
      <c r="Q3681">
        <f>2*(Tabell1[[#This Row],[Recall]] * Tabell1[[#This Row],[Precision]]) / (Tabell1[[#This Row],[Recall]] + Tabell1[[#This Row],[Precision]])</f>
        <v>0.90543580811379643</v>
      </c>
      <c r="R3681">
        <v>6238</v>
      </c>
      <c r="S3681">
        <v>3526</v>
      </c>
      <c r="T3681">
        <v>926</v>
      </c>
      <c r="U3681">
        <v>377</v>
      </c>
    </row>
    <row r="3682" spans="1:21" hidden="1" x14ac:dyDescent="0.3">
      <c r="A3682" s="21" t="s">
        <v>31</v>
      </c>
      <c r="B3682" s="21" t="s">
        <v>32</v>
      </c>
      <c r="C3682" s="25" t="s">
        <v>36</v>
      </c>
      <c r="D3682" s="25" t="s">
        <v>36</v>
      </c>
      <c r="E3682" t="s">
        <v>37</v>
      </c>
      <c r="F3682" s="19" t="s">
        <v>21</v>
      </c>
      <c r="G3682" s="25" t="s">
        <v>26</v>
      </c>
      <c r="H3682" s="25" t="s">
        <v>26</v>
      </c>
      <c r="I3682" s="25" t="s">
        <v>25</v>
      </c>
      <c r="J3682" s="25" t="s">
        <v>26</v>
      </c>
      <c r="K3682" s="26">
        <v>2.1821477413177401</v>
      </c>
      <c r="L3682" s="26">
        <v>0.50462079048156705</v>
      </c>
      <c r="N3682">
        <f>(Tabell1[[#This Row],[TP]]+Tabell1[[#This Row],[TN]])/(Tabell1[[#This Row],[TP]]+Tabell1[[#This Row],[TN]]+Tabell1[[#This Row],[FP]]+Tabell1[[#This Row],[FN]])</f>
        <v>0.86605101947517604</v>
      </c>
      <c r="O3682">
        <f>Tabell1[[#This Row],[TP]]/(Tabell1[[#This Row],[TP]]+Tabell1[[#This Row],[FP]])</f>
        <v>0.85731752047927623</v>
      </c>
      <c r="P3682">
        <f>Tabell1[[#This Row],[TP]]/(Tabell1[[#This Row],[TP]]+Tabell1[[#This Row],[FN]])</f>
        <v>0.95923392612859093</v>
      </c>
      <c r="Q3682">
        <f>2*(Tabell1[[#This Row],[Recall]] * Tabell1[[#This Row],[Precision]]) / (Tabell1[[#This Row],[Recall]] + Tabell1[[#This Row],[Precision]])</f>
        <v>0.90541674736910061</v>
      </c>
      <c r="R3682">
        <v>7012</v>
      </c>
      <c r="S3682">
        <v>2460</v>
      </c>
      <c r="T3682">
        <v>1167</v>
      </c>
      <c r="U3682">
        <v>298</v>
      </c>
    </row>
    <row r="3683" spans="1:21" hidden="1" x14ac:dyDescent="0.3">
      <c r="A3683" s="23" t="s">
        <v>48</v>
      </c>
      <c r="B3683" s="21" t="s">
        <v>32</v>
      </c>
      <c r="C3683" s="24" t="s">
        <v>38</v>
      </c>
      <c r="D3683" s="20" t="s">
        <v>23</v>
      </c>
      <c r="E3683" t="s">
        <v>24</v>
      </c>
      <c r="F3683" s="19" t="s">
        <v>21</v>
      </c>
      <c r="G3683" s="21" t="s">
        <v>29</v>
      </c>
      <c r="H3683" s="21" t="s">
        <v>29</v>
      </c>
      <c r="I3683" s="25" t="s">
        <v>25</v>
      </c>
      <c r="J3683" s="21" t="s">
        <v>29</v>
      </c>
      <c r="K3683" s="26">
        <v>0.67316627502441395</v>
      </c>
      <c r="L3683" s="26">
        <v>1.01934766769409</v>
      </c>
      <c r="N3683">
        <f>(Tabell1[[#This Row],[TP]]+Tabell1[[#This Row],[TN]])/(Tabell1[[#This Row],[TP]]+Tabell1[[#This Row],[TN]]+Tabell1[[#This Row],[FP]]+Tabell1[[#This Row],[FN]])</f>
        <v>0.84312483027066176</v>
      </c>
      <c r="O3683">
        <f>Tabell1[[#This Row],[TP]]/(Tabell1[[#This Row],[TP]]+Tabell1[[#This Row],[FP]])</f>
        <v>0.9559704933148917</v>
      </c>
      <c r="P3683">
        <f>Tabell1[[#This Row],[TP]]/(Tabell1[[#This Row],[TP]]+Tabell1[[#This Row],[FN]])</f>
        <v>0.85992742353551066</v>
      </c>
      <c r="Q3683">
        <f>2*(Tabell1[[#This Row],[Recall]] * Tabell1[[#This Row],[Precision]]) / (Tabell1[[#This Row],[Recall]] + Tabell1[[#This Row],[Precision]])</f>
        <v>0.9054090933900989</v>
      </c>
      <c r="R3683">
        <v>8294</v>
      </c>
      <c r="S3683">
        <v>1020</v>
      </c>
      <c r="T3683">
        <v>382</v>
      </c>
      <c r="U3683">
        <v>1351</v>
      </c>
    </row>
    <row r="3684" spans="1:21" hidden="1" x14ac:dyDescent="0.3">
      <c r="A3684" s="23" t="s">
        <v>48</v>
      </c>
      <c r="B3684" s="21" t="s">
        <v>32</v>
      </c>
      <c r="C3684" s="24" t="s">
        <v>38</v>
      </c>
      <c r="D3684" s="20" t="s">
        <v>23</v>
      </c>
      <c r="E3684" t="s">
        <v>24</v>
      </c>
      <c r="F3684" s="19" t="s">
        <v>21</v>
      </c>
      <c r="G3684" s="21" t="s">
        <v>29</v>
      </c>
      <c r="H3684" s="21" t="s">
        <v>29</v>
      </c>
      <c r="I3684" s="25" t="s">
        <v>25</v>
      </c>
      <c r="J3684" s="25" t="s">
        <v>26</v>
      </c>
      <c r="K3684" s="26">
        <v>0.66782617568969704</v>
      </c>
      <c r="L3684" s="26">
        <v>1.0279788970947199</v>
      </c>
      <c r="N3684">
        <f>(Tabell1[[#This Row],[TP]]+Tabell1[[#This Row],[TN]])/(Tabell1[[#This Row],[TP]]+Tabell1[[#This Row],[TN]]+Tabell1[[#This Row],[FP]]+Tabell1[[#This Row],[FN]])</f>
        <v>0.84312483027066176</v>
      </c>
      <c r="O3684">
        <f>Tabell1[[#This Row],[TP]]/(Tabell1[[#This Row],[TP]]+Tabell1[[#This Row],[FP]])</f>
        <v>0.9559704933148917</v>
      </c>
      <c r="P3684">
        <f>Tabell1[[#This Row],[TP]]/(Tabell1[[#This Row],[TP]]+Tabell1[[#This Row],[FN]])</f>
        <v>0.85992742353551066</v>
      </c>
      <c r="Q3684">
        <f>2*(Tabell1[[#This Row],[Recall]] * Tabell1[[#This Row],[Precision]]) / (Tabell1[[#This Row],[Recall]] + Tabell1[[#This Row],[Precision]])</f>
        <v>0.9054090933900989</v>
      </c>
      <c r="R3684">
        <v>8294</v>
      </c>
      <c r="S3684">
        <v>1020</v>
      </c>
      <c r="T3684">
        <v>382</v>
      </c>
      <c r="U3684">
        <v>1351</v>
      </c>
    </row>
    <row r="3685" spans="1:21" hidden="1" x14ac:dyDescent="0.3">
      <c r="A3685" s="25" t="s">
        <v>20</v>
      </c>
      <c r="B3685" s="23" t="s">
        <v>33</v>
      </c>
      <c r="C3685" s="24" t="s">
        <v>38</v>
      </c>
      <c r="D3685" s="20" t="s">
        <v>23</v>
      </c>
      <c r="E3685" t="s">
        <v>24</v>
      </c>
      <c r="F3685" s="25" t="s">
        <v>30</v>
      </c>
      <c r="G3685" s="25" t="s">
        <v>26</v>
      </c>
      <c r="H3685" s="21" t="s">
        <v>29</v>
      </c>
      <c r="I3685" s="25" t="s">
        <v>25</v>
      </c>
      <c r="J3685" s="21" t="s">
        <v>29</v>
      </c>
      <c r="K3685" s="26">
        <v>3.7282221317291202</v>
      </c>
      <c r="L3685" s="26">
        <v>9.5031902790069491</v>
      </c>
      <c r="N3685">
        <f>(Tabell1[[#This Row],[TP]]+Tabell1[[#This Row],[TN]])/(Tabell1[[#This Row],[TP]]+Tabell1[[#This Row],[TN]]+Tabell1[[#This Row],[FP]]+Tabell1[[#This Row],[FN]])</f>
        <v>0.8427627410156604</v>
      </c>
      <c r="O3685">
        <f>Tabell1[[#This Row],[TP]]/(Tabell1[[#This Row],[TP]]+Tabell1[[#This Row],[FP]])</f>
        <v>0.95364846259752178</v>
      </c>
      <c r="P3685">
        <f>Tabell1[[#This Row],[TP]]/(Tabell1[[#This Row],[TP]]+Tabell1[[#This Row],[FN]])</f>
        <v>0.86179367547952301</v>
      </c>
      <c r="Q3685">
        <f>2*(Tabell1[[#This Row],[Recall]] * Tabell1[[#This Row],[Precision]]) / (Tabell1[[#This Row],[Recall]] + Tabell1[[#This Row],[Precision]])</f>
        <v>0.9053973095147323</v>
      </c>
      <c r="R3685">
        <v>8312</v>
      </c>
      <c r="S3685">
        <v>998</v>
      </c>
      <c r="T3685">
        <v>404</v>
      </c>
      <c r="U3685">
        <v>1333</v>
      </c>
    </row>
    <row r="3686" spans="1:21" hidden="1" x14ac:dyDescent="0.3">
      <c r="A3686" s="21" t="s">
        <v>31</v>
      </c>
      <c r="B3686" s="21" t="s">
        <v>32</v>
      </c>
      <c r="C3686" s="25" t="s">
        <v>36</v>
      </c>
      <c r="D3686" s="25" t="s">
        <v>36</v>
      </c>
      <c r="E3686" t="s">
        <v>37</v>
      </c>
      <c r="F3686" s="19" t="s">
        <v>21</v>
      </c>
      <c r="G3686" s="21" t="s">
        <v>29</v>
      </c>
      <c r="H3686" s="21" t="s">
        <v>29</v>
      </c>
      <c r="I3686" s="21"/>
      <c r="J3686" s="25" t="s">
        <v>26</v>
      </c>
      <c r="K3686" s="26">
        <v>2.5330889225006099</v>
      </c>
      <c r="L3686" s="26">
        <v>0.499658823013305</v>
      </c>
      <c r="N3686">
        <f>(Tabell1[[#This Row],[TP]]+Tabell1[[#This Row],[TN]])/(Tabell1[[#This Row],[TP]]+Tabell1[[#This Row],[TN]]+Tabell1[[#This Row],[FP]]+Tabell1[[#This Row],[FN]])</f>
        <v>0.8651366919630612</v>
      </c>
      <c r="O3686">
        <f>Tabell1[[#This Row],[TP]]/(Tabell1[[#This Row],[TP]]+Tabell1[[#This Row],[FP]])</f>
        <v>0.85231252264219293</v>
      </c>
      <c r="P3686">
        <f>Tabell1[[#This Row],[TP]]/(Tabell1[[#This Row],[TP]]+Tabell1[[#This Row],[FN]])</f>
        <v>0.96552667578659368</v>
      </c>
      <c r="Q3686">
        <f>2*(Tabell1[[#This Row],[Recall]] * Tabell1[[#This Row],[Precision]]) / (Tabell1[[#This Row],[Recall]] + Tabell1[[#This Row],[Precision]])</f>
        <v>0.90539413764351229</v>
      </c>
      <c r="R3686">
        <v>7058</v>
      </c>
      <c r="S3686">
        <v>2404</v>
      </c>
      <c r="T3686">
        <v>1223</v>
      </c>
      <c r="U3686">
        <v>252</v>
      </c>
    </row>
    <row r="3687" spans="1:21" hidden="1" x14ac:dyDescent="0.3">
      <c r="A3687" s="25" t="s">
        <v>20</v>
      </c>
      <c r="B3687" s="25" t="s">
        <v>22</v>
      </c>
      <c r="C3687" s="25" t="s">
        <v>36</v>
      </c>
      <c r="D3687" s="25" t="s">
        <v>36</v>
      </c>
      <c r="E3687" t="s">
        <v>44</v>
      </c>
      <c r="F3687" s="25" t="s">
        <v>30</v>
      </c>
      <c r="G3687" s="21" t="s">
        <v>29</v>
      </c>
      <c r="H3687" s="25" t="s">
        <v>26</v>
      </c>
      <c r="I3687" s="25" t="s">
        <v>25</v>
      </c>
      <c r="J3687" s="21" t="s">
        <v>29</v>
      </c>
      <c r="K3687" s="26">
        <v>3.75651860237121</v>
      </c>
      <c r="L3687" s="26">
        <v>9.0367784500121999</v>
      </c>
      <c r="N3687">
        <f>(Tabell1[[#This Row],[TP]]+Tabell1[[#This Row],[TN]])/(Tabell1[[#This Row],[TP]]+Tabell1[[#This Row],[TN]]+Tabell1[[#This Row],[FP]]+Tabell1[[#This Row],[FN]])</f>
        <v>0.86285922153510364</v>
      </c>
      <c r="O3687">
        <f>Tabell1[[#This Row],[TP]]/(Tabell1[[#This Row],[TP]]+Tabell1[[#This Row],[FP]])</f>
        <v>0.84384138495730499</v>
      </c>
      <c r="P3687">
        <f>Tabell1[[#This Row],[TP]]/(Tabell1[[#This Row],[TP]]+Tabell1[[#This Row],[FN]])</f>
        <v>0.97658047922025182</v>
      </c>
      <c r="Q3687">
        <f>2*(Tabell1[[#This Row],[Recall]] * Tabell1[[#This Row],[Precision]]) / (Tabell1[[#This Row],[Recall]] + Tabell1[[#This Row],[Precision]])</f>
        <v>0.90537148594377514</v>
      </c>
      <c r="R3687">
        <v>7214</v>
      </c>
      <c r="S3687">
        <v>2274</v>
      </c>
      <c r="T3687">
        <v>1335</v>
      </c>
      <c r="U3687">
        <v>173</v>
      </c>
    </row>
    <row r="3688" spans="1:21" hidden="1" x14ac:dyDescent="0.3">
      <c r="A3688" s="25" t="s">
        <v>20</v>
      </c>
      <c r="B3688" s="25" t="s">
        <v>22</v>
      </c>
      <c r="C3688" s="24" t="s">
        <v>38</v>
      </c>
      <c r="D3688" s="24" t="s">
        <v>38</v>
      </c>
      <c r="E3688" t="s">
        <v>39</v>
      </c>
      <c r="F3688" s="19" t="s">
        <v>21</v>
      </c>
      <c r="G3688" s="21" t="s">
        <v>29</v>
      </c>
      <c r="H3688" s="25" t="s">
        <v>26</v>
      </c>
      <c r="I3688" s="25" t="s">
        <v>25</v>
      </c>
      <c r="J3688" s="25" t="s">
        <v>26</v>
      </c>
      <c r="K3688" s="26">
        <v>1.4132003784179601</v>
      </c>
      <c r="L3688" s="26">
        <v>3.8048505783081001</v>
      </c>
      <c r="N3688">
        <f>(Tabell1[[#This Row],[TP]]+Tabell1[[#This Row],[TN]])/(Tabell1[[#This Row],[TP]]+Tabell1[[#This Row],[TN]]+Tabell1[[#This Row],[FP]]+Tabell1[[#This Row],[FN]])</f>
        <v>0.88462577681707644</v>
      </c>
      <c r="O3688">
        <f>Tabell1[[#This Row],[TP]]/(Tabell1[[#This Row],[TP]]+Tabell1[[#This Row],[FP]])</f>
        <v>0.89380014587892054</v>
      </c>
      <c r="P3688">
        <f>Tabell1[[#This Row],[TP]]/(Tabell1[[#This Row],[TP]]+Tabell1[[#This Row],[FN]])</f>
        <v>0.9172155688622754</v>
      </c>
      <c r="Q3688">
        <f>2*(Tabell1[[#This Row],[Recall]] * Tabell1[[#This Row],[Precision]]) / (Tabell1[[#This Row],[Recall]] + Tabell1[[#This Row],[Precision]])</f>
        <v>0.90535648319172524</v>
      </c>
      <c r="R3688">
        <v>6127</v>
      </c>
      <c r="S3688">
        <v>3695</v>
      </c>
      <c r="T3688">
        <v>728</v>
      </c>
      <c r="U3688">
        <v>553</v>
      </c>
    </row>
    <row r="3689" spans="1:21" hidden="1" x14ac:dyDescent="0.3">
      <c r="A3689" s="25" t="s">
        <v>20</v>
      </c>
      <c r="B3689" s="25" t="s">
        <v>22</v>
      </c>
      <c r="C3689" s="24" t="s">
        <v>38</v>
      </c>
      <c r="D3689" s="24" t="s">
        <v>38</v>
      </c>
      <c r="E3689" t="s">
        <v>39</v>
      </c>
      <c r="F3689" s="19" t="s">
        <v>21</v>
      </c>
      <c r="G3689" s="25" t="s">
        <v>26</v>
      </c>
      <c r="H3689" s="25" t="s">
        <v>26</v>
      </c>
      <c r="I3689" s="25" t="s">
        <v>25</v>
      </c>
      <c r="J3689" s="25" t="s">
        <v>26</v>
      </c>
      <c r="K3689" s="26">
        <v>1.3723742961883501</v>
      </c>
      <c r="L3689" s="26">
        <v>3.82783770561218</v>
      </c>
      <c r="N3689">
        <f>(Tabell1[[#This Row],[TP]]+Tabell1[[#This Row],[TN]])/(Tabell1[[#This Row],[TP]]+Tabell1[[#This Row],[TN]]+Tabell1[[#This Row],[FP]]+Tabell1[[#This Row],[FN]])</f>
        <v>0.88462577681707644</v>
      </c>
      <c r="O3689">
        <f>Tabell1[[#This Row],[TP]]/(Tabell1[[#This Row],[TP]]+Tabell1[[#This Row],[FP]])</f>
        <v>0.89380014587892054</v>
      </c>
      <c r="P3689">
        <f>Tabell1[[#This Row],[TP]]/(Tabell1[[#This Row],[TP]]+Tabell1[[#This Row],[FN]])</f>
        <v>0.9172155688622754</v>
      </c>
      <c r="Q3689">
        <f>2*(Tabell1[[#This Row],[Recall]] * Tabell1[[#This Row],[Precision]]) / (Tabell1[[#This Row],[Recall]] + Tabell1[[#This Row],[Precision]])</f>
        <v>0.90535648319172524</v>
      </c>
      <c r="R3689">
        <v>6127</v>
      </c>
      <c r="S3689">
        <v>3695</v>
      </c>
      <c r="T3689">
        <v>728</v>
      </c>
      <c r="U3689">
        <v>553</v>
      </c>
    </row>
    <row r="3690" spans="1:21" hidden="1" x14ac:dyDescent="0.3">
      <c r="A3690" s="25" t="s">
        <v>20</v>
      </c>
      <c r="B3690" s="23" t="s">
        <v>33</v>
      </c>
      <c r="C3690" s="25" t="s">
        <v>36</v>
      </c>
      <c r="D3690" s="25" t="s">
        <v>36</v>
      </c>
      <c r="E3690" t="s">
        <v>37</v>
      </c>
      <c r="F3690" s="25" t="s">
        <v>30</v>
      </c>
      <c r="G3690" s="21" t="s">
        <v>29</v>
      </c>
      <c r="H3690" s="21" t="s">
        <v>29</v>
      </c>
      <c r="I3690" s="25" t="s">
        <v>25</v>
      </c>
      <c r="J3690" s="21" t="s">
        <v>29</v>
      </c>
      <c r="K3690" s="26">
        <v>4.2676904201507497</v>
      </c>
      <c r="L3690" s="26">
        <v>10.226901531219401</v>
      </c>
      <c r="N3690">
        <f>(Tabell1[[#This Row],[TP]]+Tabell1[[#This Row],[TN]])/(Tabell1[[#This Row],[TP]]+Tabell1[[#This Row],[TN]]+Tabell1[[#This Row],[FP]]+Tabell1[[#This Row],[FN]])</f>
        <v>0.86595958672396456</v>
      </c>
      <c r="O3690">
        <f>Tabell1[[#This Row],[TP]]/(Tabell1[[#This Row],[TP]]+Tabell1[[#This Row],[FP]])</f>
        <v>0.85738747553816042</v>
      </c>
      <c r="P3690">
        <f>Tabell1[[#This Row],[TP]]/(Tabell1[[#This Row],[TP]]+Tabell1[[#This Row],[FN]])</f>
        <v>0.95896032831737343</v>
      </c>
      <c r="Q3690">
        <f>2*(Tabell1[[#This Row],[Recall]] * Tabell1[[#This Row],[Precision]]) / (Tabell1[[#This Row],[Recall]] + Tabell1[[#This Row],[Precision]])</f>
        <v>0.90533384992896804</v>
      </c>
      <c r="R3690">
        <v>7010</v>
      </c>
      <c r="S3690">
        <v>2461</v>
      </c>
      <c r="T3690">
        <v>1166</v>
      </c>
      <c r="U3690">
        <v>300</v>
      </c>
    </row>
    <row r="3691" spans="1:21" hidden="1" x14ac:dyDescent="0.3">
      <c r="A3691" s="25" t="s">
        <v>20</v>
      </c>
      <c r="B3691" s="23" t="s">
        <v>33</v>
      </c>
      <c r="C3691" s="25" t="s">
        <v>36</v>
      </c>
      <c r="D3691" s="25" t="s">
        <v>36</v>
      </c>
      <c r="E3691" t="s">
        <v>37</v>
      </c>
      <c r="F3691" s="25" t="s">
        <v>30</v>
      </c>
      <c r="G3691" s="25" t="s">
        <v>26</v>
      </c>
      <c r="H3691" s="21" t="s">
        <v>29</v>
      </c>
      <c r="I3691" s="25" t="s">
        <v>25</v>
      </c>
      <c r="J3691" s="21" t="s">
        <v>29</v>
      </c>
      <c r="K3691" s="26">
        <v>4.0677819252014098</v>
      </c>
      <c r="L3691" s="26">
        <v>10.295667648315399</v>
      </c>
      <c r="N3691">
        <f>(Tabell1[[#This Row],[TP]]+Tabell1[[#This Row],[TN]])/(Tabell1[[#This Row],[TP]]+Tabell1[[#This Row],[TN]]+Tabell1[[#This Row],[FP]]+Tabell1[[#This Row],[FN]])</f>
        <v>0.86595958672396456</v>
      </c>
      <c r="O3691">
        <f>Tabell1[[#This Row],[TP]]/(Tabell1[[#This Row],[TP]]+Tabell1[[#This Row],[FP]])</f>
        <v>0.85738747553816042</v>
      </c>
      <c r="P3691">
        <f>Tabell1[[#This Row],[TP]]/(Tabell1[[#This Row],[TP]]+Tabell1[[#This Row],[FN]])</f>
        <v>0.95896032831737343</v>
      </c>
      <c r="Q3691">
        <f>2*(Tabell1[[#This Row],[Recall]] * Tabell1[[#This Row],[Precision]]) / (Tabell1[[#This Row],[Recall]] + Tabell1[[#This Row],[Precision]])</f>
        <v>0.90533384992896804</v>
      </c>
      <c r="R3691">
        <v>7010</v>
      </c>
      <c r="S3691">
        <v>2461</v>
      </c>
      <c r="T3691">
        <v>1166</v>
      </c>
      <c r="U3691">
        <v>300</v>
      </c>
    </row>
    <row r="3692" spans="1:21" hidden="1" x14ac:dyDescent="0.3">
      <c r="A3692" s="21" t="s">
        <v>31</v>
      </c>
      <c r="B3692" s="25" t="s">
        <v>22</v>
      </c>
      <c r="C3692" s="23" t="s">
        <v>40</v>
      </c>
      <c r="D3692" s="20" t="s">
        <v>23</v>
      </c>
      <c r="E3692" t="s">
        <v>24</v>
      </c>
      <c r="F3692" s="19" t="s">
        <v>21</v>
      </c>
      <c r="G3692" s="21" t="s">
        <v>29</v>
      </c>
      <c r="H3692" s="25" t="s">
        <v>26</v>
      </c>
      <c r="I3692" s="21"/>
      <c r="J3692" s="21" t="s">
        <v>29</v>
      </c>
      <c r="K3692" s="26">
        <v>0.50080609321594205</v>
      </c>
      <c r="L3692" s="26">
        <v>0.248338222503662</v>
      </c>
      <c r="N3692">
        <f>(Tabell1[[#This Row],[TP]]+Tabell1[[#This Row],[TN]])/(Tabell1[[#This Row],[TP]]+Tabell1[[#This Row],[TN]]+Tabell1[[#This Row],[FP]]+Tabell1[[#This Row],[FN]])</f>
        <v>0.84683624513442568</v>
      </c>
      <c r="O3692">
        <f>Tabell1[[#This Row],[TP]]/(Tabell1[[#This Row],[TP]]+Tabell1[[#This Row],[FP]])</f>
        <v>0.9834650455927052</v>
      </c>
      <c r="P3692">
        <f>Tabell1[[#This Row],[TP]]/(Tabell1[[#This Row],[TP]]+Tabell1[[#This Row],[FN]])</f>
        <v>0.83867288750648006</v>
      </c>
      <c r="Q3692">
        <f>2*(Tabell1[[#This Row],[Recall]] * Tabell1[[#This Row],[Precision]]) / (Tabell1[[#This Row],[Recall]] + Tabell1[[#This Row],[Precision]])</f>
        <v>0.90531617235590378</v>
      </c>
      <c r="R3692">
        <v>8089</v>
      </c>
      <c r="S3692">
        <v>1266</v>
      </c>
      <c r="T3692">
        <v>136</v>
      </c>
      <c r="U3692">
        <v>1556</v>
      </c>
    </row>
    <row r="3693" spans="1:21" hidden="1" x14ac:dyDescent="0.3">
      <c r="A3693" s="25" t="s">
        <v>20</v>
      </c>
      <c r="B3693" s="25" t="s">
        <v>22</v>
      </c>
      <c r="C3693" s="23" t="s">
        <v>40</v>
      </c>
      <c r="D3693" s="20" t="s">
        <v>23</v>
      </c>
      <c r="E3693" t="s">
        <v>24</v>
      </c>
      <c r="F3693" s="19" t="s">
        <v>21</v>
      </c>
      <c r="G3693" s="21" t="s">
        <v>29</v>
      </c>
      <c r="H3693" s="25" t="s">
        <v>26</v>
      </c>
      <c r="I3693" s="21"/>
      <c r="J3693" s="21" t="s">
        <v>29</v>
      </c>
      <c r="K3693" s="26">
        <v>4.2548308372497496</v>
      </c>
      <c r="L3693" s="26">
        <v>6.7238864898681596</v>
      </c>
      <c r="N3693">
        <f>(Tabell1[[#This Row],[TP]]+Tabell1[[#This Row],[TN]])/(Tabell1[[#This Row],[TP]]+Tabell1[[#This Row],[TN]]+Tabell1[[#This Row],[FP]]+Tabell1[[#This Row],[FN]])</f>
        <v>0.84403005340816506</v>
      </c>
      <c r="O3693">
        <f>Tabell1[[#This Row],[TP]]/(Tabell1[[#This Row],[TP]]+Tabell1[[#This Row],[FP]])</f>
        <v>0.96316651075771753</v>
      </c>
      <c r="P3693">
        <f>Tabell1[[#This Row],[TP]]/(Tabell1[[#This Row],[TP]]+Tabell1[[#This Row],[FN]])</f>
        <v>0.8540176257128046</v>
      </c>
      <c r="Q3693">
        <f>2*(Tabell1[[#This Row],[Recall]] * Tabell1[[#This Row],[Precision]]) / (Tabell1[[#This Row],[Recall]] + Tabell1[[#This Row],[Precision]])</f>
        <v>0.9053140627575974</v>
      </c>
      <c r="R3693">
        <v>8237</v>
      </c>
      <c r="S3693">
        <v>1087</v>
      </c>
      <c r="T3693">
        <v>315</v>
      </c>
      <c r="U3693">
        <v>1408</v>
      </c>
    </row>
    <row r="3694" spans="1:21" hidden="1" x14ac:dyDescent="0.3">
      <c r="A3694" s="25" t="s">
        <v>20</v>
      </c>
      <c r="B3694" s="25" t="s">
        <v>22</v>
      </c>
      <c r="C3694" s="25" t="s">
        <v>36</v>
      </c>
      <c r="D3694" s="25" t="s">
        <v>36</v>
      </c>
      <c r="E3694" t="s">
        <v>44</v>
      </c>
      <c r="F3694" s="25" t="s">
        <v>30</v>
      </c>
      <c r="G3694" s="25" t="s">
        <v>26</v>
      </c>
      <c r="H3694" s="25" t="s">
        <v>26</v>
      </c>
      <c r="I3694" s="25" t="s">
        <v>25</v>
      </c>
      <c r="J3694" s="21" t="s">
        <v>29</v>
      </c>
      <c r="K3694" s="26">
        <v>3.7216887474060001</v>
      </c>
      <c r="L3694" s="26">
        <v>9.0812666416168195</v>
      </c>
      <c r="N3694">
        <f>(Tabell1[[#This Row],[TP]]+Tabell1[[#This Row],[TN]])/(Tabell1[[#This Row],[TP]]+Tabell1[[#This Row],[TN]]+Tabell1[[#This Row],[FP]]+Tabell1[[#This Row],[FN]])</f>
        <v>0.86422335394688976</v>
      </c>
      <c r="O3694">
        <f>Tabell1[[#This Row],[TP]]/(Tabell1[[#This Row],[TP]]+Tabell1[[#This Row],[FP]])</f>
        <v>0.85167064439140816</v>
      </c>
      <c r="P3694">
        <f>Tabell1[[#This Row],[TP]]/(Tabell1[[#This Row],[TP]]+Tabell1[[#This Row],[FN]])</f>
        <v>0.96615676187897659</v>
      </c>
      <c r="Q3694">
        <f>2*(Tabell1[[#This Row],[Recall]] * Tabell1[[#This Row],[Precision]]) / (Tabell1[[#This Row],[Recall]] + Tabell1[[#This Row],[Precision]])</f>
        <v>0.90530855584448533</v>
      </c>
      <c r="R3694">
        <v>7137</v>
      </c>
      <c r="S3694">
        <v>2366</v>
      </c>
      <c r="T3694">
        <v>1243</v>
      </c>
      <c r="U3694">
        <v>250</v>
      </c>
    </row>
    <row r="3695" spans="1:21" hidden="1" x14ac:dyDescent="0.3">
      <c r="A3695" s="25" t="s">
        <v>20</v>
      </c>
      <c r="B3695" s="21" t="s">
        <v>32</v>
      </c>
      <c r="C3695" s="25" t="s">
        <v>36</v>
      </c>
      <c r="D3695" s="25" t="s">
        <v>36</v>
      </c>
      <c r="E3695" t="s">
        <v>37</v>
      </c>
      <c r="F3695" s="25" t="s">
        <v>30</v>
      </c>
      <c r="G3695" s="25" t="s">
        <v>26</v>
      </c>
      <c r="H3695" s="21" t="s">
        <v>29</v>
      </c>
      <c r="I3695" s="21"/>
      <c r="J3695" s="25" t="s">
        <v>26</v>
      </c>
      <c r="K3695" s="26">
        <v>2.04155421257019</v>
      </c>
      <c r="L3695" s="26">
        <v>4.3520598411559996</v>
      </c>
      <c r="N3695">
        <f>(Tabell1[[#This Row],[TP]]+Tabell1[[#This Row],[TN]])/(Tabell1[[#This Row],[TP]]+Tabell1[[#This Row],[TN]]+Tabell1[[#This Row],[FP]]+Tabell1[[#This Row],[FN]])</f>
        <v>0.87162841729907647</v>
      </c>
      <c r="O3695">
        <f>Tabell1[[#This Row],[TP]]/(Tabell1[[#This Row],[TP]]+Tabell1[[#This Row],[FP]])</f>
        <v>0.89289515699840338</v>
      </c>
      <c r="P3695">
        <f>Tabell1[[#This Row],[TP]]/(Tabell1[[#This Row],[TP]]+Tabell1[[#This Row],[FN]])</f>
        <v>0.91805745554035567</v>
      </c>
      <c r="Q3695">
        <f>2*(Tabell1[[#This Row],[Recall]] * Tabell1[[#This Row],[Precision]]) / (Tabell1[[#This Row],[Recall]] + Tabell1[[#This Row],[Precision]])</f>
        <v>0.90530149736948595</v>
      </c>
      <c r="R3695">
        <v>6711</v>
      </c>
      <c r="S3695">
        <v>2822</v>
      </c>
      <c r="T3695">
        <v>805</v>
      </c>
      <c r="U3695">
        <v>599</v>
      </c>
    </row>
    <row r="3696" spans="1:21" hidden="1" x14ac:dyDescent="0.3">
      <c r="A3696" s="25" t="s">
        <v>20</v>
      </c>
      <c r="B3696" s="21" t="s">
        <v>32</v>
      </c>
      <c r="C3696" s="25" t="s">
        <v>36</v>
      </c>
      <c r="D3696" s="25" t="s">
        <v>36</v>
      </c>
      <c r="E3696" t="s">
        <v>37</v>
      </c>
      <c r="F3696" s="25" t="s">
        <v>30</v>
      </c>
      <c r="G3696" s="21" t="s">
        <v>29</v>
      </c>
      <c r="H3696" s="21" t="s">
        <v>29</v>
      </c>
      <c r="I3696" s="21"/>
      <c r="J3696" s="25" t="s">
        <v>26</v>
      </c>
      <c r="K3696" s="26">
        <v>1.96270680427551</v>
      </c>
      <c r="L3696" s="26">
        <v>4.3226017951965297</v>
      </c>
      <c r="N3696">
        <f>(Tabell1[[#This Row],[TP]]+Tabell1[[#This Row],[TN]])/(Tabell1[[#This Row],[TP]]+Tabell1[[#This Row],[TN]]+Tabell1[[#This Row],[FP]]+Tabell1[[#This Row],[FN]])</f>
        <v>0.87162841729907647</v>
      </c>
      <c r="O3696">
        <f>Tabell1[[#This Row],[TP]]/(Tabell1[[#This Row],[TP]]+Tabell1[[#This Row],[FP]])</f>
        <v>0.89289515699840338</v>
      </c>
      <c r="P3696">
        <f>Tabell1[[#This Row],[TP]]/(Tabell1[[#This Row],[TP]]+Tabell1[[#This Row],[FN]])</f>
        <v>0.91805745554035567</v>
      </c>
      <c r="Q3696">
        <f>2*(Tabell1[[#This Row],[Recall]] * Tabell1[[#This Row],[Precision]]) / (Tabell1[[#This Row],[Recall]] + Tabell1[[#This Row],[Precision]])</f>
        <v>0.90530149736948595</v>
      </c>
      <c r="R3696">
        <v>6711</v>
      </c>
      <c r="S3696">
        <v>2822</v>
      </c>
      <c r="T3696">
        <v>805</v>
      </c>
      <c r="U3696">
        <v>599</v>
      </c>
    </row>
    <row r="3697" spans="1:21" hidden="1" x14ac:dyDescent="0.3">
      <c r="A3697" s="25" t="s">
        <v>20</v>
      </c>
      <c r="B3697" s="25" t="s">
        <v>22</v>
      </c>
      <c r="C3697" s="23" t="s">
        <v>40</v>
      </c>
      <c r="D3697" s="23" t="s">
        <v>40</v>
      </c>
      <c r="E3697" t="s">
        <v>46</v>
      </c>
      <c r="F3697" s="25" t="s">
        <v>30</v>
      </c>
      <c r="G3697" s="25" t="s">
        <v>26</v>
      </c>
      <c r="H3697" s="25" t="s">
        <v>26</v>
      </c>
      <c r="I3697" s="21"/>
      <c r="J3697" s="21" t="s">
        <v>29</v>
      </c>
      <c r="K3697" s="26">
        <v>7.2628548145294101</v>
      </c>
      <c r="L3697" s="26">
        <v>17.3168687820434</v>
      </c>
      <c r="N3697">
        <f>(Tabell1[[#This Row],[TP]]+Tabell1[[#This Row],[TN]])/(Tabell1[[#This Row],[TP]]+Tabell1[[#This Row],[TN]]+Tabell1[[#This Row],[FP]]+Tabell1[[#This Row],[FN]])</f>
        <v>0.90730337078651691</v>
      </c>
      <c r="O3697">
        <f>Tabell1[[#This Row],[TP]]/(Tabell1[[#This Row],[TP]]+Tabell1[[#This Row],[FP]])</f>
        <v>0.92261230653076631</v>
      </c>
      <c r="P3697">
        <f>Tabell1[[#This Row],[TP]]/(Tabell1[[#This Row],[TP]]+Tabell1[[#This Row],[FN]])</f>
        <v>0.88856571532448647</v>
      </c>
      <c r="Q3697">
        <f>2*(Tabell1[[#This Row],[Recall]] * Tabell1[[#This Row],[Precision]]) / (Tabell1[[#This Row],[Recall]] + Tabell1[[#This Row],[Precision]])</f>
        <v>0.9052690063894806</v>
      </c>
      <c r="R3697">
        <v>4888</v>
      </c>
      <c r="S3697">
        <v>5125</v>
      </c>
      <c r="T3697">
        <v>410</v>
      </c>
      <c r="U3697">
        <v>613</v>
      </c>
    </row>
    <row r="3698" spans="1:21" hidden="1" x14ac:dyDescent="0.3">
      <c r="A3698" s="21" t="s">
        <v>31</v>
      </c>
      <c r="B3698" s="21" t="s">
        <v>32</v>
      </c>
      <c r="C3698" s="25" t="s">
        <v>36</v>
      </c>
      <c r="D3698" s="25" t="s">
        <v>36</v>
      </c>
      <c r="E3698" t="s">
        <v>44</v>
      </c>
      <c r="F3698" s="19" t="s">
        <v>21</v>
      </c>
      <c r="G3698" s="21" t="s">
        <v>29</v>
      </c>
      <c r="H3698" s="21" t="s">
        <v>29</v>
      </c>
      <c r="I3698" s="25" t="s">
        <v>25</v>
      </c>
      <c r="J3698" s="21" t="s">
        <v>29</v>
      </c>
      <c r="K3698" s="26">
        <v>0.62282133102416903</v>
      </c>
      <c r="L3698" s="26">
        <v>0.39376664161682101</v>
      </c>
      <c r="N3698">
        <f>(Tabell1[[#This Row],[TP]]+Tabell1[[#This Row],[TN]])/(Tabell1[[#This Row],[TP]]+Tabell1[[#This Row],[TN]]+Tabell1[[#This Row],[FP]]+Tabell1[[#This Row],[FN]])</f>
        <v>0.87049836304110584</v>
      </c>
      <c r="O3698">
        <f>Tabell1[[#This Row],[TP]]/(Tabell1[[#This Row],[TP]]+Tabell1[[#This Row],[FP]])</f>
        <v>0.88999345977763245</v>
      </c>
      <c r="P3698">
        <f>Tabell1[[#This Row],[TP]]/(Tabell1[[#This Row],[TP]]+Tabell1[[#This Row],[FN]])</f>
        <v>0.92107756870177337</v>
      </c>
      <c r="Q3698">
        <f>2*(Tabell1[[#This Row],[Recall]] * Tabell1[[#This Row],[Precision]]) / (Tabell1[[#This Row],[Recall]] + Tabell1[[#This Row],[Precision]])</f>
        <v>0.90526875997871203</v>
      </c>
      <c r="R3698">
        <v>6804</v>
      </c>
      <c r="S3698">
        <v>2768</v>
      </c>
      <c r="T3698">
        <v>841</v>
      </c>
      <c r="U3698">
        <v>583</v>
      </c>
    </row>
    <row r="3699" spans="1:21" hidden="1" x14ac:dyDescent="0.3">
      <c r="A3699" s="21" t="s">
        <v>31</v>
      </c>
      <c r="B3699" s="25" t="s">
        <v>22</v>
      </c>
      <c r="C3699" s="25" t="s">
        <v>36</v>
      </c>
      <c r="D3699" s="25" t="s">
        <v>36</v>
      </c>
      <c r="E3699" t="s">
        <v>44</v>
      </c>
      <c r="F3699" s="25" t="s">
        <v>30</v>
      </c>
      <c r="G3699" s="25" t="s">
        <v>26</v>
      </c>
      <c r="H3699" s="25" t="s">
        <v>26</v>
      </c>
      <c r="I3699" s="25" t="s">
        <v>25</v>
      </c>
      <c r="J3699" s="21" t="s">
        <v>29</v>
      </c>
      <c r="K3699" s="26">
        <v>1.5686614513397199</v>
      </c>
      <c r="L3699" s="26">
        <v>0.62839746475219704</v>
      </c>
      <c r="N3699">
        <f>(Tabell1[[#This Row],[TP]]+Tabell1[[#This Row],[TN]])/(Tabell1[[#This Row],[TP]]+Tabell1[[#This Row],[TN]]+Tabell1[[#This Row],[FP]]+Tabell1[[#This Row],[FN]])</f>
        <v>0.86704256093124776</v>
      </c>
      <c r="O3699">
        <f>Tabell1[[#This Row],[TP]]/(Tabell1[[#This Row],[TP]]+Tabell1[[#This Row],[FP]])</f>
        <v>0.8682411435674332</v>
      </c>
      <c r="P3699">
        <f>Tabell1[[#This Row],[TP]]/(Tabell1[[#This Row],[TP]]+Tabell1[[#This Row],[FN]])</f>
        <v>0.94558007310139436</v>
      </c>
      <c r="Q3699">
        <f>2*(Tabell1[[#This Row],[Recall]] * Tabell1[[#This Row],[Precision]]) / (Tabell1[[#This Row],[Recall]] + Tabell1[[#This Row],[Precision]])</f>
        <v>0.90526179367547954</v>
      </c>
      <c r="R3699">
        <v>6985</v>
      </c>
      <c r="S3699">
        <v>2549</v>
      </c>
      <c r="T3699">
        <v>1060</v>
      </c>
      <c r="U3699">
        <v>402</v>
      </c>
    </row>
    <row r="3700" spans="1:21" hidden="1" x14ac:dyDescent="0.3">
      <c r="A3700" s="25" t="s">
        <v>20</v>
      </c>
      <c r="B3700" s="25" t="s">
        <v>22</v>
      </c>
      <c r="C3700" s="23" t="s">
        <v>40</v>
      </c>
      <c r="D3700" s="20" t="s">
        <v>23</v>
      </c>
      <c r="E3700" t="s">
        <v>24</v>
      </c>
      <c r="F3700" s="25" t="s">
        <v>30</v>
      </c>
      <c r="G3700" s="21" t="s">
        <v>29</v>
      </c>
      <c r="H3700" s="25" t="s">
        <v>26</v>
      </c>
      <c r="I3700" s="21"/>
      <c r="J3700" s="21" t="s">
        <v>29</v>
      </c>
      <c r="K3700" s="26">
        <v>6.7253868579864502</v>
      </c>
      <c r="L3700" s="26">
        <v>10.555950164794901</v>
      </c>
      <c r="N3700">
        <f>(Tabell1[[#This Row],[TP]]+Tabell1[[#This Row],[TN]])/(Tabell1[[#This Row],[TP]]+Tabell1[[#This Row],[TN]]+Tabell1[[#This Row],[FP]]+Tabell1[[#This Row],[FN]])</f>
        <v>0.84412057572191546</v>
      </c>
      <c r="O3700">
        <f>Tabell1[[#This Row],[TP]]/(Tabell1[[#This Row],[TP]]+Tabell1[[#This Row],[FP]])</f>
        <v>0.96469208211143698</v>
      </c>
      <c r="P3700">
        <f>Tabell1[[#This Row],[TP]]/(Tabell1[[#This Row],[TP]]+Tabell1[[#This Row],[FN]])</f>
        <v>0.85266977708657332</v>
      </c>
      <c r="Q3700">
        <f>2*(Tabell1[[#This Row],[Recall]] * Tabell1[[#This Row],[Precision]]) / (Tabell1[[#This Row],[Recall]] + Tabell1[[#This Row],[Precision]])</f>
        <v>0.90522839845899838</v>
      </c>
      <c r="R3700">
        <v>8224</v>
      </c>
      <c r="S3700">
        <v>1101</v>
      </c>
      <c r="T3700">
        <v>301</v>
      </c>
      <c r="U3700">
        <v>1421</v>
      </c>
    </row>
    <row r="3701" spans="1:21" hidden="1" x14ac:dyDescent="0.3">
      <c r="A3701" s="21" t="s">
        <v>31</v>
      </c>
      <c r="B3701" s="25" t="s">
        <v>22</v>
      </c>
      <c r="C3701" s="25" t="s">
        <v>36</v>
      </c>
      <c r="D3701" s="25" t="s">
        <v>36</v>
      </c>
      <c r="E3701" t="s">
        <v>44</v>
      </c>
      <c r="F3701" s="25" t="s">
        <v>30</v>
      </c>
      <c r="G3701" s="21" t="s">
        <v>29</v>
      </c>
      <c r="H3701" s="25" t="s">
        <v>26</v>
      </c>
      <c r="I3701" s="25" t="s">
        <v>25</v>
      </c>
      <c r="J3701" s="21" t="s">
        <v>29</v>
      </c>
      <c r="K3701" s="26">
        <v>1.98698377609252</v>
      </c>
      <c r="L3701" s="26">
        <v>0.57472848892211903</v>
      </c>
      <c r="N3701">
        <f>(Tabell1[[#This Row],[TP]]+Tabell1[[#This Row],[TN]])/(Tabell1[[#This Row],[TP]]+Tabell1[[#This Row],[TN]]+Tabell1[[#This Row],[FP]]+Tabell1[[#This Row],[FN]])</f>
        <v>0.86722444525281916</v>
      </c>
      <c r="O3701">
        <f>Tabell1[[#This Row],[TP]]/(Tabell1[[#This Row],[TP]]+Tabell1[[#This Row],[FP]])</f>
        <v>0.86983651566204923</v>
      </c>
      <c r="P3701">
        <f>Tabell1[[#This Row],[TP]]/(Tabell1[[#This Row],[TP]]+Tabell1[[#This Row],[FN]])</f>
        <v>0.94354947881413298</v>
      </c>
      <c r="Q3701">
        <f>2*(Tabell1[[#This Row],[Recall]] * Tabell1[[#This Row],[Precision]]) / (Tabell1[[#This Row],[Recall]] + Tabell1[[#This Row],[Precision]])</f>
        <v>0.90519480519480533</v>
      </c>
      <c r="R3701">
        <v>6970</v>
      </c>
      <c r="S3701">
        <v>2566</v>
      </c>
      <c r="T3701">
        <v>1043</v>
      </c>
      <c r="U3701">
        <v>417</v>
      </c>
    </row>
    <row r="3702" spans="1:21" hidden="1" x14ac:dyDescent="0.3">
      <c r="A3702" s="25" t="s">
        <v>20</v>
      </c>
      <c r="B3702" s="23" t="s">
        <v>33</v>
      </c>
      <c r="C3702" s="24" t="s">
        <v>38</v>
      </c>
      <c r="D3702" s="20" t="s">
        <v>23</v>
      </c>
      <c r="E3702" t="s">
        <v>24</v>
      </c>
      <c r="F3702" s="25" t="s">
        <v>30</v>
      </c>
      <c r="G3702" s="21" t="s">
        <v>29</v>
      </c>
      <c r="H3702" s="21" t="s">
        <v>29</v>
      </c>
      <c r="I3702" s="25" t="s">
        <v>25</v>
      </c>
      <c r="J3702" s="21" t="s">
        <v>29</v>
      </c>
      <c r="K3702" s="26">
        <v>3.8628399372100799</v>
      </c>
      <c r="L3702" s="26">
        <v>9.7088966369628906</v>
      </c>
      <c r="N3702">
        <f>(Tabell1[[#This Row],[TP]]+Tabell1[[#This Row],[TN]])/(Tabell1[[#This Row],[TP]]+Tabell1[[#This Row],[TN]]+Tabell1[[#This Row],[FP]]+Tabell1[[#This Row],[FN]])</f>
        <v>0.84258169638815972</v>
      </c>
      <c r="O3702">
        <f>Tabell1[[#This Row],[TP]]/(Tabell1[[#This Row],[TP]]+Tabell1[[#This Row],[FP]])</f>
        <v>0.95457681692732288</v>
      </c>
      <c r="P3702">
        <f>Tabell1[[#This Row],[TP]]/(Tabell1[[#This Row],[TP]]+Tabell1[[#This Row],[FN]])</f>
        <v>0.86065318818040437</v>
      </c>
      <c r="Q3702">
        <f>2*(Tabell1[[#This Row],[Recall]] * Tabell1[[#This Row],[Precision]]) / (Tabell1[[#This Row],[Recall]] + Tabell1[[#This Row],[Precision]])</f>
        <v>0.90518510441088273</v>
      </c>
      <c r="R3702">
        <v>8301</v>
      </c>
      <c r="S3702">
        <v>1007</v>
      </c>
      <c r="T3702">
        <v>395</v>
      </c>
      <c r="U3702">
        <v>1344</v>
      </c>
    </row>
    <row r="3703" spans="1:21" hidden="1" x14ac:dyDescent="0.3">
      <c r="A3703" s="21" t="s">
        <v>31</v>
      </c>
      <c r="B3703" s="21" t="s">
        <v>32</v>
      </c>
      <c r="C3703" s="25" t="s">
        <v>36</v>
      </c>
      <c r="D3703" s="25" t="s">
        <v>36</v>
      </c>
      <c r="E3703" t="s">
        <v>37</v>
      </c>
      <c r="F3703" s="19" t="s">
        <v>21</v>
      </c>
      <c r="G3703" s="21" t="s">
        <v>29</v>
      </c>
      <c r="H3703" s="25" t="s">
        <v>26</v>
      </c>
      <c r="I3703" s="25" t="s">
        <v>25</v>
      </c>
      <c r="J3703" s="25" t="s">
        <v>26</v>
      </c>
      <c r="K3703" s="26">
        <v>2.1949439048767001</v>
      </c>
      <c r="L3703" s="26">
        <v>0.52062296867370605</v>
      </c>
      <c r="N3703">
        <f>(Tabell1[[#This Row],[TP]]+Tabell1[[#This Row],[TN]])/(Tabell1[[#This Row],[TP]]+Tabell1[[#This Row],[TN]]+Tabell1[[#This Row],[FP]]+Tabell1[[#This Row],[FN]])</f>
        <v>0.86559385571911862</v>
      </c>
      <c r="O3703">
        <f>Tabell1[[#This Row],[TP]]/(Tabell1[[#This Row],[TP]]+Tabell1[[#This Row],[FP]])</f>
        <v>0.85653235653235649</v>
      </c>
      <c r="P3703">
        <f>Tabell1[[#This Row],[TP]]/(Tabell1[[#This Row],[TP]]+Tabell1[[#This Row],[FN]])</f>
        <v>0.95964432284541723</v>
      </c>
      <c r="Q3703">
        <f>2*(Tabell1[[#This Row],[Recall]] * Tabell1[[#This Row],[Precision]]) / (Tabell1[[#This Row],[Recall]] + Tabell1[[#This Row],[Precision]])</f>
        <v>0.90516129032258064</v>
      </c>
      <c r="R3703">
        <v>7015</v>
      </c>
      <c r="S3703">
        <v>2452</v>
      </c>
      <c r="T3703">
        <v>1175</v>
      </c>
      <c r="U3703">
        <v>295</v>
      </c>
    </row>
    <row r="3704" spans="1:21" hidden="1" x14ac:dyDescent="0.3">
      <c r="A3704" s="23" t="s">
        <v>48</v>
      </c>
      <c r="B3704" s="21" t="s">
        <v>32</v>
      </c>
      <c r="C3704" s="24" t="s">
        <v>38</v>
      </c>
      <c r="D3704" s="24" t="s">
        <v>38</v>
      </c>
      <c r="E3704" t="s">
        <v>45</v>
      </c>
      <c r="F3704" s="19" t="s">
        <v>21</v>
      </c>
      <c r="G3704" s="25" t="s">
        <v>26</v>
      </c>
      <c r="H3704" s="25" t="s">
        <v>26</v>
      </c>
      <c r="I3704" s="25" t="s">
        <v>25</v>
      </c>
      <c r="J3704" s="21" t="s">
        <v>29</v>
      </c>
      <c r="K3704" s="26">
        <v>0.68902707099914495</v>
      </c>
      <c r="L3704" s="26">
        <v>1.8526487350463801</v>
      </c>
      <c r="N3704">
        <f>(Tabell1[[#This Row],[TP]]+Tabell1[[#This Row],[TN]])/(Tabell1[[#This Row],[TP]]+Tabell1[[#This Row],[TN]]+Tabell1[[#This Row],[FP]]+Tabell1[[#This Row],[FN]])</f>
        <v>0.88325652841781876</v>
      </c>
      <c r="O3704">
        <f>Tabell1[[#This Row],[TP]]/(Tabell1[[#This Row],[TP]]+Tabell1[[#This Row],[FP]])</f>
        <v>0.87983445126302273</v>
      </c>
      <c r="P3704">
        <f>Tabell1[[#This Row],[TP]]/(Tabell1[[#This Row],[TP]]+Tabell1[[#This Row],[FN]])</f>
        <v>0.93197278911564629</v>
      </c>
      <c r="Q3704">
        <f>2*(Tabell1[[#This Row],[Recall]] * Tabell1[[#This Row],[Precision]]) / (Tabell1[[#This Row],[Recall]] + Tabell1[[#This Row],[Precision]])</f>
        <v>0.90515342827778611</v>
      </c>
      <c r="R3704">
        <v>6165</v>
      </c>
      <c r="S3704">
        <v>3610</v>
      </c>
      <c r="T3704">
        <v>842</v>
      </c>
      <c r="U3704">
        <v>450</v>
      </c>
    </row>
    <row r="3705" spans="1:21" hidden="1" x14ac:dyDescent="0.3">
      <c r="A3705" s="23" t="s">
        <v>48</v>
      </c>
      <c r="B3705" s="21" t="s">
        <v>32</v>
      </c>
      <c r="C3705" s="24" t="s">
        <v>38</v>
      </c>
      <c r="D3705" s="24" t="s">
        <v>38</v>
      </c>
      <c r="E3705" t="s">
        <v>45</v>
      </c>
      <c r="F3705" s="19" t="s">
        <v>21</v>
      </c>
      <c r="G3705" s="25" t="s">
        <v>26</v>
      </c>
      <c r="H3705" s="25" t="s">
        <v>26</v>
      </c>
      <c r="I3705" s="25" t="s">
        <v>25</v>
      </c>
      <c r="J3705" s="25" t="s">
        <v>26</v>
      </c>
      <c r="K3705" s="26">
        <v>0.65217876434326105</v>
      </c>
      <c r="L3705" s="26">
        <v>1.92888283729553</v>
      </c>
      <c r="N3705">
        <f>(Tabell1[[#This Row],[TP]]+Tabell1[[#This Row],[TN]])/(Tabell1[[#This Row],[TP]]+Tabell1[[#This Row],[TN]]+Tabell1[[#This Row],[FP]]+Tabell1[[#This Row],[FN]])</f>
        <v>0.88325652841781876</v>
      </c>
      <c r="O3705">
        <f>Tabell1[[#This Row],[TP]]/(Tabell1[[#This Row],[TP]]+Tabell1[[#This Row],[FP]])</f>
        <v>0.87983445126302273</v>
      </c>
      <c r="P3705">
        <f>Tabell1[[#This Row],[TP]]/(Tabell1[[#This Row],[TP]]+Tabell1[[#This Row],[FN]])</f>
        <v>0.93197278911564629</v>
      </c>
      <c r="Q3705">
        <f>2*(Tabell1[[#This Row],[Recall]] * Tabell1[[#This Row],[Precision]]) / (Tabell1[[#This Row],[Recall]] + Tabell1[[#This Row],[Precision]])</f>
        <v>0.90515342827778611</v>
      </c>
      <c r="R3705">
        <v>6165</v>
      </c>
      <c r="S3705">
        <v>3610</v>
      </c>
      <c r="T3705">
        <v>842</v>
      </c>
      <c r="U3705">
        <v>450</v>
      </c>
    </row>
    <row r="3706" spans="1:21" hidden="1" x14ac:dyDescent="0.3">
      <c r="A3706" s="23" t="s">
        <v>48</v>
      </c>
      <c r="B3706" s="21" t="s">
        <v>32</v>
      </c>
      <c r="C3706" s="24" t="s">
        <v>38</v>
      </c>
      <c r="D3706" s="20" t="s">
        <v>23</v>
      </c>
      <c r="E3706" t="s">
        <v>24</v>
      </c>
      <c r="F3706" s="19" t="s">
        <v>21</v>
      </c>
      <c r="G3706" s="25" t="s">
        <v>26</v>
      </c>
      <c r="H3706" s="21" t="s">
        <v>29</v>
      </c>
      <c r="I3706" s="21"/>
      <c r="J3706" s="25" t="s">
        <v>26</v>
      </c>
      <c r="K3706" s="26">
        <v>0.70467138290405196</v>
      </c>
      <c r="L3706" s="26">
        <v>1.0666368007659901</v>
      </c>
      <c r="N3706">
        <f>(Tabell1[[#This Row],[TP]]+Tabell1[[#This Row],[TN]])/(Tabell1[[#This Row],[TP]]+Tabell1[[#This Row],[TN]]+Tabell1[[#This Row],[FP]]+Tabell1[[#This Row],[FN]])</f>
        <v>0.84348691952566313</v>
      </c>
      <c r="O3706">
        <f>Tabell1[[#This Row],[TP]]/(Tabell1[[#This Row],[TP]]+Tabell1[[#This Row],[FP]])</f>
        <v>0.96109040074557317</v>
      </c>
      <c r="P3706">
        <f>Tabell1[[#This Row],[TP]]/(Tabell1[[#This Row],[TP]]+Tabell1[[#This Row],[FN]])</f>
        <v>0.85536547433903576</v>
      </c>
      <c r="Q3706">
        <f>2*(Tabell1[[#This Row],[Recall]] * Tabell1[[#This Row],[Precision]]) / (Tabell1[[#This Row],[Recall]] + Tabell1[[#This Row],[Precision]])</f>
        <v>0.90515113281035708</v>
      </c>
      <c r="R3706">
        <v>8250</v>
      </c>
      <c r="S3706">
        <v>1068</v>
      </c>
      <c r="T3706">
        <v>334</v>
      </c>
      <c r="U3706">
        <v>1395</v>
      </c>
    </row>
    <row r="3707" spans="1:21" hidden="1" x14ac:dyDescent="0.3">
      <c r="A3707" s="23" t="s">
        <v>48</v>
      </c>
      <c r="B3707" s="21" t="s">
        <v>32</v>
      </c>
      <c r="C3707" s="24" t="s">
        <v>38</v>
      </c>
      <c r="D3707" s="20" t="s">
        <v>23</v>
      </c>
      <c r="E3707" t="s">
        <v>24</v>
      </c>
      <c r="F3707" s="19" t="s">
        <v>21</v>
      </c>
      <c r="G3707" s="25" t="s">
        <v>26</v>
      </c>
      <c r="H3707" s="21" t="s">
        <v>29</v>
      </c>
      <c r="I3707" s="21"/>
      <c r="J3707" s="21" t="s">
        <v>29</v>
      </c>
      <c r="K3707" s="26">
        <v>0.69706726074218694</v>
      </c>
      <c r="L3707" s="26">
        <v>1.02255058288574</v>
      </c>
      <c r="N3707">
        <f>(Tabell1[[#This Row],[TP]]+Tabell1[[#This Row],[TN]])/(Tabell1[[#This Row],[TP]]+Tabell1[[#This Row],[TN]]+Tabell1[[#This Row],[FP]]+Tabell1[[#This Row],[FN]])</f>
        <v>0.84348691952566313</v>
      </c>
      <c r="O3707">
        <f>Tabell1[[#This Row],[TP]]/(Tabell1[[#This Row],[TP]]+Tabell1[[#This Row],[FP]])</f>
        <v>0.96109040074557317</v>
      </c>
      <c r="P3707">
        <f>Tabell1[[#This Row],[TP]]/(Tabell1[[#This Row],[TP]]+Tabell1[[#This Row],[FN]])</f>
        <v>0.85536547433903576</v>
      </c>
      <c r="Q3707">
        <f>2*(Tabell1[[#This Row],[Recall]] * Tabell1[[#This Row],[Precision]]) / (Tabell1[[#This Row],[Recall]] + Tabell1[[#This Row],[Precision]])</f>
        <v>0.90515113281035708</v>
      </c>
      <c r="R3707">
        <v>8250</v>
      </c>
      <c r="S3707">
        <v>1068</v>
      </c>
      <c r="T3707">
        <v>334</v>
      </c>
      <c r="U3707">
        <v>1395</v>
      </c>
    </row>
    <row r="3708" spans="1:21" hidden="1" x14ac:dyDescent="0.3">
      <c r="A3708" s="25" t="s">
        <v>20</v>
      </c>
      <c r="B3708" s="21" t="s">
        <v>32</v>
      </c>
      <c r="C3708" s="25" t="s">
        <v>36</v>
      </c>
      <c r="D3708" s="25" t="s">
        <v>36</v>
      </c>
      <c r="E3708" t="s">
        <v>44</v>
      </c>
      <c r="F3708" s="19" t="s">
        <v>21</v>
      </c>
      <c r="G3708" s="21" t="s">
        <v>29</v>
      </c>
      <c r="H3708" s="21" t="s">
        <v>29</v>
      </c>
      <c r="I3708" s="21"/>
      <c r="J3708" s="25" t="s">
        <v>26</v>
      </c>
      <c r="K3708" s="26">
        <v>1.66455602645874</v>
      </c>
      <c r="L3708" s="26">
        <v>3.6083381175994802</v>
      </c>
      <c r="N3708">
        <f>(Tabell1[[#This Row],[TP]]+Tabell1[[#This Row],[TN]])/(Tabell1[[#This Row],[TP]]+Tabell1[[#This Row],[TN]]+Tabell1[[#This Row],[FP]]+Tabell1[[#This Row],[FN]])</f>
        <v>0.87158966897053469</v>
      </c>
      <c r="O3708">
        <f>Tabell1[[#This Row],[TP]]/(Tabell1[[#This Row],[TP]]+Tabell1[[#This Row],[FP]])</f>
        <v>0.89881190762248031</v>
      </c>
      <c r="P3708">
        <f>Tabell1[[#This Row],[TP]]/(Tabell1[[#This Row],[TP]]+Tabell1[[#This Row],[FN]])</f>
        <v>0.91146608907540272</v>
      </c>
      <c r="Q3708">
        <f>2*(Tabell1[[#This Row],[Recall]] * Tabell1[[#This Row],[Precision]]) / (Tabell1[[#This Row],[Recall]] + Tabell1[[#This Row],[Precision]])</f>
        <v>0.9050947708025272</v>
      </c>
      <c r="R3708">
        <v>6733</v>
      </c>
      <c r="S3708">
        <v>2851</v>
      </c>
      <c r="T3708">
        <v>758</v>
      </c>
      <c r="U3708">
        <v>654</v>
      </c>
    </row>
    <row r="3709" spans="1:21" hidden="1" x14ac:dyDescent="0.3">
      <c r="A3709" s="25" t="s">
        <v>20</v>
      </c>
      <c r="B3709" s="21" t="s">
        <v>32</v>
      </c>
      <c r="C3709" s="25" t="s">
        <v>36</v>
      </c>
      <c r="D3709" s="25" t="s">
        <v>36</v>
      </c>
      <c r="E3709" t="s">
        <v>44</v>
      </c>
      <c r="F3709" s="19" t="s">
        <v>21</v>
      </c>
      <c r="G3709" s="25" t="s">
        <v>26</v>
      </c>
      <c r="H3709" s="25" t="s">
        <v>26</v>
      </c>
      <c r="I3709" s="21"/>
      <c r="J3709" s="25" t="s">
        <v>26</v>
      </c>
      <c r="K3709" s="26">
        <v>1.54191350936889</v>
      </c>
      <c r="L3709" s="26">
        <v>3.8285679817199698</v>
      </c>
      <c r="N3709">
        <f>(Tabell1[[#This Row],[TP]]+Tabell1[[#This Row],[TN]])/(Tabell1[[#This Row],[TP]]+Tabell1[[#This Row],[TN]]+Tabell1[[#This Row],[FP]]+Tabell1[[#This Row],[FN]])</f>
        <v>0.87168061113132045</v>
      </c>
      <c r="O3709">
        <f>Tabell1[[#This Row],[TP]]/(Tabell1[[#This Row],[TP]]+Tabell1[[#This Row],[FP]])</f>
        <v>0.90032154340836013</v>
      </c>
      <c r="P3709">
        <f>Tabell1[[#This Row],[TP]]/(Tabell1[[#This Row],[TP]]+Tabell1[[#This Row],[FN]])</f>
        <v>0.90970624069310957</v>
      </c>
      <c r="Q3709">
        <f>2*(Tabell1[[#This Row],[Recall]] * Tabell1[[#This Row],[Precision]]) / (Tabell1[[#This Row],[Recall]] + Tabell1[[#This Row],[Precision]])</f>
        <v>0.90498956299239108</v>
      </c>
      <c r="R3709">
        <v>6720</v>
      </c>
      <c r="S3709">
        <v>2865</v>
      </c>
      <c r="T3709">
        <v>744</v>
      </c>
      <c r="U3709">
        <v>667</v>
      </c>
    </row>
    <row r="3710" spans="1:21" hidden="1" x14ac:dyDescent="0.3">
      <c r="A3710" s="25" t="s">
        <v>20</v>
      </c>
      <c r="B3710" s="21" t="s">
        <v>32</v>
      </c>
      <c r="C3710" s="25" t="s">
        <v>36</v>
      </c>
      <c r="D3710" s="25" t="s">
        <v>36</v>
      </c>
      <c r="E3710" t="s">
        <v>44</v>
      </c>
      <c r="F3710" s="19" t="s">
        <v>21</v>
      </c>
      <c r="G3710" s="25" t="s">
        <v>26</v>
      </c>
      <c r="H3710" s="21" t="s">
        <v>29</v>
      </c>
      <c r="I3710" s="21"/>
      <c r="J3710" s="25" t="s">
        <v>26</v>
      </c>
      <c r="K3710" s="26">
        <v>1.8076262474060001</v>
      </c>
      <c r="L3710" s="26">
        <v>3.6588995456695499</v>
      </c>
      <c r="N3710">
        <f>(Tabell1[[#This Row],[TP]]+Tabell1[[#This Row],[TN]])/(Tabell1[[#This Row],[TP]]+Tabell1[[#This Row],[TN]]+Tabell1[[#This Row],[FP]]+Tabell1[[#This Row],[FN]])</f>
        <v>0.87140778464896329</v>
      </c>
      <c r="O3710">
        <f>Tabell1[[#This Row],[TP]]/(Tabell1[[#This Row],[TP]]+Tabell1[[#This Row],[FP]])</f>
        <v>0.89878488449726268</v>
      </c>
      <c r="P3710">
        <f>Tabell1[[#This Row],[TP]]/(Tabell1[[#This Row],[TP]]+Tabell1[[#This Row],[FN]])</f>
        <v>0.9111953431704346</v>
      </c>
      <c r="Q3710">
        <f>2*(Tabell1[[#This Row],[Recall]] * Tabell1[[#This Row],[Precision]]) / (Tabell1[[#This Row],[Recall]] + Tabell1[[#This Row],[Precision]])</f>
        <v>0.90494756655014785</v>
      </c>
      <c r="R3710">
        <v>6731</v>
      </c>
      <c r="S3710">
        <v>2851</v>
      </c>
      <c r="T3710">
        <v>758</v>
      </c>
      <c r="U3710">
        <v>656</v>
      </c>
    </row>
    <row r="3711" spans="1:21" hidden="1" x14ac:dyDescent="0.3">
      <c r="A3711" s="25" t="s">
        <v>20</v>
      </c>
      <c r="B3711" s="25" t="s">
        <v>22</v>
      </c>
      <c r="C3711" s="24" t="s">
        <v>38</v>
      </c>
      <c r="D3711" s="24" t="s">
        <v>38</v>
      </c>
      <c r="E3711" t="s">
        <v>39</v>
      </c>
      <c r="F3711" s="19" t="s">
        <v>21</v>
      </c>
      <c r="G3711" s="25" t="s">
        <v>26</v>
      </c>
      <c r="H3711" s="21" t="s">
        <v>29</v>
      </c>
      <c r="I3711" s="21"/>
      <c r="J3711" s="21" t="s">
        <v>29</v>
      </c>
      <c r="K3711" s="26">
        <v>2.1611959934234601</v>
      </c>
      <c r="L3711" s="26">
        <v>5.4395680427551198</v>
      </c>
      <c r="N3711">
        <f>(Tabell1[[#This Row],[TP]]+Tabell1[[#This Row],[TN]])/(Tabell1[[#This Row],[TP]]+Tabell1[[#This Row],[TN]]+Tabell1[[#This Row],[FP]]+Tabell1[[#This Row],[FN]])</f>
        <v>0.88300459335314785</v>
      </c>
      <c r="O3711">
        <f>Tabell1[[#This Row],[TP]]/(Tabell1[[#This Row],[TP]]+Tabell1[[#This Row],[FP]])</f>
        <v>0.88551368390886942</v>
      </c>
      <c r="P3711">
        <f>Tabell1[[#This Row],[TP]]/(Tabell1[[#This Row],[TP]]+Tabell1[[#This Row],[FN]])</f>
        <v>0.92514970059880242</v>
      </c>
      <c r="Q3711">
        <f>2*(Tabell1[[#This Row],[Recall]] * Tabell1[[#This Row],[Precision]]) / (Tabell1[[#This Row],[Recall]] + Tabell1[[#This Row],[Precision]])</f>
        <v>0.90489786953656925</v>
      </c>
      <c r="R3711">
        <v>6180</v>
      </c>
      <c r="S3711">
        <v>3624</v>
      </c>
      <c r="T3711">
        <v>799</v>
      </c>
      <c r="U3711">
        <v>500</v>
      </c>
    </row>
    <row r="3712" spans="1:21" hidden="1" x14ac:dyDescent="0.3">
      <c r="A3712" s="25" t="s">
        <v>20</v>
      </c>
      <c r="B3712" s="25" t="s">
        <v>22</v>
      </c>
      <c r="C3712" s="24" t="s">
        <v>38</v>
      </c>
      <c r="D3712" s="24" t="s">
        <v>38</v>
      </c>
      <c r="E3712" t="s">
        <v>39</v>
      </c>
      <c r="F3712" s="19" t="s">
        <v>21</v>
      </c>
      <c r="G3712" s="21" t="s">
        <v>29</v>
      </c>
      <c r="H3712" s="21" t="s">
        <v>29</v>
      </c>
      <c r="I3712" s="21"/>
      <c r="J3712" s="21" t="s">
        <v>29</v>
      </c>
      <c r="K3712" s="26">
        <v>2.1554980278015101</v>
      </c>
      <c r="L3712" s="26">
        <v>5.3896954059600803</v>
      </c>
      <c r="N3712">
        <f>(Tabell1[[#This Row],[TP]]+Tabell1[[#This Row],[TN]])/(Tabell1[[#This Row],[TP]]+Tabell1[[#This Row],[TN]]+Tabell1[[#This Row],[FP]]+Tabell1[[#This Row],[FN]])</f>
        <v>0.88300459335314785</v>
      </c>
      <c r="O3712">
        <f>Tabell1[[#This Row],[TP]]/(Tabell1[[#This Row],[TP]]+Tabell1[[#This Row],[FP]])</f>
        <v>0.88551368390886942</v>
      </c>
      <c r="P3712">
        <f>Tabell1[[#This Row],[TP]]/(Tabell1[[#This Row],[TP]]+Tabell1[[#This Row],[FN]])</f>
        <v>0.92514970059880242</v>
      </c>
      <c r="Q3712">
        <f>2*(Tabell1[[#This Row],[Recall]] * Tabell1[[#This Row],[Precision]]) / (Tabell1[[#This Row],[Recall]] + Tabell1[[#This Row],[Precision]])</f>
        <v>0.90489786953656925</v>
      </c>
      <c r="R3712">
        <v>6180</v>
      </c>
      <c r="S3712">
        <v>3624</v>
      </c>
      <c r="T3712">
        <v>799</v>
      </c>
      <c r="U3712">
        <v>500</v>
      </c>
    </row>
    <row r="3713" spans="1:21" hidden="1" x14ac:dyDescent="0.3">
      <c r="A3713" s="23" t="s">
        <v>48</v>
      </c>
      <c r="B3713" s="21" t="s">
        <v>32</v>
      </c>
      <c r="C3713" s="24" t="s">
        <v>38</v>
      </c>
      <c r="D3713" s="20" t="s">
        <v>23</v>
      </c>
      <c r="E3713" t="s">
        <v>24</v>
      </c>
      <c r="F3713" s="19" t="s">
        <v>21</v>
      </c>
      <c r="G3713" s="21" t="s">
        <v>29</v>
      </c>
      <c r="H3713" s="21" t="s">
        <v>29</v>
      </c>
      <c r="I3713" s="21"/>
      <c r="J3713" s="21" t="s">
        <v>29</v>
      </c>
      <c r="K3713" s="26">
        <v>0.69390130043029696</v>
      </c>
      <c r="L3713" s="26">
        <v>0.99911618232726995</v>
      </c>
      <c r="N3713">
        <f>(Tabell1[[#This Row],[TP]]+Tabell1[[#This Row],[TN]])/(Tabell1[[#This Row],[TP]]+Tabell1[[#This Row],[TN]]+Tabell1[[#This Row],[FP]]+Tabell1[[#This Row],[FN]])</f>
        <v>0.84312483027066176</v>
      </c>
      <c r="O3713">
        <f>Tabell1[[#This Row],[TP]]/(Tabell1[[#This Row],[TP]]+Tabell1[[#This Row],[FP]])</f>
        <v>0.96139491485887563</v>
      </c>
      <c r="P3713">
        <f>Tabell1[[#This Row],[TP]]/(Tabell1[[#This Row],[TP]]+Tabell1[[#This Row],[FN]])</f>
        <v>0.85463970969414205</v>
      </c>
      <c r="Q3713">
        <f>2*(Tabell1[[#This Row],[Recall]] * Tabell1[[#This Row],[Precision]]) / (Tabell1[[#This Row],[Recall]] + Tabell1[[#This Row],[Precision]])</f>
        <v>0.90487952137878036</v>
      </c>
      <c r="R3713">
        <v>8243</v>
      </c>
      <c r="S3713">
        <v>1071</v>
      </c>
      <c r="T3713">
        <v>331</v>
      </c>
      <c r="U3713">
        <v>1402</v>
      </c>
    </row>
    <row r="3714" spans="1:21" hidden="1" x14ac:dyDescent="0.3">
      <c r="A3714" s="23" t="s">
        <v>48</v>
      </c>
      <c r="B3714" s="21" t="s">
        <v>32</v>
      </c>
      <c r="C3714" s="24" t="s">
        <v>38</v>
      </c>
      <c r="D3714" s="20" t="s">
        <v>23</v>
      </c>
      <c r="E3714" t="s">
        <v>24</v>
      </c>
      <c r="F3714" s="19" t="s">
        <v>21</v>
      </c>
      <c r="G3714" s="21" t="s">
        <v>29</v>
      </c>
      <c r="H3714" s="21" t="s">
        <v>29</v>
      </c>
      <c r="I3714" s="21"/>
      <c r="J3714" s="25" t="s">
        <v>26</v>
      </c>
      <c r="K3714" s="26">
        <v>0.67321062088012695</v>
      </c>
      <c r="L3714" s="26">
        <v>1.0446097850799501</v>
      </c>
      <c r="N3714">
        <f>(Tabell1[[#This Row],[TP]]+Tabell1[[#This Row],[TN]])/(Tabell1[[#This Row],[TP]]+Tabell1[[#This Row],[TN]]+Tabell1[[#This Row],[FP]]+Tabell1[[#This Row],[FN]])</f>
        <v>0.84312483027066176</v>
      </c>
      <c r="O3714">
        <f>Tabell1[[#This Row],[TP]]/(Tabell1[[#This Row],[TP]]+Tabell1[[#This Row],[FP]])</f>
        <v>0.96139491485887563</v>
      </c>
      <c r="P3714">
        <f>Tabell1[[#This Row],[TP]]/(Tabell1[[#This Row],[TP]]+Tabell1[[#This Row],[FN]])</f>
        <v>0.85463970969414205</v>
      </c>
      <c r="Q3714">
        <f>2*(Tabell1[[#This Row],[Recall]] * Tabell1[[#This Row],[Precision]]) / (Tabell1[[#This Row],[Recall]] + Tabell1[[#This Row],[Precision]])</f>
        <v>0.90487952137878036</v>
      </c>
      <c r="R3714">
        <v>8243</v>
      </c>
      <c r="S3714">
        <v>1071</v>
      </c>
      <c r="T3714">
        <v>331</v>
      </c>
      <c r="U3714">
        <v>1402</v>
      </c>
    </row>
    <row r="3715" spans="1:21" hidden="1" x14ac:dyDescent="0.3">
      <c r="A3715" s="25" t="s">
        <v>20</v>
      </c>
      <c r="B3715" s="21" t="s">
        <v>32</v>
      </c>
      <c r="C3715" s="25" t="s">
        <v>36</v>
      </c>
      <c r="D3715" s="25" t="s">
        <v>36</v>
      </c>
      <c r="E3715" t="s">
        <v>44</v>
      </c>
      <c r="F3715" s="19" t="s">
        <v>21</v>
      </c>
      <c r="G3715" s="21" t="s">
        <v>29</v>
      </c>
      <c r="H3715" s="25" t="s">
        <v>26</v>
      </c>
      <c r="I3715" s="21"/>
      <c r="J3715" s="25" t="s">
        <v>26</v>
      </c>
      <c r="K3715" s="26">
        <v>1.5974850654602</v>
      </c>
      <c r="L3715" s="26">
        <v>3.73537850379943</v>
      </c>
      <c r="N3715">
        <f>(Tabell1[[#This Row],[TP]]+Tabell1[[#This Row],[TN]])/(Tabell1[[#This Row],[TP]]+Tabell1[[#This Row],[TN]]+Tabell1[[#This Row],[FP]]+Tabell1[[#This Row],[FN]])</f>
        <v>0.87158966897053469</v>
      </c>
      <c r="O3715">
        <f>Tabell1[[#This Row],[TP]]/(Tabell1[[#This Row],[TP]]+Tabell1[[#This Row],[FP]])</f>
        <v>0.90084529719576012</v>
      </c>
      <c r="P3715">
        <f>Tabell1[[#This Row],[TP]]/(Tabell1[[#This Row],[TP]]+Tabell1[[#This Row],[FN]])</f>
        <v>0.908894002978205</v>
      </c>
      <c r="Q3715">
        <f>2*(Tabell1[[#This Row],[Recall]] * Tabell1[[#This Row],[Precision]]) / (Tabell1[[#This Row],[Recall]] + Tabell1[[#This Row],[Precision]])</f>
        <v>0.90485175202156332</v>
      </c>
      <c r="R3715">
        <v>6714</v>
      </c>
      <c r="S3715">
        <v>2870</v>
      </c>
      <c r="T3715">
        <v>739</v>
      </c>
      <c r="U3715">
        <v>673</v>
      </c>
    </row>
    <row r="3716" spans="1:21" hidden="1" x14ac:dyDescent="0.3">
      <c r="A3716" s="23" t="s">
        <v>48</v>
      </c>
      <c r="B3716" s="21" t="s">
        <v>32</v>
      </c>
      <c r="C3716" s="24" t="s">
        <v>38</v>
      </c>
      <c r="D3716" s="24" t="s">
        <v>38</v>
      </c>
      <c r="E3716" t="s">
        <v>45</v>
      </c>
      <c r="F3716" s="19" t="s">
        <v>21</v>
      </c>
      <c r="G3716" s="21" t="s">
        <v>29</v>
      </c>
      <c r="H3716" s="25" t="s">
        <v>26</v>
      </c>
      <c r="I3716" s="25" t="s">
        <v>25</v>
      </c>
      <c r="J3716" s="21" t="s">
        <v>29</v>
      </c>
      <c r="K3716" s="26">
        <v>0.68552255630493097</v>
      </c>
      <c r="L3716" s="26">
        <v>1.88296175003051</v>
      </c>
      <c r="N3716">
        <f>(Tabell1[[#This Row],[TP]]+Tabell1[[#This Row],[TN]])/(Tabell1[[#This Row],[TP]]+Tabell1[[#This Row],[TN]]+Tabell1[[#This Row],[FP]]+Tabell1[[#This Row],[FN]])</f>
        <v>0.88280473479714472</v>
      </c>
      <c r="O3716">
        <f>Tabell1[[#This Row],[TP]]/(Tabell1[[#This Row],[TP]]+Tabell1[[#This Row],[FP]])</f>
        <v>0.87899087799315845</v>
      </c>
      <c r="P3716">
        <f>Tabell1[[#This Row],[TP]]/(Tabell1[[#This Row],[TP]]+Tabell1[[#This Row],[FN]])</f>
        <v>0.93227513227513226</v>
      </c>
      <c r="Q3716">
        <f>2*(Tabell1[[#This Row],[Recall]] * Tabell1[[#This Row],[Precision]]) / (Tabell1[[#This Row],[Recall]] + Tabell1[[#This Row],[Precision]])</f>
        <v>0.90484924070134254</v>
      </c>
      <c r="R3716">
        <v>6167</v>
      </c>
      <c r="S3716">
        <v>3603</v>
      </c>
      <c r="T3716">
        <v>849</v>
      </c>
      <c r="U3716">
        <v>448</v>
      </c>
    </row>
    <row r="3717" spans="1:21" hidden="1" x14ac:dyDescent="0.3">
      <c r="A3717" s="23" t="s">
        <v>48</v>
      </c>
      <c r="B3717" s="21" t="s">
        <v>32</v>
      </c>
      <c r="C3717" s="24" t="s">
        <v>38</v>
      </c>
      <c r="D3717" s="24" t="s">
        <v>38</v>
      </c>
      <c r="E3717" t="s">
        <v>45</v>
      </c>
      <c r="F3717" s="19" t="s">
        <v>21</v>
      </c>
      <c r="G3717" s="21" t="s">
        <v>29</v>
      </c>
      <c r="H3717" s="25" t="s">
        <v>26</v>
      </c>
      <c r="I3717" s="25" t="s">
        <v>25</v>
      </c>
      <c r="J3717" s="25" t="s">
        <v>26</v>
      </c>
      <c r="K3717" s="26">
        <v>0.64193058013916005</v>
      </c>
      <c r="L3717" s="26">
        <v>1.92017650604248</v>
      </c>
      <c r="N3717">
        <f>(Tabell1[[#This Row],[TP]]+Tabell1[[#This Row],[TN]])/(Tabell1[[#This Row],[TP]]+Tabell1[[#This Row],[TN]]+Tabell1[[#This Row],[FP]]+Tabell1[[#This Row],[FN]])</f>
        <v>0.88280473479714472</v>
      </c>
      <c r="O3717">
        <f>Tabell1[[#This Row],[TP]]/(Tabell1[[#This Row],[TP]]+Tabell1[[#This Row],[FP]])</f>
        <v>0.87899087799315845</v>
      </c>
      <c r="P3717">
        <f>Tabell1[[#This Row],[TP]]/(Tabell1[[#This Row],[TP]]+Tabell1[[#This Row],[FN]])</f>
        <v>0.93227513227513226</v>
      </c>
      <c r="Q3717">
        <f>2*(Tabell1[[#This Row],[Recall]] * Tabell1[[#This Row],[Precision]]) / (Tabell1[[#This Row],[Recall]] + Tabell1[[#This Row],[Precision]])</f>
        <v>0.90484924070134254</v>
      </c>
      <c r="R3717">
        <v>6167</v>
      </c>
      <c r="S3717">
        <v>3603</v>
      </c>
      <c r="T3717">
        <v>849</v>
      </c>
      <c r="U3717">
        <v>448</v>
      </c>
    </row>
    <row r="3718" spans="1:21" hidden="1" x14ac:dyDescent="0.3">
      <c r="A3718" s="21" t="s">
        <v>31</v>
      </c>
      <c r="B3718" s="21" t="s">
        <v>32</v>
      </c>
      <c r="C3718" s="23" t="s">
        <v>40</v>
      </c>
      <c r="D3718" s="20" t="s">
        <v>23</v>
      </c>
      <c r="E3718" t="s">
        <v>24</v>
      </c>
      <c r="F3718" s="25" t="s">
        <v>30</v>
      </c>
      <c r="G3718" s="21" t="s">
        <v>29</v>
      </c>
      <c r="H3718" s="21" t="s">
        <v>29</v>
      </c>
      <c r="I3718" s="25" t="s">
        <v>25</v>
      </c>
      <c r="J3718" s="21" t="s">
        <v>29</v>
      </c>
      <c r="K3718" s="26">
        <v>2.4659264087677002</v>
      </c>
      <c r="L3718" s="26">
        <v>0.49002814292907698</v>
      </c>
      <c r="N3718">
        <f>(Tabell1[[#This Row],[TP]]+Tabell1[[#This Row],[TN]])/(Tabell1[[#This Row],[TP]]+Tabell1[[#This Row],[TN]]+Tabell1[[#This Row],[FP]]+Tabell1[[#This Row],[FN]])</f>
        <v>0.84203856250565767</v>
      </c>
      <c r="O3718">
        <f>Tabell1[[#This Row],[TP]]/(Tabell1[[#This Row],[TP]]+Tabell1[[#This Row],[FP]])</f>
        <v>0.95433632390154133</v>
      </c>
      <c r="P3718">
        <f>Tabell1[[#This Row],[TP]]/(Tabell1[[#This Row],[TP]]+Tabell1[[#This Row],[FN]])</f>
        <v>0.86023846552617933</v>
      </c>
      <c r="Q3718">
        <f>2*(Tabell1[[#This Row],[Recall]] * Tabell1[[#This Row],[Precision]]) / (Tabell1[[#This Row],[Recall]] + Tabell1[[#This Row],[Precision]])</f>
        <v>0.90484759256229896</v>
      </c>
      <c r="R3718">
        <v>8297</v>
      </c>
      <c r="S3718">
        <v>1005</v>
      </c>
      <c r="T3718">
        <v>397</v>
      </c>
      <c r="U3718">
        <v>1348</v>
      </c>
    </row>
    <row r="3719" spans="1:21" hidden="1" x14ac:dyDescent="0.3">
      <c r="A3719" s="25" t="s">
        <v>20</v>
      </c>
      <c r="B3719" s="21" t="s">
        <v>32</v>
      </c>
      <c r="C3719" s="25" t="s">
        <v>36</v>
      </c>
      <c r="D3719" s="25" t="s">
        <v>36</v>
      </c>
      <c r="E3719" t="s">
        <v>37</v>
      </c>
      <c r="F3719" s="19" t="s">
        <v>21</v>
      </c>
      <c r="G3719" s="25" t="s">
        <v>26</v>
      </c>
      <c r="H3719" s="25" t="s">
        <v>26</v>
      </c>
      <c r="I3719" s="21"/>
      <c r="J3719" s="21" t="s">
        <v>29</v>
      </c>
      <c r="K3719" s="26">
        <v>1.8651776313781701</v>
      </c>
      <c r="L3719" s="26">
        <v>4.8287990093231201</v>
      </c>
      <c r="N3719">
        <f>(Tabell1[[#This Row],[TP]]+Tabell1[[#This Row],[TN]])/(Tabell1[[#This Row],[TP]]+Tabell1[[#This Row],[TN]]+Tabell1[[#This Row],[FP]]+Tabell1[[#This Row],[FN]])</f>
        <v>0.86522812471427268</v>
      </c>
      <c r="O3719">
        <f>Tabell1[[#This Row],[TP]]/(Tabell1[[#This Row],[TP]]+Tabell1[[#This Row],[FP]])</f>
        <v>0.85689823874755378</v>
      </c>
      <c r="P3719">
        <f>Tabell1[[#This Row],[TP]]/(Tabell1[[#This Row],[TP]]+Tabell1[[#This Row],[FN]])</f>
        <v>0.95841313269493844</v>
      </c>
      <c r="Q3719">
        <f>2*(Tabell1[[#This Row],[Recall]] * Tabell1[[#This Row],[Precision]]) / (Tabell1[[#This Row],[Recall]] + Tabell1[[#This Row],[Precision]])</f>
        <v>0.90481725429420112</v>
      </c>
      <c r="R3719">
        <v>7006</v>
      </c>
      <c r="S3719">
        <v>2457</v>
      </c>
      <c r="T3719">
        <v>1170</v>
      </c>
      <c r="U3719">
        <v>304</v>
      </c>
    </row>
    <row r="3720" spans="1:21" hidden="1" x14ac:dyDescent="0.3">
      <c r="A3720" s="25" t="s">
        <v>20</v>
      </c>
      <c r="B3720" s="21" t="s">
        <v>32</v>
      </c>
      <c r="C3720" s="25" t="s">
        <v>36</v>
      </c>
      <c r="D3720" s="25" t="s">
        <v>36</v>
      </c>
      <c r="E3720" t="s">
        <v>37</v>
      </c>
      <c r="F3720" s="19" t="s">
        <v>21</v>
      </c>
      <c r="G3720" s="21" t="s">
        <v>29</v>
      </c>
      <c r="H3720" s="25" t="s">
        <v>26</v>
      </c>
      <c r="I3720" s="21"/>
      <c r="J3720" s="21" t="s">
        <v>29</v>
      </c>
      <c r="K3720" s="26">
        <v>1.8642485141754099</v>
      </c>
      <c r="L3720" s="26">
        <v>4.8207511901855398</v>
      </c>
      <c r="N3720">
        <f>(Tabell1[[#This Row],[TP]]+Tabell1[[#This Row],[TN]])/(Tabell1[[#This Row],[TP]]+Tabell1[[#This Row],[TN]]+Tabell1[[#This Row],[FP]]+Tabell1[[#This Row],[FN]])</f>
        <v>0.86522812471427268</v>
      </c>
      <c r="O3720">
        <f>Tabell1[[#This Row],[TP]]/(Tabell1[[#This Row],[TP]]+Tabell1[[#This Row],[FP]])</f>
        <v>0.85689823874755378</v>
      </c>
      <c r="P3720">
        <f>Tabell1[[#This Row],[TP]]/(Tabell1[[#This Row],[TP]]+Tabell1[[#This Row],[FN]])</f>
        <v>0.95841313269493844</v>
      </c>
      <c r="Q3720">
        <f>2*(Tabell1[[#This Row],[Recall]] * Tabell1[[#This Row],[Precision]]) / (Tabell1[[#This Row],[Recall]] + Tabell1[[#This Row],[Precision]])</f>
        <v>0.90481725429420112</v>
      </c>
      <c r="R3720">
        <v>7006</v>
      </c>
      <c r="S3720">
        <v>2457</v>
      </c>
      <c r="T3720">
        <v>1170</v>
      </c>
      <c r="U3720">
        <v>304</v>
      </c>
    </row>
    <row r="3721" spans="1:21" hidden="1" x14ac:dyDescent="0.3">
      <c r="A3721" s="21" t="s">
        <v>31</v>
      </c>
      <c r="B3721" s="21" t="s">
        <v>32</v>
      </c>
      <c r="C3721" s="25" t="s">
        <v>36</v>
      </c>
      <c r="D3721" s="25" t="s">
        <v>36</v>
      </c>
      <c r="E3721" t="s">
        <v>37</v>
      </c>
      <c r="F3721" s="19" t="s">
        <v>21</v>
      </c>
      <c r="G3721" s="25" t="s">
        <v>26</v>
      </c>
      <c r="H3721" s="21" t="s">
        <v>29</v>
      </c>
      <c r="I3721" s="25" t="s">
        <v>25</v>
      </c>
      <c r="J3721" s="25" t="s">
        <v>26</v>
      </c>
      <c r="K3721" s="26">
        <v>2.2192704677581698</v>
      </c>
      <c r="L3721" s="26">
        <v>0.51518344879150302</v>
      </c>
      <c r="N3721">
        <f>(Tabell1[[#This Row],[TP]]+Tabell1[[#This Row],[TN]])/(Tabell1[[#This Row],[TP]]+Tabell1[[#This Row],[TN]]+Tabell1[[#This Row],[FP]]+Tabell1[[#This Row],[FN]])</f>
        <v>0.86486239370942675</v>
      </c>
      <c r="O3721">
        <f>Tabell1[[#This Row],[TP]]/(Tabell1[[#This Row],[TP]]+Tabell1[[#This Row],[FP]])</f>
        <v>0.85578330893118593</v>
      </c>
      <c r="P3721">
        <f>Tabell1[[#This Row],[TP]]/(Tabell1[[#This Row],[TP]]+Tabell1[[#This Row],[FN]])</f>
        <v>0.95950752393980843</v>
      </c>
      <c r="Q3721">
        <f>2*(Tabell1[[#This Row],[Recall]] * Tabell1[[#This Row],[Precision]]) / (Tabell1[[#This Row],[Recall]] + Tabell1[[#This Row],[Precision]])</f>
        <v>0.90468205855797745</v>
      </c>
      <c r="R3721">
        <v>7014</v>
      </c>
      <c r="S3721">
        <v>2445</v>
      </c>
      <c r="T3721">
        <v>1182</v>
      </c>
      <c r="U3721">
        <v>296</v>
      </c>
    </row>
    <row r="3722" spans="1:21" hidden="1" x14ac:dyDescent="0.3">
      <c r="A3722" s="25" t="s">
        <v>20</v>
      </c>
      <c r="B3722" s="25" t="s">
        <v>22</v>
      </c>
      <c r="C3722" s="23" t="s">
        <v>40</v>
      </c>
      <c r="D3722" s="20" t="s">
        <v>23</v>
      </c>
      <c r="E3722" t="s">
        <v>24</v>
      </c>
      <c r="F3722" s="19" t="s">
        <v>21</v>
      </c>
      <c r="G3722" s="25" t="s">
        <v>26</v>
      </c>
      <c r="H3722" s="25" t="s">
        <v>26</v>
      </c>
      <c r="I3722" s="21"/>
      <c r="J3722" s="21" t="s">
        <v>29</v>
      </c>
      <c r="K3722" s="26">
        <v>4.3007836341857901</v>
      </c>
      <c r="L3722" s="26">
        <v>5.7712278366088796</v>
      </c>
      <c r="N3722">
        <f>(Tabell1[[#This Row],[TP]]+Tabell1[[#This Row],[TN]])/(Tabell1[[#This Row],[TP]]+Tabell1[[#This Row],[TN]]+Tabell1[[#This Row],[FP]]+Tabell1[[#This Row],[FN]])</f>
        <v>0.84312483027066176</v>
      </c>
      <c r="O3722">
        <f>Tabell1[[#This Row],[TP]]/(Tabell1[[#This Row],[TP]]+Tabell1[[#This Row],[FP]])</f>
        <v>0.96421027927716496</v>
      </c>
      <c r="P3722">
        <f>Tabell1[[#This Row],[TP]]/(Tabell1[[#This Row],[TP]]+Tabell1[[#This Row],[FN]])</f>
        <v>0.85194401244167961</v>
      </c>
      <c r="Q3722">
        <f>2*(Tabell1[[#This Row],[Recall]] * Tabell1[[#This Row],[Precision]]) / (Tabell1[[#This Row],[Recall]] + Tabell1[[#This Row],[Precision]])</f>
        <v>0.90460725491275384</v>
      </c>
      <c r="R3722">
        <v>8217</v>
      </c>
      <c r="S3722">
        <v>1097</v>
      </c>
      <c r="T3722">
        <v>305</v>
      </c>
      <c r="U3722">
        <v>1428</v>
      </c>
    </row>
    <row r="3723" spans="1:21" hidden="1" x14ac:dyDescent="0.3">
      <c r="A3723" s="25" t="s">
        <v>20</v>
      </c>
      <c r="B3723" s="21" t="s">
        <v>32</v>
      </c>
      <c r="C3723" s="25" t="s">
        <v>36</v>
      </c>
      <c r="D3723" s="25" t="s">
        <v>36</v>
      </c>
      <c r="E3723" t="s">
        <v>44</v>
      </c>
      <c r="F3723" s="19" t="s">
        <v>21</v>
      </c>
      <c r="G3723" s="25" t="s">
        <v>26</v>
      </c>
      <c r="H3723" s="25" t="s">
        <v>26</v>
      </c>
      <c r="I3723" s="21"/>
      <c r="J3723" s="21" t="s">
        <v>29</v>
      </c>
      <c r="K3723" s="26">
        <v>2.78700375556945</v>
      </c>
      <c r="L3723" s="26">
        <v>7.3791050910949698</v>
      </c>
      <c r="N3723">
        <f>(Tabell1[[#This Row],[TP]]+Tabell1[[#This Row],[TN]])/(Tabell1[[#This Row],[TP]]+Tabell1[[#This Row],[TN]]+Tabell1[[#This Row],[FP]]+Tabell1[[#This Row],[FN]])</f>
        <v>0.86604219716260455</v>
      </c>
      <c r="O3723">
        <f>Tabell1[[#This Row],[TP]]/(Tabell1[[#This Row],[TP]]+Tabell1[[#This Row],[FP]])</f>
        <v>0.8673291925465838</v>
      </c>
      <c r="P3723">
        <f>Tabell1[[#This Row],[TP]]/(Tabell1[[#This Row],[TP]]+Tabell1[[#This Row],[FN]])</f>
        <v>0.94517395424394202</v>
      </c>
      <c r="Q3723">
        <f>2*(Tabell1[[#This Row],[Recall]] * Tabell1[[#This Row],[Precision]]) / (Tabell1[[#This Row],[Recall]] + Tabell1[[#This Row],[Precision]])</f>
        <v>0.90457990542203781</v>
      </c>
      <c r="R3723">
        <v>6982</v>
      </c>
      <c r="S3723">
        <v>2541</v>
      </c>
      <c r="T3723">
        <v>1068</v>
      </c>
      <c r="U3723">
        <v>405</v>
      </c>
    </row>
    <row r="3724" spans="1:21" hidden="1" x14ac:dyDescent="0.3">
      <c r="A3724" s="21" t="s">
        <v>31</v>
      </c>
      <c r="B3724" s="23" t="s">
        <v>33</v>
      </c>
      <c r="C3724" s="23" t="s">
        <v>40</v>
      </c>
      <c r="D3724" s="20" t="s">
        <v>23</v>
      </c>
      <c r="E3724" t="s">
        <v>24</v>
      </c>
      <c r="F3724" s="19" t="s">
        <v>21</v>
      </c>
      <c r="G3724" s="25" t="s">
        <v>26</v>
      </c>
      <c r="H3724" s="25" t="s">
        <v>26</v>
      </c>
      <c r="I3724" s="21"/>
      <c r="J3724" s="21" t="s">
        <v>29</v>
      </c>
      <c r="K3724" s="26">
        <v>69.416987180709796</v>
      </c>
      <c r="L3724" s="26">
        <v>0.53865861892700195</v>
      </c>
      <c r="N3724">
        <f>(Tabell1[[#This Row],[TP]]+Tabell1[[#This Row],[TN]])/(Tabell1[[#This Row],[TP]]+Tabell1[[#This Row],[TN]]+Tabell1[[#This Row],[FP]]+Tabell1[[#This Row],[FN]])</f>
        <v>0.84520684348691955</v>
      </c>
      <c r="O3724">
        <f>Tabell1[[#This Row],[TP]]/(Tabell1[[#This Row],[TP]]+Tabell1[[#This Row],[FP]])</f>
        <v>0.97957210201861478</v>
      </c>
      <c r="P3724">
        <f>Tabell1[[#This Row],[TP]]/(Tabell1[[#This Row],[TP]]+Tabell1[[#This Row],[FN]])</f>
        <v>0.84022809745982374</v>
      </c>
      <c r="Q3724">
        <f>2*(Tabell1[[#This Row],[Recall]] * Tabell1[[#This Row],[Precision]]) / (Tabell1[[#This Row],[Recall]] + Tabell1[[#This Row],[Precision]])</f>
        <v>0.90456524165643482</v>
      </c>
      <c r="R3724">
        <v>8104</v>
      </c>
      <c r="S3724">
        <v>1233</v>
      </c>
      <c r="T3724">
        <v>169</v>
      </c>
      <c r="U3724">
        <v>1541</v>
      </c>
    </row>
    <row r="3725" spans="1:21" hidden="1" x14ac:dyDescent="0.3">
      <c r="A3725" s="25" t="s">
        <v>20</v>
      </c>
      <c r="B3725" s="25" t="s">
        <v>22</v>
      </c>
      <c r="C3725" s="24" t="s">
        <v>38</v>
      </c>
      <c r="D3725" s="24" t="s">
        <v>38</v>
      </c>
      <c r="E3725" t="s">
        <v>45</v>
      </c>
      <c r="F3725" s="19" t="s">
        <v>21</v>
      </c>
      <c r="G3725" s="25" t="s">
        <v>26</v>
      </c>
      <c r="H3725" s="25" t="s">
        <v>26</v>
      </c>
      <c r="I3725" s="25" t="s">
        <v>25</v>
      </c>
      <c r="J3725" s="25" t="s">
        <v>26</v>
      </c>
      <c r="K3725" s="26">
        <v>1.4814367294311499</v>
      </c>
      <c r="L3725" s="26">
        <v>3.9417037963867099</v>
      </c>
      <c r="N3725">
        <f>(Tabell1[[#This Row],[TP]]+Tabell1[[#This Row],[TN]])/(Tabell1[[#This Row],[TP]]+Tabell1[[#This Row],[TN]]+Tabell1[[#This Row],[FP]]+Tabell1[[#This Row],[FN]])</f>
        <v>0.88280473479714472</v>
      </c>
      <c r="O3725">
        <f>Tabell1[[#This Row],[TP]]/(Tabell1[[#This Row],[TP]]+Tabell1[[#This Row],[FP]])</f>
        <v>0.88149210903873743</v>
      </c>
      <c r="P3725">
        <f>Tabell1[[#This Row],[TP]]/(Tabell1[[#This Row],[TP]]+Tabell1[[#This Row],[FN]])</f>
        <v>0.92879818594104313</v>
      </c>
      <c r="Q3725">
        <f>2*(Tabell1[[#This Row],[Recall]] * Tabell1[[#This Row],[Precision]]) / (Tabell1[[#This Row],[Recall]] + Tabell1[[#This Row],[Precision]])</f>
        <v>0.904527051895473</v>
      </c>
      <c r="R3725">
        <v>6144</v>
      </c>
      <c r="S3725">
        <v>3626</v>
      </c>
      <c r="T3725">
        <v>826</v>
      </c>
      <c r="U3725">
        <v>471</v>
      </c>
    </row>
    <row r="3726" spans="1:21" hidden="1" x14ac:dyDescent="0.3">
      <c r="A3726" s="23" t="s">
        <v>48</v>
      </c>
      <c r="B3726" s="21" t="s">
        <v>32</v>
      </c>
      <c r="C3726" s="23" t="s">
        <v>40</v>
      </c>
      <c r="D3726" s="23" t="s">
        <v>40</v>
      </c>
      <c r="E3726" t="s">
        <v>46</v>
      </c>
      <c r="F3726" s="25" t="s">
        <v>30</v>
      </c>
      <c r="G3726" s="25" t="s">
        <v>26</v>
      </c>
      <c r="H3726" s="25" t="s">
        <v>26</v>
      </c>
      <c r="I3726" s="21"/>
      <c r="J3726" s="25" t="s">
        <v>26</v>
      </c>
      <c r="K3726" s="26">
        <v>0.74643993377685502</v>
      </c>
      <c r="L3726" s="26">
        <v>0.82867288589477495</v>
      </c>
      <c r="N3726">
        <f>(Tabell1[[#This Row],[TP]]+Tabell1[[#This Row],[TN]])/(Tabell1[[#This Row],[TP]]+Tabell1[[#This Row],[TN]]+Tabell1[[#This Row],[FP]]+Tabell1[[#This Row],[FN]])</f>
        <v>0.90884378397970278</v>
      </c>
      <c r="O3726">
        <f>Tabell1[[#This Row],[TP]]/(Tabell1[[#This Row],[TP]]+Tabell1[[#This Row],[FP]])</f>
        <v>0.94655275183787002</v>
      </c>
      <c r="P3726">
        <f>Tabell1[[#This Row],[TP]]/(Tabell1[[#This Row],[TP]]+Tabell1[[#This Row],[FN]])</f>
        <v>0.86602435920741683</v>
      </c>
      <c r="Q3726">
        <f>2*(Tabell1[[#This Row],[Recall]] * Tabell1[[#This Row],[Precision]]) / (Tabell1[[#This Row],[Recall]] + Tabell1[[#This Row],[Precision]])</f>
        <v>0.90449971520789829</v>
      </c>
      <c r="R3726">
        <v>4764</v>
      </c>
      <c r="S3726">
        <v>5266</v>
      </c>
      <c r="T3726">
        <v>269</v>
      </c>
      <c r="U3726">
        <v>737</v>
      </c>
    </row>
    <row r="3727" spans="1:21" hidden="1" x14ac:dyDescent="0.3">
      <c r="A3727" s="23" t="s">
        <v>48</v>
      </c>
      <c r="B3727" s="21" t="s">
        <v>32</v>
      </c>
      <c r="C3727" s="23" t="s">
        <v>40</v>
      </c>
      <c r="D3727" s="23" t="s">
        <v>40</v>
      </c>
      <c r="E3727" t="s">
        <v>46</v>
      </c>
      <c r="F3727" s="25" t="s">
        <v>30</v>
      </c>
      <c r="G3727" s="25" t="s">
        <v>26</v>
      </c>
      <c r="H3727" s="25" t="s">
        <v>26</v>
      </c>
      <c r="I3727" s="21"/>
      <c r="J3727" s="21" t="s">
        <v>29</v>
      </c>
      <c r="K3727" s="26">
        <v>0.56751441955566395</v>
      </c>
      <c r="L3727" s="26">
        <v>0.79254126548767001</v>
      </c>
      <c r="N3727">
        <f>(Tabell1[[#This Row],[TP]]+Tabell1[[#This Row],[TN]])/(Tabell1[[#This Row],[TP]]+Tabell1[[#This Row],[TN]]+Tabell1[[#This Row],[FP]]+Tabell1[[#This Row],[FN]])</f>
        <v>0.90884378397970278</v>
      </c>
      <c r="O3727">
        <f>Tabell1[[#This Row],[TP]]/(Tabell1[[#This Row],[TP]]+Tabell1[[#This Row],[FP]])</f>
        <v>0.94655275183787002</v>
      </c>
      <c r="P3727">
        <f>Tabell1[[#This Row],[TP]]/(Tabell1[[#This Row],[TP]]+Tabell1[[#This Row],[FN]])</f>
        <v>0.86602435920741683</v>
      </c>
      <c r="Q3727">
        <f>2*(Tabell1[[#This Row],[Recall]] * Tabell1[[#This Row],[Precision]]) / (Tabell1[[#This Row],[Recall]] + Tabell1[[#This Row],[Precision]])</f>
        <v>0.90449971520789829</v>
      </c>
      <c r="R3727">
        <v>4764</v>
      </c>
      <c r="S3727">
        <v>5266</v>
      </c>
      <c r="T3727">
        <v>269</v>
      </c>
      <c r="U3727">
        <v>737</v>
      </c>
    </row>
    <row r="3728" spans="1:21" hidden="1" x14ac:dyDescent="0.3">
      <c r="A3728" s="25" t="s">
        <v>20</v>
      </c>
      <c r="B3728" s="25" t="s">
        <v>22</v>
      </c>
      <c r="C3728" s="24" t="s">
        <v>38</v>
      </c>
      <c r="D3728" s="24" t="s">
        <v>38</v>
      </c>
      <c r="E3728" t="s">
        <v>45</v>
      </c>
      <c r="F3728" s="19" t="s">
        <v>21</v>
      </c>
      <c r="G3728" s="21" t="s">
        <v>29</v>
      </c>
      <c r="H3728" s="25" t="s">
        <v>26</v>
      </c>
      <c r="I3728" s="25" t="s">
        <v>25</v>
      </c>
      <c r="J3728" s="25" t="s">
        <v>26</v>
      </c>
      <c r="K3728" s="26">
        <v>1.4780952930450399</v>
      </c>
      <c r="L3728" s="26">
        <v>3.9425408840179399</v>
      </c>
      <c r="N3728">
        <f>(Tabell1[[#This Row],[TP]]+Tabell1[[#This Row],[TN]])/(Tabell1[[#This Row],[TP]]+Tabell1[[#This Row],[TN]]+Tabell1[[#This Row],[FP]]+Tabell1[[#This Row],[FN]])</f>
        <v>0.88235294117647056</v>
      </c>
      <c r="O3728">
        <f>Tabell1[[#This Row],[TP]]/(Tabell1[[#This Row],[TP]]+Tabell1[[#This Row],[FP]])</f>
        <v>0.87966271259111051</v>
      </c>
      <c r="P3728">
        <f>Tabell1[[#This Row],[TP]]/(Tabell1[[#This Row],[TP]]+Tabell1[[#This Row],[FN]])</f>
        <v>0.93046107331821615</v>
      </c>
      <c r="Q3728">
        <f>2*(Tabell1[[#This Row],[Recall]] * Tabell1[[#This Row],[Precision]]) / (Tabell1[[#This Row],[Recall]] + Tabell1[[#This Row],[Precision]])</f>
        <v>0.90434910373200117</v>
      </c>
      <c r="R3728">
        <v>6155</v>
      </c>
      <c r="S3728">
        <v>3610</v>
      </c>
      <c r="T3728">
        <v>842</v>
      </c>
      <c r="U3728">
        <v>460</v>
      </c>
    </row>
    <row r="3729" spans="1:21" hidden="1" x14ac:dyDescent="0.3">
      <c r="A3729" s="25" t="s">
        <v>20</v>
      </c>
      <c r="B3729" s="25" t="s">
        <v>22</v>
      </c>
      <c r="C3729" s="25" t="s">
        <v>36</v>
      </c>
      <c r="D3729" s="25" t="s">
        <v>36</v>
      </c>
      <c r="E3729" t="s">
        <v>37</v>
      </c>
      <c r="F3729" s="25" t="s">
        <v>30</v>
      </c>
      <c r="G3729" s="25" t="s">
        <v>26</v>
      </c>
      <c r="H3729" s="25" t="s">
        <v>26</v>
      </c>
      <c r="I3729" s="25" t="s">
        <v>25</v>
      </c>
      <c r="J3729" s="21" t="s">
        <v>29</v>
      </c>
      <c r="K3729" s="26">
        <v>3.3495490550994802</v>
      </c>
      <c r="L3729" s="26">
        <v>7.8401415348052899</v>
      </c>
      <c r="N3729">
        <f>(Tabell1[[#This Row],[TP]]+Tabell1[[#This Row],[TN]])/(Tabell1[[#This Row],[TP]]+Tabell1[[#This Row],[TN]]+Tabell1[[#This Row],[FP]]+Tabell1[[#This Row],[FN]])</f>
        <v>0.86129651641217886</v>
      </c>
      <c r="O3729">
        <f>Tabell1[[#This Row],[TP]]/(Tabell1[[#This Row],[TP]]+Tabell1[[#This Row],[FP]])</f>
        <v>0.83904951422217022</v>
      </c>
      <c r="P3729">
        <f>Tabell1[[#This Row],[TP]]/(Tabell1[[#This Row],[TP]]+Tabell1[[#This Row],[FN]])</f>
        <v>0.98057455540355676</v>
      </c>
      <c r="Q3729">
        <f>2*(Tabell1[[#This Row],[Recall]] * Tabell1[[#This Row],[Precision]]) / (Tabell1[[#This Row],[Recall]] + Tabell1[[#This Row],[Precision]])</f>
        <v>0.90430833280767042</v>
      </c>
      <c r="R3729">
        <v>7168</v>
      </c>
      <c r="S3729">
        <v>2252</v>
      </c>
      <c r="T3729">
        <v>1375</v>
      </c>
      <c r="U3729">
        <v>142</v>
      </c>
    </row>
    <row r="3730" spans="1:21" hidden="1" x14ac:dyDescent="0.3">
      <c r="A3730" s="25" t="s">
        <v>20</v>
      </c>
      <c r="B3730" s="25" t="s">
        <v>22</v>
      </c>
      <c r="C3730" s="25" t="s">
        <v>36</v>
      </c>
      <c r="D3730" s="25" t="s">
        <v>36</v>
      </c>
      <c r="E3730" t="s">
        <v>37</v>
      </c>
      <c r="F3730" s="25" t="s">
        <v>30</v>
      </c>
      <c r="G3730" s="21" t="s">
        <v>29</v>
      </c>
      <c r="H3730" s="25" t="s">
        <v>26</v>
      </c>
      <c r="I3730" s="25" t="s">
        <v>25</v>
      </c>
      <c r="J3730" s="21" t="s">
        <v>29</v>
      </c>
      <c r="K3730" s="26">
        <v>3.3376667499542201</v>
      </c>
      <c r="L3730" s="26">
        <v>7.9578483104705802</v>
      </c>
      <c r="N3730">
        <f>(Tabell1[[#This Row],[TP]]+Tabell1[[#This Row],[TN]])/(Tabell1[[#This Row],[TP]]+Tabell1[[#This Row],[TN]]+Tabell1[[#This Row],[FP]]+Tabell1[[#This Row],[FN]])</f>
        <v>0.86129651641217886</v>
      </c>
      <c r="O3730">
        <f>Tabell1[[#This Row],[TP]]/(Tabell1[[#This Row],[TP]]+Tabell1[[#This Row],[FP]])</f>
        <v>0.83904951422217022</v>
      </c>
      <c r="P3730">
        <f>Tabell1[[#This Row],[TP]]/(Tabell1[[#This Row],[TP]]+Tabell1[[#This Row],[FN]])</f>
        <v>0.98057455540355676</v>
      </c>
      <c r="Q3730">
        <f>2*(Tabell1[[#This Row],[Recall]] * Tabell1[[#This Row],[Precision]]) / (Tabell1[[#This Row],[Recall]] + Tabell1[[#This Row],[Precision]])</f>
        <v>0.90430833280767042</v>
      </c>
      <c r="R3730">
        <v>7168</v>
      </c>
      <c r="S3730">
        <v>2252</v>
      </c>
      <c r="T3730">
        <v>1375</v>
      </c>
      <c r="U3730">
        <v>142</v>
      </c>
    </row>
    <row r="3731" spans="1:21" hidden="1" x14ac:dyDescent="0.3">
      <c r="A3731" s="25" t="s">
        <v>20</v>
      </c>
      <c r="B3731" s="23" t="s">
        <v>33</v>
      </c>
      <c r="C3731" s="24" t="s">
        <v>38</v>
      </c>
      <c r="D3731" s="24" t="s">
        <v>38</v>
      </c>
      <c r="E3731" t="s">
        <v>39</v>
      </c>
      <c r="F3731" s="25" t="s">
        <v>30</v>
      </c>
      <c r="G3731" s="21" t="s">
        <v>29</v>
      </c>
      <c r="H3731" s="25" t="s">
        <v>26</v>
      </c>
      <c r="I3731" s="21"/>
      <c r="J3731" s="21" t="s">
        <v>29</v>
      </c>
      <c r="K3731" s="26">
        <v>4.2796339988708496</v>
      </c>
      <c r="L3731" s="26">
        <v>11.3433668613433</v>
      </c>
      <c r="N3731">
        <f>(Tabell1[[#This Row],[TP]]+Tabell1[[#This Row],[TN]])/(Tabell1[[#This Row],[TP]]+Tabell1[[#This Row],[TN]]+Tabell1[[#This Row],[FP]]+Tabell1[[#This Row],[FN]])</f>
        <v>0.88273439610915971</v>
      </c>
      <c r="O3731">
        <f>Tabell1[[#This Row],[TP]]/(Tabell1[[#This Row],[TP]]+Tabell1[[#This Row],[FP]])</f>
        <v>0.88835932986712884</v>
      </c>
      <c r="P3731">
        <f>Tabell1[[#This Row],[TP]]/(Tabell1[[#This Row],[TP]]+Tabell1[[#This Row],[FN]])</f>
        <v>0.92080838323353298</v>
      </c>
      <c r="Q3731">
        <f>2*(Tabell1[[#This Row],[Recall]] * Tabell1[[#This Row],[Precision]]) / (Tabell1[[#This Row],[Recall]] + Tabell1[[#This Row],[Precision]])</f>
        <v>0.90429285504263457</v>
      </c>
      <c r="R3731">
        <v>6151</v>
      </c>
      <c r="S3731">
        <v>3650</v>
      </c>
      <c r="T3731">
        <v>773</v>
      </c>
      <c r="U3731">
        <v>529</v>
      </c>
    </row>
    <row r="3732" spans="1:21" hidden="1" x14ac:dyDescent="0.3">
      <c r="A3732" s="25" t="s">
        <v>20</v>
      </c>
      <c r="B3732" s="23" t="s">
        <v>33</v>
      </c>
      <c r="C3732" s="24" t="s">
        <v>38</v>
      </c>
      <c r="D3732" s="24" t="s">
        <v>38</v>
      </c>
      <c r="E3732" t="s">
        <v>39</v>
      </c>
      <c r="F3732" s="25" t="s">
        <v>30</v>
      </c>
      <c r="G3732" s="25" t="s">
        <v>26</v>
      </c>
      <c r="H3732" s="25" t="s">
        <v>26</v>
      </c>
      <c r="I3732" s="21"/>
      <c r="J3732" s="21" t="s">
        <v>29</v>
      </c>
      <c r="K3732" s="26">
        <v>4.2694289684295601</v>
      </c>
      <c r="L3732" s="26">
        <v>11.2223584651947</v>
      </c>
      <c r="N3732">
        <f>(Tabell1[[#This Row],[TP]]+Tabell1[[#This Row],[TN]])/(Tabell1[[#This Row],[TP]]+Tabell1[[#This Row],[TN]]+Tabell1[[#This Row],[FP]]+Tabell1[[#This Row],[FN]])</f>
        <v>0.88273439610915971</v>
      </c>
      <c r="O3732">
        <f>Tabell1[[#This Row],[TP]]/(Tabell1[[#This Row],[TP]]+Tabell1[[#This Row],[FP]])</f>
        <v>0.88835932986712884</v>
      </c>
      <c r="P3732">
        <f>Tabell1[[#This Row],[TP]]/(Tabell1[[#This Row],[TP]]+Tabell1[[#This Row],[FN]])</f>
        <v>0.92080838323353298</v>
      </c>
      <c r="Q3732">
        <f>2*(Tabell1[[#This Row],[Recall]] * Tabell1[[#This Row],[Precision]]) / (Tabell1[[#This Row],[Recall]] + Tabell1[[#This Row],[Precision]])</f>
        <v>0.90429285504263457</v>
      </c>
      <c r="R3732">
        <v>6151</v>
      </c>
      <c r="S3732">
        <v>3650</v>
      </c>
      <c r="T3732">
        <v>773</v>
      </c>
      <c r="U3732">
        <v>529</v>
      </c>
    </row>
    <row r="3733" spans="1:21" hidden="1" x14ac:dyDescent="0.3">
      <c r="A3733" s="25" t="s">
        <v>20</v>
      </c>
      <c r="B3733" s="23" t="s">
        <v>33</v>
      </c>
      <c r="C3733" s="23" t="s">
        <v>40</v>
      </c>
      <c r="D3733" s="20" t="s">
        <v>23</v>
      </c>
      <c r="E3733" t="s">
        <v>24</v>
      </c>
      <c r="F3733" s="19" t="s">
        <v>21</v>
      </c>
      <c r="G3733" s="21" t="s">
        <v>29</v>
      </c>
      <c r="H3733" s="25" t="s">
        <v>26</v>
      </c>
      <c r="I3733" s="21"/>
      <c r="J3733" s="21" t="s">
        <v>29</v>
      </c>
      <c r="K3733" s="26">
        <v>3.0252311229705802</v>
      </c>
      <c r="L3733" s="26">
        <v>6.3679089546203604</v>
      </c>
      <c r="N3733">
        <f>(Tabell1[[#This Row],[TP]]+Tabell1[[#This Row],[TN]])/(Tabell1[[#This Row],[TP]]+Tabell1[[#This Row],[TN]]+Tabell1[[#This Row],[FP]]+Tabell1[[#This Row],[FN]])</f>
        <v>0.84212908481940796</v>
      </c>
      <c r="O3733">
        <f>Tabell1[[#This Row],[TP]]/(Tabell1[[#This Row],[TP]]+Tabell1[[#This Row],[FP]])</f>
        <v>0.96134532290085251</v>
      </c>
      <c r="P3733">
        <f>Tabell1[[#This Row],[TP]]/(Tabell1[[#This Row],[TP]]+Tabell1[[#This Row],[FN]])</f>
        <v>0.85349922239502329</v>
      </c>
      <c r="Q3733">
        <f>2*(Tabell1[[#This Row],[Recall]] * Tabell1[[#This Row],[Precision]]) / (Tabell1[[#This Row],[Recall]] + Tabell1[[#This Row],[Precision]])</f>
        <v>0.90421792618629171</v>
      </c>
      <c r="R3733">
        <v>8232</v>
      </c>
      <c r="S3733">
        <v>1071</v>
      </c>
      <c r="T3733">
        <v>331</v>
      </c>
      <c r="U3733">
        <v>1413</v>
      </c>
    </row>
    <row r="3734" spans="1:21" hidden="1" x14ac:dyDescent="0.3">
      <c r="A3734" s="21" t="s">
        <v>31</v>
      </c>
      <c r="B3734" s="21" t="s">
        <v>32</v>
      </c>
      <c r="C3734" s="25" t="s">
        <v>36</v>
      </c>
      <c r="D3734" s="25" t="s">
        <v>36</v>
      </c>
      <c r="E3734" t="s">
        <v>44</v>
      </c>
      <c r="F3734" s="19" t="s">
        <v>21</v>
      </c>
      <c r="G3734" s="21" t="s">
        <v>29</v>
      </c>
      <c r="H3734" s="21" t="s">
        <v>29</v>
      </c>
      <c r="I3734" s="21"/>
      <c r="J3734" s="21" t="s">
        <v>29</v>
      </c>
      <c r="K3734" s="26">
        <v>0.63111901283264105</v>
      </c>
      <c r="L3734" s="26">
        <v>0.38531541824340798</v>
      </c>
      <c r="N3734">
        <f>(Tabell1[[#This Row],[TP]]+Tabell1[[#This Row],[TN]])/(Tabell1[[#This Row],[TP]]+Tabell1[[#This Row],[TN]]+Tabell1[[#This Row],[FP]]+Tabell1[[#This Row],[FN]])</f>
        <v>0.86304110585667515</v>
      </c>
      <c r="O3734">
        <f>Tabell1[[#This Row],[TP]]/(Tabell1[[#This Row],[TP]]+Tabell1[[#This Row],[FP]])</f>
        <v>0.85295882847197213</v>
      </c>
      <c r="P3734">
        <f>Tabell1[[#This Row],[TP]]/(Tabell1[[#This Row],[TP]]+Tabell1[[#This Row],[FN]])</f>
        <v>0.96196020035196972</v>
      </c>
      <c r="Q3734">
        <f>2*(Tabell1[[#This Row],[Recall]] * Tabell1[[#This Row],[Precision]]) / (Tabell1[[#This Row],[Recall]] + Tabell1[[#This Row],[Precision]])</f>
        <v>0.90418628324214279</v>
      </c>
      <c r="R3734">
        <v>7106</v>
      </c>
      <c r="S3734">
        <v>2384</v>
      </c>
      <c r="T3734">
        <v>1225</v>
      </c>
      <c r="U3734">
        <v>281</v>
      </c>
    </row>
    <row r="3735" spans="1:21" hidden="1" x14ac:dyDescent="0.3">
      <c r="A3735" s="21" t="s">
        <v>31</v>
      </c>
      <c r="B3735" s="21" t="s">
        <v>32</v>
      </c>
      <c r="C3735" s="25" t="s">
        <v>36</v>
      </c>
      <c r="D3735" s="25" t="s">
        <v>36</v>
      </c>
      <c r="E3735" t="s">
        <v>44</v>
      </c>
      <c r="F3735" s="25" t="s">
        <v>30</v>
      </c>
      <c r="G3735" s="21" t="s">
        <v>29</v>
      </c>
      <c r="H3735" s="25" t="s">
        <v>26</v>
      </c>
      <c r="I3735" s="25" t="s">
        <v>25</v>
      </c>
      <c r="J3735" s="25" t="s">
        <v>26</v>
      </c>
      <c r="K3735" s="26">
        <v>6.8172245025634703</v>
      </c>
      <c r="L3735" s="26">
        <v>1.13357329368591</v>
      </c>
      <c r="N3735">
        <f>(Tabell1[[#This Row],[TP]]+Tabell1[[#This Row],[TN]])/(Tabell1[[#This Row],[TP]]+Tabell1[[#This Row],[TN]]+Tabell1[[#This Row],[FP]]+Tabell1[[#This Row],[FN]])</f>
        <v>0.86185885776646054</v>
      </c>
      <c r="O3735">
        <f>Tabell1[[#This Row],[TP]]/(Tabell1[[#This Row],[TP]]+Tabell1[[#This Row],[FP]])</f>
        <v>0.84656272147413181</v>
      </c>
      <c r="P3735">
        <f>Tabell1[[#This Row],[TP]]/(Tabell1[[#This Row],[TP]]+Tabell1[[#This Row],[FN]])</f>
        <v>0.97021795045349934</v>
      </c>
      <c r="Q3735">
        <f>2*(Tabell1[[#This Row],[Recall]] * Tabell1[[#This Row],[Precision]]) / (Tabell1[[#This Row],[Recall]] + Tabell1[[#This Row],[Precision]])</f>
        <v>0.90418217372106224</v>
      </c>
      <c r="R3735">
        <v>7167</v>
      </c>
      <c r="S3735">
        <v>2310</v>
      </c>
      <c r="T3735">
        <v>1299</v>
      </c>
      <c r="U3735">
        <v>220</v>
      </c>
    </row>
    <row r="3736" spans="1:21" hidden="1" x14ac:dyDescent="0.3">
      <c r="A3736" s="23" t="s">
        <v>48</v>
      </c>
      <c r="B3736" s="21" t="s">
        <v>32</v>
      </c>
      <c r="C3736" s="25" t="s">
        <v>36</v>
      </c>
      <c r="D3736" s="25" t="s">
        <v>36</v>
      </c>
      <c r="E3736" t="s">
        <v>44</v>
      </c>
      <c r="F3736" s="25" t="s">
        <v>30</v>
      </c>
      <c r="G3736" s="25" t="s">
        <v>26</v>
      </c>
      <c r="H3736" s="25" t="s">
        <v>26</v>
      </c>
      <c r="I3736" s="25" t="s">
        <v>25</v>
      </c>
      <c r="J3736" s="21" t="s">
        <v>29</v>
      </c>
      <c r="K3736" s="26">
        <v>0.33049130439758301</v>
      </c>
      <c r="L3736" s="26">
        <v>0.43385076522827098</v>
      </c>
      <c r="N3736">
        <f>(Tabell1[[#This Row],[TP]]+Tabell1[[#This Row],[TN]])/(Tabell1[[#This Row],[TP]]+Tabell1[[#This Row],[TN]]+Tabell1[[#This Row],[FP]]+Tabell1[[#This Row],[FN]])</f>
        <v>0.86085849399781744</v>
      </c>
      <c r="O3736">
        <f>Tabell1[[#This Row],[TP]]/(Tabell1[[#This Row],[TP]]+Tabell1[[#This Row],[FP]])</f>
        <v>0.84151603498542271</v>
      </c>
      <c r="P3736">
        <f>Tabell1[[#This Row],[TP]]/(Tabell1[[#This Row],[TP]]+Tabell1[[#This Row],[FN]])</f>
        <v>0.97685122512521994</v>
      </c>
      <c r="Q3736">
        <f>2*(Tabell1[[#This Row],[Recall]] * Tabell1[[#This Row],[Precision]]) / (Tabell1[[#This Row],[Recall]] + Tabell1[[#This Row],[Precision]])</f>
        <v>0.90414734995614576</v>
      </c>
      <c r="R3736">
        <v>7216</v>
      </c>
      <c r="S3736">
        <v>2250</v>
      </c>
      <c r="T3736">
        <v>1359</v>
      </c>
      <c r="U3736">
        <v>171</v>
      </c>
    </row>
    <row r="3737" spans="1:21" hidden="1" x14ac:dyDescent="0.3">
      <c r="A3737" s="23" t="s">
        <v>48</v>
      </c>
      <c r="B3737" s="21" t="s">
        <v>32</v>
      </c>
      <c r="C3737" s="25" t="s">
        <v>36</v>
      </c>
      <c r="D3737" s="25" t="s">
        <v>36</v>
      </c>
      <c r="E3737" t="s">
        <v>44</v>
      </c>
      <c r="F3737" s="25" t="s">
        <v>30</v>
      </c>
      <c r="G3737" s="25" t="s">
        <v>26</v>
      </c>
      <c r="H3737" s="25" t="s">
        <v>26</v>
      </c>
      <c r="I3737" s="25" t="s">
        <v>25</v>
      </c>
      <c r="J3737" s="25" t="s">
        <v>26</v>
      </c>
      <c r="K3737" s="26">
        <v>0.32417416572570801</v>
      </c>
      <c r="L3737" s="26">
        <v>0.43422842025756803</v>
      </c>
      <c r="N3737">
        <f>(Tabell1[[#This Row],[TP]]+Tabell1[[#This Row],[TN]])/(Tabell1[[#This Row],[TP]]+Tabell1[[#This Row],[TN]]+Tabell1[[#This Row],[FP]]+Tabell1[[#This Row],[FN]])</f>
        <v>0.86085849399781744</v>
      </c>
      <c r="O3737">
        <f>Tabell1[[#This Row],[TP]]/(Tabell1[[#This Row],[TP]]+Tabell1[[#This Row],[FP]])</f>
        <v>0.84151603498542271</v>
      </c>
      <c r="P3737">
        <f>Tabell1[[#This Row],[TP]]/(Tabell1[[#This Row],[TP]]+Tabell1[[#This Row],[FN]])</f>
        <v>0.97685122512521994</v>
      </c>
      <c r="Q3737">
        <f>2*(Tabell1[[#This Row],[Recall]] * Tabell1[[#This Row],[Precision]]) / (Tabell1[[#This Row],[Recall]] + Tabell1[[#This Row],[Precision]])</f>
        <v>0.90414734995614576</v>
      </c>
      <c r="R3737">
        <v>7216</v>
      </c>
      <c r="S3737">
        <v>2250</v>
      </c>
      <c r="T3737">
        <v>1359</v>
      </c>
      <c r="U3737">
        <v>171</v>
      </c>
    </row>
    <row r="3738" spans="1:21" hidden="1" x14ac:dyDescent="0.3">
      <c r="A3738" s="23" t="s">
        <v>48</v>
      </c>
      <c r="B3738" s="21" t="s">
        <v>32</v>
      </c>
      <c r="C3738" s="23" t="s">
        <v>40</v>
      </c>
      <c r="D3738" s="23" t="s">
        <v>40</v>
      </c>
      <c r="E3738" t="s">
        <v>46</v>
      </c>
      <c r="F3738" s="25" t="s">
        <v>30</v>
      </c>
      <c r="G3738" s="21" t="s">
        <v>29</v>
      </c>
      <c r="H3738" s="25" t="s">
        <v>26</v>
      </c>
      <c r="I3738" s="21"/>
      <c r="J3738" s="25" t="s">
        <v>26</v>
      </c>
      <c r="K3738" s="26">
        <v>0.75897955894470204</v>
      </c>
      <c r="L3738" s="26">
        <v>0.89449548721313399</v>
      </c>
      <c r="N3738">
        <f>(Tabell1[[#This Row],[TP]]+Tabell1[[#This Row],[TN]])/(Tabell1[[#This Row],[TP]]+Tabell1[[#This Row],[TN]]+Tabell1[[#This Row],[FP]]+Tabell1[[#This Row],[FN]])</f>
        <v>0.90848133381660023</v>
      </c>
      <c r="O3738">
        <f>Tabell1[[#This Row],[TP]]/(Tabell1[[#This Row],[TP]]+Tabell1[[#This Row],[FP]])</f>
        <v>0.94633273703041143</v>
      </c>
      <c r="P3738">
        <f>Tabell1[[#This Row],[TP]]/(Tabell1[[#This Row],[TP]]+Tabell1[[#This Row],[FN]])</f>
        <v>0.86547900381748777</v>
      </c>
      <c r="Q3738">
        <f>2*(Tabell1[[#This Row],[Recall]] * Tabell1[[#This Row],[Precision]]) / (Tabell1[[#This Row],[Recall]] + Tabell1[[#This Row],[Precision]])</f>
        <v>0.90410178503608063</v>
      </c>
      <c r="R3738">
        <v>4761</v>
      </c>
      <c r="S3738">
        <v>5265</v>
      </c>
      <c r="T3738">
        <v>270</v>
      </c>
      <c r="U3738">
        <v>740</v>
      </c>
    </row>
    <row r="3739" spans="1:21" hidden="1" x14ac:dyDescent="0.3">
      <c r="A3739" s="23" t="s">
        <v>48</v>
      </c>
      <c r="B3739" s="21" t="s">
        <v>32</v>
      </c>
      <c r="C3739" s="23" t="s">
        <v>40</v>
      </c>
      <c r="D3739" s="23" t="s">
        <v>40</v>
      </c>
      <c r="E3739" t="s">
        <v>46</v>
      </c>
      <c r="F3739" s="25" t="s">
        <v>30</v>
      </c>
      <c r="G3739" s="21" t="s">
        <v>29</v>
      </c>
      <c r="H3739" s="25" t="s">
        <v>26</v>
      </c>
      <c r="I3739" s="21"/>
      <c r="J3739" s="21" t="s">
        <v>29</v>
      </c>
      <c r="K3739" s="26">
        <v>0.494573354721069</v>
      </c>
      <c r="L3739" s="26">
        <v>0.86648416519164995</v>
      </c>
      <c r="N3739">
        <f>(Tabell1[[#This Row],[TP]]+Tabell1[[#This Row],[TN]])/(Tabell1[[#This Row],[TP]]+Tabell1[[#This Row],[TN]]+Tabell1[[#This Row],[FP]]+Tabell1[[#This Row],[FN]])</f>
        <v>0.90848133381660023</v>
      </c>
      <c r="O3739">
        <f>Tabell1[[#This Row],[TP]]/(Tabell1[[#This Row],[TP]]+Tabell1[[#This Row],[FP]])</f>
        <v>0.94633273703041143</v>
      </c>
      <c r="P3739">
        <f>Tabell1[[#This Row],[TP]]/(Tabell1[[#This Row],[TP]]+Tabell1[[#This Row],[FN]])</f>
        <v>0.86547900381748777</v>
      </c>
      <c r="Q3739">
        <f>2*(Tabell1[[#This Row],[Recall]] * Tabell1[[#This Row],[Precision]]) / (Tabell1[[#This Row],[Recall]] + Tabell1[[#This Row],[Precision]])</f>
        <v>0.90410178503608063</v>
      </c>
      <c r="R3739">
        <v>4761</v>
      </c>
      <c r="S3739">
        <v>5265</v>
      </c>
      <c r="T3739">
        <v>270</v>
      </c>
      <c r="U3739">
        <v>740</v>
      </c>
    </row>
    <row r="3740" spans="1:21" hidden="1" x14ac:dyDescent="0.3">
      <c r="A3740" s="25" t="s">
        <v>20</v>
      </c>
      <c r="B3740" s="25" t="s">
        <v>22</v>
      </c>
      <c r="C3740" s="23" t="s">
        <v>40</v>
      </c>
      <c r="D3740" s="23" t="s">
        <v>40</v>
      </c>
      <c r="E3740" t="s">
        <v>46</v>
      </c>
      <c r="F3740" s="19" t="s">
        <v>21</v>
      </c>
      <c r="G3740" s="21" t="s">
        <v>29</v>
      </c>
      <c r="H3740" s="25" t="s">
        <v>26</v>
      </c>
      <c r="I3740" s="21"/>
      <c r="J3740" s="21" t="s">
        <v>29</v>
      </c>
      <c r="K3740" s="26">
        <v>4.2548308372497496</v>
      </c>
      <c r="L3740" s="26">
        <v>9.2795279026031494</v>
      </c>
      <c r="N3740">
        <f>(Tabell1[[#This Row],[TP]]+Tabell1[[#This Row],[TN]])/(Tabell1[[#This Row],[TP]]+Tabell1[[#This Row],[TN]]+Tabell1[[#This Row],[FP]]+Tabell1[[#This Row],[FN]])</f>
        <v>0.90530989488945268</v>
      </c>
      <c r="O3740">
        <f>Tabell1[[#This Row],[TP]]/(Tabell1[[#This Row],[TP]]+Tabell1[[#This Row],[FP]])</f>
        <v>0.91351150705270967</v>
      </c>
      <c r="P3740">
        <f>Tabell1[[#This Row],[TP]]/(Tabell1[[#This Row],[TP]]+Tabell1[[#This Row],[FN]])</f>
        <v>0.89474640974368291</v>
      </c>
      <c r="Q3740">
        <f>2*(Tabell1[[#This Row],[Recall]] * Tabell1[[#This Row],[Precision]]) / (Tabell1[[#This Row],[Recall]] + Tabell1[[#This Row],[Precision]])</f>
        <v>0.90403159151437229</v>
      </c>
      <c r="R3740">
        <v>4922</v>
      </c>
      <c r="S3740">
        <v>5069</v>
      </c>
      <c r="T3740">
        <v>466</v>
      </c>
      <c r="U3740">
        <v>579</v>
      </c>
    </row>
    <row r="3741" spans="1:21" hidden="1" x14ac:dyDescent="0.3">
      <c r="A3741" s="23" t="s">
        <v>48</v>
      </c>
      <c r="B3741" s="21" t="s">
        <v>32</v>
      </c>
      <c r="C3741" s="25" t="s">
        <v>36</v>
      </c>
      <c r="D3741" s="25" t="s">
        <v>36</v>
      </c>
      <c r="E3741" t="s">
        <v>37</v>
      </c>
      <c r="F3741" s="19" t="s">
        <v>21</v>
      </c>
      <c r="G3741" s="25" t="s">
        <v>26</v>
      </c>
      <c r="H3741" s="21" t="s">
        <v>29</v>
      </c>
      <c r="I3741" s="25" t="s">
        <v>25</v>
      </c>
      <c r="J3741" s="21" t="s">
        <v>29</v>
      </c>
      <c r="K3741" s="26">
        <v>8.4719181060791002E-2</v>
      </c>
      <c r="L3741" s="26">
        <v>0.20545578002929599</v>
      </c>
      <c r="N3741">
        <f>(Tabell1[[#This Row],[TP]]+Tabell1[[#This Row],[TN]])/(Tabell1[[#This Row],[TP]]+Tabell1[[#This Row],[TN]]+Tabell1[[#This Row],[FP]]+Tabell1[[#This Row],[FN]])</f>
        <v>0.86678248148486792</v>
      </c>
      <c r="O3741">
        <f>Tabell1[[#This Row],[TP]]/(Tabell1[[#This Row],[TP]]+Tabell1[[#This Row],[FP]])</f>
        <v>0.87180790242662942</v>
      </c>
      <c r="P3741">
        <f>Tabell1[[#This Row],[TP]]/(Tabell1[[#This Row],[TP]]+Tabell1[[#This Row],[FN]])</f>
        <v>0.9387140902872777</v>
      </c>
      <c r="Q3741">
        <f>2*(Tabell1[[#This Row],[Recall]] * Tabell1[[#This Row],[Precision]]) / (Tabell1[[#This Row],[Recall]] + Tabell1[[#This Row],[Precision]])</f>
        <v>0.9040247678018577</v>
      </c>
      <c r="R3741">
        <v>6862</v>
      </c>
      <c r="S3741">
        <v>2618</v>
      </c>
      <c r="T3741">
        <v>1009</v>
      </c>
      <c r="U3741">
        <v>448</v>
      </c>
    </row>
    <row r="3742" spans="1:21" hidden="1" x14ac:dyDescent="0.3">
      <c r="A3742" s="23" t="s">
        <v>48</v>
      </c>
      <c r="B3742" s="21" t="s">
        <v>32</v>
      </c>
      <c r="C3742" s="25" t="s">
        <v>36</v>
      </c>
      <c r="D3742" s="25" t="s">
        <v>36</v>
      </c>
      <c r="E3742" t="s">
        <v>37</v>
      </c>
      <c r="F3742" s="19" t="s">
        <v>21</v>
      </c>
      <c r="G3742" s="25" t="s">
        <v>26</v>
      </c>
      <c r="H3742" s="21" t="s">
        <v>29</v>
      </c>
      <c r="I3742" s="25" t="s">
        <v>25</v>
      </c>
      <c r="J3742" s="25" t="s">
        <v>26</v>
      </c>
      <c r="K3742" s="26">
        <v>8.3812475204467704E-2</v>
      </c>
      <c r="L3742" s="26">
        <v>0.224437475204467</v>
      </c>
      <c r="N3742">
        <f>(Tabell1[[#This Row],[TP]]+Tabell1[[#This Row],[TN]])/(Tabell1[[#This Row],[TP]]+Tabell1[[#This Row],[TN]]+Tabell1[[#This Row],[FP]]+Tabell1[[#This Row],[FN]])</f>
        <v>0.86678248148486792</v>
      </c>
      <c r="O3742">
        <f>Tabell1[[#This Row],[TP]]/(Tabell1[[#This Row],[TP]]+Tabell1[[#This Row],[FP]])</f>
        <v>0.87180790242662942</v>
      </c>
      <c r="P3742">
        <f>Tabell1[[#This Row],[TP]]/(Tabell1[[#This Row],[TP]]+Tabell1[[#This Row],[FN]])</f>
        <v>0.9387140902872777</v>
      </c>
      <c r="Q3742">
        <f>2*(Tabell1[[#This Row],[Recall]] * Tabell1[[#This Row],[Precision]]) / (Tabell1[[#This Row],[Recall]] + Tabell1[[#This Row],[Precision]])</f>
        <v>0.9040247678018577</v>
      </c>
      <c r="R3742">
        <v>6862</v>
      </c>
      <c r="S3742">
        <v>2618</v>
      </c>
      <c r="T3742">
        <v>1009</v>
      </c>
      <c r="U3742">
        <v>448</v>
      </c>
    </row>
    <row r="3743" spans="1:21" hidden="1" x14ac:dyDescent="0.3">
      <c r="A3743" s="23" t="s">
        <v>48</v>
      </c>
      <c r="B3743" s="21" t="s">
        <v>32</v>
      </c>
      <c r="C3743" s="25" t="s">
        <v>36</v>
      </c>
      <c r="D3743" s="25" t="s">
        <v>36</v>
      </c>
      <c r="E3743" t="s">
        <v>37</v>
      </c>
      <c r="F3743" s="19" t="s">
        <v>21</v>
      </c>
      <c r="G3743" s="21" t="s">
        <v>29</v>
      </c>
      <c r="H3743" s="21" t="s">
        <v>29</v>
      </c>
      <c r="I3743" s="25" t="s">
        <v>25</v>
      </c>
      <c r="J3743" s="25" t="s">
        <v>26</v>
      </c>
      <c r="K3743" s="26">
        <v>8.0819845199584905E-2</v>
      </c>
      <c r="L3743" s="26">
        <v>0.198471784591674</v>
      </c>
      <c r="N3743">
        <f>(Tabell1[[#This Row],[TP]]+Tabell1[[#This Row],[TN]])/(Tabell1[[#This Row],[TP]]+Tabell1[[#This Row],[TN]]+Tabell1[[#This Row],[FP]]+Tabell1[[#This Row],[FN]])</f>
        <v>0.86669104873365643</v>
      </c>
      <c r="O3743">
        <f>Tabell1[[#This Row],[TP]]/(Tabell1[[#This Row],[TP]]+Tabell1[[#This Row],[FP]])</f>
        <v>0.87179161372299874</v>
      </c>
      <c r="P3743">
        <f>Tabell1[[#This Row],[TP]]/(Tabell1[[#This Row],[TP]]+Tabell1[[#This Row],[FN]])</f>
        <v>0.9385772913816689</v>
      </c>
      <c r="Q3743">
        <f>2*(Tabell1[[#This Row],[Recall]] * Tabell1[[#This Row],[Precision]]) / (Tabell1[[#This Row],[Recall]] + Tabell1[[#This Row],[Precision]])</f>
        <v>0.90395256916996047</v>
      </c>
      <c r="R3743">
        <v>6861</v>
      </c>
      <c r="S3743">
        <v>2618</v>
      </c>
      <c r="T3743">
        <v>1009</v>
      </c>
      <c r="U3743">
        <v>449</v>
      </c>
    </row>
    <row r="3744" spans="1:21" hidden="1" x14ac:dyDescent="0.3">
      <c r="A3744" s="23" t="s">
        <v>48</v>
      </c>
      <c r="B3744" s="21" t="s">
        <v>32</v>
      </c>
      <c r="C3744" s="25" t="s">
        <v>36</v>
      </c>
      <c r="D3744" s="25" t="s">
        <v>36</v>
      </c>
      <c r="E3744" t="s">
        <v>37</v>
      </c>
      <c r="F3744" s="19" t="s">
        <v>21</v>
      </c>
      <c r="G3744" s="21" t="s">
        <v>29</v>
      </c>
      <c r="H3744" s="21" t="s">
        <v>29</v>
      </c>
      <c r="I3744" s="25" t="s">
        <v>25</v>
      </c>
      <c r="J3744" s="21" t="s">
        <v>29</v>
      </c>
      <c r="K3744" s="26">
        <v>7.8787088394164997E-2</v>
      </c>
      <c r="L3744" s="26">
        <v>0.19448757171630801</v>
      </c>
      <c r="N3744">
        <f>(Tabell1[[#This Row],[TP]]+Tabell1[[#This Row],[TN]])/(Tabell1[[#This Row],[TP]]+Tabell1[[#This Row],[TN]]+Tabell1[[#This Row],[FP]]+Tabell1[[#This Row],[FN]])</f>
        <v>0.86669104873365643</v>
      </c>
      <c r="O3744">
        <f>Tabell1[[#This Row],[TP]]/(Tabell1[[#This Row],[TP]]+Tabell1[[#This Row],[FP]])</f>
        <v>0.87179161372299874</v>
      </c>
      <c r="P3744">
        <f>Tabell1[[#This Row],[TP]]/(Tabell1[[#This Row],[TP]]+Tabell1[[#This Row],[FN]])</f>
        <v>0.9385772913816689</v>
      </c>
      <c r="Q3744">
        <f>2*(Tabell1[[#This Row],[Recall]] * Tabell1[[#This Row],[Precision]]) / (Tabell1[[#This Row],[Recall]] + Tabell1[[#This Row],[Precision]])</f>
        <v>0.90395256916996047</v>
      </c>
      <c r="R3744">
        <v>6861</v>
      </c>
      <c r="S3744">
        <v>2618</v>
      </c>
      <c r="T3744">
        <v>1009</v>
      </c>
      <c r="U3744">
        <v>449</v>
      </c>
    </row>
    <row r="3745" spans="1:21" hidden="1" x14ac:dyDescent="0.3">
      <c r="A3745" s="25" t="s">
        <v>20</v>
      </c>
      <c r="B3745" s="25" t="s">
        <v>22</v>
      </c>
      <c r="C3745" s="25" t="s">
        <v>36</v>
      </c>
      <c r="D3745" s="25" t="s">
        <v>36</v>
      </c>
      <c r="E3745" t="s">
        <v>37</v>
      </c>
      <c r="F3745" s="25" t="s">
        <v>30</v>
      </c>
      <c r="G3745" s="21" t="s">
        <v>29</v>
      </c>
      <c r="H3745" s="21" t="s">
        <v>29</v>
      </c>
      <c r="I3745" s="25" t="s">
        <v>25</v>
      </c>
      <c r="J3745" s="21" t="s">
        <v>29</v>
      </c>
      <c r="K3745" s="26">
        <v>3.3431367874145499</v>
      </c>
      <c r="L3745" s="26">
        <v>7.7038483619689897</v>
      </c>
      <c r="N3745">
        <f>(Tabell1[[#This Row],[TP]]+Tabell1[[#This Row],[TN]])/(Tabell1[[#This Row],[TP]]+Tabell1[[#This Row],[TN]]+Tabell1[[#This Row],[FP]]+Tabell1[[#This Row],[FN]])</f>
        <v>0.86138794916339034</v>
      </c>
      <c r="O3745">
        <f>Tabell1[[#This Row],[TP]]/(Tabell1[[#This Row],[TP]]+Tabell1[[#This Row],[FP]])</f>
        <v>0.84219229860618949</v>
      </c>
      <c r="P3745">
        <f>Tabell1[[#This Row],[TP]]/(Tabell1[[#This Row],[TP]]+Tabell1[[#This Row],[FN]])</f>
        <v>0.9753761969904241</v>
      </c>
      <c r="Q3745">
        <f>2*(Tabell1[[#This Row],[Recall]] * Tabell1[[#This Row],[Precision]]) / (Tabell1[[#This Row],[Recall]] + Tabell1[[#This Row],[Precision]])</f>
        <v>0.90390466531440161</v>
      </c>
      <c r="R3745">
        <v>7130</v>
      </c>
      <c r="S3745">
        <v>2291</v>
      </c>
      <c r="T3745">
        <v>1336</v>
      </c>
      <c r="U3745">
        <v>180</v>
      </c>
    </row>
    <row r="3746" spans="1:21" hidden="1" x14ac:dyDescent="0.3">
      <c r="A3746" s="25" t="s">
        <v>20</v>
      </c>
      <c r="B3746" s="25" t="s">
        <v>22</v>
      </c>
      <c r="C3746" s="25" t="s">
        <v>36</v>
      </c>
      <c r="D3746" s="25" t="s">
        <v>36</v>
      </c>
      <c r="E3746" t="s">
        <v>37</v>
      </c>
      <c r="F3746" s="25" t="s">
        <v>30</v>
      </c>
      <c r="G3746" s="25" t="s">
        <v>26</v>
      </c>
      <c r="H3746" s="21" t="s">
        <v>29</v>
      </c>
      <c r="I3746" s="25" t="s">
        <v>25</v>
      </c>
      <c r="J3746" s="21" t="s">
        <v>29</v>
      </c>
      <c r="K3746" s="26">
        <v>3.34214186668396</v>
      </c>
      <c r="L3746" s="26">
        <v>7.7139835357665998</v>
      </c>
      <c r="N3746">
        <f>(Tabell1[[#This Row],[TP]]+Tabell1[[#This Row],[TN]])/(Tabell1[[#This Row],[TP]]+Tabell1[[#This Row],[TN]]+Tabell1[[#This Row],[FP]]+Tabell1[[#This Row],[FN]])</f>
        <v>0.86138794916339034</v>
      </c>
      <c r="O3746">
        <f>Tabell1[[#This Row],[TP]]/(Tabell1[[#This Row],[TP]]+Tabell1[[#This Row],[FP]])</f>
        <v>0.84219229860618949</v>
      </c>
      <c r="P3746">
        <f>Tabell1[[#This Row],[TP]]/(Tabell1[[#This Row],[TP]]+Tabell1[[#This Row],[FN]])</f>
        <v>0.9753761969904241</v>
      </c>
      <c r="Q3746">
        <f>2*(Tabell1[[#This Row],[Recall]] * Tabell1[[#This Row],[Precision]]) / (Tabell1[[#This Row],[Recall]] + Tabell1[[#This Row],[Precision]])</f>
        <v>0.90390466531440161</v>
      </c>
      <c r="R3746">
        <v>7130</v>
      </c>
      <c r="S3746">
        <v>2291</v>
      </c>
      <c r="T3746">
        <v>1336</v>
      </c>
      <c r="U3746">
        <v>180</v>
      </c>
    </row>
    <row r="3747" spans="1:21" hidden="1" x14ac:dyDescent="0.3">
      <c r="A3747" s="25" t="s">
        <v>20</v>
      </c>
      <c r="B3747" s="25" t="s">
        <v>22</v>
      </c>
      <c r="C3747" s="25" t="s">
        <v>36</v>
      </c>
      <c r="D3747" s="25" t="s">
        <v>36</v>
      </c>
      <c r="E3747" t="s">
        <v>44</v>
      </c>
      <c r="F3747" s="25" t="s">
        <v>30</v>
      </c>
      <c r="G3747" s="25" t="s">
        <v>26</v>
      </c>
      <c r="H3747" s="21" t="s">
        <v>29</v>
      </c>
      <c r="I3747" s="25" t="s">
        <v>25</v>
      </c>
      <c r="J3747" s="21" t="s">
        <v>29</v>
      </c>
      <c r="K3747" s="26">
        <v>3.7351543903350799</v>
      </c>
      <c r="L3747" s="26">
        <v>8.9115006923675502</v>
      </c>
      <c r="N3747">
        <f>(Tabell1[[#This Row],[TP]]+Tabell1[[#This Row],[TN]])/(Tabell1[[#This Row],[TP]]+Tabell1[[#This Row],[TN]]+Tabell1[[#This Row],[FP]]+Tabell1[[#This Row],[FN]])</f>
        <v>0.86231356857038921</v>
      </c>
      <c r="O3747">
        <f>Tabell1[[#This Row],[TP]]/(Tabell1[[#This Row],[TP]]+Tabell1[[#This Row],[FP]])</f>
        <v>0.85112997728088002</v>
      </c>
      <c r="P3747">
        <f>Tabell1[[#This Row],[TP]]/(Tabell1[[#This Row],[TP]]+Tabell1[[#This Row],[FN]])</f>
        <v>0.96358467578177875</v>
      </c>
      <c r="Q3747">
        <f>2*(Tabell1[[#This Row],[Recall]] * Tabell1[[#This Row],[Precision]]) / (Tabell1[[#This Row],[Recall]] + Tabell1[[#This Row],[Precision]])</f>
        <v>0.90387301587301583</v>
      </c>
      <c r="R3747">
        <v>7118</v>
      </c>
      <c r="S3747">
        <v>2364</v>
      </c>
      <c r="T3747">
        <v>1245</v>
      </c>
      <c r="U3747">
        <v>269</v>
      </c>
    </row>
    <row r="3748" spans="1:21" hidden="1" x14ac:dyDescent="0.3">
      <c r="A3748" s="25" t="s">
        <v>20</v>
      </c>
      <c r="B3748" s="21" t="s">
        <v>32</v>
      </c>
      <c r="C3748" s="25" t="s">
        <v>36</v>
      </c>
      <c r="D3748" s="25" t="s">
        <v>36</v>
      </c>
      <c r="E3748" t="s">
        <v>37</v>
      </c>
      <c r="F3748" s="25" t="s">
        <v>30</v>
      </c>
      <c r="G3748" s="25" t="s">
        <v>26</v>
      </c>
      <c r="H3748" s="25" t="s">
        <v>26</v>
      </c>
      <c r="I3748" s="21"/>
      <c r="J3748" s="21" t="s">
        <v>29</v>
      </c>
      <c r="K3748" s="26">
        <v>3.17210841178894</v>
      </c>
      <c r="L3748" s="26">
        <v>7.5512049198150599</v>
      </c>
      <c r="N3748">
        <f>(Tabell1[[#This Row],[TP]]+Tabell1[[#This Row],[TN]])/(Tabell1[[#This Row],[TP]]+Tabell1[[#This Row],[TN]]+Tabell1[[#This Row],[FP]]+Tabell1[[#This Row],[FN]])</f>
        <v>0.86303373868519706</v>
      </c>
      <c r="O3748">
        <f>Tabell1[[#This Row],[TP]]/(Tabell1[[#This Row],[TP]]+Tabell1[[#This Row],[FP]])</f>
        <v>0.85130560928433274</v>
      </c>
      <c r="P3748">
        <f>Tabell1[[#This Row],[TP]]/(Tabell1[[#This Row],[TP]]+Tabell1[[#This Row],[FN]])</f>
        <v>0.9633378932968536</v>
      </c>
      <c r="Q3748">
        <f>2*(Tabell1[[#This Row],[Recall]] * Tabell1[[#This Row],[Precision]]) / (Tabell1[[#This Row],[Recall]] + Tabell1[[#This Row],[Precision]])</f>
        <v>0.90386343216531906</v>
      </c>
      <c r="R3748">
        <v>7042</v>
      </c>
      <c r="S3748">
        <v>2397</v>
      </c>
      <c r="T3748">
        <v>1230</v>
      </c>
      <c r="U3748">
        <v>268</v>
      </c>
    </row>
    <row r="3749" spans="1:21" hidden="1" x14ac:dyDescent="0.3">
      <c r="A3749" s="25" t="s">
        <v>20</v>
      </c>
      <c r="B3749" s="21" t="s">
        <v>32</v>
      </c>
      <c r="C3749" s="25" t="s">
        <v>36</v>
      </c>
      <c r="D3749" s="25" t="s">
        <v>36</v>
      </c>
      <c r="E3749" t="s">
        <v>37</v>
      </c>
      <c r="F3749" s="25" t="s">
        <v>30</v>
      </c>
      <c r="G3749" s="21" t="s">
        <v>29</v>
      </c>
      <c r="H3749" s="25" t="s">
        <v>26</v>
      </c>
      <c r="I3749" s="21"/>
      <c r="J3749" s="21" t="s">
        <v>29</v>
      </c>
      <c r="K3749" s="26">
        <v>3.17005038261413</v>
      </c>
      <c r="L3749" s="26">
        <v>7.5400002002716002</v>
      </c>
      <c r="N3749">
        <f>(Tabell1[[#This Row],[TP]]+Tabell1[[#This Row],[TN]])/(Tabell1[[#This Row],[TP]]+Tabell1[[#This Row],[TN]]+Tabell1[[#This Row],[FP]]+Tabell1[[#This Row],[FN]])</f>
        <v>0.86303373868519706</v>
      </c>
      <c r="O3749">
        <f>Tabell1[[#This Row],[TP]]/(Tabell1[[#This Row],[TP]]+Tabell1[[#This Row],[FP]])</f>
        <v>0.85130560928433274</v>
      </c>
      <c r="P3749">
        <f>Tabell1[[#This Row],[TP]]/(Tabell1[[#This Row],[TP]]+Tabell1[[#This Row],[FN]])</f>
        <v>0.9633378932968536</v>
      </c>
      <c r="Q3749">
        <f>2*(Tabell1[[#This Row],[Recall]] * Tabell1[[#This Row],[Precision]]) / (Tabell1[[#This Row],[Recall]] + Tabell1[[#This Row],[Precision]])</f>
        <v>0.90386343216531906</v>
      </c>
      <c r="R3749">
        <v>7042</v>
      </c>
      <c r="S3749">
        <v>2397</v>
      </c>
      <c r="T3749">
        <v>1230</v>
      </c>
      <c r="U3749">
        <v>268</v>
      </c>
    </row>
    <row r="3750" spans="1:21" hidden="1" x14ac:dyDescent="0.3">
      <c r="A3750" s="25" t="s">
        <v>20</v>
      </c>
      <c r="B3750" s="23" t="s">
        <v>33</v>
      </c>
      <c r="C3750" s="24" t="s">
        <v>38</v>
      </c>
      <c r="D3750" s="24" t="s">
        <v>38</v>
      </c>
      <c r="E3750" t="s">
        <v>39</v>
      </c>
      <c r="F3750" s="19" t="s">
        <v>21</v>
      </c>
      <c r="G3750" s="25" t="s">
        <v>26</v>
      </c>
      <c r="H3750" s="25" t="s">
        <v>26</v>
      </c>
      <c r="I3750" s="21"/>
      <c r="J3750" s="21" t="s">
        <v>29</v>
      </c>
      <c r="K3750" s="26">
        <v>1.76828813552856</v>
      </c>
      <c r="L3750" s="26">
        <v>4.9286892414093</v>
      </c>
      <c r="N3750">
        <f>(Tabell1[[#This Row],[TP]]+Tabell1[[#This Row],[TN]])/(Tabell1[[#This Row],[TP]]+Tabell1[[#This Row],[TN]]+Tabell1[[#This Row],[FP]]+Tabell1[[#This Row],[FN]])</f>
        <v>0.88300459335314785</v>
      </c>
      <c r="O3750">
        <f>Tabell1[[#This Row],[TP]]/(Tabell1[[#This Row],[TP]]+Tabell1[[#This Row],[FP]])</f>
        <v>0.89386619821402435</v>
      </c>
      <c r="P3750">
        <f>Tabell1[[#This Row],[TP]]/(Tabell1[[#This Row],[TP]]+Tabell1[[#This Row],[FN]])</f>
        <v>0.91407185628742516</v>
      </c>
      <c r="Q3750">
        <f>2*(Tabell1[[#This Row],[Recall]] * Tabell1[[#This Row],[Precision]]) / (Tabell1[[#This Row],[Recall]] + Tabell1[[#This Row],[Precision]])</f>
        <v>0.90385611723780623</v>
      </c>
      <c r="R3750">
        <v>6106</v>
      </c>
      <c r="S3750">
        <v>3698</v>
      </c>
      <c r="T3750">
        <v>725</v>
      </c>
      <c r="U3750">
        <v>574</v>
      </c>
    </row>
    <row r="3751" spans="1:21" hidden="1" x14ac:dyDescent="0.3">
      <c r="A3751" s="25" t="s">
        <v>20</v>
      </c>
      <c r="B3751" s="23" t="s">
        <v>33</v>
      </c>
      <c r="C3751" s="24" t="s">
        <v>38</v>
      </c>
      <c r="D3751" s="24" t="s">
        <v>38</v>
      </c>
      <c r="E3751" t="s">
        <v>39</v>
      </c>
      <c r="F3751" s="19" t="s">
        <v>21</v>
      </c>
      <c r="G3751" s="21" t="s">
        <v>29</v>
      </c>
      <c r="H3751" s="25" t="s">
        <v>26</v>
      </c>
      <c r="I3751" s="21"/>
      <c r="J3751" s="21" t="s">
        <v>29</v>
      </c>
      <c r="K3751" s="26">
        <v>1.7576043605804399</v>
      </c>
      <c r="L3751" s="26">
        <v>4.9529888629913303</v>
      </c>
      <c r="N3751">
        <f>(Tabell1[[#This Row],[TP]]+Tabell1[[#This Row],[TN]])/(Tabell1[[#This Row],[TP]]+Tabell1[[#This Row],[TN]]+Tabell1[[#This Row],[FP]]+Tabell1[[#This Row],[FN]])</f>
        <v>0.88300459335314785</v>
      </c>
      <c r="O3751">
        <f>Tabell1[[#This Row],[TP]]/(Tabell1[[#This Row],[TP]]+Tabell1[[#This Row],[FP]])</f>
        <v>0.89386619821402435</v>
      </c>
      <c r="P3751">
        <f>Tabell1[[#This Row],[TP]]/(Tabell1[[#This Row],[TP]]+Tabell1[[#This Row],[FN]])</f>
        <v>0.91407185628742516</v>
      </c>
      <c r="Q3751">
        <f>2*(Tabell1[[#This Row],[Recall]] * Tabell1[[#This Row],[Precision]]) / (Tabell1[[#This Row],[Recall]] + Tabell1[[#This Row],[Precision]])</f>
        <v>0.90385611723780623</v>
      </c>
      <c r="R3751">
        <v>6106</v>
      </c>
      <c r="S3751">
        <v>3698</v>
      </c>
      <c r="T3751">
        <v>725</v>
      </c>
      <c r="U3751">
        <v>574</v>
      </c>
    </row>
    <row r="3752" spans="1:21" hidden="1" x14ac:dyDescent="0.3">
      <c r="A3752" s="21" t="s">
        <v>31</v>
      </c>
      <c r="B3752" s="25" t="s">
        <v>22</v>
      </c>
      <c r="C3752" s="25" t="s">
        <v>36</v>
      </c>
      <c r="D3752" s="25" t="s">
        <v>36</v>
      </c>
      <c r="E3752" t="s">
        <v>44</v>
      </c>
      <c r="F3752" s="25" t="s">
        <v>30</v>
      </c>
      <c r="G3752" s="25" t="s">
        <v>26</v>
      </c>
      <c r="H3752" s="21" t="s">
        <v>29</v>
      </c>
      <c r="I3752" s="25" t="s">
        <v>25</v>
      </c>
      <c r="J3752" s="21" t="s">
        <v>29</v>
      </c>
      <c r="K3752" s="26">
        <v>1.73961925506591</v>
      </c>
      <c r="L3752" s="26">
        <v>0.57858228683471602</v>
      </c>
      <c r="N3752">
        <f>(Tabell1[[#This Row],[TP]]+Tabell1[[#This Row],[TN]])/(Tabell1[[#This Row],[TP]]+Tabell1[[#This Row],[TN]]+Tabell1[[#This Row],[FP]]+Tabell1[[#This Row],[FN]])</f>
        <v>0.86458712259003279</v>
      </c>
      <c r="O3752">
        <f>Tabell1[[#This Row],[TP]]/(Tabell1[[#This Row],[TP]]+Tabell1[[#This Row],[FP]])</f>
        <v>0.86416399110891573</v>
      </c>
      <c r="P3752">
        <f>Tabell1[[#This Row],[TP]]/(Tabell1[[#This Row],[TP]]+Tabell1[[#This Row],[FN]])</f>
        <v>0.94733992148368751</v>
      </c>
      <c r="Q3752">
        <f>2*(Tabell1[[#This Row],[Recall]] * Tabell1[[#This Row],[Precision]]) / (Tabell1[[#This Row],[Recall]] + Tabell1[[#This Row],[Precision]])</f>
        <v>0.90384242815628013</v>
      </c>
      <c r="R3752">
        <v>6998</v>
      </c>
      <c r="S3752">
        <v>2509</v>
      </c>
      <c r="T3752">
        <v>1100</v>
      </c>
      <c r="U3752">
        <v>389</v>
      </c>
    </row>
    <row r="3753" spans="1:21" hidden="1" x14ac:dyDescent="0.3">
      <c r="A3753" s="21" t="s">
        <v>31</v>
      </c>
      <c r="B3753" s="21" t="s">
        <v>32</v>
      </c>
      <c r="C3753" s="25" t="s">
        <v>36</v>
      </c>
      <c r="D3753" s="25" t="s">
        <v>36</v>
      </c>
      <c r="E3753" t="s">
        <v>44</v>
      </c>
      <c r="F3753" s="25" t="s">
        <v>30</v>
      </c>
      <c r="G3753" s="21" t="s">
        <v>29</v>
      </c>
      <c r="H3753" s="21" t="s">
        <v>29</v>
      </c>
      <c r="I3753" s="25" t="s">
        <v>25</v>
      </c>
      <c r="J3753" s="25" t="s">
        <v>26</v>
      </c>
      <c r="K3753" s="26">
        <v>6.9733948707580504</v>
      </c>
      <c r="L3753" s="26">
        <v>1.13905978202819</v>
      </c>
      <c r="N3753">
        <f>(Tabell1[[#This Row],[TP]]+Tabell1[[#This Row],[TN]])/(Tabell1[[#This Row],[TP]]+Tabell1[[#This Row],[TN]]+Tabell1[[#This Row],[FP]]+Tabell1[[#This Row],[FN]])</f>
        <v>0.86158603128410327</v>
      </c>
      <c r="O3753">
        <f>Tabell1[[#This Row],[TP]]/(Tabell1[[#This Row],[TP]]+Tabell1[[#This Row],[FP]])</f>
        <v>0.84807121661721063</v>
      </c>
      <c r="P3753">
        <f>Tabell1[[#This Row],[TP]]/(Tabell1[[#This Row],[TP]]+Tabell1[[#This Row],[FN]])</f>
        <v>0.96723974549884928</v>
      </c>
      <c r="Q3753">
        <f>2*(Tabell1[[#This Row],[Recall]] * Tabell1[[#This Row],[Precision]]) / (Tabell1[[#This Row],[Recall]] + Tabell1[[#This Row],[Precision]])</f>
        <v>0.9037439919048823</v>
      </c>
      <c r="R3753">
        <v>7145</v>
      </c>
      <c r="S3753">
        <v>2329</v>
      </c>
      <c r="T3753">
        <v>1280</v>
      </c>
      <c r="U3753">
        <v>242</v>
      </c>
    </row>
    <row r="3754" spans="1:21" hidden="1" x14ac:dyDescent="0.3">
      <c r="A3754" s="21" t="s">
        <v>31</v>
      </c>
      <c r="B3754" s="21" t="s">
        <v>32</v>
      </c>
      <c r="C3754" s="25" t="s">
        <v>36</v>
      </c>
      <c r="D3754" s="25" t="s">
        <v>36</v>
      </c>
      <c r="E3754" t="s">
        <v>44</v>
      </c>
      <c r="F3754" s="19" t="s">
        <v>21</v>
      </c>
      <c r="G3754" s="25" t="s">
        <v>26</v>
      </c>
      <c r="H3754" s="21" t="s">
        <v>29</v>
      </c>
      <c r="I3754" s="25" t="s">
        <v>25</v>
      </c>
      <c r="J3754" s="21" t="s">
        <v>29</v>
      </c>
      <c r="K3754" s="26">
        <v>1.11221671104431</v>
      </c>
      <c r="L3754" s="26">
        <v>1.97973728179931</v>
      </c>
      <c r="N3754">
        <f>(Tabell1[[#This Row],[TP]]+Tabell1[[#This Row],[TN]])/(Tabell1[[#This Row],[TP]]+Tabell1[[#This Row],[TN]]+Tabell1[[#This Row],[FP]]+Tabell1[[#This Row],[FN]])</f>
        <v>0.86804292469989086</v>
      </c>
      <c r="O3754">
        <f>Tabell1[[#This Row],[TP]]/(Tabell1[[#This Row],[TP]]+Tabell1[[#This Row],[FP]])</f>
        <v>0.88615664845173037</v>
      </c>
      <c r="P3754">
        <f>Tabell1[[#This Row],[TP]]/(Tabell1[[#This Row],[TP]]+Tabell1[[#This Row],[FN]])</f>
        <v>0.92202517936916206</v>
      </c>
      <c r="Q3754">
        <f>2*(Tabell1[[#This Row],[Recall]] * Tabell1[[#This Row],[Precision]]) / (Tabell1[[#This Row],[Recall]] + Tabell1[[#This Row],[Precision]])</f>
        <v>0.90373515557619577</v>
      </c>
      <c r="R3754">
        <v>6811</v>
      </c>
      <c r="S3754">
        <v>2734</v>
      </c>
      <c r="T3754">
        <v>875</v>
      </c>
      <c r="U3754">
        <v>576</v>
      </c>
    </row>
    <row r="3755" spans="1:21" hidden="1" x14ac:dyDescent="0.3">
      <c r="A3755" s="21" t="s">
        <v>31</v>
      </c>
      <c r="B3755" s="21" t="s">
        <v>32</v>
      </c>
      <c r="C3755" s="23" t="s">
        <v>40</v>
      </c>
      <c r="D3755" s="20" t="s">
        <v>23</v>
      </c>
      <c r="E3755" t="s">
        <v>24</v>
      </c>
      <c r="F3755" s="25" t="s">
        <v>30</v>
      </c>
      <c r="G3755" s="25" t="s">
        <v>26</v>
      </c>
      <c r="H3755" s="25" t="s">
        <v>26</v>
      </c>
      <c r="I3755" s="25" t="s">
        <v>25</v>
      </c>
      <c r="J3755" s="21" t="s">
        <v>29</v>
      </c>
      <c r="K3755" s="26">
        <v>2.26686263084411</v>
      </c>
      <c r="L3755" s="26">
        <v>0.531874179840087</v>
      </c>
      <c r="N3755">
        <f>(Tabell1[[#This Row],[TP]]+Tabell1[[#This Row],[TN]])/(Tabell1[[#This Row],[TP]]+Tabell1[[#This Row],[TN]]+Tabell1[[#This Row],[FP]]+Tabell1[[#This Row],[FN]])</f>
        <v>0.84040916085815154</v>
      </c>
      <c r="O3755">
        <f>Tabell1[[#This Row],[TP]]/(Tabell1[[#This Row],[TP]]+Tabell1[[#This Row],[FP]])</f>
        <v>0.95539634850935984</v>
      </c>
      <c r="P3755">
        <f>Tabell1[[#This Row],[TP]]/(Tabell1[[#This Row],[TP]]+Tabell1[[#This Row],[FN]])</f>
        <v>0.85723172628304822</v>
      </c>
      <c r="Q3755">
        <f>2*(Tabell1[[#This Row],[Recall]] * Tabell1[[#This Row],[Precision]]) / (Tabell1[[#This Row],[Recall]] + Tabell1[[#This Row],[Precision]])</f>
        <v>0.90365593748292261</v>
      </c>
      <c r="R3755">
        <v>8268</v>
      </c>
      <c r="S3755">
        <v>1016</v>
      </c>
      <c r="T3755">
        <v>386</v>
      </c>
      <c r="U3755">
        <v>1377</v>
      </c>
    </row>
    <row r="3756" spans="1:21" hidden="1" x14ac:dyDescent="0.3">
      <c r="A3756" s="25" t="s">
        <v>20</v>
      </c>
      <c r="B3756" s="21" t="s">
        <v>32</v>
      </c>
      <c r="C3756" s="25" t="s">
        <v>36</v>
      </c>
      <c r="D3756" s="25" t="s">
        <v>36</v>
      </c>
      <c r="E3756" t="s">
        <v>44</v>
      </c>
      <c r="F3756" s="19" t="s">
        <v>21</v>
      </c>
      <c r="G3756" s="21" t="s">
        <v>29</v>
      </c>
      <c r="H3756" s="25" t="s">
        <v>26</v>
      </c>
      <c r="I3756" s="21"/>
      <c r="J3756" s="21" t="s">
        <v>29</v>
      </c>
      <c r="K3756" s="26">
        <v>2.8141736984252899</v>
      </c>
      <c r="L3756" s="26">
        <v>7.29953932762146</v>
      </c>
      <c r="N3756">
        <f>(Tabell1[[#This Row],[TP]]+Tabell1[[#This Row],[TN]])/(Tabell1[[#This Row],[TP]]+Tabell1[[#This Row],[TN]]+Tabell1[[#This Row],[FP]]+Tabell1[[#This Row],[FN]])</f>
        <v>0.86467806475081843</v>
      </c>
      <c r="O3756">
        <f>Tabell1[[#This Row],[TP]]/(Tabell1[[#This Row],[TP]]+Tabell1[[#This Row],[FP]])</f>
        <v>0.86607918580116672</v>
      </c>
      <c r="P3756">
        <f>Tabell1[[#This Row],[TP]]/(Tabell1[[#This Row],[TP]]+Tabell1[[#This Row],[FN]])</f>
        <v>0.94463246243400567</v>
      </c>
      <c r="Q3756">
        <f>2*(Tabell1[[#This Row],[Recall]] * Tabell1[[#This Row],[Precision]]) / (Tabell1[[#This Row],[Recall]] + Tabell1[[#This Row],[Precision]])</f>
        <v>0.90365190365190362</v>
      </c>
      <c r="R3756">
        <v>6978</v>
      </c>
      <c r="S3756">
        <v>2530</v>
      </c>
      <c r="T3756">
        <v>1079</v>
      </c>
      <c r="U3756">
        <v>409</v>
      </c>
    </row>
    <row r="3757" spans="1:21" hidden="1" x14ac:dyDescent="0.3">
      <c r="A3757" s="25" t="s">
        <v>20</v>
      </c>
      <c r="B3757" s="23" t="s">
        <v>33</v>
      </c>
      <c r="C3757" s="24" t="s">
        <v>38</v>
      </c>
      <c r="D3757" s="24" t="s">
        <v>38</v>
      </c>
      <c r="E3757" t="s">
        <v>39</v>
      </c>
      <c r="F3757" s="25" t="s">
        <v>30</v>
      </c>
      <c r="G3757" s="25" t="s">
        <v>26</v>
      </c>
      <c r="H3757" s="25" t="s">
        <v>26</v>
      </c>
      <c r="I3757" s="25" t="s">
        <v>25</v>
      </c>
      <c r="J3757" s="21" t="s">
        <v>29</v>
      </c>
      <c r="K3757" s="26">
        <v>3.8899462223052899</v>
      </c>
      <c r="L3757" s="26">
        <v>10.079879283905001</v>
      </c>
      <c r="N3757">
        <f>(Tabell1[[#This Row],[TP]]+Tabell1[[#This Row],[TN]])/(Tabell1[[#This Row],[TP]]+Tabell1[[#This Row],[TN]]+Tabell1[[#This Row],[FP]]+Tabell1[[#This Row],[FN]])</f>
        <v>0.88192380437719531</v>
      </c>
      <c r="O3757">
        <f>Tabell1[[#This Row],[TP]]/(Tabell1[[#This Row],[TP]]+Tabell1[[#This Row],[FP]])</f>
        <v>0.88765342960288807</v>
      </c>
      <c r="P3757">
        <f>Tabell1[[#This Row],[TP]]/(Tabell1[[#This Row],[TP]]+Tabell1[[#This Row],[FN]])</f>
        <v>0.92020958083832338</v>
      </c>
      <c r="Q3757">
        <f>2*(Tabell1[[#This Row],[Recall]] * Tabell1[[#This Row],[Precision]]) / (Tabell1[[#This Row],[Recall]] + Tabell1[[#This Row],[Precision]])</f>
        <v>0.90363836824696808</v>
      </c>
      <c r="R3757">
        <v>6147</v>
      </c>
      <c r="S3757">
        <v>3645</v>
      </c>
      <c r="T3757">
        <v>778</v>
      </c>
      <c r="U3757">
        <v>533</v>
      </c>
    </row>
    <row r="3758" spans="1:21" hidden="1" x14ac:dyDescent="0.3">
      <c r="A3758" s="25" t="s">
        <v>20</v>
      </c>
      <c r="B3758" s="23" t="s">
        <v>33</v>
      </c>
      <c r="C3758" s="24" t="s">
        <v>38</v>
      </c>
      <c r="D3758" s="24" t="s">
        <v>38</v>
      </c>
      <c r="E3758" t="s">
        <v>39</v>
      </c>
      <c r="F3758" s="25" t="s">
        <v>30</v>
      </c>
      <c r="G3758" s="21" t="s">
        <v>29</v>
      </c>
      <c r="H3758" s="25" t="s">
        <v>26</v>
      </c>
      <c r="I3758" s="25" t="s">
        <v>25</v>
      </c>
      <c r="J3758" s="21" t="s">
        <v>29</v>
      </c>
      <c r="K3758" s="26">
        <v>3.8426868915557799</v>
      </c>
      <c r="L3758" s="26">
        <v>10.0791039466857</v>
      </c>
      <c r="N3758">
        <f>(Tabell1[[#This Row],[TP]]+Tabell1[[#This Row],[TN]])/(Tabell1[[#This Row],[TP]]+Tabell1[[#This Row],[TN]]+Tabell1[[#This Row],[FP]]+Tabell1[[#This Row],[FN]])</f>
        <v>0.88192380437719531</v>
      </c>
      <c r="O3758">
        <f>Tabell1[[#This Row],[TP]]/(Tabell1[[#This Row],[TP]]+Tabell1[[#This Row],[FP]])</f>
        <v>0.88765342960288807</v>
      </c>
      <c r="P3758">
        <f>Tabell1[[#This Row],[TP]]/(Tabell1[[#This Row],[TP]]+Tabell1[[#This Row],[FN]])</f>
        <v>0.92020958083832338</v>
      </c>
      <c r="Q3758">
        <f>2*(Tabell1[[#This Row],[Recall]] * Tabell1[[#This Row],[Precision]]) / (Tabell1[[#This Row],[Recall]] + Tabell1[[#This Row],[Precision]])</f>
        <v>0.90363836824696808</v>
      </c>
      <c r="R3758">
        <v>6147</v>
      </c>
      <c r="S3758">
        <v>3645</v>
      </c>
      <c r="T3758">
        <v>778</v>
      </c>
      <c r="U3758">
        <v>533</v>
      </c>
    </row>
    <row r="3759" spans="1:21" hidden="1" x14ac:dyDescent="0.3">
      <c r="A3759" s="25" t="s">
        <v>20</v>
      </c>
      <c r="B3759" s="21" t="s">
        <v>32</v>
      </c>
      <c r="C3759" s="23" t="s">
        <v>40</v>
      </c>
      <c r="D3759" s="20" t="s">
        <v>23</v>
      </c>
      <c r="E3759" t="s">
        <v>24</v>
      </c>
      <c r="F3759" s="25" t="s">
        <v>30</v>
      </c>
      <c r="G3759" s="21" t="s">
        <v>29</v>
      </c>
      <c r="H3759" s="21" t="s">
        <v>29</v>
      </c>
      <c r="I3759" s="25" t="s">
        <v>25</v>
      </c>
      <c r="J3759" s="21" t="s">
        <v>29</v>
      </c>
      <c r="K3759" s="26">
        <v>3.06533551216125</v>
      </c>
      <c r="L3759" s="26">
        <v>7.4135556221008301</v>
      </c>
      <c r="N3759">
        <f>(Tabell1[[#This Row],[TP]]+Tabell1[[#This Row],[TN]])/(Tabell1[[#This Row],[TP]]+Tabell1[[#This Row],[TN]]+Tabell1[[#This Row],[FP]]+Tabell1[[#This Row],[FN]])</f>
        <v>0.84421109803566574</v>
      </c>
      <c r="O3759">
        <f>Tabell1[[#This Row],[TP]]/(Tabell1[[#This Row],[TP]]+Tabell1[[#This Row],[FP]])</f>
        <v>0.98246468582562108</v>
      </c>
      <c r="P3759">
        <f>Tabell1[[#This Row],[TP]]/(Tabell1[[#This Row],[TP]]+Tabell1[[#This Row],[FN]])</f>
        <v>0.83649559357179881</v>
      </c>
      <c r="Q3759">
        <f>2*(Tabell1[[#This Row],[Recall]] * Tabell1[[#This Row],[Precision]]) / (Tabell1[[#This Row],[Recall]] + Tabell1[[#This Row],[Precision]])</f>
        <v>0.90362322898583181</v>
      </c>
      <c r="R3759">
        <v>8068</v>
      </c>
      <c r="S3759">
        <v>1258</v>
      </c>
      <c r="T3759">
        <v>144</v>
      </c>
      <c r="U3759">
        <v>1577</v>
      </c>
    </row>
    <row r="3760" spans="1:21" hidden="1" x14ac:dyDescent="0.3">
      <c r="A3760" s="23" t="s">
        <v>48</v>
      </c>
      <c r="B3760" s="25" t="s">
        <v>22</v>
      </c>
      <c r="C3760" s="23" t="s">
        <v>40</v>
      </c>
      <c r="D3760" s="23" t="s">
        <v>40</v>
      </c>
      <c r="E3760" t="s">
        <v>46</v>
      </c>
      <c r="F3760" s="25" t="s">
        <v>30</v>
      </c>
      <c r="G3760" s="21" t="s">
        <v>29</v>
      </c>
      <c r="H3760" s="25" t="s">
        <v>26</v>
      </c>
      <c r="I3760" s="21"/>
      <c r="J3760" s="25" t="s">
        <v>26</v>
      </c>
      <c r="K3760" s="26">
        <v>0.53396797180175704</v>
      </c>
      <c r="L3760" s="26">
        <v>0.90706038475036599</v>
      </c>
      <c r="N3760">
        <f>(Tabell1[[#This Row],[TP]]+Tabell1[[#This Row],[TN]])/(Tabell1[[#This Row],[TP]]+Tabell1[[#This Row],[TN]]+Tabell1[[#This Row],[FP]]+Tabell1[[#This Row],[FN]])</f>
        <v>0.90775643349039503</v>
      </c>
      <c r="O3760">
        <f>Tabell1[[#This Row],[TP]]/(Tabell1[[#This Row],[TP]]+Tabell1[[#This Row],[FP]])</f>
        <v>0.94342235410484665</v>
      </c>
      <c r="P3760">
        <f>Tabell1[[#This Row],[TP]]/(Tabell1[[#This Row],[TP]]+Tabell1[[#This Row],[FN]])</f>
        <v>0.8669332848572987</v>
      </c>
      <c r="Q3760">
        <f>2*(Tabell1[[#This Row],[Recall]] * Tabell1[[#This Row],[Precision]]) / (Tabell1[[#This Row],[Recall]] + Tabell1[[#This Row],[Precision]])</f>
        <v>0.90356195528609318</v>
      </c>
      <c r="R3760">
        <v>4769</v>
      </c>
      <c r="S3760">
        <v>5249</v>
      </c>
      <c r="T3760">
        <v>286</v>
      </c>
      <c r="U3760">
        <v>732</v>
      </c>
    </row>
    <row r="3761" spans="1:21" hidden="1" x14ac:dyDescent="0.3">
      <c r="A3761" s="25" t="s">
        <v>20</v>
      </c>
      <c r="B3761" s="21" t="s">
        <v>32</v>
      </c>
      <c r="C3761" s="23" t="s">
        <v>40</v>
      </c>
      <c r="D3761" s="20" t="s">
        <v>23</v>
      </c>
      <c r="E3761" t="s">
        <v>24</v>
      </c>
      <c r="F3761" s="25" t="s">
        <v>30</v>
      </c>
      <c r="G3761" s="25" t="s">
        <v>26</v>
      </c>
      <c r="H3761" s="21" t="s">
        <v>29</v>
      </c>
      <c r="I3761" s="25" t="s">
        <v>25</v>
      </c>
      <c r="J3761" s="21" t="s">
        <v>29</v>
      </c>
      <c r="K3761" s="26">
        <v>3.0310637950897199</v>
      </c>
      <c r="L3761" s="26">
        <v>7.3870923519134504</v>
      </c>
      <c r="N3761">
        <f>(Tabell1[[#This Row],[TP]]+Tabell1[[#This Row],[TN]])/(Tabell1[[#This Row],[TP]]+Tabell1[[#This Row],[TN]]+Tabell1[[#This Row],[FP]]+Tabell1[[#This Row],[FN]])</f>
        <v>0.84412057572191546</v>
      </c>
      <c r="O3761">
        <f>Tabell1[[#This Row],[TP]]/(Tabell1[[#This Row],[TP]]+Tabell1[[#This Row],[FP]])</f>
        <v>0.9824625502374863</v>
      </c>
      <c r="P3761">
        <f>Tabell1[[#This Row],[TP]]/(Tabell1[[#This Row],[TP]]+Tabell1[[#This Row],[FN]])</f>
        <v>0.83639191290824266</v>
      </c>
      <c r="Q3761">
        <f>2*(Tabell1[[#This Row],[Recall]] * Tabell1[[#This Row],[Precision]]) / (Tabell1[[#This Row],[Recall]] + Tabell1[[#This Row],[Precision]])</f>
        <v>0.90356182795698936</v>
      </c>
      <c r="R3761">
        <v>8067</v>
      </c>
      <c r="S3761">
        <v>1258</v>
      </c>
      <c r="T3761">
        <v>144</v>
      </c>
      <c r="U3761">
        <v>1578</v>
      </c>
    </row>
    <row r="3762" spans="1:21" hidden="1" x14ac:dyDescent="0.3">
      <c r="A3762" s="23" t="s">
        <v>48</v>
      </c>
      <c r="B3762" s="21" t="s">
        <v>32</v>
      </c>
      <c r="C3762" s="24" t="s">
        <v>38</v>
      </c>
      <c r="D3762" s="24" t="s">
        <v>38</v>
      </c>
      <c r="E3762" t="s">
        <v>39</v>
      </c>
      <c r="F3762" s="19" t="s">
        <v>21</v>
      </c>
      <c r="G3762" s="25" t="s">
        <v>26</v>
      </c>
      <c r="H3762" s="25" t="s">
        <v>26</v>
      </c>
      <c r="I3762" s="21"/>
      <c r="J3762" s="25" t="s">
        <v>26</v>
      </c>
      <c r="K3762" s="26">
        <v>0.38294506072998002</v>
      </c>
      <c r="L3762" s="26">
        <v>1.0782487392425499</v>
      </c>
      <c r="N3762">
        <f>(Tabell1[[#This Row],[TP]]+Tabell1[[#This Row],[TN]])/(Tabell1[[#This Row],[TP]]+Tabell1[[#This Row],[TN]]+Tabell1[[#This Row],[FP]]+Tabell1[[#This Row],[FN]])</f>
        <v>0.88210393587318747</v>
      </c>
      <c r="O3762">
        <f>Tabell1[[#This Row],[TP]]/(Tabell1[[#This Row],[TP]]+Tabell1[[#This Row],[FP]])</f>
        <v>0.8900508351488744</v>
      </c>
      <c r="P3762">
        <f>Tabell1[[#This Row],[TP]]/(Tabell1[[#This Row],[TP]]+Tabell1[[#This Row],[FN]])</f>
        <v>0.91736526946107788</v>
      </c>
      <c r="Q3762">
        <f>2*(Tabell1[[#This Row],[Recall]] * Tabell1[[#This Row],[Precision]]) / (Tabell1[[#This Row],[Recall]] + Tabell1[[#This Row],[Precision]])</f>
        <v>0.90350165868042764</v>
      </c>
      <c r="R3762">
        <v>6128</v>
      </c>
      <c r="S3762">
        <v>3666</v>
      </c>
      <c r="T3762">
        <v>757</v>
      </c>
      <c r="U3762">
        <v>552</v>
      </c>
    </row>
    <row r="3763" spans="1:21" hidden="1" x14ac:dyDescent="0.3">
      <c r="A3763" s="23" t="s">
        <v>48</v>
      </c>
      <c r="B3763" s="21" t="s">
        <v>32</v>
      </c>
      <c r="C3763" s="24" t="s">
        <v>38</v>
      </c>
      <c r="D3763" s="24" t="s">
        <v>38</v>
      </c>
      <c r="E3763" t="s">
        <v>39</v>
      </c>
      <c r="F3763" s="19" t="s">
        <v>21</v>
      </c>
      <c r="G3763" s="25" t="s">
        <v>26</v>
      </c>
      <c r="H3763" s="25" t="s">
        <v>26</v>
      </c>
      <c r="I3763" s="21"/>
      <c r="J3763" s="21" t="s">
        <v>29</v>
      </c>
      <c r="K3763" s="26">
        <v>0.37898921966552701</v>
      </c>
      <c r="L3763" s="26">
        <v>1.0671520233154199</v>
      </c>
      <c r="N3763">
        <f>(Tabell1[[#This Row],[TP]]+Tabell1[[#This Row],[TN]])/(Tabell1[[#This Row],[TP]]+Tabell1[[#This Row],[TN]]+Tabell1[[#This Row],[FP]]+Tabell1[[#This Row],[FN]])</f>
        <v>0.88210393587318747</v>
      </c>
      <c r="O3763">
        <f>Tabell1[[#This Row],[TP]]/(Tabell1[[#This Row],[TP]]+Tabell1[[#This Row],[FP]])</f>
        <v>0.8900508351488744</v>
      </c>
      <c r="P3763">
        <f>Tabell1[[#This Row],[TP]]/(Tabell1[[#This Row],[TP]]+Tabell1[[#This Row],[FN]])</f>
        <v>0.91736526946107788</v>
      </c>
      <c r="Q3763">
        <f>2*(Tabell1[[#This Row],[Recall]] * Tabell1[[#This Row],[Precision]]) / (Tabell1[[#This Row],[Recall]] + Tabell1[[#This Row],[Precision]])</f>
        <v>0.90350165868042764</v>
      </c>
      <c r="R3763">
        <v>6128</v>
      </c>
      <c r="S3763">
        <v>3666</v>
      </c>
      <c r="T3763">
        <v>757</v>
      </c>
      <c r="U3763">
        <v>552</v>
      </c>
    </row>
    <row r="3764" spans="1:21" hidden="1" x14ac:dyDescent="0.3">
      <c r="A3764" s="23" t="s">
        <v>48</v>
      </c>
      <c r="B3764" s="21" t="s">
        <v>32</v>
      </c>
      <c r="C3764" s="24" t="s">
        <v>38</v>
      </c>
      <c r="D3764" s="24" t="s">
        <v>38</v>
      </c>
      <c r="E3764" t="s">
        <v>39</v>
      </c>
      <c r="F3764" s="19" t="s">
        <v>21</v>
      </c>
      <c r="G3764" s="21" t="s">
        <v>29</v>
      </c>
      <c r="H3764" s="25" t="s">
        <v>26</v>
      </c>
      <c r="I3764" s="21"/>
      <c r="J3764" s="25" t="s">
        <v>26</v>
      </c>
      <c r="K3764" s="26">
        <v>0.37702584266662598</v>
      </c>
      <c r="L3764" s="26">
        <v>1.06300592422485</v>
      </c>
      <c r="N3764">
        <f>(Tabell1[[#This Row],[TP]]+Tabell1[[#This Row],[TN]])/(Tabell1[[#This Row],[TP]]+Tabell1[[#This Row],[TN]]+Tabell1[[#This Row],[FP]]+Tabell1[[#This Row],[FN]])</f>
        <v>0.88210393587318747</v>
      </c>
      <c r="O3764">
        <f>Tabell1[[#This Row],[TP]]/(Tabell1[[#This Row],[TP]]+Tabell1[[#This Row],[FP]])</f>
        <v>0.8900508351488744</v>
      </c>
      <c r="P3764">
        <f>Tabell1[[#This Row],[TP]]/(Tabell1[[#This Row],[TP]]+Tabell1[[#This Row],[FN]])</f>
        <v>0.91736526946107788</v>
      </c>
      <c r="Q3764">
        <f>2*(Tabell1[[#This Row],[Recall]] * Tabell1[[#This Row],[Precision]]) / (Tabell1[[#This Row],[Recall]] + Tabell1[[#This Row],[Precision]])</f>
        <v>0.90350165868042764</v>
      </c>
      <c r="R3764">
        <v>6128</v>
      </c>
      <c r="S3764">
        <v>3666</v>
      </c>
      <c r="T3764">
        <v>757</v>
      </c>
      <c r="U3764">
        <v>552</v>
      </c>
    </row>
    <row r="3765" spans="1:21" hidden="1" x14ac:dyDescent="0.3">
      <c r="A3765" s="23" t="s">
        <v>48</v>
      </c>
      <c r="B3765" s="21" t="s">
        <v>32</v>
      </c>
      <c r="C3765" s="24" t="s">
        <v>38</v>
      </c>
      <c r="D3765" s="24" t="s">
        <v>38</v>
      </c>
      <c r="E3765" t="s">
        <v>39</v>
      </c>
      <c r="F3765" s="19" t="s">
        <v>21</v>
      </c>
      <c r="G3765" s="21" t="s">
        <v>29</v>
      </c>
      <c r="H3765" s="25" t="s">
        <v>26</v>
      </c>
      <c r="I3765" s="21"/>
      <c r="J3765" s="21" t="s">
        <v>29</v>
      </c>
      <c r="K3765" s="26">
        <v>0.37399792671203602</v>
      </c>
      <c r="L3765" s="26">
        <v>1.05766797065734</v>
      </c>
      <c r="N3765">
        <f>(Tabell1[[#This Row],[TP]]+Tabell1[[#This Row],[TN]])/(Tabell1[[#This Row],[TP]]+Tabell1[[#This Row],[TN]]+Tabell1[[#This Row],[FP]]+Tabell1[[#This Row],[FN]])</f>
        <v>0.88210393587318747</v>
      </c>
      <c r="O3765">
        <f>Tabell1[[#This Row],[TP]]/(Tabell1[[#This Row],[TP]]+Tabell1[[#This Row],[FP]])</f>
        <v>0.8900508351488744</v>
      </c>
      <c r="P3765">
        <f>Tabell1[[#This Row],[TP]]/(Tabell1[[#This Row],[TP]]+Tabell1[[#This Row],[FN]])</f>
        <v>0.91736526946107788</v>
      </c>
      <c r="Q3765">
        <f>2*(Tabell1[[#This Row],[Recall]] * Tabell1[[#This Row],[Precision]]) / (Tabell1[[#This Row],[Recall]] + Tabell1[[#This Row],[Precision]])</f>
        <v>0.90350165868042764</v>
      </c>
      <c r="R3765">
        <v>6128</v>
      </c>
      <c r="S3765">
        <v>3666</v>
      </c>
      <c r="T3765">
        <v>757</v>
      </c>
      <c r="U3765">
        <v>552</v>
      </c>
    </row>
    <row r="3766" spans="1:21" hidden="1" x14ac:dyDescent="0.3">
      <c r="A3766" s="21" t="s">
        <v>31</v>
      </c>
      <c r="B3766" s="23" t="s">
        <v>33</v>
      </c>
      <c r="C3766" s="21" t="s">
        <v>34</v>
      </c>
      <c r="D3766" s="21" t="s">
        <v>34</v>
      </c>
      <c r="E3766" t="s">
        <v>43</v>
      </c>
      <c r="F3766" s="19" t="s">
        <v>21</v>
      </c>
      <c r="G3766" s="21" t="s">
        <v>29</v>
      </c>
      <c r="H3766" s="21" t="s">
        <v>29</v>
      </c>
      <c r="I3766" s="25" t="s">
        <v>25</v>
      </c>
      <c r="J3766" s="21" t="s">
        <v>29</v>
      </c>
      <c r="K3766" s="26">
        <v>57.880490303039501</v>
      </c>
      <c r="L3766" s="26">
        <v>0.76858210563659601</v>
      </c>
      <c r="N3766">
        <f>(Tabell1[[#This Row],[TP]]+Tabell1[[#This Row],[TN]])/(Tabell1[[#This Row],[TP]]+Tabell1[[#This Row],[TN]]+Tabell1[[#This Row],[FP]]+Tabell1[[#This Row],[FN]])</f>
        <v>0.82946719826023918</v>
      </c>
      <c r="O3766">
        <f>Tabell1[[#This Row],[TP]]/(Tabell1[[#This Row],[TP]]+Tabell1[[#This Row],[FP]])</f>
        <v>0.82419535928143717</v>
      </c>
      <c r="P3766">
        <f>Tabell1[[#This Row],[TP]]/(Tabell1[[#This Row],[TP]]+Tabell1[[#This Row],[FN]])</f>
        <v>0.99965955515206539</v>
      </c>
      <c r="Q3766">
        <f>2*(Tabell1[[#This Row],[Recall]] * Tabell1[[#This Row],[Precision]]) / (Tabell1[[#This Row],[Recall]] + Tabell1[[#This Row],[Precision]])</f>
        <v>0.9034871794871796</v>
      </c>
      <c r="R3766">
        <v>8809</v>
      </c>
      <c r="S3766">
        <v>345</v>
      </c>
      <c r="T3766">
        <v>1879</v>
      </c>
      <c r="U3766">
        <v>3</v>
      </c>
    </row>
    <row r="3767" spans="1:21" hidden="1" x14ac:dyDescent="0.3">
      <c r="A3767" s="21" t="s">
        <v>31</v>
      </c>
      <c r="B3767" s="25" t="s">
        <v>22</v>
      </c>
      <c r="C3767" s="25" t="s">
        <v>36</v>
      </c>
      <c r="D3767" s="25" t="s">
        <v>36</v>
      </c>
      <c r="E3767" t="s">
        <v>44</v>
      </c>
      <c r="F3767" s="19" t="s">
        <v>21</v>
      </c>
      <c r="G3767" s="25" t="s">
        <v>26</v>
      </c>
      <c r="H3767" s="21" t="s">
        <v>29</v>
      </c>
      <c r="I3767" s="21"/>
      <c r="J3767" s="25" t="s">
        <v>26</v>
      </c>
      <c r="K3767" s="26">
        <v>3.2727997303009002</v>
      </c>
      <c r="L3767" s="26">
        <v>0.74372053146362305</v>
      </c>
      <c r="N3767">
        <f>(Tabell1[[#This Row],[TP]]+Tabell1[[#This Row],[TN]])/(Tabell1[[#This Row],[TP]]+Tabell1[[#This Row],[TN]]+Tabell1[[#This Row],[FP]]+Tabell1[[#This Row],[FN]])</f>
        <v>0.86040378319388866</v>
      </c>
      <c r="O3767">
        <f>Tabell1[[#This Row],[TP]]/(Tabell1[[#This Row],[TP]]+Tabell1[[#This Row],[FP]])</f>
        <v>0.84415431663138085</v>
      </c>
      <c r="P3767">
        <f>Tabell1[[#This Row],[TP]]/(Tabell1[[#This Row],[TP]]+Tabell1[[#This Row],[FN]])</f>
        <v>0.97157167997834037</v>
      </c>
      <c r="Q3767">
        <f>2*(Tabell1[[#This Row],[Recall]] * Tabell1[[#This Row],[Precision]]) / (Tabell1[[#This Row],[Recall]] + Tabell1[[#This Row],[Precision]])</f>
        <v>0.90339228397004212</v>
      </c>
      <c r="R3767">
        <v>7177</v>
      </c>
      <c r="S3767">
        <v>2284</v>
      </c>
      <c r="T3767">
        <v>1325</v>
      </c>
      <c r="U3767">
        <v>210</v>
      </c>
    </row>
    <row r="3768" spans="1:21" hidden="1" x14ac:dyDescent="0.3">
      <c r="A3768" s="21" t="s">
        <v>31</v>
      </c>
      <c r="B3768" s="25" t="s">
        <v>22</v>
      </c>
      <c r="C3768" s="25" t="s">
        <v>36</v>
      </c>
      <c r="D3768" s="25" t="s">
        <v>36</v>
      </c>
      <c r="E3768" t="s">
        <v>37</v>
      </c>
      <c r="F3768" s="19" t="s">
        <v>21</v>
      </c>
      <c r="G3768" s="21" t="s">
        <v>29</v>
      </c>
      <c r="H3768" s="25" t="s">
        <v>26</v>
      </c>
      <c r="I3768" s="25" t="s">
        <v>25</v>
      </c>
      <c r="J3768" s="25" t="s">
        <v>26</v>
      </c>
      <c r="K3768" s="26">
        <v>2.32079553604125</v>
      </c>
      <c r="L3768" s="26">
        <v>0.55474328994750899</v>
      </c>
      <c r="N3768">
        <f>(Tabell1[[#This Row],[TP]]+Tabell1[[#This Row],[TN]])/(Tabell1[[#This Row],[TP]]+Tabell1[[#This Row],[TN]]+Tabell1[[#This Row],[FP]]+Tabell1[[#This Row],[FN]])</f>
        <v>0.86184511291944776</v>
      </c>
      <c r="O3768">
        <f>Tabell1[[#This Row],[TP]]/(Tabell1[[#This Row],[TP]]+Tabell1[[#This Row],[FP]])</f>
        <v>0.8481210229319246</v>
      </c>
      <c r="P3768">
        <f>Tabell1[[#This Row],[TP]]/(Tabell1[[#This Row],[TP]]+Tabell1[[#This Row],[FN]])</f>
        <v>0.96634746922024628</v>
      </c>
      <c r="Q3768">
        <f>2*(Tabell1[[#This Row],[Recall]] * Tabell1[[#This Row],[Precision]]) / (Tabell1[[#This Row],[Recall]] + Tabell1[[#This Row],[Precision]])</f>
        <v>0.90338256921798077</v>
      </c>
      <c r="R3768">
        <v>7064</v>
      </c>
      <c r="S3768">
        <v>2362</v>
      </c>
      <c r="T3768">
        <v>1265</v>
      </c>
      <c r="U3768">
        <v>246</v>
      </c>
    </row>
    <row r="3769" spans="1:21" hidden="1" x14ac:dyDescent="0.3">
      <c r="A3769" s="25" t="s">
        <v>20</v>
      </c>
      <c r="B3769" s="25" t="s">
        <v>22</v>
      </c>
      <c r="C3769" s="25" t="s">
        <v>36</v>
      </c>
      <c r="D3769" s="25" t="s">
        <v>36</v>
      </c>
      <c r="E3769" t="s">
        <v>44</v>
      </c>
      <c r="F3769" s="25" t="s">
        <v>30</v>
      </c>
      <c r="G3769" s="21" t="s">
        <v>29</v>
      </c>
      <c r="H3769" s="21" t="s">
        <v>29</v>
      </c>
      <c r="I3769" s="25" t="s">
        <v>25</v>
      </c>
      <c r="J3769" s="21" t="s">
        <v>29</v>
      </c>
      <c r="K3769" s="26">
        <v>3.7291171550750701</v>
      </c>
      <c r="L3769" s="26">
        <v>8.9455599784851003</v>
      </c>
      <c r="N3769">
        <f>(Tabell1[[#This Row],[TP]]+Tabell1[[#This Row],[TN]])/(Tabell1[[#This Row],[TP]]+Tabell1[[#This Row],[TN]]+Tabell1[[#This Row],[FP]]+Tabell1[[#This Row],[FN]])</f>
        <v>0.86004001455074575</v>
      </c>
      <c r="O3769">
        <f>Tabell1[[#This Row],[TP]]/(Tabell1[[#This Row],[TP]]+Tabell1[[#This Row],[FP]])</f>
        <v>0.84303144063819802</v>
      </c>
      <c r="P3769">
        <f>Tabell1[[#This Row],[TP]]/(Tabell1[[#This Row],[TP]]+Tabell1[[#This Row],[FN]])</f>
        <v>0.97279003655069718</v>
      </c>
      <c r="Q3769">
        <f>2*(Tabell1[[#This Row],[Recall]] * Tabell1[[#This Row],[Precision]]) / (Tabell1[[#This Row],[Recall]] + Tabell1[[#This Row],[Precision]])</f>
        <v>0.90327446420715229</v>
      </c>
      <c r="R3769">
        <v>7186</v>
      </c>
      <c r="S3769">
        <v>2271</v>
      </c>
      <c r="T3769">
        <v>1338</v>
      </c>
      <c r="U3769">
        <v>201</v>
      </c>
    </row>
    <row r="3770" spans="1:21" hidden="1" x14ac:dyDescent="0.3">
      <c r="A3770" s="23" t="s">
        <v>48</v>
      </c>
      <c r="B3770" s="21" t="s">
        <v>32</v>
      </c>
      <c r="C3770" s="25" t="s">
        <v>36</v>
      </c>
      <c r="D3770" s="25" t="s">
        <v>36</v>
      </c>
      <c r="E3770" t="s">
        <v>44</v>
      </c>
      <c r="F3770" s="25" t="s">
        <v>30</v>
      </c>
      <c r="G3770" s="21" t="s">
        <v>29</v>
      </c>
      <c r="H3770" s="25" t="s">
        <v>26</v>
      </c>
      <c r="I3770" s="25" t="s">
        <v>25</v>
      </c>
      <c r="J3770" s="21" t="s">
        <v>29</v>
      </c>
      <c r="K3770" s="26">
        <v>0.32612538337707497</v>
      </c>
      <c r="L3770" s="26">
        <v>0.42885971069335899</v>
      </c>
      <c r="N3770">
        <f>(Tabell1[[#This Row],[TP]]+Tabell1[[#This Row],[TN]])/(Tabell1[[#This Row],[TP]]+Tabell1[[#This Row],[TN]]+Tabell1[[#This Row],[FP]]+Tabell1[[#This Row],[FN]])</f>
        <v>0.85940341942524556</v>
      </c>
      <c r="O3770">
        <f>Tabell1[[#This Row],[TP]]/(Tabell1[[#This Row],[TP]]+Tabell1[[#This Row],[FP]])</f>
        <v>0.83979057591623041</v>
      </c>
      <c r="P3770">
        <f>Tabell1[[#This Row],[TP]]/(Tabell1[[#This Row],[TP]]+Tabell1[[#This Row],[FN]])</f>
        <v>0.97712197103018816</v>
      </c>
      <c r="Q3770">
        <f>2*(Tabell1[[#This Row],[Recall]] * Tabell1[[#This Row],[Precision]]) / (Tabell1[[#This Row],[Recall]] + Tabell1[[#This Row],[Precision]])</f>
        <v>0.9032661744462519</v>
      </c>
      <c r="R3770">
        <v>7218</v>
      </c>
      <c r="S3770">
        <v>2232</v>
      </c>
      <c r="T3770">
        <v>1377</v>
      </c>
      <c r="U3770">
        <v>169</v>
      </c>
    </row>
    <row r="3771" spans="1:21" hidden="1" x14ac:dyDescent="0.3">
      <c r="A3771" s="23" t="s">
        <v>48</v>
      </c>
      <c r="B3771" s="21" t="s">
        <v>32</v>
      </c>
      <c r="C3771" s="25" t="s">
        <v>36</v>
      </c>
      <c r="D3771" s="25" t="s">
        <v>36</v>
      </c>
      <c r="E3771" t="s">
        <v>44</v>
      </c>
      <c r="F3771" s="25" t="s">
        <v>30</v>
      </c>
      <c r="G3771" s="21" t="s">
        <v>29</v>
      </c>
      <c r="H3771" s="25" t="s">
        <v>26</v>
      </c>
      <c r="I3771" s="25" t="s">
        <v>25</v>
      </c>
      <c r="J3771" s="25" t="s">
        <v>26</v>
      </c>
      <c r="K3771" s="26">
        <v>0.31461572647094699</v>
      </c>
      <c r="L3771" s="26">
        <v>0.4167160987854</v>
      </c>
      <c r="N3771">
        <f>(Tabell1[[#This Row],[TP]]+Tabell1[[#This Row],[TN]])/(Tabell1[[#This Row],[TP]]+Tabell1[[#This Row],[TN]]+Tabell1[[#This Row],[FP]]+Tabell1[[#This Row],[FN]])</f>
        <v>0.85940341942524556</v>
      </c>
      <c r="O3771">
        <f>Tabell1[[#This Row],[TP]]/(Tabell1[[#This Row],[TP]]+Tabell1[[#This Row],[FP]])</f>
        <v>0.83979057591623041</v>
      </c>
      <c r="P3771">
        <f>Tabell1[[#This Row],[TP]]/(Tabell1[[#This Row],[TP]]+Tabell1[[#This Row],[FN]])</f>
        <v>0.97712197103018816</v>
      </c>
      <c r="Q3771">
        <f>2*(Tabell1[[#This Row],[Recall]] * Tabell1[[#This Row],[Precision]]) / (Tabell1[[#This Row],[Recall]] + Tabell1[[#This Row],[Precision]])</f>
        <v>0.9032661744462519</v>
      </c>
      <c r="R3771">
        <v>7218</v>
      </c>
      <c r="S3771">
        <v>2232</v>
      </c>
      <c r="T3771">
        <v>1377</v>
      </c>
      <c r="U3771">
        <v>169</v>
      </c>
    </row>
    <row r="3772" spans="1:21" hidden="1" x14ac:dyDescent="0.3">
      <c r="A3772" s="25" t="s">
        <v>20</v>
      </c>
      <c r="B3772" s="25" t="s">
        <v>22</v>
      </c>
      <c r="C3772" s="24" t="s">
        <v>38</v>
      </c>
      <c r="D3772" s="24" t="s">
        <v>38</v>
      </c>
      <c r="E3772" t="s">
        <v>39</v>
      </c>
      <c r="F3772" s="25" t="s">
        <v>30</v>
      </c>
      <c r="G3772" s="25" t="s">
        <v>26</v>
      </c>
      <c r="H3772" s="21" t="s">
        <v>29</v>
      </c>
      <c r="I3772" s="25" t="s">
        <v>25</v>
      </c>
      <c r="J3772" s="21" t="s">
        <v>29</v>
      </c>
      <c r="K3772" s="26">
        <v>3.38657522201538</v>
      </c>
      <c r="L3772" s="26">
        <v>8.0357875823974592</v>
      </c>
      <c r="N3772">
        <f>(Tabell1[[#This Row],[TP]]+Tabell1[[#This Row],[TN]])/(Tabell1[[#This Row],[TP]]+Tabell1[[#This Row],[TN]]+Tabell1[[#This Row],[FP]]+Tabell1[[#This Row],[FN]])</f>
        <v>0.87949202918130231</v>
      </c>
      <c r="O3772">
        <f>Tabell1[[#This Row],[TP]]/(Tabell1[[#This Row],[TP]]+Tabell1[[#This Row],[FP]])</f>
        <v>0.8735664335664336</v>
      </c>
      <c r="P3772">
        <f>Tabell1[[#This Row],[TP]]/(Tabell1[[#This Row],[TP]]+Tabell1[[#This Row],[FN]])</f>
        <v>0.93502994011976048</v>
      </c>
      <c r="Q3772">
        <f>2*(Tabell1[[#This Row],[Recall]] * Tabell1[[#This Row],[Precision]]) / (Tabell1[[#This Row],[Recall]] + Tabell1[[#This Row],[Precision]])</f>
        <v>0.90325379609544465</v>
      </c>
      <c r="R3772">
        <v>6246</v>
      </c>
      <c r="S3772">
        <v>3519</v>
      </c>
      <c r="T3772">
        <v>904</v>
      </c>
      <c r="U3772">
        <v>434</v>
      </c>
    </row>
    <row r="3773" spans="1:21" hidden="1" x14ac:dyDescent="0.3">
      <c r="A3773" s="25" t="s">
        <v>20</v>
      </c>
      <c r="B3773" s="25" t="s">
        <v>22</v>
      </c>
      <c r="C3773" s="24" t="s">
        <v>38</v>
      </c>
      <c r="D3773" s="24" t="s">
        <v>38</v>
      </c>
      <c r="E3773" t="s">
        <v>39</v>
      </c>
      <c r="F3773" s="25" t="s">
        <v>30</v>
      </c>
      <c r="G3773" s="21" t="s">
        <v>29</v>
      </c>
      <c r="H3773" s="21" t="s">
        <v>29</v>
      </c>
      <c r="I3773" s="25" t="s">
        <v>25</v>
      </c>
      <c r="J3773" s="21" t="s">
        <v>29</v>
      </c>
      <c r="K3773" s="26">
        <v>3.1974408626556299</v>
      </c>
      <c r="L3773" s="26">
        <v>7.7927157878875697</v>
      </c>
      <c r="N3773">
        <f>(Tabell1[[#This Row],[TP]]+Tabell1[[#This Row],[TN]])/(Tabell1[[#This Row],[TP]]+Tabell1[[#This Row],[TN]]+Tabell1[[#This Row],[FP]]+Tabell1[[#This Row],[FN]])</f>
        <v>0.87949202918130231</v>
      </c>
      <c r="O3773">
        <f>Tabell1[[#This Row],[TP]]/(Tabell1[[#This Row],[TP]]+Tabell1[[#This Row],[FP]])</f>
        <v>0.8735664335664336</v>
      </c>
      <c r="P3773">
        <f>Tabell1[[#This Row],[TP]]/(Tabell1[[#This Row],[TP]]+Tabell1[[#This Row],[FN]])</f>
        <v>0.93502994011976048</v>
      </c>
      <c r="Q3773">
        <f>2*(Tabell1[[#This Row],[Recall]] * Tabell1[[#This Row],[Precision]]) / (Tabell1[[#This Row],[Recall]] + Tabell1[[#This Row],[Precision]])</f>
        <v>0.90325379609544465</v>
      </c>
      <c r="R3773">
        <v>6246</v>
      </c>
      <c r="S3773">
        <v>3519</v>
      </c>
      <c r="T3773">
        <v>904</v>
      </c>
      <c r="U3773">
        <v>434</v>
      </c>
    </row>
    <row r="3774" spans="1:21" hidden="1" x14ac:dyDescent="0.3">
      <c r="A3774" s="21" t="s">
        <v>31</v>
      </c>
      <c r="B3774" s="21" t="s">
        <v>32</v>
      </c>
      <c r="C3774" s="25" t="s">
        <v>36</v>
      </c>
      <c r="D3774" s="25" t="s">
        <v>36</v>
      </c>
      <c r="E3774" t="s">
        <v>37</v>
      </c>
      <c r="F3774" s="19" t="s">
        <v>21</v>
      </c>
      <c r="G3774" s="21" t="s">
        <v>29</v>
      </c>
      <c r="H3774" s="21" t="s">
        <v>29</v>
      </c>
      <c r="I3774" s="25" t="s">
        <v>25</v>
      </c>
      <c r="J3774" s="25" t="s">
        <v>26</v>
      </c>
      <c r="K3774" s="26">
        <v>2.5004584789276101</v>
      </c>
      <c r="L3774" s="26">
        <v>0.51056027412414495</v>
      </c>
      <c r="N3774">
        <f>(Tabell1[[#This Row],[TP]]+Tabell1[[#This Row],[TN]])/(Tabell1[[#This Row],[TP]]+Tabell1[[#This Row],[TN]]+Tabell1[[#This Row],[FP]]+Tabell1[[#This Row],[FN]])</f>
        <v>0.86275944043156261</v>
      </c>
      <c r="O3774">
        <f>Tabell1[[#This Row],[TP]]/(Tabell1[[#This Row],[TP]]+Tabell1[[#This Row],[FP]])</f>
        <v>0.85407777642325977</v>
      </c>
      <c r="P3774">
        <f>Tabell1[[#This Row],[TP]]/(Tabell1[[#This Row],[TP]]+Tabell1[[#This Row],[FN]])</f>
        <v>0.95841313269493844</v>
      </c>
      <c r="Q3774">
        <f>2*(Tabell1[[#This Row],[Recall]] * Tabell1[[#This Row],[Precision]]) / (Tabell1[[#This Row],[Recall]] + Tabell1[[#This Row],[Precision]])</f>
        <v>0.90324244182298719</v>
      </c>
      <c r="R3774">
        <v>7006</v>
      </c>
      <c r="S3774">
        <v>2430</v>
      </c>
      <c r="T3774">
        <v>1197</v>
      </c>
      <c r="U3774">
        <v>304</v>
      </c>
    </row>
    <row r="3775" spans="1:21" hidden="1" x14ac:dyDescent="0.3">
      <c r="A3775" s="21" t="s">
        <v>31</v>
      </c>
      <c r="B3775" s="23" t="s">
        <v>33</v>
      </c>
      <c r="C3775" s="23" t="s">
        <v>40</v>
      </c>
      <c r="D3775" s="20" t="s">
        <v>23</v>
      </c>
      <c r="E3775" t="s">
        <v>24</v>
      </c>
      <c r="F3775" s="25" t="s">
        <v>30</v>
      </c>
      <c r="G3775" s="21" t="s">
        <v>29</v>
      </c>
      <c r="H3775" s="25" t="s">
        <v>26</v>
      </c>
      <c r="I3775" s="25" t="s">
        <v>25</v>
      </c>
      <c r="J3775" s="25" t="s">
        <v>26</v>
      </c>
      <c r="K3775" s="26">
        <v>331.144763708114</v>
      </c>
      <c r="L3775" s="26">
        <v>6.88130331039428</v>
      </c>
      <c r="N3775">
        <f>(Tabell1[[#This Row],[TP]]+Tabell1[[#This Row],[TN]])/(Tabell1[[#This Row],[TP]]+Tabell1[[#This Row],[TN]]+Tabell1[[#This Row],[FP]]+Tabell1[[#This Row],[FN]])</f>
        <v>0.84040916085815154</v>
      </c>
      <c r="O3775">
        <f>Tabell1[[#This Row],[TP]]/(Tabell1[[#This Row],[TP]]+Tabell1[[#This Row],[FP]])</f>
        <v>0.95964543970142291</v>
      </c>
      <c r="P3775">
        <f>Tabell1[[#This Row],[TP]]/(Tabell1[[#This Row],[TP]]+Tabell1[[#This Row],[FN]])</f>
        <v>0.85308449974079836</v>
      </c>
      <c r="Q3775">
        <f>2*(Tabell1[[#This Row],[Recall]] * Tabell1[[#This Row],[Precision]]) / (Tabell1[[#This Row],[Recall]] + Tabell1[[#This Row],[Precision]])</f>
        <v>0.9032328887425215</v>
      </c>
      <c r="R3775">
        <v>8228</v>
      </c>
      <c r="S3775">
        <v>1056</v>
      </c>
      <c r="T3775">
        <v>346</v>
      </c>
      <c r="U3775">
        <v>1417</v>
      </c>
    </row>
    <row r="3776" spans="1:21" hidden="1" x14ac:dyDescent="0.3">
      <c r="A3776" s="25" t="s">
        <v>20</v>
      </c>
      <c r="B3776" s="25" t="s">
        <v>22</v>
      </c>
      <c r="C3776" s="24" t="s">
        <v>38</v>
      </c>
      <c r="D3776" s="24" t="s">
        <v>38</v>
      </c>
      <c r="E3776" t="s">
        <v>45</v>
      </c>
      <c r="F3776" s="19" t="s">
        <v>21</v>
      </c>
      <c r="G3776" s="25" t="s">
        <v>26</v>
      </c>
      <c r="H3776" s="25" t="s">
        <v>26</v>
      </c>
      <c r="I3776" s="25" t="s">
        <v>25</v>
      </c>
      <c r="J3776" s="21" t="s">
        <v>29</v>
      </c>
      <c r="K3776" s="26">
        <v>2.0533490180969198</v>
      </c>
      <c r="L3776" s="26">
        <v>4.8975889682769704</v>
      </c>
      <c r="N3776">
        <f>(Tabell1[[#This Row],[TP]]+Tabell1[[#This Row],[TN]])/(Tabell1[[#This Row],[TP]]+Tabell1[[#This Row],[TN]]+Tabell1[[#This Row],[FP]]+Tabell1[[#This Row],[FN]])</f>
        <v>0.8804554079696395</v>
      </c>
      <c r="O3776">
        <f>Tabell1[[#This Row],[TP]]/(Tabell1[[#This Row],[TP]]+Tabell1[[#This Row],[FP]])</f>
        <v>0.87531914893617024</v>
      </c>
      <c r="P3776">
        <f>Tabell1[[#This Row],[TP]]/(Tabell1[[#This Row],[TP]]+Tabell1[[#This Row],[FN]])</f>
        <v>0.93287981859410429</v>
      </c>
      <c r="Q3776">
        <f>2*(Tabell1[[#This Row],[Recall]] * Tabell1[[#This Row],[Precision]]) / (Tabell1[[#This Row],[Recall]] + Tabell1[[#This Row],[Precision]])</f>
        <v>0.90318331503841931</v>
      </c>
      <c r="R3776">
        <v>6171</v>
      </c>
      <c r="S3776">
        <v>3573</v>
      </c>
      <c r="T3776">
        <v>879</v>
      </c>
      <c r="U3776">
        <v>444</v>
      </c>
    </row>
    <row r="3777" spans="1:21" hidden="1" x14ac:dyDescent="0.3">
      <c r="A3777" s="25" t="s">
        <v>20</v>
      </c>
      <c r="B3777" s="21" t="s">
        <v>32</v>
      </c>
      <c r="C3777" s="25" t="s">
        <v>36</v>
      </c>
      <c r="D3777" s="25" t="s">
        <v>36</v>
      </c>
      <c r="E3777" t="s">
        <v>37</v>
      </c>
      <c r="F3777" s="19" t="s">
        <v>21</v>
      </c>
      <c r="G3777" s="21" t="s">
        <v>29</v>
      </c>
      <c r="H3777" s="25" t="s">
        <v>26</v>
      </c>
      <c r="I3777" s="25" t="s">
        <v>25</v>
      </c>
      <c r="J3777" s="21" t="s">
        <v>29</v>
      </c>
      <c r="K3777" s="26">
        <v>1.7076225280761701</v>
      </c>
      <c r="L3777" s="26">
        <v>4.2939271926879803</v>
      </c>
      <c r="N3777">
        <f>(Tabell1[[#This Row],[TP]]+Tabell1[[#This Row],[TN]])/(Tabell1[[#This Row],[TP]]+Tabell1[[#This Row],[TN]]+Tabell1[[#This Row],[FP]]+Tabell1[[#This Row],[FN]])</f>
        <v>0.86275944043156261</v>
      </c>
      <c r="O3777">
        <f>Tabell1[[#This Row],[TP]]/(Tabell1[[#This Row],[TP]]+Tabell1[[#This Row],[FP]])</f>
        <v>0.85459650836283729</v>
      </c>
      <c r="P3777">
        <f>Tabell1[[#This Row],[TP]]/(Tabell1[[#This Row],[TP]]+Tabell1[[#This Row],[FN]])</f>
        <v>0.95759233926128595</v>
      </c>
      <c r="Q3777">
        <f>2*(Tabell1[[#This Row],[Recall]] * Tabell1[[#This Row],[Precision]]) / (Tabell1[[#This Row],[Recall]] + Tabell1[[#This Row],[Precision]])</f>
        <v>0.90316753757822077</v>
      </c>
      <c r="R3777">
        <v>7000</v>
      </c>
      <c r="S3777">
        <v>2436</v>
      </c>
      <c r="T3777">
        <v>1191</v>
      </c>
      <c r="U3777">
        <v>310</v>
      </c>
    </row>
    <row r="3778" spans="1:21" hidden="1" x14ac:dyDescent="0.3">
      <c r="A3778" s="25" t="s">
        <v>20</v>
      </c>
      <c r="B3778" s="21" t="s">
        <v>32</v>
      </c>
      <c r="C3778" s="25" t="s">
        <v>36</v>
      </c>
      <c r="D3778" s="25" t="s">
        <v>36</v>
      </c>
      <c r="E3778" t="s">
        <v>37</v>
      </c>
      <c r="F3778" s="19" t="s">
        <v>21</v>
      </c>
      <c r="G3778" s="25" t="s">
        <v>26</v>
      </c>
      <c r="H3778" s="25" t="s">
        <v>26</v>
      </c>
      <c r="I3778" s="25" t="s">
        <v>25</v>
      </c>
      <c r="J3778" s="21" t="s">
        <v>29</v>
      </c>
      <c r="K3778" s="26">
        <v>1.6870059967041</v>
      </c>
      <c r="L3778" s="26">
        <v>4.3003602027893004</v>
      </c>
      <c r="N3778">
        <f>(Tabell1[[#This Row],[TP]]+Tabell1[[#This Row],[TN]])/(Tabell1[[#This Row],[TP]]+Tabell1[[#This Row],[TN]]+Tabell1[[#This Row],[FP]]+Tabell1[[#This Row],[FN]])</f>
        <v>0.86275944043156261</v>
      </c>
      <c r="O3778">
        <f>Tabell1[[#This Row],[TP]]/(Tabell1[[#This Row],[TP]]+Tabell1[[#This Row],[FP]])</f>
        <v>0.85459650836283729</v>
      </c>
      <c r="P3778">
        <f>Tabell1[[#This Row],[TP]]/(Tabell1[[#This Row],[TP]]+Tabell1[[#This Row],[FN]])</f>
        <v>0.95759233926128595</v>
      </c>
      <c r="Q3778">
        <f>2*(Tabell1[[#This Row],[Recall]] * Tabell1[[#This Row],[Precision]]) / (Tabell1[[#This Row],[Recall]] + Tabell1[[#This Row],[Precision]])</f>
        <v>0.90316753757822077</v>
      </c>
      <c r="R3778">
        <v>7000</v>
      </c>
      <c r="S3778">
        <v>2436</v>
      </c>
      <c r="T3778">
        <v>1191</v>
      </c>
      <c r="U3778">
        <v>310</v>
      </c>
    </row>
    <row r="3779" spans="1:21" hidden="1" x14ac:dyDescent="0.3">
      <c r="A3779" s="21" t="s">
        <v>31</v>
      </c>
      <c r="B3779" s="21" t="s">
        <v>32</v>
      </c>
      <c r="C3779" s="25" t="s">
        <v>36</v>
      </c>
      <c r="D3779" s="25" t="s">
        <v>36</v>
      </c>
      <c r="E3779" t="s">
        <v>37</v>
      </c>
      <c r="F3779" s="19" t="s">
        <v>21</v>
      </c>
      <c r="G3779" s="21" t="s">
        <v>29</v>
      </c>
      <c r="H3779" s="25" t="s">
        <v>26</v>
      </c>
      <c r="I3779" s="25" t="s">
        <v>25</v>
      </c>
      <c r="J3779" s="21" t="s">
        <v>29</v>
      </c>
      <c r="K3779" s="26">
        <v>0.60030746459960904</v>
      </c>
      <c r="L3779" s="26">
        <v>0.42903256416320801</v>
      </c>
      <c r="N3779">
        <f>(Tabell1[[#This Row],[TP]]+Tabell1[[#This Row],[TN]])/(Tabell1[[#This Row],[TP]]+Tabell1[[#This Row],[TN]]+Tabell1[[#This Row],[FP]]+Tabell1[[#This Row],[FN]])</f>
        <v>0.8639480661973119</v>
      </c>
      <c r="O3779">
        <f>Tabell1[[#This Row],[TP]]/(Tabell1[[#This Row],[TP]]+Tabell1[[#This Row],[FP]])</f>
        <v>0.86143531164638687</v>
      </c>
      <c r="P3779">
        <f>Tabell1[[#This Row],[TP]]/(Tabell1[[#This Row],[TP]]+Tabell1[[#This Row],[FN]])</f>
        <v>0.94911080711354312</v>
      </c>
      <c r="Q3779">
        <f>2*(Tabell1[[#This Row],[Recall]] * Tabell1[[#This Row],[Precision]]) / (Tabell1[[#This Row],[Recall]] + Tabell1[[#This Row],[Precision]])</f>
        <v>0.90315022129653744</v>
      </c>
      <c r="R3779">
        <v>6938</v>
      </c>
      <c r="S3779">
        <v>2511</v>
      </c>
      <c r="T3779">
        <v>1116</v>
      </c>
      <c r="U3779">
        <v>372</v>
      </c>
    </row>
    <row r="3780" spans="1:21" hidden="1" x14ac:dyDescent="0.3">
      <c r="A3780" s="25" t="s">
        <v>20</v>
      </c>
      <c r="B3780" s="21" t="s">
        <v>32</v>
      </c>
      <c r="C3780" s="25" t="s">
        <v>36</v>
      </c>
      <c r="D3780" s="25" t="s">
        <v>36</v>
      </c>
      <c r="E3780" t="s">
        <v>44</v>
      </c>
      <c r="F3780" s="19" t="s">
        <v>21</v>
      </c>
      <c r="G3780" s="25" t="s">
        <v>26</v>
      </c>
      <c r="H3780" s="25" t="s">
        <v>26</v>
      </c>
      <c r="I3780" s="25" t="s">
        <v>25</v>
      </c>
      <c r="J3780" s="25" t="s">
        <v>26</v>
      </c>
      <c r="K3780" s="26">
        <v>1.1000776290893499</v>
      </c>
      <c r="L3780" s="26">
        <v>2.4245703220367401</v>
      </c>
      <c r="N3780">
        <f>(Tabell1[[#This Row],[TP]]+Tabell1[[#This Row],[TN]])/(Tabell1[[#This Row],[TP]]+Tabell1[[#This Row],[TN]]+Tabell1[[#This Row],[FP]]+Tabell1[[#This Row],[FN]])</f>
        <v>0.86913423062931972</v>
      </c>
      <c r="O3780">
        <f>Tabell1[[#This Row],[TP]]/(Tabell1[[#This Row],[TP]]+Tabell1[[#This Row],[FP]])</f>
        <v>0.89855266684534973</v>
      </c>
      <c r="P3780">
        <f>Tabell1[[#This Row],[TP]]/(Tabell1[[#This Row],[TP]]+Tabell1[[#This Row],[FN]])</f>
        <v>0.90767564640584808</v>
      </c>
      <c r="Q3780">
        <f>2*(Tabell1[[#This Row],[Recall]] * Tabell1[[#This Row],[Precision]]) / (Tabell1[[#This Row],[Recall]] + Tabell1[[#This Row],[Precision]])</f>
        <v>0.90309111724695268</v>
      </c>
      <c r="R3780">
        <v>6705</v>
      </c>
      <c r="S3780">
        <v>2852</v>
      </c>
      <c r="T3780">
        <v>757</v>
      </c>
      <c r="U3780">
        <v>682</v>
      </c>
    </row>
    <row r="3781" spans="1:21" hidden="1" x14ac:dyDescent="0.3">
      <c r="A3781" s="23" t="s">
        <v>48</v>
      </c>
      <c r="B3781" s="25" t="s">
        <v>22</v>
      </c>
      <c r="C3781" s="23" t="s">
        <v>40</v>
      </c>
      <c r="D3781" s="23" t="s">
        <v>40</v>
      </c>
      <c r="E3781" t="s">
        <v>46</v>
      </c>
      <c r="F3781" s="25" t="s">
        <v>30</v>
      </c>
      <c r="G3781" s="21" t="s">
        <v>29</v>
      </c>
      <c r="H3781" s="25" t="s">
        <v>26</v>
      </c>
      <c r="I3781" s="21"/>
      <c r="J3781" s="21" t="s">
        <v>29</v>
      </c>
      <c r="K3781" s="26">
        <v>0.56669998168945301</v>
      </c>
      <c r="L3781" s="26">
        <v>0.89261889457702603</v>
      </c>
      <c r="N3781">
        <f>(Tabell1[[#This Row],[TP]]+Tabell1[[#This Row],[TN]])/(Tabell1[[#This Row],[TP]]+Tabell1[[#This Row],[TN]]+Tabell1[[#This Row],[FP]]+Tabell1[[#This Row],[FN]])</f>
        <v>0.90739398332729249</v>
      </c>
      <c r="O3781">
        <f>Tabell1[[#This Row],[TP]]/(Tabell1[[#This Row],[TP]]+Tabell1[[#This Row],[FP]])</f>
        <v>0.94408090422367641</v>
      </c>
      <c r="P3781">
        <f>Tabell1[[#This Row],[TP]]/(Tabell1[[#This Row],[TP]]+Tabell1[[#This Row],[FN]])</f>
        <v>0.86547900381748777</v>
      </c>
      <c r="Q3781">
        <f>2*(Tabell1[[#This Row],[Recall]] * Tabell1[[#This Row],[Precision]]) / (Tabell1[[#This Row],[Recall]] + Tabell1[[#This Row],[Precision]])</f>
        <v>0.9030728376327769</v>
      </c>
      <c r="R3781">
        <v>4761</v>
      </c>
      <c r="S3781">
        <v>5253</v>
      </c>
      <c r="T3781">
        <v>282</v>
      </c>
      <c r="U3781">
        <v>740</v>
      </c>
    </row>
    <row r="3782" spans="1:21" hidden="1" x14ac:dyDescent="0.3">
      <c r="A3782" s="21" t="s">
        <v>31</v>
      </c>
      <c r="B3782" s="23" t="s">
        <v>33</v>
      </c>
      <c r="C3782" s="23" t="s">
        <v>40</v>
      </c>
      <c r="D3782" s="20" t="s">
        <v>23</v>
      </c>
      <c r="E3782" t="s">
        <v>24</v>
      </c>
      <c r="F3782" s="25" t="s">
        <v>30</v>
      </c>
      <c r="G3782" s="21" t="s">
        <v>29</v>
      </c>
      <c r="H3782" s="21" t="s">
        <v>29</v>
      </c>
      <c r="I3782" s="25" t="s">
        <v>25</v>
      </c>
      <c r="J3782" s="21" t="s">
        <v>29</v>
      </c>
      <c r="K3782" s="26">
        <v>69.392191886901799</v>
      </c>
      <c r="L3782" s="26">
        <v>1.72907018661499</v>
      </c>
      <c r="N3782">
        <f>(Tabell1[[#This Row],[TP]]+Tabell1[[#This Row],[TN]])/(Tabell1[[#This Row],[TP]]+Tabell1[[#This Row],[TN]]+Tabell1[[#This Row],[FP]]+Tabell1[[#This Row],[FN]])</f>
        <v>0.83914184846564677</v>
      </c>
      <c r="O3782">
        <f>Tabell1[[#This Row],[TP]]/(Tabell1[[#This Row],[TP]]+Tabell1[[#This Row],[FP]])</f>
        <v>0.95280847145488035</v>
      </c>
      <c r="P3782">
        <f>Tabell1[[#This Row],[TP]]/(Tabell1[[#This Row],[TP]]+Tabell1[[#This Row],[FN]])</f>
        <v>0.85826853291861072</v>
      </c>
      <c r="Q3782">
        <f>2*(Tabell1[[#This Row],[Recall]] * Tabell1[[#This Row],[Precision]]) / (Tabell1[[#This Row],[Recall]] + Tabell1[[#This Row],[Precision]])</f>
        <v>0.90307096492663519</v>
      </c>
      <c r="R3782">
        <v>8278</v>
      </c>
      <c r="S3782">
        <v>992</v>
      </c>
      <c r="T3782">
        <v>410</v>
      </c>
      <c r="U3782">
        <v>1367</v>
      </c>
    </row>
    <row r="3783" spans="1:21" hidden="1" x14ac:dyDescent="0.3">
      <c r="A3783" s="21" t="s">
        <v>31</v>
      </c>
      <c r="B3783" s="23" t="s">
        <v>33</v>
      </c>
      <c r="C3783" s="21" t="s">
        <v>34</v>
      </c>
      <c r="D3783" s="21" t="s">
        <v>34</v>
      </c>
      <c r="E3783" t="s">
        <v>35</v>
      </c>
      <c r="F3783" s="25" t="s">
        <v>30</v>
      </c>
      <c r="G3783" s="25" t="s">
        <v>26</v>
      </c>
      <c r="H3783" s="21" t="s">
        <v>29</v>
      </c>
      <c r="I3783" s="25" t="s">
        <v>25</v>
      </c>
      <c r="J3783" s="21" t="s">
        <v>29</v>
      </c>
      <c r="K3783" s="26">
        <v>41.410523653030303</v>
      </c>
      <c r="L3783" s="26">
        <v>1.3558640480041499</v>
      </c>
      <c r="N3783">
        <f>(Tabell1[[#This Row],[TP]]+Tabell1[[#This Row],[TN]])/(Tabell1[[#This Row],[TP]]+Tabell1[[#This Row],[TN]]+Tabell1[[#This Row],[FP]]+Tabell1[[#This Row],[FN]])</f>
        <v>0.82802663990511816</v>
      </c>
      <c r="O3783">
        <f>Tabell1[[#This Row],[TP]]/(Tabell1[[#This Row],[TP]]+Tabell1[[#This Row],[FP]])</f>
        <v>0.82329769274057396</v>
      </c>
      <c r="P3783">
        <f>Tabell1[[#This Row],[TP]]/(Tabell1[[#This Row],[TP]]+Tabell1[[#This Row],[FN]])</f>
        <v>0.9998860918100011</v>
      </c>
      <c r="Q3783">
        <f>2*(Tabell1[[#This Row],[Recall]] * Tabell1[[#This Row],[Precision]]) / (Tabell1[[#This Row],[Recall]] + Tabell1[[#This Row],[Precision]])</f>
        <v>0.90303996707988266</v>
      </c>
      <c r="R3783">
        <v>8778</v>
      </c>
      <c r="S3783">
        <v>298</v>
      </c>
      <c r="T3783">
        <v>1884</v>
      </c>
      <c r="U3783">
        <v>1</v>
      </c>
    </row>
    <row r="3784" spans="1:21" hidden="1" x14ac:dyDescent="0.3">
      <c r="A3784" s="25" t="s">
        <v>20</v>
      </c>
      <c r="B3784" s="21" t="s">
        <v>32</v>
      </c>
      <c r="C3784" s="25" t="s">
        <v>36</v>
      </c>
      <c r="D3784" s="25" t="s">
        <v>36</v>
      </c>
      <c r="E3784" t="s">
        <v>37</v>
      </c>
      <c r="F3784" s="25" t="s">
        <v>30</v>
      </c>
      <c r="G3784" s="25" t="s">
        <v>26</v>
      </c>
      <c r="H3784" s="21" t="s">
        <v>29</v>
      </c>
      <c r="I3784" s="25" t="s">
        <v>25</v>
      </c>
      <c r="J3784" s="25" t="s">
        <v>26</v>
      </c>
      <c r="K3784" s="26">
        <v>1.7880215644836399</v>
      </c>
      <c r="L3784" s="26">
        <v>3.9548554420471098</v>
      </c>
      <c r="N3784">
        <f>(Tabell1[[#This Row],[TP]]+Tabell1[[#This Row],[TN]])/(Tabell1[[#This Row],[TP]]+Tabell1[[#This Row],[TN]]+Tabell1[[#This Row],[FP]]+Tabell1[[#This Row],[FN]])</f>
        <v>0.86851970375788612</v>
      </c>
      <c r="O3784">
        <f>Tabell1[[#This Row],[TP]]/(Tabell1[[#This Row],[TP]]+Tabell1[[#This Row],[FP]])</f>
        <v>0.89094540612516648</v>
      </c>
      <c r="P3784">
        <f>Tabell1[[#This Row],[TP]]/(Tabell1[[#This Row],[TP]]+Tabell1[[#This Row],[FN]])</f>
        <v>0.9153214774281806</v>
      </c>
      <c r="Q3784">
        <f>2*(Tabell1[[#This Row],[Recall]] * Tabell1[[#This Row],[Precision]]) / (Tabell1[[#This Row],[Recall]] + Tabell1[[#This Row],[Precision]])</f>
        <v>0.90296896086369782</v>
      </c>
      <c r="R3784">
        <v>6691</v>
      </c>
      <c r="S3784">
        <v>2808</v>
      </c>
      <c r="T3784">
        <v>819</v>
      </c>
      <c r="U3784">
        <v>619</v>
      </c>
    </row>
    <row r="3785" spans="1:21" hidden="1" x14ac:dyDescent="0.3">
      <c r="A3785" s="25" t="s">
        <v>20</v>
      </c>
      <c r="B3785" s="21" t="s">
        <v>32</v>
      </c>
      <c r="C3785" s="25" t="s">
        <v>36</v>
      </c>
      <c r="D3785" s="25" t="s">
        <v>36</v>
      </c>
      <c r="E3785" t="s">
        <v>37</v>
      </c>
      <c r="F3785" s="25" t="s">
        <v>30</v>
      </c>
      <c r="G3785" s="21" t="s">
        <v>29</v>
      </c>
      <c r="H3785" s="21" t="s">
        <v>29</v>
      </c>
      <c r="I3785" s="25" t="s">
        <v>25</v>
      </c>
      <c r="J3785" s="25" t="s">
        <v>26</v>
      </c>
      <c r="K3785" s="26">
        <v>1.7782871723175</v>
      </c>
      <c r="L3785" s="26">
        <v>3.9416694641113201</v>
      </c>
      <c r="N3785">
        <f>(Tabell1[[#This Row],[TP]]+Tabell1[[#This Row],[TN]])/(Tabell1[[#This Row],[TP]]+Tabell1[[#This Row],[TN]]+Tabell1[[#This Row],[FP]]+Tabell1[[#This Row],[FN]])</f>
        <v>0.86851970375788612</v>
      </c>
      <c r="O3785">
        <f>Tabell1[[#This Row],[TP]]/(Tabell1[[#This Row],[TP]]+Tabell1[[#This Row],[FP]])</f>
        <v>0.89094540612516648</v>
      </c>
      <c r="P3785">
        <f>Tabell1[[#This Row],[TP]]/(Tabell1[[#This Row],[TP]]+Tabell1[[#This Row],[FN]])</f>
        <v>0.9153214774281806</v>
      </c>
      <c r="Q3785">
        <f>2*(Tabell1[[#This Row],[Recall]] * Tabell1[[#This Row],[Precision]]) / (Tabell1[[#This Row],[Recall]] + Tabell1[[#This Row],[Precision]])</f>
        <v>0.90296896086369782</v>
      </c>
      <c r="R3785">
        <v>6691</v>
      </c>
      <c r="S3785">
        <v>2808</v>
      </c>
      <c r="T3785">
        <v>819</v>
      </c>
      <c r="U3785">
        <v>619</v>
      </c>
    </row>
    <row r="3786" spans="1:21" hidden="1" x14ac:dyDescent="0.3">
      <c r="A3786" s="21" t="s">
        <v>31</v>
      </c>
      <c r="B3786" s="25" t="s">
        <v>22</v>
      </c>
      <c r="C3786" s="25" t="s">
        <v>36</v>
      </c>
      <c r="D3786" s="25" t="s">
        <v>36</v>
      </c>
      <c r="E3786" t="s">
        <v>37</v>
      </c>
      <c r="F3786" s="19" t="s">
        <v>21</v>
      </c>
      <c r="G3786" s="25" t="s">
        <v>26</v>
      </c>
      <c r="H3786" s="25" t="s">
        <v>26</v>
      </c>
      <c r="I3786" s="21"/>
      <c r="J3786" s="25" t="s">
        <v>26</v>
      </c>
      <c r="K3786" s="26">
        <v>2.2171263694763099</v>
      </c>
      <c r="L3786" s="26">
        <v>0.78469491004943803</v>
      </c>
      <c r="N3786">
        <f>(Tabell1[[#This Row],[TP]]+Tabell1[[#This Row],[TN]])/(Tabell1[[#This Row],[TP]]+Tabell1[[#This Row],[TN]]+Tabell1[[#This Row],[FP]]+Tabell1[[#This Row],[FN]])</f>
        <v>0.86056505440248698</v>
      </c>
      <c r="O3786">
        <f>Tabell1[[#This Row],[TP]]/(Tabell1[[#This Row],[TP]]+Tabell1[[#This Row],[FP]])</f>
        <v>0.84422230155896705</v>
      </c>
      <c r="P3786">
        <f>Tabell1[[#This Row],[TP]]/(Tabell1[[#This Row],[TP]]+Tabell1[[#This Row],[FN]])</f>
        <v>0.97045143638850884</v>
      </c>
      <c r="Q3786">
        <f>2*(Tabell1[[#This Row],[Recall]] * Tabell1[[#This Row],[Precision]]) / (Tabell1[[#This Row],[Recall]] + Tabell1[[#This Row],[Precision]])</f>
        <v>0.90294660472220445</v>
      </c>
      <c r="R3786">
        <v>7094</v>
      </c>
      <c r="S3786">
        <v>2318</v>
      </c>
      <c r="T3786">
        <v>1309</v>
      </c>
      <c r="U3786">
        <v>216</v>
      </c>
    </row>
    <row r="3787" spans="1:21" hidden="1" x14ac:dyDescent="0.3">
      <c r="A3787" s="25" t="s">
        <v>20</v>
      </c>
      <c r="B3787" s="25" t="s">
        <v>22</v>
      </c>
      <c r="C3787" s="24" t="s">
        <v>38</v>
      </c>
      <c r="D3787" s="24" t="s">
        <v>38</v>
      </c>
      <c r="E3787" t="s">
        <v>39</v>
      </c>
      <c r="F3787" s="19" t="s">
        <v>21</v>
      </c>
      <c r="G3787" s="25" t="s">
        <v>26</v>
      </c>
      <c r="H3787" s="21" t="s">
        <v>29</v>
      </c>
      <c r="I3787" s="25" t="s">
        <v>25</v>
      </c>
      <c r="J3787" s="21" t="s">
        <v>29</v>
      </c>
      <c r="K3787" s="26">
        <v>1.9698359966278001</v>
      </c>
      <c r="L3787" s="26">
        <v>4.87957668304443</v>
      </c>
      <c r="N3787">
        <f>(Tabell1[[#This Row],[TP]]+Tabell1[[#This Row],[TN]])/(Tabell1[[#This Row],[TP]]+Tabell1[[#This Row],[TN]]+Tabell1[[#This Row],[FP]]+Tabell1[[#This Row],[FN]])</f>
        <v>0.88057281815725474</v>
      </c>
      <c r="O3787">
        <f>Tabell1[[#This Row],[TP]]/(Tabell1[[#This Row],[TP]]+Tabell1[[#This Row],[FP]])</f>
        <v>0.88374426605504586</v>
      </c>
      <c r="P3787">
        <f>Tabell1[[#This Row],[TP]]/(Tabell1[[#This Row],[TP]]+Tabell1[[#This Row],[FN]])</f>
        <v>0.92290419161676651</v>
      </c>
      <c r="Q3787">
        <f>2*(Tabell1[[#This Row],[Recall]] * Tabell1[[#This Row],[Precision]]) / (Tabell1[[#This Row],[Recall]] + Tabell1[[#This Row],[Precision]])</f>
        <v>0.90289982425307558</v>
      </c>
      <c r="R3787">
        <v>6165</v>
      </c>
      <c r="S3787">
        <v>3612</v>
      </c>
      <c r="T3787">
        <v>811</v>
      </c>
      <c r="U3787">
        <v>515</v>
      </c>
    </row>
    <row r="3788" spans="1:21" hidden="1" x14ac:dyDescent="0.3">
      <c r="A3788" s="25" t="s">
        <v>20</v>
      </c>
      <c r="B3788" s="21" t="s">
        <v>32</v>
      </c>
      <c r="C3788" s="25" t="s">
        <v>36</v>
      </c>
      <c r="D3788" s="25" t="s">
        <v>36</v>
      </c>
      <c r="E3788" t="s">
        <v>37</v>
      </c>
      <c r="F3788" s="19" t="s">
        <v>21</v>
      </c>
      <c r="G3788" s="25" t="s">
        <v>26</v>
      </c>
      <c r="H3788" s="25" t="s">
        <v>26</v>
      </c>
      <c r="I3788" s="21"/>
      <c r="J3788" s="25" t="s">
        <v>26</v>
      </c>
      <c r="K3788" s="26">
        <v>1.1469705104827801</v>
      </c>
      <c r="L3788" s="26">
        <v>2.4183366298675502</v>
      </c>
      <c r="N3788">
        <f>(Tabell1[[#This Row],[TP]]+Tabell1[[#This Row],[TN]])/(Tabell1[[#This Row],[TP]]+Tabell1[[#This Row],[TN]]+Tabell1[[#This Row],[FP]]+Tabell1[[#This Row],[FN]])</f>
        <v>0.86915973301636651</v>
      </c>
      <c r="O3788">
        <f>Tabell1[[#This Row],[TP]]/(Tabell1[[#This Row],[TP]]+Tabell1[[#This Row],[FP]])</f>
        <v>0.89621242755088282</v>
      </c>
      <c r="P3788">
        <f>Tabell1[[#This Row],[TP]]/(Tabell1[[#This Row],[TP]]+Tabell1[[#This Row],[FN]])</f>
        <v>0.90957592339261284</v>
      </c>
      <c r="Q3788">
        <f>2*(Tabell1[[#This Row],[Recall]] * Tabell1[[#This Row],[Precision]]) / (Tabell1[[#This Row],[Recall]] + Tabell1[[#This Row],[Precision]])</f>
        <v>0.90284472808744642</v>
      </c>
      <c r="R3788">
        <v>6649</v>
      </c>
      <c r="S3788">
        <v>2857</v>
      </c>
      <c r="T3788">
        <v>770</v>
      </c>
      <c r="U3788">
        <v>661</v>
      </c>
    </row>
    <row r="3789" spans="1:21" hidden="1" x14ac:dyDescent="0.3">
      <c r="A3789" s="25" t="s">
        <v>20</v>
      </c>
      <c r="B3789" s="21" t="s">
        <v>32</v>
      </c>
      <c r="C3789" s="25" t="s">
        <v>36</v>
      </c>
      <c r="D3789" s="25" t="s">
        <v>36</v>
      </c>
      <c r="E3789" t="s">
        <v>37</v>
      </c>
      <c r="F3789" s="19" t="s">
        <v>21</v>
      </c>
      <c r="G3789" s="21" t="s">
        <v>29</v>
      </c>
      <c r="H3789" s="25" t="s">
        <v>26</v>
      </c>
      <c r="I3789" s="21"/>
      <c r="J3789" s="25" t="s">
        <v>26</v>
      </c>
      <c r="K3789" s="26">
        <v>1.09905576705932</v>
      </c>
      <c r="L3789" s="26">
        <v>2.40813040733337</v>
      </c>
      <c r="N3789">
        <f>(Tabell1[[#This Row],[TP]]+Tabell1[[#This Row],[TN]])/(Tabell1[[#This Row],[TP]]+Tabell1[[#This Row],[TN]]+Tabell1[[#This Row],[FP]]+Tabell1[[#This Row],[FN]])</f>
        <v>0.86915973301636651</v>
      </c>
      <c r="O3789">
        <f>Tabell1[[#This Row],[TP]]/(Tabell1[[#This Row],[TP]]+Tabell1[[#This Row],[FP]])</f>
        <v>0.89621242755088282</v>
      </c>
      <c r="P3789">
        <f>Tabell1[[#This Row],[TP]]/(Tabell1[[#This Row],[TP]]+Tabell1[[#This Row],[FN]])</f>
        <v>0.90957592339261284</v>
      </c>
      <c r="Q3789">
        <f>2*(Tabell1[[#This Row],[Recall]] * Tabell1[[#This Row],[Precision]]) / (Tabell1[[#This Row],[Recall]] + Tabell1[[#This Row],[Precision]])</f>
        <v>0.90284472808744642</v>
      </c>
      <c r="R3789">
        <v>6649</v>
      </c>
      <c r="S3789">
        <v>2857</v>
      </c>
      <c r="T3789">
        <v>770</v>
      </c>
      <c r="U3789">
        <v>661</v>
      </c>
    </row>
    <row r="3790" spans="1:21" hidden="1" x14ac:dyDescent="0.3">
      <c r="A3790" s="25" t="s">
        <v>20</v>
      </c>
      <c r="B3790" s="25" t="s">
        <v>22</v>
      </c>
      <c r="C3790" s="24" t="s">
        <v>38</v>
      </c>
      <c r="D3790" s="24" t="s">
        <v>38</v>
      </c>
      <c r="E3790" t="s">
        <v>39</v>
      </c>
      <c r="F3790" s="19" t="s">
        <v>21</v>
      </c>
      <c r="G3790" s="21" t="s">
        <v>29</v>
      </c>
      <c r="H3790" s="21" t="s">
        <v>29</v>
      </c>
      <c r="I3790" s="25" t="s">
        <v>25</v>
      </c>
      <c r="J3790" s="21" t="s">
        <v>29</v>
      </c>
      <c r="K3790" s="26">
        <v>1.9620463848114</v>
      </c>
      <c r="L3790" s="26">
        <v>4.9374852180480904</v>
      </c>
      <c r="N3790">
        <f>(Tabell1[[#This Row],[TP]]+Tabell1[[#This Row],[TN]])/(Tabell1[[#This Row],[TP]]+Tabell1[[#This Row],[TN]]+Tabell1[[#This Row],[FP]]+Tabell1[[#This Row],[FN]])</f>
        <v>0.88048275240925877</v>
      </c>
      <c r="O3790">
        <f>Tabell1[[#This Row],[TP]]/(Tabell1[[#This Row],[TP]]+Tabell1[[#This Row],[FP]])</f>
        <v>0.88361760068797479</v>
      </c>
      <c r="P3790">
        <f>Tabell1[[#This Row],[TP]]/(Tabell1[[#This Row],[TP]]+Tabell1[[#This Row],[FN]])</f>
        <v>0.92290419161676651</v>
      </c>
      <c r="Q3790">
        <f>2*(Tabell1[[#This Row],[Recall]] * Tabell1[[#This Row],[Precision]]) / (Tabell1[[#This Row],[Recall]] + Tabell1[[#This Row],[Precision]])</f>
        <v>0.90283371164970339</v>
      </c>
      <c r="R3790">
        <v>6165</v>
      </c>
      <c r="S3790">
        <v>3611</v>
      </c>
      <c r="T3790">
        <v>812</v>
      </c>
      <c r="U3790">
        <v>515</v>
      </c>
    </row>
    <row r="3791" spans="1:21" hidden="1" x14ac:dyDescent="0.3">
      <c r="A3791" s="23" t="s">
        <v>48</v>
      </c>
      <c r="B3791" s="23" t="s">
        <v>33</v>
      </c>
      <c r="C3791" s="23" t="s">
        <v>40</v>
      </c>
      <c r="D3791" s="20" t="s">
        <v>23</v>
      </c>
      <c r="E3791" t="s">
        <v>24</v>
      </c>
      <c r="F3791" s="25" t="s">
        <v>30</v>
      </c>
      <c r="G3791" s="25" t="s">
        <v>26</v>
      </c>
      <c r="H3791" s="25" t="s">
        <v>26</v>
      </c>
      <c r="I3791" s="21"/>
      <c r="J3791" s="21" t="s">
        <v>29</v>
      </c>
      <c r="K3791" s="26">
        <v>0.459354639053344</v>
      </c>
      <c r="L3791" s="26">
        <v>1.2267210483551001</v>
      </c>
      <c r="N3791">
        <f>(Tabell1[[#This Row],[TP]]+Tabell1[[#This Row],[TN]])/(Tabell1[[#This Row],[TP]]+Tabell1[[#This Row],[TN]]+Tabell1[[#This Row],[FP]]+Tabell1[[#This Row],[FN]])</f>
        <v>0.84393953109441477</v>
      </c>
      <c r="O3791">
        <f>Tabell1[[#This Row],[TP]]/(Tabell1[[#This Row],[TP]]+Tabell1[[#This Row],[FP]])</f>
        <v>0.98949450006179707</v>
      </c>
      <c r="P3791">
        <f>Tabell1[[#This Row],[TP]]/(Tabell1[[#This Row],[TP]]+Tabell1[[#This Row],[FN]])</f>
        <v>0.83006739243131156</v>
      </c>
      <c r="Q3791">
        <f>2*(Tabell1[[#This Row],[Recall]] * Tabell1[[#This Row],[Precision]]) / (Tabell1[[#This Row],[Recall]] + Tabell1[[#This Row],[Precision]])</f>
        <v>0.90279657194406859</v>
      </c>
      <c r="R3791">
        <v>8006</v>
      </c>
      <c r="S3791">
        <v>1317</v>
      </c>
      <c r="T3791">
        <v>85</v>
      </c>
      <c r="U3791">
        <v>1639</v>
      </c>
    </row>
    <row r="3792" spans="1:21" hidden="1" x14ac:dyDescent="0.3">
      <c r="A3792" s="23" t="s">
        <v>48</v>
      </c>
      <c r="B3792" s="23" t="s">
        <v>33</v>
      </c>
      <c r="C3792" s="23" t="s">
        <v>40</v>
      </c>
      <c r="D3792" s="20" t="s">
        <v>23</v>
      </c>
      <c r="E3792" t="s">
        <v>24</v>
      </c>
      <c r="F3792" s="25" t="s">
        <v>30</v>
      </c>
      <c r="G3792" s="21" t="s">
        <v>29</v>
      </c>
      <c r="H3792" s="25" t="s">
        <v>26</v>
      </c>
      <c r="I3792" s="21"/>
      <c r="J3792" s="25" t="s">
        <v>26</v>
      </c>
      <c r="K3792" s="26">
        <v>0.453382968902587</v>
      </c>
      <c r="L3792" s="26">
        <v>1.1487298011779701</v>
      </c>
      <c r="N3792">
        <f>(Tabell1[[#This Row],[TP]]+Tabell1[[#This Row],[TN]])/(Tabell1[[#This Row],[TP]]+Tabell1[[#This Row],[TN]]+Tabell1[[#This Row],[FP]]+Tabell1[[#This Row],[FN]])</f>
        <v>0.84393953109441477</v>
      </c>
      <c r="O3792">
        <f>Tabell1[[#This Row],[TP]]/(Tabell1[[#This Row],[TP]]+Tabell1[[#This Row],[FP]])</f>
        <v>0.98949450006179707</v>
      </c>
      <c r="P3792">
        <f>Tabell1[[#This Row],[TP]]/(Tabell1[[#This Row],[TP]]+Tabell1[[#This Row],[FN]])</f>
        <v>0.83006739243131156</v>
      </c>
      <c r="Q3792">
        <f>2*(Tabell1[[#This Row],[Recall]] * Tabell1[[#This Row],[Precision]]) / (Tabell1[[#This Row],[Recall]] + Tabell1[[#This Row],[Precision]])</f>
        <v>0.90279657194406859</v>
      </c>
      <c r="R3792">
        <v>8006</v>
      </c>
      <c r="S3792">
        <v>1317</v>
      </c>
      <c r="T3792">
        <v>85</v>
      </c>
      <c r="U3792">
        <v>1639</v>
      </c>
    </row>
    <row r="3793" spans="1:21" hidden="1" x14ac:dyDescent="0.3">
      <c r="A3793" s="23" t="s">
        <v>48</v>
      </c>
      <c r="B3793" s="23" t="s">
        <v>33</v>
      </c>
      <c r="C3793" s="23" t="s">
        <v>40</v>
      </c>
      <c r="D3793" s="20" t="s">
        <v>23</v>
      </c>
      <c r="E3793" t="s">
        <v>24</v>
      </c>
      <c r="F3793" s="25" t="s">
        <v>30</v>
      </c>
      <c r="G3793" s="25" t="s">
        <v>26</v>
      </c>
      <c r="H3793" s="25" t="s">
        <v>26</v>
      </c>
      <c r="I3793" s="21"/>
      <c r="J3793" s="25" t="s">
        <v>26</v>
      </c>
      <c r="K3793" s="26">
        <v>0.441861152648925</v>
      </c>
      <c r="L3793" s="26">
        <v>1.13431715965271</v>
      </c>
      <c r="N3793">
        <f>(Tabell1[[#This Row],[TP]]+Tabell1[[#This Row],[TN]])/(Tabell1[[#This Row],[TP]]+Tabell1[[#This Row],[TN]]+Tabell1[[#This Row],[FP]]+Tabell1[[#This Row],[FN]])</f>
        <v>0.84393953109441477</v>
      </c>
      <c r="O3793">
        <f>Tabell1[[#This Row],[TP]]/(Tabell1[[#This Row],[TP]]+Tabell1[[#This Row],[FP]])</f>
        <v>0.98949450006179707</v>
      </c>
      <c r="P3793">
        <f>Tabell1[[#This Row],[TP]]/(Tabell1[[#This Row],[TP]]+Tabell1[[#This Row],[FN]])</f>
        <v>0.83006739243131156</v>
      </c>
      <c r="Q3793">
        <f>2*(Tabell1[[#This Row],[Recall]] * Tabell1[[#This Row],[Precision]]) / (Tabell1[[#This Row],[Recall]] + Tabell1[[#This Row],[Precision]])</f>
        <v>0.90279657194406859</v>
      </c>
      <c r="R3793">
        <v>8006</v>
      </c>
      <c r="S3793">
        <v>1317</v>
      </c>
      <c r="T3793">
        <v>85</v>
      </c>
      <c r="U3793">
        <v>1639</v>
      </c>
    </row>
    <row r="3794" spans="1:21" hidden="1" x14ac:dyDescent="0.3">
      <c r="A3794" s="23" t="s">
        <v>48</v>
      </c>
      <c r="B3794" s="23" t="s">
        <v>33</v>
      </c>
      <c r="C3794" s="23" t="s">
        <v>40</v>
      </c>
      <c r="D3794" s="20" t="s">
        <v>23</v>
      </c>
      <c r="E3794" t="s">
        <v>24</v>
      </c>
      <c r="F3794" s="25" t="s">
        <v>30</v>
      </c>
      <c r="G3794" s="21" t="s">
        <v>29</v>
      </c>
      <c r="H3794" s="25" t="s">
        <v>26</v>
      </c>
      <c r="I3794" s="21"/>
      <c r="J3794" s="21" t="s">
        <v>29</v>
      </c>
      <c r="K3794" s="26">
        <v>0.43746995925903298</v>
      </c>
      <c r="L3794" s="26">
        <v>1.1163096427917401</v>
      </c>
      <c r="N3794">
        <f>(Tabell1[[#This Row],[TP]]+Tabell1[[#This Row],[TN]])/(Tabell1[[#This Row],[TP]]+Tabell1[[#This Row],[TN]]+Tabell1[[#This Row],[FP]]+Tabell1[[#This Row],[FN]])</f>
        <v>0.84393953109441477</v>
      </c>
      <c r="O3794">
        <f>Tabell1[[#This Row],[TP]]/(Tabell1[[#This Row],[TP]]+Tabell1[[#This Row],[FP]])</f>
        <v>0.98949450006179707</v>
      </c>
      <c r="P3794">
        <f>Tabell1[[#This Row],[TP]]/(Tabell1[[#This Row],[TP]]+Tabell1[[#This Row],[FN]])</f>
        <v>0.83006739243131156</v>
      </c>
      <c r="Q3794">
        <f>2*(Tabell1[[#This Row],[Recall]] * Tabell1[[#This Row],[Precision]]) / (Tabell1[[#This Row],[Recall]] + Tabell1[[#This Row],[Precision]])</f>
        <v>0.90279657194406859</v>
      </c>
      <c r="R3794">
        <v>8006</v>
      </c>
      <c r="S3794">
        <v>1317</v>
      </c>
      <c r="T3794">
        <v>85</v>
      </c>
      <c r="U3794">
        <v>1639</v>
      </c>
    </row>
    <row r="3795" spans="1:21" hidden="1" x14ac:dyDescent="0.3">
      <c r="A3795" s="21" t="s">
        <v>31</v>
      </c>
      <c r="B3795" s="25" t="s">
        <v>22</v>
      </c>
      <c r="C3795" s="25" t="s">
        <v>36</v>
      </c>
      <c r="D3795" s="25" t="s">
        <v>36</v>
      </c>
      <c r="E3795" t="s">
        <v>44</v>
      </c>
      <c r="F3795" s="25" t="s">
        <v>30</v>
      </c>
      <c r="G3795" s="21" t="s">
        <v>29</v>
      </c>
      <c r="H3795" s="21" t="s">
        <v>29</v>
      </c>
      <c r="I3795" s="25" t="s">
        <v>25</v>
      </c>
      <c r="J3795" s="21" t="s">
        <v>29</v>
      </c>
      <c r="K3795" s="26">
        <v>1.5478591918945299</v>
      </c>
      <c r="L3795" s="26">
        <v>0.55796480178832997</v>
      </c>
      <c r="N3795">
        <f>(Tabell1[[#This Row],[TP]]+Tabell1[[#This Row],[TN]])/(Tabell1[[#This Row],[TP]]+Tabell1[[#This Row],[TN]]+Tabell1[[#This Row],[FP]]+Tabell1[[#This Row],[FN]])</f>
        <v>0.8621316842488177</v>
      </c>
      <c r="O3795">
        <f>Tabell1[[#This Row],[TP]]/(Tabell1[[#This Row],[TP]]+Tabell1[[#This Row],[FP]])</f>
        <v>0.85794415315205463</v>
      </c>
      <c r="P3795">
        <f>Tabell1[[#This Row],[TP]]/(Tabell1[[#This Row],[TP]]+Tabell1[[#This Row],[FN]])</f>
        <v>0.95248409367808307</v>
      </c>
      <c r="Q3795">
        <f>2*(Tabell1[[#This Row],[Recall]] * Tabell1[[#This Row],[Precision]]) / (Tabell1[[#This Row],[Recall]] + Tabell1[[#This Row],[Precision]])</f>
        <v>0.90274570182191427</v>
      </c>
      <c r="R3795">
        <v>7036</v>
      </c>
      <c r="S3795">
        <v>2444</v>
      </c>
      <c r="T3795">
        <v>1165</v>
      </c>
      <c r="U3795">
        <v>351</v>
      </c>
    </row>
    <row r="3796" spans="1:21" hidden="1" x14ac:dyDescent="0.3">
      <c r="A3796" s="25" t="s">
        <v>20</v>
      </c>
      <c r="B3796" s="21" t="s">
        <v>32</v>
      </c>
      <c r="C3796" s="25" t="s">
        <v>36</v>
      </c>
      <c r="D3796" s="25" t="s">
        <v>36</v>
      </c>
      <c r="E3796" t="s">
        <v>44</v>
      </c>
      <c r="F3796" s="25" t="s">
        <v>30</v>
      </c>
      <c r="G3796" s="25" t="s">
        <v>26</v>
      </c>
      <c r="H3796" s="25" t="s">
        <v>26</v>
      </c>
      <c r="I3796" s="21"/>
      <c r="J3796" s="21" t="s">
        <v>29</v>
      </c>
      <c r="K3796" s="26">
        <v>5.4402360916137598</v>
      </c>
      <c r="L3796" s="26">
        <v>13.4747931957244</v>
      </c>
      <c r="N3796">
        <f>(Tabell1[[#This Row],[TP]]+Tabell1[[#This Row],[TN]])/(Tabell1[[#This Row],[TP]]+Tabell1[[#This Row],[TN]]+Tabell1[[#This Row],[FP]]+Tabell1[[#This Row],[FN]])</f>
        <v>0.86276827937431788</v>
      </c>
      <c r="O3796">
        <f>Tabell1[[#This Row],[TP]]/(Tabell1[[#This Row],[TP]]+Tabell1[[#This Row],[FP]])</f>
        <v>0.86212419911286353</v>
      </c>
      <c r="P3796">
        <f>Tabell1[[#This Row],[TP]]/(Tabell1[[#This Row],[TP]]+Tabell1[[#This Row],[FN]])</f>
        <v>0.94720454853120351</v>
      </c>
      <c r="Q3796">
        <f>2*(Tabell1[[#This Row],[Recall]] * Tabell1[[#This Row],[Precision]]) / (Tabell1[[#This Row],[Recall]] + Tabell1[[#This Row],[Precision]])</f>
        <v>0.90266400051602924</v>
      </c>
      <c r="R3796">
        <v>6997</v>
      </c>
      <c r="S3796">
        <v>2490</v>
      </c>
      <c r="T3796">
        <v>1119</v>
      </c>
      <c r="U3796">
        <v>390</v>
      </c>
    </row>
    <row r="3797" spans="1:21" hidden="1" x14ac:dyDescent="0.3">
      <c r="A3797" s="25" t="s">
        <v>20</v>
      </c>
      <c r="B3797" s="23" t="s">
        <v>33</v>
      </c>
      <c r="C3797" s="24" t="s">
        <v>38</v>
      </c>
      <c r="D3797" s="24" t="s">
        <v>38</v>
      </c>
      <c r="E3797" t="s">
        <v>39</v>
      </c>
      <c r="F3797" s="19" t="s">
        <v>21</v>
      </c>
      <c r="G3797" s="25" t="s">
        <v>26</v>
      </c>
      <c r="H3797" s="25" t="s">
        <v>26</v>
      </c>
      <c r="I3797" s="25" t="s">
        <v>25</v>
      </c>
      <c r="J3797" s="21" t="s">
        <v>29</v>
      </c>
      <c r="K3797" s="26">
        <v>1.60087537765502</v>
      </c>
      <c r="L3797" s="26">
        <v>4.4883921146392796</v>
      </c>
      <c r="N3797">
        <f>(Tabell1[[#This Row],[TP]]+Tabell1[[#This Row],[TN]])/(Tabell1[[#This Row],[TP]]+Tabell1[[#This Row],[TN]]+Tabell1[[#This Row],[FP]]+Tabell1[[#This Row],[FN]])</f>
        <v>0.88174367288120326</v>
      </c>
      <c r="O3797">
        <f>Tabell1[[#This Row],[TP]]/(Tabell1[[#This Row],[TP]]+Tabell1[[#This Row],[FP]])</f>
        <v>0.89434239529757531</v>
      </c>
      <c r="P3797">
        <f>Tabell1[[#This Row],[TP]]/(Tabell1[[#This Row],[TP]]+Tabell1[[#This Row],[FN]])</f>
        <v>0.91107784431137728</v>
      </c>
      <c r="Q3797">
        <f>2*(Tabell1[[#This Row],[Recall]] * Tabell1[[#This Row],[Precision]]) / (Tabell1[[#This Row],[Recall]] + Tabell1[[#This Row],[Precision]])</f>
        <v>0.90263255469039683</v>
      </c>
      <c r="R3797">
        <v>6086</v>
      </c>
      <c r="S3797">
        <v>3704</v>
      </c>
      <c r="T3797">
        <v>719</v>
      </c>
      <c r="U3797">
        <v>594</v>
      </c>
    </row>
    <row r="3798" spans="1:21" hidden="1" x14ac:dyDescent="0.3">
      <c r="A3798" s="25" t="s">
        <v>20</v>
      </c>
      <c r="B3798" s="23" t="s">
        <v>33</v>
      </c>
      <c r="C3798" s="24" t="s">
        <v>38</v>
      </c>
      <c r="D3798" s="24" t="s">
        <v>38</v>
      </c>
      <c r="E3798" t="s">
        <v>39</v>
      </c>
      <c r="F3798" s="19" t="s">
        <v>21</v>
      </c>
      <c r="G3798" s="21" t="s">
        <v>29</v>
      </c>
      <c r="H3798" s="25" t="s">
        <v>26</v>
      </c>
      <c r="I3798" s="25" t="s">
        <v>25</v>
      </c>
      <c r="J3798" s="21" t="s">
        <v>29</v>
      </c>
      <c r="K3798" s="26">
        <v>1.5947141647338801</v>
      </c>
      <c r="L3798" s="26">
        <v>4.4525039196014404</v>
      </c>
      <c r="N3798">
        <f>(Tabell1[[#This Row],[TP]]+Tabell1[[#This Row],[TN]])/(Tabell1[[#This Row],[TP]]+Tabell1[[#This Row],[TN]]+Tabell1[[#This Row],[FP]]+Tabell1[[#This Row],[FN]])</f>
        <v>0.88174367288120326</v>
      </c>
      <c r="O3798">
        <f>Tabell1[[#This Row],[TP]]/(Tabell1[[#This Row],[TP]]+Tabell1[[#This Row],[FP]])</f>
        <v>0.89434239529757531</v>
      </c>
      <c r="P3798">
        <f>Tabell1[[#This Row],[TP]]/(Tabell1[[#This Row],[TP]]+Tabell1[[#This Row],[FN]])</f>
        <v>0.91107784431137728</v>
      </c>
      <c r="Q3798">
        <f>2*(Tabell1[[#This Row],[Recall]] * Tabell1[[#This Row],[Precision]]) / (Tabell1[[#This Row],[Recall]] + Tabell1[[#This Row],[Precision]])</f>
        <v>0.90263255469039683</v>
      </c>
      <c r="R3798">
        <v>6086</v>
      </c>
      <c r="S3798">
        <v>3704</v>
      </c>
      <c r="T3798">
        <v>719</v>
      </c>
      <c r="U3798">
        <v>594</v>
      </c>
    </row>
    <row r="3799" spans="1:21" hidden="1" x14ac:dyDescent="0.3">
      <c r="A3799" s="25" t="s">
        <v>20</v>
      </c>
      <c r="B3799" s="23" t="s">
        <v>33</v>
      </c>
      <c r="C3799" s="24" t="s">
        <v>38</v>
      </c>
      <c r="D3799" s="24" t="s">
        <v>38</v>
      </c>
      <c r="E3799" t="s">
        <v>45</v>
      </c>
      <c r="F3799" s="25" t="s">
        <v>30</v>
      </c>
      <c r="G3799" s="25" t="s">
        <v>26</v>
      </c>
      <c r="H3799" s="25" t="s">
        <v>26</v>
      </c>
      <c r="I3799" s="25" t="s">
        <v>25</v>
      </c>
      <c r="J3799" s="25" t="s">
        <v>26</v>
      </c>
      <c r="K3799" s="26">
        <v>2.9216129779815598</v>
      </c>
      <c r="L3799" s="26">
        <v>8.6729557514190603</v>
      </c>
      <c r="N3799">
        <f>(Tabell1[[#This Row],[TP]]+Tabell1[[#This Row],[TN]])/(Tabell1[[#This Row],[TP]]+Tabell1[[#This Row],[TN]]+Tabell1[[#This Row],[FP]]+Tabell1[[#This Row],[FN]])</f>
        <v>0.8804554079696395</v>
      </c>
      <c r="O3799">
        <f>Tabell1[[#This Row],[TP]]/(Tabell1[[#This Row],[TP]]+Tabell1[[#This Row],[FP]])</f>
        <v>0.87962697274031565</v>
      </c>
      <c r="P3799">
        <f>Tabell1[[#This Row],[TP]]/(Tabell1[[#This Row],[TP]]+Tabell1[[#This Row],[FN]])</f>
        <v>0.92683295540438393</v>
      </c>
      <c r="Q3799">
        <f>2*(Tabell1[[#This Row],[Recall]] * Tabell1[[#This Row],[Precision]]) / (Tabell1[[#This Row],[Recall]] + Tabell1[[#This Row],[Precision]])</f>
        <v>0.9026131762973868</v>
      </c>
      <c r="R3799">
        <v>6131</v>
      </c>
      <c r="S3799">
        <v>3613</v>
      </c>
      <c r="T3799">
        <v>839</v>
      </c>
      <c r="U3799">
        <v>484</v>
      </c>
    </row>
    <row r="3800" spans="1:21" hidden="1" x14ac:dyDescent="0.3">
      <c r="A3800" s="23" t="s">
        <v>48</v>
      </c>
      <c r="B3800" s="21" t="s">
        <v>32</v>
      </c>
      <c r="C3800" s="24" t="s">
        <v>38</v>
      </c>
      <c r="D3800" s="24" t="s">
        <v>38</v>
      </c>
      <c r="E3800" t="s">
        <v>45</v>
      </c>
      <c r="F3800" s="25" t="s">
        <v>30</v>
      </c>
      <c r="G3800" s="25" t="s">
        <v>26</v>
      </c>
      <c r="H3800" s="25" t="s">
        <v>26</v>
      </c>
      <c r="I3800" s="25" t="s">
        <v>25</v>
      </c>
      <c r="J3800" s="21" t="s">
        <v>29</v>
      </c>
      <c r="K3800" s="26">
        <v>0.93802595138549805</v>
      </c>
      <c r="L3800" s="26">
        <v>2.01880526542663</v>
      </c>
      <c r="N3800">
        <f>(Tabell1[[#This Row],[TP]]+Tabell1[[#This Row],[TN]])/(Tabell1[[#This Row],[TP]]+Tabell1[[#This Row],[TN]]+Tabell1[[#This Row],[FP]]+Tabell1[[#This Row],[FN]])</f>
        <v>0.87647962410770763</v>
      </c>
      <c r="O3800">
        <f>Tabell1[[#This Row],[TP]]/(Tabell1[[#This Row],[TP]]+Tabell1[[#This Row],[FP]])</f>
        <v>0.85392500674399785</v>
      </c>
      <c r="P3800">
        <f>Tabell1[[#This Row],[TP]]/(Tabell1[[#This Row],[TP]]+Tabell1[[#This Row],[FN]])</f>
        <v>0.95706727135298564</v>
      </c>
      <c r="Q3800">
        <f>2*(Tabell1[[#This Row],[Recall]] * Tabell1[[#This Row],[Precision]]) / (Tabell1[[#This Row],[Recall]] + Tabell1[[#This Row],[Precision]])</f>
        <v>0.90255898495972631</v>
      </c>
      <c r="R3800">
        <v>6331</v>
      </c>
      <c r="S3800">
        <v>3369</v>
      </c>
      <c r="T3800">
        <v>1083</v>
      </c>
      <c r="U3800">
        <v>284</v>
      </c>
    </row>
    <row r="3801" spans="1:21" hidden="1" x14ac:dyDescent="0.3">
      <c r="A3801" s="23" t="s">
        <v>48</v>
      </c>
      <c r="B3801" s="21" t="s">
        <v>32</v>
      </c>
      <c r="C3801" s="24" t="s">
        <v>38</v>
      </c>
      <c r="D3801" s="24" t="s">
        <v>38</v>
      </c>
      <c r="E3801" t="s">
        <v>45</v>
      </c>
      <c r="F3801" s="25" t="s">
        <v>30</v>
      </c>
      <c r="G3801" s="25" t="s">
        <v>26</v>
      </c>
      <c r="H3801" s="25" t="s">
        <v>26</v>
      </c>
      <c r="I3801" s="25" t="s">
        <v>25</v>
      </c>
      <c r="J3801" s="25" t="s">
        <v>26</v>
      </c>
      <c r="K3801" s="26">
        <v>0.86373376846313399</v>
      </c>
      <c r="L3801" s="26">
        <v>2.0614550113677899</v>
      </c>
      <c r="N3801">
        <f>(Tabell1[[#This Row],[TP]]+Tabell1[[#This Row],[TN]])/(Tabell1[[#This Row],[TP]]+Tabell1[[#This Row],[TN]]+Tabell1[[#This Row],[FP]]+Tabell1[[#This Row],[FN]])</f>
        <v>0.87647962410770763</v>
      </c>
      <c r="O3801">
        <f>Tabell1[[#This Row],[TP]]/(Tabell1[[#This Row],[TP]]+Tabell1[[#This Row],[FP]])</f>
        <v>0.85392500674399785</v>
      </c>
      <c r="P3801">
        <f>Tabell1[[#This Row],[TP]]/(Tabell1[[#This Row],[TP]]+Tabell1[[#This Row],[FN]])</f>
        <v>0.95706727135298564</v>
      </c>
      <c r="Q3801">
        <f>2*(Tabell1[[#This Row],[Recall]] * Tabell1[[#This Row],[Precision]]) / (Tabell1[[#This Row],[Recall]] + Tabell1[[#This Row],[Precision]])</f>
        <v>0.90255898495972631</v>
      </c>
      <c r="R3801">
        <v>6331</v>
      </c>
      <c r="S3801">
        <v>3369</v>
      </c>
      <c r="T3801">
        <v>1083</v>
      </c>
      <c r="U3801">
        <v>284</v>
      </c>
    </row>
    <row r="3802" spans="1:21" hidden="1" x14ac:dyDescent="0.3">
      <c r="A3802" s="21" t="s">
        <v>31</v>
      </c>
      <c r="B3802" s="25" t="s">
        <v>22</v>
      </c>
      <c r="C3802" s="25" t="s">
        <v>36</v>
      </c>
      <c r="D3802" s="25" t="s">
        <v>36</v>
      </c>
      <c r="E3802" t="s">
        <v>37</v>
      </c>
      <c r="F3802" s="19" t="s">
        <v>21</v>
      </c>
      <c r="G3802" s="25" t="s">
        <v>26</v>
      </c>
      <c r="H3802" s="25" t="s">
        <v>26</v>
      </c>
      <c r="I3802" s="25" t="s">
        <v>25</v>
      </c>
      <c r="J3802" s="25" t="s">
        <v>26</v>
      </c>
      <c r="K3802" s="26">
        <v>2.14013171195983</v>
      </c>
      <c r="L3802" s="26">
        <v>0.81926941871643</v>
      </c>
      <c r="N3802">
        <f>(Tabell1[[#This Row],[TP]]+Tabell1[[#This Row],[TN]])/(Tabell1[[#This Row],[TP]]+Tabell1[[#This Row],[TN]]+Tabell1[[#This Row],[FP]]+Tabell1[[#This Row],[FN]])</f>
        <v>0.8604736216512755</v>
      </c>
      <c r="O3802">
        <f>Tabell1[[#This Row],[TP]]/(Tabell1[[#This Row],[TP]]+Tabell1[[#This Row],[FP]])</f>
        <v>0.84676258992805753</v>
      </c>
      <c r="P3802">
        <f>Tabell1[[#This Row],[TP]]/(Tabell1[[#This Row],[TP]]+Tabell1[[#This Row],[FN]])</f>
        <v>0.96607387140902867</v>
      </c>
      <c r="Q3802">
        <f>2*(Tabell1[[#This Row],[Recall]] * Tabell1[[#This Row],[Precision]]) / (Tabell1[[#This Row],[Recall]] + Tabell1[[#This Row],[Precision]])</f>
        <v>0.9024920127795526</v>
      </c>
      <c r="R3802">
        <v>7062</v>
      </c>
      <c r="S3802">
        <v>2349</v>
      </c>
      <c r="T3802">
        <v>1278</v>
      </c>
      <c r="U3802">
        <v>248</v>
      </c>
    </row>
    <row r="3803" spans="1:21" hidden="1" x14ac:dyDescent="0.3">
      <c r="A3803" s="25" t="s">
        <v>20</v>
      </c>
      <c r="B3803" s="23" t="s">
        <v>33</v>
      </c>
      <c r="C3803" s="24" t="s">
        <v>38</v>
      </c>
      <c r="D3803" s="24" t="s">
        <v>38</v>
      </c>
      <c r="E3803" t="s">
        <v>39</v>
      </c>
      <c r="F3803" s="25" t="s">
        <v>30</v>
      </c>
      <c r="G3803" s="21" t="s">
        <v>29</v>
      </c>
      <c r="H3803" s="21" t="s">
        <v>29</v>
      </c>
      <c r="I3803" s="21"/>
      <c r="J3803" s="25" t="s">
        <v>26</v>
      </c>
      <c r="K3803" s="26">
        <v>3.0273883342742902</v>
      </c>
      <c r="L3803" s="26">
        <v>9.0518517494201607</v>
      </c>
      <c r="N3803">
        <f>(Tabell1[[#This Row],[TP]]+Tabell1[[#This Row],[TN]])/(Tabell1[[#This Row],[TP]]+Tabell1[[#This Row],[TN]]+Tabell1[[#This Row],[FP]]+Tabell1[[#This Row],[FN]])</f>
        <v>0.88174367288120326</v>
      </c>
      <c r="O3803">
        <f>Tabell1[[#This Row],[TP]]/(Tabell1[[#This Row],[TP]]+Tabell1[[#This Row],[FP]])</f>
        <v>0.8956214064573198</v>
      </c>
      <c r="P3803">
        <f>Tabell1[[#This Row],[TP]]/(Tabell1[[#This Row],[TP]]+Tabell1[[#This Row],[FN]])</f>
        <v>0.90943113772455086</v>
      </c>
      <c r="Q3803">
        <f>2*(Tabell1[[#This Row],[Recall]] * Tabell1[[#This Row],[Precision]]) / (Tabell1[[#This Row],[Recall]] + Tabell1[[#This Row],[Precision]])</f>
        <v>0.90247344574017685</v>
      </c>
      <c r="R3803">
        <v>6075</v>
      </c>
      <c r="S3803">
        <v>3715</v>
      </c>
      <c r="T3803">
        <v>708</v>
      </c>
      <c r="U3803">
        <v>605</v>
      </c>
    </row>
    <row r="3804" spans="1:21" hidden="1" x14ac:dyDescent="0.3">
      <c r="A3804" s="25" t="s">
        <v>20</v>
      </c>
      <c r="B3804" s="23" t="s">
        <v>33</v>
      </c>
      <c r="C3804" s="24" t="s">
        <v>38</v>
      </c>
      <c r="D3804" s="24" t="s">
        <v>38</v>
      </c>
      <c r="E3804" t="s">
        <v>39</v>
      </c>
      <c r="F3804" s="25" t="s">
        <v>30</v>
      </c>
      <c r="G3804" s="25" t="s">
        <v>26</v>
      </c>
      <c r="H3804" s="21" t="s">
        <v>29</v>
      </c>
      <c r="I3804" s="21"/>
      <c r="J3804" s="25" t="s">
        <v>26</v>
      </c>
      <c r="K3804" s="26">
        <v>3.02285480499267</v>
      </c>
      <c r="L3804" s="26">
        <v>9.0453746318817103</v>
      </c>
      <c r="N3804">
        <f>(Tabell1[[#This Row],[TP]]+Tabell1[[#This Row],[TN]])/(Tabell1[[#This Row],[TP]]+Tabell1[[#This Row],[TN]]+Tabell1[[#This Row],[FP]]+Tabell1[[#This Row],[FN]])</f>
        <v>0.88174367288120326</v>
      </c>
      <c r="O3804">
        <f>Tabell1[[#This Row],[TP]]/(Tabell1[[#This Row],[TP]]+Tabell1[[#This Row],[FP]])</f>
        <v>0.8956214064573198</v>
      </c>
      <c r="P3804">
        <f>Tabell1[[#This Row],[TP]]/(Tabell1[[#This Row],[TP]]+Tabell1[[#This Row],[FN]])</f>
        <v>0.90943113772455086</v>
      </c>
      <c r="Q3804">
        <f>2*(Tabell1[[#This Row],[Recall]] * Tabell1[[#This Row],[Precision]]) / (Tabell1[[#This Row],[Recall]] + Tabell1[[#This Row],[Precision]])</f>
        <v>0.90247344574017685</v>
      </c>
      <c r="R3804">
        <v>6075</v>
      </c>
      <c r="S3804">
        <v>3715</v>
      </c>
      <c r="T3804">
        <v>708</v>
      </c>
      <c r="U3804">
        <v>605</v>
      </c>
    </row>
    <row r="3805" spans="1:21" hidden="1" x14ac:dyDescent="0.3">
      <c r="A3805" s="25" t="s">
        <v>20</v>
      </c>
      <c r="B3805" s="21" t="s">
        <v>32</v>
      </c>
      <c r="C3805" s="24" t="s">
        <v>38</v>
      </c>
      <c r="D3805" s="24" t="s">
        <v>38</v>
      </c>
      <c r="E3805" t="s">
        <v>45</v>
      </c>
      <c r="F3805" s="19" t="s">
        <v>21</v>
      </c>
      <c r="G3805" s="25" t="s">
        <v>26</v>
      </c>
      <c r="H3805" s="25" t="s">
        <v>26</v>
      </c>
      <c r="I3805" s="21"/>
      <c r="J3805" s="21" t="s">
        <v>29</v>
      </c>
      <c r="K3805" s="26">
        <v>3.2700939178466699</v>
      </c>
      <c r="L3805" s="26">
        <v>9.0173149108886701</v>
      </c>
      <c r="N3805">
        <f>(Tabell1[[#This Row],[TP]]+Tabell1[[#This Row],[TN]])/(Tabell1[[#This Row],[TP]]+Tabell1[[#This Row],[TN]]+Tabell1[[#This Row],[FP]]+Tabell1[[#This Row],[FN]])</f>
        <v>0.87991325562483058</v>
      </c>
      <c r="O3805">
        <f>Tabell1[[#This Row],[TP]]/(Tabell1[[#This Row],[TP]]+Tabell1[[#This Row],[FP]])</f>
        <v>0.87692527096406159</v>
      </c>
      <c r="P3805">
        <f>Tabell1[[#This Row],[TP]]/(Tabell1[[#This Row],[TP]]+Tabell1[[#This Row],[FN]])</f>
        <v>0.92955404383975815</v>
      </c>
      <c r="Q3805">
        <f>2*(Tabell1[[#This Row],[Recall]] * Tabell1[[#This Row],[Precision]]) / (Tabell1[[#This Row],[Recall]] + Tabell1[[#This Row],[Precision]])</f>
        <v>0.90247303148161728</v>
      </c>
      <c r="R3805">
        <v>6149</v>
      </c>
      <c r="S3805">
        <v>3589</v>
      </c>
      <c r="T3805">
        <v>863</v>
      </c>
      <c r="U3805">
        <v>466</v>
      </c>
    </row>
    <row r="3806" spans="1:21" hidden="1" x14ac:dyDescent="0.3">
      <c r="A3806" s="25" t="s">
        <v>20</v>
      </c>
      <c r="B3806" s="21" t="s">
        <v>32</v>
      </c>
      <c r="C3806" s="25" t="s">
        <v>36</v>
      </c>
      <c r="D3806" s="25" t="s">
        <v>36</v>
      </c>
      <c r="E3806" t="s">
        <v>37</v>
      </c>
      <c r="F3806" s="25" t="s">
        <v>30</v>
      </c>
      <c r="G3806" s="21" t="s">
        <v>29</v>
      </c>
      <c r="H3806" s="25" t="s">
        <v>26</v>
      </c>
      <c r="I3806" s="25" t="s">
        <v>25</v>
      </c>
      <c r="J3806" s="21" t="s">
        <v>29</v>
      </c>
      <c r="K3806" s="26">
        <v>2.8289222717285099</v>
      </c>
      <c r="L3806" s="26">
        <v>6.6652452945709202</v>
      </c>
      <c r="N3806">
        <f>(Tabell1[[#This Row],[TP]]+Tabell1[[#This Row],[TN]])/(Tabell1[[#This Row],[TP]]+Tabell1[[#This Row],[TN]]+Tabell1[[#This Row],[FP]]+Tabell1[[#This Row],[FN]])</f>
        <v>0.8604736216512755</v>
      </c>
      <c r="O3806">
        <f>Tabell1[[#This Row],[TP]]/(Tabell1[[#This Row],[TP]]+Tabell1[[#This Row],[FP]])</f>
        <v>0.84709553528564574</v>
      </c>
      <c r="P3806">
        <f>Tabell1[[#This Row],[TP]]/(Tabell1[[#This Row],[TP]]+Tabell1[[#This Row],[FN]])</f>
        <v>0.96552667578659368</v>
      </c>
      <c r="Q3806">
        <f>2*(Tabell1[[#This Row],[Recall]] * Tabell1[[#This Row],[Precision]]) / (Tabell1[[#This Row],[Recall]] + Tabell1[[#This Row],[Precision]])</f>
        <v>0.90244214294847214</v>
      </c>
      <c r="R3806">
        <v>7058</v>
      </c>
      <c r="S3806">
        <v>2353</v>
      </c>
      <c r="T3806">
        <v>1274</v>
      </c>
      <c r="U3806">
        <v>252</v>
      </c>
    </row>
    <row r="3807" spans="1:21" hidden="1" x14ac:dyDescent="0.3">
      <c r="A3807" s="25" t="s">
        <v>20</v>
      </c>
      <c r="B3807" s="21" t="s">
        <v>32</v>
      </c>
      <c r="C3807" s="25" t="s">
        <v>36</v>
      </c>
      <c r="D3807" s="25" t="s">
        <v>36</v>
      </c>
      <c r="E3807" t="s">
        <v>37</v>
      </c>
      <c r="F3807" s="25" t="s">
        <v>30</v>
      </c>
      <c r="G3807" s="25" t="s">
        <v>26</v>
      </c>
      <c r="H3807" s="25" t="s">
        <v>26</v>
      </c>
      <c r="I3807" s="25" t="s">
        <v>25</v>
      </c>
      <c r="J3807" s="21" t="s">
        <v>29</v>
      </c>
      <c r="K3807" s="26">
        <v>2.8281602859496999</v>
      </c>
      <c r="L3807" s="26">
        <v>6.6879062652587802</v>
      </c>
      <c r="N3807">
        <f>(Tabell1[[#This Row],[TP]]+Tabell1[[#This Row],[TN]])/(Tabell1[[#This Row],[TP]]+Tabell1[[#This Row],[TN]]+Tabell1[[#This Row],[FP]]+Tabell1[[#This Row],[FN]])</f>
        <v>0.86038218890006402</v>
      </c>
      <c r="O3807">
        <f>Tabell1[[#This Row],[TP]]/(Tabell1[[#This Row],[TP]]+Tabell1[[#This Row],[FP]])</f>
        <v>0.84699387975519025</v>
      </c>
      <c r="P3807">
        <f>Tabell1[[#This Row],[TP]]/(Tabell1[[#This Row],[TP]]+Tabell1[[#This Row],[FN]])</f>
        <v>0.96552667578659368</v>
      </c>
      <c r="Q3807">
        <f>2*(Tabell1[[#This Row],[Recall]] * Tabell1[[#This Row],[Precision]]) / (Tabell1[[#This Row],[Recall]] + Tabell1[[#This Row],[Precision]])</f>
        <v>0.90238445311001725</v>
      </c>
      <c r="R3807">
        <v>7058</v>
      </c>
      <c r="S3807">
        <v>2352</v>
      </c>
      <c r="T3807">
        <v>1275</v>
      </c>
      <c r="U3807">
        <v>252</v>
      </c>
    </row>
    <row r="3808" spans="1:21" hidden="1" x14ac:dyDescent="0.3">
      <c r="A3808" s="25" t="s">
        <v>20</v>
      </c>
      <c r="B3808" s="21" t="s">
        <v>32</v>
      </c>
      <c r="C3808" s="24" t="s">
        <v>38</v>
      </c>
      <c r="D3808" s="20" t="s">
        <v>23</v>
      </c>
      <c r="E3808" t="s">
        <v>24</v>
      </c>
      <c r="F3808" s="19" t="s">
        <v>21</v>
      </c>
      <c r="G3808" s="25" t="s">
        <v>26</v>
      </c>
      <c r="H3808" s="25" t="s">
        <v>26</v>
      </c>
      <c r="I3808" s="25" t="s">
        <v>25</v>
      </c>
      <c r="J3808" s="21" t="s">
        <v>29</v>
      </c>
      <c r="K3808" s="26">
        <v>2.2704186439514098</v>
      </c>
      <c r="L3808" s="26">
        <v>4.6090772151947004</v>
      </c>
      <c r="N3808">
        <f>(Tabell1[[#This Row],[TP]]+Tabell1[[#This Row],[TN]])/(Tabell1[[#This Row],[TP]]+Tabell1[[#This Row],[TN]]+Tabell1[[#This Row],[FP]]+Tabell1[[#This Row],[FN]])</f>
        <v>0.83905132615189648</v>
      </c>
      <c r="O3808">
        <f>Tabell1[[#This Row],[TP]]/(Tabell1[[#This Row],[TP]]+Tabell1[[#This Row],[FP]])</f>
        <v>0.95903839421169335</v>
      </c>
      <c r="P3808">
        <f>Tabell1[[#This Row],[TP]]/(Tabell1[[#This Row],[TP]]+Tabell1[[#This Row],[FN]])</f>
        <v>0.85204769310523587</v>
      </c>
      <c r="Q3808">
        <f>2*(Tabell1[[#This Row],[Recall]] * Tabell1[[#This Row],[Precision]]) / (Tabell1[[#This Row],[Recall]] + Tabell1[[#This Row],[Precision]])</f>
        <v>0.90238278247501924</v>
      </c>
      <c r="R3808">
        <v>8218</v>
      </c>
      <c r="S3808">
        <v>1051</v>
      </c>
      <c r="T3808">
        <v>351</v>
      </c>
      <c r="U3808">
        <v>1427</v>
      </c>
    </row>
    <row r="3809" spans="1:21" hidden="1" x14ac:dyDescent="0.3">
      <c r="A3809" s="25" t="s">
        <v>20</v>
      </c>
      <c r="B3809" s="25" t="s">
        <v>22</v>
      </c>
      <c r="C3809" s="24" t="s">
        <v>38</v>
      </c>
      <c r="D3809" s="24" t="s">
        <v>38</v>
      </c>
      <c r="E3809" t="s">
        <v>45</v>
      </c>
      <c r="F3809" s="19" t="s">
        <v>21</v>
      </c>
      <c r="G3809" s="21" t="s">
        <v>29</v>
      </c>
      <c r="H3809" s="21" t="s">
        <v>29</v>
      </c>
      <c r="I3809" s="25" t="s">
        <v>25</v>
      </c>
      <c r="J3809" s="21" t="s">
        <v>29</v>
      </c>
      <c r="K3809" s="26">
        <v>2.0616588592529199</v>
      </c>
      <c r="L3809" s="26">
        <v>5.0021975040435702</v>
      </c>
      <c r="N3809">
        <f>(Tabell1[[#This Row],[TP]]+Tabell1[[#This Row],[TN]])/(Tabell1[[#This Row],[TP]]+Tabell1[[#This Row],[TN]]+Tabell1[[#This Row],[FP]]+Tabell1[[#This Row],[FN]])</f>
        <v>0.87837715731453869</v>
      </c>
      <c r="O3809">
        <f>Tabell1[[#This Row],[TP]]/(Tabell1[[#This Row],[TP]]+Tabell1[[#This Row],[FP]])</f>
        <v>0.86738251289917723</v>
      </c>
      <c r="P3809">
        <f>Tabell1[[#This Row],[TP]]/(Tabell1[[#This Row],[TP]]+Tabell1[[#This Row],[FN]])</f>
        <v>0.94028722600151171</v>
      </c>
      <c r="Q3809">
        <f>2*(Tabell1[[#This Row],[Recall]] * Tabell1[[#This Row],[Precision]]) / (Tabell1[[#This Row],[Recall]] + Tabell1[[#This Row],[Precision]])</f>
        <v>0.90236471782968242</v>
      </c>
      <c r="R3809">
        <v>6220</v>
      </c>
      <c r="S3809">
        <v>3501</v>
      </c>
      <c r="T3809">
        <v>951</v>
      </c>
      <c r="U3809">
        <v>395</v>
      </c>
    </row>
    <row r="3810" spans="1:21" hidden="1" x14ac:dyDescent="0.3">
      <c r="A3810" s="21" t="s">
        <v>31</v>
      </c>
      <c r="B3810" s="25" t="s">
        <v>22</v>
      </c>
      <c r="C3810" s="25" t="s">
        <v>36</v>
      </c>
      <c r="D3810" s="25" t="s">
        <v>36</v>
      </c>
      <c r="E3810" t="s">
        <v>44</v>
      </c>
      <c r="F3810" s="25" t="s">
        <v>30</v>
      </c>
      <c r="G3810" s="25" t="s">
        <v>26</v>
      </c>
      <c r="H3810" s="21" t="s">
        <v>29</v>
      </c>
      <c r="I3810" s="21"/>
      <c r="J3810" s="25" t="s">
        <v>26</v>
      </c>
      <c r="K3810" s="26">
        <v>5.9764447212219203</v>
      </c>
      <c r="L3810" s="26">
        <v>2.0494356155395499</v>
      </c>
      <c r="N3810">
        <f>(Tabell1[[#This Row],[TP]]+Tabell1[[#This Row],[TN]])/(Tabell1[[#This Row],[TP]]+Tabell1[[#This Row],[TN]]+Tabell1[[#This Row],[FP]]+Tabell1[[#This Row],[FN]])</f>
        <v>0.85767551837031653</v>
      </c>
      <c r="O3810">
        <f>Tabell1[[#This Row],[TP]]/(Tabell1[[#This Row],[TP]]+Tabell1[[#This Row],[FP]])</f>
        <v>0.8369212962962963</v>
      </c>
      <c r="P3810">
        <f>Tabell1[[#This Row],[TP]]/(Tabell1[[#This Row],[TP]]+Tabell1[[#This Row],[FN]])</f>
        <v>0.97888181941248142</v>
      </c>
      <c r="Q3810">
        <f>2*(Tabell1[[#This Row],[Recall]] * Tabell1[[#This Row],[Precision]]) / (Tabell1[[#This Row],[Recall]] + Tabell1[[#This Row],[Precision]])</f>
        <v>0.90235228052661132</v>
      </c>
      <c r="R3810">
        <v>7231</v>
      </c>
      <c r="S3810">
        <v>2200</v>
      </c>
      <c r="T3810">
        <v>1409</v>
      </c>
      <c r="U3810">
        <v>156</v>
      </c>
    </row>
    <row r="3811" spans="1:21" hidden="1" x14ac:dyDescent="0.3">
      <c r="A3811" s="23" t="s">
        <v>48</v>
      </c>
      <c r="B3811" s="21" t="s">
        <v>32</v>
      </c>
      <c r="C3811" s="25" t="s">
        <v>36</v>
      </c>
      <c r="D3811" s="25" t="s">
        <v>36</v>
      </c>
      <c r="E3811" t="s">
        <v>37</v>
      </c>
      <c r="F3811" s="25" t="s">
        <v>30</v>
      </c>
      <c r="G3811" s="25" t="s">
        <v>26</v>
      </c>
      <c r="H3811" s="21" t="s">
        <v>29</v>
      </c>
      <c r="I3811" s="21"/>
      <c r="J3811" s="25" t="s">
        <v>26</v>
      </c>
      <c r="K3811" s="26">
        <v>0.28873324394226002</v>
      </c>
      <c r="L3811" s="26">
        <v>0.43385124206542902</v>
      </c>
      <c r="N3811">
        <f>(Tabell1[[#This Row],[TP]]+Tabell1[[#This Row],[TN]])/(Tabell1[[#This Row],[TP]]+Tabell1[[#This Row],[TN]]+Tabell1[[#This Row],[FP]]+Tabell1[[#This Row],[FN]])</f>
        <v>0.857547773612508</v>
      </c>
      <c r="O3811">
        <f>Tabell1[[#This Row],[TP]]/(Tabell1[[#This Row],[TP]]+Tabell1[[#This Row],[FP]])</f>
        <v>0.83302454840203799</v>
      </c>
      <c r="P3811">
        <f>Tabell1[[#This Row],[TP]]/(Tabell1[[#This Row],[TP]]+Tabell1[[#This Row],[FN]])</f>
        <v>0.98413132694938443</v>
      </c>
      <c r="Q3811">
        <f>2*(Tabell1[[#This Row],[Recall]] * Tabell1[[#This Row],[Precision]]) / (Tabell1[[#This Row],[Recall]] + Tabell1[[#This Row],[Precision]])</f>
        <v>0.9022952464567916</v>
      </c>
      <c r="R3811">
        <v>7194</v>
      </c>
      <c r="S3811">
        <v>2185</v>
      </c>
      <c r="T3811">
        <v>1442</v>
      </c>
      <c r="U3811">
        <v>116</v>
      </c>
    </row>
    <row r="3812" spans="1:21" hidden="1" x14ac:dyDescent="0.3">
      <c r="A3812" s="23" t="s">
        <v>48</v>
      </c>
      <c r="B3812" s="21" t="s">
        <v>32</v>
      </c>
      <c r="C3812" s="25" t="s">
        <v>36</v>
      </c>
      <c r="D3812" s="25" t="s">
        <v>36</v>
      </c>
      <c r="E3812" t="s">
        <v>37</v>
      </c>
      <c r="F3812" s="25" t="s">
        <v>30</v>
      </c>
      <c r="G3812" s="25" t="s">
        <v>26</v>
      </c>
      <c r="H3812" s="21" t="s">
        <v>29</v>
      </c>
      <c r="I3812" s="21"/>
      <c r="J3812" s="21" t="s">
        <v>29</v>
      </c>
      <c r="K3812" s="26">
        <v>0.28424644470214799</v>
      </c>
      <c r="L3812" s="26">
        <v>0.363070487976074</v>
      </c>
      <c r="N3812">
        <f>(Tabell1[[#This Row],[TP]]+Tabell1[[#This Row],[TN]])/(Tabell1[[#This Row],[TP]]+Tabell1[[#This Row],[TN]]+Tabell1[[#This Row],[FP]]+Tabell1[[#This Row],[FN]])</f>
        <v>0.857547773612508</v>
      </c>
      <c r="O3812">
        <f>Tabell1[[#This Row],[TP]]/(Tabell1[[#This Row],[TP]]+Tabell1[[#This Row],[FP]])</f>
        <v>0.83302454840203799</v>
      </c>
      <c r="P3812">
        <f>Tabell1[[#This Row],[TP]]/(Tabell1[[#This Row],[TP]]+Tabell1[[#This Row],[FN]])</f>
        <v>0.98413132694938443</v>
      </c>
      <c r="Q3812">
        <f>2*(Tabell1[[#This Row],[Recall]] * Tabell1[[#This Row],[Precision]]) / (Tabell1[[#This Row],[Recall]] + Tabell1[[#This Row],[Precision]])</f>
        <v>0.9022952464567916</v>
      </c>
      <c r="R3812">
        <v>7194</v>
      </c>
      <c r="S3812">
        <v>2185</v>
      </c>
      <c r="T3812">
        <v>1442</v>
      </c>
      <c r="U3812">
        <v>116</v>
      </c>
    </row>
    <row r="3813" spans="1:21" hidden="1" x14ac:dyDescent="0.3">
      <c r="A3813" s="23" t="s">
        <v>48</v>
      </c>
      <c r="B3813" s="21" t="s">
        <v>32</v>
      </c>
      <c r="C3813" s="25" t="s">
        <v>36</v>
      </c>
      <c r="D3813" s="25" t="s">
        <v>36</v>
      </c>
      <c r="E3813" t="s">
        <v>37</v>
      </c>
      <c r="F3813" s="25" t="s">
        <v>30</v>
      </c>
      <c r="G3813" s="21" t="s">
        <v>29</v>
      </c>
      <c r="H3813" s="21" t="s">
        <v>29</v>
      </c>
      <c r="I3813" s="21"/>
      <c r="J3813" s="21" t="s">
        <v>29</v>
      </c>
      <c r="K3813" s="26">
        <v>0.27461838722228998</v>
      </c>
      <c r="L3813" s="26">
        <v>0.353031396865844</v>
      </c>
      <c r="N3813">
        <f>(Tabell1[[#This Row],[TP]]+Tabell1[[#This Row],[TN]])/(Tabell1[[#This Row],[TP]]+Tabell1[[#This Row],[TN]]+Tabell1[[#This Row],[FP]]+Tabell1[[#This Row],[FN]])</f>
        <v>0.857547773612508</v>
      </c>
      <c r="O3813">
        <f>Tabell1[[#This Row],[TP]]/(Tabell1[[#This Row],[TP]]+Tabell1[[#This Row],[FP]])</f>
        <v>0.83302454840203799</v>
      </c>
      <c r="P3813">
        <f>Tabell1[[#This Row],[TP]]/(Tabell1[[#This Row],[TP]]+Tabell1[[#This Row],[FN]])</f>
        <v>0.98413132694938443</v>
      </c>
      <c r="Q3813">
        <f>2*(Tabell1[[#This Row],[Recall]] * Tabell1[[#This Row],[Precision]]) / (Tabell1[[#This Row],[Recall]] + Tabell1[[#This Row],[Precision]])</f>
        <v>0.9022952464567916</v>
      </c>
      <c r="R3813">
        <v>7194</v>
      </c>
      <c r="S3813">
        <v>2185</v>
      </c>
      <c r="T3813">
        <v>1442</v>
      </c>
      <c r="U3813">
        <v>116</v>
      </c>
    </row>
    <row r="3814" spans="1:21" hidden="1" x14ac:dyDescent="0.3">
      <c r="A3814" s="23" t="s">
        <v>48</v>
      </c>
      <c r="B3814" s="21" t="s">
        <v>32</v>
      </c>
      <c r="C3814" s="25" t="s">
        <v>36</v>
      </c>
      <c r="D3814" s="25" t="s">
        <v>36</v>
      </c>
      <c r="E3814" t="s">
        <v>37</v>
      </c>
      <c r="F3814" s="25" t="s">
        <v>30</v>
      </c>
      <c r="G3814" s="21" t="s">
        <v>29</v>
      </c>
      <c r="H3814" s="21" t="s">
        <v>29</v>
      </c>
      <c r="I3814" s="21"/>
      <c r="J3814" s="25" t="s">
        <v>26</v>
      </c>
      <c r="K3814" s="26">
        <v>0.27028131484985302</v>
      </c>
      <c r="L3814" s="26">
        <v>0.352070331573486</v>
      </c>
      <c r="N3814">
        <f>(Tabell1[[#This Row],[TP]]+Tabell1[[#This Row],[TN]])/(Tabell1[[#This Row],[TP]]+Tabell1[[#This Row],[TN]]+Tabell1[[#This Row],[FP]]+Tabell1[[#This Row],[FN]])</f>
        <v>0.857547773612508</v>
      </c>
      <c r="O3814">
        <f>Tabell1[[#This Row],[TP]]/(Tabell1[[#This Row],[TP]]+Tabell1[[#This Row],[FP]])</f>
        <v>0.83302454840203799</v>
      </c>
      <c r="P3814">
        <f>Tabell1[[#This Row],[TP]]/(Tabell1[[#This Row],[TP]]+Tabell1[[#This Row],[FN]])</f>
        <v>0.98413132694938443</v>
      </c>
      <c r="Q3814">
        <f>2*(Tabell1[[#This Row],[Recall]] * Tabell1[[#This Row],[Precision]]) / (Tabell1[[#This Row],[Recall]] + Tabell1[[#This Row],[Precision]])</f>
        <v>0.9022952464567916</v>
      </c>
      <c r="R3814">
        <v>7194</v>
      </c>
      <c r="S3814">
        <v>2185</v>
      </c>
      <c r="T3814">
        <v>1442</v>
      </c>
      <c r="U3814">
        <v>116</v>
      </c>
    </row>
    <row r="3815" spans="1:21" hidden="1" x14ac:dyDescent="0.3">
      <c r="A3815" s="25" t="s">
        <v>20</v>
      </c>
      <c r="B3815" s="21" t="s">
        <v>32</v>
      </c>
      <c r="C3815" s="25" t="s">
        <v>36</v>
      </c>
      <c r="D3815" s="25" t="s">
        <v>36</v>
      </c>
      <c r="E3815" t="s">
        <v>44</v>
      </c>
      <c r="F3815" s="25" t="s">
        <v>30</v>
      </c>
      <c r="G3815" s="21" t="s">
        <v>29</v>
      </c>
      <c r="H3815" s="25" t="s">
        <v>26</v>
      </c>
      <c r="I3815" s="21"/>
      <c r="J3815" s="21" t="s">
        <v>29</v>
      </c>
      <c r="K3815" s="26">
        <v>5.33548879623413</v>
      </c>
      <c r="L3815" s="26">
        <v>13.4550275802612</v>
      </c>
      <c r="N3815">
        <f>(Tabell1[[#This Row],[TP]]+Tabell1[[#This Row],[TN]])/(Tabell1[[#This Row],[TP]]+Tabell1[[#This Row],[TN]]+Tabell1[[#This Row],[FP]]+Tabell1[[#This Row],[FN]])</f>
        <v>0.86204074208803205</v>
      </c>
      <c r="O3815">
        <f>Tabell1[[#This Row],[TP]]/(Tabell1[[#This Row],[TP]]+Tabell1[[#This Row],[FP]])</f>
        <v>0.86091982292179048</v>
      </c>
      <c r="P3815">
        <f>Tabell1[[#This Row],[TP]]/(Tabell1[[#This Row],[TP]]+Tabell1[[#This Row],[FN]])</f>
        <v>0.94774604034113985</v>
      </c>
      <c r="Q3815">
        <f>2*(Tabell1[[#This Row],[Recall]] * Tabell1[[#This Row],[Precision]]) / (Tabell1[[#This Row],[Recall]] + Tabell1[[#This Row],[Precision]])</f>
        <v>0.90224885624073714</v>
      </c>
      <c r="R3815">
        <v>7001</v>
      </c>
      <c r="S3815">
        <v>2478</v>
      </c>
      <c r="T3815">
        <v>1131</v>
      </c>
      <c r="U3815">
        <v>386</v>
      </c>
    </row>
    <row r="3816" spans="1:21" hidden="1" x14ac:dyDescent="0.3">
      <c r="A3816" s="21" t="s">
        <v>31</v>
      </c>
      <c r="B3816" s="21" t="s">
        <v>32</v>
      </c>
      <c r="C3816" s="25" t="s">
        <v>36</v>
      </c>
      <c r="D3816" s="25" t="s">
        <v>36</v>
      </c>
      <c r="E3816" t="s">
        <v>44</v>
      </c>
      <c r="F3816" s="19" t="s">
        <v>21</v>
      </c>
      <c r="G3816" s="21" t="s">
        <v>29</v>
      </c>
      <c r="H3816" s="25" t="s">
        <v>26</v>
      </c>
      <c r="I3816" s="21"/>
      <c r="J3816" s="21" t="s">
        <v>29</v>
      </c>
      <c r="K3816" s="26">
        <v>0.65627288818359297</v>
      </c>
      <c r="L3816" s="26">
        <v>0.38496208190917902</v>
      </c>
      <c r="N3816">
        <f>(Tabell1[[#This Row],[TP]]+Tabell1[[#This Row],[TN]])/(Tabell1[[#This Row],[TP]]+Tabell1[[#This Row],[TN]]+Tabell1[[#This Row],[FP]]+Tabell1[[#This Row],[FN]])</f>
        <v>0.86049472535467442</v>
      </c>
      <c r="O3816">
        <f>Tabell1[[#This Row],[TP]]/(Tabell1[[#This Row],[TP]]+Tabell1[[#This Row],[FP]])</f>
        <v>0.85237808549066829</v>
      </c>
      <c r="P3816">
        <f>Tabell1[[#This Row],[TP]]/(Tabell1[[#This Row],[TP]]+Tabell1[[#This Row],[FN]])</f>
        <v>0.95830513063489919</v>
      </c>
      <c r="Q3816">
        <f>2*(Tabell1[[#This Row],[Recall]] * Tabell1[[#This Row],[Precision]]) / (Tabell1[[#This Row],[Recall]] + Tabell1[[#This Row],[Precision]])</f>
        <v>0.90224318123884784</v>
      </c>
      <c r="R3816">
        <v>7079</v>
      </c>
      <c r="S3816">
        <v>2383</v>
      </c>
      <c r="T3816">
        <v>1226</v>
      </c>
      <c r="U3816">
        <v>308</v>
      </c>
    </row>
    <row r="3817" spans="1:21" hidden="1" x14ac:dyDescent="0.3">
      <c r="A3817" s="21" t="s">
        <v>31</v>
      </c>
      <c r="B3817" s="21" t="s">
        <v>32</v>
      </c>
      <c r="C3817" s="25" t="s">
        <v>36</v>
      </c>
      <c r="D3817" s="25" t="s">
        <v>36</v>
      </c>
      <c r="E3817" t="s">
        <v>37</v>
      </c>
      <c r="F3817" s="19" t="s">
        <v>21</v>
      </c>
      <c r="G3817" s="21" t="s">
        <v>29</v>
      </c>
      <c r="H3817" s="21" t="s">
        <v>29</v>
      </c>
      <c r="I3817" s="21"/>
      <c r="J3817" s="21" t="s">
        <v>29</v>
      </c>
      <c r="K3817" s="26">
        <v>0.78303647041320801</v>
      </c>
      <c r="L3817" s="26">
        <v>0.26012039184570301</v>
      </c>
      <c r="N3817">
        <f>(Tabell1[[#This Row],[TP]]+Tabell1[[#This Row],[TN]])/(Tabell1[[#This Row],[TP]]+Tabell1[[#This Row],[TN]]+Tabell1[[#This Row],[FP]]+Tabell1[[#This Row],[FN]])</f>
        <v>0.8622108439242937</v>
      </c>
      <c r="O3817">
        <f>Tabell1[[#This Row],[TP]]/(Tabell1[[#This Row],[TP]]+Tabell1[[#This Row],[FP]])</f>
        <v>0.85798889574336834</v>
      </c>
      <c r="P3817">
        <f>Tabell1[[#This Row],[TP]]/(Tabell1[[#This Row],[TP]]+Tabell1[[#This Row],[FN]])</f>
        <v>0.9512995896032832</v>
      </c>
      <c r="Q3817">
        <f>2*(Tabell1[[#This Row],[Recall]] * Tabell1[[#This Row],[Precision]]) / (Tabell1[[#This Row],[Recall]] + Tabell1[[#This Row],[Precision]])</f>
        <v>0.90223807979241</v>
      </c>
      <c r="R3817">
        <v>6954</v>
      </c>
      <c r="S3817">
        <v>2476</v>
      </c>
      <c r="T3817">
        <v>1151</v>
      </c>
      <c r="U3817">
        <v>356</v>
      </c>
    </row>
    <row r="3818" spans="1:21" hidden="1" x14ac:dyDescent="0.3">
      <c r="A3818" s="25" t="s">
        <v>20</v>
      </c>
      <c r="B3818" s="21" t="s">
        <v>32</v>
      </c>
      <c r="C3818" s="25" t="s">
        <v>36</v>
      </c>
      <c r="D3818" s="25" t="s">
        <v>36</v>
      </c>
      <c r="E3818" t="s">
        <v>44</v>
      </c>
      <c r="F3818" s="25" t="s">
        <v>30</v>
      </c>
      <c r="G3818" s="25" t="s">
        <v>26</v>
      </c>
      <c r="H3818" s="25" t="s">
        <v>26</v>
      </c>
      <c r="I3818" s="25" t="s">
        <v>25</v>
      </c>
      <c r="J3818" s="21" t="s">
        <v>29</v>
      </c>
      <c r="K3818" s="26">
        <v>2.9044041633605899</v>
      </c>
      <c r="L3818" s="26">
        <v>6.6911516189575098</v>
      </c>
      <c r="N3818">
        <f>(Tabell1[[#This Row],[TP]]+Tabell1[[#This Row],[TN]])/(Tabell1[[#This Row],[TP]]+Tabell1[[#This Row],[TN]]+Tabell1[[#This Row],[FP]]+Tabell1[[#This Row],[FN]])</f>
        <v>0.8601309567115315</v>
      </c>
      <c r="O3818">
        <f>Tabell1[[#This Row],[TP]]/(Tabell1[[#This Row],[TP]]+Tabell1[[#This Row],[FP]])</f>
        <v>0.85070152296438417</v>
      </c>
      <c r="P3818">
        <f>Tabell1[[#This Row],[TP]]/(Tabell1[[#This Row],[TP]]+Tabell1[[#This Row],[FN]])</f>
        <v>0.96033572492216057</v>
      </c>
      <c r="Q3818">
        <f>2*(Tabell1[[#This Row],[Recall]] * Tabell1[[#This Row],[Precision]]) / (Tabell1[[#This Row],[Recall]] + Tabell1[[#This Row],[Precision]])</f>
        <v>0.90220017804909058</v>
      </c>
      <c r="R3818">
        <v>7094</v>
      </c>
      <c r="S3818">
        <v>2364</v>
      </c>
      <c r="T3818">
        <v>1245</v>
      </c>
      <c r="U3818">
        <v>293</v>
      </c>
    </row>
    <row r="3819" spans="1:21" hidden="1" x14ac:dyDescent="0.3">
      <c r="A3819" s="25" t="s">
        <v>20</v>
      </c>
      <c r="B3819" s="23" t="s">
        <v>33</v>
      </c>
      <c r="C3819" s="24" t="s">
        <v>38</v>
      </c>
      <c r="D3819" s="24" t="s">
        <v>38</v>
      </c>
      <c r="E3819" t="s">
        <v>45</v>
      </c>
      <c r="F3819" s="25" t="s">
        <v>30</v>
      </c>
      <c r="G3819" s="21" t="s">
        <v>29</v>
      </c>
      <c r="H3819" s="25" t="s">
        <v>26</v>
      </c>
      <c r="I3819" s="25" t="s">
        <v>25</v>
      </c>
      <c r="J3819" s="25" t="s">
        <v>26</v>
      </c>
      <c r="K3819" s="26">
        <v>2.8906228542327801</v>
      </c>
      <c r="L3819" s="26">
        <v>8.5383996963500906</v>
      </c>
      <c r="N3819">
        <f>(Tabell1[[#This Row],[TP]]+Tabell1[[#This Row],[TN]])/(Tabell1[[#This Row],[TP]]+Tabell1[[#This Row],[TN]]+Tabell1[[#This Row],[FP]]+Tabell1[[#This Row],[FN]])</f>
        <v>0.87973253817656094</v>
      </c>
      <c r="O3819">
        <f>Tabell1[[#This Row],[TP]]/(Tabell1[[#This Row],[TP]]+Tabell1[[#This Row],[FP]])</f>
        <v>0.87796852646638057</v>
      </c>
      <c r="P3819">
        <f>Tabell1[[#This Row],[TP]]/(Tabell1[[#This Row],[TP]]+Tabell1[[#This Row],[FN]])</f>
        <v>0.92773998488284204</v>
      </c>
      <c r="Q3819">
        <f>2*(Tabell1[[#This Row],[Recall]] * Tabell1[[#This Row],[Precision]]) / (Tabell1[[#This Row],[Recall]] + Tabell1[[#This Row],[Precision]])</f>
        <v>0.90216832047041529</v>
      </c>
      <c r="R3819">
        <v>6137</v>
      </c>
      <c r="S3819">
        <v>3599</v>
      </c>
      <c r="T3819">
        <v>853</v>
      </c>
      <c r="U3819">
        <v>478</v>
      </c>
    </row>
    <row r="3820" spans="1:21" hidden="1" x14ac:dyDescent="0.3">
      <c r="A3820" s="21" t="s">
        <v>31</v>
      </c>
      <c r="B3820" s="25" t="s">
        <v>22</v>
      </c>
      <c r="C3820" s="25" t="s">
        <v>36</v>
      </c>
      <c r="D3820" s="25" t="s">
        <v>36</v>
      </c>
      <c r="E3820" t="s">
        <v>37</v>
      </c>
      <c r="F3820" s="19" t="s">
        <v>21</v>
      </c>
      <c r="G3820" s="25" t="s">
        <v>26</v>
      </c>
      <c r="H3820" s="21" t="s">
        <v>29</v>
      </c>
      <c r="I3820" s="21"/>
      <c r="J3820" s="25" t="s">
        <v>26</v>
      </c>
      <c r="K3820" s="26">
        <v>2.3441305160522399</v>
      </c>
      <c r="L3820" s="26">
        <v>0.59045839309692305</v>
      </c>
      <c r="N3820">
        <f>(Tabell1[[#This Row],[TP]]+Tabell1[[#This Row],[TN]])/(Tabell1[[#This Row],[TP]]+Tabell1[[#This Row],[TN]]+Tabell1[[#This Row],[FP]]+Tabell1[[#This Row],[FN]])</f>
        <v>0.85937642863673769</v>
      </c>
      <c r="O3820">
        <f>Tabell1[[#This Row],[TP]]/(Tabell1[[#This Row],[TP]]+Tabell1[[#This Row],[FP]])</f>
        <v>0.84324452901998093</v>
      </c>
      <c r="P3820">
        <f>Tabell1[[#This Row],[TP]]/(Tabell1[[#This Row],[TP]]+Tabell1[[#This Row],[FN]])</f>
        <v>0.96990424076607384</v>
      </c>
      <c r="Q3820">
        <f>2*(Tabell1[[#This Row],[Recall]] * Tabell1[[#This Row],[Precision]]) / (Tabell1[[#This Row],[Recall]] + Tabell1[[#This Row],[Precision]])</f>
        <v>0.90215040081435294</v>
      </c>
      <c r="R3820">
        <v>7090</v>
      </c>
      <c r="S3820">
        <v>2309</v>
      </c>
      <c r="T3820">
        <v>1318</v>
      </c>
      <c r="U3820">
        <v>220</v>
      </c>
    </row>
    <row r="3821" spans="1:21" hidden="1" x14ac:dyDescent="0.3">
      <c r="A3821" s="21" t="s">
        <v>31</v>
      </c>
      <c r="B3821" s="25" t="s">
        <v>22</v>
      </c>
      <c r="C3821" s="25" t="s">
        <v>36</v>
      </c>
      <c r="D3821" s="25" t="s">
        <v>36</v>
      </c>
      <c r="E3821" t="s">
        <v>37</v>
      </c>
      <c r="F3821" s="19" t="s">
        <v>21</v>
      </c>
      <c r="G3821" s="21" t="s">
        <v>29</v>
      </c>
      <c r="H3821" s="25" t="s">
        <v>26</v>
      </c>
      <c r="I3821" s="21"/>
      <c r="J3821" s="25" t="s">
        <v>26</v>
      </c>
      <c r="K3821" s="26">
        <v>2.37162089347839</v>
      </c>
      <c r="L3821" s="26">
        <v>0.49591135978698703</v>
      </c>
      <c r="N3821">
        <f>(Tabell1[[#This Row],[TP]]+Tabell1[[#This Row],[TN]])/(Tabell1[[#This Row],[TP]]+Tabell1[[#This Row],[TN]]+Tabell1[[#This Row],[FP]]+Tabell1[[#This Row],[FN]])</f>
        <v>0.85955929413916066</v>
      </c>
      <c r="O3821">
        <f>Tabell1[[#This Row],[TP]]/(Tabell1[[#This Row],[TP]]+Tabell1[[#This Row],[FP]])</f>
        <v>0.84426424994037685</v>
      </c>
      <c r="P3821">
        <f>Tabell1[[#This Row],[TP]]/(Tabell1[[#This Row],[TP]]+Tabell1[[#This Row],[FN]])</f>
        <v>0.96853625170998636</v>
      </c>
      <c r="Q3821">
        <f>2*(Tabell1[[#This Row],[Recall]] * Tabell1[[#This Row],[Precision]]) / (Tabell1[[#This Row],[Recall]] + Tabell1[[#This Row],[Precision]])</f>
        <v>0.90214067278287469</v>
      </c>
      <c r="R3821">
        <v>7080</v>
      </c>
      <c r="S3821">
        <v>2321</v>
      </c>
      <c r="T3821">
        <v>1306</v>
      </c>
      <c r="U3821">
        <v>230</v>
      </c>
    </row>
    <row r="3822" spans="1:21" hidden="1" x14ac:dyDescent="0.3">
      <c r="A3822" s="21" t="s">
        <v>31</v>
      </c>
      <c r="B3822" s="21" t="s">
        <v>32</v>
      </c>
      <c r="C3822" s="23" t="s">
        <v>40</v>
      </c>
      <c r="D3822" s="20" t="s">
        <v>23</v>
      </c>
      <c r="E3822" t="s">
        <v>24</v>
      </c>
      <c r="F3822" s="25" t="s">
        <v>30</v>
      </c>
      <c r="G3822" s="21" t="s">
        <v>29</v>
      </c>
      <c r="H3822" s="25" t="s">
        <v>26</v>
      </c>
      <c r="I3822" s="25" t="s">
        <v>25</v>
      </c>
      <c r="J3822" s="21" t="s">
        <v>29</v>
      </c>
      <c r="K3822" s="26">
        <v>2.3685634136199898</v>
      </c>
      <c r="L3822" s="26">
        <v>0.50759100914001398</v>
      </c>
      <c r="N3822">
        <f>(Tabell1[[#This Row],[TP]]+Tabell1[[#This Row],[TN]])/(Tabell1[[#This Row],[TP]]+Tabell1[[#This Row],[TN]]+Tabell1[[#This Row],[FP]]+Tabell1[[#This Row],[FN]])</f>
        <v>0.83760296913189103</v>
      </c>
      <c r="O3822">
        <f>Tabell1[[#This Row],[TP]]/(Tabell1[[#This Row],[TP]]+Tabell1[[#This Row],[FP]])</f>
        <v>0.95188212271209849</v>
      </c>
      <c r="P3822">
        <f>Tabell1[[#This Row],[TP]]/(Tabell1[[#This Row],[TP]]+Tabell1[[#This Row],[FN]])</f>
        <v>0.85733540694660448</v>
      </c>
      <c r="Q3822">
        <f>2*(Tabell1[[#This Row],[Recall]] * Tabell1[[#This Row],[Precision]]) / (Tabell1[[#This Row],[Recall]] + Tabell1[[#This Row],[Precision]])</f>
        <v>0.90213833733362425</v>
      </c>
      <c r="R3822">
        <v>8269</v>
      </c>
      <c r="S3822">
        <v>984</v>
      </c>
      <c r="T3822">
        <v>418</v>
      </c>
      <c r="U3822">
        <v>1376</v>
      </c>
    </row>
    <row r="3823" spans="1:21" hidden="1" x14ac:dyDescent="0.3">
      <c r="A3823" s="21" t="s">
        <v>31</v>
      </c>
      <c r="B3823" s="23" t="s">
        <v>33</v>
      </c>
      <c r="C3823" s="21" t="s">
        <v>34</v>
      </c>
      <c r="D3823" s="21" t="s">
        <v>34</v>
      </c>
      <c r="E3823" t="s">
        <v>35</v>
      </c>
      <c r="F3823" s="19" t="s">
        <v>21</v>
      </c>
      <c r="G3823" s="25" t="s">
        <v>26</v>
      </c>
      <c r="H3823" s="21" t="s">
        <v>29</v>
      </c>
      <c r="I3823" s="25" t="s">
        <v>25</v>
      </c>
      <c r="J3823" s="21" t="s">
        <v>29</v>
      </c>
      <c r="K3823" s="26">
        <v>63.687025547027503</v>
      </c>
      <c r="L3823" s="26">
        <v>0.64863061904907204</v>
      </c>
      <c r="N3823">
        <f>(Tabell1[[#This Row],[TP]]+Tabell1[[#This Row],[TN]])/(Tabell1[[#This Row],[TP]]+Tabell1[[#This Row],[TN]]+Tabell1[[#This Row],[FP]]+Tabell1[[#This Row],[FN]])</f>
        <v>0.8262019888696287</v>
      </c>
      <c r="O3823">
        <f>Tabell1[[#This Row],[TP]]/(Tabell1[[#This Row],[TP]]+Tabell1[[#This Row],[FP]])</f>
        <v>0.82217847769028873</v>
      </c>
      <c r="P3823">
        <f>Tabell1[[#This Row],[TP]]/(Tabell1[[#This Row],[TP]]+Tabell1[[#This Row],[FN]])</f>
        <v>0.99908873448000912</v>
      </c>
      <c r="Q3823">
        <f>2*(Tabell1[[#This Row],[Recall]] * Tabell1[[#This Row],[Precision]]) / (Tabell1[[#This Row],[Recall]] + Tabell1[[#This Row],[Precision]])</f>
        <v>0.90204144598138525</v>
      </c>
      <c r="R3823">
        <v>8771</v>
      </c>
      <c r="S3823">
        <v>285</v>
      </c>
      <c r="T3823">
        <v>1897</v>
      </c>
      <c r="U3823">
        <v>8</v>
      </c>
    </row>
    <row r="3824" spans="1:21" hidden="1" x14ac:dyDescent="0.3">
      <c r="A3824" s="21" t="s">
        <v>31</v>
      </c>
      <c r="B3824" s="21" t="s">
        <v>32</v>
      </c>
      <c r="C3824" s="25" t="s">
        <v>36</v>
      </c>
      <c r="D3824" s="25" t="s">
        <v>36</v>
      </c>
      <c r="E3824" t="s">
        <v>44</v>
      </c>
      <c r="F3824" s="25" t="s">
        <v>30</v>
      </c>
      <c r="G3824" s="25" t="s">
        <v>26</v>
      </c>
      <c r="H3824" s="25" t="s">
        <v>26</v>
      </c>
      <c r="I3824" s="25" t="s">
        <v>25</v>
      </c>
      <c r="J3824" s="21" t="s">
        <v>29</v>
      </c>
      <c r="K3824" s="26">
        <v>1.7381453514099099</v>
      </c>
      <c r="L3824" s="26">
        <v>0.59356260299682595</v>
      </c>
      <c r="N3824">
        <f>(Tabell1[[#This Row],[TP]]+Tabell1[[#This Row],[TN]])/(Tabell1[[#This Row],[TP]]+Tabell1[[#This Row],[TN]]+Tabell1[[#This Row],[FP]]+Tabell1[[#This Row],[FN]])</f>
        <v>0.85967624590760272</v>
      </c>
      <c r="O3824">
        <f>Tabell1[[#This Row],[TP]]/(Tabell1[[#This Row],[TP]]+Tabell1[[#This Row],[FP]])</f>
        <v>0.84935437589670015</v>
      </c>
      <c r="P3824">
        <f>Tabell1[[#This Row],[TP]]/(Tabell1[[#This Row],[TP]]+Tabell1[[#This Row],[FN]])</f>
        <v>0.96168945444700149</v>
      </c>
      <c r="Q3824">
        <f>2*(Tabell1[[#This Row],[Recall]] * Tabell1[[#This Row],[Precision]]) / (Tabell1[[#This Row],[Recall]] + Tabell1[[#This Row],[Precision]])</f>
        <v>0.90203796584343854</v>
      </c>
      <c r="R3824">
        <v>7104</v>
      </c>
      <c r="S3824">
        <v>2349</v>
      </c>
      <c r="T3824">
        <v>1260</v>
      </c>
      <c r="U3824">
        <v>283</v>
      </c>
    </row>
    <row r="3825" spans="1:21" hidden="1" x14ac:dyDescent="0.3">
      <c r="A3825" s="25" t="s">
        <v>20</v>
      </c>
      <c r="B3825" s="21" t="s">
        <v>32</v>
      </c>
      <c r="C3825" s="25" t="s">
        <v>36</v>
      </c>
      <c r="D3825" s="25" t="s">
        <v>36</v>
      </c>
      <c r="E3825" t="s">
        <v>44</v>
      </c>
      <c r="F3825" s="19" t="s">
        <v>21</v>
      </c>
      <c r="G3825" s="21" t="s">
        <v>29</v>
      </c>
      <c r="H3825" s="25" t="s">
        <v>26</v>
      </c>
      <c r="I3825" s="25" t="s">
        <v>25</v>
      </c>
      <c r="J3825" s="25" t="s">
        <v>26</v>
      </c>
      <c r="K3825" s="26">
        <v>1.08940505981445</v>
      </c>
      <c r="L3825" s="26">
        <v>2.4477834701538002</v>
      </c>
      <c r="N3825">
        <f>(Tabell1[[#This Row],[TP]]+Tabell1[[#This Row],[TN]])/(Tabell1[[#This Row],[TP]]+Tabell1[[#This Row],[TN]]+Tabell1[[#This Row],[FP]]+Tabell1[[#This Row],[FN]])</f>
        <v>0.8677700982175337</v>
      </c>
      <c r="O3825">
        <f>Tabell1[[#This Row],[TP]]/(Tabell1[[#This Row],[TP]]+Tabell1[[#This Row],[FP]])</f>
        <v>0.89792085848423875</v>
      </c>
      <c r="P3825">
        <f>Tabell1[[#This Row],[TP]]/(Tabell1[[#This Row],[TP]]+Tabell1[[#This Row],[FN]])</f>
        <v>0.90618654392852305</v>
      </c>
      <c r="Q3825">
        <f>2*(Tabell1[[#This Row],[Recall]] * Tabell1[[#This Row],[Precision]]) / (Tabell1[[#This Row],[Recall]] + Tabell1[[#This Row],[Precision]])</f>
        <v>0.90203476620401557</v>
      </c>
      <c r="R3825">
        <v>6694</v>
      </c>
      <c r="S3825">
        <v>2848</v>
      </c>
      <c r="T3825">
        <v>761</v>
      </c>
      <c r="U3825">
        <v>693</v>
      </c>
    </row>
    <row r="3826" spans="1:21" hidden="1" x14ac:dyDescent="0.3">
      <c r="A3826" s="25" t="s">
        <v>20</v>
      </c>
      <c r="B3826" s="25" t="s">
        <v>22</v>
      </c>
      <c r="C3826" s="23" t="s">
        <v>40</v>
      </c>
      <c r="D3826" s="23" t="s">
        <v>40</v>
      </c>
      <c r="E3826" t="s">
        <v>46</v>
      </c>
      <c r="F3826" s="19" t="s">
        <v>21</v>
      </c>
      <c r="G3826" s="21" t="s">
        <v>29</v>
      </c>
      <c r="H3826" s="25" t="s">
        <v>26</v>
      </c>
      <c r="I3826" s="21"/>
      <c r="J3826" s="25" t="s">
        <v>26</v>
      </c>
      <c r="K3826" s="26">
        <v>3.0504484176635698</v>
      </c>
      <c r="L3826" s="26">
        <v>7.3104536533355704</v>
      </c>
      <c r="N3826">
        <f>(Tabell1[[#This Row],[TP]]+Tabell1[[#This Row],[TN]])/(Tabell1[[#This Row],[TP]]+Tabell1[[#This Row],[TN]]+Tabell1[[#This Row],[FP]]+Tabell1[[#This Row],[FN]])</f>
        <v>0.90286335628851033</v>
      </c>
      <c r="O3826">
        <f>Tabell1[[#This Row],[TP]]/(Tabell1[[#This Row],[TP]]+Tabell1[[#This Row],[FP]])</f>
        <v>0.90715205000919286</v>
      </c>
      <c r="P3826">
        <f>Tabell1[[#This Row],[TP]]/(Tabell1[[#This Row],[TP]]+Tabell1[[#This Row],[FN]])</f>
        <v>0.89692783130339937</v>
      </c>
      <c r="Q3826">
        <f>2*(Tabell1[[#This Row],[Recall]] * Tabell1[[#This Row],[Precision]]) / (Tabell1[[#This Row],[Recall]] + Tabell1[[#This Row],[Precision]])</f>
        <v>0.90201096892138943</v>
      </c>
      <c r="R3826">
        <v>4934</v>
      </c>
      <c r="S3826">
        <v>5030</v>
      </c>
      <c r="T3826">
        <v>505</v>
      </c>
      <c r="U3826">
        <v>567</v>
      </c>
    </row>
    <row r="3827" spans="1:21" hidden="1" x14ac:dyDescent="0.3">
      <c r="A3827" s="25" t="s">
        <v>20</v>
      </c>
      <c r="B3827" s="25" t="s">
        <v>22</v>
      </c>
      <c r="C3827" s="24" t="s">
        <v>38</v>
      </c>
      <c r="D3827" s="24" t="s">
        <v>38</v>
      </c>
      <c r="E3827" t="s">
        <v>39</v>
      </c>
      <c r="F3827" s="19" t="s">
        <v>21</v>
      </c>
      <c r="G3827" s="25" t="s">
        <v>26</v>
      </c>
      <c r="H3827" s="21" t="s">
        <v>29</v>
      </c>
      <c r="I3827" s="21"/>
      <c r="J3827" s="25" t="s">
        <v>26</v>
      </c>
      <c r="K3827" s="26">
        <v>1.50862693786621</v>
      </c>
      <c r="L3827" s="26">
        <v>4.2629816532135001</v>
      </c>
      <c r="N3827">
        <f>(Tabell1[[#This Row],[TP]]+Tabell1[[#This Row],[TN]])/(Tabell1[[#This Row],[TP]]+Tabell1[[#This Row],[TN]]+Tabell1[[#This Row],[FP]]+Tabell1[[#This Row],[FN]])</f>
        <v>0.88048275240925877</v>
      </c>
      <c r="O3827">
        <f>Tabell1[[#This Row],[TP]]/(Tabell1[[#This Row],[TP]]+Tabell1[[#This Row],[FP]])</f>
        <v>0.89067289446796083</v>
      </c>
      <c r="P3827">
        <f>Tabell1[[#This Row],[TP]]/(Tabell1[[#This Row],[TP]]+Tabell1[[#This Row],[FN]])</f>
        <v>0.91347305389221556</v>
      </c>
      <c r="Q3827">
        <f>2*(Tabell1[[#This Row],[Recall]] * Tabell1[[#This Row],[Precision]]) / (Tabell1[[#This Row],[Recall]] + Tabell1[[#This Row],[Precision]])</f>
        <v>0.90192890399822634</v>
      </c>
      <c r="R3827">
        <v>6102</v>
      </c>
      <c r="S3827">
        <v>3674</v>
      </c>
      <c r="T3827">
        <v>749</v>
      </c>
      <c r="U3827">
        <v>578</v>
      </c>
    </row>
    <row r="3828" spans="1:21" hidden="1" x14ac:dyDescent="0.3">
      <c r="A3828" s="25" t="s">
        <v>20</v>
      </c>
      <c r="B3828" s="25" t="s">
        <v>22</v>
      </c>
      <c r="C3828" s="24" t="s">
        <v>38</v>
      </c>
      <c r="D3828" s="24" t="s">
        <v>38</v>
      </c>
      <c r="E3828" t="s">
        <v>39</v>
      </c>
      <c r="F3828" s="19" t="s">
        <v>21</v>
      </c>
      <c r="G3828" s="21" t="s">
        <v>29</v>
      </c>
      <c r="H3828" s="21" t="s">
        <v>29</v>
      </c>
      <c r="I3828" s="21"/>
      <c r="J3828" s="25" t="s">
        <v>26</v>
      </c>
      <c r="K3828" s="26">
        <v>1.4929733276367101</v>
      </c>
      <c r="L3828" s="26">
        <v>4.2721822261810303</v>
      </c>
      <c r="N3828">
        <f>(Tabell1[[#This Row],[TP]]+Tabell1[[#This Row],[TN]])/(Tabell1[[#This Row],[TP]]+Tabell1[[#This Row],[TN]]+Tabell1[[#This Row],[FP]]+Tabell1[[#This Row],[FN]])</f>
        <v>0.88048275240925877</v>
      </c>
      <c r="O3828">
        <f>Tabell1[[#This Row],[TP]]/(Tabell1[[#This Row],[TP]]+Tabell1[[#This Row],[FP]])</f>
        <v>0.89067289446796083</v>
      </c>
      <c r="P3828">
        <f>Tabell1[[#This Row],[TP]]/(Tabell1[[#This Row],[TP]]+Tabell1[[#This Row],[FN]])</f>
        <v>0.91347305389221556</v>
      </c>
      <c r="Q3828">
        <f>2*(Tabell1[[#This Row],[Recall]] * Tabell1[[#This Row],[Precision]]) / (Tabell1[[#This Row],[Recall]] + Tabell1[[#This Row],[Precision]])</f>
        <v>0.90192890399822634</v>
      </c>
      <c r="R3828">
        <v>6102</v>
      </c>
      <c r="S3828">
        <v>3674</v>
      </c>
      <c r="T3828">
        <v>749</v>
      </c>
      <c r="U3828">
        <v>578</v>
      </c>
    </row>
    <row r="3829" spans="1:21" hidden="1" x14ac:dyDescent="0.3">
      <c r="A3829" s="25" t="s">
        <v>20</v>
      </c>
      <c r="B3829" s="21" t="s">
        <v>32</v>
      </c>
      <c r="C3829" s="24" t="s">
        <v>38</v>
      </c>
      <c r="D3829" s="20" t="s">
        <v>23</v>
      </c>
      <c r="E3829" t="s">
        <v>24</v>
      </c>
      <c r="F3829" s="19" t="s">
        <v>21</v>
      </c>
      <c r="G3829" s="21" t="s">
        <v>29</v>
      </c>
      <c r="H3829" s="25" t="s">
        <v>26</v>
      </c>
      <c r="I3829" s="25" t="s">
        <v>25</v>
      </c>
      <c r="J3829" s="21" t="s">
        <v>29</v>
      </c>
      <c r="K3829" s="26">
        <v>2.2094962596893302</v>
      </c>
      <c r="L3829" s="26">
        <v>4.6393115520477197</v>
      </c>
      <c r="N3829">
        <f>(Tabell1[[#This Row],[TP]]+Tabell1[[#This Row],[TN]])/(Tabell1[[#This Row],[TP]]+Tabell1[[#This Row],[TN]]+Tabell1[[#This Row],[FP]]+Tabell1[[#This Row],[FN]])</f>
        <v>0.83832714764189376</v>
      </c>
      <c r="O3829">
        <f>Tabell1[[#This Row],[TP]]/(Tabell1[[#This Row],[TP]]+Tabell1[[#This Row],[FP]])</f>
        <v>0.95889291136284016</v>
      </c>
      <c r="P3829">
        <f>Tabell1[[#This Row],[TP]]/(Tabell1[[#This Row],[TP]]+Tabell1[[#This Row],[FN]])</f>
        <v>0.85132192846034216</v>
      </c>
      <c r="Q3829">
        <f>2*(Tabell1[[#This Row],[Recall]] * Tabell1[[#This Row],[Precision]]) / (Tabell1[[#This Row],[Recall]] + Tabell1[[#This Row],[Precision]])</f>
        <v>0.90191124780316345</v>
      </c>
      <c r="R3829">
        <v>8211</v>
      </c>
      <c r="S3829">
        <v>1050</v>
      </c>
      <c r="T3829">
        <v>352</v>
      </c>
      <c r="U3829">
        <v>1434</v>
      </c>
    </row>
    <row r="3830" spans="1:21" hidden="1" x14ac:dyDescent="0.3">
      <c r="A3830" s="21" t="s">
        <v>31</v>
      </c>
      <c r="B3830" s="21" t="s">
        <v>32</v>
      </c>
      <c r="C3830" s="25" t="s">
        <v>36</v>
      </c>
      <c r="D3830" s="25" t="s">
        <v>36</v>
      </c>
      <c r="E3830" t="s">
        <v>44</v>
      </c>
      <c r="F3830" s="25" t="s">
        <v>30</v>
      </c>
      <c r="G3830" s="25" t="s">
        <v>26</v>
      </c>
      <c r="H3830" s="21" t="s">
        <v>29</v>
      </c>
      <c r="I3830" s="21"/>
      <c r="J3830" s="25" t="s">
        <v>26</v>
      </c>
      <c r="K3830" s="26">
        <v>6.6042101383209202</v>
      </c>
      <c r="L3830" s="26">
        <v>1.70649766921997</v>
      </c>
      <c r="N3830">
        <f>(Tabell1[[#This Row],[TP]]+Tabell1[[#This Row],[TN]])/(Tabell1[[#This Row],[TP]]+Tabell1[[#This Row],[TN]]+Tabell1[[#This Row],[FP]]+Tabell1[[#This Row],[FN]])</f>
        <v>0.85703892324481634</v>
      </c>
      <c r="O3830">
        <f>Tabell1[[#This Row],[TP]]/(Tabell1[[#This Row],[TP]]+Tabell1[[#This Row],[FP]])</f>
        <v>0.83655515684685733</v>
      </c>
      <c r="P3830">
        <f>Tabell1[[#This Row],[TP]]/(Tabell1[[#This Row],[TP]]+Tabell1[[#This Row],[FN]])</f>
        <v>0.97834032760254497</v>
      </c>
      <c r="Q3830">
        <f>2*(Tabell1[[#This Row],[Recall]] * Tabell1[[#This Row],[Precision]]) / (Tabell1[[#This Row],[Recall]] + Tabell1[[#This Row],[Precision]])</f>
        <v>0.90190939722950214</v>
      </c>
      <c r="R3830">
        <v>7227</v>
      </c>
      <c r="S3830">
        <v>2197</v>
      </c>
      <c r="T3830">
        <v>1412</v>
      </c>
      <c r="U3830">
        <v>160</v>
      </c>
    </row>
    <row r="3831" spans="1:21" hidden="1" x14ac:dyDescent="0.3">
      <c r="A3831" s="21" t="s">
        <v>31</v>
      </c>
      <c r="B3831" s="25" t="s">
        <v>22</v>
      </c>
      <c r="C3831" s="25" t="s">
        <v>36</v>
      </c>
      <c r="D3831" s="25" t="s">
        <v>36</v>
      </c>
      <c r="E3831" t="s">
        <v>37</v>
      </c>
      <c r="F3831" s="19" t="s">
        <v>21</v>
      </c>
      <c r="G3831" s="21" t="s">
        <v>29</v>
      </c>
      <c r="H3831" s="21" t="s">
        <v>29</v>
      </c>
      <c r="I3831" s="21"/>
      <c r="J3831" s="25" t="s">
        <v>26</v>
      </c>
      <c r="K3831" s="26">
        <v>2.5014369487762398</v>
      </c>
      <c r="L3831" s="26">
        <v>0.77772021293640103</v>
      </c>
      <c r="N3831">
        <f>(Tabell1[[#This Row],[TP]]+Tabell1[[#This Row],[TN]])/(Tabell1[[#This Row],[TP]]+Tabell1[[#This Row],[TN]]+Tabell1[[#This Row],[FP]]+Tabell1[[#This Row],[FN]])</f>
        <v>0.85891926488068027</v>
      </c>
      <c r="O3831">
        <f>Tabell1[[#This Row],[TP]]/(Tabell1[[#This Row],[TP]]+Tabell1[[#This Row],[FP]])</f>
        <v>0.8424991091578572</v>
      </c>
      <c r="P3831">
        <f>Tabell1[[#This Row],[TP]]/(Tabell1[[#This Row],[TP]]+Tabell1[[#This Row],[FN]])</f>
        <v>0.97031463748290014</v>
      </c>
      <c r="Q3831">
        <f>2*(Tabell1[[#This Row],[Recall]] * Tabell1[[#This Row],[Precision]]) / (Tabell1[[#This Row],[Recall]] + Tabell1[[#This Row],[Precision]])</f>
        <v>0.90190094729480574</v>
      </c>
      <c r="R3831">
        <v>7093</v>
      </c>
      <c r="S3831">
        <v>2301</v>
      </c>
      <c r="T3831">
        <v>1326</v>
      </c>
      <c r="U3831">
        <v>217</v>
      </c>
    </row>
    <row r="3832" spans="1:21" hidden="1" x14ac:dyDescent="0.3">
      <c r="A3832" s="21" t="s">
        <v>31</v>
      </c>
      <c r="B3832" s="21" t="s">
        <v>32</v>
      </c>
      <c r="C3832" s="25" t="s">
        <v>36</v>
      </c>
      <c r="D3832" s="25" t="s">
        <v>36</v>
      </c>
      <c r="E3832" t="s">
        <v>44</v>
      </c>
      <c r="F3832" s="19" t="s">
        <v>21</v>
      </c>
      <c r="G3832" s="25" t="s">
        <v>26</v>
      </c>
      <c r="H3832" s="21" t="s">
        <v>29</v>
      </c>
      <c r="I3832" s="21"/>
      <c r="J3832" s="21" t="s">
        <v>29</v>
      </c>
      <c r="K3832" s="26">
        <v>0.60225701332092196</v>
      </c>
      <c r="L3832" s="26">
        <v>0.40755343437194802</v>
      </c>
      <c r="N3832">
        <f>(Tabell1[[#This Row],[TP]]+Tabell1[[#This Row],[TN]])/(Tabell1[[#This Row],[TP]]+Tabell1[[#This Row],[TN]]+Tabell1[[#This Row],[FP]]+Tabell1[[#This Row],[FN]])</f>
        <v>0.86085849399781744</v>
      </c>
      <c r="O3832">
        <f>Tabell1[[#This Row],[TP]]/(Tabell1[[#This Row],[TP]]+Tabell1[[#This Row],[FP]])</f>
        <v>0.85674259958582044</v>
      </c>
      <c r="P3832">
        <f>Tabell1[[#This Row],[TP]]/(Tabell1[[#This Row],[TP]]+Tabell1[[#This Row],[FN]])</f>
        <v>0.95207797482063083</v>
      </c>
      <c r="Q3832">
        <f>2*(Tabell1[[#This Row],[Recall]] * Tabell1[[#This Row],[Precision]]) / (Tabell1[[#This Row],[Recall]] + Tabell1[[#This Row],[Precision]])</f>
        <v>0.90189792254424217</v>
      </c>
      <c r="R3832">
        <v>7033</v>
      </c>
      <c r="S3832">
        <v>2433</v>
      </c>
      <c r="T3832">
        <v>1176</v>
      </c>
      <c r="U3832">
        <v>354</v>
      </c>
    </row>
    <row r="3833" spans="1:21" hidden="1" x14ac:dyDescent="0.3">
      <c r="A3833" s="25" t="s">
        <v>20</v>
      </c>
      <c r="B3833" s="21" t="s">
        <v>32</v>
      </c>
      <c r="C3833" s="24" t="s">
        <v>38</v>
      </c>
      <c r="D3833" s="24" t="s">
        <v>38</v>
      </c>
      <c r="E3833" t="s">
        <v>45</v>
      </c>
      <c r="F3833" s="25" t="s">
        <v>30</v>
      </c>
      <c r="G3833" s="25" t="s">
        <v>26</v>
      </c>
      <c r="H3833" s="25" t="s">
        <v>26</v>
      </c>
      <c r="I3833" s="21"/>
      <c r="J3833" s="21" t="s">
        <v>29</v>
      </c>
      <c r="K3833" s="26">
        <v>5.8434941768646196</v>
      </c>
      <c r="L3833" s="26">
        <v>15.428304910659699</v>
      </c>
      <c r="N3833">
        <f>(Tabell1[[#This Row],[TP]]+Tabell1[[#This Row],[TN]])/(Tabell1[[#This Row],[TP]]+Tabell1[[#This Row],[TN]]+Tabell1[[#This Row],[FP]]+Tabell1[[#This Row],[FN]])</f>
        <v>0.87846751603867357</v>
      </c>
      <c r="O3833">
        <f>Tabell1[[#This Row],[TP]]/(Tabell1[[#This Row],[TP]]+Tabell1[[#This Row],[FP]])</f>
        <v>0.87165021156558531</v>
      </c>
      <c r="P3833">
        <f>Tabell1[[#This Row],[TP]]/(Tabell1[[#This Row],[TP]]+Tabell1[[#This Row],[FN]])</f>
        <v>0.93424036281179135</v>
      </c>
      <c r="Q3833">
        <f>2*(Tabell1[[#This Row],[Recall]] * Tabell1[[#This Row],[Precision]]) / (Tabell1[[#This Row],[Recall]] + Tabell1[[#This Row],[Precision]])</f>
        <v>0.90186063480481582</v>
      </c>
      <c r="R3833">
        <v>6180</v>
      </c>
      <c r="S3833">
        <v>3542</v>
      </c>
      <c r="T3833">
        <v>910</v>
      </c>
      <c r="U3833">
        <v>435</v>
      </c>
    </row>
    <row r="3834" spans="1:21" hidden="1" x14ac:dyDescent="0.3">
      <c r="A3834" s="23" t="s">
        <v>48</v>
      </c>
      <c r="B3834" s="21" t="s">
        <v>32</v>
      </c>
      <c r="C3834" s="24" t="s">
        <v>38</v>
      </c>
      <c r="D3834" s="24" t="s">
        <v>38</v>
      </c>
      <c r="E3834" t="s">
        <v>45</v>
      </c>
      <c r="F3834" s="25" t="s">
        <v>30</v>
      </c>
      <c r="G3834" s="21" t="s">
        <v>29</v>
      </c>
      <c r="H3834" s="25" t="s">
        <v>26</v>
      </c>
      <c r="I3834" s="25" t="s">
        <v>25</v>
      </c>
      <c r="J3834" s="25" t="s">
        <v>26</v>
      </c>
      <c r="K3834" s="26">
        <v>0.88374519348144498</v>
      </c>
      <c r="L3834" s="26">
        <v>2.0265576839446999</v>
      </c>
      <c r="N3834">
        <f>(Tabell1[[#This Row],[TP]]+Tabell1[[#This Row],[TN]])/(Tabell1[[#This Row],[TP]]+Tabell1[[#This Row],[TN]]+Tabell1[[#This Row],[FP]]+Tabell1[[#This Row],[FN]])</f>
        <v>0.87539531941808979</v>
      </c>
      <c r="O3834">
        <f>Tabell1[[#This Row],[TP]]/(Tabell1[[#This Row],[TP]]+Tabell1[[#This Row],[FP]])</f>
        <v>0.85207100591715978</v>
      </c>
      <c r="P3834">
        <f>Tabell1[[#This Row],[TP]]/(Tabell1[[#This Row],[TP]]+Tabell1[[#This Row],[FN]])</f>
        <v>0.95782312925170066</v>
      </c>
      <c r="Q3834">
        <f>2*(Tabell1[[#This Row],[Recall]] * Tabell1[[#This Row],[Precision]]) / (Tabell1[[#This Row],[Recall]] + Tabell1[[#This Row],[Precision]])</f>
        <v>0.90185751903779099</v>
      </c>
      <c r="R3834">
        <v>6336</v>
      </c>
      <c r="S3834">
        <v>3352</v>
      </c>
      <c r="T3834">
        <v>1100</v>
      </c>
      <c r="U3834">
        <v>279</v>
      </c>
    </row>
    <row r="3835" spans="1:21" hidden="1" x14ac:dyDescent="0.3">
      <c r="A3835" s="23" t="s">
        <v>48</v>
      </c>
      <c r="B3835" s="21" t="s">
        <v>32</v>
      </c>
      <c r="C3835" s="24" t="s">
        <v>38</v>
      </c>
      <c r="D3835" s="24" t="s">
        <v>38</v>
      </c>
      <c r="E3835" t="s">
        <v>45</v>
      </c>
      <c r="F3835" s="25" t="s">
        <v>30</v>
      </c>
      <c r="G3835" s="21" t="s">
        <v>29</v>
      </c>
      <c r="H3835" s="25" t="s">
        <v>26</v>
      </c>
      <c r="I3835" s="25" t="s">
        <v>25</v>
      </c>
      <c r="J3835" s="21" t="s">
        <v>29</v>
      </c>
      <c r="K3835" s="26">
        <v>0.86464238166809004</v>
      </c>
      <c r="L3835" s="26">
        <v>2.0508410930633501</v>
      </c>
      <c r="N3835">
        <f>(Tabell1[[#This Row],[TP]]+Tabell1[[#This Row],[TN]])/(Tabell1[[#This Row],[TP]]+Tabell1[[#This Row],[TN]]+Tabell1[[#This Row],[FP]]+Tabell1[[#This Row],[FN]])</f>
        <v>0.87539531941808979</v>
      </c>
      <c r="O3835">
        <f>Tabell1[[#This Row],[TP]]/(Tabell1[[#This Row],[TP]]+Tabell1[[#This Row],[FP]])</f>
        <v>0.85207100591715978</v>
      </c>
      <c r="P3835">
        <f>Tabell1[[#This Row],[TP]]/(Tabell1[[#This Row],[TP]]+Tabell1[[#This Row],[FN]])</f>
        <v>0.95782312925170066</v>
      </c>
      <c r="Q3835">
        <f>2*(Tabell1[[#This Row],[Recall]] * Tabell1[[#This Row],[Precision]]) / (Tabell1[[#This Row],[Recall]] + Tabell1[[#This Row],[Precision]])</f>
        <v>0.90185751903779099</v>
      </c>
      <c r="R3835">
        <v>6336</v>
      </c>
      <c r="S3835">
        <v>3352</v>
      </c>
      <c r="T3835">
        <v>1100</v>
      </c>
      <c r="U3835">
        <v>279</v>
      </c>
    </row>
    <row r="3836" spans="1:21" hidden="1" x14ac:dyDescent="0.3">
      <c r="A3836" s="21" t="s">
        <v>31</v>
      </c>
      <c r="B3836" s="25" t="s">
        <v>22</v>
      </c>
      <c r="C3836" s="25" t="s">
        <v>36</v>
      </c>
      <c r="D3836" s="25" t="s">
        <v>36</v>
      </c>
      <c r="E3836" t="s">
        <v>44</v>
      </c>
      <c r="F3836" s="19" t="s">
        <v>21</v>
      </c>
      <c r="G3836" s="21" t="s">
        <v>29</v>
      </c>
      <c r="H3836" s="21" t="s">
        <v>29</v>
      </c>
      <c r="I3836" s="21"/>
      <c r="J3836" s="25" t="s">
        <v>26</v>
      </c>
      <c r="K3836" s="26">
        <v>2.7443983554839999</v>
      </c>
      <c r="L3836" s="26">
        <v>2.6982674598693799</v>
      </c>
      <c r="N3836">
        <f>(Tabell1[[#This Row],[TP]]+Tabell1[[#This Row],[TN]])/(Tabell1[[#This Row],[TP]]+Tabell1[[#This Row],[TN]]+Tabell1[[#This Row],[FP]]+Tabell1[[#This Row],[FN]])</f>
        <v>0.85785740269188793</v>
      </c>
      <c r="O3836">
        <f>Tabell1[[#This Row],[TP]]/(Tabell1[[#This Row],[TP]]+Tabell1[[#This Row],[FP]])</f>
        <v>0.84106348090887795</v>
      </c>
      <c r="P3836">
        <f>Tabell1[[#This Row],[TP]]/(Tabell1[[#This Row],[TP]]+Tabell1[[#This Row],[FN]])</f>
        <v>0.97211317178827672</v>
      </c>
      <c r="Q3836">
        <f>2*(Tabell1[[#This Row],[Recall]] * Tabell1[[#This Row],[Precision]]) / (Tabell1[[#This Row],[Recall]] + Tabell1[[#This Row],[Precision]])</f>
        <v>0.90185243328100462</v>
      </c>
      <c r="R3836">
        <v>7181</v>
      </c>
      <c r="S3836">
        <v>2252</v>
      </c>
      <c r="T3836">
        <v>1357</v>
      </c>
      <c r="U3836">
        <v>206</v>
      </c>
    </row>
    <row r="3837" spans="1:21" hidden="1" x14ac:dyDescent="0.3">
      <c r="A3837" s="21" t="s">
        <v>31</v>
      </c>
      <c r="B3837" s="21" t="s">
        <v>32</v>
      </c>
      <c r="C3837" s="25" t="s">
        <v>36</v>
      </c>
      <c r="D3837" s="25" t="s">
        <v>36</v>
      </c>
      <c r="E3837" t="s">
        <v>44</v>
      </c>
      <c r="F3837" s="19" t="s">
        <v>21</v>
      </c>
      <c r="G3837" s="25" t="s">
        <v>26</v>
      </c>
      <c r="H3837" s="25" t="s">
        <v>26</v>
      </c>
      <c r="I3837" s="21"/>
      <c r="J3837" s="21" t="s">
        <v>29</v>
      </c>
      <c r="K3837" s="26">
        <v>1.2102522850036599</v>
      </c>
      <c r="L3837" s="26">
        <v>1.9187257289886399</v>
      </c>
      <c r="N3837">
        <f>(Tabell1[[#This Row],[TP]]+Tabell1[[#This Row],[TN]])/(Tabell1[[#This Row],[TP]]+Tabell1[[#This Row],[TN]]+Tabell1[[#This Row],[FP]]+Tabell1[[#This Row],[FN]])</f>
        <v>0.8603128410331029</v>
      </c>
      <c r="O3837">
        <f>Tabell1[[#This Row],[TP]]/(Tabell1[[#This Row],[TP]]+Tabell1[[#This Row],[FP]])</f>
        <v>0.85456308326263486</v>
      </c>
      <c r="P3837">
        <f>Tabell1[[#This Row],[TP]]/(Tabell1[[#This Row],[TP]]+Tabell1[[#This Row],[FN]])</f>
        <v>0.95451468796534455</v>
      </c>
      <c r="Q3837">
        <f>2*(Tabell1[[#This Row],[Recall]] * Tabell1[[#This Row],[Precision]]) / (Tabell1[[#This Row],[Recall]] + Tabell1[[#This Row],[Precision]])</f>
        <v>0.90177772093618103</v>
      </c>
      <c r="R3837">
        <v>7051</v>
      </c>
      <c r="S3837">
        <v>2409</v>
      </c>
      <c r="T3837">
        <v>1200</v>
      </c>
      <c r="U3837">
        <v>336</v>
      </c>
    </row>
    <row r="3838" spans="1:21" hidden="1" x14ac:dyDescent="0.3">
      <c r="A3838" s="25" t="s">
        <v>20</v>
      </c>
      <c r="B3838" s="25" t="s">
        <v>22</v>
      </c>
      <c r="C3838" s="24" t="s">
        <v>38</v>
      </c>
      <c r="D3838" s="24" t="s">
        <v>38</v>
      </c>
      <c r="E3838" t="s">
        <v>45</v>
      </c>
      <c r="F3838" s="19" t="s">
        <v>21</v>
      </c>
      <c r="G3838" s="25" t="s">
        <v>26</v>
      </c>
      <c r="H3838" s="21" t="s">
        <v>29</v>
      </c>
      <c r="I3838" s="25" t="s">
        <v>25</v>
      </c>
      <c r="J3838" s="25" t="s">
        <v>26</v>
      </c>
      <c r="K3838" s="26">
        <v>1.49525713920593</v>
      </c>
      <c r="L3838" s="26">
        <v>4.0379655361175502</v>
      </c>
      <c r="N3838">
        <f>(Tabell1[[#This Row],[TP]]+Tabell1[[#This Row],[TN]])/(Tabell1[[#This Row],[TP]]+Tabell1[[#This Row],[TN]]+Tabell1[[#This Row],[FP]]+Tabell1[[#This Row],[FN]])</f>
        <v>0.8795518207282913</v>
      </c>
      <c r="O3838">
        <f>Tabell1[[#This Row],[TP]]/(Tabell1[[#This Row],[TP]]+Tabell1[[#This Row],[FP]])</f>
        <v>0.8797814207650273</v>
      </c>
      <c r="P3838">
        <f>Tabell1[[#This Row],[TP]]/(Tabell1[[#This Row],[TP]]+Tabell1[[#This Row],[FN]])</f>
        <v>0.92486772486772484</v>
      </c>
      <c r="Q3838">
        <f>2*(Tabell1[[#This Row],[Recall]] * Tabell1[[#This Row],[Precision]]) / (Tabell1[[#This Row],[Recall]] + Tabell1[[#This Row],[Precision]])</f>
        <v>0.90176136782371585</v>
      </c>
      <c r="R3838">
        <v>6118</v>
      </c>
      <c r="S3838">
        <v>3616</v>
      </c>
      <c r="T3838">
        <v>836</v>
      </c>
      <c r="U3838">
        <v>497</v>
      </c>
    </row>
    <row r="3839" spans="1:21" hidden="1" x14ac:dyDescent="0.3">
      <c r="A3839" s="21" t="s">
        <v>31</v>
      </c>
      <c r="B3839" s="21" t="s">
        <v>32</v>
      </c>
      <c r="C3839" s="25" t="s">
        <v>36</v>
      </c>
      <c r="D3839" s="25" t="s">
        <v>36</v>
      </c>
      <c r="E3839" t="s">
        <v>37</v>
      </c>
      <c r="F3839" s="19" t="s">
        <v>21</v>
      </c>
      <c r="G3839" s="25" t="s">
        <v>26</v>
      </c>
      <c r="H3839" s="25" t="s">
        <v>26</v>
      </c>
      <c r="I3839" s="21"/>
      <c r="J3839" s="21" t="s">
        <v>29</v>
      </c>
      <c r="K3839" s="26">
        <v>0.73884153366088801</v>
      </c>
      <c r="L3839" s="26">
        <v>1.1835362911224301</v>
      </c>
      <c r="N3839">
        <f>(Tabell1[[#This Row],[TP]]+Tabell1[[#This Row],[TN]])/(Tabell1[[#This Row],[TP]]+Tabell1[[#This Row],[TN]]+Tabell1[[#This Row],[FP]]+Tabell1[[#This Row],[FN]])</f>
        <v>0.86074791990490995</v>
      </c>
      <c r="O3839">
        <f>Tabell1[[#This Row],[TP]]/(Tabell1[[#This Row],[TP]]+Tabell1[[#This Row],[FP]])</f>
        <v>0.8534261634298278</v>
      </c>
      <c r="P3839">
        <f>Tabell1[[#This Row],[TP]]/(Tabell1[[#This Row],[TP]]+Tabell1[[#This Row],[FN]])</f>
        <v>0.95581395348837206</v>
      </c>
      <c r="Q3839">
        <f>2*(Tabell1[[#This Row],[Recall]] * Tabell1[[#This Row],[Precision]]) / (Tabell1[[#This Row],[Recall]] + Tabell1[[#This Row],[Precision]])</f>
        <v>0.90172291411240879</v>
      </c>
      <c r="R3839">
        <v>6987</v>
      </c>
      <c r="S3839">
        <v>2427</v>
      </c>
      <c r="T3839">
        <v>1200</v>
      </c>
      <c r="U3839">
        <v>323</v>
      </c>
    </row>
    <row r="3840" spans="1:21" hidden="1" x14ac:dyDescent="0.3">
      <c r="A3840" s="21" t="s">
        <v>31</v>
      </c>
      <c r="B3840" s="21" t="s">
        <v>32</v>
      </c>
      <c r="C3840" s="25" t="s">
        <v>36</v>
      </c>
      <c r="D3840" s="25" t="s">
        <v>36</v>
      </c>
      <c r="E3840" t="s">
        <v>44</v>
      </c>
      <c r="F3840" s="25" t="s">
        <v>30</v>
      </c>
      <c r="G3840" s="25" t="s">
        <v>26</v>
      </c>
      <c r="H3840" s="25" t="s">
        <v>26</v>
      </c>
      <c r="I3840" s="21"/>
      <c r="J3840" s="25" t="s">
        <v>26</v>
      </c>
      <c r="K3840" s="26">
        <v>6.7836892604827801</v>
      </c>
      <c r="L3840" s="26">
        <v>1.7478995323181099</v>
      </c>
      <c r="N3840">
        <f>(Tabell1[[#This Row],[TP]]+Tabell1[[#This Row],[TN]])/(Tabell1[[#This Row],[TP]]+Tabell1[[#This Row],[TN]]+Tabell1[[#This Row],[FP]]+Tabell1[[#This Row],[FN]])</f>
        <v>0.85694798108403059</v>
      </c>
      <c r="O3840">
        <f>Tabell1[[#This Row],[TP]]/(Tabell1[[#This Row],[TP]]+Tabell1[[#This Row],[FP]])</f>
        <v>0.837473879730671</v>
      </c>
      <c r="P3840">
        <f>Tabell1[[#This Row],[TP]]/(Tabell1[[#This Row],[TP]]+Tabell1[[#This Row],[FN]])</f>
        <v>0.97658047922025182</v>
      </c>
      <c r="Q3840">
        <f>2*(Tabell1[[#This Row],[Recall]] * Tabell1[[#This Row],[Precision]]) / (Tabell1[[#This Row],[Recall]] + Tabell1[[#This Row],[Precision]])</f>
        <v>0.90169364414724085</v>
      </c>
      <c r="R3840">
        <v>7214</v>
      </c>
      <c r="S3840">
        <v>2209</v>
      </c>
      <c r="T3840">
        <v>1400</v>
      </c>
      <c r="U3840">
        <v>173</v>
      </c>
    </row>
    <row r="3841" spans="1:21" hidden="1" x14ac:dyDescent="0.3">
      <c r="A3841" s="25" t="s">
        <v>20</v>
      </c>
      <c r="B3841" s="23" t="s">
        <v>33</v>
      </c>
      <c r="C3841" s="24" t="s">
        <v>38</v>
      </c>
      <c r="D3841" s="24" t="s">
        <v>38</v>
      </c>
      <c r="E3841" t="s">
        <v>39</v>
      </c>
      <c r="F3841" s="19" t="s">
        <v>21</v>
      </c>
      <c r="G3841" s="25" t="s">
        <v>26</v>
      </c>
      <c r="H3841" s="25" t="s">
        <v>26</v>
      </c>
      <c r="I3841" s="21"/>
      <c r="J3841" s="25" t="s">
        <v>26</v>
      </c>
      <c r="K3841" s="26">
        <v>1.3491852283477701</v>
      </c>
      <c r="L3841" s="26">
        <v>3.7821679115295401</v>
      </c>
      <c r="N3841">
        <f>(Tabell1[[#This Row],[TP]]+Tabell1[[#This Row],[TN]])/(Tabell1[[#This Row],[TP]]+Tabell1[[#This Row],[TN]]+Tabell1[[#This Row],[FP]]+Tabell1[[#This Row],[FN]])</f>
        <v>0.8812032783932271</v>
      </c>
      <c r="O3841">
        <f>Tabell1[[#This Row],[TP]]/(Tabell1[[#This Row],[TP]]+Tabell1[[#This Row],[FP]])</f>
        <v>0.89787739349858986</v>
      </c>
      <c r="P3841">
        <f>Tabell1[[#This Row],[TP]]/(Tabell1[[#This Row],[TP]]+Tabell1[[#This Row],[FN]])</f>
        <v>0.90553892215568865</v>
      </c>
      <c r="Q3841">
        <f>2*(Tabell1[[#This Row],[Recall]] * Tabell1[[#This Row],[Precision]]) / (Tabell1[[#This Row],[Recall]] + Tabell1[[#This Row],[Precision]])</f>
        <v>0.90169188343146744</v>
      </c>
      <c r="R3841">
        <v>6049</v>
      </c>
      <c r="S3841">
        <v>3735</v>
      </c>
      <c r="T3841">
        <v>688</v>
      </c>
      <c r="U3841">
        <v>631</v>
      </c>
    </row>
    <row r="3842" spans="1:21" hidden="1" x14ac:dyDescent="0.3">
      <c r="A3842" s="25" t="s">
        <v>20</v>
      </c>
      <c r="B3842" s="23" t="s">
        <v>33</v>
      </c>
      <c r="C3842" s="24" t="s">
        <v>38</v>
      </c>
      <c r="D3842" s="24" t="s">
        <v>38</v>
      </c>
      <c r="E3842" t="s">
        <v>39</v>
      </c>
      <c r="F3842" s="19" t="s">
        <v>21</v>
      </c>
      <c r="G3842" s="21" t="s">
        <v>29</v>
      </c>
      <c r="H3842" s="25" t="s">
        <v>26</v>
      </c>
      <c r="I3842" s="21"/>
      <c r="J3842" s="25" t="s">
        <v>26</v>
      </c>
      <c r="K3842" s="26">
        <v>1.3444125652313199</v>
      </c>
      <c r="L3842" s="26">
        <v>3.8313136100768999</v>
      </c>
      <c r="N3842">
        <f>(Tabell1[[#This Row],[TP]]+Tabell1[[#This Row],[TN]])/(Tabell1[[#This Row],[TP]]+Tabell1[[#This Row],[TN]]+Tabell1[[#This Row],[FP]]+Tabell1[[#This Row],[FN]])</f>
        <v>0.8812032783932271</v>
      </c>
      <c r="O3842">
        <f>Tabell1[[#This Row],[TP]]/(Tabell1[[#This Row],[TP]]+Tabell1[[#This Row],[FP]])</f>
        <v>0.89787739349858986</v>
      </c>
      <c r="P3842">
        <f>Tabell1[[#This Row],[TP]]/(Tabell1[[#This Row],[TP]]+Tabell1[[#This Row],[FN]])</f>
        <v>0.90553892215568865</v>
      </c>
      <c r="Q3842">
        <f>2*(Tabell1[[#This Row],[Recall]] * Tabell1[[#This Row],[Precision]]) / (Tabell1[[#This Row],[Recall]] + Tabell1[[#This Row],[Precision]])</f>
        <v>0.90169188343146744</v>
      </c>
      <c r="R3842">
        <v>6049</v>
      </c>
      <c r="S3842">
        <v>3735</v>
      </c>
      <c r="T3842">
        <v>688</v>
      </c>
      <c r="U3842">
        <v>631</v>
      </c>
    </row>
    <row r="3843" spans="1:21" hidden="1" x14ac:dyDescent="0.3">
      <c r="A3843" s="23" t="s">
        <v>48</v>
      </c>
      <c r="B3843" s="21" t="s">
        <v>32</v>
      </c>
      <c r="C3843" s="25" t="s">
        <v>36</v>
      </c>
      <c r="D3843" s="25" t="s">
        <v>36</v>
      </c>
      <c r="E3843" t="s">
        <v>44</v>
      </c>
      <c r="F3843" s="25" t="s">
        <v>30</v>
      </c>
      <c r="G3843" s="25" t="s">
        <v>26</v>
      </c>
      <c r="H3843" s="21" t="s">
        <v>29</v>
      </c>
      <c r="I3843" s="25" t="s">
        <v>25</v>
      </c>
      <c r="J3843" s="25" t="s">
        <v>26</v>
      </c>
      <c r="K3843" s="26">
        <v>0.41171860694885198</v>
      </c>
      <c r="L3843" s="26">
        <v>0.44779992103576599</v>
      </c>
      <c r="N3843">
        <f>(Tabell1[[#This Row],[TP]]+Tabell1[[#This Row],[TN]])/(Tabell1[[#This Row],[TP]]+Tabell1[[#This Row],[TN]]+Tabell1[[#This Row],[FP]]+Tabell1[[#This Row],[FN]])</f>
        <v>0.85758457620953077</v>
      </c>
      <c r="O3843">
        <f>Tabell1[[#This Row],[TP]]/(Tabell1[[#This Row],[TP]]+Tabell1[[#This Row],[FP]])</f>
        <v>0.84076805994614212</v>
      </c>
      <c r="P3843">
        <f>Tabell1[[#This Row],[TP]]/(Tabell1[[#This Row],[TP]]+Tabell1[[#This Row],[FN]])</f>
        <v>0.97211317178827672</v>
      </c>
      <c r="Q3843">
        <f>2*(Tabell1[[#This Row],[Recall]] * Tabell1[[#This Row],[Precision]]) / (Tabell1[[#This Row],[Recall]] + Tabell1[[#This Row],[Precision]])</f>
        <v>0.90168257157207432</v>
      </c>
      <c r="R3843">
        <v>7181</v>
      </c>
      <c r="S3843">
        <v>2249</v>
      </c>
      <c r="T3843">
        <v>1360</v>
      </c>
      <c r="U3843">
        <v>206</v>
      </c>
    </row>
    <row r="3844" spans="1:21" hidden="1" x14ac:dyDescent="0.3">
      <c r="A3844" s="23" t="s">
        <v>48</v>
      </c>
      <c r="B3844" s="21" t="s">
        <v>32</v>
      </c>
      <c r="C3844" s="25" t="s">
        <v>36</v>
      </c>
      <c r="D3844" s="25" t="s">
        <v>36</v>
      </c>
      <c r="E3844" t="s">
        <v>44</v>
      </c>
      <c r="F3844" s="25" t="s">
        <v>30</v>
      </c>
      <c r="G3844" s="25" t="s">
        <v>26</v>
      </c>
      <c r="H3844" s="21" t="s">
        <v>29</v>
      </c>
      <c r="I3844" s="25" t="s">
        <v>25</v>
      </c>
      <c r="J3844" s="21" t="s">
        <v>29</v>
      </c>
      <c r="K3844" s="26">
        <v>0.34010577201843201</v>
      </c>
      <c r="L3844" s="26">
        <v>0.43527889251708901</v>
      </c>
      <c r="N3844">
        <f>(Tabell1[[#This Row],[TP]]+Tabell1[[#This Row],[TN]])/(Tabell1[[#This Row],[TP]]+Tabell1[[#This Row],[TN]]+Tabell1[[#This Row],[FP]]+Tabell1[[#This Row],[FN]])</f>
        <v>0.85758457620953077</v>
      </c>
      <c r="O3844">
        <f>Tabell1[[#This Row],[TP]]/(Tabell1[[#This Row],[TP]]+Tabell1[[#This Row],[FP]])</f>
        <v>0.84076805994614212</v>
      </c>
      <c r="P3844">
        <f>Tabell1[[#This Row],[TP]]/(Tabell1[[#This Row],[TP]]+Tabell1[[#This Row],[FN]])</f>
        <v>0.97211317178827672</v>
      </c>
      <c r="Q3844">
        <f>2*(Tabell1[[#This Row],[Recall]] * Tabell1[[#This Row],[Precision]]) / (Tabell1[[#This Row],[Recall]] + Tabell1[[#This Row],[Precision]])</f>
        <v>0.90168257157207432</v>
      </c>
      <c r="R3844">
        <v>7181</v>
      </c>
      <c r="S3844">
        <v>2249</v>
      </c>
      <c r="T3844">
        <v>1360</v>
      </c>
      <c r="U3844">
        <v>206</v>
      </c>
    </row>
    <row r="3845" spans="1:21" hidden="1" x14ac:dyDescent="0.3">
      <c r="A3845" s="23" t="s">
        <v>48</v>
      </c>
      <c r="B3845" s="21" t="s">
        <v>32</v>
      </c>
      <c r="C3845" s="24" t="s">
        <v>38</v>
      </c>
      <c r="D3845" s="24" t="s">
        <v>38</v>
      </c>
      <c r="E3845" t="s">
        <v>39</v>
      </c>
      <c r="F3845" s="19" t="s">
        <v>21</v>
      </c>
      <c r="G3845" s="21" t="s">
        <v>29</v>
      </c>
      <c r="H3845" s="25" t="s">
        <v>26</v>
      </c>
      <c r="I3845" s="25" t="s">
        <v>25</v>
      </c>
      <c r="J3845" s="25" t="s">
        <v>26</v>
      </c>
      <c r="K3845" s="26">
        <v>0.42187595367431602</v>
      </c>
      <c r="L3845" s="26">
        <v>1.1339764595031701</v>
      </c>
      <c r="N3845">
        <f>(Tabell1[[#This Row],[TP]]+Tabell1[[#This Row],[TN]])/(Tabell1[[#This Row],[TP]]+Tabell1[[#This Row],[TN]]+Tabell1[[#This Row],[FP]]+Tabell1[[#This Row],[FN]])</f>
        <v>0.87949202918130231</v>
      </c>
      <c r="O3845">
        <f>Tabell1[[#This Row],[TP]]/(Tabell1[[#This Row],[TP]]+Tabell1[[#This Row],[FP]])</f>
        <v>0.88553695150115475</v>
      </c>
      <c r="P3845">
        <f>Tabell1[[#This Row],[TP]]/(Tabell1[[#This Row],[TP]]+Tabell1[[#This Row],[FN]])</f>
        <v>0.91841317365269459</v>
      </c>
      <c r="Q3845">
        <f>2*(Tabell1[[#This Row],[Recall]] * Tabell1[[#This Row],[Precision]]) / (Tabell1[[#This Row],[Recall]] + Tabell1[[#This Row],[Precision]])</f>
        <v>0.90167548500881833</v>
      </c>
      <c r="R3845">
        <v>6135</v>
      </c>
      <c r="S3845">
        <v>3630</v>
      </c>
      <c r="T3845">
        <v>793</v>
      </c>
      <c r="U3845">
        <v>545</v>
      </c>
    </row>
    <row r="3846" spans="1:21" hidden="1" x14ac:dyDescent="0.3">
      <c r="A3846" s="23" t="s">
        <v>48</v>
      </c>
      <c r="B3846" s="21" t="s">
        <v>32</v>
      </c>
      <c r="C3846" s="24" t="s">
        <v>38</v>
      </c>
      <c r="D3846" s="24" t="s">
        <v>38</v>
      </c>
      <c r="E3846" t="s">
        <v>39</v>
      </c>
      <c r="F3846" s="19" t="s">
        <v>21</v>
      </c>
      <c r="G3846" s="25" t="s">
        <v>26</v>
      </c>
      <c r="H3846" s="25" t="s">
        <v>26</v>
      </c>
      <c r="I3846" s="25" t="s">
        <v>25</v>
      </c>
      <c r="J3846" s="25" t="s">
        <v>26</v>
      </c>
      <c r="K3846" s="26">
        <v>0.41589093208312899</v>
      </c>
      <c r="L3846" s="26">
        <v>1.0732958316802901</v>
      </c>
      <c r="N3846">
        <f>(Tabell1[[#This Row],[TP]]+Tabell1[[#This Row],[TN]])/(Tabell1[[#This Row],[TP]]+Tabell1[[#This Row],[TN]]+Tabell1[[#This Row],[FP]]+Tabell1[[#This Row],[FN]])</f>
        <v>0.87949202918130231</v>
      </c>
      <c r="O3846">
        <f>Tabell1[[#This Row],[TP]]/(Tabell1[[#This Row],[TP]]+Tabell1[[#This Row],[FP]])</f>
        <v>0.88553695150115475</v>
      </c>
      <c r="P3846">
        <f>Tabell1[[#This Row],[TP]]/(Tabell1[[#This Row],[TP]]+Tabell1[[#This Row],[FN]])</f>
        <v>0.91841317365269459</v>
      </c>
      <c r="Q3846">
        <f>2*(Tabell1[[#This Row],[Recall]] * Tabell1[[#This Row],[Precision]]) / (Tabell1[[#This Row],[Recall]] + Tabell1[[#This Row],[Precision]])</f>
        <v>0.90167548500881833</v>
      </c>
      <c r="R3846">
        <v>6135</v>
      </c>
      <c r="S3846">
        <v>3630</v>
      </c>
      <c r="T3846">
        <v>793</v>
      </c>
      <c r="U3846">
        <v>545</v>
      </c>
    </row>
    <row r="3847" spans="1:21" hidden="1" x14ac:dyDescent="0.3">
      <c r="A3847" s="23" t="s">
        <v>48</v>
      </c>
      <c r="B3847" s="21" t="s">
        <v>32</v>
      </c>
      <c r="C3847" s="24" t="s">
        <v>38</v>
      </c>
      <c r="D3847" s="24" t="s">
        <v>38</v>
      </c>
      <c r="E3847" t="s">
        <v>39</v>
      </c>
      <c r="F3847" s="19" t="s">
        <v>21</v>
      </c>
      <c r="G3847" s="25" t="s">
        <v>26</v>
      </c>
      <c r="H3847" s="25" t="s">
        <v>26</v>
      </c>
      <c r="I3847" s="25" t="s">
        <v>25</v>
      </c>
      <c r="J3847" s="21" t="s">
        <v>29</v>
      </c>
      <c r="K3847" s="26">
        <v>0.38161849975585899</v>
      </c>
      <c r="L3847" s="26">
        <v>1.0831935405731199</v>
      </c>
      <c r="N3847">
        <f>(Tabell1[[#This Row],[TP]]+Tabell1[[#This Row],[TN]])/(Tabell1[[#This Row],[TP]]+Tabell1[[#This Row],[TN]]+Tabell1[[#This Row],[FP]]+Tabell1[[#This Row],[FN]])</f>
        <v>0.87949202918130231</v>
      </c>
      <c r="O3847">
        <f>Tabell1[[#This Row],[TP]]/(Tabell1[[#This Row],[TP]]+Tabell1[[#This Row],[FP]])</f>
        <v>0.88553695150115475</v>
      </c>
      <c r="P3847">
        <f>Tabell1[[#This Row],[TP]]/(Tabell1[[#This Row],[TP]]+Tabell1[[#This Row],[FN]])</f>
        <v>0.91841317365269459</v>
      </c>
      <c r="Q3847">
        <f>2*(Tabell1[[#This Row],[Recall]] * Tabell1[[#This Row],[Precision]]) / (Tabell1[[#This Row],[Recall]] + Tabell1[[#This Row],[Precision]])</f>
        <v>0.90167548500881833</v>
      </c>
      <c r="R3847">
        <v>6135</v>
      </c>
      <c r="S3847">
        <v>3630</v>
      </c>
      <c r="T3847">
        <v>793</v>
      </c>
      <c r="U3847">
        <v>545</v>
      </c>
    </row>
    <row r="3848" spans="1:21" hidden="1" x14ac:dyDescent="0.3">
      <c r="A3848" s="23" t="s">
        <v>48</v>
      </c>
      <c r="B3848" s="21" t="s">
        <v>32</v>
      </c>
      <c r="C3848" s="24" t="s">
        <v>38</v>
      </c>
      <c r="D3848" s="24" t="s">
        <v>38</v>
      </c>
      <c r="E3848" t="s">
        <v>39</v>
      </c>
      <c r="F3848" s="19" t="s">
        <v>21</v>
      </c>
      <c r="G3848" s="21" t="s">
        <v>29</v>
      </c>
      <c r="H3848" s="25" t="s">
        <v>26</v>
      </c>
      <c r="I3848" s="25" t="s">
        <v>25</v>
      </c>
      <c r="J3848" s="21" t="s">
        <v>29</v>
      </c>
      <c r="K3848" s="26">
        <v>0.37342929840087802</v>
      </c>
      <c r="L3848" s="26">
        <v>1.1460933685302701</v>
      </c>
      <c r="N3848">
        <f>(Tabell1[[#This Row],[TP]]+Tabell1[[#This Row],[TN]])/(Tabell1[[#This Row],[TP]]+Tabell1[[#This Row],[TN]]+Tabell1[[#This Row],[FP]]+Tabell1[[#This Row],[FN]])</f>
        <v>0.87949202918130231</v>
      </c>
      <c r="O3848">
        <f>Tabell1[[#This Row],[TP]]/(Tabell1[[#This Row],[TP]]+Tabell1[[#This Row],[FP]])</f>
        <v>0.88553695150115475</v>
      </c>
      <c r="P3848">
        <f>Tabell1[[#This Row],[TP]]/(Tabell1[[#This Row],[TP]]+Tabell1[[#This Row],[FN]])</f>
        <v>0.91841317365269459</v>
      </c>
      <c r="Q3848">
        <f>2*(Tabell1[[#This Row],[Recall]] * Tabell1[[#This Row],[Precision]]) / (Tabell1[[#This Row],[Recall]] + Tabell1[[#This Row],[Precision]])</f>
        <v>0.90167548500881833</v>
      </c>
      <c r="R3848">
        <v>6135</v>
      </c>
      <c r="S3848">
        <v>3630</v>
      </c>
      <c r="T3848">
        <v>793</v>
      </c>
      <c r="U3848">
        <v>545</v>
      </c>
    </row>
    <row r="3849" spans="1:21" hidden="1" x14ac:dyDescent="0.3">
      <c r="A3849" s="25" t="s">
        <v>20</v>
      </c>
      <c r="B3849" s="23" t="s">
        <v>33</v>
      </c>
      <c r="C3849" s="24" t="s">
        <v>38</v>
      </c>
      <c r="D3849" s="24" t="s">
        <v>38</v>
      </c>
      <c r="E3849" t="s">
        <v>39</v>
      </c>
      <c r="F3849" s="19" t="s">
        <v>21</v>
      </c>
      <c r="G3849" s="25" t="s">
        <v>26</v>
      </c>
      <c r="H3849" s="25" t="s">
        <v>26</v>
      </c>
      <c r="I3849" s="25" t="s">
        <v>25</v>
      </c>
      <c r="J3849" s="25" t="s">
        <v>26</v>
      </c>
      <c r="K3849" s="26">
        <v>1.19268178939819</v>
      </c>
      <c r="L3849" s="26">
        <v>3.4050662517547599</v>
      </c>
      <c r="N3849">
        <f>(Tabell1[[#This Row],[TP]]+Tabell1[[#This Row],[TN]])/(Tabell1[[#This Row],[TP]]+Tabell1[[#This Row],[TN]]+Tabell1[[#This Row],[FP]]+Tabell1[[#This Row],[FN]])</f>
        <v>0.88084301540124288</v>
      </c>
      <c r="O3849">
        <f>Tabell1[[#This Row],[TP]]/(Tabell1[[#This Row],[TP]]+Tabell1[[#This Row],[FP]])</f>
        <v>0.8954672966189281</v>
      </c>
      <c r="P3849">
        <f>Tabell1[[#This Row],[TP]]/(Tabell1[[#This Row],[TP]]+Tabell1[[#This Row],[FN]])</f>
        <v>0.90793413173652693</v>
      </c>
      <c r="Q3849">
        <f>2*(Tabell1[[#This Row],[Recall]] * Tabell1[[#This Row],[Precision]]) / (Tabell1[[#This Row],[Recall]] + Tabell1[[#This Row],[Precision]])</f>
        <v>0.90165762283505524</v>
      </c>
      <c r="R3849">
        <v>6065</v>
      </c>
      <c r="S3849">
        <v>3715</v>
      </c>
      <c r="T3849">
        <v>708</v>
      </c>
      <c r="U3849">
        <v>615</v>
      </c>
    </row>
    <row r="3850" spans="1:21" hidden="1" x14ac:dyDescent="0.3">
      <c r="A3850" s="25" t="s">
        <v>20</v>
      </c>
      <c r="B3850" s="23" t="s">
        <v>33</v>
      </c>
      <c r="C3850" s="24" t="s">
        <v>38</v>
      </c>
      <c r="D3850" s="24" t="s">
        <v>38</v>
      </c>
      <c r="E3850" t="s">
        <v>39</v>
      </c>
      <c r="F3850" s="19" t="s">
        <v>21</v>
      </c>
      <c r="G3850" s="21" t="s">
        <v>29</v>
      </c>
      <c r="H3850" s="25" t="s">
        <v>26</v>
      </c>
      <c r="I3850" s="25" t="s">
        <v>25</v>
      </c>
      <c r="J3850" s="25" t="s">
        <v>26</v>
      </c>
      <c r="K3850" s="26">
        <v>1.17536044120788</v>
      </c>
      <c r="L3850" s="26">
        <v>3.3894007205963099</v>
      </c>
      <c r="N3850">
        <f>(Tabell1[[#This Row],[TP]]+Tabell1[[#This Row],[TN]])/(Tabell1[[#This Row],[TP]]+Tabell1[[#This Row],[TN]]+Tabell1[[#This Row],[FP]]+Tabell1[[#This Row],[FN]])</f>
        <v>0.88084301540124288</v>
      </c>
      <c r="O3850">
        <f>Tabell1[[#This Row],[TP]]/(Tabell1[[#This Row],[TP]]+Tabell1[[#This Row],[FP]])</f>
        <v>0.8954672966189281</v>
      </c>
      <c r="P3850">
        <f>Tabell1[[#This Row],[TP]]/(Tabell1[[#This Row],[TP]]+Tabell1[[#This Row],[FN]])</f>
        <v>0.90793413173652693</v>
      </c>
      <c r="Q3850">
        <f>2*(Tabell1[[#This Row],[Recall]] * Tabell1[[#This Row],[Precision]]) / (Tabell1[[#This Row],[Recall]] + Tabell1[[#This Row],[Precision]])</f>
        <v>0.90165762283505524</v>
      </c>
      <c r="R3850">
        <v>6065</v>
      </c>
      <c r="S3850">
        <v>3715</v>
      </c>
      <c r="T3850">
        <v>708</v>
      </c>
      <c r="U3850">
        <v>615</v>
      </c>
    </row>
    <row r="3851" spans="1:21" hidden="1" x14ac:dyDescent="0.3">
      <c r="A3851" s="21" t="s">
        <v>31</v>
      </c>
      <c r="B3851" s="21" t="s">
        <v>32</v>
      </c>
      <c r="C3851" s="23" t="s">
        <v>40</v>
      </c>
      <c r="D3851" s="20" t="s">
        <v>23</v>
      </c>
      <c r="E3851" t="s">
        <v>24</v>
      </c>
      <c r="F3851" s="25" t="s">
        <v>30</v>
      </c>
      <c r="G3851" s="21" t="s">
        <v>29</v>
      </c>
      <c r="H3851" s="21" t="s">
        <v>29</v>
      </c>
      <c r="I3851" s="25" t="s">
        <v>25</v>
      </c>
      <c r="J3851" s="25" t="s">
        <v>26</v>
      </c>
      <c r="K3851" s="26">
        <v>8.8758523464202792</v>
      </c>
      <c r="L3851" s="26">
        <v>1.40325260162353</v>
      </c>
      <c r="N3851">
        <f>(Tabell1[[#This Row],[TP]]+Tabell1[[#This Row],[TN]])/(Tabell1[[#This Row],[TP]]+Tabell1[[#This Row],[TN]]+Tabell1[[#This Row],[FP]]+Tabell1[[#This Row],[FN]])</f>
        <v>0.83769349144564131</v>
      </c>
      <c r="O3851">
        <f>Tabell1[[#This Row],[TP]]/(Tabell1[[#This Row],[TP]]+Tabell1[[#This Row],[FP]])</f>
        <v>0.95725599813650131</v>
      </c>
      <c r="P3851">
        <f>Tabell1[[#This Row],[TP]]/(Tabell1[[#This Row],[TP]]+Tabell1[[#This Row],[FN]])</f>
        <v>0.85215137376879213</v>
      </c>
      <c r="Q3851">
        <f>2*(Tabell1[[#This Row],[Recall]] * Tabell1[[#This Row],[Precision]]) / (Tabell1[[#This Row],[Recall]] + Tabell1[[#This Row],[Precision]])</f>
        <v>0.90165103395315671</v>
      </c>
      <c r="R3851">
        <v>8219</v>
      </c>
      <c r="S3851">
        <v>1035</v>
      </c>
      <c r="T3851">
        <v>367</v>
      </c>
      <c r="U3851">
        <v>1426</v>
      </c>
    </row>
    <row r="3852" spans="1:21" hidden="1" x14ac:dyDescent="0.3">
      <c r="A3852" s="25" t="s">
        <v>20</v>
      </c>
      <c r="B3852" s="25" t="s">
        <v>22</v>
      </c>
      <c r="C3852" s="23" t="s">
        <v>40</v>
      </c>
      <c r="D3852" s="23" t="s">
        <v>40</v>
      </c>
      <c r="E3852" t="s">
        <v>46</v>
      </c>
      <c r="F3852" s="19" t="s">
        <v>21</v>
      </c>
      <c r="G3852" s="25" t="s">
        <v>26</v>
      </c>
      <c r="H3852" s="25" t="s">
        <v>26</v>
      </c>
      <c r="I3852" s="21"/>
      <c r="J3852" s="25" t="s">
        <v>26</v>
      </c>
      <c r="K3852" s="26">
        <v>4.4763143062591499</v>
      </c>
      <c r="L3852" s="26">
        <v>8.1759650707244802</v>
      </c>
      <c r="N3852">
        <f>(Tabell1[[#This Row],[TP]]+Tabell1[[#This Row],[TN]])/(Tabell1[[#This Row],[TP]]+Tabell1[[#This Row],[TN]]+Tabell1[[#This Row],[FP]]+Tabell1[[#This Row],[FN]])</f>
        <v>0.90250090612540779</v>
      </c>
      <c r="O3852">
        <f>Tabell1[[#This Row],[TP]]/(Tabell1[[#This Row],[TP]]+Tabell1[[#This Row],[FP]])</f>
        <v>0.9072335726118167</v>
      </c>
      <c r="P3852">
        <f>Tabell1[[#This Row],[TP]]/(Tabell1[[#This Row],[TP]]+Tabell1[[#This Row],[FN]])</f>
        <v>0.89601890565351749</v>
      </c>
      <c r="Q3852">
        <f>2*(Tabell1[[#This Row],[Recall]] * Tabell1[[#This Row],[Precision]]) / (Tabell1[[#This Row],[Recall]] + Tabell1[[#This Row],[Precision]])</f>
        <v>0.90159136638009874</v>
      </c>
      <c r="R3852">
        <v>4929</v>
      </c>
      <c r="S3852">
        <v>5031</v>
      </c>
      <c r="T3852">
        <v>504</v>
      </c>
      <c r="U3852">
        <v>572</v>
      </c>
    </row>
    <row r="3853" spans="1:21" hidden="1" x14ac:dyDescent="0.3">
      <c r="A3853" s="21" t="s">
        <v>31</v>
      </c>
      <c r="B3853" s="23" t="s">
        <v>33</v>
      </c>
      <c r="C3853" s="21" t="s">
        <v>34</v>
      </c>
      <c r="D3853" s="21" t="s">
        <v>34</v>
      </c>
      <c r="E3853" t="s">
        <v>35</v>
      </c>
      <c r="F3853" s="25" t="s">
        <v>30</v>
      </c>
      <c r="G3853" s="21" t="s">
        <v>29</v>
      </c>
      <c r="H3853" s="21" t="s">
        <v>29</v>
      </c>
      <c r="I3853" s="25" t="s">
        <v>25</v>
      </c>
      <c r="J3853" s="21" t="s">
        <v>29</v>
      </c>
      <c r="K3853" s="26">
        <v>39.960224866867001</v>
      </c>
      <c r="L3853" s="26">
        <v>1.37580490112304</v>
      </c>
      <c r="N3853">
        <f>(Tabell1[[#This Row],[TP]]+Tabell1[[#This Row],[TN]])/(Tabell1[[#This Row],[TP]]+Tabell1[[#This Row],[TN]]+Tabell1[[#This Row],[FP]]+Tabell1[[#This Row],[FN]])</f>
        <v>0.82501596569656055</v>
      </c>
      <c r="O3853">
        <f>Tabell1[[#This Row],[TP]]/(Tabell1[[#This Row],[TP]]+Tabell1[[#This Row],[FP]])</f>
        <v>0.82075736325385695</v>
      </c>
      <c r="P3853">
        <f>Tabell1[[#This Row],[TP]]/(Tabell1[[#This Row],[TP]]+Tabell1[[#This Row],[FN]])</f>
        <v>0.9998860918100011</v>
      </c>
      <c r="Q3853">
        <f>2*(Tabell1[[#This Row],[Recall]] * Tabell1[[#This Row],[Precision]]) / (Tabell1[[#This Row],[Recall]] + Tabell1[[#This Row],[Precision]])</f>
        <v>0.90150970524802287</v>
      </c>
      <c r="R3853">
        <v>8778</v>
      </c>
      <c r="S3853">
        <v>265</v>
      </c>
      <c r="T3853">
        <v>1917</v>
      </c>
      <c r="U3853">
        <v>1</v>
      </c>
    </row>
    <row r="3854" spans="1:21" hidden="1" x14ac:dyDescent="0.3">
      <c r="A3854" s="25" t="s">
        <v>20</v>
      </c>
      <c r="B3854" s="23" t="s">
        <v>33</v>
      </c>
      <c r="C3854" s="24" t="s">
        <v>38</v>
      </c>
      <c r="D3854" s="24" t="s">
        <v>38</v>
      </c>
      <c r="E3854" t="s">
        <v>45</v>
      </c>
      <c r="F3854" s="25" t="s">
        <v>30</v>
      </c>
      <c r="G3854" s="25" t="s">
        <v>26</v>
      </c>
      <c r="H3854" s="21" t="s">
        <v>29</v>
      </c>
      <c r="I3854" s="25" t="s">
        <v>25</v>
      </c>
      <c r="J3854" s="25" t="s">
        <v>26</v>
      </c>
      <c r="K3854" s="26">
        <v>2.8711161613464302</v>
      </c>
      <c r="L3854" s="26">
        <v>8.3366069793701101</v>
      </c>
      <c r="N3854">
        <f>(Tabell1[[#This Row],[TP]]+Tabell1[[#This Row],[TN]])/(Tabell1[[#This Row],[TP]]+Tabell1[[#This Row],[TN]]+Tabell1[[#This Row],[FP]]+Tabell1[[#This Row],[FN]])</f>
        <v>0.87910002710761725</v>
      </c>
      <c r="O3854">
        <f>Tabell1[[#This Row],[TP]]/(Tabell1[[#This Row],[TP]]+Tabell1[[#This Row],[FP]])</f>
        <v>0.87893149504523915</v>
      </c>
      <c r="P3854">
        <f>Tabell1[[#This Row],[TP]]/(Tabell1[[#This Row],[TP]]+Tabell1[[#This Row],[FN]])</f>
        <v>0.92517006802721091</v>
      </c>
      <c r="Q3854">
        <f>2*(Tabell1[[#This Row],[Recall]] * Tabell1[[#This Row],[Precision]]) / (Tabell1[[#This Row],[Recall]] + Tabell1[[#This Row],[Precision]])</f>
        <v>0.90145824127264684</v>
      </c>
      <c r="R3854">
        <v>6120</v>
      </c>
      <c r="S3854">
        <v>3609</v>
      </c>
      <c r="T3854">
        <v>843</v>
      </c>
      <c r="U3854">
        <v>495</v>
      </c>
    </row>
    <row r="3855" spans="1:21" hidden="1" x14ac:dyDescent="0.3">
      <c r="A3855" s="21" t="s">
        <v>31</v>
      </c>
      <c r="B3855" s="21" t="s">
        <v>32</v>
      </c>
      <c r="C3855" s="25" t="s">
        <v>36</v>
      </c>
      <c r="D3855" s="25" t="s">
        <v>36</v>
      </c>
      <c r="E3855" t="s">
        <v>37</v>
      </c>
      <c r="F3855" s="19" t="s">
        <v>21</v>
      </c>
      <c r="G3855" s="25" t="s">
        <v>26</v>
      </c>
      <c r="H3855" s="21" t="s">
        <v>29</v>
      </c>
      <c r="I3855" s="25" t="s">
        <v>25</v>
      </c>
      <c r="J3855" s="21" t="s">
        <v>29</v>
      </c>
      <c r="K3855" s="26">
        <v>0.66866278648376398</v>
      </c>
      <c r="L3855" s="26">
        <v>0.40703558921813898</v>
      </c>
      <c r="N3855">
        <f>(Tabell1[[#This Row],[TP]]+Tabell1[[#This Row],[TN]])/(Tabell1[[#This Row],[TP]]+Tabell1[[#This Row],[TN]]+Tabell1[[#This Row],[FP]]+Tabell1[[#This Row],[FN]])</f>
        <v>0.86120508366096737</v>
      </c>
      <c r="O3855">
        <f>Tabell1[[#This Row],[TP]]/(Tabell1[[#This Row],[TP]]+Tabell1[[#This Row],[FP]])</f>
        <v>0.85779589819619473</v>
      </c>
      <c r="P3855">
        <f>Tabell1[[#This Row],[TP]]/(Tabell1[[#This Row],[TP]]+Tabell1[[#This Row],[FN]])</f>
        <v>0.94979480164158692</v>
      </c>
      <c r="Q3855">
        <f>2*(Tabell1[[#This Row],[Recall]] * Tabell1[[#This Row],[Precision]]) / (Tabell1[[#This Row],[Recall]] + Tabell1[[#This Row],[Precision]])</f>
        <v>0.90145416774863674</v>
      </c>
      <c r="R3855">
        <v>6943</v>
      </c>
      <c r="S3855">
        <v>2476</v>
      </c>
      <c r="T3855">
        <v>1151</v>
      </c>
      <c r="U3855">
        <v>367</v>
      </c>
    </row>
    <row r="3856" spans="1:21" hidden="1" x14ac:dyDescent="0.3">
      <c r="A3856" s="23" t="s">
        <v>48</v>
      </c>
      <c r="B3856" s="21" t="s">
        <v>32</v>
      </c>
      <c r="C3856" s="25" t="s">
        <v>36</v>
      </c>
      <c r="D3856" s="25" t="s">
        <v>36</v>
      </c>
      <c r="E3856" t="s">
        <v>44</v>
      </c>
      <c r="F3856" s="25" t="s">
        <v>30</v>
      </c>
      <c r="G3856" s="21" t="s">
        <v>29</v>
      </c>
      <c r="H3856" s="21" t="s">
        <v>29</v>
      </c>
      <c r="I3856" s="25" t="s">
        <v>25</v>
      </c>
      <c r="J3856" s="21" t="s">
        <v>29</v>
      </c>
      <c r="K3856" s="26">
        <v>0.32799434661865201</v>
      </c>
      <c r="L3856" s="26">
        <v>0.42284584045410101</v>
      </c>
      <c r="N3856">
        <f>(Tabell1[[#This Row],[TP]]+Tabell1[[#This Row],[TN]])/(Tabell1[[#This Row],[TP]]+Tabell1[[#This Row],[TN]]+Tabell1[[#This Row],[FP]]+Tabell1[[#This Row],[FN]])</f>
        <v>0.85703892324481634</v>
      </c>
      <c r="O3856">
        <f>Tabell1[[#This Row],[TP]]/(Tabell1[[#This Row],[TP]]+Tabell1[[#This Row],[FP]])</f>
        <v>0.83985973115137347</v>
      </c>
      <c r="P3856">
        <f>Tabell1[[#This Row],[TP]]/(Tabell1[[#This Row],[TP]]+Tabell1[[#This Row],[FN]])</f>
        <v>0.97265466359821307</v>
      </c>
      <c r="Q3856">
        <f>2*(Tabell1[[#This Row],[Recall]] * Tabell1[[#This Row],[Precision]]) / (Tabell1[[#This Row],[Recall]] + Tabell1[[#This Row],[Precision]])</f>
        <v>0.90139254798645085</v>
      </c>
      <c r="R3856">
        <v>7185</v>
      </c>
      <c r="S3856">
        <v>2239</v>
      </c>
      <c r="T3856">
        <v>1370</v>
      </c>
      <c r="U3856">
        <v>202</v>
      </c>
    </row>
    <row r="3857" spans="1:21" hidden="1" x14ac:dyDescent="0.3">
      <c r="A3857" s="23" t="s">
        <v>48</v>
      </c>
      <c r="B3857" s="21" t="s">
        <v>32</v>
      </c>
      <c r="C3857" s="25" t="s">
        <v>36</v>
      </c>
      <c r="D3857" s="25" t="s">
        <v>36</v>
      </c>
      <c r="E3857" t="s">
        <v>44</v>
      </c>
      <c r="F3857" s="25" t="s">
        <v>30</v>
      </c>
      <c r="G3857" s="21" t="s">
        <v>29</v>
      </c>
      <c r="H3857" s="21" t="s">
        <v>29</v>
      </c>
      <c r="I3857" s="25" t="s">
        <v>25</v>
      </c>
      <c r="J3857" s="25" t="s">
        <v>26</v>
      </c>
      <c r="K3857" s="26">
        <v>0.318155527114868</v>
      </c>
      <c r="L3857" s="26">
        <v>0.45537519454955999</v>
      </c>
      <c r="N3857">
        <f>(Tabell1[[#This Row],[TP]]+Tabell1[[#This Row],[TN]])/(Tabell1[[#This Row],[TP]]+Tabell1[[#This Row],[TN]]+Tabell1[[#This Row],[FP]]+Tabell1[[#This Row],[FN]])</f>
        <v>0.85703892324481634</v>
      </c>
      <c r="O3857">
        <f>Tabell1[[#This Row],[TP]]/(Tabell1[[#This Row],[TP]]+Tabell1[[#This Row],[FP]])</f>
        <v>0.83985973115137347</v>
      </c>
      <c r="P3857">
        <f>Tabell1[[#This Row],[TP]]/(Tabell1[[#This Row],[TP]]+Tabell1[[#This Row],[FN]])</f>
        <v>0.97265466359821307</v>
      </c>
      <c r="Q3857">
        <f>2*(Tabell1[[#This Row],[Recall]] * Tabell1[[#This Row],[Precision]]) / (Tabell1[[#This Row],[Recall]] + Tabell1[[#This Row],[Precision]])</f>
        <v>0.90139254798645085</v>
      </c>
      <c r="R3857">
        <v>7185</v>
      </c>
      <c r="S3857">
        <v>2239</v>
      </c>
      <c r="T3857">
        <v>1370</v>
      </c>
      <c r="U3857">
        <v>202</v>
      </c>
    </row>
    <row r="3858" spans="1:21" hidden="1" x14ac:dyDescent="0.3">
      <c r="A3858" s="21" t="s">
        <v>31</v>
      </c>
      <c r="B3858" s="21" t="s">
        <v>32</v>
      </c>
      <c r="C3858" s="25" t="s">
        <v>36</v>
      </c>
      <c r="D3858" s="25" t="s">
        <v>36</v>
      </c>
      <c r="E3858" t="s">
        <v>37</v>
      </c>
      <c r="F3858" s="19" t="s">
        <v>21</v>
      </c>
      <c r="G3858" s="25" t="s">
        <v>26</v>
      </c>
      <c r="H3858" s="25" t="s">
        <v>26</v>
      </c>
      <c r="I3858" s="25" t="s">
        <v>25</v>
      </c>
      <c r="J3858" s="21" t="s">
        <v>29</v>
      </c>
      <c r="K3858" s="26">
        <v>0.60334873199462802</v>
      </c>
      <c r="L3858" s="26">
        <v>0.492466449737548</v>
      </c>
      <c r="N3858">
        <f>(Tabell1[[#This Row],[TP]]+Tabell1[[#This Row],[TN]])/(Tabell1[[#This Row],[TP]]+Tabell1[[#This Row],[TN]]+Tabell1[[#This Row],[FP]]+Tabell1[[#This Row],[FN]])</f>
        <v>0.86120508366096737</v>
      </c>
      <c r="O3858">
        <f>Tabell1[[#This Row],[TP]]/(Tabell1[[#This Row],[TP]]+Tabell1[[#This Row],[FP]])</f>
        <v>0.85823849579416134</v>
      </c>
      <c r="P3858">
        <f>Tabell1[[#This Row],[TP]]/(Tabell1[[#This Row],[TP]]+Tabell1[[#This Row],[FN]])</f>
        <v>0.94911080711354312</v>
      </c>
      <c r="Q3858">
        <f>2*(Tabell1[[#This Row],[Recall]] * Tabell1[[#This Row],[Precision]]) / (Tabell1[[#This Row],[Recall]] + Tabell1[[#This Row],[Precision]])</f>
        <v>0.90139015200727557</v>
      </c>
      <c r="R3858">
        <v>6938</v>
      </c>
      <c r="S3858">
        <v>2481</v>
      </c>
      <c r="T3858">
        <v>1146</v>
      </c>
      <c r="U3858">
        <v>372</v>
      </c>
    </row>
    <row r="3859" spans="1:21" hidden="1" x14ac:dyDescent="0.3">
      <c r="A3859" s="21" t="s">
        <v>31</v>
      </c>
      <c r="B3859" s="23" t="s">
        <v>33</v>
      </c>
      <c r="C3859" s="21" t="s">
        <v>34</v>
      </c>
      <c r="D3859" s="21" t="s">
        <v>34</v>
      </c>
      <c r="E3859" t="s">
        <v>35</v>
      </c>
      <c r="F3859" s="19" t="s">
        <v>21</v>
      </c>
      <c r="G3859" s="21" t="s">
        <v>29</v>
      </c>
      <c r="H3859" s="25" t="s">
        <v>26</v>
      </c>
      <c r="I3859" s="25" t="s">
        <v>25</v>
      </c>
      <c r="J3859" s="21" t="s">
        <v>29</v>
      </c>
      <c r="K3859" s="26">
        <v>63.870146512985201</v>
      </c>
      <c r="L3859" s="26">
        <v>0.57701158523559504</v>
      </c>
      <c r="N3859">
        <f>(Tabell1[[#This Row],[TP]]+Tabell1[[#This Row],[TN]])/(Tabell1[[#This Row],[TP]]+Tabell1[[#This Row],[TN]]+Tabell1[[#This Row],[FP]]+Tabell1[[#This Row],[FN]])</f>
        <v>0.82492473314478609</v>
      </c>
      <c r="O3859">
        <f>Tabell1[[#This Row],[TP]]/(Tabell1[[#This Row],[TP]]+Tabell1[[#This Row],[FP]])</f>
        <v>0.82122120247237307</v>
      </c>
      <c r="P3859">
        <f>Tabell1[[#This Row],[TP]]/(Tabell1[[#This Row],[TP]]+Tabell1[[#This Row],[FN]])</f>
        <v>0.99886091810001143</v>
      </c>
      <c r="Q3859">
        <f>2*(Tabell1[[#This Row],[Recall]] * Tabell1[[#This Row],[Precision]]) / (Tabell1[[#This Row],[Recall]] + Tabell1[[#This Row],[Precision]])</f>
        <v>0.90137225677134192</v>
      </c>
      <c r="R3859">
        <v>8769</v>
      </c>
      <c r="S3859">
        <v>273</v>
      </c>
      <c r="T3859">
        <v>1909</v>
      </c>
      <c r="U3859">
        <v>10</v>
      </c>
    </row>
    <row r="3860" spans="1:21" hidden="1" x14ac:dyDescent="0.3">
      <c r="A3860" s="25" t="s">
        <v>20</v>
      </c>
      <c r="B3860" s="23" t="s">
        <v>33</v>
      </c>
      <c r="C3860" s="24" t="s">
        <v>38</v>
      </c>
      <c r="D3860" s="24" t="s">
        <v>38</v>
      </c>
      <c r="E3860" t="s">
        <v>45</v>
      </c>
      <c r="F3860" s="25" t="s">
        <v>30</v>
      </c>
      <c r="G3860" s="21" t="s">
        <v>29</v>
      </c>
      <c r="H3860" s="21" t="s">
        <v>29</v>
      </c>
      <c r="I3860" s="21"/>
      <c r="J3860" s="21" t="s">
        <v>29</v>
      </c>
      <c r="K3860" s="26">
        <v>6.7417235374450604</v>
      </c>
      <c r="L3860" s="26">
        <v>17.6066668033599</v>
      </c>
      <c r="N3860">
        <f>(Tabell1[[#This Row],[TP]]+Tabell1[[#This Row],[TN]])/(Tabell1[[#This Row],[TP]]+Tabell1[[#This Row],[TN]]+Tabell1[[#This Row],[FP]]+Tabell1[[#This Row],[FN]])</f>
        <v>0.87801572241799941</v>
      </c>
      <c r="O3860">
        <f>Tabell1[[#This Row],[TP]]/(Tabell1[[#This Row],[TP]]+Tabell1[[#This Row],[FP]])</f>
        <v>0.87229529062367417</v>
      </c>
      <c r="P3860">
        <f>Tabell1[[#This Row],[TP]]/(Tabell1[[#This Row],[TP]]+Tabell1[[#This Row],[FN]])</f>
        <v>0.93242630385487524</v>
      </c>
      <c r="Q3860">
        <f>2*(Tabell1[[#This Row],[Recall]] * Tabell1[[#This Row],[Precision]]) / (Tabell1[[#This Row],[Recall]] + Tabell1[[#This Row],[Precision]])</f>
        <v>0.90135905304690933</v>
      </c>
      <c r="R3860">
        <v>6168</v>
      </c>
      <c r="S3860">
        <v>3549</v>
      </c>
      <c r="T3860">
        <v>903</v>
      </c>
      <c r="U3860">
        <v>447</v>
      </c>
    </row>
    <row r="3861" spans="1:21" hidden="1" x14ac:dyDescent="0.3">
      <c r="A3861" s="25" t="s">
        <v>20</v>
      </c>
      <c r="B3861" s="25" t="s">
        <v>22</v>
      </c>
      <c r="C3861" s="24" t="s">
        <v>38</v>
      </c>
      <c r="D3861" s="24" t="s">
        <v>38</v>
      </c>
      <c r="E3861" t="s">
        <v>39</v>
      </c>
      <c r="F3861" s="19" t="s">
        <v>21</v>
      </c>
      <c r="G3861" s="21" t="s">
        <v>29</v>
      </c>
      <c r="H3861" s="21" t="s">
        <v>29</v>
      </c>
      <c r="I3861" s="25" t="s">
        <v>25</v>
      </c>
      <c r="J3861" s="25" t="s">
        <v>26</v>
      </c>
      <c r="K3861" s="26">
        <v>1.3778660297393699</v>
      </c>
      <c r="L3861" s="26">
        <v>3.8442511558532702</v>
      </c>
      <c r="N3861">
        <f>(Tabell1[[#This Row],[TP]]+Tabell1[[#This Row],[TN]])/(Tabell1[[#This Row],[TP]]+Tabell1[[#This Row],[TN]]+Tabell1[[#This Row],[FP]]+Tabell1[[#This Row],[FN]])</f>
        <v>0.8799423579212825</v>
      </c>
      <c r="O3861">
        <f>Tabell1[[#This Row],[TP]]/(Tabell1[[#This Row],[TP]]+Tabell1[[#This Row],[FP]])</f>
        <v>0.8913775435514566</v>
      </c>
      <c r="P3861">
        <f>Tabell1[[#This Row],[TP]]/(Tabell1[[#This Row],[TP]]+Tabell1[[#This Row],[FN]])</f>
        <v>0.9115269461077844</v>
      </c>
      <c r="Q3861">
        <f>2*(Tabell1[[#This Row],[Recall]] * Tabell1[[#This Row],[Precision]]) / (Tabell1[[#This Row],[Recall]] + Tabell1[[#This Row],[Precision]])</f>
        <v>0.9013396491747464</v>
      </c>
      <c r="R3861">
        <v>6089</v>
      </c>
      <c r="S3861">
        <v>3681</v>
      </c>
      <c r="T3861">
        <v>742</v>
      </c>
      <c r="U3861">
        <v>591</v>
      </c>
    </row>
    <row r="3862" spans="1:21" hidden="1" x14ac:dyDescent="0.3">
      <c r="A3862" s="25" t="s">
        <v>20</v>
      </c>
      <c r="B3862" s="25" t="s">
        <v>22</v>
      </c>
      <c r="C3862" s="24" t="s">
        <v>38</v>
      </c>
      <c r="D3862" s="24" t="s">
        <v>38</v>
      </c>
      <c r="E3862" t="s">
        <v>39</v>
      </c>
      <c r="F3862" s="19" t="s">
        <v>21</v>
      </c>
      <c r="G3862" s="25" t="s">
        <v>26</v>
      </c>
      <c r="H3862" s="21" t="s">
        <v>29</v>
      </c>
      <c r="I3862" s="25" t="s">
        <v>25</v>
      </c>
      <c r="J3862" s="25" t="s">
        <v>26</v>
      </c>
      <c r="K3862" s="26">
        <v>1.3763122558593699</v>
      </c>
      <c r="L3862" s="26">
        <v>3.8573517799377401</v>
      </c>
      <c r="N3862">
        <f>(Tabell1[[#This Row],[TP]]+Tabell1[[#This Row],[TN]])/(Tabell1[[#This Row],[TP]]+Tabell1[[#This Row],[TN]]+Tabell1[[#This Row],[FP]]+Tabell1[[#This Row],[FN]])</f>
        <v>0.8799423579212825</v>
      </c>
      <c r="O3862">
        <f>Tabell1[[#This Row],[TP]]/(Tabell1[[#This Row],[TP]]+Tabell1[[#This Row],[FP]])</f>
        <v>0.8913775435514566</v>
      </c>
      <c r="P3862">
        <f>Tabell1[[#This Row],[TP]]/(Tabell1[[#This Row],[TP]]+Tabell1[[#This Row],[FN]])</f>
        <v>0.9115269461077844</v>
      </c>
      <c r="Q3862">
        <f>2*(Tabell1[[#This Row],[Recall]] * Tabell1[[#This Row],[Precision]]) / (Tabell1[[#This Row],[Recall]] + Tabell1[[#This Row],[Precision]])</f>
        <v>0.9013396491747464</v>
      </c>
      <c r="R3862">
        <v>6089</v>
      </c>
      <c r="S3862">
        <v>3681</v>
      </c>
      <c r="T3862">
        <v>742</v>
      </c>
      <c r="U3862">
        <v>591</v>
      </c>
    </row>
    <row r="3863" spans="1:21" hidden="1" x14ac:dyDescent="0.3">
      <c r="A3863" s="25" t="s">
        <v>20</v>
      </c>
      <c r="B3863" s="21" t="s">
        <v>32</v>
      </c>
      <c r="C3863" s="24" t="s">
        <v>38</v>
      </c>
      <c r="D3863" s="24" t="s">
        <v>38</v>
      </c>
      <c r="E3863" t="s">
        <v>45</v>
      </c>
      <c r="F3863" s="25" t="s">
        <v>30</v>
      </c>
      <c r="G3863" s="21" t="s">
        <v>29</v>
      </c>
      <c r="H3863" s="25" t="s">
        <v>26</v>
      </c>
      <c r="I3863" s="21"/>
      <c r="J3863" s="21" t="s">
        <v>29</v>
      </c>
      <c r="K3863" s="26">
        <v>5.8285770416259703</v>
      </c>
      <c r="L3863" s="26">
        <v>15.3305130004882</v>
      </c>
      <c r="N3863">
        <f>(Tabell1[[#This Row],[TP]]+Tabell1[[#This Row],[TN]])/(Tabell1[[#This Row],[TP]]+Tabell1[[#This Row],[TN]]+Tabell1[[#This Row],[FP]]+Tabell1[[#This Row],[FN]])</f>
        <v>0.87765428752146024</v>
      </c>
      <c r="O3863">
        <f>Tabell1[[#This Row],[TP]]/(Tabell1[[#This Row],[TP]]+Tabell1[[#This Row],[FP]])</f>
        <v>0.87023223082336387</v>
      </c>
      <c r="P3863">
        <f>Tabell1[[#This Row],[TP]]/(Tabell1[[#This Row],[TP]]+Tabell1[[#This Row],[FN]])</f>
        <v>0.9346938775510204</v>
      </c>
      <c r="Q3863">
        <f>2*(Tabell1[[#This Row],[Recall]] * Tabell1[[#This Row],[Precision]]) / (Tabell1[[#This Row],[Recall]] + Tabell1[[#This Row],[Precision]])</f>
        <v>0.90131195335276981</v>
      </c>
      <c r="R3863">
        <v>6183</v>
      </c>
      <c r="S3863">
        <v>3530</v>
      </c>
      <c r="T3863">
        <v>922</v>
      </c>
      <c r="U3863">
        <v>432</v>
      </c>
    </row>
    <row r="3864" spans="1:21" hidden="1" x14ac:dyDescent="0.3">
      <c r="A3864" s="25" t="s">
        <v>20</v>
      </c>
      <c r="B3864" s="23" t="s">
        <v>33</v>
      </c>
      <c r="C3864" s="24" t="s">
        <v>38</v>
      </c>
      <c r="D3864" s="24" t="s">
        <v>38</v>
      </c>
      <c r="E3864" t="s">
        <v>45</v>
      </c>
      <c r="F3864" s="19" t="s">
        <v>21</v>
      </c>
      <c r="G3864" s="25" t="s">
        <v>26</v>
      </c>
      <c r="H3864" s="21" t="s">
        <v>29</v>
      </c>
      <c r="I3864" s="21"/>
      <c r="J3864" s="25" t="s">
        <v>26</v>
      </c>
      <c r="K3864" s="26">
        <v>2.1967198848724299</v>
      </c>
      <c r="L3864" s="26">
        <v>6.6178710460662797</v>
      </c>
      <c r="N3864">
        <f>(Tabell1[[#This Row],[TP]]+Tabell1[[#This Row],[TN]])/(Tabell1[[#This Row],[TP]]+Tabell1[[#This Row],[TN]]+Tabell1[[#This Row],[FP]]+Tabell1[[#This Row],[FN]])</f>
        <v>0.88018433179723499</v>
      </c>
      <c r="O3864">
        <f>Tabell1[[#This Row],[TP]]/(Tabell1[[#This Row],[TP]]+Tabell1[[#This Row],[FP]])</f>
        <v>0.88781346238451386</v>
      </c>
      <c r="P3864">
        <f>Tabell1[[#This Row],[TP]]/(Tabell1[[#This Row],[TP]]+Tabell1[[#This Row],[FN]])</f>
        <v>0.91519274376417237</v>
      </c>
      <c r="Q3864">
        <f>2*(Tabell1[[#This Row],[Recall]] * Tabell1[[#This Row],[Precision]]) / (Tabell1[[#This Row],[Recall]] + Tabell1[[#This Row],[Precision]])</f>
        <v>0.9012952210808397</v>
      </c>
      <c r="R3864">
        <v>6054</v>
      </c>
      <c r="S3864">
        <v>3687</v>
      </c>
      <c r="T3864">
        <v>765</v>
      </c>
      <c r="U3864">
        <v>561</v>
      </c>
    </row>
    <row r="3865" spans="1:21" hidden="1" x14ac:dyDescent="0.3">
      <c r="A3865" s="25" t="s">
        <v>20</v>
      </c>
      <c r="B3865" s="23" t="s">
        <v>33</v>
      </c>
      <c r="C3865" s="24" t="s">
        <v>38</v>
      </c>
      <c r="D3865" s="24" t="s">
        <v>38</v>
      </c>
      <c r="E3865" t="s">
        <v>45</v>
      </c>
      <c r="F3865" s="25" t="s">
        <v>30</v>
      </c>
      <c r="G3865" s="21" t="s">
        <v>29</v>
      </c>
      <c r="H3865" s="21" t="s">
        <v>29</v>
      </c>
      <c r="I3865" s="25" t="s">
        <v>25</v>
      </c>
      <c r="J3865" s="25" t="s">
        <v>26</v>
      </c>
      <c r="K3865" s="26">
        <v>2.7787241935729901</v>
      </c>
      <c r="L3865" s="26">
        <v>8.3877511024475098</v>
      </c>
      <c r="N3865">
        <f>(Tabell1[[#This Row],[TP]]+Tabell1[[#This Row],[TN]])/(Tabell1[[#This Row],[TP]]+Tabell1[[#This Row],[TN]]+Tabell1[[#This Row],[FP]]+Tabell1[[#This Row],[FN]])</f>
        <v>0.87873859221107797</v>
      </c>
      <c r="O3865">
        <f>Tabell1[[#This Row],[TP]]/(Tabell1[[#This Row],[TP]]+Tabell1[[#This Row],[FP]])</f>
        <v>0.87777618569995697</v>
      </c>
      <c r="P3865">
        <f>Tabell1[[#This Row],[TP]]/(Tabell1[[#This Row],[TP]]+Tabell1[[#This Row],[FN]])</f>
        <v>0.92607709750566891</v>
      </c>
      <c r="Q3865">
        <f>2*(Tabell1[[#This Row],[Recall]] * Tabell1[[#This Row],[Precision]]) / (Tabell1[[#This Row],[Recall]] + Tabell1[[#This Row],[Precision]])</f>
        <v>0.90127997646020297</v>
      </c>
      <c r="R3865">
        <v>6126</v>
      </c>
      <c r="S3865">
        <v>3599</v>
      </c>
      <c r="T3865">
        <v>853</v>
      </c>
      <c r="U3865">
        <v>489</v>
      </c>
    </row>
    <row r="3866" spans="1:21" hidden="1" x14ac:dyDescent="0.3">
      <c r="A3866" s="21" t="s">
        <v>31</v>
      </c>
      <c r="B3866" s="21" t="s">
        <v>32</v>
      </c>
      <c r="C3866" s="24" t="s">
        <v>38</v>
      </c>
      <c r="D3866" s="24" t="s">
        <v>38</v>
      </c>
      <c r="E3866" t="s">
        <v>39</v>
      </c>
      <c r="F3866" s="19" t="s">
        <v>21</v>
      </c>
      <c r="G3866" s="25" t="s">
        <v>26</v>
      </c>
      <c r="H3866" s="25" t="s">
        <v>26</v>
      </c>
      <c r="I3866" s="21"/>
      <c r="J3866" s="25" t="s">
        <v>26</v>
      </c>
      <c r="K3866" s="26">
        <v>2.1610345840454102</v>
      </c>
      <c r="L3866" s="26">
        <v>0.54731822013854903</v>
      </c>
      <c r="N3866">
        <f>(Tabell1[[#This Row],[TP]]+Tabell1[[#This Row],[TN]])/(Tabell1[[#This Row],[TP]]+Tabell1[[#This Row],[TN]]+Tabell1[[#This Row],[FP]]+Tabell1[[#This Row],[FN]])</f>
        <v>0.87742051697739354</v>
      </c>
      <c r="O3866">
        <f>Tabell1[[#This Row],[TP]]/(Tabell1[[#This Row],[TP]]+Tabell1[[#This Row],[FP]])</f>
        <v>0.87484143763213529</v>
      </c>
      <c r="P3866">
        <f>Tabell1[[#This Row],[TP]]/(Tabell1[[#This Row],[TP]]+Tabell1[[#This Row],[FN]])</f>
        <v>0.92919161676646711</v>
      </c>
      <c r="Q3866">
        <f>2*(Tabell1[[#This Row],[Recall]] * Tabell1[[#This Row],[Precision]]) / (Tabell1[[#This Row],[Recall]] + Tabell1[[#This Row],[Precision]])</f>
        <v>0.90119782214156074</v>
      </c>
      <c r="R3866">
        <v>6207</v>
      </c>
      <c r="S3866">
        <v>3535</v>
      </c>
      <c r="T3866">
        <v>888</v>
      </c>
      <c r="U3866">
        <v>473</v>
      </c>
    </row>
    <row r="3867" spans="1:21" hidden="1" x14ac:dyDescent="0.3">
      <c r="A3867" s="23" t="s">
        <v>48</v>
      </c>
      <c r="B3867" s="21" t="s">
        <v>32</v>
      </c>
      <c r="C3867" s="24" t="s">
        <v>38</v>
      </c>
      <c r="D3867" s="24" t="s">
        <v>38</v>
      </c>
      <c r="E3867" t="s">
        <v>45</v>
      </c>
      <c r="F3867" s="19" t="s">
        <v>21</v>
      </c>
      <c r="G3867" s="21" t="s">
        <v>29</v>
      </c>
      <c r="H3867" s="21" t="s">
        <v>29</v>
      </c>
      <c r="I3867" s="25" t="s">
        <v>25</v>
      </c>
      <c r="J3867" s="21" t="s">
        <v>29</v>
      </c>
      <c r="K3867" s="26">
        <v>0.67316627502441395</v>
      </c>
      <c r="L3867" s="26">
        <v>1.9171047210693299</v>
      </c>
      <c r="N3867">
        <f>(Tabell1[[#This Row],[TP]]+Tabell1[[#This Row],[TN]])/(Tabell1[[#This Row],[TP]]+Tabell1[[#This Row],[TN]]+Tabell1[[#This Row],[FP]]+Tabell1[[#This Row],[FN]])</f>
        <v>0.87855787476280833</v>
      </c>
      <c r="O3867">
        <f>Tabell1[[#This Row],[TP]]/(Tabell1[[#This Row],[TP]]+Tabell1[[#This Row],[FP]])</f>
        <v>0.87730851825340017</v>
      </c>
      <c r="P3867">
        <f>Tabell1[[#This Row],[TP]]/(Tabell1[[#This Row],[TP]]+Tabell1[[#This Row],[FN]])</f>
        <v>0.92637944066515499</v>
      </c>
      <c r="Q3867">
        <f>2*(Tabell1[[#This Row],[Recall]] * Tabell1[[#This Row],[Precision]]) / (Tabell1[[#This Row],[Recall]] + Tabell1[[#This Row],[Precision]])</f>
        <v>0.90117647058823525</v>
      </c>
      <c r="R3867">
        <v>6128</v>
      </c>
      <c r="S3867">
        <v>3595</v>
      </c>
      <c r="T3867">
        <v>857</v>
      </c>
      <c r="U3867">
        <v>487</v>
      </c>
    </row>
    <row r="3868" spans="1:21" hidden="1" x14ac:dyDescent="0.3">
      <c r="A3868" s="23" t="s">
        <v>48</v>
      </c>
      <c r="B3868" s="21" t="s">
        <v>32</v>
      </c>
      <c r="C3868" s="24" t="s">
        <v>38</v>
      </c>
      <c r="D3868" s="24" t="s">
        <v>38</v>
      </c>
      <c r="E3868" t="s">
        <v>45</v>
      </c>
      <c r="F3868" s="19" t="s">
        <v>21</v>
      </c>
      <c r="G3868" s="21" t="s">
        <v>29</v>
      </c>
      <c r="H3868" s="21" t="s">
        <v>29</v>
      </c>
      <c r="I3868" s="25" t="s">
        <v>25</v>
      </c>
      <c r="J3868" s="25" t="s">
        <v>26</v>
      </c>
      <c r="K3868" s="26">
        <v>0.66782617568969704</v>
      </c>
      <c r="L3868" s="26">
        <v>1.8782322406768699</v>
      </c>
      <c r="N3868">
        <f>(Tabell1[[#This Row],[TP]]+Tabell1[[#This Row],[TN]])/(Tabell1[[#This Row],[TP]]+Tabell1[[#This Row],[TN]]+Tabell1[[#This Row],[FP]]+Tabell1[[#This Row],[FN]])</f>
        <v>0.87855787476280833</v>
      </c>
      <c r="O3868">
        <f>Tabell1[[#This Row],[TP]]/(Tabell1[[#This Row],[TP]]+Tabell1[[#This Row],[FP]])</f>
        <v>0.87730851825340017</v>
      </c>
      <c r="P3868">
        <f>Tabell1[[#This Row],[TP]]/(Tabell1[[#This Row],[TP]]+Tabell1[[#This Row],[FN]])</f>
        <v>0.92637944066515499</v>
      </c>
      <c r="Q3868">
        <f>2*(Tabell1[[#This Row],[Recall]] * Tabell1[[#This Row],[Precision]]) / (Tabell1[[#This Row],[Recall]] + Tabell1[[#This Row],[Precision]])</f>
        <v>0.90117647058823525</v>
      </c>
      <c r="R3868">
        <v>6128</v>
      </c>
      <c r="S3868">
        <v>3595</v>
      </c>
      <c r="T3868">
        <v>857</v>
      </c>
      <c r="U3868">
        <v>487</v>
      </c>
    </row>
    <row r="3869" spans="1:21" hidden="1" x14ac:dyDescent="0.3">
      <c r="A3869" s="21" t="s">
        <v>31</v>
      </c>
      <c r="B3869" s="25" t="s">
        <v>22</v>
      </c>
      <c r="C3869" s="25" t="s">
        <v>36</v>
      </c>
      <c r="D3869" s="25" t="s">
        <v>36</v>
      </c>
      <c r="E3869" t="s">
        <v>37</v>
      </c>
      <c r="F3869" s="19" t="s">
        <v>21</v>
      </c>
      <c r="G3869" s="21" t="s">
        <v>29</v>
      </c>
      <c r="H3869" s="21" t="s">
        <v>29</v>
      </c>
      <c r="I3869" s="25" t="s">
        <v>25</v>
      </c>
      <c r="J3869" s="25" t="s">
        <v>26</v>
      </c>
      <c r="K3869" s="26">
        <v>2.39739561080932</v>
      </c>
      <c r="L3869" s="26">
        <v>0.50769352912902799</v>
      </c>
      <c r="N3869">
        <f>(Tabell1[[#This Row],[TP]]+Tabell1[[#This Row],[TN]])/(Tabell1[[#This Row],[TP]]+Tabell1[[#This Row],[TN]]+Tabell1[[#This Row],[FP]]+Tabell1[[#This Row],[FN]])</f>
        <v>0.85837066837341136</v>
      </c>
      <c r="O3869">
        <f>Tabell1[[#This Row],[TP]]/(Tabell1[[#This Row],[TP]]+Tabell1[[#This Row],[FP]])</f>
        <v>0.84443381561640563</v>
      </c>
      <c r="P3869">
        <f>Tabell1[[#This Row],[TP]]/(Tabell1[[#This Row],[TP]]+Tabell1[[#This Row],[FN]])</f>
        <v>0.96607387140902867</v>
      </c>
      <c r="Q3869">
        <f>2*(Tabell1[[#This Row],[Recall]] * Tabell1[[#This Row],[Precision]]) / (Tabell1[[#This Row],[Recall]] + Tabell1[[#This Row],[Precision]])</f>
        <v>0.90116761309257964</v>
      </c>
      <c r="R3869">
        <v>7062</v>
      </c>
      <c r="S3869">
        <v>2326</v>
      </c>
      <c r="T3869">
        <v>1301</v>
      </c>
      <c r="U3869">
        <v>248</v>
      </c>
    </row>
    <row r="3870" spans="1:21" hidden="1" x14ac:dyDescent="0.3">
      <c r="A3870" s="21" t="s">
        <v>31</v>
      </c>
      <c r="B3870" s="21" t="s">
        <v>32</v>
      </c>
      <c r="C3870" s="23" t="s">
        <v>40</v>
      </c>
      <c r="D3870" s="20" t="s">
        <v>23</v>
      </c>
      <c r="E3870" t="s">
        <v>24</v>
      </c>
      <c r="F3870" s="25" t="s">
        <v>30</v>
      </c>
      <c r="G3870" s="21" t="s">
        <v>29</v>
      </c>
      <c r="H3870" s="25" t="s">
        <v>26</v>
      </c>
      <c r="I3870" s="25" t="s">
        <v>25</v>
      </c>
      <c r="J3870" s="25" t="s">
        <v>26</v>
      </c>
      <c r="K3870" s="26">
        <v>10.2396070957183</v>
      </c>
      <c r="L3870" s="26">
        <v>1.54402828216552</v>
      </c>
      <c r="N3870">
        <f>(Tabell1[[#This Row],[TP]]+Tabell1[[#This Row],[TN]])/(Tabell1[[#This Row],[TP]]+Tabell1[[#This Row],[TN]]+Tabell1[[#This Row],[FP]]+Tabell1[[#This Row],[FN]])</f>
        <v>0.83705983524938898</v>
      </c>
      <c r="O3870">
        <f>Tabell1[[#This Row],[TP]]/(Tabell1[[#This Row],[TP]]+Tabell1[[#This Row],[FP]])</f>
        <v>0.9578615618069336</v>
      </c>
      <c r="P3870">
        <f>Tabell1[[#This Row],[TP]]/(Tabell1[[#This Row],[TP]]+Tabell1[[#This Row],[FN]])</f>
        <v>0.85080352514256086</v>
      </c>
      <c r="Q3870">
        <f>2*(Tabell1[[#This Row],[Recall]] * Tabell1[[#This Row],[Precision]]) / (Tabell1[[#This Row],[Recall]] + Tabell1[[#This Row],[Precision]])</f>
        <v>0.90116406764770474</v>
      </c>
      <c r="R3870">
        <v>8206</v>
      </c>
      <c r="S3870">
        <v>1041</v>
      </c>
      <c r="T3870">
        <v>361</v>
      </c>
      <c r="U3870">
        <v>1439</v>
      </c>
    </row>
    <row r="3871" spans="1:21" hidden="1" x14ac:dyDescent="0.3">
      <c r="A3871" s="21" t="s">
        <v>31</v>
      </c>
      <c r="B3871" s="23" t="s">
        <v>33</v>
      </c>
      <c r="C3871" s="21" t="s">
        <v>34</v>
      </c>
      <c r="D3871" s="21" t="s">
        <v>34</v>
      </c>
      <c r="E3871" t="s">
        <v>43</v>
      </c>
      <c r="F3871" s="19" t="s">
        <v>21</v>
      </c>
      <c r="G3871" s="21" t="s">
        <v>29</v>
      </c>
      <c r="H3871" s="21" t="s">
        <v>29</v>
      </c>
      <c r="I3871" s="25" t="s">
        <v>25</v>
      </c>
      <c r="J3871" s="25" t="s">
        <v>26</v>
      </c>
      <c r="K3871" s="26">
        <v>267.637223005294</v>
      </c>
      <c r="L3871" s="26">
        <v>3.0111894607543901</v>
      </c>
      <c r="N3871">
        <f>(Tabell1[[#This Row],[TP]]+Tabell1[[#This Row],[TN]])/(Tabell1[[#This Row],[TP]]+Tabell1[[#This Row],[TN]]+Tabell1[[#This Row],[FP]]+Tabell1[[#This Row],[FN]])</f>
        <v>0.82475534613990575</v>
      </c>
      <c r="O3871">
        <f>Tabell1[[#This Row],[TP]]/(Tabell1[[#This Row],[TP]]+Tabell1[[#This Row],[FP]])</f>
        <v>0.82002605620696079</v>
      </c>
      <c r="P3871">
        <f>Tabell1[[#This Row],[TP]]/(Tabell1[[#This Row],[TP]]+Tabell1[[#This Row],[FN]])</f>
        <v>1</v>
      </c>
      <c r="Q3871">
        <f>2*(Tabell1[[#This Row],[Recall]] * Tabell1[[#This Row],[Precision]]) / (Tabell1[[#This Row],[Recall]] + Tabell1[[#This Row],[Precision]])</f>
        <v>0.90111463339809805</v>
      </c>
      <c r="R3871">
        <v>8812</v>
      </c>
      <c r="S3871">
        <v>290</v>
      </c>
      <c r="T3871">
        <v>1934</v>
      </c>
      <c r="U3871">
        <v>0</v>
      </c>
    </row>
    <row r="3872" spans="1:21" hidden="1" x14ac:dyDescent="0.3">
      <c r="A3872" s="25" t="s">
        <v>20</v>
      </c>
      <c r="B3872" s="21" t="s">
        <v>32</v>
      </c>
      <c r="C3872" s="25" t="s">
        <v>36</v>
      </c>
      <c r="D3872" s="25" t="s">
        <v>36</v>
      </c>
      <c r="E3872" t="s">
        <v>44</v>
      </c>
      <c r="F3872" s="25" t="s">
        <v>30</v>
      </c>
      <c r="G3872" s="21" t="s">
        <v>29</v>
      </c>
      <c r="H3872" s="25" t="s">
        <v>26</v>
      </c>
      <c r="I3872" s="25" t="s">
        <v>25</v>
      </c>
      <c r="J3872" s="21" t="s">
        <v>29</v>
      </c>
      <c r="K3872" s="26">
        <v>2.9036672115325901</v>
      </c>
      <c r="L3872" s="26">
        <v>6.5815353393554599</v>
      </c>
      <c r="N3872">
        <f>(Tabell1[[#This Row],[TP]]+Tabell1[[#This Row],[TN]])/(Tabell1[[#This Row],[TP]]+Tabell1[[#This Row],[TN]]+Tabell1[[#This Row],[FP]]+Tabell1[[#This Row],[FN]])</f>
        <v>0.85822117133503095</v>
      </c>
      <c r="O3872">
        <f>Tabell1[[#This Row],[TP]]/(Tabell1[[#This Row],[TP]]+Tabell1[[#This Row],[FP]])</f>
        <v>0.84798184857893477</v>
      </c>
      <c r="P3872">
        <f>Tabell1[[#This Row],[TP]]/(Tabell1[[#This Row],[TP]]+Tabell1[[#This Row],[FN]])</f>
        <v>0.96128333558954926</v>
      </c>
      <c r="Q3872">
        <f>2*(Tabell1[[#This Row],[Recall]] * Tabell1[[#This Row],[Precision]]) / (Tabell1[[#This Row],[Recall]] + Tabell1[[#This Row],[Precision]])</f>
        <v>0.90108495653829079</v>
      </c>
      <c r="R3872">
        <v>7101</v>
      </c>
      <c r="S3872">
        <v>2336</v>
      </c>
      <c r="T3872">
        <v>1273</v>
      </c>
      <c r="U3872">
        <v>286</v>
      </c>
    </row>
    <row r="3873" spans="1:21" hidden="1" x14ac:dyDescent="0.3">
      <c r="A3873" s="25" t="s">
        <v>20</v>
      </c>
      <c r="B3873" s="23" t="s">
        <v>33</v>
      </c>
      <c r="C3873" s="24" t="s">
        <v>38</v>
      </c>
      <c r="D3873" s="24" t="s">
        <v>38</v>
      </c>
      <c r="E3873" t="s">
        <v>45</v>
      </c>
      <c r="F3873" s="19" t="s">
        <v>21</v>
      </c>
      <c r="G3873" s="25" t="s">
        <v>26</v>
      </c>
      <c r="H3873" s="25" t="s">
        <v>26</v>
      </c>
      <c r="I3873" s="25" t="s">
        <v>25</v>
      </c>
      <c r="J3873" s="25" t="s">
        <v>26</v>
      </c>
      <c r="K3873" s="26">
        <v>1.50601553916931</v>
      </c>
      <c r="L3873" s="26">
        <v>3.5966527462005602</v>
      </c>
      <c r="N3873">
        <f>(Tabell1[[#This Row],[TP]]+Tabell1[[#This Row],[TN]])/(Tabell1[[#This Row],[TP]]+Tabell1[[#This Row],[TN]]+Tabell1[[#This Row],[FP]]+Tabell1[[#This Row],[FN]])</f>
        <v>0.87910002710761725</v>
      </c>
      <c r="O3873">
        <f>Tabell1[[#This Row],[TP]]/(Tabell1[[#This Row],[TP]]+Tabell1[[#This Row],[FP]])</f>
        <v>0.88178266531616267</v>
      </c>
      <c r="P3873">
        <f>Tabell1[[#This Row],[TP]]/(Tabell1[[#This Row],[TP]]+Tabell1[[#This Row],[FN]])</f>
        <v>0.92123960695389262</v>
      </c>
      <c r="Q3873">
        <f>2*(Tabell1[[#This Row],[Recall]] * Tabell1[[#This Row],[Precision]]) / (Tabell1[[#This Row],[Recall]] + Tabell1[[#This Row],[Precision]])</f>
        <v>0.90107940263196806</v>
      </c>
      <c r="R3873">
        <v>6094</v>
      </c>
      <c r="S3873">
        <v>3635</v>
      </c>
      <c r="T3873">
        <v>817</v>
      </c>
      <c r="U3873">
        <v>521</v>
      </c>
    </row>
    <row r="3874" spans="1:21" hidden="1" x14ac:dyDescent="0.3">
      <c r="A3874" s="25" t="s">
        <v>20</v>
      </c>
      <c r="B3874" s="23" t="s">
        <v>33</v>
      </c>
      <c r="C3874" s="24" t="s">
        <v>38</v>
      </c>
      <c r="D3874" s="24" t="s">
        <v>38</v>
      </c>
      <c r="E3874" t="s">
        <v>45</v>
      </c>
      <c r="F3874" s="19" t="s">
        <v>21</v>
      </c>
      <c r="G3874" s="21" t="s">
        <v>29</v>
      </c>
      <c r="H3874" s="21" t="s">
        <v>29</v>
      </c>
      <c r="I3874" s="21"/>
      <c r="J3874" s="25" t="s">
        <v>26</v>
      </c>
      <c r="K3874" s="26">
        <v>2.13560438156127</v>
      </c>
      <c r="L3874" s="26">
        <v>6.2756483554839999</v>
      </c>
      <c r="N3874">
        <f>(Tabell1[[#This Row],[TP]]+Tabell1[[#This Row],[TN]])/(Tabell1[[#This Row],[TP]]+Tabell1[[#This Row],[TN]]+Tabell1[[#This Row],[FP]]+Tabell1[[#This Row],[FN]])</f>
        <v>0.87973253817656094</v>
      </c>
      <c r="O3874">
        <f>Tabell1[[#This Row],[TP]]/(Tabell1[[#This Row],[TP]]+Tabell1[[#This Row],[FP]])</f>
        <v>0.88637028370868676</v>
      </c>
      <c r="P3874">
        <f>Tabell1[[#This Row],[TP]]/(Tabell1[[#This Row],[TP]]+Tabell1[[#This Row],[FN]])</f>
        <v>0.91625094482237335</v>
      </c>
      <c r="Q3874">
        <f>2*(Tabell1[[#This Row],[Recall]] * Tabell1[[#This Row],[Precision]]) / (Tabell1[[#This Row],[Recall]] + Tabell1[[#This Row],[Precision]])</f>
        <v>0.90106295993458707</v>
      </c>
      <c r="R3874">
        <v>6061</v>
      </c>
      <c r="S3874">
        <v>3675</v>
      </c>
      <c r="T3874">
        <v>777</v>
      </c>
      <c r="U3874">
        <v>554</v>
      </c>
    </row>
    <row r="3875" spans="1:21" hidden="1" x14ac:dyDescent="0.3">
      <c r="A3875" s="23" t="s">
        <v>48</v>
      </c>
      <c r="B3875" s="21" t="s">
        <v>32</v>
      </c>
      <c r="C3875" s="24" t="s">
        <v>38</v>
      </c>
      <c r="D3875" s="24" t="s">
        <v>38</v>
      </c>
      <c r="E3875" t="s">
        <v>45</v>
      </c>
      <c r="F3875" s="19" t="s">
        <v>21</v>
      </c>
      <c r="G3875" s="25" t="s">
        <v>26</v>
      </c>
      <c r="H3875" s="21" t="s">
        <v>29</v>
      </c>
      <c r="I3875" s="25" t="s">
        <v>25</v>
      </c>
      <c r="J3875" s="21" t="s">
        <v>29</v>
      </c>
      <c r="K3875" s="26">
        <v>0.72297048568725497</v>
      </c>
      <c r="L3875" s="26">
        <v>1.87055563926696</v>
      </c>
      <c r="N3875">
        <f>(Tabell1[[#This Row],[TP]]+Tabell1[[#This Row],[TN]])/(Tabell1[[#This Row],[TP]]+Tabell1[[#This Row],[TN]]+Tabell1[[#This Row],[FP]]+Tabell1[[#This Row],[FN]])</f>
        <v>0.87837715731453869</v>
      </c>
      <c r="O3875">
        <f>Tabell1[[#This Row],[TP]]/(Tabell1[[#This Row],[TP]]+Tabell1[[#This Row],[FP]])</f>
        <v>0.87738146397364269</v>
      </c>
      <c r="P3875">
        <f>Tabell1[[#This Row],[TP]]/(Tabell1[[#This Row],[TP]]+Tabell1[[#This Row],[FN]])</f>
        <v>0.92592592592592593</v>
      </c>
      <c r="Q3875">
        <f>2*(Tabell1[[#This Row],[Recall]] * Tabell1[[#This Row],[Precision]]) / (Tabell1[[#This Row],[Recall]] + Tabell1[[#This Row],[Precision]])</f>
        <v>0.9010002942041776</v>
      </c>
      <c r="R3875">
        <v>6125</v>
      </c>
      <c r="S3875">
        <v>3596</v>
      </c>
      <c r="T3875">
        <v>856</v>
      </c>
      <c r="U3875">
        <v>490</v>
      </c>
    </row>
    <row r="3876" spans="1:21" hidden="1" x14ac:dyDescent="0.3">
      <c r="A3876" s="23" t="s">
        <v>48</v>
      </c>
      <c r="B3876" s="21" t="s">
        <v>32</v>
      </c>
      <c r="C3876" s="24" t="s">
        <v>38</v>
      </c>
      <c r="D3876" s="24" t="s">
        <v>38</v>
      </c>
      <c r="E3876" t="s">
        <v>45</v>
      </c>
      <c r="F3876" s="19" t="s">
        <v>21</v>
      </c>
      <c r="G3876" s="25" t="s">
        <v>26</v>
      </c>
      <c r="H3876" s="21" t="s">
        <v>29</v>
      </c>
      <c r="I3876" s="25" t="s">
        <v>25</v>
      </c>
      <c r="J3876" s="25" t="s">
        <v>26</v>
      </c>
      <c r="K3876" s="26">
        <v>0.65684032440185502</v>
      </c>
      <c r="L3876" s="26">
        <v>1.93160247802734</v>
      </c>
      <c r="N3876">
        <f>(Tabell1[[#This Row],[TP]]+Tabell1[[#This Row],[TN]])/(Tabell1[[#This Row],[TP]]+Tabell1[[#This Row],[TN]]+Tabell1[[#This Row],[FP]]+Tabell1[[#This Row],[FN]])</f>
        <v>0.87837715731453869</v>
      </c>
      <c r="O3876">
        <f>Tabell1[[#This Row],[TP]]/(Tabell1[[#This Row],[TP]]+Tabell1[[#This Row],[FP]])</f>
        <v>0.87738146397364269</v>
      </c>
      <c r="P3876">
        <f>Tabell1[[#This Row],[TP]]/(Tabell1[[#This Row],[TP]]+Tabell1[[#This Row],[FN]])</f>
        <v>0.92592592592592593</v>
      </c>
      <c r="Q3876">
        <f>2*(Tabell1[[#This Row],[Recall]] * Tabell1[[#This Row],[Precision]]) / (Tabell1[[#This Row],[Recall]] + Tabell1[[#This Row],[Precision]])</f>
        <v>0.9010002942041776</v>
      </c>
      <c r="R3876">
        <v>6125</v>
      </c>
      <c r="S3876">
        <v>3596</v>
      </c>
      <c r="T3876">
        <v>856</v>
      </c>
      <c r="U3876">
        <v>490</v>
      </c>
    </row>
    <row r="3877" spans="1:21" hidden="1" x14ac:dyDescent="0.3">
      <c r="A3877" s="21" t="s">
        <v>31</v>
      </c>
      <c r="B3877" s="21" t="s">
        <v>32</v>
      </c>
      <c r="C3877" s="24" t="s">
        <v>38</v>
      </c>
      <c r="D3877" s="24" t="s">
        <v>38</v>
      </c>
      <c r="E3877" t="s">
        <v>45</v>
      </c>
      <c r="F3877" s="19" t="s">
        <v>21</v>
      </c>
      <c r="G3877" s="25" t="s">
        <v>26</v>
      </c>
      <c r="H3877" s="25" t="s">
        <v>26</v>
      </c>
      <c r="I3877" s="21"/>
      <c r="J3877" s="25" t="s">
        <v>26</v>
      </c>
      <c r="K3877" s="26">
        <v>2.6951780319213801</v>
      </c>
      <c r="L3877" s="26">
        <v>0.67590904235839799</v>
      </c>
      <c r="N3877">
        <f>(Tabell1[[#This Row],[TP]]+Tabell1[[#This Row],[TN]])/(Tabell1[[#This Row],[TP]]+Tabell1[[#This Row],[TN]]+Tabell1[[#This Row],[FP]]+Tabell1[[#This Row],[FN]])</f>
        <v>0.87647962410770763</v>
      </c>
      <c r="O3877">
        <f>Tabell1[[#This Row],[TP]]/(Tabell1[[#This Row],[TP]]+Tabell1[[#This Row],[FP]])</f>
        <v>0.86484983314794217</v>
      </c>
      <c r="P3877">
        <f>Tabell1[[#This Row],[TP]]/(Tabell1[[#This Row],[TP]]+Tabell1[[#This Row],[FN]])</f>
        <v>0.94028722600151171</v>
      </c>
      <c r="Q3877">
        <f>2*(Tabell1[[#This Row],[Recall]] * Tabell1[[#This Row],[Precision]]) / (Tabell1[[#This Row],[Recall]] + Tabell1[[#This Row],[Precision]])</f>
        <v>0.90099225030781482</v>
      </c>
      <c r="R3877">
        <v>6220</v>
      </c>
      <c r="S3877">
        <v>3480</v>
      </c>
      <c r="T3877">
        <v>972</v>
      </c>
      <c r="U3877">
        <v>395</v>
      </c>
    </row>
    <row r="3878" spans="1:21" hidden="1" x14ac:dyDescent="0.3">
      <c r="A3878" s="25" t="s">
        <v>20</v>
      </c>
      <c r="B3878" s="23" t="s">
        <v>33</v>
      </c>
      <c r="C3878" s="24" t="s">
        <v>38</v>
      </c>
      <c r="D3878" s="24" t="s">
        <v>38</v>
      </c>
      <c r="E3878" t="s">
        <v>45</v>
      </c>
      <c r="F3878" s="25" t="s">
        <v>30</v>
      </c>
      <c r="G3878" s="25" t="s">
        <v>26</v>
      </c>
      <c r="H3878" s="21" t="s">
        <v>29</v>
      </c>
      <c r="I3878" s="21"/>
      <c r="J3878" s="21" t="s">
        <v>29</v>
      </c>
      <c r="K3878" s="26">
        <v>6.04095363616943</v>
      </c>
      <c r="L3878" s="26">
        <v>17.310165166854802</v>
      </c>
      <c r="N3878">
        <f>(Tabell1[[#This Row],[TP]]+Tabell1[[#This Row],[TN]])/(Tabell1[[#This Row],[TP]]+Tabell1[[#This Row],[TN]]+Tabell1[[#This Row],[FP]]+Tabell1[[#This Row],[FN]])</f>
        <v>0.87846751603867357</v>
      </c>
      <c r="O3878">
        <f>Tabell1[[#This Row],[TP]]/(Tabell1[[#This Row],[TP]]+Tabell1[[#This Row],[FP]])</f>
        <v>0.87826586276198682</v>
      </c>
      <c r="P3878">
        <f>Tabell1[[#This Row],[TP]]/(Tabell1[[#This Row],[TP]]+Tabell1[[#This Row],[FN]])</f>
        <v>0.92486772486772484</v>
      </c>
      <c r="Q3878">
        <f>2*(Tabell1[[#This Row],[Recall]] * Tabell1[[#This Row],[Precision]]) / (Tabell1[[#This Row],[Recall]] + Tabell1[[#This Row],[Precision]])</f>
        <v>0.90096458287313164</v>
      </c>
      <c r="R3878">
        <v>6118</v>
      </c>
      <c r="S3878">
        <v>3604</v>
      </c>
      <c r="T3878">
        <v>848</v>
      </c>
      <c r="U3878">
        <v>497</v>
      </c>
    </row>
    <row r="3879" spans="1:21" hidden="1" x14ac:dyDescent="0.3">
      <c r="A3879" s="21" t="s">
        <v>31</v>
      </c>
      <c r="B3879" s="25" t="s">
        <v>22</v>
      </c>
      <c r="C3879" s="25" t="s">
        <v>36</v>
      </c>
      <c r="D3879" s="25" t="s">
        <v>36</v>
      </c>
      <c r="E3879" t="s">
        <v>44</v>
      </c>
      <c r="F3879" s="19" t="s">
        <v>21</v>
      </c>
      <c r="G3879" s="21" t="s">
        <v>29</v>
      </c>
      <c r="H3879" s="25" t="s">
        <v>26</v>
      </c>
      <c r="I3879" s="21"/>
      <c r="J3879" s="25" t="s">
        <v>26</v>
      </c>
      <c r="K3879" s="26">
        <v>2.8504478931427002</v>
      </c>
      <c r="L3879" s="26">
        <v>0.64396190643310502</v>
      </c>
      <c r="N3879">
        <f>(Tabell1[[#This Row],[TP]]+Tabell1[[#This Row],[TN]])/(Tabell1[[#This Row],[TP]]+Tabell1[[#This Row],[TN]]+Tabell1[[#This Row],[FP]]+Tabell1[[#This Row],[FN]])</f>
        <v>0.85640232811931616</v>
      </c>
      <c r="O3879">
        <f>Tabell1[[#This Row],[TP]]/(Tabell1[[#This Row],[TP]]+Tabell1[[#This Row],[FP]])</f>
        <v>0.83964912280701753</v>
      </c>
      <c r="P3879">
        <f>Tabell1[[#This Row],[TP]]/(Tabell1[[#This Row],[TP]]+Tabell1[[#This Row],[FN]])</f>
        <v>0.97184242588330849</v>
      </c>
      <c r="Q3879">
        <f>2*(Tabell1[[#This Row],[Recall]] * Tabell1[[#This Row],[Precision]]) / (Tabell1[[#This Row],[Recall]] + Tabell1[[#This Row],[Precision]])</f>
        <v>0.90092238187864715</v>
      </c>
      <c r="R3879">
        <v>7179</v>
      </c>
      <c r="S3879">
        <v>2238</v>
      </c>
      <c r="T3879">
        <v>1371</v>
      </c>
      <c r="U3879">
        <v>208</v>
      </c>
    </row>
    <row r="3880" spans="1:21" hidden="1" x14ac:dyDescent="0.3">
      <c r="A3880" s="25" t="s">
        <v>20</v>
      </c>
      <c r="B3880" s="21" t="s">
        <v>32</v>
      </c>
      <c r="C3880" s="24" t="s">
        <v>38</v>
      </c>
      <c r="D3880" s="24" t="s">
        <v>38</v>
      </c>
      <c r="E3880" t="s">
        <v>45</v>
      </c>
      <c r="F3880" s="19" t="s">
        <v>21</v>
      </c>
      <c r="G3880" s="21" t="s">
        <v>29</v>
      </c>
      <c r="H3880" s="25" t="s">
        <v>26</v>
      </c>
      <c r="I3880" s="21"/>
      <c r="J3880" s="21" t="s">
        <v>29</v>
      </c>
      <c r="K3880" s="26">
        <v>3.2226152420043901</v>
      </c>
      <c r="L3880" s="26">
        <v>9.0858767032623202</v>
      </c>
      <c r="N3880">
        <f>(Tabell1[[#This Row],[TP]]+Tabell1[[#This Row],[TN]])/(Tabell1[[#This Row],[TP]]+Tabell1[[#This Row],[TN]]+Tabell1[[#This Row],[FP]]+Tabell1[[#This Row],[FN]])</f>
        <v>0.87783500496972988</v>
      </c>
      <c r="O3880">
        <f>Tabell1[[#This Row],[TP]]/(Tabell1[[#This Row],[TP]]+Tabell1[[#This Row],[FP]])</f>
        <v>0.87437757860293075</v>
      </c>
      <c r="P3880">
        <f>Tabell1[[#This Row],[TP]]/(Tabell1[[#This Row],[TP]]+Tabell1[[#This Row],[FN]])</f>
        <v>0.92910052910052909</v>
      </c>
      <c r="Q3880">
        <f>2*(Tabell1[[#This Row],[Recall]] * Tabell1[[#This Row],[Precision]]) / (Tabell1[[#This Row],[Recall]] + Tabell1[[#This Row],[Precision]])</f>
        <v>0.90090882439167397</v>
      </c>
      <c r="R3880">
        <v>6146</v>
      </c>
      <c r="S3880">
        <v>3569</v>
      </c>
      <c r="T3880">
        <v>883</v>
      </c>
      <c r="U3880">
        <v>469</v>
      </c>
    </row>
    <row r="3881" spans="1:21" hidden="1" x14ac:dyDescent="0.3">
      <c r="A3881" s="21" t="s">
        <v>31</v>
      </c>
      <c r="B3881" s="25" t="s">
        <v>22</v>
      </c>
      <c r="C3881" s="25" t="s">
        <v>36</v>
      </c>
      <c r="D3881" s="25" t="s">
        <v>36</v>
      </c>
      <c r="E3881" t="s">
        <v>44</v>
      </c>
      <c r="F3881" s="25" t="s">
        <v>30</v>
      </c>
      <c r="G3881" s="21" t="s">
        <v>29</v>
      </c>
      <c r="H3881" s="21" t="s">
        <v>29</v>
      </c>
      <c r="I3881" s="21"/>
      <c r="J3881" s="25" t="s">
        <v>26</v>
      </c>
      <c r="K3881" s="26">
        <v>6.1697039604187003</v>
      </c>
      <c r="L3881" s="26">
        <v>1.7136988639831501</v>
      </c>
      <c r="N3881">
        <f>(Tabell1[[#This Row],[TP]]+Tabell1[[#This Row],[TN]])/(Tabell1[[#This Row],[TP]]+Tabell1[[#This Row],[TN]]+Tabell1[[#This Row],[FP]]+Tabell1[[#This Row],[FN]])</f>
        <v>0.85512913786831579</v>
      </c>
      <c r="O3881">
        <f>Tabell1[[#This Row],[TP]]/(Tabell1[[#This Row],[TP]]+Tabell1[[#This Row],[FP]])</f>
        <v>0.83390963577685573</v>
      </c>
      <c r="P3881">
        <f>Tabell1[[#This Row],[TP]]/(Tabell1[[#This Row],[TP]]+Tabell1[[#This Row],[FN]])</f>
        <v>0.97942331122241777</v>
      </c>
      <c r="Q3881">
        <f>2*(Tabell1[[#This Row],[Recall]] * Tabell1[[#This Row],[Precision]]) / (Tabell1[[#This Row],[Recall]] + Tabell1[[#This Row],[Precision]])</f>
        <v>0.90082798979020096</v>
      </c>
      <c r="R3881">
        <v>7235</v>
      </c>
      <c r="S3881">
        <v>2168</v>
      </c>
      <c r="T3881">
        <v>1441</v>
      </c>
      <c r="U3881">
        <v>152</v>
      </c>
    </row>
    <row r="3882" spans="1:21" hidden="1" x14ac:dyDescent="0.3">
      <c r="A3882" s="21" t="s">
        <v>31</v>
      </c>
      <c r="B3882" s="23" t="s">
        <v>33</v>
      </c>
      <c r="C3882" s="21" t="s">
        <v>34</v>
      </c>
      <c r="D3882" s="21" t="s">
        <v>34</v>
      </c>
      <c r="E3882" t="s">
        <v>43</v>
      </c>
      <c r="F3882" s="19" t="s">
        <v>21</v>
      </c>
      <c r="G3882" s="25" t="s">
        <v>26</v>
      </c>
      <c r="H3882" s="25" t="s">
        <v>26</v>
      </c>
      <c r="I3882" s="25" t="s">
        <v>25</v>
      </c>
      <c r="J3882" s="21" t="s">
        <v>29</v>
      </c>
      <c r="K3882" s="26">
        <v>58.4362149238586</v>
      </c>
      <c r="L3882" s="26">
        <v>0.69112586975097601</v>
      </c>
      <c r="N3882">
        <f>(Tabell1[[#This Row],[TP]]+Tabell1[[#This Row],[TN]])/(Tabell1[[#This Row],[TP]]+Tabell1[[#This Row],[TN]]+Tabell1[[#This Row],[FP]]+Tabell1[[#This Row],[FN]])</f>
        <v>0.82421167089525194</v>
      </c>
      <c r="O3882">
        <f>Tabell1[[#This Row],[TP]]/(Tabell1[[#This Row],[TP]]+Tabell1[[#This Row],[FP]])</f>
        <v>0.81968738369929284</v>
      </c>
      <c r="P3882">
        <f>Tabell1[[#This Row],[TP]]/(Tabell1[[#This Row],[TP]]+Tabell1[[#This Row],[FN]])</f>
        <v>0.99977303676804352</v>
      </c>
      <c r="Q3882">
        <f>2*(Tabell1[[#This Row],[Recall]] * Tabell1[[#This Row],[Precision]]) / (Tabell1[[#This Row],[Recall]] + Tabell1[[#This Row],[Precision]])</f>
        <v>0.90081799591002043</v>
      </c>
      <c r="R3882">
        <v>8810</v>
      </c>
      <c r="S3882">
        <v>286</v>
      </c>
      <c r="T3882">
        <v>1938</v>
      </c>
      <c r="U3882">
        <v>2</v>
      </c>
    </row>
    <row r="3883" spans="1:21" hidden="1" x14ac:dyDescent="0.3">
      <c r="A3883" s="23" t="s">
        <v>48</v>
      </c>
      <c r="B3883" s="21" t="s">
        <v>32</v>
      </c>
      <c r="C3883" s="24" t="s">
        <v>38</v>
      </c>
      <c r="D3883" s="24" t="s">
        <v>38</v>
      </c>
      <c r="E3883" t="s">
        <v>45</v>
      </c>
      <c r="F3883" s="25" t="s">
        <v>30</v>
      </c>
      <c r="G3883" s="25" t="s">
        <v>26</v>
      </c>
      <c r="H3883" s="21" t="s">
        <v>29</v>
      </c>
      <c r="I3883" s="25" t="s">
        <v>25</v>
      </c>
      <c r="J3883" s="21" t="s">
        <v>29</v>
      </c>
      <c r="K3883" s="26">
        <v>0.88146924972534102</v>
      </c>
      <c r="L3883" s="26">
        <v>2.1442301273345898</v>
      </c>
      <c r="N3883">
        <f>(Tabell1[[#This Row],[TP]]+Tabell1[[#This Row],[TN]])/(Tabell1[[#This Row],[TP]]+Tabell1[[#This Row],[TN]]+Tabell1[[#This Row],[FP]]+Tabell1[[#This Row],[FN]])</f>
        <v>0.87440137345260682</v>
      </c>
      <c r="O3883">
        <f>Tabell1[[#This Row],[TP]]/(Tabell1[[#This Row],[TP]]+Tabell1[[#This Row],[FP]])</f>
        <v>0.85356611178779263</v>
      </c>
      <c r="P3883">
        <f>Tabell1[[#This Row],[TP]]/(Tabell1[[#This Row],[TP]]+Tabell1[[#This Row],[FN]])</f>
        <v>0.95343915343915342</v>
      </c>
      <c r="Q3883">
        <f>2*(Tabell1[[#This Row],[Recall]] * Tabell1[[#This Row],[Precision]]) / (Tabell1[[#This Row],[Recall]] + Tabell1[[#This Row],[Precision]])</f>
        <v>0.90074264495858325</v>
      </c>
      <c r="R3883">
        <v>6307</v>
      </c>
      <c r="S3883">
        <v>3370</v>
      </c>
      <c r="T3883">
        <v>1082</v>
      </c>
      <c r="U3883">
        <v>308</v>
      </c>
    </row>
    <row r="3884" spans="1:21" hidden="1" x14ac:dyDescent="0.3">
      <c r="A3884" s="23" t="s">
        <v>48</v>
      </c>
      <c r="B3884" s="21" t="s">
        <v>32</v>
      </c>
      <c r="C3884" s="24" t="s">
        <v>38</v>
      </c>
      <c r="D3884" s="24" t="s">
        <v>38</v>
      </c>
      <c r="E3884" t="s">
        <v>45</v>
      </c>
      <c r="F3884" s="25" t="s">
        <v>30</v>
      </c>
      <c r="G3884" s="25" t="s">
        <v>26</v>
      </c>
      <c r="H3884" s="21" t="s">
        <v>29</v>
      </c>
      <c r="I3884" s="25" t="s">
        <v>25</v>
      </c>
      <c r="J3884" s="25" t="s">
        <v>26</v>
      </c>
      <c r="K3884" s="26">
        <v>0.86264443397521895</v>
      </c>
      <c r="L3884" s="26">
        <v>2.0645239353179901</v>
      </c>
      <c r="N3884">
        <f>(Tabell1[[#This Row],[TP]]+Tabell1[[#This Row],[TN]])/(Tabell1[[#This Row],[TP]]+Tabell1[[#This Row],[TN]]+Tabell1[[#This Row],[FP]]+Tabell1[[#This Row],[FN]])</f>
        <v>0.87440137345260682</v>
      </c>
      <c r="O3884">
        <f>Tabell1[[#This Row],[TP]]/(Tabell1[[#This Row],[TP]]+Tabell1[[#This Row],[FP]])</f>
        <v>0.85356611178779263</v>
      </c>
      <c r="P3884">
        <f>Tabell1[[#This Row],[TP]]/(Tabell1[[#This Row],[TP]]+Tabell1[[#This Row],[FN]])</f>
        <v>0.95343915343915342</v>
      </c>
      <c r="Q3884">
        <f>2*(Tabell1[[#This Row],[Recall]] * Tabell1[[#This Row],[Precision]]) / (Tabell1[[#This Row],[Recall]] + Tabell1[[#This Row],[Precision]])</f>
        <v>0.90074264495858325</v>
      </c>
      <c r="R3884">
        <v>6307</v>
      </c>
      <c r="S3884">
        <v>3370</v>
      </c>
      <c r="T3884">
        <v>1082</v>
      </c>
      <c r="U3884">
        <v>308</v>
      </c>
    </row>
    <row r="3885" spans="1:21" hidden="1" x14ac:dyDescent="0.3">
      <c r="A3885" s="25" t="s">
        <v>20</v>
      </c>
      <c r="B3885" s="25" t="s">
        <v>22</v>
      </c>
      <c r="C3885" s="23" t="s">
        <v>40</v>
      </c>
      <c r="D3885" s="20" t="s">
        <v>23</v>
      </c>
      <c r="E3885" t="s">
        <v>24</v>
      </c>
      <c r="F3885" s="25" t="s">
        <v>30</v>
      </c>
      <c r="G3885" s="25" t="s">
        <v>26</v>
      </c>
      <c r="H3885" s="25" t="s">
        <v>26</v>
      </c>
      <c r="I3885" s="21"/>
      <c r="J3885" s="25" t="s">
        <v>26</v>
      </c>
      <c r="K3885" s="26">
        <v>6.2589268684387198</v>
      </c>
      <c r="L3885" s="26">
        <v>9.7816731929778999</v>
      </c>
      <c r="N3885">
        <f>(Tabell1[[#This Row],[TP]]+Tabell1[[#This Row],[TN]])/(Tabell1[[#This Row],[TP]]+Tabell1[[#This Row],[TN]]+Tabell1[[#This Row],[FP]]+Tabell1[[#This Row],[FN]])</f>
        <v>0.83733140219063995</v>
      </c>
      <c r="O3885">
        <f>Tabell1[[#This Row],[TP]]/(Tabell1[[#This Row],[TP]]+Tabell1[[#This Row],[FP]])</f>
        <v>0.96470866887730933</v>
      </c>
      <c r="P3885">
        <f>Tabell1[[#This Row],[TP]]/(Tabell1[[#This Row],[TP]]+Tabell1[[#This Row],[FN]])</f>
        <v>0.84458268532918612</v>
      </c>
      <c r="Q3885">
        <f>2*(Tabell1[[#This Row],[Recall]] * Tabell1[[#This Row],[Precision]]) / (Tabell1[[#This Row],[Recall]] + Tabell1[[#This Row],[Precision]])</f>
        <v>0.90065785836696333</v>
      </c>
      <c r="R3885">
        <v>8146</v>
      </c>
      <c r="S3885">
        <v>1104</v>
      </c>
      <c r="T3885">
        <v>298</v>
      </c>
      <c r="U3885">
        <v>1499</v>
      </c>
    </row>
    <row r="3886" spans="1:21" hidden="1" x14ac:dyDescent="0.3">
      <c r="A3886" s="25" t="s">
        <v>20</v>
      </c>
      <c r="B3886" s="23" t="s">
        <v>33</v>
      </c>
      <c r="C3886" s="24" t="s">
        <v>38</v>
      </c>
      <c r="D3886" s="24" t="s">
        <v>38</v>
      </c>
      <c r="E3886" t="s">
        <v>39</v>
      </c>
      <c r="F3886" s="25" t="s">
        <v>30</v>
      </c>
      <c r="G3886" s="21" t="s">
        <v>29</v>
      </c>
      <c r="H3886" s="21" t="s">
        <v>29</v>
      </c>
      <c r="I3886" s="21"/>
      <c r="J3886" s="21" t="s">
        <v>29</v>
      </c>
      <c r="K3886" s="26">
        <v>4.2024917602539</v>
      </c>
      <c r="L3886" s="26">
        <v>10.9777171611785</v>
      </c>
      <c r="N3886">
        <f>(Tabell1[[#This Row],[TP]]+Tabell1[[#This Row],[TN]])/(Tabell1[[#This Row],[TP]]+Tabell1[[#This Row],[TN]]+Tabell1[[#This Row],[FP]]+Tabell1[[#This Row],[FN]])</f>
        <v>0.87850130595334597</v>
      </c>
      <c r="O3886">
        <f>Tabell1[[#This Row],[TP]]/(Tabell1[[#This Row],[TP]]+Tabell1[[#This Row],[FP]])</f>
        <v>0.88636034207856207</v>
      </c>
      <c r="P3886">
        <f>Tabell1[[#This Row],[TP]]/(Tabell1[[#This Row],[TP]]+Tabell1[[#This Row],[FN]])</f>
        <v>0.91541916167664672</v>
      </c>
      <c r="Q3886">
        <f>2*(Tabell1[[#This Row],[Recall]] * Tabell1[[#This Row],[Precision]]) / (Tabell1[[#This Row],[Recall]] + Tabell1[[#This Row],[Precision]])</f>
        <v>0.90065542381618668</v>
      </c>
      <c r="R3886">
        <v>6115</v>
      </c>
      <c r="S3886">
        <v>3639</v>
      </c>
      <c r="T3886">
        <v>784</v>
      </c>
      <c r="U3886">
        <v>565</v>
      </c>
    </row>
    <row r="3887" spans="1:21" hidden="1" x14ac:dyDescent="0.3">
      <c r="A3887" s="25" t="s">
        <v>20</v>
      </c>
      <c r="B3887" s="23" t="s">
        <v>33</v>
      </c>
      <c r="C3887" s="24" t="s">
        <v>38</v>
      </c>
      <c r="D3887" s="24" t="s">
        <v>38</v>
      </c>
      <c r="E3887" t="s">
        <v>39</v>
      </c>
      <c r="F3887" s="25" t="s">
        <v>30</v>
      </c>
      <c r="G3887" s="25" t="s">
        <v>26</v>
      </c>
      <c r="H3887" s="21" t="s">
        <v>29</v>
      </c>
      <c r="I3887" s="21"/>
      <c r="J3887" s="21" t="s">
        <v>29</v>
      </c>
      <c r="K3887" s="26">
        <v>4.2009398937225297</v>
      </c>
      <c r="L3887" s="26">
        <v>10.905086517333901</v>
      </c>
      <c r="N3887">
        <f>(Tabell1[[#This Row],[TP]]+Tabell1[[#This Row],[TN]])/(Tabell1[[#This Row],[TP]]+Tabell1[[#This Row],[TN]]+Tabell1[[#This Row],[FP]]+Tabell1[[#This Row],[FN]])</f>
        <v>0.87850130595334597</v>
      </c>
      <c r="O3887">
        <f>Tabell1[[#This Row],[TP]]/(Tabell1[[#This Row],[TP]]+Tabell1[[#This Row],[FP]])</f>
        <v>0.88636034207856207</v>
      </c>
      <c r="P3887">
        <f>Tabell1[[#This Row],[TP]]/(Tabell1[[#This Row],[TP]]+Tabell1[[#This Row],[FN]])</f>
        <v>0.91541916167664672</v>
      </c>
      <c r="Q3887">
        <f>2*(Tabell1[[#This Row],[Recall]] * Tabell1[[#This Row],[Precision]]) / (Tabell1[[#This Row],[Recall]] + Tabell1[[#This Row],[Precision]])</f>
        <v>0.90065542381618668</v>
      </c>
      <c r="R3887">
        <v>6115</v>
      </c>
      <c r="S3887">
        <v>3639</v>
      </c>
      <c r="T3887">
        <v>784</v>
      </c>
      <c r="U3887">
        <v>565</v>
      </c>
    </row>
    <row r="3888" spans="1:21" hidden="1" x14ac:dyDescent="0.3">
      <c r="A3888" s="25" t="s">
        <v>20</v>
      </c>
      <c r="B3888" s="21" t="s">
        <v>32</v>
      </c>
      <c r="C3888" s="23" t="s">
        <v>40</v>
      </c>
      <c r="D3888" s="20" t="s">
        <v>23</v>
      </c>
      <c r="E3888" t="s">
        <v>24</v>
      </c>
      <c r="F3888" s="19" t="s">
        <v>21</v>
      </c>
      <c r="G3888" s="21" t="s">
        <v>29</v>
      </c>
      <c r="H3888" s="25" t="s">
        <v>26</v>
      </c>
      <c r="I3888" s="21"/>
      <c r="J3888" s="21" t="s">
        <v>29</v>
      </c>
      <c r="K3888" s="26">
        <v>3.30727767944335</v>
      </c>
      <c r="L3888" s="26">
        <v>6.4261109828948904</v>
      </c>
      <c r="N3888">
        <f>(Tabell1[[#This Row],[TP]]+Tabell1[[#This Row],[TN]])/(Tabell1[[#This Row],[TP]]+Tabell1[[#This Row],[TN]]+Tabell1[[#This Row],[FP]]+Tabell1[[#This Row],[FN]])</f>
        <v>0.83624513442563597</v>
      </c>
      <c r="O3888">
        <f>Tabell1[[#This Row],[TP]]/(Tabell1[[#This Row],[TP]]+Tabell1[[#This Row],[FP]])</f>
        <v>0.95824561403508768</v>
      </c>
      <c r="P3888">
        <f>Tabell1[[#This Row],[TP]]/(Tabell1[[#This Row],[TP]]+Tabell1[[#This Row],[FN]])</f>
        <v>0.84945567651632969</v>
      </c>
      <c r="Q3888">
        <f>2*(Tabell1[[#This Row],[Recall]] * Tabell1[[#This Row],[Precision]]) / (Tabell1[[#This Row],[Recall]] + Tabell1[[#This Row],[Precision]])</f>
        <v>0.90057708161582861</v>
      </c>
      <c r="R3888">
        <v>8193</v>
      </c>
      <c r="S3888">
        <v>1045</v>
      </c>
      <c r="T3888">
        <v>357</v>
      </c>
      <c r="U3888">
        <v>1452</v>
      </c>
    </row>
    <row r="3889" spans="1:21" hidden="1" x14ac:dyDescent="0.3">
      <c r="A3889" s="21" t="s">
        <v>31</v>
      </c>
      <c r="B3889" s="25" t="s">
        <v>22</v>
      </c>
      <c r="C3889" s="25" t="s">
        <v>36</v>
      </c>
      <c r="D3889" s="25" t="s">
        <v>36</v>
      </c>
      <c r="E3889" t="s">
        <v>37</v>
      </c>
      <c r="F3889" s="19" t="s">
        <v>21</v>
      </c>
      <c r="G3889" s="25" t="s">
        <v>26</v>
      </c>
      <c r="H3889" s="21" t="s">
        <v>29</v>
      </c>
      <c r="I3889" s="25" t="s">
        <v>25</v>
      </c>
      <c r="J3889" s="25" t="s">
        <v>26</v>
      </c>
      <c r="K3889" s="26">
        <v>2.22479152679443</v>
      </c>
      <c r="L3889" s="26">
        <v>0.81760978698730402</v>
      </c>
      <c r="N3889">
        <f>(Tabell1[[#This Row],[TP]]+Tabell1[[#This Row],[TN]])/(Tabell1[[#This Row],[TP]]+Tabell1[[#This Row],[TN]]+Tabell1[[#This Row],[FP]]+Tabell1[[#This Row],[FN]])</f>
        <v>0.857547773612508</v>
      </c>
      <c r="O3889">
        <f>Tabell1[[#This Row],[TP]]/(Tabell1[[#This Row],[TP]]+Tabell1[[#This Row],[FP]])</f>
        <v>0.84410145967934913</v>
      </c>
      <c r="P3889">
        <f>Tabell1[[#This Row],[TP]]/(Tabell1[[#This Row],[TP]]+Tabell1[[#This Row],[FN]])</f>
        <v>0.96511627906976749</v>
      </c>
      <c r="Q3889">
        <f>2*(Tabell1[[#This Row],[Recall]] * Tabell1[[#This Row],[Precision]]) / (Tabell1[[#This Row],[Recall]] + Tabell1[[#This Row],[Precision]])</f>
        <v>0.90056165432729129</v>
      </c>
      <c r="R3889">
        <v>7055</v>
      </c>
      <c r="S3889">
        <v>2324</v>
      </c>
      <c r="T3889">
        <v>1303</v>
      </c>
      <c r="U3889">
        <v>255</v>
      </c>
    </row>
    <row r="3890" spans="1:21" hidden="1" x14ac:dyDescent="0.3">
      <c r="A3890" s="21" t="s">
        <v>31</v>
      </c>
      <c r="B3890" s="23" t="s">
        <v>33</v>
      </c>
      <c r="C3890" s="21" t="s">
        <v>34</v>
      </c>
      <c r="D3890" s="21" t="s">
        <v>34</v>
      </c>
      <c r="E3890" t="s">
        <v>43</v>
      </c>
      <c r="F3890" s="19" t="s">
        <v>21</v>
      </c>
      <c r="G3890" s="25" t="s">
        <v>26</v>
      </c>
      <c r="H3890" s="21" t="s">
        <v>29</v>
      </c>
      <c r="I3890" s="25" t="s">
        <v>25</v>
      </c>
      <c r="J3890" s="25" t="s">
        <v>26</v>
      </c>
      <c r="K3890" s="26">
        <v>268.12765741348198</v>
      </c>
      <c r="L3890" s="26">
        <v>3.0977764129638601</v>
      </c>
      <c r="N3890">
        <f>(Tabell1[[#This Row],[TP]]+Tabell1[[#This Row],[TN]])/(Tabell1[[#This Row],[TP]]+Tabell1[[#This Row],[TN]]+Tabell1[[#This Row],[FP]]+Tabell1[[#This Row],[FN]])</f>
        <v>0.82357738310982243</v>
      </c>
      <c r="O3890">
        <f>Tabell1[[#This Row],[TP]]/(Tabell1[[#This Row],[TP]]+Tabell1[[#This Row],[FP]])</f>
        <v>0.81903522632214887</v>
      </c>
      <c r="P3890">
        <f>Tabell1[[#This Row],[TP]]/(Tabell1[[#This Row],[TP]]+Tabell1[[#This Row],[FN]])</f>
        <v>1</v>
      </c>
      <c r="Q3890">
        <f>2*(Tabell1[[#This Row],[Recall]] * Tabell1[[#This Row],[Precision]]) / (Tabell1[[#This Row],[Recall]] + Tabell1[[#This Row],[Precision]])</f>
        <v>0.90051606969495679</v>
      </c>
      <c r="R3890">
        <v>8812</v>
      </c>
      <c r="S3890">
        <v>277</v>
      </c>
      <c r="T3890">
        <v>1947</v>
      </c>
      <c r="U3890">
        <v>0</v>
      </c>
    </row>
    <row r="3891" spans="1:21" hidden="1" x14ac:dyDescent="0.3">
      <c r="A3891" s="21" t="s">
        <v>31</v>
      </c>
      <c r="B3891" s="25" t="s">
        <v>22</v>
      </c>
      <c r="C3891" s="25" t="s">
        <v>36</v>
      </c>
      <c r="D3891" s="25" t="s">
        <v>36</v>
      </c>
      <c r="E3891" t="s">
        <v>44</v>
      </c>
      <c r="F3891" s="19" t="s">
        <v>21</v>
      </c>
      <c r="G3891" s="25" t="s">
        <v>26</v>
      </c>
      <c r="H3891" s="25" t="s">
        <v>26</v>
      </c>
      <c r="I3891" s="21"/>
      <c r="J3891" s="25" t="s">
        <v>26</v>
      </c>
      <c r="K3891" s="26">
        <v>2.4165632724761901</v>
      </c>
      <c r="L3891" s="26">
        <v>0.85940623283386197</v>
      </c>
      <c r="N3891">
        <f>(Tabell1[[#This Row],[TP]]+Tabell1[[#This Row],[TN]])/(Tabell1[[#This Row],[TP]]+Tabell1[[#This Row],[TN]]+Tabell1[[#This Row],[FP]]+Tabell1[[#This Row],[FN]])</f>
        <v>0.85576573299381598</v>
      </c>
      <c r="O3891">
        <f>Tabell1[[#This Row],[TP]]/(Tabell1[[#This Row],[TP]]+Tabell1[[#This Row],[FP]])</f>
        <v>0.83959723685751086</v>
      </c>
      <c r="P3891">
        <f>Tabell1[[#This Row],[TP]]/(Tabell1[[#This Row],[TP]]+Tabell1[[#This Row],[FN]])</f>
        <v>0.9707594422634358</v>
      </c>
      <c r="Q3891">
        <f>2*(Tabell1[[#This Row],[Recall]] * Tabell1[[#This Row],[Precision]]) / (Tabell1[[#This Row],[Recall]] + Tabell1[[#This Row],[Precision]])</f>
        <v>0.90042692114515321</v>
      </c>
      <c r="R3891">
        <v>7171</v>
      </c>
      <c r="S3891">
        <v>2239</v>
      </c>
      <c r="T3891">
        <v>1370</v>
      </c>
      <c r="U3891">
        <v>216</v>
      </c>
    </row>
    <row r="3892" spans="1:21" hidden="1" x14ac:dyDescent="0.3">
      <c r="A3892" s="21" t="s">
        <v>31</v>
      </c>
      <c r="B3892" s="23" t="s">
        <v>33</v>
      </c>
      <c r="C3892" s="21" t="s">
        <v>34</v>
      </c>
      <c r="D3892" s="21" t="s">
        <v>34</v>
      </c>
      <c r="E3892" t="s">
        <v>43</v>
      </c>
      <c r="F3892" s="19" t="s">
        <v>21</v>
      </c>
      <c r="G3892" s="21" t="s">
        <v>29</v>
      </c>
      <c r="H3892" s="25" t="s">
        <v>26</v>
      </c>
      <c r="I3892" s="25" t="s">
        <v>25</v>
      </c>
      <c r="J3892" s="25" t="s">
        <v>26</v>
      </c>
      <c r="K3892" s="26">
        <v>267.67196226119898</v>
      </c>
      <c r="L3892" s="26">
        <v>2.5589067935943599</v>
      </c>
      <c r="N3892">
        <f>(Tabell1[[#This Row],[TP]]+Tabell1[[#This Row],[TN]])/(Tabell1[[#This Row],[TP]]+Tabell1[[#This Row],[TN]]+Tabell1[[#This Row],[FP]]+Tabell1[[#This Row],[FN]])</f>
        <v>0.82339615802827115</v>
      </c>
      <c r="O3892">
        <f>Tabell1[[#This Row],[TP]]/(Tabell1[[#This Row],[TP]]+Tabell1[[#This Row],[FP]])</f>
        <v>0.81888300343834219</v>
      </c>
      <c r="P3892">
        <f>Tabell1[[#This Row],[TP]]/(Tabell1[[#This Row],[TP]]+Tabell1[[#This Row],[FN]])</f>
        <v>1</v>
      </c>
      <c r="Q3892">
        <f>2*(Tabell1[[#This Row],[Recall]] * Tabell1[[#This Row],[Precision]]) / (Tabell1[[#This Row],[Recall]] + Tabell1[[#This Row],[Precision]])</f>
        <v>0.90042405354314625</v>
      </c>
      <c r="R3892">
        <v>8812</v>
      </c>
      <c r="S3892">
        <v>275</v>
      </c>
      <c r="T3892">
        <v>1949</v>
      </c>
      <c r="U3892">
        <v>0</v>
      </c>
    </row>
    <row r="3893" spans="1:21" hidden="1" x14ac:dyDescent="0.3">
      <c r="A3893" s="21" t="s">
        <v>31</v>
      </c>
      <c r="B3893" s="21" t="s">
        <v>32</v>
      </c>
      <c r="C3893" s="25" t="s">
        <v>36</v>
      </c>
      <c r="D3893" s="25" t="s">
        <v>36</v>
      </c>
      <c r="E3893" t="s">
        <v>44</v>
      </c>
      <c r="F3893" s="25" t="s">
        <v>30</v>
      </c>
      <c r="G3893" s="25" t="s">
        <v>26</v>
      </c>
      <c r="H3893" s="21" t="s">
        <v>29</v>
      </c>
      <c r="I3893" s="25" t="s">
        <v>25</v>
      </c>
      <c r="J3893" s="21" t="s">
        <v>29</v>
      </c>
      <c r="K3893" s="26">
        <v>1.59502506256103</v>
      </c>
      <c r="L3893" s="26">
        <v>0.57588696479797297</v>
      </c>
      <c r="N3893">
        <f>(Tabell1[[#This Row],[TP]]+Tabell1[[#This Row],[TN]])/(Tabell1[[#This Row],[TP]]+Tabell1[[#This Row],[TN]]+Tabell1[[#This Row],[FP]]+Tabell1[[#This Row],[FN]])</f>
        <v>0.85740269188795926</v>
      </c>
      <c r="O3893">
        <f>Tabell1[[#This Row],[TP]]/(Tabell1[[#This Row],[TP]]+Tabell1[[#This Row],[FP]])</f>
        <v>0.84815125044872564</v>
      </c>
      <c r="P3893">
        <f>Tabell1[[#This Row],[TP]]/(Tabell1[[#This Row],[TP]]+Tabell1[[#This Row],[FN]])</f>
        <v>0.959523487207256</v>
      </c>
      <c r="Q3893">
        <f>2*(Tabell1[[#This Row],[Recall]] * Tabell1[[#This Row],[Precision]]) / (Tabell1[[#This Row],[Recall]] + Tabell1[[#This Row],[Precision]])</f>
        <v>0.90040650406504064</v>
      </c>
      <c r="R3893">
        <v>7088</v>
      </c>
      <c r="S3893">
        <v>2340</v>
      </c>
      <c r="T3893">
        <v>1269</v>
      </c>
      <c r="U3893">
        <v>299</v>
      </c>
    </row>
    <row r="3894" spans="1:21" hidden="1" x14ac:dyDescent="0.3">
      <c r="A3894" s="21" t="s">
        <v>31</v>
      </c>
      <c r="B3894" s="23" t="s">
        <v>33</v>
      </c>
      <c r="C3894" s="21" t="s">
        <v>34</v>
      </c>
      <c r="D3894" s="21" t="s">
        <v>34</v>
      </c>
      <c r="E3894" t="s">
        <v>35</v>
      </c>
      <c r="F3894" s="19" t="s">
        <v>21</v>
      </c>
      <c r="G3894" s="21" t="s">
        <v>29</v>
      </c>
      <c r="H3894" s="21" t="s">
        <v>29</v>
      </c>
      <c r="I3894" s="25" t="s">
        <v>25</v>
      </c>
      <c r="J3894" s="25" t="s">
        <v>26</v>
      </c>
      <c r="K3894" s="26">
        <v>297.65606570243801</v>
      </c>
      <c r="L3894" s="26">
        <v>2.6840844154357901</v>
      </c>
      <c r="N3894">
        <f>(Tabell1[[#This Row],[TP]]+Tabell1[[#This Row],[TN]])/(Tabell1[[#This Row],[TP]]+Tabell1[[#This Row],[TN]]+Tabell1[[#This Row],[FP]]+Tabell1[[#This Row],[FN]])</f>
        <v>0.82282638445397316</v>
      </c>
      <c r="O3894">
        <f>Tabell1[[#This Row],[TP]]/(Tabell1[[#This Row],[TP]]+Tabell1[[#This Row],[FP]])</f>
        <v>0.81903873075128319</v>
      </c>
      <c r="P3894">
        <f>Tabell1[[#This Row],[TP]]/(Tabell1[[#This Row],[TP]]+Tabell1[[#This Row],[FN]])</f>
        <v>0.99965827543000341</v>
      </c>
      <c r="Q3894">
        <f>2*(Tabell1[[#This Row],[Recall]] * Tabell1[[#This Row],[Precision]]) / (Tabell1[[#This Row],[Recall]] + Tabell1[[#This Row],[Precision]])</f>
        <v>0.90037960398071193</v>
      </c>
      <c r="R3894">
        <v>8776</v>
      </c>
      <c r="S3894">
        <v>243</v>
      </c>
      <c r="T3894">
        <v>1939</v>
      </c>
      <c r="U3894">
        <v>3</v>
      </c>
    </row>
    <row r="3895" spans="1:21" hidden="1" x14ac:dyDescent="0.3">
      <c r="A3895" s="25" t="s">
        <v>20</v>
      </c>
      <c r="B3895" s="21" t="s">
        <v>32</v>
      </c>
      <c r="C3895" s="23" t="s">
        <v>40</v>
      </c>
      <c r="D3895" s="20" t="s">
        <v>23</v>
      </c>
      <c r="E3895" t="s">
        <v>24</v>
      </c>
      <c r="F3895" s="19" t="s">
        <v>21</v>
      </c>
      <c r="G3895" s="21" t="s">
        <v>29</v>
      </c>
      <c r="H3895" s="25" t="s">
        <v>26</v>
      </c>
      <c r="I3895" s="21"/>
      <c r="J3895" s="21" t="s">
        <v>29</v>
      </c>
      <c r="K3895" s="26">
        <v>2.1710650920867902</v>
      </c>
      <c r="L3895" s="26">
        <v>5.6233949661254803</v>
      </c>
      <c r="N3895">
        <f>(Tabell1[[#This Row],[TP]]+Tabell1[[#This Row],[TN]])/(Tabell1[[#This Row],[TP]]+Tabell1[[#This Row],[TN]]+Tabell1[[#This Row],[FP]]+Tabell1[[#This Row],[FN]])</f>
        <v>0.83986602697564949</v>
      </c>
      <c r="O3895">
        <f>Tabell1[[#This Row],[TP]]/(Tabell1[[#This Row],[TP]]+Tabell1[[#This Row],[FP]])</f>
        <v>0.98545364891518739</v>
      </c>
      <c r="P3895">
        <f>Tabell1[[#This Row],[TP]]/(Tabell1[[#This Row],[TP]]+Tabell1[[#This Row],[FN]])</f>
        <v>0.82882322446863665</v>
      </c>
      <c r="Q3895">
        <f>2*(Tabell1[[#This Row],[Recall]] * Tabell1[[#This Row],[Precision]]) / (Tabell1[[#This Row],[Recall]] + Tabell1[[#This Row],[Precision]])</f>
        <v>0.90037731598806114</v>
      </c>
      <c r="R3895">
        <v>7994</v>
      </c>
      <c r="S3895">
        <v>1284</v>
      </c>
      <c r="T3895">
        <v>118</v>
      </c>
      <c r="U3895">
        <v>1651</v>
      </c>
    </row>
    <row r="3896" spans="1:21" hidden="1" x14ac:dyDescent="0.3">
      <c r="A3896" s="25" t="s">
        <v>20</v>
      </c>
      <c r="B3896" s="21" t="s">
        <v>32</v>
      </c>
      <c r="C3896" s="23" t="s">
        <v>40</v>
      </c>
      <c r="D3896" s="20" t="s">
        <v>23</v>
      </c>
      <c r="E3896" t="s">
        <v>24</v>
      </c>
      <c r="F3896" s="19" t="s">
        <v>21</v>
      </c>
      <c r="G3896" s="25" t="s">
        <v>26</v>
      </c>
      <c r="H3896" s="25" t="s">
        <v>26</v>
      </c>
      <c r="I3896" s="21"/>
      <c r="J3896" s="21" t="s">
        <v>29</v>
      </c>
      <c r="K3896" s="26">
        <v>2.10936284065246</v>
      </c>
      <c r="L3896" s="26">
        <v>5.6229729652404696</v>
      </c>
      <c r="N3896">
        <f>(Tabell1[[#This Row],[TP]]+Tabell1[[#This Row],[TN]])/(Tabell1[[#This Row],[TP]]+Tabell1[[#This Row],[TN]]+Tabell1[[#This Row],[FP]]+Tabell1[[#This Row],[FN]])</f>
        <v>0.83986602697564949</v>
      </c>
      <c r="O3896">
        <f>Tabell1[[#This Row],[TP]]/(Tabell1[[#This Row],[TP]]+Tabell1[[#This Row],[FP]])</f>
        <v>0.98545364891518739</v>
      </c>
      <c r="P3896">
        <f>Tabell1[[#This Row],[TP]]/(Tabell1[[#This Row],[TP]]+Tabell1[[#This Row],[FN]])</f>
        <v>0.82882322446863665</v>
      </c>
      <c r="Q3896">
        <f>2*(Tabell1[[#This Row],[Recall]] * Tabell1[[#This Row],[Precision]]) / (Tabell1[[#This Row],[Recall]] + Tabell1[[#This Row],[Precision]])</f>
        <v>0.90037731598806114</v>
      </c>
      <c r="R3896">
        <v>7994</v>
      </c>
      <c r="S3896">
        <v>1284</v>
      </c>
      <c r="T3896">
        <v>118</v>
      </c>
      <c r="U3896">
        <v>1651</v>
      </c>
    </row>
    <row r="3897" spans="1:21" hidden="1" x14ac:dyDescent="0.3">
      <c r="A3897" s="21" t="s">
        <v>31</v>
      </c>
      <c r="B3897" s="23" t="s">
        <v>33</v>
      </c>
      <c r="C3897" s="21" t="s">
        <v>34</v>
      </c>
      <c r="D3897" s="21" t="s">
        <v>34</v>
      </c>
      <c r="E3897" t="s">
        <v>35</v>
      </c>
      <c r="F3897" s="19" t="s">
        <v>21</v>
      </c>
      <c r="G3897" s="21" t="s">
        <v>29</v>
      </c>
      <c r="H3897" s="25" t="s">
        <v>26</v>
      </c>
      <c r="I3897" s="25" t="s">
        <v>25</v>
      </c>
      <c r="J3897" s="25" t="s">
        <v>26</v>
      </c>
      <c r="K3897" s="26">
        <v>299.63049936294499</v>
      </c>
      <c r="L3897" s="26">
        <v>2.2671339511871298</v>
      </c>
      <c r="N3897">
        <f>(Tabell1[[#This Row],[TP]]+Tabell1[[#This Row],[TN]])/(Tabell1[[#This Row],[TP]]+Tabell1[[#This Row],[TN]]+Tabell1[[#This Row],[FP]]+Tabell1[[#This Row],[FN]])</f>
        <v>0.82282638445397316</v>
      </c>
      <c r="O3897">
        <f>Tabell1[[#This Row],[TP]]/(Tabell1[[#This Row],[TP]]+Tabell1[[#This Row],[FP]])</f>
        <v>0.81909829179501537</v>
      </c>
      <c r="P3897">
        <f>Tabell1[[#This Row],[TP]]/(Tabell1[[#This Row],[TP]]+Tabell1[[#This Row],[FN]])</f>
        <v>0.99954436724000451</v>
      </c>
      <c r="Q3897">
        <f>2*(Tabell1[[#This Row],[Recall]] * Tabell1[[#This Row],[Precision]]) / (Tabell1[[#This Row],[Recall]] + Tabell1[[#This Row],[Precision]])</f>
        <v>0.90036938231069141</v>
      </c>
      <c r="R3897">
        <v>8775</v>
      </c>
      <c r="S3897">
        <v>244</v>
      </c>
      <c r="T3897">
        <v>1938</v>
      </c>
      <c r="U3897">
        <v>4</v>
      </c>
    </row>
    <row r="3898" spans="1:21" hidden="1" x14ac:dyDescent="0.3">
      <c r="A3898" s="21" t="s">
        <v>31</v>
      </c>
      <c r="B3898" s="23" t="s">
        <v>33</v>
      </c>
      <c r="C3898" s="21" t="s">
        <v>34</v>
      </c>
      <c r="D3898" s="21" t="s">
        <v>34</v>
      </c>
      <c r="E3898" t="s">
        <v>43</v>
      </c>
      <c r="F3898" s="19" t="s">
        <v>21</v>
      </c>
      <c r="G3898" s="25" t="s">
        <v>26</v>
      </c>
      <c r="H3898" s="25" t="s">
        <v>26</v>
      </c>
      <c r="I3898" s="25" t="s">
        <v>25</v>
      </c>
      <c r="J3898" s="25" t="s">
        <v>26</v>
      </c>
      <c r="K3898" s="26">
        <v>268.65706276893599</v>
      </c>
      <c r="L3898" s="26">
        <v>2.6490466594696001</v>
      </c>
      <c r="N3898">
        <f>(Tabell1[[#This Row],[TP]]+Tabell1[[#This Row],[TN]])/(Tabell1[[#This Row],[TP]]+Tabell1[[#This Row],[TN]]+Tabell1[[#This Row],[FP]]+Tabell1[[#This Row],[FN]])</f>
        <v>0.82321493294671988</v>
      </c>
      <c r="O3898">
        <f>Tabell1[[#This Row],[TP]]/(Tabell1[[#This Row],[TP]]+Tabell1[[#This Row],[FP]])</f>
        <v>0.81873083712719497</v>
      </c>
      <c r="P3898">
        <f>Tabell1[[#This Row],[TP]]/(Tabell1[[#This Row],[TP]]+Tabell1[[#This Row],[FN]])</f>
        <v>1</v>
      </c>
      <c r="Q3898">
        <f>2*(Tabell1[[#This Row],[Recall]] * Tabell1[[#This Row],[Precision]]) / (Tabell1[[#This Row],[Recall]] + Tabell1[[#This Row],[Precision]])</f>
        <v>0.90033205619412504</v>
      </c>
      <c r="R3898">
        <v>8812</v>
      </c>
      <c r="S3898">
        <v>273</v>
      </c>
      <c r="T3898">
        <v>1951</v>
      </c>
      <c r="U3898">
        <v>0</v>
      </c>
    </row>
    <row r="3899" spans="1:21" hidden="1" x14ac:dyDescent="0.3">
      <c r="A3899" s="21" t="s">
        <v>31</v>
      </c>
      <c r="B3899" s="23" t="s">
        <v>33</v>
      </c>
      <c r="C3899" s="21" t="s">
        <v>34</v>
      </c>
      <c r="D3899" s="21" t="s">
        <v>34</v>
      </c>
      <c r="E3899" t="s">
        <v>35</v>
      </c>
      <c r="F3899" s="25" t="s">
        <v>30</v>
      </c>
      <c r="G3899" s="25" t="s">
        <v>26</v>
      </c>
      <c r="H3899" s="25" t="s">
        <v>26</v>
      </c>
      <c r="I3899" s="25" t="s">
        <v>25</v>
      </c>
      <c r="J3899" s="21" t="s">
        <v>29</v>
      </c>
      <c r="K3899" s="26">
        <v>40.947764396667402</v>
      </c>
      <c r="L3899" s="26">
        <v>1.33683133125305</v>
      </c>
      <c r="N3899">
        <f>(Tabell1[[#This Row],[TP]]+Tabell1[[#This Row],[TN]])/(Tabell1[[#This Row],[TP]]+Tabell1[[#This Row],[TN]]+Tabell1[[#This Row],[FP]]+Tabell1[[#This Row],[FN]])</f>
        <v>0.82264391935042425</v>
      </c>
      <c r="O3899">
        <f>Tabell1[[#This Row],[TP]]/(Tabell1[[#This Row],[TP]]+Tabell1[[#This Row],[FP]])</f>
        <v>0.81870745127296463</v>
      </c>
      <c r="P3899">
        <f>Tabell1[[#This Row],[TP]]/(Tabell1[[#This Row],[TP]]+Tabell1[[#This Row],[FN]])</f>
        <v>1</v>
      </c>
      <c r="Q3899">
        <f>2*(Tabell1[[#This Row],[Recall]] * Tabell1[[#This Row],[Precision]]) / (Tabell1[[#This Row],[Recall]] + Tabell1[[#This Row],[Precision]])</f>
        <v>0.90031791611116807</v>
      </c>
      <c r="R3899">
        <v>8779</v>
      </c>
      <c r="S3899">
        <v>238</v>
      </c>
      <c r="T3899">
        <v>1944</v>
      </c>
      <c r="U3899">
        <v>0</v>
      </c>
    </row>
    <row r="3900" spans="1:21" hidden="1" x14ac:dyDescent="0.3">
      <c r="A3900" s="21" t="s">
        <v>31</v>
      </c>
      <c r="B3900" s="21" t="s">
        <v>32</v>
      </c>
      <c r="C3900" s="24" t="s">
        <v>38</v>
      </c>
      <c r="D3900" s="24" t="s">
        <v>38</v>
      </c>
      <c r="E3900" t="s">
        <v>45</v>
      </c>
      <c r="F3900" s="19" t="s">
        <v>21</v>
      </c>
      <c r="G3900" s="21" t="s">
        <v>29</v>
      </c>
      <c r="H3900" s="21" t="s">
        <v>29</v>
      </c>
      <c r="I3900" s="21"/>
      <c r="J3900" s="25" t="s">
        <v>26</v>
      </c>
      <c r="K3900" s="26">
        <v>3.3713834285736</v>
      </c>
      <c r="L3900" s="26">
        <v>0.649266958236694</v>
      </c>
      <c r="N3900">
        <f>(Tabell1[[#This Row],[TP]]+Tabell1[[#This Row],[TN]])/(Tabell1[[#This Row],[TP]]+Tabell1[[#This Row],[TN]]+Tabell1[[#This Row],[FP]]+Tabell1[[#This Row],[FN]])</f>
        <v>0.87548567814222467</v>
      </c>
      <c r="O3900">
        <f>Tabell1[[#This Row],[TP]]/(Tabell1[[#This Row],[TP]]+Tabell1[[#This Row],[FP]])</f>
        <v>0.86342817487855661</v>
      </c>
      <c r="P3900">
        <f>Tabell1[[#This Row],[TP]]/(Tabell1[[#This Row],[TP]]+Tabell1[[#This Row],[FN]])</f>
        <v>0.94043839758125469</v>
      </c>
      <c r="Q3900">
        <f>2*(Tabell1[[#This Row],[Recall]] * Tabell1[[#This Row],[Precision]]) / (Tabell1[[#This Row],[Recall]] + Tabell1[[#This Row],[Precision]])</f>
        <v>0.90028943560057884</v>
      </c>
      <c r="R3900">
        <v>6221</v>
      </c>
      <c r="S3900">
        <v>3468</v>
      </c>
      <c r="T3900">
        <v>984</v>
      </c>
      <c r="U3900">
        <v>394</v>
      </c>
    </row>
    <row r="3901" spans="1:21" hidden="1" x14ac:dyDescent="0.3">
      <c r="A3901" s="21" t="s">
        <v>31</v>
      </c>
      <c r="B3901" s="21" t="s">
        <v>32</v>
      </c>
      <c r="C3901" s="25" t="s">
        <v>36</v>
      </c>
      <c r="D3901" s="25" t="s">
        <v>36</v>
      </c>
      <c r="E3901" t="s">
        <v>37</v>
      </c>
      <c r="F3901" s="19" t="s">
        <v>21</v>
      </c>
      <c r="G3901" s="25" t="s">
        <v>26</v>
      </c>
      <c r="H3901" s="21" t="s">
        <v>29</v>
      </c>
      <c r="I3901" s="21"/>
      <c r="J3901" s="21" t="s">
        <v>29</v>
      </c>
      <c r="K3901" s="26">
        <v>0.72707748413085904</v>
      </c>
      <c r="L3901" s="26">
        <v>1.1875417232513401</v>
      </c>
      <c r="N3901">
        <f>(Tabell1[[#This Row],[TP]]+Tabell1[[#This Row],[TN]])/(Tabell1[[#This Row],[TP]]+Tabell1[[#This Row],[TN]]+Tabell1[[#This Row],[FP]]+Tabell1[[#This Row],[FN]])</f>
        <v>0.85965072689037214</v>
      </c>
      <c r="O3901">
        <f>Tabell1[[#This Row],[TP]]/(Tabell1[[#This Row],[TP]]+Tabell1[[#This Row],[FP]])</f>
        <v>0.85731963865858185</v>
      </c>
      <c r="P3901">
        <f>Tabell1[[#This Row],[TP]]/(Tabell1[[#This Row],[TP]]+Tabell1[[#This Row],[FN]])</f>
        <v>0.94774281805745553</v>
      </c>
      <c r="Q3901">
        <f>2*(Tabell1[[#This Row],[Recall]] * Tabell1[[#This Row],[Precision]]) / (Tabell1[[#This Row],[Recall]] + Tabell1[[#This Row],[Precision]])</f>
        <v>0.90026638944837889</v>
      </c>
      <c r="R3901">
        <v>6928</v>
      </c>
      <c r="S3901">
        <v>2474</v>
      </c>
      <c r="T3901">
        <v>1153</v>
      </c>
      <c r="U3901">
        <v>382</v>
      </c>
    </row>
    <row r="3902" spans="1:21" hidden="1" x14ac:dyDescent="0.3">
      <c r="A3902" s="21" t="s">
        <v>31</v>
      </c>
      <c r="B3902" s="21" t="s">
        <v>32</v>
      </c>
      <c r="C3902" s="24" t="s">
        <v>38</v>
      </c>
      <c r="D3902" s="24" t="s">
        <v>38</v>
      </c>
      <c r="E3902" t="s">
        <v>39</v>
      </c>
      <c r="F3902" s="19" t="s">
        <v>21</v>
      </c>
      <c r="G3902" s="21" t="s">
        <v>29</v>
      </c>
      <c r="H3902" s="25" t="s">
        <v>26</v>
      </c>
      <c r="I3902" s="21"/>
      <c r="J3902" s="25" t="s">
        <v>26</v>
      </c>
      <c r="K3902" s="26">
        <v>2.2665367126464799</v>
      </c>
      <c r="L3902" s="26">
        <v>1.3649153709411599</v>
      </c>
      <c r="N3902">
        <f>(Tabell1[[#This Row],[TP]]+Tabell1[[#This Row],[TN]])/(Tabell1[[#This Row],[TP]]+Tabell1[[#This Row],[TN]]+Tabell1[[#This Row],[FP]]+Tabell1[[#This Row],[FN]])</f>
        <v>0.876339728001441</v>
      </c>
      <c r="O3902">
        <f>Tabell1[[#This Row],[TP]]/(Tabell1[[#This Row],[TP]]+Tabell1[[#This Row],[FP]])</f>
        <v>0.87462939432443876</v>
      </c>
      <c r="P3902">
        <f>Tabell1[[#This Row],[TP]]/(Tabell1[[#This Row],[TP]]+Tabell1[[#This Row],[FN]])</f>
        <v>0.92739520958083832</v>
      </c>
      <c r="Q3902">
        <f>2*(Tabell1[[#This Row],[Recall]] * Tabell1[[#This Row],[Precision]]) / (Tabell1[[#This Row],[Recall]] + Tabell1[[#This Row],[Precision]])</f>
        <v>0.90023977330523863</v>
      </c>
      <c r="R3902">
        <v>6195</v>
      </c>
      <c r="S3902">
        <v>3535</v>
      </c>
      <c r="T3902">
        <v>888</v>
      </c>
      <c r="U3902">
        <v>485</v>
      </c>
    </row>
    <row r="3903" spans="1:21" hidden="1" x14ac:dyDescent="0.3">
      <c r="A3903" s="23" t="s">
        <v>48</v>
      </c>
      <c r="B3903" s="25" t="s">
        <v>22</v>
      </c>
      <c r="C3903" s="23" t="s">
        <v>40</v>
      </c>
      <c r="D3903" s="23" t="s">
        <v>40</v>
      </c>
      <c r="E3903" t="s">
        <v>46</v>
      </c>
      <c r="F3903" s="25" t="s">
        <v>30</v>
      </c>
      <c r="G3903" s="25" t="s">
        <v>26</v>
      </c>
      <c r="H3903" s="25" t="s">
        <v>26</v>
      </c>
      <c r="I3903" s="21"/>
      <c r="J3903" s="25" t="s">
        <v>26</v>
      </c>
      <c r="K3903" s="26">
        <v>0.70829844474792403</v>
      </c>
      <c r="L3903" s="26">
        <v>0.86248850822448697</v>
      </c>
      <c r="N3903">
        <f>(Tabell1[[#This Row],[TP]]+Tabell1[[#This Row],[TN]])/(Tabell1[[#This Row],[TP]]+Tabell1[[#This Row],[TN]]+Tabell1[[#This Row],[FP]]+Tabell1[[#This Row],[FN]])</f>
        <v>0.90494744472635014</v>
      </c>
      <c r="O3903">
        <f>Tabell1[[#This Row],[TP]]/(Tabell1[[#This Row],[TP]]+Tabell1[[#This Row],[FP]])</f>
        <v>0.94413407821229045</v>
      </c>
      <c r="P3903">
        <f>Tabell1[[#This Row],[TP]]/(Tabell1[[#This Row],[TP]]+Tabell1[[#This Row],[FN]])</f>
        <v>0.86020723504817309</v>
      </c>
      <c r="Q3903">
        <f>2*(Tabell1[[#This Row],[Recall]] * Tabell1[[#This Row],[Precision]]) / (Tabell1[[#This Row],[Recall]] + Tabell1[[#This Row],[Precision]])</f>
        <v>0.90021877675259199</v>
      </c>
      <c r="R3903">
        <v>4732</v>
      </c>
      <c r="S3903">
        <v>5255</v>
      </c>
      <c r="T3903">
        <v>280</v>
      </c>
      <c r="U3903">
        <v>769</v>
      </c>
    </row>
    <row r="3904" spans="1:21" hidden="1" x14ac:dyDescent="0.3">
      <c r="A3904" s="25" t="s">
        <v>20</v>
      </c>
      <c r="B3904" s="21" t="s">
        <v>32</v>
      </c>
      <c r="C3904" s="25" t="s">
        <v>36</v>
      </c>
      <c r="D3904" s="25" t="s">
        <v>36</v>
      </c>
      <c r="E3904" t="s">
        <v>44</v>
      </c>
      <c r="F3904" s="19" t="s">
        <v>21</v>
      </c>
      <c r="G3904" s="25" t="s">
        <v>26</v>
      </c>
      <c r="H3904" s="21" t="s">
        <v>29</v>
      </c>
      <c r="I3904" s="25" t="s">
        <v>25</v>
      </c>
      <c r="J3904" s="25" t="s">
        <v>26</v>
      </c>
      <c r="K3904" s="26">
        <v>1.06711173057556</v>
      </c>
      <c r="L3904" s="26">
        <v>2.46346688270568</v>
      </c>
      <c r="N3904">
        <f>(Tabell1[[#This Row],[TP]]+Tabell1[[#This Row],[TN]])/(Tabell1[[#This Row],[TP]]+Tabell1[[#This Row],[TN]]+Tabell1[[#This Row],[FP]]+Tabell1[[#This Row],[FN]])</f>
        <v>0.86504183339396146</v>
      </c>
      <c r="O3904">
        <f>Tabell1[[#This Row],[TP]]/(Tabell1[[#This Row],[TP]]+Tabell1[[#This Row],[FP]])</f>
        <v>0.89432197728790919</v>
      </c>
      <c r="P3904">
        <f>Tabell1[[#This Row],[TP]]/(Tabell1[[#This Row],[TP]]+Tabell1[[#This Row],[FN]])</f>
        <v>0.90618654392852305</v>
      </c>
      <c r="Q3904">
        <f>2*(Tabell1[[#This Row],[Recall]] * Tabell1[[#This Row],[Precision]]) / (Tabell1[[#This Row],[Recall]] + Tabell1[[#This Row],[Precision]])</f>
        <v>0.90021516944593871</v>
      </c>
      <c r="R3904">
        <v>6694</v>
      </c>
      <c r="S3904">
        <v>2818</v>
      </c>
      <c r="T3904">
        <v>791</v>
      </c>
      <c r="U3904">
        <v>693</v>
      </c>
    </row>
    <row r="3905" spans="1:21" hidden="1" x14ac:dyDescent="0.3">
      <c r="A3905" s="23" t="s">
        <v>48</v>
      </c>
      <c r="B3905" s="21" t="s">
        <v>32</v>
      </c>
      <c r="C3905" s="25" t="s">
        <v>36</v>
      </c>
      <c r="D3905" s="20" t="s">
        <v>23</v>
      </c>
      <c r="E3905" t="s">
        <v>24</v>
      </c>
      <c r="F3905" s="19" t="s">
        <v>21</v>
      </c>
      <c r="G3905" s="25" t="s">
        <v>26</v>
      </c>
      <c r="H3905" s="21" t="s">
        <v>29</v>
      </c>
      <c r="I3905" s="25" t="s">
        <v>25</v>
      </c>
      <c r="J3905" s="25" t="s">
        <v>26</v>
      </c>
      <c r="K3905" s="26">
        <v>0.12071418762206999</v>
      </c>
      <c r="L3905" s="26">
        <v>0.20342636108398399</v>
      </c>
      <c r="N3905">
        <f>(Tabell1[[#This Row],[TP]]+Tabell1[[#This Row],[TN]])/(Tabell1[[#This Row],[TP]]+Tabell1[[#This Row],[TN]]+Tabell1[[#This Row],[FP]]+Tabell1[[#This Row],[FN]])</f>
        <v>0.8349778220331312</v>
      </c>
      <c r="O3905">
        <f>Tabell1[[#This Row],[TP]]/(Tabell1[[#This Row],[TP]]+Tabell1[[#This Row],[FP]])</f>
        <v>0.95360705172813731</v>
      </c>
      <c r="P3905">
        <f>Tabell1[[#This Row],[TP]]/(Tabell1[[#This Row],[TP]]+Tabell1[[#This Row],[FN]])</f>
        <v>0.85246241575946091</v>
      </c>
      <c r="Q3905">
        <f>2*(Tabell1[[#This Row],[Recall]] * Tabell1[[#This Row],[Precision]]) / (Tabell1[[#This Row],[Recall]] + Tabell1[[#This Row],[Precision]])</f>
        <v>0.90020255104833857</v>
      </c>
      <c r="R3905">
        <v>8222</v>
      </c>
      <c r="S3905">
        <v>1002</v>
      </c>
      <c r="T3905">
        <v>400</v>
      </c>
      <c r="U3905">
        <v>1423</v>
      </c>
    </row>
    <row r="3906" spans="1:21" hidden="1" x14ac:dyDescent="0.3">
      <c r="A3906" s="23" t="s">
        <v>48</v>
      </c>
      <c r="B3906" s="21" t="s">
        <v>32</v>
      </c>
      <c r="C3906" s="25" t="s">
        <v>36</v>
      </c>
      <c r="D3906" s="20" t="s">
        <v>23</v>
      </c>
      <c r="E3906" t="s">
        <v>24</v>
      </c>
      <c r="F3906" s="19" t="s">
        <v>21</v>
      </c>
      <c r="G3906" s="25" t="s">
        <v>26</v>
      </c>
      <c r="H3906" s="21" t="s">
        <v>29</v>
      </c>
      <c r="I3906" s="25" t="s">
        <v>25</v>
      </c>
      <c r="J3906" s="21" t="s">
        <v>29</v>
      </c>
      <c r="K3906" s="26">
        <v>0.12044548988342201</v>
      </c>
      <c r="L3906" s="26">
        <v>0.19548153877258301</v>
      </c>
      <c r="N3906">
        <f>(Tabell1[[#This Row],[TP]]+Tabell1[[#This Row],[TN]])/(Tabell1[[#This Row],[TP]]+Tabell1[[#This Row],[TN]]+Tabell1[[#This Row],[FP]]+Tabell1[[#This Row],[FN]])</f>
        <v>0.8349778220331312</v>
      </c>
      <c r="O3906">
        <f>Tabell1[[#This Row],[TP]]/(Tabell1[[#This Row],[TP]]+Tabell1[[#This Row],[FP]])</f>
        <v>0.95360705172813731</v>
      </c>
      <c r="P3906">
        <f>Tabell1[[#This Row],[TP]]/(Tabell1[[#This Row],[TP]]+Tabell1[[#This Row],[FN]])</f>
        <v>0.85246241575946091</v>
      </c>
      <c r="Q3906">
        <f>2*(Tabell1[[#This Row],[Recall]] * Tabell1[[#This Row],[Precision]]) / (Tabell1[[#This Row],[Recall]] + Tabell1[[#This Row],[Precision]])</f>
        <v>0.90020255104833857</v>
      </c>
      <c r="R3906">
        <v>8222</v>
      </c>
      <c r="S3906">
        <v>1002</v>
      </c>
      <c r="T3906">
        <v>400</v>
      </c>
      <c r="U3906">
        <v>1423</v>
      </c>
    </row>
    <row r="3907" spans="1:21" hidden="1" x14ac:dyDescent="0.3">
      <c r="A3907" s="21" t="s">
        <v>31</v>
      </c>
      <c r="B3907" s="23" t="s">
        <v>33</v>
      </c>
      <c r="C3907" s="21" t="s">
        <v>34</v>
      </c>
      <c r="D3907" s="21" t="s">
        <v>34</v>
      </c>
      <c r="E3907" t="s">
        <v>35</v>
      </c>
      <c r="F3907" s="19" t="s">
        <v>21</v>
      </c>
      <c r="G3907" s="21" t="s">
        <v>29</v>
      </c>
      <c r="H3907" s="21" t="s">
        <v>29</v>
      </c>
      <c r="I3907" s="25" t="s">
        <v>25</v>
      </c>
      <c r="J3907" s="21" t="s">
        <v>29</v>
      </c>
      <c r="K3907" s="26">
        <v>63.664579629898</v>
      </c>
      <c r="L3907" s="26">
        <v>0.62398481369018499</v>
      </c>
      <c r="N3907">
        <f>(Tabell1[[#This Row],[TP]]+Tabell1[[#This Row],[TN]])/(Tabell1[[#This Row],[TP]]+Tabell1[[#This Row],[TN]]+Tabell1[[#This Row],[FP]]+Tabell1[[#This Row],[FN]])</f>
        <v>0.82246145424687533</v>
      </c>
      <c r="O3907">
        <f>Tabell1[[#This Row],[TP]]/(Tabell1[[#This Row],[TP]]+Tabell1[[#This Row],[FP]])</f>
        <v>0.81885207652823144</v>
      </c>
      <c r="P3907">
        <f>Tabell1[[#This Row],[TP]]/(Tabell1[[#This Row],[TP]]+Tabell1[[#This Row],[FN]])</f>
        <v>0.99943045905000572</v>
      </c>
      <c r="Q3907">
        <f>2*(Tabell1[[#This Row],[Recall]] * Tabell1[[#This Row],[Precision]]) / (Tabell1[[#This Row],[Recall]] + Tabell1[[#This Row],[Precision]])</f>
        <v>0.90017441263978648</v>
      </c>
      <c r="R3907">
        <v>8774</v>
      </c>
      <c r="S3907">
        <v>241</v>
      </c>
      <c r="T3907">
        <v>1941</v>
      </c>
      <c r="U3907">
        <v>5</v>
      </c>
    </row>
    <row r="3908" spans="1:21" hidden="1" x14ac:dyDescent="0.3">
      <c r="A3908" s="21" t="s">
        <v>31</v>
      </c>
      <c r="B3908" s="23" t="s">
        <v>33</v>
      </c>
      <c r="C3908" s="21" t="s">
        <v>34</v>
      </c>
      <c r="D3908" s="21" t="s">
        <v>34</v>
      </c>
      <c r="E3908" t="s">
        <v>43</v>
      </c>
      <c r="F3908" s="19" t="s">
        <v>21</v>
      </c>
      <c r="G3908" s="21" t="s">
        <v>29</v>
      </c>
      <c r="H3908" s="25" t="s">
        <v>26</v>
      </c>
      <c r="I3908" s="25" t="s">
        <v>25</v>
      </c>
      <c r="J3908" s="21" t="s">
        <v>29</v>
      </c>
      <c r="K3908" s="26">
        <v>56.341545581817599</v>
      </c>
      <c r="L3908" s="26">
        <v>0.67486619949340798</v>
      </c>
      <c r="N3908">
        <f>(Tabell1[[#This Row],[TP]]+Tabell1[[#This Row],[TN]])/(Tabell1[[#This Row],[TP]]+Tabell1[[#This Row],[TN]]+Tabell1[[#This Row],[FP]]+Tabell1[[#This Row],[FN]])</f>
        <v>0.82294309532439291</v>
      </c>
      <c r="O3908">
        <f>Tabell1[[#This Row],[TP]]/(Tabell1[[#This Row],[TP]]+Tabell1[[#This Row],[FP]])</f>
        <v>0.81868029739776949</v>
      </c>
      <c r="P3908">
        <f>Tabell1[[#This Row],[TP]]/(Tabell1[[#This Row],[TP]]+Tabell1[[#This Row],[FN]])</f>
        <v>0.99965955515206539</v>
      </c>
      <c r="Q3908">
        <f>2*(Tabell1[[#This Row],[Recall]] * Tabell1[[#This Row],[Precision]]) / (Tabell1[[#This Row],[Recall]] + Tabell1[[#This Row],[Precision]])</f>
        <v>0.90016349887594516</v>
      </c>
      <c r="R3908">
        <v>8809</v>
      </c>
      <c r="S3908">
        <v>273</v>
      </c>
      <c r="T3908">
        <v>1951</v>
      </c>
      <c r="U3908">
        <v>3</v>
      </c>
    </row>
    <row r="3909" spans="1:21" hidden="1" x14ac:dyDescent="0.3">
      <c r="A3909" s="25" t="s">
        <v>20</v>
      </c>
      <c r="B3909" s="21" t="s">
        <v>32</v>
      </c>
      <c r="C3909" s="25" t="s">
        <v>36</v>
      </c>
      <c r="D3909" s="25" t="s">
        <v>36</v>
      </c>
      <c r="E3909" t="s">
        <v>37</v>
      </c>
      <c r="F3909" s="19" t="s">
        <v>21</v>
      </c>
      <c r="G3909" s="25" t="s">
        <v>26</v>
      </c>
      <c r="H3909" s="21" t="s">
        <v>29</v>
      </c>
      <c r="I3909" s="21"/>
      <c r="J3909" s="25" t="s">
        <v>26</v>
      </c>
      <c r="K3909" s="26">
        <v>1.11065578460693</v>
      </c>
      <c r="L3909" s="26">
        <v>2.4030137062072701</v>
      </c>
      <c r="N3909">
        <f>(Tabell1[[#This Row],[TP]]+Tabell1[[#This Row],[TN]])/(Tabell1[[#This Row],[TP]]+Tabell1[[#This Row],[TN]]+Tabell1[[#This Row],[FP]]+Tabell1[[#This Row],[FN]])</f>
        <v>0.86586815397275307</v>
      </c>
      <c r="O3909">
        <f>Tabell1[[#This Row],[TP]]/(Tabell1[[#This Row],[TP]]+Tabell1[[#This Row],[FP]])</f>
        <v>0.89581357539628781</v>
      </c>
      <c r="P3909">
        <f>Tabell1[[#This Row],[TP]]/(Tabell1[[#This Row],[TP]]+Tabell1[[#This Row],[FN]])</f>
        <v>0.90451436388508888</v>
      </c>
      <c r="Q3909">
        <f>2*(Tabell1[[#This Row],[Recall]] * Tabell1[[#This Row],[Precision]]) / (Tabell1[[#This Row],[Recall]] + Tabell1[[#This Row],[Precision]])</f>
        <v>0.90014294465999589</v>
      </c>
      <c r="R3909">
        <v>6612</v>
      </c>
      <c r="S3909">
        <v>2858</v>
      </c>
      <c r="T3909">
        <v>769</v>
      </c>
      <c r="U3909">
        <v>698</v>
      </c>
    </row>
    <row r="3910" spans="1:21" hidden="1" x14ac:dyDescent="0.3">
      <c r="A3910" s="25" t="s">
        <v>20</v>
      </c>
      <c r="B3910" s="21" t="s">
        <v>32</v>
      </c>
      <c r="C3910" s="25" t="s">
        <v>36</v>
      </c>
      <c r="D3910" s="25" t="s">
        <v>36</v>
      </c>
      <c r="E3910" t="s">
        <v>37</v>
      </c>
      <c r="F3910" s="19" t="s">
        <v>21</v>
      </c>
      <c r="G3910" s="21" t="s">
        <v>29</v>
      </c>
      <c r="H3910" s="21" t="s">
        <v>29</v>
      </c>
      <c r="I3910" s="21"/>
      <c r="J3910" s="25" t="s">
        <v>26</v>
      </c>
      <c r="K3910" s="26">
        <v>1.0997507572173999</v>
      </c>
      <c r="L3910" s="26">
        <v>2.4046268463134699</v>
      </c>
      <c r="N3910">
        <f>(Tabell1[[#This Row],[TP]]+Tabell1[[#This Row],[TN]])/(Tabell1[[#This Row],[TP]]+Tabell1[[#This Row],[TN]]+Tabell1[[#This Row],[FP]]+Tabell1[[#This Row],[FN]])</f>
        <v>0.86586815397275307</v>
      </c>
      <c r="O3910">
        <f>Tabell1[[#This Row],[TP]]/(Tabell1[[#This Row],[TP]]+Tabell1[[#This Row],[FP]])</f>
        <v>0.89581357539628781</v>
      </c>
      <c r="P3910">
        <f>Tabell1[[#This Row],[TP]]/(Tabell1[[#This Row],[TP]]+Tabell1[[#This Row],[FN]])</f>
        <v>0.90451436388508888</v>
      </c>
      <c r="Q3910">
        <f>2*(Tabell1[[#This Row],[Recall]] * Tabell1[[#This Row],[Precision]]) / (Tabell1[[#This Row],[Recall]] + Tabell1[[#This Row],[Precision]])</f>
        <v>0.90014294465999589</v>
      </c>
      <c r="R3910">
        <v>6612</v>
      </c>
      <c r="S3910">
        <v>2858</v>
      </c>
      <c r="T3910">
        <v>769</v>
      </c>
      <c r="U3910">
        <v>698</v>
      </c>
    </row>
    <row r="3911" spans="1:21" hidden="1" x14ac:dyDescent="0.3">
      <c r="A3911" s="25" t="s">
        <v>20</v>
      </c>
      <c r="B3911" s="23" t="s">
        <v>33</v>
      </c>
      <c r="C3911" s="23" t="s">
        <v>40</v>
      </c>
      <c r="D3911" s="23" t="s">
        <v>40</v>
      </c>
      <c r="E3911" t="s">
        <v>46</v>
      </c>
      <c r="F3911" s="25" t="s">
        <v>30</v>
      </c>
      <c r="G3911" s="21" t="s">
        <v>29</v>
      </c>
      <c r="H3911" s="25" t="s">
        <v>26</v>
      </c>
      <c r="I3911" s="21"/>
      <c r="J3911" s="25" t="s">
        <v>26</v>
      </c>
      <c r="K3911" s="26">
        <v>6.3542294502258301</v>
      </c>
      <c r="L3911" s="26">
        <v>19.0280759334564</v>
      </c>
      <c r="N3911">
        <f>(Tabell1[[#This Row],[TP]]+Tabell1[[#This Row],[TN]])/(Tabell1[[#This Row],[TP]]+Tabell1[[#This Row],[TN]]+Tabell1[[#This Row],[FP]]+Tabell1[[#This Row],[FN]])</f>
        <v>0.90114171801377307</v>
      </c>
      <c r="O3911">
        <f>Tabell1[[#This Row],[TP]]/(Tabell1[[#This Row],[TP]]+Tabell1[[#This Row],[FP]])</f>
        <v>0.9066765031353744</v>
      </c>
      <c r="P3911">
        <f>Tabell1[[#This Row],[TP]]/(Tabell1[[#This Row],[TP]]+Tabell1[[#This Row],[FN]])</f>
        <v>0.8936556989638248</v>
      </c>
      <c r="Q3911">
        <f>2*(Tabell1[[#This Row],[Recall]] * Tabell1[[#This Row],[Precision]]) / (Tabell1[[#This Row],[Recall]] + Tabell1[[#This Row],[Precision]])</f>
        <v>0.90011901492264035</v>
      </c>
      <c r="R3911">
        <v>4916</v>
      </c>
      <c r="S3911">
        <v>5029</v>
      </c>
      <c r="T3911">
        <v>506</v>
      </c>
      <c r="U3911">
        <v>585</v>
      </c>
    </row>
    <row r="3912" spans="1:21" hidden="1" x14ac:dyDescent="0.3">
      <c r="A3912" s="21" t="s">
        <v>31</v>
      </c>
      <c r="B3912" s="23" t="s">
        <v>33</v>
      </c>
      <c r="C3912" s="21" t="s">
        <v>34</v>
      </c>
      <c r="D3912" s="21" t="s">
        <v>34</v>
      </c>
      <c r="E3912" t="s">
        <v>35</v>
      </c>
      <c r="F3912" s="19" t="s">
        <v>21</v>
      </c>
      <c r="G3912" s="25" t="s">
        <v>26</v>
      </c>
      <c r="H3912" s="25" t="s">
        <v>26</v>
      </c>
      <c r="I3912" s="25" t="s">
        <v>25</v>
      </c>
      <c r="J3912" s="25" t="s">
        <v>26</v>
      </c>
      <c r="K3912" s="26">
        <v>284.492863893508</v>
      </c>
      <c r="L3912" s="26">
        <v>2.2000231742858798</v>
      </c>
      <c r="N3912">
        <f>(Tabell1[[#This Row],[TP]]+Tabell1[[#This Row],[TN]])/(Tabell1[[#This Row],[TP]]+Tabell1[[#This Row],[TN]]+Tabell1[[#This Row],[FP]]+Tabell1[[#This Row],[FN]])</f>
        <v>0.82227898914332631</v>
      </c>
      <c r="O3912">
        <f>Tabell1[[#This Row],[TP]]/(Tabell1[[#This Row],[TP]]+Tabell1[[#This Row],[FP]])</f>
        <v>0.81863979848866497</v>
      </c>
      <c r="P3912">
        <f>Tabell1[[#This Row],[TP]]/(Tabell1[[#This Row],[TP]]+Tabell1[[#This Row],[FN]])</f>
        <v>0.99954436724000451</v>
      </c>
      <c r="Q3912">
        <f>2*(Tabell1[[#This Row],[Recall]] * Tabell1[[#This Row],[Precision]]) / (Tabell1[[#This Row],[Recall]] + Tabell1[[#This Row],[Precision]])</f>
        <v>0.90009231716073435</v>
      </c>
      <c r="R3912">
        <v>8775</v>
      </c>
      <c r="S3912">
        <v>238</v>
      </c>
      <c r="T3912">
        <v>1944</v>
      </c>
      <c r="U3912">
        <v>4</v>
      </c>
    </row>
    <row r="3913" spans="1:21" hidden="1" x14ac:dyDescent="0.3">
      <c r="A3913" s="21" t="s">
        <v>31</v>
      </c>
      <c r="B3913" s="23" t="s">
        <v>33</v>
      </c>
      <c r="C3913" s="21" t="s">
        <v>34</v>
      </c>
      <c r="D3913" s="21" t="s">
        <v>34</v>
      </c>
      <c r="E3913" t="s">
        <v>43</v>
      </c>
      <c r="F3913" s="19" t="s">
        <v>21</v>
      </c>
      <c r="G3913" s="25" t="s">
        <v>26</v>
      </c>
      <c r="H3913" s="21" t="s">
        <v>29</v>
      </c>
      <c r="I3913" s="25" t="s">
        <v>25</v>
      </c>
      <c r="J3913" s="21" t="s">
        <v>29</v>
      </c>
      <c r="K3913" s="26">
        <v>58.524550437927203</v>
      </c>
      <c r="L3913" s="26">
        <v>0.84691572189330999</v>
      </c>
      <c r="N3913">
        <f>(Tabell1[[#This Row],[TP]]+Tabell1[[#This Row],[TN]])/(Tabell1[[#This Row],[TP]]+Tabell1[[#This Row],[TN]]+Tabell1[[#This Row],[FP]]+Tabell1[[#This Row],[FN]])</f>
        <v>0.82276187024284164</v>
      </c>
      <c r="O3913">
        <f>Tabell1[[#This Row],[TP]]/(Tabell1[[#This Row],[TP]]+Tabell1[[#This Row],[FP]])</f>
        <v>0.81852815461810069</v>
      </c>
      <c r="P3913">
        <f>Tabell1[[#This Row],[TP]]/(Tabell1[[#This Row],[TP]]+Tabell1[[#This Row],[FN]])</f>
        <v>0.99965955515206539</v>
      </c>
      <c r="Q3913">
        <f>2*(Tabell1[[#This Row],[Recall]] * Tabell1[[#This Row],[Precision]]) / (Tabell1[[#This Row],[Recall]] + Tabell1[[#This Row],[Precision]])</f>
        <v>0.90007152344947372</v>
      </c>
      <c r="R3913">
        <v>8809</v>
      </c>
      <c r="S3913">
        <v>271</v>
      </c>
      <c r="T3913">
        <v>1953</v>
      </c>
      <c r="U3913">
        <v>3</v>
      </c>
    </row>
    <row r="3914" spans="1:21" hidden="1" x14ac:dyDescent="0.3">
      <c r="A3914" s="25" t="s">
        <v>20</v>
      </c>
      <c r="B3914" s="25" t="s">
        <v>22</v>
      </c>
      <c r="C3914" s="24" t="s">
        <v>38</v>
      </c>
      <c r="D3914" s="24" t="s">
        <v>38</v>
      </c>
      <c r="E3914" t="s">
        <v>45</v>
      </c>
      <c r="F3914" s="19" t="s">
        <v>21</v>
      </c>
      <c r="G3914" s="21" t="s">
        <v>29</v>
      </c>
      <c r="H3914" s="21" t="s">
        <v>29</v>
      </c>
      <c r="I3914" s="25" t="s">
        <v>25</v>
      </c>
      <c r="J3914" s="25" t="s">
        <v>26</v>
      </c>
      <c r="K3914" s="26">
        <v>1.4418017864227199</v>
      </c>
      <c r="L3914" s="26">
        <v>3.9751636981964098</v>
      </c>
      <c r="N3914">
        <f>(Tabell1[[#This Row],[TP]]+Tabell1[[#This Row],[TN]])/(Tabell1[[#This Row],[TP]]+Tabell1[[#This Row],[TN]]+Tabell1[[#This Row],[FP]]+Tabell1[[#This Row],[FN]])</f>
        <v>0.8774735700731906</v>
      </c>
      <c r="O3914">
        <f>Tabell1[[#This Row],[TP]]/(Tabell1[[#This Row],[TP]]+Tabell1[[#This Row],[FP]])</f>
        <v>0.87829089339663358</v>
      </c>
      <c r="P3914">
        <f>Tabell1[[#This Row],[TP]]/(Tabell1[[#This Row],[TP]]+Tabell1[[#This Row],[FN]])</f>
        <v>0.92290249433106575</v>
      </c>
      <c r="Q3914">
        <f>2*(Tabell1[[#This Row],[Recall]] * Tabell1[[#This Row],[Precision]]) / (Tabell1[[#This Row],[Recall]] + Tabell1[[#This Row],[Precision]])</f>
        <v>0.90004422821760288</v>
      </c>
      <c r="R3914">
        <v>6105</v>
      </c>
      <c r="S3914">
        <v>3606</v>
      </c>
      <c r="T3914">
        <v>846</v>
      </c>
      <c r="U3914">
        <v>510</v>
      </c>
    </row>
    <row r="3915" spans="1:21" hidden="1" x14ac:dyDescent="0.3">
      <c r="A3915" s="25" t="s">
        <v>20</v>
      </c>
      <c r="B3915" s="23" t="s">
        <v>33</v>
      </c>
      <c r="C3915" s="24" t="s">
        <v>38</v>
      </c>
      <c r="D3915" s="24" t="s">
        <v>38</v>
      </c>
      <c r="E3915" t="s">
        <v>39</v>
      </c>
      <c r="F3915" s="25" t="s">
        <v>30</v>
      </c>
      <c r="G3915" s="25" t="s">
        <v>26</v>
      </c>
      <c r="H3915" s="21" t="s">
        <v>29</v>
      </c>
      <c r="I3915" s="25" t="s">
        <v>25</v>
      </c>
      <c r="J3915" s="25" t="s">
        <v>26</v>
      </c>
      <c r="K3915" s="26">
        <v>2.8051953315734801</v>
      </c>
      <c r="L3915" s="26">
        <v>8.2907073497772199</v>
      </c>
      <c r="N3915">
        <f>(Tabell1[[#This Row],[TP]]+Tabell1[[#This Row],[TN]])/(Tabell1[[#This Row],[TP]]+Tabell1[[#This Row],[TN]]+Tabell1[[#This Row],[FP]]+Tabell1[[#This Row],[FN]])</f>
        <v>0.87868143744933802</v>
      </c>
      <c r="O3915">
        <f>Tabell1[[#This Row],[TP]]/(Tabell1[[#This Row],[TP]]+Tabell1[[#This Row],[FP]])</f>
        <v>0.89253643456499343</v>
      </c>
      <c r="P3915">
        <f>Tabell1[[#This Row],[TP]]/(Tabell1[[#This Row],[TP]]+Tabell1[[#This Row],[FN]])</f>
        <v>0.90763473053892219</v>
      </c>
      <c r="Q3915">
        <f>2*(Tabell1[[#This Row],[Recall]] * Tabell1[[#This Row],[Precision]]) / (Tabell1[[#This Row],[Recall]] + Tabell1[[#This Row],[Precision]])</f>
        <v>0.90002226675573371</v>
      </c>
      <c r="R3915">
        <v>6063</v>
      </c>
      <c r="S3915">
        <v>3693</v>
      </c>
      <c r="T3915">
        <v>730</v>
      </c>
      <c r="U3915">
        <v>617</v>
      </c>
    </row>
    <row r="3916" spans="1:21" hidden="1" x14ac:dyDescent="0.3">
      <c r="A3916" s="25" t="s">
        <v>20</v>
      </c>
      <c r="B3916" s="23" t="s">
        <v>33</v>
      </c>
      <c r="C3916" s="24" t="s">
        <v>38</v>
      </c>
      <c r="D3916" s="24" t="s">
        <v>38</v>
      </c>
      <c r="E3916" t="s">
        <v>39</v>
      </c>
      <c r="F3916" s="25" t="s">
        <v>30</v>
      </c>
      <c r="G3916" s="21" t="s">
        <v>29</v>
      </c>
      <c r="H3916" s="21" t="s">
        <v>29</v>
      </c>
      <c r="I3916" s="25" t="s">
        <v>25</v>
      </c>
      <c r="J3916" s="25" t="s">
        <v>26</v>
      </c>
      <c r="K3916" s="26">
        <v>2.7503423690795898</v>
      </c>
      <c r="L3916" s="26">
        <v>8.2631049156188894</v>
      </c>
      <c r="N3916">
        <f>(Tabell1[[#This Row],[TP]]+Tabell1[[#This Row],[TN]])/(Tabell1[[#This Row],[TP]]+Tabell1[[#This Row],[TN]]+Tabell1[[#This Row],[FP]]+Tabell1[[#This Row],[FN]])</f>
        <v>0.87868143744933802</v>
      </c>
      <c r="O3916">
        <f>Tabell1[[#This Row],[TP]]/(Tabell1[[#This Row],[TP]]+Tabell1[[#This Row],[FP]])</f>
        <v>0.89253643456499343</v>
      </c>
      <c r="P3916">
        <f>Tabell1[[#This Row],[TP]]/(Tabell1[[#This Row],[TP]]+Tabell1[[#This Row],[FN]])</f>
        <v>0.90763473053892219</v>
      </c>
      <c r="Q3916">
        <f>2*(Tabell1[[#This Row],[Recall]] * Tabell1[[#This Row],[Precision]]) / (Tabell1[[#This Row],[Recall]] + Tabell1[[#This Row],[Precision]])</f>
        <v>0.90002226675573371</v>
      </c>
      <c r="R3916">
        <v>6063</v>
      </c>
      <c r="S3916">
        <v>3693</v>
      </c>
      <c r="T3916">
        <v>730</v>
      </c>
      <c r="U3916">
        <v>617</v>
      </c>
    </row>
    <row r="3917" spans="1:21" hidden="1" x14ac:dyDescent="0.3">
      <c r="A3917" s="25" t="s">
        <v>20</v>
      </c>
      <c r="B3917" s="23" t="s">
        <v>33</v>
      </c>
      <c r="C3917" s="24" t="s">
        <v>38</v>
      </c>
      <c r="D3917" s="24" t="s">
        <v>38</v>
      </c>
      <c r="E3917" t="s">
        <v>45</v>
      </c>
      <c r="F3917" s="19" t="s">
        <v>21</v>
      </c>
      <c r="G3917" s="21" t="s">
        <v>29</v>
      </c>
      <c r="H3917" s="21" t="s">
        <v>29</v>
      </c>
      <c r="I3917" s="25" t="s">
        <v>25</v>
      </c>
      <c r="J3917" s="21" t="s">
        <v>29</v>
      </c>
      <c r="K3917" s="26">
        <v>1.7279827594757</v>
      </c>
      <c r="L3917" s="26">
        <v>4.6588490009307799</v>
      </c>
      <c r="N3917">
        <f>(Tabell1[[#This Row],[TP]]+Tabell1[[#This Row],[TN]])/(Tabell1[[#This Row],[TP]]+Tabell1[[#This Row],[TN]]+Tabell1[[#This Row],[FP]]+Tabell1[[#This Row],[FN]])</f>
        <v>0.87711213517665132</v>
      </c>
      <c r="O3917">
        <f>Tabell1[[#This Row],[TP]]/(Tabell1[[#This Row],[TP]]+Tabell1[[#This Row],[FP]])</f>
        <v>0.87605553170173178</v>
      </c>
      <c r="P3917">
        <f>Tabell1[[#This Row],[TP]]/(Tabell1[[#This Row],[TP]]+Tabell1[[#This Row],[FN]])</f>
        <v>0.92532123960695389</v>
      </c>
      <c r="Q3917">
        <f>2*(Tabell1[[#This Row],[Recall]] * Tabell1[[#This Row],[Precision]]) / (Tabell1[[#This Row],[Recall]] + Tabell1[[#This Row],[Precision]])</f>
        <v>0.90001470372004122</v>
      </c>
      <c r="R3917">
        <v>6121</v>
      </c>
      <c r="S3917">
        <v>3586</v>
      </c>
      <c r="T3917">
        <v>866</v>
      </c>
      <c r="U3917">
        <v>494</v>
      </c>
    </row>
    <row r="3918" spans="1:21" hidden="1" x14ac:dyDescent="0.3">
      <c r="A3918" s="21" t="s">
        <v>31</v>
      </c>
      <c r="B3918" s="21" t="s">
        <v>32</v>
      </c>
      <c r="C3918" s="25" t="s">
        <v>36</v>
      </c>
      <c r="D3918" s="25" t="s">
        <v>36</v>
      </c>
      <c r="E3918" t="s">
        <v>37</v>
      </c>
      <c r="F3918" s="19" t="s">
        <v>21</v>
      </c>
      <c r="G3918" s="21" t="s">
        <v>29</v>
      </c>
      <c r="H3918" s="21" t="s">
        <v>29</v>
      </c>
      <c r="I3918" s="25" t="s">
        <v>25</v>
      </c>
      <c r="J3918" s="21" t="s">
        <v>29</v>
      </c>
      <c r="K3918" s="26">
        <v>0.79668426513671797</v>
      </c>
      <c r="L3918" s="26">
        <v>1.11888551712036</v>
      </c>
      <c r="N3918">
        <f>(Tabell1[[#This Row],[TP]]+Tabell1[[#This Row],[TN]])/(Tabell1[[#This Row],[TP]]+Tabell1[[#This Row],[TN]]+Tabell1[[#This Row],[FP]]+Tabell1[[#This Row],[FN]])</f>
        <v>0.85901069763189175</v>
      </c>
      <c r="O3918">
        <f>Tabell1[[#This Row],[TP]]/(Tabell1[[#This Row],[TP]]+Tabell1[[#This Row],[FP]])</f>
        <v>0.85552268244575935</v>
      </c>
      <c r="P3918">
        <f>Tabell1[[#This Row],[TP]]/(Tabell1[[#This Row],[TP]]+Tabell1[[#This Row],[FN]])</f>
        <v>0.94938440492476062</v>
      </c>
      <c r="Q3918">
        <f>2*(Tabell1[[#This Row],[Recall]] * Tabell1[[#This Row],[Precision]]) / (Tabell1[[#This Row],[Recall]] + Tabell1[[#This Row],[Precision]])</f>
        <v>0.90001296848657764</v>
      </c>
      <c r="R3918">
        <v>6940</v>
      </c>
      <c r="S3918">
        <v>2455</v>
      </c>
      <c r="T3918">
        <v>1172</v>
      </c>
      <c r="U3918">
        <v>370</v>
      </c>
    </row>
    <row r="3919" spans="1:21" hidden="1" x14ac:dyDescent="0.3">
      <c r="A3919" s="25" t="s">
        <v>20</v>
      </c>
      <c r="B3919" s="23" t="s">
        <v>33</v>
      </c>
      <c r="C3919" s="24" t="s">
        <v>38</v>
      </c>
      <c r="D3919" s="24" t="s">
        <v>38</v>
      </c>
      <c r="E3919" t="s">
        <v>45</v>
      </c>
      <c r="F3919" s="19" t="s">
        <v>21</v>
      </c>
      <c r="G3919" s="21" t="s">
        <v>29</v>
      </c>
      <c r="H3919" s="25" t="s">
        <v>26</v>
      </c>
      <c r="I3919" s="25" t="s">
        <v>25</v>
      </c>
      <c r="J3919" s="21" t="s">
        <v>29</v>
      </c>
      <c r="K3919" s="26">
        <v>1.69097280502319</v>
      </c>
      <c r="L3919" s="26">
        <v>4.7640712261199898</v>
      </c>
      <c r="N3919">
        <f>(Tabell1[[#This Row],[TP]]+Tabell1[[#This Row],[TN]])/(Tabell1[[#This Row],[TP]]+Tabell1[[#This Row],[TN]]+Tabell1[[#This Row],[FP]]+Tabell1[[#This Row],[FN]])</f>
        <v>0.87684105900424691</v>
      </c>
      <c r="O3919">
        <f>Tabell1[[#This Row],[TP]]/(Tabell1[[#This Row],[TP]]+Tabell1[[#This Row],[FP]])</f>
        <v>0.87450085567598401</v>
      </c>
      <c r="P3919">
        <f>Tabell1[[#This Row],[TP]]/(Tabell1[[#This Row],[TP]]+Tabell1[[#This Row],[FN]])</f>
        <v>0.92698412698412702</v>
      </c>
      <c r="Q3919">
        <f>2*(Tabell1[[#This Row],[Recall]] * Tabell1[[#This Row],[Precision]]) / (Tabell1[[#This Row],[Recall]] + Tabell1[[#This Row],[Precision]])</f>
        <v>0.899977984882953</v>
      </c>
      <c r="R3919">
        <v>6132</v>
      </c>
      <c r="S3919">
        <v>3572</v>
      </c>
      <c r="T3919">
        <v>880</v>
      </c>
      <c r="U3919">
        <v>483</v>
      </c>
    </row>
    <row r="3920" spans="1:21" hidden="1" x14ac:dyDescent="0.3">
      <c r="A3920" s="25" t="s">
        <v>20</v>
      </c>
      <c r="B3920" s="23" t="s">
        <v>33</v>
      </c>
      <c r="C3920" s="24" t="s">
        <v>38</v>
      </c>
      <c r="D3920" s="20" t="s">
        <v>23</v>
      </c>
      <c r="E3920" t="s">
        <v>24</v>
      </c>
      <c r="F3920" s="25" t="s">
        <v>30</v>
      </c>
      <c r="G3920" s="25" t="s">
        <v>26</v>
      </c>
      <c r="H3920" s="25" t="s">
        <v>26</v>
      </c>
      <c r="I3920" s="25" t="s">
        <v>25</v>
      </c>
      <c r="J3920" s="25" t="s">
        <v>26</v>
      </c>
      <c r="K3920" s="26">
        <v>2.9216129779815598</v>
      </c>
      <c r="L3920" s="26">
        <v>8.2967541217803902</v>
      </c>
      <c r="N3920">
        <f>(Tabell1[[#This Row],[TP]]+Tabell1[[#This Row],[TN]])/(Tabell1[[#This Row],[TP]]+Tabell1[[#This Row],[TN]]+Tabell1[[#This Row],[FP]]+Tabell1[[#This Row],[FN]])</f>
        <v>0.83561147822938353</v>
      </c>
      <c r="O3920">
        <f>Tabell1[[#This Row],[TP]]/(Tabell1[[#This Row],[TP]]+Tabell1[[#This Row],[FP]])</f>
        <v>0.96004230814431779</v>
      </c>
      <c r="P3920">
        <f>Tabell1[[#This Row],[TP]]/(Tabell1[[#This Row],[TP]]+Tabell1[[#This Row],[FN]])</f>
        <v>0.84696734059097978</v>
      </c>
      <c r="Q3920">
        <f>2*(Tabell1[[#This Row],[Recall]] * Tabell1[[#This Row],[Precision]]) / (Tabell1[[#This Row],[Recall]] + Tabell1[[#This Row],[Precision]])</f>
        <v>0.899966949432632</v>
      </c>
      <c r="R3920">
        <v>8169</v>
      </c>
      <c r="S3920">
        <v>1062</v>
      </c>
      <c r="T3920">
        <v>340</v>
      </c>
      <c r="U3920">
        <v>1476</v>
      </c>
    </row>
    <row r="3921" spans="1:21" hidden="1" x14ac:dyDescent="0.3">
      <c r="A3921" s="25" t="s">
        <v>20</v>
      </c>
      <c r="B3921" s="25" t="s">
        <v>22</v>
      </c>
      <c r="C3921" s="23" t="s">
        <v>40</v>
      </c>
      <c r="D3921" s="20" t="s">
        <v>23</v>
      </c>
      <c r="E3921" t="s">
        <v>24</v>
      </c>
      <c r="F3921" s="25" t="s">
        <v>30</v>
      </c>
      <c r="G3921" s="21" t="s">
        <v>29</v>
      </c>
      <c r="H3921" s="25" t="s">
        <v>26</v>
      </c>
      <c r="I3921" s="21"/>
      <c r="J3921" s="25" t="s">
        <v>26</v>
      </c>
      <c r="K3921" s="26">
        <v>5.88059377670288</v>
      </c>
      <c r="L3921" s="26">
        <v>8.8310055732726997</v>
      </c>
      <c r="N3921">
        <f>(Tabell1[[#This Row],[TP]]+Tabell1[[#This Row],[TN]])/(Tabell1[[#This Row],[TP]]+Tabell1[[#This Row],[TN]]+Tabell1[[#This Row],[FP]]+Tabell1[[#This Row],[FN]])</f>
        <v>0.83651670136688694</v>
      </c>
      <c r="O3921">
        <f>Tabell1[[#This Row],[TP]]/(Tabell1[[#This Row],[TP]]+Tabell1[[#This Row],[FP]])</f>
        <v>0.96610774170531577</v>
      </c>
      <c r="P3921">
        <f>Tabell1[[#This Row],[TP]]/(Tabell1[[#This Row],[TP]]+Tabell1[[#This Row],[FN]])</f>
        <v>0.84230171073094873</v>
      </c>
      <c r="Q3921">
        <f>2*(Tabell1[[#This Row],[Recall]] * Tabell1[[#This Row],[Precision]]) / (Tabell1[[#This Row],[Recall]] + Tabell1[[#This Row],[Precision]])</f>
        <v>0.89996676636756401</v>
      </c>
      <c r="R3921">
        <v>8124</v>
      </c>
      <c r="S3921">
        <v>1117</v>
      </c>
      <c r="T3921">
        <v>285</v>
      </c>
      <c r="U3921">
        <v>1521</v>
      </c>
    </row>
    <row r="3922" spans="1:21" hidden="1" x14ac:dyDescent="0.3">
      <c r="A3922" s="21" t="s">
        <v>31</v>
      </c>
      <c r="B3922" s="23" t="s">
        <v>33</v>
      </c>
      <c r="C3922" s="21" t="s">
        <v>34</v>
      </c>
      <c r="D3922" s="21" t="s">
        <v>34</v>
      </c>
      <c r="E3922" t="s">
        <v>35</v>
      </c>
      <c r="F3922" s="25" t="s">
        <v>30</v>
      </c>
      <c r="G3922" s="21" t="s">
        <v>29</v>
      </c>
      <c r="H3922" s="25" t="s">
        <v>26</v>
      </c>
      <c r="I3922" s="21"/>
      <c r="J3922" s="21" t="s">
        <v>29</v>
      </c>
      <c r="K3922" s="26">
        <v>35.0181210041046</v>
      </c>
      <c r="L3922" s="26">
        <v>2.2485570907592698</v>
      </c>
      <c r="N3922">
        <f>(Tabell1[[#This Row],[TP]]+Tabell1[[#This Row],[TN]])/(Tabell1[[#This Row],[TP]]+Tabell1[[#This Row],[TN]]+Tabell1[[#This Row],[FP]]+Tabell1[[#This Row],[FN]])</f>
        <v>0.82191405893622849</v>
      </c>
      <c r="O3922">
        <f>Tabell1[[#This Row],[TP]]/(Tabell1[[#This Row],[TP]]+Tabell1[[#This Row],[FP]])</f>
        <v>0.81815639854599687</v>
      </c>
      <c r="P3922">
        <f>Tabell1[[#This Row],[TP]]/(Tabell1[[#This Row],[TP]]+Tabell1[[#This Row],[FN]])</f>
        <v>0.9998860918100011</v>
      </c>
      <c r="Q3922">
        <f>2*(Tabell1[[#This Row],[Recall]] * Tabell1[[#This Row],[Precision]]) / (Tabell1[[#This Row],[Recall]] + Tabell1[[#This Row],[Precision]])</f>
        <v>0.89993848677465649</v>
      </c>
      <c r="R3922">
        <v>8778</v>
      </c>
      <c r="S3922">
        <v>231</v>
      </c>
      <c r="T3922">
        <v>1951</v>
      </c>
      <c r="U3922">
        <v>1</v>
      </c>
    </row>
    <row r="3923" spans="1:21" hidden="1" x14ac:dyDescent="0.3">
      <c r="A3923" s="21" t="s">
        <v>31</v>
      </c>
      <c r="B3923" s="21" t="s">
        <v>32</v>
      </c>
      <c r="C3923" s="24" t="s">
        <v>38</v>
      </c>
      <c r="D3923" s="24" t="s">
        <v>38</v>
      </c>
      <c r="E3923" t="s">
        <v>45</v>
      </c>
      <c r="F3923" s="19" t="s">
        <v>21</v>
      </c>
      <c r="G3923" s="21" t="s">
        <v>29</v>
      </c>
      <c r="H3923" s="25" t="s">
        <v>26</v>
      </c>
      <c r="I3923" s="21"/>
      <c r="J3923" s="25" t="s">
        <v>26</v>
      </c>
      <c r="K3923" s="26">
        <v>2.5689456462860099</v>
      </c>
      <c r="L3923" s="26">
        <v>0.672166347503662</v>
      </c>
      <c r="N3923">
        <f>(Tabell1[[#This Row],[TP]]+Tabell1[[#This Row],[TN]])/(Tabell1[[#This Row],[TP]]+Tabell1[[#This Row],[TN]]+Tabell1[[#This Row],[FP]]+Tabell1[[#This Row],[FN]])</f>
        <v>0.87521460196982015</v>
      </c>
      <c r="O3923">
        <f>Tabell1[[#This Row],[TP]]/(Tabell1[[#This Row],[TP]]+Tabell1[[#This Row],[FP]])</f>
        <v>0.86418035068188148</v>
      </c>
      <c r="P3923">
        <f>Tabell1[[#This Row],[TP]]/(Tabell1[[#This Row],[TP]]+Tabell1[[#This Row],[FN]])</f>
        <v>0.93877551020408168</v>
      </c>
      <c r="Q3923">
        <f>2*(Tabell1[[#This Row],[Recall]] * Tabell1[[#This Row],[Precision]]) / (Tabell1[[#This Row],[Recall]] + Tabell1[[#This Row],[Precision]])</f>
        <v>0.89993478733425103</v>
      </c>
      <c r="R3923">
        <v>6210</v>
      </c>
      <c r="S3923">
        <v>3476</v>
      </c>
      <c r="T3923">
        <v>976</v>
      </c>
      <c r="U3923">
        <v>405</v>
      </c>
    </row>
    <row r="3924" spans="1:21" hidden="1" x14ac:dyDescent="0.3">
      <c r="A3924" s="25" t="s">
        <v>20</v>
      </c>
      <c r="B3924" s="23" t="s">
        <v>33</v>
      </c>
      <c r="C3924" s="24" t="s">
        <v>38</v>
      </c>
      <c r="D3924" s="24" t="s">
        <v>38</v>
      </c>
      <c r="E3924" t="s">
        <v>45</v>
      </c>
      <c r="F3924" s="19" t="s">
        <v>21</v>
      </c>
      <c r="G3924" s="21" t="s">
        <v>29</v>
      </c>
      <c r="H3924" s="25" t="s">
        <v>26</v>
      </c>
      <c r="I3924" s="25" t="s">
        <v>25</v>
      </c>
      <c r="J3924" s="25" t="s">
        <v>26</v>
      </c>
      <c r="K3924" s="26">
        <v>1.32706046104431</v>
      </c>
      <c r="L3924" s="26">
        <v>3.5729017257690399</v>
      </c>
      <c r="N3924">
        <f>(Tabell1[[#This Row],[TP]]+Tabell1[[#This Row],[TN]])/(Tabell1[[#This Row],[TP]]+Tabell1[[#This Row],[TN]]+Tabell1[[#This Row],[FP]]+Tabell1[[#This Row],[FN]])</f>
        <v>0.8774735700731906</v>
      </c>
      <c r="O3924">
        <f>Tabell1[[#This Row],[TP]]/(Tabell1[[#This Row],[TP]]+Tabell1[[#This Row],[FP]])</f>
        <v>0.8792730419731718</v>
      </c>
      <c r="P3924">
        <f>Tabell1[[#This Row],[TP]]/(Tabell1[[#This Row],[TP]]+Tabell1[[#This Row],[FN]])</f>
        <v>0.92154195011337869</v>
      </c>
      <c r="Q3924">
        <f>2*(Tabell1[[#This Row],[Recall]] * Tabell1[[#This Row],[Precision]]) / (Tabell1[[#This Row],[Recall]] + Tabell1[[#This Row],[Precision]])</f>
        <v>0.89991142604074403</v>
      </c>
      <c r="R3924">
        <v>6096</v>
      </c>
      <c r="S3924">
        <v>3615</v>
      </c>
      <c r="T3924">
        <v>837</v>
      </c>
      <c r="U3924">
        <v>519</v>
      </c>
    </row>
    <row r="3925" spans="1:21" hidden="1" x14ac:dyDescent="0.3">
      <c r="A3925" s="23" t="s">
        <v>48</v>
      </c>
      <c r="B3925" s="21" t="s">
        <v>32</v>
      </c>
      <c r="C3925" s="24" t="s">
        <v>38</v>
      </c>
      <c r="D3925" s="24" t="s">
        <v>38</v>
      </c>
      <c r="E3925" t="s">
        <v>45</v>
      </c>
      <c r="F3925" s="25" t="s">
        <v>30</v>
      </c>
      <c r="G3925" s="21" t="s">
        <v>29</v>
      </c>
      <c r="H3925" s="21" t="s">
        <v>29</v>
      </c>
      <c r="I3925" s="25" t="s">
        <v>25</v>
      </c>
      <c r="J3925" s="21" t="s">
        <v>29</v>
      </c>
      <c r="K3925" s="26">
        <v>0.87647914886474598</v>
      </c>
      <c r="L3925" s="26">
        <v>2.0400526523589999</v>
      </c>
      <c r="N3925">
        <f>(Tabell1[[#This Row],[TP]]+Tabell1[[#This Row],[TN]])/(Tabell1[[#This Row],[TP]]+Tabell1[[#This Row],[TN]]+Tabell1[[#This Row],[FP]]+Tabell1[[#This Row],[FN]])</f>
        <v>0.87313635131471945</v>
      </c>
      <c r="O3925">
        <f>Tabell1[[#This Row],[TP]]/(Tabell1[[#This Row],[TP]]+Tabell1[[#This Row],[FP]])</f>
        <v>0.85157198758602082</v>
      </c>
      <c r="P3925">
        <f>Tabell1[[#This Row],[TP]]/(Tabell1[[#This Row],[TP]]+Tabell1[[#This Row],[FN]])</f>
        <v>0.95404383975812546</v>
      </c>
      <c r="Q3925">
        <f>2*(Tabell1[[#This Row],[Recall]] * Tabell1[[#This Row],[Precision]]) / (Tabell1[[#This Row],[Recall]] + Tabell1[[#This Row],[Precision]])</f>
        <v>0.89990018537002714</v>
      </c>
      <c r="R3925">
        <v>6311</v>
      </c>
      <c r="S3925">
        <v>3352</v>
      </c>
      <c r="T3925">
        <v>1100</v>
      </c>
      <c r="U3925">
        <v>304</v>
      </c>
    </row>
    <row r="3926" spans="1:21" hidden="1" x14ac:dyDescent="0.3">
      <c r="A3926" s="23" t="s">
        <v>48</v>
      </c>
      <c r="B3926" s="21" t="s">
        <v>32</v>
      </c>
      <c r="C3926" s="24" t="s">
        <v>38</v>
      </c>
      <c r="D3926" s="24" t="s">
        <v>38</v>
      </c>
      <c r="E3926" t="s">
        <v>45</v>
      </c>
      <c r="F3926" s="25" t="s">
        <v>30</v>
      </c>
      <c r="G3926" s="21" t="s">
        <v>29</v>
      </c>
      <c r="H3926" s="21" t="s">
        <v>29</v>
      </c>
      <c r="I3926" s="25" t="s">
        <v>25</v>
      </c>
      <c r="J3926" s="25" t="s">
        <v>26</v>
      </c>
      <c r="K3926" s="26">
        <v>0.84297704696655196</v>
      </c>
      <c r="L3926" s="26">
        <v>2.1112937927246</v>
      </c>
      <c r="N3926">
        <f>(Tabell1[[#This Row],[TP]]+Tabell1[[#This Row],[TN]])/(Tabell1[[#This Row],[TP]]+Tabell1[[#This Row],[TN]]+Tabell1[[#This Row],[FP]]+Tabell1[[#This Row],[FN]])</f>
        <v>0.87313635131471945</v>
      </c>
      <c r="O3926">
        <f>Tabell1[[#This Row],[TP]]/(Tabell1[[#This Row],[TP]]+Tabell1[[#This Row],[FP]])</f>
        <v>0.85157198758602082</v>
      </c>
      <c r="P3926">
        <f>Tabell1[[#This Row],[TP]]/(Tabell1[[#This Row],[TP]]+Tabell1[[#This Row],[FN]])</f>
        <v>0.95404383975812546</v>
      </c>
      <c r="Q3926">
        <f>2*(Tabell1[[#This Row],[Recall]] * Tabell1[[#This Row],[Precision]]) / (Tabell1[[#This Row],[Recall]] + Tabell1[[#This Row],[Precision]])</f>
        <v>0.89990018537002714</v>
      </c>
      <c r="R3926">
        <v>6311</v>
      </c>
      <c r="S3926">
        <v>3352</v>
      </c>
      <c r="T3926">
        <v>1100</v>
      </c>
      <c r="U3926">
        <v>304</v>
      </c>
    </row>
    <row r="3927" spans="1:21" hidden="1" x14ac:dyDescent="0.3">
      <c r="A3927" s="21" t="s">
        <v>31</v>
      </c>
      <c r="B3927" s="23" t="s">
        <v>33</v>
      </c>
      <c r="C3927" s="21" t="s">
        <v>34</v>
      </c>
      <c r="D3927" s="21" t="s">
        <v>34</v>
      </c>
      <c r="E3927" t="s">
        <v>35</v>
      </c>
      <c r="F3927" s="19" t="s">
        <v>21</v>
      </c>
      <c r="G3927" s="21" t="s">
        <v>29</v>
      </c>
      <c r="H3927" s="21" t="s">
        <v>29</v>
      </c>
      <c r="I3927" s="21"/>
      <c r="J3927" s="21" t="s">
        <v>29</v>
      </c>
      <c r="K3927" s="26">
        <v>57.3304572105407</v>
      </c>
      <c r="L3927" s="26">
        <v>0.62159943580627397</v>
      </c>
      <c r="N3927">
        <f>(Tabell1[[#This Row],[TP]]+Tabell1[[#This Row],[TN]])/(Tabell1[[#This Row],[TP]]+Tabell1[[#This Row],[TN]]+Tabell1[[#This Row],[FP]]+Tabell1[[#This Row],[FN]])</f>
        <v>0.82182282638445392</v>
      </c>
      <c r="O3927">
        <f>Tabell1[[#This Row],[TP]]/(Tabell1[[#This Row],[TP]]+Tabell1[[#This Row],[FP]])</f>
        <v>0.81808014911463189</v>
      </c>
      <c r="P3927">
        <f>Tabell1[[#This Row],[TP]]/(Tabell1[[#This Row],[TP]]+Tabell1[[#This Row],[FN]])</f>
        <v>0.9998860918100011</v>
      </c>
      <c r="Q3927">
        <f>2*(Tabell1[[#This Row],[Recall]] * Tabell1[[#This Row],[Precision]]) / (Tabell1[[#This Row],[Recall]] + Tabell1[[#This Row],[Precision]])</f>
        <v>0.89989235737351991</v>
      </c>
      <c r="R3927">
        <v>8778</v>
      </c>
      <c r="S3927">
        <v>230</v>
      </c>
      <c r="T3927">
        <v>1952</v>
      </c>
      <c r="U3927">
        <v>1</v>
      </c>
    </row>
    <row r="3928" spans="1:21" hidden="1" x14ac:dyDescent="0.3">
      <c r="A3928" s="21" t="s">
        <v>31</v>
      </c>
      <c r="B3928" s="21" t="s">
        <v>32</v>
      </c>
      <c r="C3928" s="25" t="s">
        <v>36</v>
      </c>
      <c r="D3928" s="25" t="s">
        <v>36</v>
      </c>
      <c r="E3928" t="s">
        <v>44</v>
      </c>
      <c r="F3928" s="25" t="s">
        <v>30</v>
      </c>
      <c r="G3928" s="21" t="s">
        <v>29</v>
      </c>
      <c r="H3928" s="21" t="s">
        <v>29</v>
      </c>
      <c r="I3928" s="21"/>
      <c r="J3928" s="25" t="s">
        <v>26</v>
      </c>
      <c r="K3928" s="26">
        <v>6.3838922977447501</v>
      </c>
      <c r="L3928" s="26">
        <v>1.7309875488281199</v>
      </c>
      <c r="N3928">
        <f>(Tabell1[[#This Row],[TP]]+Tabell1[[#This Row],[TN]])/(Tabell1[[#This Row],[TP]]+Tabell1[[#This Row],[TN]]+Tabell1[[#This Row],[FP]]+Tabell1[[#This Row],[FN]])</f>
        <v>0.85376500545652967</v>
      </c>
      <c r="O3928">
        <f>Tabell1[[#This Row],[TP]]/(Tabell1[[#This Row],[TP]]+Tabell1[[#This Row],[FP]])</f>
        <v>0.83339102342217608</v>
      </c>
      <c r="P3928">
        <f>Tabell1[[#This Row],[TP]]/(Tabell1[[#This Row],[TP]]+Tabell1[[#This Row],[FN]])</f>
        <v>0.97779883579260862</v>
      </c>
      <c r="Q3928">
        <f>2*(Tabell1[[#This Row],[Recall]] * Tabell1[[#This Row],[Precision]]) / (Tabell1[[#This Row],[Recall]] + Tabell1[[#This Row],[Precision]])</f>
        <v>0.89983804659274935</v>
      </c>
      <c r="R3928">
        <v>7223</v>
      </c>
      <c r="S3928">
        <v>2165</v>
      </c>
      <c r="T3928">
        <v>1444</v>
      </c>
      <c r="U3928">
        <v>164</v>
      </c>
    </row>
    <row r="3929" spans="1:21" hidden="1" x14ac:dyDescent="0.3">
      <c r="A3929" s="23" t="s">
        <v>48</v>
      </c>
      <c r="B3929" s="21" t="s">
        <v>32</v>
      </c>
      <c r="C3929" s="25" t="s">
        <v>36</v>
      </c>
      <c r="D3929" s="25" t="s">
        <v>36</v>
      </c>
      <c r="E3929" t="s">
        <v>37</v>
      </c>
      <c r="F3929" s="25" t="s">
        <v>30</v>
      </c>
      <c r="G3929" s="25" t="s">
        <v>26</v>
      </c>
      <c r="H3929" s="25" t="s">
        <v>26</v>
      </c>
      <c r="I3929" s="21"/>
      <c r="J3929" s="25" t="s">
        <v>26</v>
      </c>
      <c r="K3929" s="26">
        <v>0.29421854019165</v>
      </c>
      <c r="L3929" s="26">
        <v>0.38095903396606401</v>
      </c>
      <c r="N3929">
        <f>(Tabell1[[#This Row],[TP]]+Tabell1[[#This Row],[TN]])/(Tabell1[[#This Row],[TP]]+Tabell1[[#This Row],[TN]]+Tabell1[[#This Row],[FP]]+Tabell1[[#This Row],[FN]])</f>
        <v>0.8528847033007223</v>
      </c>
      <c r="O3929">
        <f>Tabell1[[#This Row],[TP]]/(Tabell1[[#This Row],[TP]]+Tabell1[[#This Row],[FP]])</f>
        <v>0.82565977379184274</v>
      </c>
      <c r="P3929">
        <f>Tabell1[[#This Row],[TP]]/(Tabell1[[#This Row],[TP]]+Tabell1[[#This Row],[FN]])</f>
        <v>0.98864569083447329</v>
      </c>
      <c r="Q3929">
        <f>2*(Tabell1[[#This Row],[Recall]] * Tabell1[[#This Row],[Precision]]) / (Tabell1[[#This Row],[Recall]] + Tabell1[[#This Row],[Precision]])</f>
        <v>0.89983191184710198</v>
      </c>
      <c r="R3929">
        <v>7227</v>
      </c>
      <c r="S3929">
        <v>2101</v>
      </c>
      <c r="T3929">
        <v>1526</v>
      </c>
      <c r="U3929">
        <v>83</v>
      </c>
    </row>
    <row r="3930" spans="1:21" hidden="1" x14ac:dyDescent="0.3">
      <c r="A3930" s="23" t="s">
        <v>48</v>
      </c>
      <c r="B3930" s="21" t="s">
        <v>32</v>
      </c>
      <c r="C3930" s="25" t="s">
        <v>36</v>
      </c>
      <c r="D3930" s="25" t="s">
        <v>36</v>
      </c>
      <c r="E3930" t="s">
        <v>37</v>
      </c>
      <c r="F3930" s="25" t="s">
        <v>30</v>
      </c>
      <c r="G3930" s="25" t="s">
        <v>26</v>
      </c>
      <c r="H3930" s="25" t="s">
        <v>26</v>
      </c>
      <c r="I3930" s="21"/>
      <c r="J3930" s="21" t="s">
        <v>29</v>
      </c>
      <c r="K3930" s="26">
        <v>0.28324866294860801</v>
      </c>
      <c r="L3930" s="26">
        <v>0.36702728271484297</v>
      </c>
      <c r="N3930">
        <f>(Tabell1[[#This Row],[TP]]+Tabell1[[#This Row],[TN]])/(Tabell1[[#This Row],[TP]]+Tabell1[[#This Row],[TN]]+Tabell1[[#This Row],[FP]]+Tabell1[[#This Row],[FN]])</f>
        <v>0.8528847033007223</v>
      </c>
      <c r="O3930">
        <f>Tabell1[[#This Row],[TP]]/(Tabell1[[#This Row],[TP]]+Tabell1[[#This Row],[FP]])</f>
        <v>0.82565977379184274</v>
      </c>
      <c r="P3930">
        <f>Tabell1[[#This Row],[TP]]/(Tabell1[[#This Row],[TP]]+Tabell1[[#This Row],[FN]])</f>
        <v>0.98864569083447329</v>
      </c>
      <c r="Q3930">
        <f>2*(Tabell1[[#This Row],[Recall]] * Tabell1[[#This Row],[Precision]]) / (Tabell1[[#This Row],[Recall]] + Tabell1[[#This Row],[Precision]])</f>
        <v>0.89983191184710198</v>
      </c>
      <c r="R3930">
        <v>7227</v>
      </c>
      <c r="S3930">
        <v>2101</v>
      </c>
      <c r="T3930">
        <v>1526</v>
      </c>
      <c r="U3930">
        <v>83</v>
      </c>
    </row>
    <row r="3931" spans="1:21" hidden="1" x14ac:dyDescent="0.3">
      <c r="A3931" s="23" t="s">
        <v>48</v>
      </c>
      <c r="B3931" s="21" t="s">
        <v>32</v>
      </c>
      <c r="C3931" s="25" t="s">
        <v>36</v>
      </c>
      <c r="D3931" s="25" t="s">
        <v>36</v>
      </c>
      <c r="E3931" t="s">
        <v>37</v>
      </c>
      <c r="F3931" s="25" t="s">
        <v>30</v>
      </c>
      <c r="G3931" s="21" t="s">
        <v>29</v>
      </c>
      <c r="H3931" s="25" t="s">
        <v>26</v>
      </c>
      <c r="I3931" s="21"/>
      <c r="J3931" s="25" t="s">
        <v>26</v>
      </c>
      <c r="K3931" s="26">
        <v>0.27333140373229903</v>
      </c>
      <c r="L3931" s="26">
        <v>0.35003900527954102</v>
      </c>
      <c r="N3931">
        <f>(Tabell1[[#This Row],[TP]]+Tabell1[[#This Row],[TN]])/(Tabell1[[#This Row],[TP]]+Tabell1[[#This Row],[TN]]+Tabell1[[#This Row],[FP]]+Tabell1[[#This Row],[FN]])</f>
        <v>0.8528847033007223</v>
      </c>
      <c r="O3931">
        <f>Tabell1[[#This Row],[TP]]/(Tabell1[[#This Row],[TP]]+Tabell1[[#This Row],[FP]])</f>
        <v>0.82565977379184274</v>
      </c>
      <c r="P3931">
        <f>Tabell1[[#This Row],[TP]]/(Tabell1[[#This Row],[TP]]+Tabell1[[#This Row],[FN]])</f>
        <v>0.98864569083447329</v>
      </c>
      <c r="Q3931">
        <f>2*(Tabell1[[#This Row],[Recall]] * Tabell1[[#This Row],[Precision]]) / (Tabell1[[#This Row],[Recall]] + Tabell1[[#This Row],[Precision]])</f>
        <v>0.89983191184710198</v>
      </c>
      <c r="R3931">
        <v>7227</v>
      </c>
      <c r="S3931">
        <v>2101</v>
      </c>
      <c r="T3931">
        <v>1526</v>
      </c>
      <c r="U3931">
        <v>83</v>
      </c>
    </row>
    <row r="3932" spans="1:21" hidden="1" x14ac:dyDescent="0.3">
      <c r="A3932" s="23" t="s">
        <v>48</v>
      </c>
      <c r="B3932" s="21" t="s">
        <v>32</v>
      </c>
      <c r="C3932" s="25" t="s">
        <v>36</v>
      </c>
      <c r="D3932" s="25" t="s">
        <v>36</v>
      </c>
      <c r="E3932" t="s">
        <v>37</v>
      </c>
      <c r="F3932" s="25" t="s">
        <v>30</v>
      </c>
      <c r="G3932" s="21" t="s">
        <v>29</v>
      </c>
      <c r="H3932" s="25" t="s">
        <v>26</v>
      </c>
      <c r="I3932" s="21"/>
      <c r="J3932" s="21" t="s">
        <v>29</v>
      </c>
      <c r="K3932" s="26">
        <v>0.27181053161620999</v>
      </c>
      <c r="L3932" s="26">
        <v>0.34804105758666898</v>
      </c>
      <c r="N3932">
        <f>(Tabell1[[#This Row],[TP]]+Tabell1[[#This Row],[TN]])/(Tabell1[[#This Row],[TP]]+Tabell1[[#This Row],[TN]]+Tabell1[[#This Row],[FP]]+Tabell1[[#This Row],[FN]])</f>
        <v>0.8528847033007223</v>
      </c>
      <c r="O3932">
        <f>Tabell1[[#This Row],[TP]]/(Tabell1[[#This Row],[TP]]+Tabell1[[#This Row],[FP]])</f>
        <v>0.82565977379184274</v>
      </c>
      <c r="P3932">
        <f>Tabell1[[#This Row],[TP]]/(Tabell1[[#This Row],[TP]]+Tabell1[[#This Row],[FN]])</f>
        <v>0.98864569083447329</v>
      </c>
      <c r="Q3932">
        <f>2*(Tabell1[[#This Row],[Recall]] * Tabell1[[#This Row],[Precision]]) / (Tabell1[[#This Row],[Recall]] + Tabell1[[#This Row],[Precision]])</f>
        <v>0.89983191184710198</v>
      </c>
      <c r="R3932">
        <v>7227</v>
      </c>
      <c r="S3932">
        <v>2101</v>
      </c>
      <c r="T3932">
        <v>1526</v>
      </c>
      <c r="U3932">
        <v>83</v>
      </c>
    </row>
    <row r="3933" spans="1:21" hidden="1" x14ac:dyDescent="0.3">
      <c r="A3933" s="23" t="s">
        <v>48</v>
      </c>
      <c r="B3933" s="25" t="s">
        <v>22</v>
      </c>
      <c r="C3933" s="23" t="s">
        <v>40</v>
      </c>
      <c r="D3933" s="23" t="s">
        <v>40</v>
      </c>
      <c r="E3933" t="s">
        <v>46</v>
      </c>
      <c r="F3933" s="25" t="s">
        <v>30</v>
      </c>
      <c r="G3933" s="25" t="s">
        <v>26</v>
      </c>
      <c r="H3933" s="25" t="s">
        <v>26</v>
      </c>
      <c r="I3933" s="21"/>
      <c r="J3933" s="21" t="s">
        <v>29</v>
      </c>
      <c r="K3933" s="26">
        <v>0.53852415084838801</v>
      </c>
      <c r="L3933" s="26">
        <v>0.91121697425842196</v>
      </c>
      <c r="N3933">
        <f>(Tabell1[[#This Row],[TP]]+Tabell1[[#This Row],[TN]])/(Tabell1[[#This Row],[TP]]+Tabell1[[#This Row],[TN]]+Tabell1[[#This Row],[FP]]+Tabell1[[#This Row],[FN]])</f>
        <v>0.90467560710402317</v>
      </c>
      <c r="O3933">
        <f>Tabell1[[#This Row],[TP]]/(Tabell1[[#This Row],[TP]]+Tabell1[[#This Row],[FP]])</f>
        <v>0.94481103779244147</v>
      </c>
      <c r="P3933">
        <f>Tabell1[[#This Row],[TP]]/(Tabell1[[#This Row],[TP]]+Tabell1[[#This Row],[FN]])</f>
        <v>0.85893473913833851</v>
      </c>
      <c r="Q3933">
        <f>2*(Tabell1[[#This Row],[Recall]] * Tabell1[[#This Row],[Precision]]) / (Tabell1[[#This Row],[Recall]] + Tabell1[[#This Row],[Precision]])</f>
        <v>0.89982860407541432</v>
      </c>
      <c r="R3933">
        <v>4725</v>
      </c>
      <c r="S3933">
        <v>5259</v>
      </c>
      <c r="T3933">
        <v>276</v>
      </c>
      <c r="U3933">
        <v>776</v>
      </c>
    </row>
    <row r="3934" spans="1:21" hidden="1" x14ac:dyDescent="0.3">
      <c r="A3934" s="23" t="s">
        <v>48</v>
      </c>
      <c r="B3934" s="21" t="s">
        <v>32</v>
      </c>
      <c r="C3934" s="25" t="s">
        <v>36</v>
      </c>
      <c r="D3934" s="20" t="s">
        <v>23</v>
      </c>
      <c r="E3934" t="s">
        <v>24</v>
      </c>
      <c r="F3934" s="19" t="s">
        <v>21</v>
      </c>
      <c r="G3934" s="21" t="s">
        <v>29</v>
      </c>
      <c r="H3934" s="21" t="s">
        <v>29</v>
      </c>
      <c r="I3934" s="25" t="s">
        <v>25</v>
      </c>
      <c r="J3934" s="21" t="s">
        <v>29</v>
      </c>
      <c r="K3934" s="26">
        <v>0.117693424224853</v>
      </c>
      <c r="L3934" s="26">
        <v>0.18650507926940901</v>
      </c>
      <c r="N3934">
        <f>(Tabell1[[#This Row],[TP]]+Tabell1[[#This Row],[TN]])/(Tabell1[[#This Row],[TP]]+Tabell1[[#This Row],[TN]]+Tabell1[[#This Row],[FP]]+Tabell1[[#This Row],[FN]])</f>
        <v>0.83443468815062916</v>
      </c>
      <c r="O3934">
        <f>Tabell1[[#This Row],[TP]]/(Tabell1[[#This Row],[TP]]+Tabell1[[#This Row],[FP]])</f>
        <v>0.95389082462253194</v>
      </c>
      <c r="P3934">
        <f>Tabell1[[#This Row],[TP]]/(Tabell1[[#This Row],[TP]]+Tabell1[[#This Row],[FN]])</f>
        <v>0.85152928978745468</v>
      </c>
      <c r="Q3934">
        <f>2*(Tabell1[[#This Row],[Recall]] * Tabell1[[#This Row],[Precision]]) / (Tabell1[[#This Row],[Recall]] + Tabell1[[#This Row],[Precision]])</f>
        <v>0.89980827170638178</v>
      </c>
      <c r="R3934">
        <v>8213</v>
      </c>
      <c r="S3934">
        <v>1005</v>
      </c>
      <c r="T3934">
        <v>397</v>
      </c>
      <c r="U3934">
        <v>1432</v>
      </c>
    </row>
    <row r="3935" spans="1:21" hidden="1" x14ac:dyDescent="0.3">
      <c r="A3935" s="23" t="s">
        <v>48</v>
      </c>
      <c r="B3935" s="21" t="s">
        <v>32</v>
      </c>
      <c r="C3935" s="25" t="s">
        <v>36</v>
      </c>
      <c r="D3935" s="20" t="s">
        <v>23</v>
      </c>
      <c r="E3935" t="s">
        <v>24</v>
      </c>
      <c r="F3935" s="19" t="s">
        <v>21</v>
      </c>
      <c r="G3935" s="21" t="s">
        <v>29</v>
      </c>
      <c r="H3935" s="21" t="s">
        <v>29</v>
      </c>
      <c r="I3935" s="25" t="s">
        <v>25</v>
      </c>
      <c r="J3935" s="25" t="s">
        <v>26</v>
      </c>
      <c r="K3935" s="26">
        <v>0.11554527282714799</v>
      </c>
      <c r="L3935" s="26">
        <v>0.195478916168212</v>
      </c>
      <c r="N3935">
        <f>(Tabell1[[#This Row],[TP]]+Tabell1[[#This Row],[TN]])/(Tabell1[[#This Row],[TP]]+Tabell1[[#This Row],[TN]]+Tabell1[[#This Row],[FP]]+Tabell1[[#This Row],[FN]])</f>
        <v>0.83443468815062916</v>
      </c>
      <c r="O3935">
        <f>Tabell1[[#This Row],[TP]]/(Tabell1[[#This Row],[TP]]+Tabell1[[#This Row],[FP]])</f>
        <v>0.95389082462253194</v>
      </c>
      <c r="P3935">
        <f>Tabell1[[#This Row],[TP]]/(Tabell1[[#This Row],[TP]]+Tabell1[[#This Row],[FN]])</f>
        <v>0.85152928978745468</v>
      </c>
      <c r="Q3935">
        <f>2*(Tabell1[[#This Row],[Recall]] * Tabell1[[#This Row],[Precision]]) / (Tabell1[[#This Row],[Recall]] + Tabell1[[#This Row],[Precision]])</f>
        <v>0.89980827170638178</v>
      </c>
      <c r="R3935">
        <v>8213</v>
      </c>
      <c r="S3935">
        <v>1005</v>
      </c>
      <c r="T3935">
        <v>397</v>
      </c>
      <c r="U3935">
        <v>1432</v>
      </c>
    </row>
    <row r="3936" spans="1:21" hidden="1" x14ac:dyDescent="0.3">
      <c r="A3936" s="21" t="s">
        <v>31</v>
      </c>
      <c r="B3936" s="21" t="s">
        <v>32</v>
      </c>
      <c r="C3936" s="25" t="s">
        <v>36</v>
      </c>
      <c r="D3936" s="25" t="s">
        <v>36</v>
      </c>
      <c r="E3936" t="s">
        <v>44</v>
      </c>
      <c r="F3936" s="25" t="s">
        <v>30</v>
      </c>
      <c r="G3936" s="21" t="s">
        <v>29</v>
      </c>
      <c r="H3936" s="25" t="s">
        <v>26</v>
      </c>
      <c r="I3936" s="25" t="s">
        <v>25</v>
      </c>
      <c r="J3936" s="21" t="s">
        <v>29</v>
      </c>
      <c r="K3936" s="26">
        <v>1.66210436820983</v>
      </c>
      <c r="L3936" s="26">
        <v>0.56849336624145497</v>
      </c>
      <c r="N3936">
        <f>(Tabell1[[#This Row],[TP]]+Tabell1[[#This Row],[TN]])/(Tabell1[[#This Row],[TP]]+Tabell1[[#This Row],[TN]]+Tabell1[[#This Row],[FP]]+Tabell1[[#This Row],[FN]])</f>
        <v>0.85667515460167332</v>
      </c>
      <c r="O3936">
        <f>Tabell1[[#This Row],[TP]]/(Tabell1[[#This Row],[TP]]+Tabell1[[#This Row],[FP]])</f>
        <v>0.84842307231082859</v>
      </c>
      <c r="P3936">
        <f>Tabell1[[#This Row],[TP]]/(Tabell1[[#This Row],[TP]]+Tabell1[[#This Row],[FN]])</f>
        <v>0.95776363882496274</v>
      </c>
      <c r="Q3936">
        <f>2*(Tabell1[[#This Row],[Recall]] * Tabell1[[#This Row],[Precision]]) / (Tabell1[[#This Row],[Recall]] + Tabell1[[#This Row],[Precision]])</f>
        <v>0.89978379753274818</v>
      </c>
      <c r="R3936">
        <v>7075</v>
      </c>
      <c r="S3936">
        <v>2345</v>
      </c>
      <c r="T3936">
        <v>1264</v>
      </c>
      <c r="U3936">
        <v>312</v>
      </c>
    </row>
    <row r="3937" spans="1:21" hidden="1" x14ac:dyDescent="0.3">
      <c r="A3937" s="25" t="s">
        <v>20</v>
      </c>
      <c r="B3937" s="21" t="s">
        <v>32</v>
      </c>
      <c r="C3937" s="25" t="s">
        <v>36</v>
      </c>
      <c r="D3937" s="25" t="s">
        <v>36</v>
      </c>
      <c r="E3937" t="s">
        <v>37</v>
      </c>
      <c r="F3937" s="19" t="s">
        <v>21</v>
      </c>
      <c r="G3937" s="25" t="s">
        <v>26</v>
      </c>
      <c r="H3937" s="25" t="s">
        <v>26</v>
      </c>
      <c r="I3937" s="25" t="s">
        <v>25</v>
      </c>
      <c r="J3937" s="25" t="s">
        <v>26</v>
      </c>
      <c r="K3937" s="26">
        <v>1.0474231243133501</v>
      </c>
      <c r="L3937" s="26">
        <v>2.2618451118469198</v>
      </c>
      <c r="N3937">
        <f>(Tabell1[[#This Row],[TP]]+Tabell1[[#This Row],[TN]])/(Tabell1[[#This Row],[TP]]+Tabell1[[#This Row],[TN]]+Tabell1[[#This Row],[FP]]+Tabell1[[#This Row],[FN]])</f>
        <v>0.86449666270458081</v>
      </c>
      <c r="O3937">
        <f>Tabell1[[#This Row],[TP]]/(Tabell1[[#This Row],[TP]]+Tabell1[[#This Row],[FP]])</f>
        <v>0.88967638405990912</v>
      </c>
      <c r="P3937">
        <f>Tabell1[[#This Row],[TP]]/(Tabell1[[#This Row],[TP]]+Tabell1[[#This Row],[FN]])</f>
        <v>0.91012311901504783</v>
      </c>
      <c r="Q3937">
        <f>2*(Tabell1[[#This Row],[Recall]] * Tabell1[[#This Row],[Precision]]) / (Tabell1[[#This Row],[Recall]] + Tabell1[[#This Row],[Precision]])</f>
        <v>0.89978360833107918</v>
      </c>
      <c r="R3937">
        <v>6653</v>
      </c>
      <c r="S3937">
        <v>2802</v>
      </c>
      <c r="T3937">
        <v>825</v>
      </c>
      <c r="U3937">
        <v>657</v>
      </c>
    </row>
    <row r="3938" spans="1:21" hidden="1" x14ac:dyDescent="0.3">
      <c r="A3938" s="25" t="s">
        <v>20</v>
      </c>
      <c r="B3938" s="21" t="s">
        <v>32</v>
      </c>
      <c r="C3938" s="25" t="s">
        <v>36</v>
      </c>
      <c r="D3938" s="25" t="s">
        <v>36</v>
      </c>
      <c r="E3938" t="s">
        <v>37</v>
      </c>
      <c r="F3938" s="19" t="s">
        <v>21</v>
      </c>
      <c r="G3938" s="21" t="s">
        <v>29</v>
      </c>
      <c r="H3938" s="25" t="s">
        <v>26</v>
      </c>
      <c r="I3938" s="25" t="s">
        <v>25</v>
      </c>
      <c r="J3938" s="25" t="s">
        <v>26</v>
      </c>
      <c r="K3938" s="26">
        <v>1.01217317581176</v>
      </c>
      <c r="L3938" s="26">
        <v>2.2612967491149898</v>
      </c>
      <c r="N3938">
        <f>(Tabell1[[#This Row],[TP]]+Tabell1[[#This Row],[TN]])/(Tabell1[[#This Row],[TP]]+Tabell1[[#This Row],[TN]]+Tabell1[[#This Row],[FP]]+Tabell1[[#This Row],[FN]])</f>
        <v>0.86449666270458081</v>
      </c>
      <c r="O3938">
        <f>Tabell1[[#This Row],[TP]]/(Tabell1[[#This Row],[TP]]+Tabell1[[#This Row],[FP]])</f>
        <v>0.88967638405990912</v>
      </c>
      <c r="P3938">
        <f>Tabell1[[#This Row],[TP]]/(Tabell1[[#This Row],[TP]]+Tabell1[[#This Row],[FN]])</f>
        <v>0.91012311901504783</v>
      </c>
      <c r="Q3938">
        <f>2*(Tabell1[[#This Row],[Recall]] * Tabell1[[#This Row],[Precision]]) / (Tabell1[[#This Row],[Recall]] + Tabell1[[#This Row],[Precision]])</f>
        <v>0.89978360833107918</v>
      </c>
      <c r="R3938">
        <v>6653</v>
      </c>
      <c r="S3938">
        <v>2802</v>
      </c>
      <c r="T3938">
        <v>825</v>
      </c>
      <c r="U3938">
        <v>657</v>
      </c>
    </row>
    <row r="3939" spans="1:21" hidden="1" x14ac:dyDescent="0.3">
      <c r="A3939" s="21" t="s">
        <v>31</v>
      </c>
      <c r="B3939" s="23" t="s">
        <v>33</v>
      </c>
      <c r="C3939" s="21" t="s">
        <v>34</v>
      </c>
      <c r="D3939" s="21" t="s">
        <v>34</v>
      </c>
      <c r="E3939" t="s">
        <v>35</v>
      </c>
      <c r="F3939" s="25" t="s">
        <v>30</v>
      </c>
      <c r="G3939" s="25" t="s">
        <v>26</v>
      </c>
      <c r="H3939" s="21" t="s">
        <v>29</v>
      </c>
      <c r="I3939" s="25" t="s">
        <v>25</v>
      </c>
      <c r="J3939" s="25" t="s">
        <v>26</v>
      </c>
      <c r="K3939" s="26">
        <v>193.48771739006</v>
      </c>
      <c r="L3939" s="26">
        <v>5.58400082588195</v>
      </c>
      <c r="N3939">
        <f>(Tabell1[[#This Row],[TP]]+Tabell1[[#This Row],[TN]])/(Tabell1[[#This Row],[TP]]+Tabell1[[#This Row],[TN]]+Tabell1[[#This Row],[FP]]+Tabell1[[#This Row],[FN]])</f>
        <v>0.82154912872913055</v>
      </c>
      <c r="O3939">
        <f>Tabell1[[#This Row],[TP]]/(Tabell1[[#This Row],[TP]]+Tabell1[[#This Row],[FP]])</f>
        <v>0.817851486070996</v>
      </c>
      <c r="P3939">
        <f>Tabell1[[#This Row],[TP]]/(Tabell1[[#This Row],[TP]]+Tabell1[[#This Row],[FN]])</f>
        <v>0.9998860918100011</v>
      </c>
      <c r="Q3939">
        <f>2*(Tabell1[[#This Row],[Recall]] * Tabell1[[#This Row],[Precision]]) / (Tabell1[[#This Row],[Recall]] + Tabell1[[#This Row],[Precision]])</f>
        <v>0.89975399753997543</v>
      </c>
      <c r="R3939">
        <v>8778</v>
      </c>
      <c r="S3939">
        <v>227</v>
      </c>
      <c r="T3939">
        <v>1955</v>
      </c>
      <c r="U3939">
        <v>1</v>
      </c>
    </row>
    <row r="3940" spans="1:21" hidden="1" x14ac:dyDescent="0.3">
      <c r="A3940" s="25" t="s">
        <v>20</v>
      </c>
      <c r="B3940" s="23" t="s">
        <v>33</v>
      </c>
      <c r="C3940" s="24" t="s">
        <v>38</v>
      </c>
      <c r="D3940" s="24" t="s">
        <v>38</v>
      </c>
      <c r="E3940" t="s">
        <v>45</v>
      </c>
      <c r="F3940" s="19" t="s">
        <v>21</v>
      </c>
      <c r="G3940" s="25" t="s">
        <v>26</v>
      </c>
      <c r="H3940" s="25" t="s">
        <v>26</v>
      </c>
      <c r="I3940" s="25" t="s">
        <v>25</v>
      </c>
      <c r="J3940" s="21" t="s">
        <v>29</v>
      </c>
      <c r="K3940" s="26">
        <v>1.68856477737426</v>
      </c>
      <c r="L3940" s="26">
        <v>4.5588390827178902</v>
      </c>
      <c r="N3940">
        <f>(Tabell1[[#This Row],[TP]]+Tabell1[[#This Row],[TN]])/(Tabell1[[#This Row],[TP]]+Tabell1[[#This Row],[TN]]+Tabell1[[#This Row],[FP]]+Tabell1[[#This Row],[FN]])</f>
        <v>0.87738321134905572</v>
      </c>
      <c r="O3940">
        <f>Tabell1[[#This Row],[TP]]/(Tabell1[[#This Row],[TP]]+Tabell1[[#This Row],[FP]])</f>
        <v>0.87991329479768787</v>
      </c>
      <c r="P3940">
        <f>Tabell1[[#This Row],[TP]]/(Tabell1[[#This Row],[TP]]+Tabell1[[#This Row],[FN]])</f>
        <v>0.9204837490551776</v>
      </c>
      <c r="Q3940">
        <f>2*(Tabell1[[#This Row],[Recall]] * Tabell1[[#This Row],[Precision]]) / (Tabell1[[#This Row],[Recall]] + Tabell1[[#This Row],[Precision]])</f>
        <v>0.89974141115626138</v>
      </c>
      <c r="R3940">
        <v>6089</v>
      </c>
      <c r="S3940">
        <v>3621</v>
      </c>
      <c r="T3940">
        <v>831</v>
      </c>
      <c r="U3940">
        <v>526</v>
      </c>
    </row>
    <row r="3941" spans="1:21" hidden="1" x14ac:dyDescent="0.3">
      <c r="A3941" s="21" t="s">
        <v>31</v>
      </c>
      <c r="B3941" s="23" t="s">
        <v>33</v>
      </c>
      <c r="C3941" s="21" t="s">
        <v>34</v>
      </c>
      <c r="D3941" s="21" t="s">
        <v>34</v>
      </c>
      <c r="E3941" t="s">
        <v>35</v>
      </c>
      <c r="F3941" s="19" t="s">
        <v>21</v>
      </c>
      <c r="G3941" s="25" t="s">
        <v>26</v>
      </c>
      <c r="H3941" s="25" t="s">
        <v>26</v>
      </c>
      <c r="I3941" s="21"/>
      <c r="J3941" s="21" t="s">
        <v>29</v>
      </c>
      <c r="K3941" s="26">
        <v>54.582581281661902</v>
      </c>
      <c r="L3941" s="26">
        <v>0.56416654586791903</v>
      </c>
      <c r="N3941">
        <f>(Tabell1[[#This Row],[TP]]+Tabell1[[#This Row],[TN]])/(Tabell1[[#This Row],[TP]]+Tabell1[[#This Row],[TN]]+Tabell1[[#This Row],[FP]]+Tabell1[[#This Row],[FN]])</f>
        <v>0.8214578961773561</v>
      </c>
      <c r="O3941">
        <f>Tabell1[[#This Row],[TP]]/(Tabell1[[#This Row],[TP]]+Tabell1[[#This Row],[FP]])</f>
        <v>0.81795302013422821</v>
      </c>
      <c r="P3941">
        <f>Tabell1[[#This Row],[TP]]/(Tabell1[[#This Row],[TP]]+Tabell1[[#This Row],[FN]])</f>
        <v>0.99954436724000451</v>
      </c>
      <c r="Q3941">
        <f>2*(Tabell1[[#This Row],[Recall]] * Tabell1[[#This Row],[Precision]]) / (Tabell1[[#This Row],[Recall]] + Tabell1[[#This Row],[Precision]])</f>
        <v>0.89967703901163687</v>
      </c>
      <c r="R3941">
        <v>8775</v>
      </c>
      <c r="S3941">
        <v>229</v>
      </c>
      <c r="T3941">
        <v>1953</v>
      </c>
      <c r="U3941">
        <v>4</v>
      </c>
    </row>
    <row r="3942" spans="1:21" hidden="1" x14ac:dyDescent="0.3">
      <c r="A3942" s="21" t="s">
        <v>31</v>
      </c>
      <c r="B3942" s="23" t="s">
        <v>33</v>
      </c>
      <c r="C3942" s="21" t="s">
        <v>34</v>
      </c>
      <c r="D3942" s="21" t="s">
        <v>34</v>
      </c>
      <c r="E3942" t="s">
        <v>35</v>
      </c>
      <c r="F3942" s="19" t="s">
        <v>21</v>
      </c>
      <c r="G3942" s="25" t="s">
        <v>26</v>
      </c>
      <c r="H3942" s="21" t="s">
        <v>29</v>
      </c>
      <c r="I3942" s="25" t="s">
        <v>25</v>
      </c>
      <c r="J3942" s="25" t="s">
        <v>26</v>
      </c>
      <c r="K3942" s="26">
        <v>299.44324088096602</v>
      </c>
      <c r="L3942" s="26">
        <v>2.6953051090240399</v>
      </c>
      <c r="N3942">
        <f>(Tabell1[[#This Row],[TP]]+Tabell1[[#This Row],[TN]])/(Tabell1[[#This Row],[TP]]+Tabell1[[#This Row],[TN]]+Tabell1[[#This Row],[FP]]+Tabell1[[#This Row],[FN]])</f>
        <v>0.8214578961773561</v>
      </c>
      <c r="O3942">
        <f>Tabell1[[#This Row],[TP]]/(Tabell1[[#This Row],[TP]]+Tabell1[[#This Row],[FP]])</f>
        <v>0.81813094571908229</v>
      </c>
      <c r="P3942">
        <f>Tabell1[[#This Row],[TP]]/(Tabell1[[#This Row],[TP]]+Tabell1[[#This Row],[FN]])</f>
        <v>0.99920264267000802</v>
      </c>
      <c r="Q3942">
        <f>2*(Tabell1[[#This Row],[Recall]] * Tabell1[[#This Row],[Precision]]) / (Tabell1[[#This Row],[Recall]] + Tabell1[[#This Row],[Precision]])</f>
        <v>0.89964617199117991</v>
      </c>
      <c r="R3942">
        <v>8772</v>
      </c>
      <c r="S3942">
        <v>232</v>
      </c>
      <c r="T3942">
        <v>1950</v>
      </c>
      <c r="U3942">
        <v>7</v>
      </c>
    </row>
    <row r="3943" spans="1:21" hidden="1" x14ac:dyDescent="0.3">
      <c r="A3943" s="21" t="s">
        <v>31</v>
      </c>
      <c r="B3943" s="25" t="s">
        <v>22</v>
      </c>
      <c r="C3943" s="25" t="s">
        <v>36</v>
      </c>
      <c r="D3943" s="25" t="s">
        <v>36</v>
      </c>
      <c r="E3943" t="s">
        <v>44</v>
      </c>
      <c r="F3943" s="25" t="s">
        <v>30</v>
      </c>
      <c r="G3943" s="25" t="s">
        <v>26</v>
      </c>
      <c r="H3943" s="21" t="s">
        <v>29</v>
      </c>
      <c r="I3943" s="21"/>
      <c r="J3943" s="21" t="s">
        <v>29</v>
      </c>
      <c r="K3943" s="26">
        <v>1.6066327095031701</v>
      </c>
      <c r="L3943" s="26">
        <v>1.2620110511779701</v>
      </c>
      <c r="N3943">
        <f>(Tabell1[[#This Row],[TP]]+Tabell1[[#This Row],[TN]])/(Tabell1[[#This Row],[TP]]+Tabell1[[#This Row],[TN]]+Tabell1[[#This Row],[FP]]+Tabell1[[#This Row],[FN]])</f>
        <v>0.8543106584212441</v>
      </c>
      <c r="O3943">
        <f>Tabell1[[#This Row],[TP]]/(Tabell1[[#This Row],[TP]]+Tabell1[[#This Row],[FP]])</f>
        <v>0.83771161704611796</v>
      </c>
      <c r="P3943">
        <f>Tabell1[[#This Row],[TP]]/(Tabell1[[#This Row],[TP]]+Tabell1[[#This Row],[FN]])</f>
        <v>0.97130093407337215</v>
      </c>
      <c r="Q3943">
        <f>2*(Tabell1[[#This Row],[Recall]] * Tabell1[[#This Row],[Precision]]) / (Tabell1[[#This Row],[Recall]] + Tabell1[[#This Row],[Precision]])</f>
        <v>0.89957372116349044</v>
      </c>
      <c r="R3943">
        <v>7175</v>
      </c>
      <c r="S3943">
        <v>2219</v>
      </c>
      <c r="T3943">
        <v>1390</v>
      </c>
      <c r="U3943">
        <v>212</v>
      </c>
    </row>
    <row r="3944" spans="1:21" hidden="1" x14ac:dyDescent="0.3">
      <c r="A3944" s="25" t="s">
        <v>20</v>
      </c>
      <c r="B3944" s="25" t="s">
        <v>22</v>
      </c>
      <c r="C3944" s="24" t="s">
        <v>38</v>
      </c>
      <c r="D3944" s="24" t="s">
        <v>38</v>
      </c>
      <c r="E3944" t="s">
        <v>45</v>
      </c>
      <c r="F3944" s="25" t="s">
        <v>30</v>
      </c>
      <c r="G3944" s="21" t="s">
        <v>29</v>
      </c>
      <c r="H3944" s="25" t="s">
        <v>26</v>
      </c>
      <c r="I3944" s="25" t="s">
        <v>25</v>
      </c>
      <c r="J3944" s="21" t="s">
        <v>29</v>
      </c>
      <c r="K3944" s="26">
        <v>3.1405892372131299</v>
      </c>
      <c r="L3944" s="26">
        <v>7.5468077659606898</v>
      </c>
      <c r="N3944">
        <f>(Tabell1[[#This Row],[TP]]+Tabell1[[#This Row],[TN]])/(Tabell1[[#This Row],[TP]]+Tabell1[[#This Row],[TN]]+Tabell1[[#This Row],[FP]]+Tabell1[[#This Row],[FN]])</f>
        <v>0.87232312279750612</v>
      </c>
      <c r="O3944">
        <f>Tabell1[[#This Row],[TP]]/(Tabell1[[#This Row],[TP]]+Tabell1[[#This Row],[FP]])</f>
        <v>0.8495028218220908</v>
      </c>
      <c r="P3944">
        <f>Tabell1[[#This Row],[TP]]/(Tabell1[[#This Row],[TP]]+Tabell1[[#This Row],[FN]])</f>
        <v>0.95570672713529858</v>
      </c>
      <c r="Q3944">
        <f>2*(Tabell1[[#This Row],[Recall]] * Tabell1[[#This Row],[Precision]]) / (Tabell1[[#This Row],[Recall]] + Tabell1[[#This Row],[Precision]])</f>
        <v>0.89948068577932705</v>
      </c>
      <c r="R3944">
        <v>6322</v>
      </c>
      <c r="S3944">
        <v>3332</v>
      </c>
      <c r="T3944">
        <v>1120</v>
      </c>
      <c r="U3944">
        <v>293</v>
      </c>
    </row>
    <row r="3945" spans="1:21" hidden="1" x14ac:dyDescent="0.3">
      <c r="A3945" s="21" t="s">
        <v>31</v>
      </c>
      <c r="B3945" s="23" t="s">
        <v>33</v>
      </c>
      <c r="C3945" s="21" t="s">
        <v>34</v>
      </c>
      <c r="D3945" s="21" t="s">
        <v>34</v>
      </c>
      <c r="E3945" t="s">
        <v>35</v>
      </c>
      <c r="F3945" s="19" t="s">
        <v>21</v>
      </c>
      <c r="G3945" s="21" t="s">
        <v>29</v>
      </c>
      <c r="H3945" s="25" t="s">
        <v>26</v>
      </c>
      <c r="I3945" s="21"/>
      <c r="J3945" s="21" t="s">
        <v>29</v>
      </c>
      <c r="K3945" s="26">
        <v>59.038217782974201</v>
      </c>
      <c r="L3945" s="26">
        <v>0.55528903007507302</v>
      </c>
      <c r="N3945">
        <f>(Tabell1[[#This Row],[TP]]+Tabell1[[#This Row],[TN]])/(Tabell1[[#This Row],[TP]]+Tabell1[[#This Row],[TN]]+Tabell1[[#This Row],[FP]]+Tabell1[[#This Row],[FN]])</f>
        <v>0.8210017334184837</v>
      </c>
      <c r="O3945">
        <f>Tabell1[[#This Row],[TP]]/(Tabell1[[#This Row],[TP]]+Tabell1[[#This Row],[FP]])</f>
        <v>0.81739454325356176</v>
      </c>
      <c r="P3945">
        <f>Tabell1[[#This Row],[TP]]/(Tabell1[[#This Row],[TP]]+Tabell1[[#This Row],[FN]])</f>
        <v>0.9998860918100011</v>
      </c>
      <c r="Q3945">
        <f>2*(Tabell1[[#This Row],[Recall]] * Tabell1[[#This Row],[Precision]]) / (Tabell1[[#This Row],[Recall]] + Tabell1[[#This Row],[Precision]])</f>
        <v>0.89947740547187205</v>
      </c>
      <c r="R3945">
        <v>8778</v>
      </c>
      <c r="S3945">
        <v>221</v>
      </c>
      <c r="T3945">
        <v>1961</v>
      </c>
      <c r="U3945">
        <v>1</v>
      </c>
    </row>
    <row r="3946" spans="1:21" hidden="1" x14ac:dyDescent="0.3">
      <c r="A3946" s="21" t="s">
        <v>31</v>
      </c>
      <c r="B3946" s="25" t="s">
        <v>22</v>
      </c>
      <c r="C3946" s="25" t="s">
        <v>36</v>
      </c>
      <c r="D3946" s="25" t="s">
        <v>36</v>
      </c>
      <c r="E3946" t="s">
        <v>37</v>
      </c>
      <c r="F3946" s="19" t="s">
        <v>21</v>
      </c>
      <c r="G3946" s="25" t="s">
        <v>26</v>
      </c>
      <c r="H3946" s="21" t="s">
        <v>29</v>
      </c>
      <c r="I3946" s="21"/>
      <c r="J3946" s="21" t="s">
        <v>29</v>
      </c>
      <c r="K3946" s="26">
        <v>0.50625634193420399</v>
      </c>
      <c r="L3946" s="26">
        <v>0.26469731330871499</v>
      </c>
      <c r="N3946">
        <f>(Tabell1[[#This Row],[TP]]+Tabell1[[#This Row],[TN]])/(Tabell1[[#This Row],[TP]]+Tabell1[[#This Row],[TN]]+Tabell1[[#This Row],[FP]]+Tabell1[[#This Row],[FN]])</f>
        <v>0.85590198409070128</v>
      </c>
      <c r="O3946">
        <f>Tabell1[[#This Row],[TP]]/(Tabell1[[#This Row],[TP]]+Tabell1[[#This Row],[FP]])</f>
        <v>0.84261472275334603</v>
      </c>
      <c r="P3946">
        <f>Tabell1[[#This Row],[TP]]/(Tabell1[[#This Row],[TP]]+Tabell1[[#This Row],[FN]])</f>
        <v>0.96456908344733239</v>
      </c>
      <c r="Q3946">
        <f>2*(Tabell1[[#This Row],[Recall]] * Tabell1[[#This Row],[Precision]]) / (Tabell1[[#This Row],[Recall]] + Tabell1[[#This Row],[Precision]])</f>
        <v>0.89947697410383975</v>
      </c>
      <c r="R3946">
        <v>7051</v>
      </c>
      <c r="S3946">
        <v>2310</v>
      </c>
      <c r="T3946">
        <v>1317</v>
      </c>
      <c r="U3946">
        <v>259</v>
      </c>
    </row>
    <row r="3947" spans="1:21" hidden="1" x14ac:dyDescent="0.3">
      <c r="A3947" s="21" t="s">
        <v>31</v>
      </c>
      <c r="B3947" s="25" t="s">
        <v>22</v>
      </c>
      <c r="C3947" s="25" t="s">
        <v>36</v>
      </c>
      <c r="D3947" s="25" t="s">
        <v>36</v>
      </c>
      <c r="E3947" t="s">
        <v>37</v>
      </c>
      <c r="F3947" s="19" t="s">
        <v>21</v>
      </c>
      <c r="G3947" s="21" t="s">
        <v>29</v>
      </c>
      <c r="H3947" s="21" t="s">
        <v>29</v>
      </c>
      <c r="I3947" s="21"/>
      <c r="J3947" s="21" t="s">
        <v>29</v>
      </c>
      <c r="K3947" s="26">
        <v>0.528816938400268</v>
      </c>
      <c r="L3947" s="26">
        <v>0.25412750244140597</v>
      </c>
      <c r="N3947">
        <f>(Tabell1[[#This Row],[TP]]+Tabell1[[#This Row],[TN]])/(Tabell1[[#This Row],[TP]]+Tabell1[[#This Row],[TN]]+Tabell1[[#This Row],[FP]]+Tabell1[[#This Row],[FN]])</f>
        <v>0.85544482033464386</v>
      </c>
      <c r="O3947">
        <f>Tabell1[[#This Row],[TP]]/(Tabell1[[#This Row],[TP]]+Tabell1[[#This Row],[FP]])</f>
        <v>0.84056592557365351</v>
      </c>
      <c r="P3947">
        <f>Tabell1[[#This Row],[TP]]/(Tabell1[[#This Row],[TP]]+Tabell1[[#This Row],[FN]])</f>
        <v>0.96716826265389877</v>
      </c>
      <c r="Q3947">
        <f>2*(Tabell1[[#This Row],[Recall]] * Tabell1[[#This Row],[Precision]]) / (Tabell1[[#This Row],[Recall]] + Tabell1[[#This Row],[Precision]])</f>
        <v>0.8994338782520197</v>
      </c>
      <c r="R3947">
        <v>7070</v>
      </c>
      <c r="S3947">
        <v>2286</v>
      </c>
      <c r="T3947">
        <v>1341</v>
      </c>
      <c r="U3947">
        <v>240</v>
      </c>
    </row>
    <row r="3948" spans="1:21" hidden="1" x14ac:dyDescent="0.3">
      <c r="A3948" s="21" t="s">
        <v>31</v>
      </c>
      <c r="B3948" s="23" t="s">
        <v>33</v>
      </c>
      <c r="C3948" s="21" t="s">
        <v>34</v>
      </c>
      <c r="D3948" s="21" t="s">
        <v>34</v>
      </c>
      <c r="E3948" t="s">
        <v>35</v>
      </c>
      <c r="F3948" s="25" t="s">
        <v>30</v>
      </c>
      <c r="G3948" s="21" t="s">
        <v>29</v>
      </c>
      <c r="H3948" s="21" t="s">
        <v>29</v>
      </c>
      <c r="I3948" s="25" t="s">
        <v>25</v>
      </c>
      <c r="J3948" s="25" t="s">
        <v>26</v>
      </c>
      <c r="K3948" s="26">
        <v>193.39161777496301</v>
      </c>
      <c r="L3948" s="26">
        <v>5.7609930038452104</v>
      </c>
      <c r="N3948">
        <f>(Tabell1[[#This Row],[TP]]+Tabell1[[#This Row],[TN]])/(Tabell1[[#This Row],[TP]]+Tabell1[[#This Row],[TN]]+Tabell1[[#This Row],[FP]]+Tabell1[[#This Row],[FN]])</f>
        <v>0.82091050086670925</v>
      </c>
      <c r="O3948">
        <f>Tabell1[[#This Row],[TP]]/(Tabell1[[#This Row],[TP]]+Tabell1[[#This Row],[FP]])</f>
        <v>0.81731843575418994</v>
      </c>
      <c r="P3948">
        <f>Tabell1[[#This Row],[TP]]/(Tabell1[[#This Row],[TP]]+Tabell1[[#This Row],[FN]])</f>
        <v>0.9998860918100011</v>
      </c>
      <c r="Q3948">
        <f>2*(Tabell1[[#This Row],[Recall]] * Tabell1[[#This Row],[Precision]]) / (Tabell1[[#This Row],[Recall]] + Tabell1[[#This Row],[Precision]])</f>
        <v>0.89943132332599007</v>
      </c>
      <c r="R3948">
        <v>8778</v>
      </c>
      <c r="S3948">
        <v>220</v>
      </c>
      <c r="T3948">
        <v>1962</v>
      </c>
      <c r="U3948">
        <v>1</v>
      </c>
    </row>
    <row r="3949" spans="1:21" hidden="1" x14ac:dyDescent="0.3">
      <c r="A3949" s="21" t="s">
        <v>31</v>
      </c>
      <c r="B3949" s="23" t="s">
        <v>33</v>
      </c>
      <c r="C3949" s="21" t="s">
        <v>34</v>
      </c>
      <c r="D3949" s="21" t="s">
        <v>34</v>
      </c>
      <c r="E3949" t="s">
        <v>35</v>
      </c>
      <c r="F3949" s="19" t="s">
        <v>21</v>
      </c>
      <c r="G3949" s="25" t="s">
        <v>26</v>
      </c>
      <c r="H3949" s="21" t="s">
        <v>29</v>
      </c>
      <c r="I3949" s="21"/>
      <c r="J3949" s="25" t="s">
        <v>26</v>
      </c>
      <c r="K3949" s="26">
        <v>267.79436016082701</v>
      </c>
      <c r="L3949" s="26">
        <v>2.5578513145446702</v>
      </c>
      <c r="N3949">
        <f>(Tabell1[[#This Row],[TP]]+Tabell1[[#This Row],[TN]])/(Tabell1[[#This Row],[TP]]+Tabell1[[#This Row],[TN]]+Tabell1[[#This Row],[FP]]+Tabell1[[#This Row],[FN]])</f>
        <v>0.82091050086670925</v>
      </c>
      <c r="O3949">
        <f>Tabell1[[#This Row],[TP]]/(Tabell1[[#This Row],[TP]]+Tabell1[[#This Row],[FP]])</f>
        <v>0.81737753771652077</v>
      </c>
      <c r="P3949">
        <f>Tabell1[[#This Row],[TP]]/(Tabell1[[#This Row],[TP]]+Tabell1[[#This Row],[FN]])</f>
        <v>0.99977218362000231</v>
      </c>
      <c r="Q3949">
        <f>2*(Tabell1[[#This Row],[Recall]] * Tabell1[[#This Row],[Precision]]) / (Tabell1[[#This Row],[Recall]] + Tabell1[[#This Row],[Precision]])</f>
        <v>0.89942101757442239</v>
      </c>
      <c r="R3949">
        <v>8777</v>
      </c>
      <c r="S3949">
        <v>221</v>
      </c>
      <c r="T3949">
        <v>1961</v>
      </c>
      <c r="U3949">
        <v>2</v>
      </c>
    </row>
    <row r="3950" spans="1:21" hidden="1" x14ac:dyDescent="0.3">
      <c r="A3950" s="21" t="s">
        <v>31</v>
      </c>
      <c r="B3950" s="23" t="s">
        <v>33</v>
      </c>
      <c r="C3950" s="21" t="s">
        <v>34</v>
      </c>
      <c r="D3950" s="21" t="s">
        <v>34</v>
      </c>
      <c r="E3950" t="s">
        <v>35</v>
      </c>
      <c r="F3950" s="19" t="s">
        <v>21</v>
      </c>
      <c r="G3950" s="25" t="s">
        <v>26</v>
      </c>
      <c r="H3950" s="25" t="s">
        <v>26</v>
      </c>
      <c r="I3950" s="25" t="s">
        <v>25</v>
      </c>
      <c r="J3950" s="21" t="s">
        <v>29</v>
      </c>
      <c r="K3950" s="26">
        <v>60.798810958862298</v>
      </c>
      <c r="L3950" s="26">
        <v>0.54904580116271895</v>
      </c>
      <c r="N3950">
        <f>(Tabell1[[#This Row],[TP]]+Tabell1[[#This Row],[TN]])/(Tabell1[[#This Row],[TP]]+Tabell1[[#This Row],[TN]]+Tabell1[[#This Row],[FP]]+Tabell1[[#This Row],[FN]])</f>
        <v>0.82091050086670925</v>
      </c>
      <c r="O3950">
        <f>Tabell1[[#This Row],[TP]]/(Tabell1[[#This Row],[TP]]+Tabell1[[#This Row],[FP]])</f>
        <v>0.81755497577338798</v>
      </c>
      <c r="P3950">
        <f>Tabell1[[#This Row],[TP]]/(Tabell1[[#This Row],[TP]]+Tabell1[[#This Row],[FN]])</f>
        <v>0.99943045905000572</v>
      </c>
      <c r="Q3950">
        <f>2*(Tabell1[[#This Row],[Recall]] * Tabell1[[#This Row],[Precision]]) / (Tabell1[[#This Row],[Recall]] + Tabell1[[#This Row],[Precision]])</f>
        <v>0.8993900876428681</v>
      </c>
      <c r="R3950">
        <v>8774</v>
      </c>
      <c r="S3950">
        <v>224</v>
      </c>
      <c r="T3950">
        <v>1958</v>
      </c>
      <c r="U3950">
        <v>5</v>
      </c>
    </row>
    <row r="3951" spans="1:21" hidden="1" x14ac:dyDescent="0.3">
      <c r="A3951" s="21" t="s">
        <v>31</v>
      </c>
      <c r="B3951" s="25" t="s">
        <v>22</v>
      </c>
      <c r="C3951" s="25" t="s">
        <v>36</v>
      </c>
      <c r="D3951" s="25" t="s">
        <v>36</v>
      </c>
      <c r="E3951" t="s">
        <v>37</v>
      </c>
      <c r="F3951" s="19" t="s">
        <v>21</v>
      </c>
      <c r="G3951" s="21" t="s">
        <v>29</v>
      </c>
      <c r="H3951" s="25" t="s">
        <v>26</v>
      </c>
      <c r="I3951" s="21"/>
      <c r="J3951" s="21" t="s">
        <v>29</v>
      </c>
      <c r="K3951" s="26">
        <v>0.507768154144287</v>
      </c>
      <c r="L3951" s="26">
        <v>0.26398181915283198</v>
      </c>
      <c r="N3951">
        <f>(Tabell1[[#This Row],[TP]]+Tabell1[[#This Row],[TN]])/(Tabell1[[#This Row],[TP]]+Tabell1[[#This Row],[TN]]+Tabell1[[#This Row],[FP]]+Tabell1[[#This Row],[FN]])</f>
        <v>0.85526195483222089</v>
      </c>
      <c r="O3951">
        <f>Tabell1[[#This Row],[TP]]/(Tabell1[[#This Row],[TP]]+Tabell1[[#This Row],[FP]])</f>
        <v>0.84004275026718922</v>
      </c>
      <c r="P3951">
        <f>Tabell1[[#This Row],[TP]]/(Tabell1[[#This Row],[TP]]+Tabell1[[#This Row],[FN]])</f>
        <v>0.96771545827633376</v>
      </c>
      <c r="Q3951">
        <f>2*(Tabell1[[#This Row],[Recall]] * Tabell1[[#This Row],[Precision]]) / (Tabell1[[#This Row],[Recall]] + Tabell1[[#This Row],[Precision]])</f>
        <v>0.89937066937893329</v>
      </c>
      <c r="R3951">
        <v>7074</v>
      </c>
      <c r="S3951">
        <v>2280</v>
      </c>
      <c r="T3951">
        <v>1347</v>
      </c>
      <c r="U3951">
        <v>236</v>
      </c>
    </row>
    <row r="3952" spans="1:21" hidden="1" x14ac:dyDescent="0.3">
      <c r="A3952" s="21" t="s">
        <v>31</v>
      </c>
      <c r="B3952" s="23" t="s">
        <v>33</v>
      </c>
      <c r="C3952" s="21" t="s">
        <v>34</v>
      </c>
      <c r="D3952" s="21" t="s">
        <v>34</v>
      </c>
      <c r="E3952" t="s">
        <v>35</v>
      </c>
      <c r="F3952" s="25" t="s">
        <v>30</v>
      </c>
      <c r="G3952" s="25" t="s">
        <v>26</v>
      </c>
      <c r="H3952" s="21" t="s">
        <v>29</v>
      </c>
      <c r="I3952" s="21"/>
      <c r="J3952" s="21" t="s">
        <v>29</v>
      </c>
      <c r="K3952" s="26">
        <v>35.5087504386901</v>
      </c>
      <c r="L3952" s="26">
        <v>1.4421792030334399</v>
      </c>
      <c r="N3952">
        <f>(Tabell1[[#This Row],[TP]]+Tabell1[[#This Row],[TN]])/(Tabell1[[#This Row],[TP]]+Tabell1[[#This Row],[TN]]+Tabell1[[#This Row],[FP]]+Tabell1[[#This Row],[FN]])</f>
        <v>0.82072803576316034</v>
      </c>
      <c r="O3952">
        <f>Tabell1[[#This Row],[TP]]/(Tabell1[[#This Row],[TP]]+Tabell1[[#This Row],[FP]])</f>
        <v>0.81710722263588975</v>
      </c>
      <c r="P3952">
        <f>Tabell1[[#This Row],[TP]]/(Tabell1[[#This Row],[TP]]+Tabell1[[#This Row],[FN]])</f>
        <v>1</v>
      </c>
      <c r="Q3952">
        <f>2*(Tabell1[[#This Row],[Recall]] * Tabell1[[#This Row],[Precision]]) / (Tabell1[[#This Row],[Recall]] + Tabell1[[#This Row],[Precision]])</f>
        <v>0.89934948522255798</v>
      </c>
      <c r="R3952">
        <v>8779</v>
      </c>
      <c r="S3952">
        <v>217</v>
      </c>
      <c r="T3952">
        <v>1965</v>
      </c>
      <c r="U3952">
        <v>0</v>
      </c>
    </row>
    <row r="3953" spans="1:21" hidden="1" x14ac:dyDescent="0.3">
      <c r="A3953" s="25" t="s">
        <v>20</v>
      </c>
      <c r="B3953" s="25" t="s">
        <v>22</v>
      </c>
      <c r="C3953" s="24" t="s">
        <v>38</v>
      </c>
      <c r="D3953" s="24" t="s">
        <v>38</v>
      </c>
      <c r="E3953" t="s">
        <v>45</v>
      </c>
      <c r="F3953" s="19" t="s">
        <v>21</v>
      </c>
      <c r="G3953" s="25" t="s">
        <v>26</v>
      </c>
      <c r="H3953" s="21" t="s">
        <v>29</v>
      </c>
      <c r="I3953" s="25" t="s">
        <v>25</v>
      </c>
      <c r="J3953" s="21" t="s">
        <v>29</v>
      </c>
      <c r="K3953" s="26">
        <v>1.8035590648651101</v>
      </c>
      <c r="L3953" s="26">
        <v>4.8739151954650799</v>
      </c>
      <c r="N3953">
        <f>(Tabell1[[#This Row],[TP]]+Tabell1[[#This Row],[TN]])/(Tabell1[[#This Row],[TP]]+Tabell1[[#This Row],[TN]]+Tabell1[[#This Row],[FP]]+Tabell1[[#This Row],[FN]])</f>
        <v>0.87557603686635943</v>
      </c>
      <c r="O3953">
        <f>Tabell1[[#This Row],[TP]]/(Tabell1[[#This Row],[TP]]+Tabell1[[#This Row],[FP]])</f>
        <v>0.87075311438278591</v>
      </c>
      <c r="P3953">
        <f>Tabell1[[#This Row],[TP]]/(Tabell1[[#This Row],[TP]]+Tabell1[[#This Row],[FN]])</f>
        <v>0.92985638699924411</v>
      </c>
      <c r="Q3953">
        <f>2*(Tabell1[[#This Row],[Recall]] * Tabell1[[#This Row],[Precision]]) / (Tabell1[[#This Row],[Recall]] + Tabell1[[#This Row],[Precision]])</f>
        <v>0.89933474669200963</v>
      </c>
      <c r="R3953">
        <v>6151</v>
      </c>
      <c r="S3953">
        <v>3539</v>
      </c>
      <c r="T3953">
        <v>913</v>
      </c>
      <c r="U3953">
        <v>464</v>
      </c>
    </row>
    <row r="3954" spans="1:21" hidden="1" x14ac:dyDescent="0.3">
      <c r="A3954" s="25" t="s">
        <v>20</v>
      </c>
      <c r="B3954" s="21" t="s">
        <v>32</v>
      </c>
      <c r="C3954" s="25" t="s">
        <v>36</v>
      </c>
      <c r="D3954" s="20" t="s">
        <v>23</v>
      </c>
      <c r="E3954" t="s">
        <v>24</v>
      </c>
      <c r="F3954" s="19" t="s">
        <v>21</v>
      </c>
      <c r="G3954" s="25" t="s">
        <v>26</v>
      </c>
      <c r="H3954" s="25" t="s">
        <v>26</v>
      </c>
      <c r="I3954" s="25" t="s">
        <v>25</v>
      </c>
      <c r="J3954" s="25" t="s">
        <v>26</v>
      </c>
      <c r="K3954" s="26">
        <v>1.1000776290893499</v>
      </c>
      <c r="L3954" s="26">
        <v>1.98089528083801</v>
      </c>
      <c r="N3954">
        <f>(Tabell1[[#This Row],[TP]]+Tabell1[[#This Row],[TN]])/(Tabell1[[#This Row],[TP]]+Tabell1[[#This Row],[TN]]+Tabell1[[#This Row],[FP]]+Tabell1[[#This Row],[FN]])</f>
        <v>0.83307685344437399</v>
      </c>
      <c r="O3954">
        <f>Tabell1[[#This Row],[TP]]/(Tabell1[[#This Row],[TP]]+Tabell1[[#This Row],[FP]])</f>
        <v>0.94972904416003689</v>
      </c>
      <c r="P3954">
        <f>Tabell1[[#This Row],[TP]]/(Tabell1[[#This Row],[TP]]+Tabell1[[#This Row],[FN]])</f>
        <v>0.8540176257128046</v>
      </c>
      <c r="Q3954">
        <f>2*(Tabell1[[#This Row],[Recall]] * Tabell1[[#This Row],[Precision]]) / (Tabell1[[#This Row],[Recall]] + Tabell1[[#This Row],[Precision]])</f>
        <v>0.89933398842668411</v>
      </c>
      <c r="R3954">
        <v>8237</v>
      </c>
      <c r="S3954">
        <v>966</v>
      </c>
      <c r="T3954">
        <v>436</v>
      </c>
      <c r="U3954">
        <v>1408</v>
      </c>
    </row>
    <row r="3955" spans="1:21" hidden="1" x14ac:dyDescent="0.3">
      <c r="A3955" s="21" t="s">
        <v>31</v>
      </c>
      <c r="B3955" s="21" t="s">
        <v>32</v>
      </c>
      <c r="C3955" s="24" t="s">
        <v>38</v>
      </c>
      <c r="D3955" s="24" t="s">
        <v>38</v>
      </c>
      <c r="E3955" t="s">
        <v>39</v>
      </c>
      <c r="F3955" s="19" t="s">
        <v>21</v>
      </c>
      <c r="G3955" s="21" t="s">
        <v>29</v>
      </c>
      <c r="H3955" s="21" t="s">
        <v>29</v>
      </c>
      <c r="I3955" s="21"/>
      <c r="J3955" s="25" t="s">
        <v>26</v>
      </c>
      <c r="K3955" s="26">
        <v>2.3253316879272399</v>
      </c>
      <c r="L3955" s="26">
        <v>0.50167083740234297</v>
      </c>
      <c r="N3955">
        <f>(Tabell1[[#This Row],[TP]]+Tabell1[[#This Row],[TN]])/(Tabell1[[#This Row],[TP]]+Tabell1[[#This Row],[TN]]+Tabell1[[#This Row],[FP]]+Tabell1[[#This Row],[FN]])</f>
        <v>0.87534900477348465</v>
      </c>
      <c r="O3955">
        <f>Tabell1[[#This Row],[TP]]/(Tabell1[[#This Row],[TP]]+Tabell1[[#This Row],[FP]])</f>
        <v>0.87496459926366466</v>
      </c>
      <c r="P3955">
        <f>Tabell1[[#This Row],[TP]]/(Tabell1[[#This Row],[TP]]+Tabell1[[#This Row],[FN]])</f>
        <v>0.92500000000000004</v>
      </c>
      <c r="Q3955">
        <f>2*(Tabell1[[#This Row],[Recall]] * Tabell1[[#This Row],[Precision]]) / (Tabell1[[#This Row],[Recall]] + Tabell1[[#This Row],[Precision]])</f>
        <v>0.89928685780817941</v>
      </c>
      <c r="R3955">
        <v>6179</v>
      </c>
      <c r="S3955">
        <v>3540</v>
      </c>
      <c r="T3955">
        <v>883</v>
      </c>
      <c r="U3955">
        <v>501</v>
      </c>
    </row>
    <row r="3956" spans="1:21" hidden="1" x14ac:dyDescent="0.3">
      <c r="A3956" s="25" t="s">
        <v>20</v>
      </c>
      <c r="B3956" s="23" t="s">
        <v>33</v>
      </c>
      <c r="C3956" s="24" t="s">
        <v>38</v>
      </c>
      <c r="D3956" s="24" t="s">
        <v>38</v>
      </c>
      <c r="E3956" t="s">
        <v>39</v>
      </c>
      <c r="F3956" s="25" t="s">
        <v>30</v>
      </c>
      <c r="G3956" s="21" t="s">
        <v>29</v>
      </c>
      <c r="H3956" s="21" t="s">
        <v>29</v>
      </c>
      <c r="I3956" s="25" t="s">
        <v>25</v>
      </c>
      <c r="J3956" s="21" t="s">
        <v>29</v>
      </c>
      <c r="K3956" s="26">
        <v>3.76818776130676</v>
      </c>
      <c r="L3956" s="26">
        <v>9.8116092681884695</v>
      </c>
      <c r="N3956">
        <f>(Tabell1[[#This Row],[TP]]+Tabell1[[#This Row],[TN]])/(Tabell1[[#This Row],[TP]]+Tabell1[[#This Row],[TN]]+Tabell1[[#This Row],[FP]]+Tabell1[[#This Row],[FN]])</f>
        <v>0.87688012248941727</v>
      </c>
      <c r="O3956">
        <f>Tabell1[[#This Row],[TP]]/(Tabell1[[#This Row],[TP]]+Tabell1[[#This Row],[FP]])</f>
        <v>0.88539097635282171</v>
      </c>
      <c r="P3956">
        <f>Tabell1[[#This Row],[TP]]/(Tabell1[[#This Row],[TP]]+Tabell1[[#This Row],[FN]])</f>
        <v>0.91362275449101793</v>
      </c>
      <c r="Q3956">
        <f>2*(Tabell1[[#This Row],[Recall]] * Tabell1[[#This Row],[Precision]]) / (Tabell1[[#This Row],[Recall]] + Tabell1[[#This Row],[Precision]])</f>
        <v>0.89928534590731601</v>
      </c>
      <c r="R3956">
        <v>6103</v>
      </c>
      <c r="S3956">
        <v>3633</v>
      </c>
      <c r="T3956">
        <v>790</v>
      </c>
      <c r="U3956">
        <v>577</v>
      </c>
    </row>
    <row r="3957" spans="1:21" hidden="1" x14ac:dyDescent="0.3">
      <c r="A3957" s="25" t="s">
        <v>20</v>
      </c>
      <c r="B3957" s="23" t="s">
        <v>33</v>
      </c>
      <c r="C3957" s="24" t="s">
        <v>38</v>
      </c>
      <c r="D3957" s="24" t="s">
        <v>38</v>
      </c>
      <c r="E3957" t="s">
        <v>39</v>
      </c>
      <c r="F3957" s="25" t="s">
        <v>30</v>
      </c>
      <c r="G3957" s="25" t="s">
        <v>26</v>
      </c>
      <c r="H3957" s="21" t="s">
        <v>29</v>
      </c>
      <c r="I3957" s="25" t="s">
        <v>25</v>
      </c>
      <c r="J3957" s="21" t="s">
        <v>29</v>
      </c>
      <c r="K3957" s="26">
        <v>3.7676818370818999</v>
      </c>
      <c r="L3957" s="26">
        <v>9.8247184753417898</v>
      </c>
      <c r="N3957">
        <f>(Tabell1[[#This Row],[TP]]+Tabell1[[#This Row],[TN]])/(Tabell1[[#This Row],[TP]]+Tabell1[[#This Row],[TN]]+Tabell1[[#This Row],[FP]]+Tabell1[[#This Row],[FN]])</f>
        <v>0.87688012248941727</v>
      </c>
      <c r="O3957">
        <f>Tabell1[[#This Row],[TP]]/(Tabell1[[#This Row],[TP]]+Tabell1[[#This Row],[FP]])</f>
        <v>0.88539097635282171</v>
      </c>
      <c r="P3957">
        <f>Tabell1[[#This Row],[TP]]/(Tabell1[[#This Row],[TP]]+Tabell1[[#This Row],[FN]])</f>
        <v>0.91362275449101793</v>
      </c>
      <c r="Q3957">
        <f>2*(Tabell1[[#This Row],[Recall]] * Tabell1[[#This Row],[Precision]]) / (Tabell1[[#This Row],[Recall]] + Tabell1[[#This Row],[Precision]])</f>
        <v>0.89928534590731601</v>
      </c>
      <c r="R3957">
        <v>6103</v>
      </c>
      <c r="S3957">
        <v>3633</v>
      </c>
      <c r="T3957">
        <v>790</v>
      </c>
      <c r="U3957">
        <v>577</v>
      </c>
    </row>
    <row r="3958" spans="1:21" hidden="1" x14ac:dyDescent="0.3">
      <c r="A3958" s="25" t="s">
        <v>20</v>
      </c>
      <c r="B3958" s="23" t="s">
        <v>33</v>
      </c>
      <c r="C3958" s="23" t="s">
        <v>40</v>
      </c>
      <c r="D3958" s="23" t="s">
        <v>40</v>
      </c>
      <c r="E3958" t="s">
        <v>46</v>
      </c>
      <c r="F3958" s="25" t="s">
        <v>30</v>
      </c>
      <c r="G3958" s="25" t="s">
        <v>26</v>
      </c>
      <c r="H3958" s="25" t="s">
        <v>26</v>
      </c>
      <c r="I3958" s="21"/>
      <c r="J3958" s="25" t="s">
        <v>26</v>
      </c>
      <c r="K3958" s="26">
        <v>6.0529079437255797</v>
      </c>
      <c r="L3958" s="26">
        <v>19.2396624088287</v>
      </c>
      <c r="N3958">
        <f>(Tabell1[[#This Row],[TP]]+Tabell1[[#This Row],[TN]])/(Tabell1[[#This Row],[TP]]+Tabell1[[#This Row],[TN]]+Tabell1[[#This Row],[FP]]+Tabell1[[#This Row],[FN]])</f>
        <v>0.90041681768756798</v>
      </c>
      <c r="O3958">
        <f>Tabell1[[#This Row],[TP]]/(Tabell1[[#This Row],[TP]]+Tabell1[[#This Row],[FP]])</f>
        <v>0.90683918669131236</v>
      </c>
      <c r="P3958">
        <f>Tabell1[[#This Row],[TP]]/(Tabell1[[#This Row],[TP]]+Tabell1[[#This Row],[FN]])</f>
        <v>0.89183784766406105</v>
      </c>
      <c r="Q3958">
        <f>2*(Tabell1[[#This Row],[Recall]] * Tabell1[[#This Row],[Precision]]) / (Tabell1[[#This Row],[Recall]] + Tabell1[[#This Row],[Precision]])</f>
        <v>0.89927596004032628</v>
      </c>
      <c r="R3958">
        <v>4906</v>
      </c>
      <c r="S3958">
        <v>5031</v>
      </c>
      <c r="T3958">
        <v>504</v>
      </c>
      <c r="U3958">
        <v>595</v>
      </c>
    </row>
    <row r="3959" spans="1:21" hidden="1" x14ac:dyDescent="0.3">
      <c r="A3959" s="21" t="s">
        <v>31</v>
      </c>
      <c r="B3959" s="21" t="s">
        <v>32</v>
      </c>
      <c r="C3959" s="24" t="s">
        <v>38</v>
      </c>
      <c r="D3959" s="24" t="s">
        <v>38</v>
      </c>
      <c r="E3959" t="s">
        <v>45</v>
      </c>
      <c r="F3959" s="19" t="s">
        <v>21</v>
      </c>
      <c r="G3959" s="25" t="s">
        <v>26</v>
      </c>
      <c r="H3959" s="21" t="s">
        <v>29</v>
      </c>
      <c r="I3959" s="21"/>
      <c r="J3959" s="25" t="s">
        <v>26</v>
      </c>
      <c r="K3959" s="26">
        <v>3.40080261230468</v>
      </c>
      <c r="L3959" s="26">
        <v>0.67700576782226496</v>
      </c>
      <c r="N3959">
        <f>(Tabell1[[#This Row],[TP]]+Tabell1[[#This Row],[TN]])/(Tabell1[[#This Row],[TP]]+Tabell1[[#This Row],[TN]]+Tabell1[[#This Row],[FP]]+Tabell1[[#This Row],[FN]])</f>
        <v>0.87394957983193278</v>
      </c>
      <c r="O3959">
        <f>Tabell1[[#This Row],[TP]]/(Tabell1[[#This Row],[TP]]+Tabell1[[#This Row],[FP]])</f>
        <v>0.86119568225851095</v>
      </c>
      <c r="P3959">
        <f>Tabell1[[#This Row],[TP]]/(Tabell1[[#This Row],[TP]]+Tabell1[[#This Row],[FN]])</f>
        <v>0.94074074074074077</v>
      </c>
      <c r="Q3959">
        <f>2*(Tabell1[[#This Row],[Recall]] * Tabell1[[#This Row],[Precision]]) / (Tabell1[[#This Row],[Recall]] + Tabell1[[#This Row],[Precision]])</f>
        <v>0.89921248464706316</v>
      </c>
      <c r="R3959">
        <v>6223</v>
      </c>
      <c r="S3959">
        <v>3449</v>
      </c>
      <c r="T3959">
        <v>1003</v>
      </c>
      <c r="U3959">
        <v>392</v>
      </c>
    </row>
    <row r="3960" spans="1:21" hidden="1" x14ac:dyDescent="0.3">
      <c r="A3960" s="25" t="s">
        <v>20</v>
      </c>
      <c r="B3960" s="21" t="s">
        <v>32</v>
      </c>
      <c r="C3960" s="25" t="s">
        <v>36</v>
      </c>
      <c r="D3960" s="25" t="s">
        <v>36</v>
      </c>
      <c r="E3960" t="s">
        <v>44</v>
      </c>
      <c r="F3960" s="19" t="s">
        <v>21</v>
      </c>
      <c r="G3960" s="21" t="s">
        <v>29</v>
      </c>
      <c r="H3960" s="21" t="s">
        <v>29</v>
      </c>
      <c r="I3960" s="25" t="s">
        <v>25</v>
      </c>
      <c r="J3960" s="25" t="s">
        <v>26</v>
      </c>
      <c r="K3960" s="26">
        <v>1.0522534847259499</v>
      </c>
      <c r="L3960" s="26">
        <v>2.37777352333068</v>
      </c>
      <c r="N3960">
        <f>(Tabell1[[#This Row],[TP]]+Tabell1[[#This Row],[TN]])/(Tabell1[[#This Row],[TP]]+Tabell1[[#This Row],[TN]]+Tabell1[[#This Row],[FP]]+Tabell1[[#This Row],[FN]])</f>
        <v>0.86349581666060382</v>
      </c>
      <c r="O3960">
        <f>Tabell1[[#This Row],[TP]]/(Tabell1[[#This Row],[TP]]+Tabell1[[#This Row],[FP]])</f>
        <v>0.89239999999999997</v>
      </c>
      <c r="P3960">
        <f>Tabell1[[#This Row],[TP]]/(Tabell1[[#This Row],[TP]]+Tabell1[[#This Row],[FN]])</f>
        <v>0.90605117097603893</v>
      </c>
      <c r="Q3960">
        <f>2*(Tabell1[[#This Row],[Recall]] * Tabell1[[#This Row],[Precision]]) / (Tabell1[[#This Row],[Recall]] + Tabell1[[#This Row],[Precision]])</f>
        <v>0.899173775777524</v>
      </c>
      <c r="R3960">
        <v>6693</v>
      </c>
      <c r="S3960">
        <v>2802</v>
      </c>
      <c r="T3960">
        <v>807</v>
      </c>
      <c r="U3960">
        <v>694</v>
      </c>
    </row>
    <row r="3961" spans="1:21" hidden="1" x14ac:dyDescent="0.3">
      <c r="A3961" s="25" t="s">
        <v>20</v>
      </c>
      <c r="B3961" s="25" t="s">
        <v>22</v>
      </c>
      <c r="C3961" s="23" t="s">
        <v>40</v>
      </c>
      <c r="D3961" s="23" t="s">
        <v>40</v>
      </c>
      <c r="E3961" t="s">
        <v>46</v>
      </c>
      <c r="F3961" s="25" t="s">
        <v>30</v>
      </c>
      <c r="G3961" s="21" t="s">
        <v>29</v>
      </c>
      <c r="H3961" s="21" t="s">
        <v>29</v>
      </c>
      <c r="I3961" s="21"/>
      <c r="J3961" s="21" t="s">
        <v>29</v>
      </c>
      <c r="K3961" s="26">
        <v>6.6672768592834402</v>
      </c>
      <c r="L3961" s="26">
        <v>19.0472297668457</v>
      </c>
      <c r="N3961">
        <f>(Tabell1[[#This Row],[TP]]+Tabell1[[#This Row],[TN]])/(Tabell1[[#This Row],[TP]]+Tabell1[[#This Row],[TN]]+Tabell1[[#This Row],[FP]]+Tabell1[[#This Row],[FN]])</f>
        <v>0.90123233055454877</v>
      </c>
      <c r="O3961">
        <f>Tabell1[[#This Row],[TP]]/(Tabell1[[#This Row],[TP]]+Tabell1[[#This Row],[FP]])</f>
        <v>0.91542663401770574</v>
      </c>
      <c r="P3961">
        <f>Tabell1[[#This Row],[TP]]/(Tabell1[[#This Row],[TP]]+Tabell1[[#This Row],[FN]])</f>
        <v>0.88347573168514815</v>
      </c>
      <c r="Q3961">
        <f>2*(Tabell1[[#This Row],[Recall]] * Tabell1[[#This Row],[Precision]]) / (Tabell1[[#This Row],[Recall]] + Tabell1[[#This Row],[Precision]])</f>
        <v>0.89916743755781692</v>
      </c>
      <c r="R3961">
        <v>4860</v>
      </c>
      <c r="S3961">
        <v>5086</v>
      </c>
      <c r="T3961">
        <v>449</v>
      </c>
      <c r="U3961">
        <v>641</v>
      </c>
    </row>
    <row r="3962" spans="1:21" hidden="1" x14ac:dyDescent="0.3">
      <c r="A3962" s="25" t="s">
        <v>20</v>
      </c>
      <c r="B3962" s="25" t="s">
        <v>22</v>
      </c>
      <c r="C3962" s="24" t="s">
        <v>38</v>
      </c>
      <c r="D3962" s="20" t="s">
        <v>23</v>
      </c>
      <c r="E3962" t="s">
        <v>24</v>
      </c>
      <c r="F3962" s="19" t="s">
        <v>21</v>
      </c>
      <c r="G3962" s="25" t="s">
        <v>26</v>
      </c>
      <c r="H3962" s="25" t="s">
        <v>26</v>
      </c>
      <c r="I3962" s="25" t="s">
        <v>25</v>
      </c>
      <c r="J3962" s="25" t="s">
        <v>26</v>
      </c>
      <c r="K3962" s="26">
        <v>1.4814367294311499</v>
      </c>
      <c r="L3962" s="26">
        <v>3.1880609989166202</v>
      </c>
      <c r="N3962">
        <f>(Tabell1[[#This Row],[TP]]+Tabell1[[#This Row],[TN]])/(Tabell1[[#This Row],[TP]]+Tabell1[[#This Row],[TN]]+Tabell1[[#This Row],[FP]]+Tabell1[[#This Row],[FN]])</f>
        <v>0.83452521046437944</v>
      </c>
      <c r="O3962">
        <f>Tabell1[[#This Row],[TP]]/(Tabell1[[#This Row],[TP]]+Tabell1[[#This Row],[FP]])</f>
        <v>0.96085367291592971</v>
      </c>
      <c r="P3962">
        <f>Tabell1[[#This Row],[TP]]/(Tabell1[[#This Row],[TP]]+Tabell1[[#This Row],[FN]])</f>
        <v>0.84489372731985479</v>
      </c>
      <c r="Q3962">
        <f>2*(Tabell1[[#This Row],[Recall]] * Tabell1[[#This Row],[Precision]]) / (Tabell1[[#This Row],[Recall]] + Tabell1[[#This Row],[Precision]])</f>
        <v>0.89915039170252675</v>
      </c>
      <c r="R3962">
        <v>8149</v>
      </c>
      <c r="S3962">
        <v>1070</v>
      </c>
      <c r="T3962">
        <v>332</v>
      </c>
      <c r="U3962">
        <v>1496</v>
      </c>
    </row>
    <row r="3963" spans="1:21" hidden="1" x14ac:dyDescent="0.3">
      <c r="A3963" s="21" t="s">
        <v>31</v>
      </c>
      <c r="B3963" s="21" t="s">
        <v>32</v>
      </c>
      <c r="C3963" s="24" t="s">
        <v>38</v>
      </c>
      <c r="D3963" s="24" t="s">
        <v>38</v>
      </c>
      <c r="E3963" t="s">
        <v>39</v>
      </c>
      <c r="F3963" s="19" t="s">
        <v>21</v>
      </c>
      <c r="G3963" s="25" t="s">
        <v>26</v>
      </c>
      <c r="H3963" s="21" t="s">
        <v>29</v>
      </c>
      <c r="I3963" s="21"/>
      <c r="J3963" s="25" t="s">
        <v>26</v>
      </c>
      <c r="K3963" s="26">
        <v>2.1607263088226301</v>
      </c>
      <c r="L3963" s="26">
        <v>0.50457096099853505</v>
      </c>
      <c r="N3963">
        <f>(Tabell1[[#This Row],[TP]]+Tabell1[[#This Row],[TN]])/(Tabell1[[#This Row],[TP]]+Tabell1[[#This Row],[TN]]+Tabell1[[#This Row],[FP]]+Tabell1[[#This Row],[FN]])</f>
        <v>0.8751688732774926</v>
      </c>
      <c r="O3963">
        <f>Tabell1[[#This Row],[TP]]/(Tabell1[[#This Row],[TP]]+Tabell1[[#This Row],[FP]])</f>
        <v>0.87503542079909324</v>
      </c>
      <c r="P3963">
        <f>Tabell1[[#This Row],[TP]]/(Tabell1[[#This Row],[TP]]+Tabell1[[#This Row],[FN]])</f>
        <v>0.92455089820359282</v>
      </c>
      <c r="Q3963">
        <f>2*(Tabell1[[#This Row],[Recall]] * Tabell1[[#This Row],[Precision]]) / (Tabell1[[#This Row],[Recall]] + Tabell1[[#This Row],[Precision]])</f>
        <v>0.89911195224923568</v>
      </c>
      <c r="R3963">
        <v>6176</v>
      </c>
      <c r="S3963">
        <v>3541</v>
      </c>
      <c r="T3963">
        <v>882</v>
      </c>
      <c r="U3963">
        <v>504</v>
      </c>
    </row>
    <row r="3964" spans="1:21" hidden="1" x14ac:dyDescent="0.3">
      <c r="A3964" s="21" t="s">
        <v>31</v>
      </c>
      <c r="B3964" s="23" t="s">
        <v>33</v>
      </c>
      <c r="C3964" s="21" t="s">
        <v>34</v>
      </c>
      <c r="D3964" s="21" t="s">
        <v>34</v>
      </c>
      <c r="E3964" t="s">
        <v>35</v>
      </c>
      <c r="F3964" s="19" t="s">
        <v>21</v>
      </c>
      <c r="G3964" s="21" t="s">
        <v>29</v>
      </c>
      <c r="H3964" s="21" t="s">
        <v>29</v>
      </c>
      <c r="I3964" s="21"/>
      <c r="J3964" s="25" t="s">
        <v>26</v>
      </c>
      <c r="K3964" s="26">
        <v>268.31084942817603</v>
      </c>
      <c r="L3964" s="26">
        <v>2.6436653137207</v>
      </c>
      <c r="N3964">
        <f>(Tabell1[[#This Row],[TP]]+Tabell1[[#This Row],[TN]])/(Tabell1[[#This Row],[TP]]+Tabell1[[#This Row],[TN]]+Tabell1[[#This Row],[FP]]+Tabell1[[#This Row],[FN]])</f>
        <v>0.82027187300428794</v>
      </c>
      <c r="O3964">
        <f>Tabell1[[#This Row],[TP]]/(Tabell1[[#This Row],[TP]]+Tabell1[[#This Row],[FP]])</f>
        <v>0.81678607983623341</v>
      </c>
      <c r="P3964">
        <f>Tabell1[[#This Row],[TP]]/(Tabell1[[#This Row],[TP]]+Tabell1[[#This Row],[FN]])</f>
        <v>0.9998860918100011</v>
      </c>
      <c r="Q3964">
        <f>2*(Tabell1[[#This Row],[Recall]] * Tabell1[[#This Row],[Precision]]) / (Tabell1[[#This Row],[Recall]] + Tabell1[[#This Row],[Precision]])</f>
        <v>0.89910888046706949</v>
      </c>
      <c r="R3964">
        <v>8778</v>
      </c>
      <c r="S3964">
        <v>213</v>
      </c>
      <c r="T3964">
        <v>1969</v>
      </c>
      <c r="U3964">
        <v>1</v>
      </c>
    </row>
    <row r="3965" spans="1:21" hidden="1" x14ac:dyDescent="0.3">
      <c r="A3965" s="21" t="s">
        <v>31</v>
      </c>
      <c r="B3965" s="23" t="s">
        <v>33</v>
      </c>
      <c r="C3965" s="23" t="s">
        <v>40</v>
      </c>
      <c r="D3965" s="20" t="s">
        <v>23</v>
      </c>
      <c r="E3965" t="s">
        <v>24</v>
      </c>
      <c r="F3965" s="19" t="s">
        <v>21</v>
      </c>
      <c r="G3965" s="25" t="s">
        <v>26</v>
      </c>
      <c r="H3965" s="21" t="s">
        <v>29</v>
      </c>
      <c r="I3965" s="25" t="s">
        <v>25</v>
      </c>
      <c r="J3965" s="25" t="s">
        <v>26</v>
      </c>
      <c r="K3965" s="26">
        <v>399.64881634712202</v>
      </c>
      <c r="L3965" s="26">
        <v>3.21853280067443</v>
      </c>
      <c r="N3965">
        <f>(Tabell1[[#This Row],[TP]]+Tabell1[[#This Row],[TN]])/(Tabell1[[#This Row],[TP]]+Tabell1[[#This Row],[TN]]+Tabell1[[#This Row],[FP]]+Tabell1[[#This Row],[FN]])</f>
        <v>0.83416312120937808</v>
      </c>
      <c r="O3965">
        <f>Tabell1[[#This Row],[TP]]/(Tabell1[[#This Row],[TP]]+Tabell1[[#This Row],[FP]])</f>
        <v>0.95888640902149658</v>
      </c>
      <c r="P3965">
        <f>Tabell1[[#This Row],[TP]]/(Tabell1[[#This Row],[TP]]+Tabell1[[#This Row],[FN]])</f>
        <v>0.84634525660964233</v>
      </c>
      <c r="Q3965">
        <f>2*(Tabell1[[#This Row],[Recall]] * Tabell1[[#This Row],[Precision]]) / (Tabell1[[#This Row],[Recall]] + Tabell1[[#This Row],[Precision]])</f>
        <v>0.89910783125894922</v>
      </c>
      <c r="R3965">
        <v>8163</v>
      </c>
      <c r="S3965">
        <v>1052</v>
      </c>
      <c r="T3965">
        <v>350</v>
      </c>
      <c r="U3965">
        <v>1482</v>
      </c>
    </row>
    <row r="3966" spans="1:21" hidden="1" x14ac:dyDescent="0.3">
      <c r="A3966" s="21" t="s">
        <v>31</v>
      </c>
      <c r="B3966" s="25" t="s">
        <v>22</v>
      </c>
      <c r="C3966" s="25" t="s">
        <v>36</v>
      </c>
      <c r="D3966" s="25" t="s">
        <v>36</v>
      </c>
      <c r="E3966" t="s">
        <v>37</v>
      </c>
      <c r="F3966" s="19" t="s">
        <v>21</v>
      </c>
      <c r="G3966" s="25" t="s">
        <v>26</v>
      </c>
      <c r="H3966" s="25" t="s">
        <v>26</v>
      </c>
      <c r="I3966" s="21"/>
      <c r="J3966" s="21" t="s">
        <v>29</v>
      </c>
      <c r="K3966" s="26">
        <v>0.50829458236694303</v>
      </c>
      <c r="L3966" s="26">
        <v>0.26393198966979903</v>
      </c>
      <c r="N3966">
        <f>(Tabell1[[#This Row],[TP]]+Tabell1[[#This Row],[TN]])/(Tabell1[[#This Row],[TP]]+Tabell1[[#This Row],[TN]]+Tabell1[[#This Row],[FP]]+Tabell1[[#This Row],[FN]])</f>
        <v>0.85507908932979793</v>
      </c>
      <c r="O3966">
        <f>Tabell1[[#This Row],[TP]]/(Tabell1[[#This Row],[TP]]+Tabell1[[#This Row],[FP]])</f>
        <v>0.84097677188802855</v>
      </c>
      <c r="P3966">
        <f>Tabell1[[#This Row],[TP]]/(Tabell1[[#This Row],[TP]]+Tabell1[[#This Row],[FN]])</f>
        <v>0.96580027359781118</v>
      </c>
      <c r="Q3966">
        <f>2*(Tabell1[[#This Row],[Recall]] * Tabell1[[#This Row],[Precision]]) / (Tabell1[[#This Row],[Recall]] + Tabell1[[#This Row],[Precision]])</f>
        <v>0.8990767271569563</v>
      </c>
      <c r="R3966">
        <v>7060</v>
      </c>
      <c r="S3966">
        <v>2292</v>
      </c>
      <c r="T3966">
        <v>1335</v>
      </c>
      <c r="U3966">
        <v>250</v>
      </c>
    </row>
    <row r="3967" spans="1:21" hidden="1" x14ac:dyDescent="0.3">
      <c r="A3967" s="25" t="s">
        <v>20</v>
      </c>
      <c r="B3967" s="21" t="s">
        <v>32</v>
      </c>
      <c r="C3967" s="23" t="s">
        <v>40</v>
      </c>
      <c r="D3967" s="20" t="s">
        <v>23</v>
      </c>
      <c r="E3967" t="s">
        <v>24</v>
      </c>
      <c r="F3967" s="19" t="s">
        <v>21</v>
      </c>
      <c r="G3967" s="25" t="s">
        <v>26</v>
      </c>
      <c r="H3967" s="25" t="s">
        <v>26</v>
      </c>
      <c r="I3967" s="21"/>
      <c r="J3967" s="21" t="s">
        <v>29</v>
      </c>
      <c r="K3967" s="26">
        <v>3.47140908241271</v>
      </c>
      <c r="L3967" s="26">
        <v>5.8403115272521902</v>
      </c>
      <c r="N3967">
        <f>(Tabell1[[#This Row],[TP]]+Tabell1[[#This Row],[TN]])/(Tabell1[[#This Row],[TP]]+Tabell1[[#This Row],[TN]]+Tabell1[[#This Row],[FP]]+Tabell1[[#This Row],[FN]])</f>
        <v>0.8339820765818774</v>
      </c>
      <c r="O3967">
        <f>Tabell1[[#This Row],[TP]]/(Tabell1[[#This Row],[TP]]+Tabell1[[#This Row],[FP]])</f>
        <v>0.95801571478831948</v>
      </c>
      <c r="P3967">
        <f>Tabell1[[#This Row],[TP]]/(Tabell1[[#This Row],[TP]]+Tabell1[[#This Row],[FN]])</f>
        <v>0.84696734059097978</v>
      </c>
      <c r="Q3967">
        <f>2*(Tabell1[[#This Row],[Recall]] * Tabell1[[#This Row],[Precision]]) / (Tabell1[[#This Row],[Recall]] + Tabell1[[#This Row],[Precision]])</f>
        <v>0.89907550077041598</v>
      </c>
      <c r="R3967">
        <v>8169</v>
      </c>
      <c r="S3967">
        <v>1044</v>
      </c>
      <c r="T3967">
        <v>358</v>
      </c>
      <c r="U3967">
        <v>1476</v>
      </c>
    </row>
    <row r="3968" spans="1:21" hidden="1" x14ac:dyDescent="0.3">
      <c r="A3968" s="21" t="s">
        <v>31</v>
      </c>
      <c r="B3968" s="23" t="s">
        <v>33</v>
      </c>
      <c r="C3968" s="21" t="s">
        <v>34</v>
      </c>
      <c r="D3968" s="21" t="s">
        <v>34</v>
      </c>
      <c r="E3968" t="s">
        <v>35</v>
      </c>
      <c r="F3968" s="19" t="s">
        <v>21</v>
      </c>
      <c r="G3968" s="25" t="s">
        <v>26</v>
      </c>
      <c r="H3968" s="21" t="s">
        <v>29</v>
      </c>
      <c r="I3968" s="21"/>
      <c r="J3968" s="21" t="s">
        <v>29</v>
      </c>
      <c r="K3968" s="26">
        <v>57.767399549484203</v>
      </c>
      <c r="L3968" s="26">
        <v>0.62213897705078103</v>
      </c>
      <c r="N3968">
        <f>(Tabell1[[#This Row],[TP]]+Tabell1[[#This Row],[TN]])/(Tabell1[[#This Row],[TP]]+Tabell1[[#This Row],[TN]]+Tabell1[[#This Row],[FP]]+Tabell1[[#This Row],[FN]])</f>
        <v>0.82018064045251349</v>
      </c>
      <c r="O3968">
        <f>Tabell1[[#This Row],[TP]]/(Tabell1[[#This Row],[TP]]+Tabell1[[#This Row],[FP]])</f>
        <v>0.81671008559732039</v>
      </c>
      <c r="P3968">
        <f>Tabell1[[#This Row],[TP]]/(Tabell1[[#This Row],[TP]]+Tabell1[[#This Row],[FN]])</f>
        <v>0.9998860918100011</v>
      </c>
      <c r="Q3968">
        <f>2*(Tabell1[[#This Row],[Recall]] * Tabell1[[#This Row],[Precision]]) / (Tabell1[[#This Row],[Recall]] + Tabell1[[#This Row],[Precision]])</f>
        <v>0.89906283607312953</v>
      </c>
      <c r="R3968">
        <v>8778</v>
      </c>
      <c r="S3968">
        <v>212</v>
      </c>
      <c r="T3968">
        <v>1970</v>
      </c>
      <c r="U3968">
        <v>1</v>
      </c>
    </row>
    <row r="3969" spans="1:21" hidden="1" x14ac:dyDescent="0.3">
      <c r="A3969" s="21" t="s">
        <v>31</v>
      </c>
      <c r="B3969" s="23" t="s">
        <v>33</v>
      </c>
      <c r="C3969" s="21" t="s">
        <v>34</v>
      </c>
      <c r="D3969" s="21" t="s">
        <v>34</v>
      </c>
      <c r="E3969" t="s">
        <v>35</v>
      </c>
      <c r="F3969" s="25" t="s">
        <v>30</v>
      </c>
      <c r="G3969" s="25" t="s">
        <v>26</v>
      </c>
      <c r="H3969" s="25" t="s">
        <v>26</v>
      </c>
      <c r="I3969" s="21"/>
      <c r="J3969" s="21" t="s">
        <v>29</v>
      </c>
      <c r="K3969" s="26">
        <v>36.306775808334301</v>
      </c>
      <c r="L3969" s="26">
        <v>1.3999497890472401</v>
      </c>
      <c r="N3969">
        <f>(Tabell1[[#This Row],[TP]]+Tabell1[[#This Row],[TN]])/(Tabell1[[#This Row],[TP]]+Tabell1[[#This Row],[TN]]+Tabell1[[#This Row],[FP]]+Tabell1[[#This Row],[FN]])</f>
        <v>0.82008940790073903</v>
      </c>
      <c r="O3969">
        <f>Tabell1[[#This Row],[TP]]/(Tabell1[[#This Row],[TP]]+Tabell1[[#This Row],[FP]])</f>
        <v>0.81675197766402974</v>
      </c>
      <c r="P3969">
        <f>Tabell1[[#This Row],[TP]]/(Tabell1[[#This Row],[TP]]+Tabell1[[#This Row],[FN]])</f>
        <v>0.99965827543000341</v>
      </c>
      <c r="Q3969">
        <f>2*(Tabell1[[#This Row],[Recall]] * Tabell1[[#This Row],[Precision]]) / (Tabell1[[#This Row],[Recall]] + Tabell1[[#This Row],[Precision]])</f>
        <v>0.8989961073550502</v>
      </c>
      <c r="R3969">
        <v>8776</v>
      </c>
      <c r="S3969">
        <v>213</v>
      </c>
      <c r="T3969">
        <v>1969</v>
      </c>
      <c r="U3969">
        <v>3</v>
      </c>
    </row>
    <row r="3970" spans="1:21" hidden="1" x14ac:dyDescent="0.3">
      <c r="A3970" s="21" t="s">
        <v>31</v>
      </c>
      <c r="B3970" s="23" t="s">
        <v>33</v>
      </c>
      <c r="C3970" s="21" t="s">
        <v>34</v>
      </c>
      <c r="D3970" s="21" t="s">
        <v>34</v>
      </c>
      <c r="E3970" t="s">
        <v>35</v>
      </c>
      <c r="F3970" s="25" t="s">
        <v>30</v>
      </c>
      <c r="G3970" s="21" t="s">
        <v>29</v>
      </c>
      <c r="H3970" s="25" t="s">
        <v>26</v>
      </c>
      <c r="I3970" s="25" t="s">
        <v>25</v>
      </c>
      <c r="J3970" s="25" t="s">
        <v>26</v>
      </c>
      <c r="K3970" s="26">
        <v>192.403487205505</v>
      </c>
      <c r="L3970" s="26">
        <v>5.4417507648468</v>
      </c>
      <c r="N3970">
        <f>(Tabell1[[#This Row],[TP]]+Tabell1[[#This Row],[TN]])/(Tabell1[[#This Row],[TP]]+Tabell1[[#This Row],[TN]]+Tabell1[[#This Row],[FP]]+Tabell1[[#This Row],[FN]])</f>
        <v>0.81999817534896446</v>
      </c>
      <c r="O3970">
        <f>Tabell1[[#This Row],[TP]]/(Tabell1[[#This Row],[TP]]+Tabell1[[#This Row],[FP]])</f>
        <v>0.81655813953488376</v>
      </c>
      <c r="P3970">
        <f>Tabell1[[#This Row],[TP]]/(Tabell1[[#This Row],[TP]]+Tabell1[[#This Row],[FN]])</f>
        <v>0.9998860918100011</v>
      </c>
      <c r="Q3970">
        <f>2*(Tabell1[[#This Row],[Recall]] * Tabell1[[#This Row],[Precision]]) / (Tabell1[[#This Row],[Recall]] + Tabell1[[#This Row],[Precision]])</f>
        <v>0.89897076143171695</v>
      </c>
      <c r="R3970">
        <v>8778</v>
      </c>
      <c r="S3970">
        <v>210</v>
      </c>
      <c r="T3970">
        <v>1972</v>
      </c>
      <c r="U3970">
        <v>1</v>
      </c>
    </row>
    <row r="3971" spans="1:21" hidden="1" x14ac:dyDescent="0.3">
      <c r="A3971" s="21" t="s">
        <v>31</v>
      </c>
      <c r="B3971" s="21" t="s">
        <v>32</v>
      </c>
      <c r="C3971" s="25" t="s">
        <v>36</v>
      </c>
      <c r="D3971" s="25" t="s">
        <v>36</v>
      </c>
      <c r="E3971" t="s">
        <v>44</v>
      </c>
      <c r="F3971" s="25" t="s">
        <v>30</v>
      </c>
      <c r="G3971" s="21" t="s">
        <v>29</v>
      </c>
      <c r="H3971" s="25" t="s">
        <v>26</v>
      </c>
      <c r="I3971" s="21"/>
      <c r="J3971" s="25" t="s">
        <v>26</v>
      </c>
      <c r="K3971" s="26">
        <v>6.5053119659423801</v>
      </c>
      <c r="L3971" s="26">
        <v>1.7524268627166699</v>
      </c>
      <c r="N3971">
        <f>(Tabell1[[#This Row],[TP]]+Tabell1[[#This Row],[TN]])/(Tabell1[[#This Row],[TP]]+Tabell1[[#This Row],[TN]]+Tabell1[[#This Row],[FP]]+Tabell1[[#This Row],[FN]])</f>
        <v>0.85212804656238628</v>
      </c>
      <c r="O3971">
        <f>Tabell1[[#This Row],[TP]]/(Tabell1[[#This Row],[TP]]+Tabell1[[#This Row],[FP]])</f>
        <v>0.83082577236706101</v>
      </c>
      <c r="P3971">
        <f>Tabell1[[#This Row],[TP]]/(Tabell1[[#This Row],[TP]]+Tabell1[[#This Row],[FN]])</f>
        <v>0.97928793826993366</v>
      </c>
      <c r="Q3971">
        <f>2*(Tabell1[[#This Row],[Recall]] * Tabell1[[#This Row],[Precision]]) / (Tabell1[[#This Row],[Recall]] + Tabell1[[#This Row],[Precision]])</f>
        <v>0.89896855971169387</v>
      </c>
      <c r="R3971">
        <v>7234</v>
      </c>
      <c r="S3971">
        <v>2136</v>
      </c>
      <c r="T3971">
        <v>1473</v>
      </c>
      <c r="U3971">
        <v>153</v>
      </c>
    </row>
    <row r="3972" spans="1:21" hidden="1" x14ac:dyDescent="0.3">
      <c r="A3972" s="25" t="s">
        <v>20</v>
      </c>
      <c r="B3972" s="23" t="s">
        <v>33</v>
      </c>
      <c r="C3972" s="23" t="s">
        <v>40</v>
      </c>
      <c r="D3972" s="20" t="s">
        <v>23</v>
      </c>
      <c r="E3972" t="s">
        <v>24</v>
      </c>
      <c r="F3972" s="19" t="s">
        <v>21</v>
      </c>
      <c r="G3972" s="25" t="s">
        <v>26</v>
      </c>
      <c r="H3972" s="25" t="s">
        <v>26</v>
      </c>
      <c r="I3972" s="21"/>
      <c r="J3972" s="25" t="s">
        <v>26</v>
      </c>
      <c r="K3972" s="26">
        <v>2.38722825050354</v>
      </c>
      <c r="L3972" s="26">
        <v>5.3331134319305402</v>
      </c>
      <c r="N3972">
        <f>(Tabell1[[#This Row],[TP]]+Tabell1[[#This Row],[TN]])/(Tabell1[[#This Row],[TP]]+Tabell1[[#This Row],[TN]]+Tabell1[[#This Row],[FP]]+Tabell1[[#This Row],[FN]])</f>
        <v>0.83434416583687876</v>
      </c>
      <c r="O3972">
        <f>Tabell1[[#This Row],[TP]]/(Tabell1[[#This Row],[TP]]+Tabell1[[#This Row],[FP]])</f>
        <v>0.96149757883547893</v>
      </c>
      <c r="P3972">
        <f>Tabell1[[#This Row],[TP]]/(Tabell1[[#This Row],[TP]]+Tabell1[[#This Row],[FN]])</f>
        <v>0.84406428201140482</v>
      </c>
      <c r="Q3972">
        <f>2*(Tabell1[[#This Row],[Recall]] * Tabell1[[#This Row],[Precision]]) / (Tabell1[[#This Row],[Recall]] + Tabell1[[#This Row],[Precision]])</f>
        <v>0.89896201413427557</v>
      </c>
      <c r="R3972">
        <v>8141</v>
      </c>
      <c r="S3972">
        <v>1076</v>
      </c>
      <c r="T3972">
        <v>326</v>
      </c>
      <c r="U3972">
        <v>1504</v>
      </c>
    </row>
    <row r="3973" spans="1:21" hidden="1" x14ac:dyDescent="0.3">
      <c r="A3973" s="21" t="s">
        <v>31</v>
      </c>
      <c r="B3973" s="25" t="s">
        <v>22</v>
      </c>
      <c r="C3973" s="24" t="s">
        <v>38</v>
      </c>
      <c r="D3973" s="24" t="s">
        <v>38</v>
      </c>
      <c r="E3973" t="s">
        <v>39</v>
      </c>
      <c r="F3973" s="19" t="s">
        <v>21</v>
      </c>
      <c r="G3973" s="25" t="s">
        <v>26</v>
      </c>
      <c r="H3973" s="25" t="s">
        <v>26</v>
      </c>
      <c r="I3973" s="21"/>
      <c r="J3973" s="25" t="s">
        <v>26</v>
      </c>
      <c r="K3973" s="26">
        <v>2.4672467708587602</v>
      </c>
      <c r="L3973" s="26">
        <v>1.4019744396209699</v>
      </c>
      <c r="N3973">
        <f>(Tabell1[[#This Row],[TP]]+Tabell1[[#This Row],[TN]])/(Tabell1[[#This Row],[TP]]+Tabell1[[#This Row],[TN]]+Tabell1[[#This Row],[FP]]+Tabell1[[#This Row],[FN]])</f>
        <v>0.87408808430154017</v>
      </c>
      <c r="O3973">
        <f>Tabell1[[#This Row],[TP]]/(Tabell1[[#This Row],[TP]]+Tabell1[[#This Row],[FP]])</f>
        <v>0.86988795518207285</v>
      </c>
      <c r="P3973">
        <f>Tabell1[[#This Row],[TP]]/(Tabell1[[#This Row],[TP]]+Tabell1[[#This Row],[FN]])</f>
        <v>0.9297904191616766</v>
      </c>
      <c r="Q3973">
        <f>2*(Tabell1[[#This Row],[Recall]] * Tabell1[[#This Row],[Precision]]) / (Tabell1[[#This Row],[Recall]] + Tabell1[[#This Row],[Precision]])</f>
        <v>0.89884225759768444</v>
      </c>
      <c r="R3973">
        <v>6211</v>
      </c>
      <c r="S3973">
        <v>3494</v>
      </c>
      <c r="T3973">
        <v>929</v>
      </c>
      <c r="U3973">
        <v>469</v>
      </c>
    </row>
    <row r="3974" spans="1:21" hidden="1" x14ac:dyDescent="0.3">
      <c r="A3974" s="25" t="s">
        <v>20</v>
      </c>
      <c r="B3974" s="23" t="s">
        <v>33</v>
      </c>
      <c r="C3974" s="23" t="s">
        <v>40</v>
      </c>
      <c r="D3974" s="20" t="s">
        <v>23</v>
      </c>
      <c r="E3974" t="s">
        <v>24</v>
      </c>
      <c r="F3974" s="19" t="s">
        <v>21</v>
      </c>
      <c r="G3974" s="25" t="s">
        <v>26</v>
      </c>
      <c r="H3974" s="25" t="s">
        <v>26</v>
      </c>
      <c r="I3974" s="21"/>
      <c r="J3974" s="21" t="s">
        <v>29</v>
      </c>
      <c r="K3974" s="26">
        <v>2.94085645675659</v>
      </c>
      <c r="L3974" s="26">
        <v>6.2105762958526602</v>
      </c>
      <c r="N3974">
        <f>(Tabell1[[#This Row],[TP]]+Tabell1[[#This Row],[TN]])/(Tabell1[[#This Row],[TP]]+Tabell1[[#This Row],[TN]]+Tabell1[[#This Row],[FP]]+Tabell1[[#This Row],[FN]])</f>
        <v>0.83425364352312847</v>
      </c>
      <c r="O3974">
        <f>Tabell1[[#This Row],[TP]]/(Tabell1[[#This Row],[TP]]+Tabell1[[#This Row],[FP]])</f>
        <v>0.96236686390532544</v>
      </c>
      <c r="P3974">
        <f>Tabell1[[#This Row],[TP]]/(Tabell1[[#This Row],[TP]]+Tabell1[[#This Row],[FN]])</f>
        <v>0.8431311560393987</v>
      </c>
      <c r="Q3974">
        <f>2*(Tabell1[[#This Row],[Recall]] * Tabell1[[#This Row],[Precision]]) / (Tabell1[[#This Row],[Recall]] + Tabell1[[#This Row],[Precision]])</f>
        <v>0.89881182647140101</v>
      </c>
      <c r="R3974">
        <v>8132</v>
      </c>
      <c r="S3974">
        <v>1084</v>
      </c>
      <c r="T3974">
        <v>318</v>
      </c>
      <c r="U3974">
        <v>1513</v>
      </c>
    </row>
    <row r="3975" spans="1:21" hidden="1" x14ac:dyDescent="0.3">
      <c r="A3975" s="25" t="s">
        <v>20</v>
      </c>
      <c r="B3975" s="21" t="s">
        <v>32</v>
      </c>
      <c r="C3975" s="25" t="s">
        <v>36</v>
      </c>
      <c r="D3975" s="20" t="s">
        <v>23</v>
      </c>
      <c r="E3975" t="s">
        <v>24</v>
      </c>
      <c r="F3975" s="19" t="s">
        <v>21</v>
      </c>
      <c r="G3975" s="21" t="s">
        <v>29</v>
      </c>
      <c r="H3975" s="25" t="s">
        <v>26</v>
      </c>
      <c r="I3975" s="25" t="s">
        <v>25</v>
      </c>
      <c r="J3975" s="25" t="s">
        <v>26</v>
      </c>
      <c r="K3975" s="26">
        <v>1.08940505981445</v>
      </c>
      <c r="L3975" s="26">
        <v>1.9919123649597099</v>
      </c>
      <c r="N3975">
        <f>(Tabell1[[#This Row],[TP]]+Tabell1[[#This Row],[TN]])/(Tabell1[[#This Row],[TP]]+Tabell1[[#This Row],[TN]]+Tabell1[[#This Row],[FP]]+Tabell1[[#This Row],[FN]])</f>
        <v>0.83235267493437137</v>
      </c>
      <c r="O3975">
        <f>Tabell1[[#This Row],[TP]]/(Tabell1[[#This Row],[TP]]+Tabell1[[#This Row],[FP]])</f>
        <v>0.95020219526285388</v>
      </c>
      <c r="P3975">
        <f>Tabell1[[#This Row],[TP]]/(Tabell1[[#This Row],[TP]]+Tabell1[[#This Row],[FN]])</f>
        <v>0.85266977708657332</v>
      </c>
      <c r="Q3975">
        <f>2*(Tabell1[[#This Row],[Recall]] * Tabell1[[#This Row],[Precision]]) / (Tabell1[[#This Row],[Recall]] + Tabell1[[#This Row],[Precision]])</f>
        <v>0.89879781420765026</v>
      </c>
      <c r="R3975">
        <v>8224</v>
      </c>
      <c r="S3975">
        <v>971</v>
      </c>
      <c r="T3975">
        <v>431</v>
      </c>
      <c r="U3975">
        <v>1421</v>
      </c>
    </row>
    <row r="3976" spans="1:21" hidden="1" x14ac:dyDescent="0.3">
      <c r="A3976" s="25" t="s">
        <v>20</v>
      </c>
      <c r="B3976" s="23" t="s">
        <v>33</v>
      </c>
      <c r="C3976" s="24" t="s">
        <v>38</v>
      </c>
      <c r="D3976" s="24" t="s">
        <v>38</v>
      </c>
      <c r="E3976" t="s">
        <v>45</v>
      </c>
      <c r="F3976" s="19" t="s">
        <v>21</v>
      </c>
      <c r="G3976" s="25" t="s">
        <v>26</v>
      </c>
      <c r="H3976" s="21" t="s">
        <v>29</v>
      </c>
      <c r="I3976" s="25" t="s">
        <v>25</v>
      </c>
      <c r="J3976" s="25" t="s">
        <v>26</v>
      </c>
      <c r="K3976" s="26">
        <v>1.3321406841278001</v>
      </c>
      <c r="L3976" s="26">
        <v>3.7820961475372301</v>
      </c>
      <c r="N3976">
        <f>(Tabell1[[#This Row],[TP]]+Tabell1[[#This Row],[TN]])/(Tabell1[[#This Row],[TP]]+Tabell1[[#This Row],[TN]]+Tabell1[[#This Row],[FP]]+Tabell1[[#This Row],[FN]])</f>
        <v>0.87666034155597727</v>
      </c>
      <c r="O3976">
        <f>Tabell1[[#This Row],[TP]]/(Tabell1[[#This Row],[TP]]+Tabell1[[#This Row],[FP]])</f>
        <v>0.88209606986899558</v>
      </c>
      <c r="P3976">
        <f>Tabell1[[#This Row],[TP]]/(Tabell1[[#This Row],[TP]]+Tabell1[[#This Row],[FN]])</f>
        <v>0.91609977324263037</v>
      </c>
      <c r="Q3976">
        <f>2*(Tabell1[[#This Row],[Recall]] * Tabell1[[#This Row],[Precision]]) / (Tabell1[[#This Row],[Recall]] + Tabell1[[#This Row],[Precision]])</f>
        <v>0.89877641824249166</v>
      </c>
      <c r="R3976">
        <v>6060</v>
      </c>
      <c r="S3976">
        <v>3642</v>
      </c>
      <c r="T3976">
        <v>810</v>
      </c>
      <c r="U3976">
        <v>555</v>
      </c>
    </row>
    <row r="3977" spans="1:21" hidden="1" x14ac:dyDescent="0.3">
      <c r="A3977" s="25" t="s">
        <v>20</v>
      </c>
      <c r="B3977" s="23" t="s">
        <v>33</v>
      </c>
      <c r="C3977" s="24" t="s">
        <v>38</v>
      </c>
      <c r="D3977" s="24" t="s">
        <v>38</v>
      </c>
      <c r="E3977" t="s">
        <v>45</v>
      </c>
      <c r="F3977" s="19" t="s">
        <v>21</v>
      </c>
      <c r="G3977" s="21" t="s">
        <v>29</v>
      </c>
      <c r="H3977" s="21" t="s">
        <v>29</v>
      </c>
      <c r="I3977" s="25" t="s">
        <v>25</v>
      </c>
      <c r="J3977" s="25" t="s">
        <v>26</v>
      </c>
      <c r="K3977" s="26">
        <v>1.27526235580444</v>
      </c>
      <c r="L3977" s="26">
        <v>3.6638941764831499</v>
      </c>
      <c r="N3977">
        <f>(Tabell1[[#This Row],[TP]]+Tabell1[[#This Row],[TN]])/(Tabell1[[#This Row],[TP]]+Tabell1[[#This Row],[TN]]+Tabell1[[#This Row],[FP]]+Tabell1[[#This Row],[FN]])</f>
        <v>0.87647962410770763</v>
      </c>
      <c r="O3977">
        <f>Tabell1[[#This Row],[TP]]/(Tabell1[[#This Row],[TP]]+Tabell1[[#This Row],[FP]])</f>
        <v>0.88095238095238093</v>
      </c>
      <c r="P3977">
        <f>Tabell1[[#This Row],[TP]]/(Tabell1[[#This Row],[TP]]+Tabell1[[#This Row],[FN]])</f>
        <v>0.91730914588057444</v>
      </c>
      <c r="Q3977">
        <f>2*(Tabell1[[#This Row],[Recall]] * Tabell1[[#This Row],[Precision]]) / (Tabell1[[#This Row],[Recall]] + Tabell1[[#This Row],[Precision]])</f>
        <v>0.89876323779900757</v>
      </c>
      <c r="R3977">
        <v>6068</v>
      </c>
      <c r="S3977">
        <v>3632</v>
      </c>
      <c r="T3977">
        <v>820</v>
      </c>
      <c r="U3977">
        <v>547</v>
      </c>
    </row>
    <row r="3978" spans="1:21" hidden="1" x14ac:dyDescent="0.3">
      <c r="A3978" s="21" t="s">
        <v>31</v>
      </c>
      <c r="B3978" s="25" t="s">
        <v>22</v>
      </c>
      <c r="C3978" s="24" t="s">
        <v>38</v>
      </c>
      <c r="D3978" s="24" t="s">
        <v>38</v>
      </c>
      <c r="E3978" t="s">
        <v>39</v>
      </c>
      <c r="F3978" s="19" t="s">
        <v>21</v>
      </c>
      <c r="G3978" s="21" t="s">
        <v>29</v>
      </c>
      <c r="H3978" s="25" t="s">
        <v>26</v>
      </c>
      <c r="I3978" s="21"/>
      <c r="J3978" s="25" t="s">
        <v>26</v>
      </c>
      <c r="K3978" s="26">
        <v>2.47181868553161</v>
      </c>
      <c r="L3978" s="26">
        <v>0.49661779403686501</v>
      </c>
      <c r="N3978">
        <f>(Tabell1[[#This Row],[TP]]+Tabell1[[#This Row],[TN]])/(Tabell1[[#This Row],[TP]]+Tabell1[[#This Row],[TN]]+Tabell1[[#This Row],[FP]]+Tabell1[[#This Row],[FN]])</f>
        <v>0.87426821579753222</v>
      </c>
      <c r="O3978">
        <f>Tabell1[[#This Row],[TP]]/(Tabell1[[#This Row],[TP]]+Tabell1[[#This Row],[FP]])</f>
        <v>0.87190315315315314</v>
      </c>
      <c r="P3978">
        <f>Tabell1[[#This Row],[TP]]/(Tabell1[[#This Row],[TP]]+Tabell1[[#This Row],[FN]])</f>
        <v>0.92724550898203595</v>
      </c>
      <c r="Q3978">
        <f>2*(Tabell1[[#This Row],[Recall]] * Tabell1[[#This Row],[Precision]]) / (Tabell1[[#This Row],[Recall]] + Tabell1[[#This Row],[Precision]])</f>
        <v>0.89872315728380736</v>
      </c>
      <c r="R3978">
        <v>6194</v>
      </c>
      <c r="S3978">
        <v>3513</v>
      </c>
      <c r="T3978">
        <v>910</v>
      </c>
      <c r="U3978">
        <v>486</v>
      </c>
    </row>
    <row r="3979" spans="1:21" hidden="1" x14ac:dyDescent="0.3">
      <c r="A3979" s="21" t="s">
        <v>31</v>
      </c>
      <c r="B3979" s="25" t="s">
        <v>22</v>
      </c>
      <c r="C3979" s="25" t="s">
        <v>36</v>
      </c>
      <c r="D3979" s="25" t="s">
        <v>36</v>
      </c>
      <c r="E3979" t="s">
        <v>44</v>
      </c>
      <c r="F3979" s="19" t="s">
        <v>21</v>
      </c>
      <c r="G3979" s="25" t="s">
        <v>26</v>
      </c>
      <c r="H3979" s="25" t="s">
        <v>26</v>
      </c>
      <c r="I3979" s="21"/>
      <c r="J3979" s="21" t="s">
        <v>29</v>
      </c>
      <c r="K3979" s="26">
        <v>0.75099372863769498</v>
      </c>
      <c r="L3979" s="26">
        <v>0.46604299545288003</v>
      </c>
      <c r="N3979">
        <f>(Tabell1[[#This Row],[TP]]+Tabell1[[#This Row],[TN]])/(Tabell1[[#This Row],[TP]]+Tabell1[[#This Row],[TN]]+Tabell1[[#This Row],[FP]]+Tabell1[[#This Row],[FN]])</f>
        <v>0.85403783193888683</v>
      </c>
      <c r="O3979">
        <f>Tabell1[[#This Row],[TP]]/(Tabell1[[#This Row],[TP]]+Tabell1[[#This Row],[FP]])</f>
        <v>0.84172576832151302</v>
      </c>
      <c r="P3979">
        <f>Tabell1[[#This Row],[TP]]/(Tabell1[[#This Row],[TP]]+Tabell1[[#This Row],[FN]])</f>
        <v>0.9639907946392311</v>
      </c>
      <c r="Q3979">
        <f>2*(Tabell1[[#This Row],[Recall]] * Tabell1[[#This Row],[Precision]]) / (Tabell1[[#This Row],[Recall]] + Tabell1[[#This Row],[Precision]])</f>
        <v>0.89871900044172404</v>
      </c>
      <c r="R3979">
        <v>7121</v>
      </c>
      <c r="S3979">
        <v>2270</v>
      </c>
      <c r="T3979">
        <v>1339</v>
      </c>
      <c r="U3979">
        <v>266</v>
      </c>
    </row>
    <row r="3980" spans="1:21" hidden="1" x14ac:dyDescent="0.3">
      <c r="A3980" s="25" t="s">
        <v>20</v>
      </c>
      <c r="B3980" s="23" t="s">
        <v>33</v>
      </c>
      <c r="C3980" s="24" t="s">
        <v>38</v>
      </c>
      <c r="D3980" s="24" t="s">
        <v>38</v>
      </c>
      <c r="E3980" t="s">
        <v>39</v>
      </c>
      <c r="F3980" s="19" t="s">
        <v>21</v>
      </c>
      <c r="G3980" s="21" t="s">
        <v>29</v>
      </c>
      <c r="H3980" s="21" t="s">
        <v>29</v>
      </c>
      <c r="I3980" s="21"/>
      <c r="J3980" s="21" t="s">
        <v>29</v>
      </c>
      <c r="K3980" s="26">
        <v>1.7493662834167401</v>
      </c>
      <c r="L3980" s="26">
        <v>4.8935329914093</v>
      </c>
      <c r="N3980">
        <f>(Tabell1[[#This Row],[TP]]+Tabell1[[#This Row],[TN]])/(Tabell1[[#This Row],[TP]]+Tabell1[[#This Row],[TN]]+Tabell1[[#This Row],[FP]]+Tabell1[[#This Row],[FN]])</f>
        <v>0.87706025398540932</v>
      </c>
      <c r="O3980">
        <f>Tabell1[[#This Row],[TP]]/(Tabell1[[#This Row],[TP]]+Tabell1[[#This Row],[FP]])</f>
        <v>0.89098131528615565</v>
      </c>
      <c r="P3980">
        <f>Tabell1[[#This Row],[TP]]/(Tabell1[[#This Row],[TP]]+Tabell1[[#This Row],[FN]])</f>
        <v>0.90658682634730536</v>
      </c>
      <c r="Q3980">
        <f>2*(Tabell1[[#This Row],[Recall]] * Tabell1[[#This Row],[Precision]]) / (Tabell1[[#This Row],[Recall]] + Tabell1[[#This Row],[Precision]])</f>
        <v>0.89871633152778807</v>
      </c>
      <c r="R3980">
        <v>6056</v>
      </c>
      <c r="S3980">
        <v>3682</v>
      </c>
      <c r="T3980">
        <v>741</v>
      </c>
      <c r="U3980">
        <v>624</v>
      </c>
    </row>
    <row r="3981" spans="1:21" hidden="1" x14ac:dyDescent="0.3">
      <c r="A3981" s="25" t="s">
        <v>20</v>
      </c>
      <c r="B3981" s="23" t="s">
        <v>33</v>
      </c>
      <c r="C3981" s="24" t="s">
        <v>38</v>
      </c>
      <c r="D3981" s="24" t="s">
        <v>38</v>
      </c>
      <c r="E3981" t="s">
        <v>39</v>
      </c>
      <c r="F3981" s="19" t="s">
        <v>21</v>
      </c>
      <c r="G3981" s="25" t="s">
        <v>26</v>
      </c>
      <c r="H3981" s="21" t="s">
        <v>29</v>
      </c>
      <c r="I3981" s="21"/>
      <c r="J3981" s="21" t="s">
        <v>29</v>
      </c>
      <c r="K3981" s="26">
        <v>1.7420954704284599</v>
      </c>
      <c r="L3981" s="26">
        <v>4.8852069377899099</v>
      </c>
      <c r="N3981">
        <f>(Tabell1[[#This Row],[TP]]+Tabell1[[#This Row],[TN]])/(Tabell1[[#This Row],[TP]]+Tabell1[[#This Row],[TN]]+Tabell1[[#This Row],[FP]]+Tabell1[[#This Row],[FN]])</f>
        <v>0.87706025398540932</v>
      </c>
      <c r="O3981">
        <f>Tabell1[[#This Row],[TP]]/(Tabell1[[#This Row],[TP]]+Tabell1[[#This Row],[FP]])</f>
        <v>0.89098131528615565</v>
      </c>
      <c r="P3981">
        <f>Tabell1[[#This Row],[TP]]/(Tabell1[[#This Row],[TP]]+Tabell1[[#This Row],[FN]])</f>
        <v>0.90658682634730536</v>
      </c>
      <c r="Q3981">
        <f>2*(Tabell1[[#This Row],[Recall]] * Tabell1[[#This Row],[Precision]]) / (Tabell1[[#This Row],[Recall]] + Tabell1[[#This Row],[Precision]])</f>
        <v>0.89871633152778807</v>
      </c>
      <c r="R3981">
        <v>6056</v>
      </c>
      <c r="S3981">
        <v>3682</v>
      </c>
      <c r="T3981">
        <v>741</v>
      </c>
      <c r="U3981">
        <v>624</v>
      </c>
    </row>
    <row r="3982" spans="1:21" hidden="1" x14ac:dyDescent="0.3">
      <c r="A3982" s="21" t="s">
        <v>31</v>
      </c>
      <c r="B3982" s="21" t="s">
        <v>32</v>
      </c>
      <c r="C3982" s="25" t="s">
        <v>36</v>
      </c>
      <c r="D3982" s="25" t="s">
        <v>36</v>
      </c>
      <c r="E3982" t="s">
        <v>44</v>
      </c>
      <c r="F3982" s="25" t="s">
        <v>30</v>
      </c>
      <c r="G3982" s="25" t="s">
        <v>26</v>
      </c>
      <c r="H3982" s="21" t="s">
        <v>29</v>
      </c>
      <c r="I3982" s="21"/>
      <c r="J3982" s="21" t="s">
        <v>29</v>
      </c>
      <c r="K3982" s="26">
        <v>1.8409068584442101</v>
      </c>
      <c r="L3982" s="26">
        <v>0.867198705673217</v>
      </c>
      <c r="N3982">
        <f>(Tabell1[[#This Row],[TP]]+Tabell1[[#This Row],[TN]])/(Tabell1[[#This Row],[TP]]+Tabell1[[#This Row],[TN]]+Tabell1[[#This Row],[FP]]+Tabell1[[#This Row],[FN]])</f>
        <v>0.85385594761731543</v>
      </c>
      <c r="O3982">
        <f>Tabell1[[#This Row],[TP]]/(Tabell1[[#This Row],[TP]]+Tabell1[[#This Row],[FP]])</f>
        <v>0.84160756501182032</v>
      </c>
      <c r="P3982">
        <f>Tabell1[[#This Row],[TP]]/(Tabell1[[#This Row],[TP]]+Tabell1[[#This Row],[FN]])</f>
        <v>0.96385542168674698</v>
      </c>
      <c r="Q3982">
        <f>2*(Tabell1[[#This Row],[Recall]] * Tabell1[[#This Row],[Precision]]) / (Tabell1[[#This Row],[Recall]] + Tabell1[[#This Row],[Precision]])</f>
        <v>0.89859279358869193</v>
      </c>
      <c r="R3982">
        <v>7120</v>
      </c>
      <c r="S3982">
        <v>2269</v>
      </c>
      <c r="T3982">
        <v>1340</v>
      </c>
      <c r="U3982">
        <v>267</v>
      </c>
    </row>
    <row r="3983" spans="1:21" hidden="1" x14ac:dyDescent="0.3">
      <c r="A3983" s="21" t="s">
        <v>31</v>
      </c>
      <c r="B3983" s="23" t="s">
        <v>33</v>
      </c>
      <c r="C3983" s="21" t="s">
        <v>34</v>
      </c>
      <c r="D3983" s="21" t="s">
        <v>34</v>
      </c>
      <c r="E3983" t="s">
        <v>35</v>
      </c>
      <c r="F3983" s="25" t="s">
        <v>30</v>
      </c>
      <c r="G3983" s="21" t="s">
        <v>29</v>
      </c>
      <c r="H3983" s="25" t="s">
        <v>26</v>
      </c>
      <c r="I3983" s="25" t="s">
        <v>25</v>
      </c>
      <c r="J3983" s="21" t="s">
        <v>29</v>
      </c>
      <c r="K3983" s="26">
        <v>40.884599685668903</v>
      </c>
      <c r="L3983" s="26">
        <v>1.3107602596282899</v>
      </c>
      <c r="N3983">
        <f>(Tabell1[[#This Row],[TP]]+Tabell1[[#This Row],[TN]])/(Tabell1[[#This Row],[TP]]+Tabell1[[#This Row],[TN]]+Tabell1[[#This Row],[FP]]+Tabell1[[#This Row],[FN]])</f>
        <v>0.8192683149347687</v>
      </c>
      <c r="O3983">
        <f>Tabell1[[#This Row],[TP]]/(Tabell1[[#This Row],[TP]]+Tabell1[[#This Row],[FP]])</f>
        <v>0.81600966902194128</v>
      </c>
      <c r="P3983">
        <f>Tabell1[[#This Row],[TP]]/(Tabell1[[#This Row],[TP]]+Tabell1[[#This Row],[FN]])</f>
        <v>0.99977218362000231</v>
      </c>
      <c r="Q3983">
        <f>2*(Tabell1[[#This Row],[Recall]] * Tabell1[[#This Row],[Precision]]) / (Tabell1[[#This Row],[Recall]] + Tabell1[[#This Row],[Precision]])</f>
        <v>0.89859227028410549</v>
      </c>
      <c r="R3983">
        <v>8777</v>
      </c>
      <c r="S3983">
        <v>203</v>
      </c>
      <c r="T3983">
        <v>1979</v>
      </c>
      <c r="U3983">
        <v>2</v>
      </c>
    </row>
    <row r="3984" spans="1:21" hidden="1" x14ac:dyDescent="0.3">
      <c r="A3984" s="21" t="s">
        <v>31</v>
      </c>
      <c r="B3984" s="21" t="s">
        <v>32</v>
      </c>
      <c r="C3984" s="25" t="s">
        <v>36</v>
      </c>
      <c r="D3984" s="25" t="s">
        <v>36</v>
      </c>
      <c r="E3984" t="s">
        <v>37</v>
      </c>
      <c r="F3984" s="19" t="s">
        <v>21</v>
      </c>
      <c r="G3984" s="21" t="s">
        <v>29</v>
      </c>
      <c r="H3984" s="25" t="s">
        <v>26</v>
      </c>
      <c r="I3984" s="21"/>
      <c r="J3984" s="21" t="s">
        <v>29</v>
      </c>
      <c r="K3984" s="26">
        <v>0.61932396888732899</v>
      </c>
      <c r="L3984" s="26">
        <v>0.43695020675659102</v>
      </c>
      <c r="N3984">
        <f>(Tabell1[[#This Row],[TP]]+Tabell1[[#This Row],[TN]])/(Tabell1[[#This Row],[TP]]+Tabell1[[#This Row],[TN]]+Tabell1[[#This Row],[FP]]+Tabell1[[#This Row],[FN]])</f>
        <v>0.85599341684191277</v>
      </c>
      <c r="O3984">
        <f>Tabell1[[#This Row],[TP]]/(Tabell1[[#This Row],[TP]]+Tabell1[[#This Row],[FP]])</f>
        <v>0.84922664718061136</v>
      </c>
      <c r="P3984">
        <f>Tabell1[[#This Row],[TP]]/(Tabell1[[#This Row],[TP]]+Tabell1[[#This Row],[FN]])</f>
        <v>0.95389876880984947</v>
      </c>
      <c r="Q3984">
        <f>2*(Tabell1[[#This Row],[Recall]] * Tabell1[[#This Row],[Precision]]) / (Tabell1[[#This Row],[Recall]] + Tabell1[[#This Row],[Precision]])</f>
        <v>0.89852457960182985</v>
      </c>
      <c r="R3984">
        <v>6973</v>
      </c>
      <c r="S3984">
        <v>2389</v>
      </c>
      <c r="T3984">
        <v>1238</v>
      </c>
      <c r="U3984">
        <v>337</v>
      </c>
    </row>
    <row r="3985" spans="1:21" hidden="1" x14ac:dyDescent="0.3">
      <c r="A3985" s="21" t="s">
        <v>31</v>
      </c>
      <c r="B3985" s="25" t="s">
        <v>22</v>
      </c>
      <c r="C3985" s="25" t="s">
        <v>36</v>
      </c>
      <c r="D3985" s="25" t="s">
        <v>36</v>
      </c>
      <c r="E3985" t="s">
        <v>44</v>
      </c>
      <c r="F3985" s="19" t="s">
        <v>21</v>
      </c>
      <c r="G3985" s="21" t="s">
        <v>29</v>
      </c>
      <c r="H3985" s="21" t="s">
        <v>29</v>
      </c>
      <c r="I3985" s="21"/>
      <c r="J3985" s="21" t="s">
        <v>29</v>
      </c>
      <c r="K3985" s="26">
        <v>0.63452506065368597</v>
      </c>
      <c r="L3985" s="26">
        <v>0.39214301109313898</v>
      </c>
      <c r="N3985">
        <f>(Tabell1[[#This Row],[TP]]+Tabell1[[#This Row],[TN]])/(Tabell1[[#This Row],[TP]]+Tabell1[[#This Row],[TN]]+Tabell1[[#This Row],[FP]]+Tabell1[[#This Row],[FN]])</f>
        <v>0.8534921789741724</v>
      </c>
      <c r="O3985">
        <f>Tabell1[[#This Row],[TP]]/(Tabell1[[#This Row],[TP]]+Tabell1[[#This Row],[FP]])</f>
        <v>0.84024505183788878</v>
      </c>
      <c r="P3985">
        <f>Tabell1[[#This Row],[TP]]/(Tabell1[[#This Row],[TP]]+Tabell1[[#This Row],[FN]])</f>
        <v>0.96547989711655613</v>
      </c>
      <c r="Q3985">
        <f>2*(Tabell1[[#This Row],[Recall]] * Tabell1[[#This Row],[Precision]]) / (Tabell1[[#This Row],[Recall]] + Tabell1[[#This Row],[Precision]])</f>
        <v>0.89851968503937019</v>
      </c>
      <c r="R3985">
        <v>7132</v>
      </c>
      <c r="S3985">
        <v>2253</v>
      </c>
      <c r="T3985">
        <v>1356</v>
      </c>
      <c r="U3985">
        <v>255</v>
      </c>
    </row>
    <row r="3986" spans="1:21" hidden="1" x14ac:dyDescent="0.3">
      <c r="A3986" s="23" t="s">
        <v>48</v>
      </c>
      <c r="B3986" s="21" t="s">
        <v>32</v>
      </c>
      <c r="C3986" s="25" t="s">
        <v>36</v>
      </c>
      <c r="D3986" s="25" t="s">
        <v>36</v>
      </c>
      <c r="E3986" t="s">
        <v>37</v>
      </c>
      <c r="F3986" s="25" t="s">
        <v>30</v>
      </c>
      <c r="G3986" s="25" t="s">
        <v>26</v>
      </c>
      <c r="H3986" s="21" t="s">
        <v>29</v>
      </c>
      <c r="I3986" s="25" t="s">
        <v>25</v>
      </c>
      <c r="J3986" s="21" t="s">
        <v>29</v>
      </c>
      <c r="K3986" s="26">
        <v>0.26529550552368097</v>
      </c>
      <c r="L3986" s="26">
        <v>0.35206985473632801</v>
      </c>
      <c r="N3986">
        <f>(Tabell1[[#This Row],[TP]]+Tabell1[[#This Row],[TN]])/(Tabell1[[#This Row],[TP]]+Tabell1[[#This Row],[TN]]+Tabell1[[#This Row],[FP]]+Tabell1[[#This Row],[FN]])</f>
        <v>0.85169607753497301</v>
      </c>
      <c r="O3986">
        <f>Tabell1[[#This Row],[TP]]/(Tabell1[[#This Row],[TP]]+Tabell1[[#This Row],[FP]])</f>
        <v>0.82795202952029523</v>
      </c>
      <c r="P3986">
        <f>Tabell1[[#This Row],[TP]]/(Tabell1[[#This Row],[TP]]+Tabell1[[#This Row],[FN]])</f>
        <v>0.98221614227086185</v>
      </c>
      <c r="Q3986">
        <f>2*(Tabell1[[#This Row],[Recall]] * Tabell1[[#This Row],[Precision]]) / (Tabell1[[#This Row],[Recall]] + Tabell1[[#This Row],[Precision]])</f>
        <v>0.89851082467776255</v>
      </c>
      <c r="R3986">
        <v>7180</v>
      </c>
      <c r="S3986">
        <v>2135</v>
      </c>
      <c r="T3986">
        <v>1492</v>
      </c>
      <c r="U3986">
        <v>130</v>
      </c>
    </row>
    <row r="3987" spans="1:21" hidden="1" x14ac:dyDescent="0.3">
      <c r="A3987" s="23" t="s">
        <v>48</v>
      </c>
      <c r="B3987" s="21" t="s">
        <v>32</v>
      </c>
      <c r="C3987" s="25" t="s">
        <v>36</v>
      </c>
      <c r="D3987" s="25" t="s">
        <v>36</v>
      </c>
      <c r="E3987" t="s">
        <v>37</v>
      </c>
      <c r="F3987" s="25" t="s">
        <v>30</v>
      </c>
      <c r="G3987" s="25" t="s">
        <v>26</v>
      </c>
      <c r="H3987" s="21" t="s">
        <v>29</v>
      </c>
      <c r="I3987" s="25" t="s">
        <v>25</v>
      </c>
      <c r="J3987" s="25" t="s">
        <v>26</v>
      </c>
      <c r="K3987" s="26">
        <v>0.26484441757202098</v>
      </c>
      <c r="L3987" s="26">
        <v>0.37500572204589799</v>
      </c>
      <c r="N3987">
        <f>(Tabell1[[#This Row],[TP]]+Tabell1[[#This Row],[TN]])/(Tabell1[[#This Row],[TP]]+Tabell1[[#This Row],[TN]]+Tabell1[[#This Row],[FP]]+Tabell1[[#This Row],[FN]])</f>
        <v>0.85169607753497301</v>
      </c>
      <c r="O3987">
        <f>Tabell1[[#This Row],[TP]]/(Tabell1[[#This Row],[TP]]+Tabell1[[#This Row],[FP]])</f>
        <v>0.82795202952029523</v>
      </c>
      <c r="P3987">
        <f>Tabell1[[#This Row],[TP]]/(Tabell1[[#This Row],[TP]]+Tabell1[[#This Row],[FN]])</f>
        <v>0.98221614227086185</v>
      </c>
      <c r="Q3987">
        <f>2*(Tabell1[[#This Row],[Recall]] * Tabell1[[#This Row],[Precision]]) / (Tabell1[[#This Row],[Recall]] + Tabell1[[#This Row],[Precision]])</f>
        <v>0.89851082467776255</v>
      </c>
      <c r="R3987">
        <v>7180</v>
      </c>
      <c r="S3987">
        <v>2135</v>
      </c>
      <c r="T3987">
        <v>1492</v>
      </c>
      <c r="U3987">
        <v>130</v>
      </c>
    </row>
    <row r="3988" spans="1:21" hidden="1" x14ac:dyDescent="0.3">
      <c r="A3988" s="23" t="s">
        <v>48</v>
      </c>
      <c r="B3988" s="21" t="s">
        <v>32</v>
      </c>
      <c r="C3988" s="25" t="s">
        <v>36</v>
      </c>
      <c r="D3988" s="25" t="s">
        <v>36</v>
      </c>
      <c r="E3988" t="s">
        <v>37</v>
      </c>
      <c r="F3988" s="25" t="s">
        <v>30</v>
      </c>
      <c r="G3988" s="21" t="s">
        <v>29</v>
      </c>
      <c r="H3988" s="21" t="s">
        <v>29</v>
      </c>
      <c r="I3988" s="25" t="s">
        <v>25</v>
      </c>
      <c r="J3988" s="25" t="s">
        <v>26</v>
      </c>
      <c r="K3988" s="26">
        <v>0.25631785392761203</v>
      </c>
      <c r="L3988" s="26">
        <v>0.33907008171081499</v>
      </c>
      <c r="N3988">
        <f>(Tabell1[[#This Row],[TP]]+Tabell1[[#This Row],[TN]])/(Tabell1[[#This Row],[TP]]+Tabell1[[#This Row],[TN]]+Tabell1[[#This Row],[FP]]+Tabell1[[#This Row],[FN]])</f>
        <v>0.85169607753497301</v>
      </c>
      <c r="O3988">
        <f>Tabell1[[#This Row],[TP]]/(Tabell1[[#This Row],[TP]]+Tabell1[[#This Row],[FP]])</f>
        <v>0.82795202952029523</v>
      </c>
      <c r="P3988">
        <f>Tabell1[[#This Row],[TP]]/(Tabell1[[#This Row],[TP]]+Tabell1[[#This Row],[FN]])</f>
        <v>0.98221614227086185</v>
      </c>
      <c r="Q3988">
        <f>2*(Tabell1[[#This Row],[Recall]] * Tabell1[[#This Row],[Precision]]) / (Tabell1[[#This Row],[Recall]] + Tabell1[[#This Row],[Precision]])</f>
        <v>0.89851082467776255</v>
      </c>
      <c r="R3988">
        <v>7180</v>
      </c>
      <c r="S3988">
        <v>2135</v>
      </c>
      <c r="T3988">
        <v>1492</v>
      </c>
      <c r="U3988">
        <v>130</v>
      </c>
    </row>
    <row r="3989" spans="1:21" hidden="1" x14ac:dyDescent="0.3">
      <c r="A3989" s="23" t="s">
        <v>48</v>
      </c>
      <c r="B3989" s="21" t="s">
        <v>32</v>
      </c>
      <c r="C3989" s="25" t="s">
        <v>36</v>
      </c>
      <c r="D3989" s="25" t="s">
        <v>36</v>
      </c>
      <c r="E3989" t="s">
        <v>37</v>
      </c>
      <c r="F3989" s="25" t="s">
        <v>30</v>
      </c>
      <c r="G3989" s="21" t="s">
        <v>29</v>
      </c>
      <c r="H3989" s="21" t="s">
        <v>29</v>
      </c>
      <c r="I3989" s="25" t="s">
        <v>25</v>
      </c>
      <c r="J3989" s="21" t="s">
        <v>29</v>
      </c>
      <c r="K3989" s="26">
        <v>0.253327846527099</v>
      </c>
      <c r="L3989" s="26">
        <v>0.34556102752685502</v>
      </c>
      <c r="N3989">
        <f>(Tabell1[[#This Row],[TP]]+Tabell1[[#This Row],[TN]])/(Tabell1[[#This Row],[TP]]+Tabell1[[#This Row],[TN]]+Tabell1[[#This Row],[FP]]+Tabell1[[#This Row],[FN]])</f>
        <v>0.85169607753497301</v>
      </c>
      <c r="O3989">
        <f>Tabell1[[#This Row],[TP]]/(Tabell1[[#This Row],[TP]]+Tabell1[[#This Row],[FP]])</f>
        <v>0.82795202952029523</v>
      </c>
      <c r="P3989">
        <f>Tabell1[[#This Row],[TP]]/(Tabell1[[#This Row],[TP]]+Tabell1[[#This Row],[FN]])</f>
        <v>0.98221614227086185</v>
      </c>
      <c r="Q3989">
        <f>2*(Tabell1[[#This Row],[Recall]] * Tabell1[[#This Row],[Precision]]) / (Tabell1[[#This Row],[Recall]] + Tabell1[[#This Row],[Precision]])</f>
        <v>0.89851082467776255</v>
      </c>
      <c r="R3989">
        <v>7180</v>
      </c>
      <c r="S3989">
        <v>2135</v>
      </c>
      <c r="T3989">
        <v>1492</v>
      </c>
      <c r="U3989">
        <v>130</v>
      </c>
    </row>
    <row r="3990" spans="1:21" hidden="1" x14ac:dyDescent="0.3">
      <c r="A3990" s="25" t="s">
        <v>20</v>
      </c>
      <c r="B3990" s="23" t="s">
        <v>33</v>
      </c>
      <c r="C3990" s="24" t="s">
        <v>38</v>
      </c>
      <c r="D3990" s="24" t="s">
        <v>38</v>
      </c>
      <c r="E3990" t="s">
        <v>39</v>
      </c>
      <c r="F3990" s="19" t="s">
        <v>21</v>
      </c>
      <c r="G3990" s="25" t="s">
        <v>26</v>
      </c>
      <c r="H3990" s="21" t="s">
        <v>29</v>
      </c>
      <c r="I3990" s="21"/>
      <c r="J3990" s="25" t="s">
        <v>26</v>
      </c>
      <c r="K3990" s="26">
        <v>1.3176631927490201</v>
      </c>
      <c r="L3990" s="26">
        <v>3.8245658874511701</v>
      </c>
      <c r="N3990">
        <f>(Tabell1[[#This Row],[TP]]+Tabell1[[#This Row],[TN]])/(Tabell1[[#This Row],[TP]]+Tabell1[[#This Row],[TN]]+Tabell1[[#This Row],[FP]]+Tabell1[[#This Row],[FN]])</f>
        <v>0.87688012248941727</v>
      </c>
      <c r="O3990">
        <f>Tabell1[[#This Row],[TP]]/(Tabell1[[#This Row],[TP]]+Tabell1[[#This Row],[FP]])</f>
        <v>0.89256686862716117</v>
      </c>
      <c r="P3990">
        <f>Tabell1[[#This Row],[TP]]/(Tabell1[[#This Row],[TP]]+Tabell1[[#This Row],[FN]])</f>
        <v>0.90419161676646709</v>
      </c>
      <c r="Q3990">
        <f>2*(Tabell1[[#This Row],[Recall]] * Tabell1[[#This Row],[Precision]]) / (Tabell1[[#This Row],[Recall]] + Tabell1[[#This Row],[Precision]])</f>
        <v>0.89834163753997165</v>
      </c>
      <c r="R3990">
        <v>6040</v>
      </c>
      <c r="S3990">
        <v>3696</v>
      </c>
      <c r="T3990">
        <v>727</v>
      </c>
      <c r="U3990">
        <v>640</v>
      </c>
    </row>
    <row r="3991" spans="1:21" hidden="1" x14ac:dyDescent="0.3">
      <c r="A3991" s="25" t="s">
        <v>20</v>
      </c>
      <c r="B3991" s="23" t="s">
        <v>33</v>
      </c>
      <c r="C3991" s="24" t="s">
        <v>38</v>
      </c>
      <c r="D3991" s="24" t="s">
        <v>38</v>
      </c>
      <c r="E3991" t="s">
        <v>39</v>
      </c>
      <c r="F3991" s="19" t="s">
        <v>21</v>
      </c>
      <c r="G3991" s="21" t="s">
        <v>29</v>
      </c>
      <c r="H3991" s="21" t="s">
        <v>29</v>
      </c>
      <c r="I3991" s="21"/>
      <c r="J3991" s="25" t="s">
        <v>26</v>
      </c>
      <c r="K3991" s="26">
        <v>1.3144958019256501</v>
      </c>
      <c r="L3991" s="26">
        <v>3.8222365379333398</v>
      </c>
      <c r="N3991">
        <f>(Tabell1[[#This Row],[TP]]+Tabell1[[#This Row],[TN]])/(Tabell1[[#This Row],[TP]]+Tabell1[[#This Row],[TN]]+Tabell1[[#This Row],[FP]]+Tabell1[[#This Row],[FN]])</f>
        <v>0.87688012248941727</v>
      </c>
      <c r="O3991">
        <f>Tabell1[[#This Row],[TP]]/(Tabell1[[#This Row],[TP]]+Tabell1[[#This Row],[FP]])</f>
        <v>0.89256686862716117</v>
      </c>
      <c r="P3991">
        <f>Tabell1[[#This Row],[TP]]/(Tabell1[[#This Row],[TP]]+Tabell1[[#This Row],[FN]])</f>
        <v>0.90419161676646709</v>
      </c>
      <c r="Q3991">
        <f>2*(Tabell1[[#This Row],[Recall]] * Tabell1[[#This Row],[Precision]]) / (Tabell1[[#This Row],[Recall]] + Tabell1[[#This Row],[Precision]])</f>
        <v>0.89834163753997165</v>
      </c>
      <c r="R3991">
        <v>6040</v>
      </c>
      <c r="S3991">
        <v>3696</v>
      </c>
      <c r="T3991">
        <v>727</v>
      </c>
      <c r="U3991">
        <v>640</v>
      </c>
    </row>
    <row r="3992" spans="1:21" hidden="1" x14ac:dyDescent="0.3">
      <c r="A3992" s="21" t="s">
        <v>31</v>
      </c>
      <c r="B3992" s="25" t="s">
        <v>22</v>
      </c>
      <c r="C3992" s="25" t="s">
        <v>36</v>
      </c>
      <c r="D3992" s="25" t="s">
        <v>36</v>
      </c>
      <c r="E3992" t="s">
        <v>37</v>
      </c>
      <c r="F3992" s="19" t="s">
        <v>21</v>
      </c>
      <c r="G3992" s="25" t="s">
        <v>26</v>
      </c>
      <c r="H3992" s="25" t="s">
        <v>26</v>
      </c>
      <c r="I3992" s="25" t="s">
        <v>25</v>
      </c>
      <c r="J3992" s="21" t="s">
        <v>29</v>
      </c>
      <c r="K3992" s="26">
        <v>0.553502798080444</v>
      </c>
      <c r="L3992" s="26">
        <v>0.27275800704955999</v>
      </c>
      <c r="N3992">
        <f>(Tabell1[[#This Row],[TP]]+Tabell1[[#This Row],[TN]])/(Tabell1[[#This Row],[TP]]+Tabell1[[#This Row],[TN]]+Tabell1[[#This Row],[FP]]+Tabell1[[#This Row],[FN]])</f>
        <v>0.85480479107616347</v>
      </c>
      <c r="O3992">
        <f>Tabell1[[#This Row],[TP]]/(Tabell1[[#This Row],[TP]]+Tabell1[[#This Row],[FP]])</f>
        <v>0.84453275529865124</v>
      </c>
      <c r="P3992">
        <f>Tabell1[[#This Row],[TP]]/(Tabell1[[#This Row],[TP]]+Tabell1[[#This Row],[FN]])</f>
        <v>0.95937072503419973</v>
      </c>
      <c r="Q3992">
        <f>2*(Tabell1[[#This Row],[Recall]] * Tabell1[[#This Row],[Precision]]) / (Tabell1[[#This Row],[Recall]] + Tabell1[[#This Row],[Precision]])</f>
        <v>0.89829640066606897</v>
      </c>
      <c r="R3992">
        <v>7013</v>
      </c>
      <c r="S3992">
        <v>2336</v>
      </c>
      <c r="T3992">
        <v>1291</v>
      </c>
      <c r="U3992">
        <v>297</v>
      </c>
    </row>
    <row r="3993" spans="1:21" hidden="1" x14ac:dyDescent="0.3">
      <c r="A3993" s="21" t="s">
        <v>31</v>
      </c>
      <c r="B3993" s="25" t="s">
        <v>22</v>
      </c>
      <c r="C3993" s="25" t="s">
        <v>36</v>
      </c>
      <c r="D3993" s="25" t="s">
        <v>36</v>
      </c>
      <c r="E3993" t="s">
        <v>44</v>
      </c>
      <c r="F3993" s="25" t="s">
        <v>30</v>
      </c>
      <c r="G3993" s="21" t="s">
        <v>29</v>
      </c>
      <c r="H3993" s="21" t="s">
        <v>29</v>
      </c>
      <c r="I3993" s="21"/>
      <c r="J3993" s="21" t="s">
        <v>29</v>
      </c>
      <c r="K3993" s="26">
        <v>1.6315295696258501</v>
      </c>
      <c r="L3993" s="26">
        <v>0.89179921150207497</v>
      </c>
      <c r="N3993">
        <f>(Tabell1[[#This Row],[TP]]+Tabell1[[#This Row],[TN]])/(Tabell1[[#This Row],[TP]]+Tabell1[[#This Row],[TN]]+Tabell1[[#This Row],[FP]]+Tabell1[[#This Row],[FN]])</f>
        <v>0.85240087304474355</v>
      </c>
      <c r="O3993">
        <f>Tabell1[[#This Row],[TP]]/(Tabell1[[#This Row],[TP]]+Tabell1[[#This Row],[FP]])</f>
        <v>0.83628938156359389</v>
      </c>
      <c r="P3993">
        <f>Tabell1[[#This Row],[TP]]/(Tabell1[[#This Row],[TP]]+Tabell1[[#This Row],[FN]])</f>
        <v>0.97021795045349934</v>
      </c>
      <c r="Q3993">
        <f>2*(Tabell1[[#This Row],[Recall]] * Tabell1[[#This Row],[Precision]]) / (Tabell1[[#This Row],[Recall]] + Tabell1[[#This Row],[Precision]])</f>
        <v>0.8982891520962587</v>
      </c>
      <c r="R3993">
        <v>7167</v>
      </c>
      <c r="S3993">
        <v>2206</v>
      </c>
      <c r="T3993">
        <v>1403</v>
      </c>
      <c r="U3993">
        <v>220</v>
      </c>
    </row>
    <row r="3994" spans="1:21" hidden="1" x14ac:dyDescent="0.3">
      <c r="A3994" s="25" t="s">
        <v>20</v>
      </c>
      <c r="B3994" s="25" t="s">
        <v>22</v>
      </c>
      <c r="C3994" s="23" t="s">
        <v>40</v>
      </c>
      <c r="D3994" s="23" t="s">
        <v>40</v>
      </c>
      <c r="E3994" t="s">
        <v>46</v>
      </c>
      <c r="F3994" s="19" t="s">
        <v>21</v>
      </c>
      <c r="G3994" s="25" t="s">
        <v>26</v>
      </c>
      <c r="H3994" s="25" t="s">
        <v>26</v>
      </c>
      <c r="I3994" s="21"/>
      <c r="J3994" s="21" t="s">
        <v>29</v>
      </c>
      <c r="K3994" s="26">
        <v>4.3007836341857901</v>
      </c>
      <c r="L3994" s="26">
        <v>8.5320639610290492</v>
      </c>
      <c r="N3994">
        <f>(Tabell1[[#This Row],[TP]]+Tabell1[[#This Row],[TN]])/(Tabell1[[#This Row],[TP]]+Tabell1[[#This Row],[TN]]+Tabell1[[#This Row],[FP]]+Tabell1[[#This Row],[FN]])</f>
        <v>0.89978252990213847</v>
      </c>
      <c r="O3994">
        <f>Tabell1[[#This Row],[TP]]/(Tabell1[[#This Row],[TP]]+Tabell1[[#This Row],[FP]])</f>
        <v>0.90959925442684064</v>
      </c>
      <c r="P3994">
        <f>Tabell1[[#This Row],[TP]]/(Tabell1[[#This Row],[TP]]+Tabell1[[#This Row],[FN]])</f>
        <v>0.88711143428467554</v>
      </c>
      <c r="Q3994">
        <f>2*(Tabell1[[#This Row],[Recall]] * Tabell1[[#This Row],[Precision]]) / (Tabell1[[#This Row],[Recall]] + Tabell1[[#This Row],[Precision]])</f>
        <v>0.89821461439352102</v>
      </c>
      <c r="R3994">
        <v>4880</v>
      </c>
      <c r="S3994">
        <v>5050</v>
      </c>
      <c r="T3994">
        <v>485</v>
      </c>
      <c r="U3994">
        <v>621</v>
      </c>
    </row>
    <row r="3995" spans="1:21" hidden="1" x14ac:dyDescent="0.3">
      <c r="A3995" s="25" t="s">
        <v>20</v>
      </c>
      <c r="B3995" s="21" t="s">
        <v>32</v>
      </c>
      <c r="C3995" s="23" t="s">
        <v>40</v>
      </c>
      <c r="D3995" s="20" t="s">
        <v>23</v>
      </c>
      <c r="E3995" t="s">
        <v>24</v>
      </c>
      <c r="F3995" s="19" t="s">
        <v>21</v>
      </c>
      <c r="G3995" s="25" t="s">
        <v>26</v>
      </c>
      <c r="H3995" s="25" t="s">
        <v>26</v>
      </c>
      <c r="I3995" s="25" t="s">
        <v>25</v>
      </c>
      <c r="J3995" s="21" t="s">
        <v>29</v>
      </c>
      <c r="K3995" s="26">
        <v>1.9660604000091499</v>
      </c>
      <c r="L3995" s="26">
        <v>5.1925377845764098</v>
      </c>
      <c r="N3995">
        <f>(Tabell1[[#This Row],[TP]]+Tabell1[[#This Row],[TN]])/(Tabell1[[#This Row],[TP]]+Tabell1[[#This Row],[TN]]+Tabell1[[#This Row],[FP]]+Tabell1[[#This Row],[FN]])</f>
        <v>0.83660722368063722</v>
      </c>
      <c r="O3995">
        <f>Tabell1[[#This Row],[TP]]/(Tabell1[[#This Row],[TP]]+Tabell1[[#This Row],[FP]])</f>
        <v>0.98514851485148514</v>
      </c>
      <c r="P3995">
        <f>Tabell1[[#This Row],[TP]]/(Tabell1[[#This Row],[TP]]+Tabell1[[#This Row],[FN]])</f>
        <v>0.82529808190772425</v>
      </c>
      <c r="Q3995">
        <f>2*(Tabell1[[#This Row],[Recall]] * Tabell1[[#This Row],[Precision]]) / (Tabell1[[#This Row],[Recall]] + Tabell1[[#This Row],[Precision]])</f>
        <v>0.89816643159379406</v>
      </c>
      <c r="R3995">
        <v>7960</v>
      </c>
      <c r="S3995">
        <v>1282</v>
      </c>
      <c r="T3995">
        <v>120</v>
      </c>
      <c r="U3995">
        <v>1685</v>
      </c>
    </row>
    <row r="3996" spans="1:21" hidden="1" x14ac:dyDescent="0.3">
      <c r="A3996" s="25" t="s">
        <v>20</v>
      </c>
      <c r="B3996" s="21" t="s">
        <v>32</v>
      </c>
      <c r="C3996" s="23" t="s">
        <v>40</v>
      </c>
      <c r="D3996" s="20" t="s">
        <v>23</v>
      </c>
      <c r="E3996" t="s">
        <v>24</v>
      </c>
      <c r="F3996" s="19" t="s">
        <v>21</v>
      </c>
      <c r="G3996" s="21" t="s">
        <v>29</v>
      </c>
      <c r="H3996" s="25" t="s">
        <v>26</v>
      </c>
      <c r="I3996" s="25" t="s">
        <v>25</v>
      </c>
      <c r="J3996" s="21" t="s">
        <v>29</v>
      </c>
      <c r="K3996" s="26">
        <v>1.9607636928558301</v>
      </c>
      <c r="L3996" s="26">
        <v>5.1869177818298304</v>
      </c>
      <c r="N3996">
        <f>(Tabell1[[#This Row],[TP]]+Tabell1[[#This Row],[TN]])/(Tabell1[[#This Row],[TP]]+Tabell1[[#This Row],[TN]]+Tabell1[[#This Row],[FP]]+Tabell1[[#This Row],[FN]])</f>
        <v>0.83660722368063722</v>
      </c>
      <c r="O3996">
        <f>Tabell1[[#This Row],[TP]]/(Tabell1[[#This Row],[TP]]+Tabell1[[#This Row],[FP]])</f>
        <v>0.98514851485148514</v>
      </c>
      <c r="P3996">
        <f>Tabell1[[#This Row],[TP]]/(Tabell1[[#This Row],[TP]]+Tabell1[[#This Row],[FN]])</f>
        <v>0.82529808190772425</v>
      </c>
      <c r="Q3996">
        <f>2*(Tabell1[[#This Row],[Recall]] * Tabell1[[#This Row],[Precision]]) / (Tabell1[[#This Row],[Recall]] + Tabell1[[#This Row],[Precision]])</f>
        <v>0.89816643159379406</v>
      </c>
      <c r="R3996">
        <v>7960</v>
      </c>
      <c r="S3996">
        <v>1282</v>
      </c>
      <c r="T3996">
        <v>120</v>
      </c>
      <c r="U3996">
        <v>1685</v>
      </c>
    </row>
    <row r="3997" spans="1:21" hidden="1" x14ac:dyDescent="0.3">
      <c r="A3997" s="21" t="s">
        <v>31</v>
      </c>
      <c r="B3997" s="23" t="s">
        <v>33</v>
      </c>
      <c r="C3997" s="21" t="s">
        <v>34</v>
      </c>
      <c r="D3997" s="21" t="s">
        <v>34</v>
      </c>
      <c r="E3997" t="s">
        <v>35</v>
      </c>
      <c r="F3997" s="25" t="s">
        <v>30</v>
      </c>
      <c r="G3997" s="25" t="s">
        <v>26</v>
      </c>
      <c r="H3997" s="25" t="s">
        <v>26</v>
      </c>
      <c r="I3997" s="25" t="s">
        <v>25</v>
      </c>
      <c r="J3997" s="25" t="s">
        <v>26</v>
      </c>
      <c r="K3997" s="26">
        <v>192.88319969177201</v>
      </c>
      <c r="L3997" s="26">
        <v>5.3835527896881104</v>
      </c>
      <c r="N3997">
        <f>(Tabell1[[#This Row],[TP]]+Tabell1[[#This Row],[TN]])/(Tabell1[[#This Row],[TP]]+Tabell1[[#This Row],[TN]]+Tabell1[[#This Row],[FP]]+Tabell1[[#This Row],[FN]])</f>
        <v>0.81835598941702403</v>
      </c>
      <c r="O3997">
        <f>Tabell1[[#This Row],[TP]]/(Tabell1[[#This Row],[TP]]+Tabell1[[#This Row],[FP]])</f>
        <v>0.81513463324048285</v>
      </c>
      <c r="P3997">
        <f>Tabell1[[#This Row],[TP]]/(Tabell1[[#This Row],[TP]]+Tabell1[[#This Row],[FN]])</f>
        <v>1</v>
      </c>
      <c r="Q3997">
        <f>2*(Tabell1[[#This Row],[Recall]] * Tabell1[[#This Row],[Precision]]) / (Tabell1[[#This Row],[Recall]] + Tabell1[[#This Row],[Precision]])</f>
        <v>0.89815335822804243</v>
      </c>
      <c r="R3997">
        <v>8779</v>
      </c>
      <c r="S3997">
        <v>191</v>
      </c>
      <c r="T3997">
        <v>1991</v>
      </c>
      <c r="U3997">
        <v>0</v>
      </c>
    </row>
    <row r="3998" spans="1:21" hidden="1" x14ac:dyDescent="0.3">
      <c r="A3998" s="21" t="s">
        <v>31</v>
      </c>
      <c r="B3998" s="25" t="s">
        <v>22</v>
      </c>
      <c r="C3998" s="25" t="s">
        <v>36</v>
      </c>
      <c r="D3998" s="25" t="s">
        <v>36</v>
      </c>
      <c r="E3998" t="s">
        <v>44</v>
      </c>
      <c r="F3998" s="25" t="s">
        <v>30</v>
      </c>
      <c r="G3998" s="25" t="s">
        <v>26</v>
      </c>
      <c r="H3998" s="25" t="s">
        <v>26</v>
      </c>
      <c r="I3998" s="21"/>
      <c r="J3998" s="21" t="s">
        <v>29</v>
      </c>
      <c r="K3998" s="26">
        <v>1.57744359970092</v>
      </c>
      <c r="L3998" s="26">
        <v>0.95720386505126898</v>
      </c>
      <c r="N3998">
        <f>(Tabell1[[#This Row],[TP]]+Tabell1[[#This Row],[TN]])/(Tabell1[[#This Row],[TP]]+Tabell1[[#This Row],[TN]]+Tabell1[[#This Row],[FP]]+Tabell1[[#This Row],[FN]])</f>
        <v>0.85303746817024373</v>
      </c>
      <c r="O3998">
        <f>Tabell1[[#This Row],[TP]]/(Tabell1[[#This Row],[TP]]+Tabell1[[#This Row],[FP]])</f>
        <v>0.84047197640117999</v>
      </c>
      <c r="P3998">
        <f>Tabell1[[#This Row],[TP]]/(Tabell1[[#This Row],[TP]]+Tabell1[[#This Row],[FN]])</f>
        <v>0.96426154054419921</v>
      </c>
      <c r="Q3998">
        <f>2*(Tabell1[[#This Row],[Recall]] * Tabell1[[#This Row],[Precision]]) / (Tabell1[[#This Row],[Recall]] + Tabell1[[#This Row],[Precision]])</f>
        <v>0.89812129617954861</v>
      </c>
      <c r="R3998">
        <v>7123</v>
      </c>
      <c r="S3998">
        <v>2257</v>
      </c>
      <c r="T3998">
        <v>1352</v>
      </c>
      <c r="U3998">
        <v>264</v>
      </c>
    </row>
    <row r="3999" spans="1:21" hidden="1" x14ac:dyDescent="0.3">
      <c r="A3999" s="21" t="s">
        <v>31</v>
      </c>
      <c r="B3999" s="25" t="s">
        <v>22</v>
      </c>
      <c r="C3999" s="25" t="s">
        <v>36</v>
      </c>
      <c r="D3999" s="25" t="s">
        <v>36</v>
      </c>
      <c r="E3999" t="s">
        <v>37</v>
      </c>
      <c r="F3999" s="19" t="s">
        <v>21</v>
      </c>
      <c r="G3999" s="25" t="s">
        <v>26</v>
      </c>
      <c r="H3999" s="21" t="s">
        <v>29</v>
      </c>
      <c r="I3999" s="25" t="s">
        <v>25</v>
      </c>
      <c r="J3999" s="21" t="s">
        <v>29</v>
      </c>
      <c r="K3999" s="26">
        <v>0.82176876068115201</v>
      </c>
      <c r="L3999" s="26">
        <v>0.29218792915344199</v>
      </c>
      <c r="N3999">
        <f>(Tabell1[[#This Row],[TP]]+Tabell1[[#This Row],[TN]])/(Tabell1[[#This Row],[TP]]+Tabell1[[#This Row],[TN]]+Tabell1[[#This Row],[FP]]+Tabell1[[#This Row],[FN]])</f>
        <v>0.85425619456889457</v>
      </c>
      <c r="O3999">
        <f>Tabell1[[#This Row],[TP]]/(Tabell1[[#This Row],[TP]]+Tabell1[[#This Row],[FP]])</f>
        <v>0.84293256539476846</v>
      </c>
      <c r="P3999">
        <f>Tabell1[[#This Row],[TP]]/(Tabell1[[#This Row],[TP]]+Tabell1[[#This Row],[FN]])</f>
        <v>0.96101231190150482</v>
      </c>
      <c r="Q3999">
        <f>2*(Tabell1[[#This Row],[Recall]] * Tabell1[[#This Row],[Precision]]) / (Tabell1[[#This Row],[Recall]] + Tabell1[[#This Row],[Precision]])</f>
        <v>0.89810790079263614</v>
      </c>
      <c r="R3999">
        <v>7025</v>
      </c>
      <c r="S3999">
        <v>2318</v>
      </c>
      <c r="T3999">
        <v>1309</v>
      </c>
      <c r="U3999">
        <v>285</v>
      </c>
    </row>
    <row r="4000" spans="1:21" hidden="1" x14ac:dyDescent="0.3">
      <c r="A4000" s="21" t="s">
        <v>31</v>
      </c>
      <c r="B4000" s="23" t="s">
        <v>33</v>
      </c>
      <c r="C4000" s="21" t="s">
        <v>34</v>
      </c>
      <c r="D4000" s="21" t="s">
        <v>34</v>
      </c>
      <c r="E4000" t="s">
        <v>35</v>
      </c>
      <c r="F4000" s="19" t="s">
        <v>21</v>
      </c>
      <c r="G4000" s="25" t="s">
        <v>26</v>
      </c>
      <c r="H4000" s="25" t="s">
        <v>26</v>
      </c>
      <c r="I4000" s="21"/>
      <c r="J4000" s="25" t="s">
        <v>26</v>
      </c>
      <c r="K4000" s="26">
        <v>260.33695101737902</v>
      </c>
      <c r="L4000" s="26">
        <v>2.1524195671081499</v>
      </c>
      <c r="N4000">
        <f>(Tabell1[[#This Row],[TP]]+Tabell1[[#This Row],[TN]])/(Tabell1[[#This Row],[TP]]+Tabell1[[#This Row],[TN]]+Tabell1[[#This Row],[FP]]+Tabell1[[#This Row],[FN]])</f>
        <v>0.81826475686524958</v>
      </c>
      <c r="O4000">
        <f>Tabell1[[#This Row],[TP]]/(Tabell1[[#This Row],[TP]]+Tabell1[[#This Row],[FP]])</f>
        <v>0.81505895460031563</v>
      </c>
      <c r="P4000">
        <f>Tabell1[[#This Row],[TP]]/(Tabell1[[#This Row],[TP]]+Tabell1[[#This Row],[FN]])</f>
        <v>1</v>
      </c>
      <c r="Q4000">
        <f>2*(Tabell1[[#This Row],[Recall]] * Tabell1[[#This Row],[Precision]]) / (Tabell1[[#This Row],[Recall]] + Tabell1[[#This Row],[Precision]])</f>
        <v>0.89810741687979534</v>
      </c>
      <c r="R4000">
        <v>8779</v>
      </c>
      <c r="S4000">
        <v>190</v>
      </c>
      <c r="T4000">
        <v>1992</v>
      </c>
      <c r="U4000">
        <v>0</v>
      </c>
    </row>
    <row r="4001" spans="1:21" hidden="1" x14ac:dyDescent="0.3">
      <c r="A4001" s="21" t="s">
        <v>31</v>
      </c>
      <c r="B4001" s="25" t="s">
        <v>22</v>
      </c>
      <c r="C4001" s="25" t="s">
        <v>36</v>
      </c>
      <c r="D4001" s="25" t="s">
        <v>36</v>
      </c>
      <c r="E4001" t="s">
        <v>44</v>
      </c>
      <c r="F4001" s="25" t="s">
        <v>30</v>
      </c>
      <c r="G4001" s="25" t="s">
        <v>26</v>
      </c>
      <c r="H4001" s="25" t="s">
        <v>26</v>
      </c>
      <c r="I4001" s="21"/>
      <c r="J4001" s="25" t="s">
        <v>26</v>
      </c>
      <c r="K4001" s="26">
        <v>6.6137931346893302</v>
      </c>
      <c r="L4001" s="26">
        <v>1.61703848838806</v>
      </c>
      <c r="N4001">
        <f>(Tabell1[[#This Row],[TP]]+Tabell1[[#This Row],[TN]])/(Tabell1[[#This Row],[TP]]+Tabell1[[#This Row],[TN]]+Tabell1[[#This Row],[FP]]+Tabell1[[#This Row],[FN]])</f>
        <v>0.85103674063295742</v>
      </c>
      <c r="O4001">
        <f>Tabell1[[#This Row],[TP]]/(Tabell1[[#This Row],[TP]]+Tabell1[[#This Row],[FP]])</f>
        <v>0.83089674225854726</v>
      </c>
      <c r="P4001">
        <f>Tabell1[[#This Row],[TP]]/(Tabell1[[#This Row],[TP]]+Tabell1[[#This Row],[FN]])</f>
        <v>0.97712197103018816</v>
      </c>
      <c r="Q4001">
        <f>2*(Tabell1[[#This Row],[Recall]] * Tabell1[[#This Row],[Precision]]) / (Tabell1[[#This Row],[Recall]] + Tabell1[[#This Row],[Precision]])</f>
        <v>0.89809630459126544</v>
      </c>
      <c r="R4001">
        <v>7218</v>
      </c>
      <c r="S4001">
        <v>2140</v>
      </c>
      <c r="T4001">
        <v>1469</v>
      </c>
      <c r="U4001">
        <v>169</v>
      </c>
    </row>
    <row r="4002" spans="1:21" hidden="1" x14ac:dyDescent="0.3">
      <c r="A4002" s="25" t="s">
        <v>20</v>
      </c>
      <c r="B4002" s="23" t="s">
        <v>33</v>
      </c>
      <c r="C4002" s="24" t="s">
        <v>38</v>
      </c>
      <c r="D4002" s="24" t="s">
        <v>38</v>
      </c>
      <c r="E4002" t="s">
        <v>39</v>
      </c>
      <c r="F4002" s="19" t="s">
        <v>21</v>
      </c>
      <c r="G4002" s="25" t="s">
        <v>26</v>
      </c>
      <c r="H4002" s="21" t="s">
        <v>29</v>
      </c>
      <c r="I4002" s="25" t="s">
        <v>25</v>
      </c>
      <c r="J4002" s="25" t="s">
        <v>26</v>
      </c>
      <c r="K4002" s="26">
        <v>1.19375324249267</v>
      </c>
      <c r="L4002" s="26">
        <v>3.4367532730102499</v>
      </c>
      <c r="N4002">
        <f>(Tabell1[[#This Row],[TP]]+Tabell1[[#This Row],[TN]])/(Tabell1[[#This Row],[TP]]+Tabell1[[#This Row],[TN]]+Tabell1[[#This Row],[FP]]+Tabell1[[#This Row],[FN]])</f>
        <v>0.87697018823741335</v>
      </c>
      <c r="O4002">
        <f>Tabell1[[#This Row],[TP]]/(Tabell1[[#This Row],[TP]]+Tabell1[[#This Row],[FP]])</f>
        <v>0.89550461446859186</v>
      </c>
      <c r="P4002">
        <f>Tabell1[[#This Row],[TP]]/(Tabell1[[#This Row],[TP]]+Tabell1[[#This Row],[FN]])</f>
        <v>0.90059880239520962</v>
      </c>
      <c r="Q4002">
        <f>2*(Tabell1[[#This Row],[Recall]] * Tabell1[[#This Row],[Precision]]) / (Tabell1[[#This Row],[Recall]] + Tabell1[[#This Row],[Precision]])</f>
        <v>0.89804448425138084</v>
      </c>
      <c r="R4002">
        <v>6016</v>
      </c>
      <c r="S4002">
        <v>3721</v>
      </c>
      <c r="T4002">
        <v>702</v>
      </c>
      <c r="U4002">
        <v>664</v>
      </c>
    </row>
    <row r="4003" spans="1:21" hidden="1" x14ac:dyDescent="0.3">
      <c r="A4003" s="25" t="s">
        <v>20</v>
      </c>
      <c r="B4003" s="23" t="s">
        <v>33</v>
      </c>
      <c r="C4003" s="24" t="s">
        <v>38</v>
      </c>
      <c r="D4003" s="24" t="s">
        <v>38</v>
      </c>
      <c r="E4003" t="s">
        <v>39</v>
      </c>
      <c r="F4003" s="19" t="s">
        <v>21</v>
      </c>
      <c r="G4003" s="21" t="s">
        <v>29</v>
      </c>
      <c r="H4003" s="21" t="s">
        <v>29</v>
      </c>
      <c r="I4003" s="25" t="s">
        <v>25</v>
      </c>
      <c r="J4003" s="25" t="s">
        <v>26</v>
      </c>
      <c r="K4003" s="26">
        <v>1.18683385848999</v>
      </c>
      <c r="L4003" s="26">
        <v>3.42677497863769</v>
      </c>
      <c r="N4003">
        <f>(Tabell1[[#This Row],[TP]]+Tabell1[[#This Row],[TN]])/(Tabell1[[#This Row],[TP]]+Tabell1[[#This Row],[TN]]+Tabell1[[#This Row],[FP]]+Tabell1[[#This Row],[FN]])</f>
        <v>0.87697018823741335</v>
      </c>
      <c r="O4003">
        <f>Tabell1[[#This Row],[TP]]/(Tabell1[[#This Row],[TP]]+Tabell1[[#This Row],[FP]])</f>
        <v>0.89550461446859186</v>
      </c>
      <c r="P4003">
        <f>Tabell1[[#This Row],[TP]]/(Tabell1[[#This Row],[TP]]+Tabell1[[#This Row],[FN]])</f>
        <v>0.90059880239520962</v>
      </c>
      <c r="Q4003">
        <f>2*(Tabell1[[#This Row],[Recall]] * Tabell1[[#This Row],[Precision]]) / (Tabell1[[#This Row],[Recall]] + Tabell1[[#This Row],[Precision]])</f>
        <v>0.89804448425138084</v>
      </c>
      <c r="R4003">
        <v>6016</v>
      </c>
      <c r="S4003">
        <v>3721</v>
      </c>
      <c r="T4003">
        <v>702</v>
      </c>
      <c r="U4003">
        <v>664</v>
      </c>
    </row>
    <row r="4004" spans="1:21" hidden="1" x14ac:dyDescent="0.3">
      <c r="A4004" s="25" t="s">
        <v>20</v>
      </c>
      <c r="B4004" s="23" t="s">
        <v>33</v>
      </c>
      <c r="C4004" s="24" t="s">
        <v>38</v>
      </c>
      <c r="D4004" s="24" t="s">
        <v>38</v>
      </c>
      <c r="E4004" t="s">
        <v>45</v>
      </c>
      <c r="F4004" s="19" t="s">
        <v>21</v>
      </c>
      <c r="G4004" s="25" t="s">
        <v>26</v>
      </c>
      <c r="H4004" s="21" t="s">
        <v>29</v>
      </c>
      <c r="I4004" s="21"/>
      <c r="J4004" s="21" t="s">
        <v>29</v>
      </c>
      <c r="K4004" s="26">
        <v>2.5937349796295099</v>
      </c>
      <c r="L4004" s="26">
        <v>8.1612284183502197</v>
      </c>
      <c r="N4004">
        <f>(Tabell1[[#This Row],[TP]]+Tabell1[[#This Row],[TN]])/(Tabell1[[#This Row],[TP]]+Tabell1[[#This Row],[TN]]+Tabell1[[#This Row],[FP]]+Tabell1[[#This Row],[FN]])</f>
        <v>0.87593747176289871</v>
      </c>
      <c r="O4004">
        <f>Tabell1[[#This Row],[TP]]/(Tabell1[[#This Row],[TP]]+Tabell1[[#This Row],[FP]])</f>
        <v>0.88273948598130836</v>
      </c>
      <c r="P4004">
        <f>Tabell1[[#This Row],[TP]]/(Tabell1[[#This Row],[TP]]+Tabell1[[#This Row],[FN]])</f>
        <v>0.91383219954648531</v>
      </c>
      <c r="Q4004">
        <f>2*(Tabell1[[#This Row],[Recall]] * Tabell1[[#This Row],[Precision]]) / (Tabell1[[#This Row],[Recall]] + Tabell1[[#This Row],[Precision]])</f>
        <v>0.8980167867488672</v>
      </c>
      <c r="R4004">
        <v>6045</v>
      </c>
      <c r="S4004">
        <v>3649</v>
      </c>
      <c r="T4004">
        <v>803</v>
      </c>
      <c r="U4004">
        <v>570</v>
      </c>
    </row>
    <row r="4005" spans="1:21" hidden="1" x14ac:dyDescent="0.3">
      <c r="A4005" s="21" t="s">
        <v>31</v>
      </c>
      <c r="B4005" s="25" t="s">
        <v>22</v>
      </c>
      <c r="C4005" s="25" t="s">
        <v>36</v>
      </c>
      <c r="D4005" s="25" t="s">
        <v>36</v>
      </c>
      <c r="E4005" t="s">
        <v>37</v>
      </c>
      <c r="F4005" s="19" t="s">
        <v>21</v>
      </c>
      <c r="G4005" s="21" t="s">
        <v>29</v>
      </c>
      <c r="H4005" s="25" t="s">
        <v>26</v>
      </c>
      <c r="I4005" s="25" t="s">
        <v>25</v>
      </c>
      <c r="J4005" s="21" t="s">
        <v>29</v>
      </c>
      <c r="K4005" s="26">
        <v>0.50737309455871504</v>
      </c>
      <c r="L4005" s="26">
        <v>0.28456640243530201</v>
      </c>
      <c r="N4005">
        <f>(Tabell1[[#This Row],[TP]]+Tabell1[[#This Row],[TN]])/(Tabell1[[#This Row],[TP]]+Tabell1[[#This Row],[TN]]+Tabell1[[#This Row],[FP]]+Tabell1[[#This Row],[FN]])</f>
        <v>0.85370759806162566</v>
      </c>
      <c r="O4005">
        <f>Tabell1[[#This Row],[TP]]/(Tabell1[[#This Row],[TP]]+Tabell1[[#This Row],[FP]])</f>
        <v>0.84126225197226867</v>
      </c>
      <c r="P4005">
        <f>Tabell1[[#This Row],[TP]]/(Tabell1[[#This Row],[TP]]+Tabell1[[#This Row],[FN]])</f>
        <v>0.96279069767441861</v>
      </c>
      <c r="Q4005">
        <f>2*(Tabell1[[#This Row],[Recall]] * Tabell1[[#This Row],[Precision]]) / (Tabell1[[#This Row],[Recall]] + Tabell1[[#This Row],[Precision]])</f>
        <v>0.89793314621076803</v>
      </c>
      <c r="R4005">
        <v>7038</v>
      </c>
      <c r="S4005">
        <v>2299</v>
      </c>
      <c r="T4005">
        <v>1328</v>
      </c>
      <c r="U4005">
        <v>272</v>
      </c>
    </row>
    <row r="4006" spans="1:21" hidden="1" x14ac:dyDescent="0.3">
      <c r="A4006" s="21" t="s">
        <v>31</v>
      </c>
      <c r="B4006" s="23" t="s">
        <v>33</v>
      </c>
      <c r="C4006" s="21" t="s">
        <v>34</v>
      </c>
      <c r="D4006" s="21" t="s">
        <v>34</v>
      </c>
      <c r="E4006" t="s">
        <v>35</v>
      </c>
      <c r="F4006" s="19" t="s">
        <v>21</v>
      </c>
      <c r="G4006" s="21" t="s">
        <v>29</v>
      </c>
      <c r="H4006" s="25" t="s">
        <v>26</v>
      </c>
      <c r="I4006" s="21"/>
      <c r="J4006" s="25" t="s">
        <v>26</v>
      </c>
      <c r="K4006" s="26">
        <v>269.57979464530899</v>
      </c>
      <c r="L4006" s="26">
        <v>2.17325592041015</v>
      </c>
      <c r="N4006">
        <f>(Tabell1[[#This Row],[TP]]+Tabell1[[#This Row],[TN]])/(Tabell1[[#This Row],[TP]]+Tabell1[[#This Row],[TN]]+Tabell1[[#This Row],[FP]]+Tabell1[[#This Row],[FN]])</f>
        <v>0.81762612900282816</v>
      </c>
      <c r="O4006">
        <f>Tabell1[[#This Row],[TP]]/(Tabell1[[#This Row],[TP]]+Tabell1[[#This Row],[FP]])</f>
        <v>0.8145295973278901</v>
      </c>
      <c r="P4006">
        <f>Tabell1[[#This Row],[TP]]/(Tabell1[[#This Row],[TP]]+Tabell1[[#This Row],[FN]])</f>
        <v>1</v>
      </c>
      <c r="Q4006">
        <f>2*(Tabell1[[#This Row],[Recall]] * Tabell1[[#This Row],[Precision]]) / (Tabell1[[#This Row],[Recall]] + Tabell1[[#This Row],[Precision]])</f>
        <v>0.89778595899166536</v>
      </c>
      <c r="R4006">
        <v>8779</v>
      </c>
      <c r="S4006">
        <v>183</v>
      </c>
      <c r="T4006">
        <v>1999</v>
      </c>
      <c r="U4006">
        <v>0</v>
      </c>
    </row>
    <row r="4007" spans="1:21" hidden="1" x14ac:dyDescent="0.3">
      <c r="A4007" s="21" t="s">
        <v>31</v>
      </c>
      <c r="B4007" s="25" t="s">
        <v>22</v>
      </c>
      <c r="C4007" s="25" t="s">
        <v>36</v>
      </c>
      <c r="D4007" s="25" t="s">
        <v>36</v>
      </c>
      <c r="E4007" t="s">
        <v>44</v>
      </c>
      <c r="F4007" s="19" t="s">
        <v>21</v>
      </c>
      <c r="G4007" s="25" t="s">
        <v>26</v>
      </c>
      <c r="H4007" s="21" t="s">
        <v>29</v>
      </c>
      <c r="I4007" s="21"/>
      <c r="J4007" s="21" t="s">
        <v>29</v>
      </c>
      <c r="K4007" s="26">
        <v>0.60514116287231401</v>
      </c>
      <c r="L4007" s="26">
        <v>0.423450708389282</v>
      </c>
      <c r="N4007">
        <f>(Tabell1[[#This Row],[TP]]+Tabell1[[#This Row],[TN]])/(Tabell1[[#This Row],[TP]]+Tabell1[[#This Row],[TN]]+Tabell1[[#This Row],[FP]]+Tabell1[[#This Row],[FN]])</f>
        <v>0.85258275736631506</v>
      </c>
      <c r="O4007">
        <f>Tabell1[[#This Row],[TP]]/(Tabell1[[#This Row],[TP]]+Tabell1[[#This Row],[FP]])</f>
        <v>0.84061909262759926</v>
      </c>
      <c r="P4007">
        <f>Tabell1[[#This Row],[TP]]/(Tabell1[[#This Row],[TP]]+Tabell1[[#This Row],[FN]])</f>
        <v>0.96317855692432652</v>
      </c>
      <c r="Q4007">
        <f>2*(Tabell1[[#This Row],[Recall]] * Tabell1[[#This Row],[Precision]]) / (Tabell1[[#This Row],[Recall]] + Tabell1[[#This Row],[Precision]])</f>
        <v>0.89773515866506837</v>
      </c>
      <c r="R4007">
        <v>7115</v>
      </c>
      <c r="S4007">
        <v>2260</v>
      </c>
      <c r="T4007">
        <v>1349</v>
      </c>
      <c r="U4007">
        <v>272</v>
      </c>
    </row>
    <row r="4008" spans="1:21" hidden="1" x14ac:dyDescent="0.3">
      <c r="A4008" s="25" t="s">
        <v>20</v>
      </c>
      <c r="B4008" s="23" t="s">
        <v>33</v>
      </c>
      <c r="C4008" s="24" t="s">
        <v>38</v>
      </c>
      <c r="D4008" s="24" t="s">
        <v>38</v>
      </c>
      <c r="E4008" t="s">
        <v>39</v>
      </c>
      <c r="F4008" s="19" t="s">
        <v>21</v>
      </c>
      <c r="G4008" s="25" t="s">
        <v>26</v>
      </c>
      <c r="H4008" s="21" t="s">
        <v>29</v>
      </c>
      <c r="I4008" s="25" t="s">
        <v>25</v>
      </c>
      <c r="J4008" s="21" t="s">
        <v>29</v>
      </c>
      <c r="K4008" s="26">
        <v>1.6164865493774401</v>
      </c>
      <c r="L4008" s="26">
        <v>4.4792940616607604</v>
      </c>
      <c r="N4008">
        <f>(Tabell1[[#This Row],[TP]]+Tabell1[[#This Row],[TN]])/(Tabell1[[#This Row],[TP]]+Tabell1[[#This Row],[TN]]+Tabell1[[#This Row],[FP]]+Tabell1[[#This Row],[FN]])</f>
        <v>0.87588939926146092</v>
      </c>
      <c r="O4008">
        <f>Tabell1[[#This Row],[TP]]/(Tabell1[[#This Row],[TP]]+Tabell1[[#This Row],[FP]])</f>
        <v>0.89019723285251695</v>
      </c>
      <c r="P4008">
        <f>Tabell1[[#This Row],[TP]]/(Tabell1[[#This Row],[TP]]+Tabell1[[#This Row],[FN]])</f>
        <v>0.90538922155688628</v>
      </c>
      <c r="Q4008">
        <f>2*(Tabell1[[#This Row],[Recall]] * Tabell1[[#This Row],[Precision]]) / (Tabell1[[#This Row],[Recall]] + Tabell1[[#This Row],[Precision]])</f>
        <v>0.8977289594775123</v>
      </c>
      <c r="R4008">
        <v>6048</v>
      </c>
      <c r="S4008">
        <v>3677</v>
      </c>
      <c r="T4008">
        <v>746</v>
      </c>
      <c r="U4008">
        <v>632</v>
      </c>
    </row>
    <row r="4009" spans="1:21" hidden="1" x14ac:dyDescent="0.3">
      <c r="A4009" s="25" t="s">
        <v>20</v>
      </c>
      <c r="B4009" s="23" t="s">
        <v>33</v>
      </c>
      <c r="C4009" s="24" t="s">
        <v>38</v>
      </c>
      <c r="D4009" s="24" t="s">
        <v>38</v>
      </c>
      <c r="E4009" t="s">
        <v>39</v>
      </c>
      <c r="F4009" s="19" t="s">
        <v>21</v>
      </c>
      <c r="G4009" s="21" t="s">
        <v>29</v>
      </c>
      <c r="H4009" s="21" t="s">
        <v>29</v>
      </c>
      <c r="I4009" s="25" t="s">
        <v>25</v>
      </c>
      <c r="J4009" s="21" t="s">
        <v>29</v>
      </c>
      <c r="K4009" s="26">
        <v>1.60717844963073</v>
      </c>
      <c r="L4009" s="26">
        <v>4.5583519935607901</v>
      </c>
      <c r="N4009">
        <f>(Tabell1[[#This Row],[TP]]+Tabell1[[#This Row],[TN]])/(Tabell1[[#This Row],[TP]]+Tabell1[[#This Row],[TN]]+Tabell1[[#This Row],[FP]]+Tabell1[[#This Row],[FN]])</f>
        <v>0.87588939926146092</v>
      </c>
      <c r="O4009">
        <f>Tabell1[[#This Row],[TP]]/(Tabell1[[#This Row],[TP]]+Tabell1[[#This Row],[FP]])</f>
        <v>0.89019723285251695</v>
      </c>
      <c r="P4009">
        <f>Tabell1[[#This Row],[TP]]/(Tabell1[[#This Row],[TP]]+Tabell1[[#This Row],[FN]])</f>
        <v>0.90538922155688628</v>
      </c>
      <c r="Q4009">
        <f>2*(Tabell1[[#This Row],[Recall]] * Tabell1[[#This Row],[Precision]]) / (Tabell1[[#This Row],[Recall]] + Tabell1[[#This Row],[Precision]])</f>
        <v>0.8977289594775123</v>
      </c>
      <c r="R4009">
        <v>6048</v>
      </c>
      <c r="S4009">
        <v>3677</v>
      </c>
      <c r="T4009">
        <v>746</v>
      </c>
      <c r="U4009">
        <v>632</v>
      </c>
    </row>
    <row r="4010" spans="1:21" hidden="1" x14ac:dyDescent="0.3">
      <c r="A4010" s="21" t="s">
        <v>31</v>
      </c>
      <c r="B4010" s="23" t="s">
        <v>33</v>
      </c>
      <c r="C4010" s="21" t="s">
        <v>34</v>
      </c>
      <c r="D4010" s="21" t="s">
        <v>34</v>
      </c>
      <c r="E4010" t="s">
        <v>43</v>
      </c>
      <c r="F4010" s="25" t="s">
        <v>30</v>
      </c>
      <c r="G4010" s="25" t="s">
        <v>26</v>
      </c>
      <c r="H4010" s="21" t="s">
        <v>29</v>
      </c>
      <c r="I4010" s="25" t="s">
        <v>25</v>
      </c>
      <c r="J4010" s="21" t="s">
        <v>29</v>
      </c>
      <c r="K4010" s="26">
        <v>40.710383892059298</v>
      </c>
      <c r="L4010" s="26">
        <v>1.4759483337402299</v>
      </c>
      <c r="N4010">
        <f>(Tabell1[[#This Row],[TP]]+Tabell1[[#This Row],[TN]])/(Tabell1[[#This Row],[TP]]+Tabell1[[#This Row],[TN]]+Tabell1[[#This Row],[FP]]+Tabell1[[#This Row],[FN]])</f>
        <v>0.81795940558173252</v>
      </c>
      <c r="O4010">
        <f>Tabell1[[#This Row],[TP]]/(Tabell1[[#This Row],[TP]]+Tabell1[[#This Row],[FP]])</f>
        <v>0.81440059155189948</v>
      </c>
      <c r="P4010">
        <f>Tabell1[[#This Row],[TP]]/(Tabell1[[#This Row],[TP]]+Tabell1[[#This Row],[FN]])</f>
        <v>0.99988651838402176</v>
      </c>
      <c r="Q4010">
        <f>2*(Tabell1[[#This Row],[Recall]] * Tabell1[[#This Row],[Precision]]) / (Tabell1[[#This Row],[Recall]] + Tabell1[[#This Row],[Precision]])</f>
        <v>0.89766186134175541</v>
      </c>
      <c r="R4010">
        <v>8811</v>
      </c>
      <c r="S4010">
        <v>216</v>
      </c>
      <c r="T4010">
        <v>2008</v>
      </c>
      <c r="U4010">
        <v>1</v>
      </c>
    </row>
    <row r="4011" spans="1:21" hidden="1" x14ac:dyDescent="0.3">
      <c r="A4011" s="25" t="s">
        <v>20</v>
      </c>
      <c r="B4011" s="25" t="s">
        <v>22</v>
      </c>
      <c r="C4011" s="23" t="s">
        <v>40</v>
      </c>
      <c r="D4011" s="23" t="s">
        <v>40</v>
      </c>
      <c r="E4011" t="s">
        <v>41</v>
      </c>
      <c r="F4011" s="25" t="s">
        <v>30</v>
      </c>
      <c r="G4011" s="25" t="s">
        <v>26</v>
      </c>
      <c r="H4011" s="25" t="s">
        <v>26</v>
      </c>
      <c r="I4011" s="21"/>
      <c r="J4011" s="25" t="s">
        <v>26</v>
      </c>
      <c r="K4011" s="26">
        <v>3.1499142646789502</v>
      </c>
      <c r="L4011" s="26">
        <v>8.10453152656555</v>
      </c>
      <c r="N4011">
        <f>(Tabell1[[#This Row],[TP]]+Tabell1[[#This Row],[TN]])/(Tabell1[[#This Row],[TP]]+Tabell1[[#This Row],[TN]]+Tabell1[[#This Row],[FP]]+Tabell1[[#This Row],[FN]])</f>
        <v>0.89813227465487688</v>
      </c>
      <c r="O4011">
        <f>Tabell1[[#This Row],[TP]]/(Tabell1[[#This Row],[TP]]+Tabell1[[#This Row],[FP]])</f>
        <v>0.90196793002915454</v>
      </c>
      <c r="P4011">
        <f>Tabell1[[#This Row],[TP]]/(Tabell1[[#This Row],[TP]]+Tabell1[[#This Row],[FN]])</f>
        <v>0.8933405522468868</v>
      </c>
      <c r="Q4011">
        <f>2*(Tabell1[[#This Row],[Recall]] * Tabell1[[#This Row],[Precision]]) / (Tabell1[[#This Row],[Recall]] + Tabell1[[#This Row],[Precision]])</f>
        <v>0.89763351165110172</v>
      </c>
      <c r="R4011">
        <v>4950</v>
      </c>
      <c r="S4011">
        <v>5004</v>
      </c>
      <c r="T4011">
        <v>538</v>
      </c>
      <c r="U4011">
        <v>591</v>
      </c>
    </row>
    <row r="4012" spans="1:21" hidden="1" x14ac:dyDescent="0.3">
      <c r="A4012" s="25" t="s">
        <v>20</v>
      </c>
      <c r="B4012" s="25" t="s">
        <v>22</v>
      </c>
      <c r="C4012" s="23" t="s">
        <v>40</v>
      </c>
      <c r="D4012" s="23" t="s">
        <v>40</v>
      </c>
      <c r="E4012" t="s">
        <v>41</v>
      </c>
      <c r="F4012" s="25" t="s">
        <v>30</v>
      </c>
      <c r="G4012" s="21" t="s">
        <v>29</v>
      </c>
      <c r="H4012" s="25" t="s">
        <v>26</v>
      </c>
      <c r="I4012" s="21"/>
      <c r="J4012" s="25" t="s">
        <v>26</v>
      </c>
      <c r="K4012" s="26">
        <v>3.1430895328521702</v>
      </c>
      <c r="L4012" s="26">
        <v>8.1413331031799299</v>
      </c>
      <c r="N4012">
        <f>(Tabell1[[#This Row],[TP]]+Tabell1[[#This Row],[TN]])/(Tabell1[[#This Row],[TP]]+Tabell1[[#This Row],[TN]]+Tabell1[[#This Row],[FP]]+Tabell1[[#This Row],[FN]])</f>
        <v>0.89813227465487688</v>
      </c>
      <c r="O4012">
        <f>Tabell1[[#This Row],[TP]]/(Tabell1[[#This Row],[TP]]+Tabell1[[#This Row],[FP]])</f>
        <v>0.90196793002915454</v>
      </c>
      <c r="P4012">
        <f>Tabell1[[#This Row],[TP]]/(Tabell1[[#This Row],[TP]]+Tabell1[[#This Row],[FN]])</f>
        <v>0.8933405522468868</v>
      </c>
      <c r="Q4012">
        <f>2*(Tabell1[[#This Row],[Recall]] * Tabell1[[#This Row],[Precision]]) / (Tabell1[[#This Row],[Recall]] + Tabell1[[#This Row],[Precision]])</f>
        <v>0.89763351165110172</v>
      </c>
      <c r="R4012">
        <v>4950</v>
      </c>
      <c r="S4012">
        <v>5004</v>
      </c>
      <c r="T4012">
        <v>538</v>
      </c>
      <c r="U4012">
        <v>591</v>
      </c>
    </row>
    <row r="4013" spans="1:21" hidden="1" x14ac:dyDescent="0.3">
      <c r="A4013" s="21" t="s">
        <v>31</v>
      </c>
      <c r="B4013" s="23" t="s">
        <v>33</v>
      </c>
      <c r="C4013" s="21" t="s">
        <v>34</v>
      </c>
      <c r="D4013" s="21" t="s">
        <v>34</v>
      </c>
      <c r="E4013" t="s">
        <v>35</v>
      </c>
      <c r="F4013" s="25" t="s">
        <v>30</v>
      </c>
      <c r="G4013" s="25" t="s">
        <v>26</v>
      </c>
      <c r="H4013" s="21" t="s">
        <v>29</v>
      </c>
      <c r="I4013" s="21"/>
      <c r="J4013" s="25" t="s">
        <v>26</v>
      </c>
      <c r="K4013" s="26">
        <v>170.33843541145299</v>
      </c>
      <c r="L4013" s="26">
        <v>5.9760079383850098</v>
      </c>
      <c r="N4013">
        <f>(Tabell1[[#This Row],[TP]]+Tabell1[[#This Row],[TN]])/(Tabell1[[#This Row],[TP]]+Tabell1[[#This Row],[TN]]+Tabell1[[#This Row],[FP]]+Tabell1[[#This Row],[FN]])</f>
        <v>0.81726119879573034</v>
      </c>
      <c r="O4013">
        <f>Tabell1[[#This Row],[TP]]/(Tabell1[[#This Row],[TP]]+Tabell1[[#This Row],[FP]])</f>
        <v>0.81428571428571428</v>
      </c>
      <c r="P4013">
        <f>Tabell1[[#This Row],[TP]]/(Tabell1[[#This Row],[TP]]+Tabell1[[#This Row],[FN]])</f>
        <v>0.9998860918100011</v>
      </c>
      <c r="Q4013">
        <f>2*(Tabell1[[#This Row],[Recall]] * Tabell1[[#This Row],[Precision]]) / (Tabell1[[#This Row],[Recall]] + Tabell1[[#This Row],[Precision]])</f>
        <v>0.89759190142645318</v>
      </c>
      <c r="R4013">
        <v>8778</v>
      </c>
      <c r="S4013">
        <v>180</v>
      </c>
      <c r="T4013">
        <v>2002</v>
      </c>
      <c r="U4013">
        <v>1</v>
      </c>
    </row>
    <row r="4014" spans="1:21" hidden="1" x14ac:dyDescent="0.3">
      <c r="A4014" s="25" t="s">
        <v>20</v>
      </c>
      <c r="B4014" s="21" t="s">
        <v>32</v>
      </c>
      <c r="C4014" s="25" t="s">
        <v>36</v>
      </c>
      <c r="D4014" s="25" t="s">
        <v>36</v>
      </c>
      <c r="E4014" t="s">
        <v>37</v>
      </c>
      <c r="F4014" s="19" t="s">
        <v>21</v>
      </c>
      <c r="G4014" s="25" t="s">
        <v>26</v>
      </c>
      <c r="H4014" s="21" t="s">
        <v>29</v>
      </c>
      <c r="I4014" s="25" t="s">
        <v>25</v>
      </c>
      <c r="J4014" s="25" t="s">
        <v>26</v>
      </c>
      <c r="K4014" s="26">
        <v>1.0631864070892301</v>
      </c>
      <c r="L4014" s="26">
        <v>2.1826183795928902</v>
      </c>
      <c r="N4014">
        <f>(Tabell1[[#This Row],[TP]]+Tabell1[[#This Row],[TN]])/(Tabell1[[#This Row],[TP]]+Tabell1[[#This Row],[TN]]+Tabell1[[#This Row],[FP]]+Tabell1[[#This Row],[FN]])</f>
        <v>0.86193654567065925</v>
      </c>
      <c r="O4014">
        <f>Tabell1[[#This Row],[TP]]/(Tabell1[[#This Row],[TP]]+Tabell1[[#This Row],[FP]])</f>
        <v>0.89009954264191549</v>
      </c>
      <c r="P4014">
        <f>Tabell1[[#This Row],[TP]]/(Tabell1[[#This Row],[TP]]+Tabell1[[#This Row],[FN]])</f>
        <v>0.90519835841313268</v>
      </c>
      <c r="Q4014">
        <f>2*(Tabell1[[#This Row],[Recall]] * Tabell1[[#This Row],[Precision]]) / (Tabell1[[#This Row],[Recall]] + Tabell1[[#This Row],[Precision]])</f>
        <v>0.89758545849158977</v>
      </c>
      <c r="R4014">
        <v>6617</v>
      </c>
      <c r="S4014">
        <v>2810</v>
      </c>
      <c r="T4014">
        <v>817</v>
      </c>
      <c r="U4014">
        <v>693</v>
      </c>
    </row>
    <row r="4015" spans="1:21" hidden="1" x14ac:dyDescent="0.3">
      <c r="A4015" s="25" t="s">
        <v>20</v>
      </c>
      <c r="B4015" s="21" t="s">
        <v>32</v>
      </c>
      <c r="C4015" s="25" t="s">
        <v>36</v>
      </c>
      <c r="D4015" s="25" t="s">
        <v>36</v>
      </c>
      <c r="E4015" t="s">
        <v>37</v>
      </c>
      <c r="F4015" s="19" t="s">
        <v>21</v>
      </c>
      <c r="G4015" s="21" t="s">
        <v>29</v>
      </c>
      <c r="H4015" s="21" t="s">
        <v>29</v>
      </c>
      <c r="I4015" s="25" t="s">
        <v>25</v>
      </c>
      <c r="J4015" s="25" t="s">
        <v>26</v>
      </c>
      <c r="K4015" s="26">
        <v>1.0470206737518299</v>
      </c>
      <c r="L4015" s="26">
        <v>2.17166996002197</v>
      </c>
      <c r="N4015">
        <f>(Tabell1[[#This Row],[TP]]+Tabell1[[#This Row],[TN]])/(Tabell1[[#This Row],[TP]]+Tabell1[[#This Row],[TN]]+Tabell1[[#This Row],[FP]]+Tabell1[[#This Row],[FN]])</f>
        <v>0.86193654567065925</v>
      </c>
      <c r="O4015">
        <f>Tabell1[[#This Row],[TP]]/(Tabell1[[#This Row],[TP]]+Tabell1[[#This Row],[FP]])</f>
        <v>0.89009954264191549</v>
      </c>
      <c r="P4015">
        <f>Tabell1[[#This Row],[TP]]/(Tabell1[[#This Row],[TP]]+Tabell1[[#This Row],[FN]])</f>
        <v>0.90519835841313268</v>
      </c>
      <c r="Q4015">
        <f>2*(Tabell1[[#This Row],[Recall]] * Tabell1[[#This Row],[Precision]]) / (Tabell1[[#This Row],[Recall]] + Tabell1[[#This Row],[Precision]])</f>
        <v>0.89758545849158977</v>
      </c>
      <c r="R4015">
        <v>6617</v>
      </c>
      <c r="S4015">
        <v>2810</v>
      </c>
      <c r="T4015">
        <v>817</v>
      </c>
      <c r="U4015">
        <v>693</v>
      </c>
    </row>
    <row r="4016" spans="1:21" hidden="1" x14ac:dyDescent="0.3">
      <c r="A4016" s="25" t="s">
        <v>20</v>
      </c>
      <c r="B4016" s="23" t="s">
        <v>33</v>
      </c>
      <c r="C4016" s="23" t="s">
        <v>40</v>
      </c>
      <c r="D4016" s="20" t="s">
        <v>23</v>
      </c>
      <c r="E4016" t="s">
        <v>24</v>
      </c>
      <c r="F4016" s="19" t="s">
        <v>21</v>
      </c>
      <c r="G4016" s="21" t="s">
        <v>29</v>
      </c>
      <c r="H4016" s="25" t="s">
        <v>26</v>
      </c>
      <c r="I4016" s="21"/>
      <c r="J4016" s="25" t="s">
        <v>26</v>
      </c>
      <c r="K4016" s="26">
        <v>2.5941295623779199</v>
      </c>
      <c r="L4016" s="26">
        <v>5.1625738143920898</v>
      </c>
      <c r="N4016">
        <f>(Tabell1[[#This Row],[TP]]+Tabell1[[#This Row],[TN]])/(Tabell1[[#This Row],[TP]]+Tabell1[[#This Row],[TN]]+Tabell1[[#This Row],[FP]]+Tabell1[[#This Row],[FN]])</f>
        <v>0.83226215262062098</v>
      </c>
      <c r="O4016">
        <f>Tabell1[[#This Row],[TP]]/(Tabell1[[#This Row],[TP]]+Tabell1[[#This Row],[FP]])</f>
        <v>0.96128344778593422</v>
      </c>
      <c r="P4016">
        <f>Tabell1[[#This Row],[TP]]/(Tabell1[[#This Row],[TP]]+Tabell1[[#This Row],[FN]])</f>
        <v>0.84178330741316743</v>
      </c>
      <c r="Q4016">
        <f>2*(Tabell1[[#This Row],[Recall]] * Tabell1[[#This Row],[Precision]]) / (Tabell1[[#This Row],[Recall]] + Tabell1[[#This Row],[Precision]])</f>
        <v>0.89757337902824608</v>
      </c>
      <c r="R4016">
        <v>8119</v>
      </c>
      <c r="S4016">
        <v>1075</v>
      </c>
      <c r="T4016">
        <v>327</v>
      </c>
      <c r="U4016">
        <v>1526</v>
      </c>
    </row>
    <row r="4017" spans="1:21" hidden="1" x14ac:dyDescent="0.3">
      <c r="A4017" s="21" t="s">
        <v>31</v>
      </c>
      <c r="B4017" s="23" t="s">
        <v>33</v>
      </c>
      <c r="C4017" s="21" t="s">
        <v>34</v>
      </c>
      <c r="D4017" s="21" t="s">
        <v>34</v>
      </c>
      <c r="E4017" t="s">
        <v>35</v>
      </c>
      <c r="F4017" s="25" t="s">
        <v>30</v>
      </c>
      <c r="G4017" s="21" t="s">
        <v>29</v>
      </c>
      <c r="H4017" s="21" t="s">
        <v>29</v>
      </c>
      <c r="I4017" s="21"/>
      <c r="J4017" s="21" t="s">
        <v>29</v>
      </c>
      <c r="K4017" s="26">
        <v>34.3779938220977</v>
      </c>
      <c r="L4017" s="26">
        <v>1.37440037727355</v>
      </c>
      <c r="N4017">
        <f>(Tabell1[[#This Row],[TP]]+Tabell1[[#This Row],[TN]])/(Tabell1[[#This Row],[TP]]+Tabell1[[#This Row],[TN]]+Tabell1[[#This Row],[FP]]+Tabell1[[#This Row],[FN]])</f>
        <v>0.81716996624395588</v>
      </c>
      <c r="O4017">
        <f>Tabell1[[#This Row],[TP]]/(Tabell1[[#This Row],[TP]]+Tabell1[[#This Row],[FP]])</f>
        <v>0.81415190577761287</v>
      </c>
      <c r="P4017">
        <f>Tabell1[[#This Row],[TP]]/(Tabell1[[#This Row],[TP]]+Tabell1[[#This Row],[FN]])</f>
        <v>1</v>
      </c>
      <c r="Q4017">
        <f>2*(Tabell1[[#This Row],[Recall]] * Tabell1[[#This Row],[Precision]]) / (Tabell1[[#This Row],[Recall]] + Tabell1[[#This Row],[Precision]])</f>
        <v>0.89755648706676217</v>
      </c>
      <c r="R4017">
        <v>8779</v>
      </c>
      <c r="S4017">
        <v>178</v>
      </c>
      <c r="T4017">
        <v>2004</v>
      </c>
      <c r="U4017">
        <v>0</v>
      </c>
    </row>
    <row r="4018" spans="1:21" hidden="1" x14ac:dyDescent="0.3">
      <c r="A4018" s="25" t="s">
        <v>20</v>
      </c>
      <c r="B4018" s="23" t="s">
        <v>33</v>
      </c>
      <c r="C4018" s="24" t="s">
        <v>38</v>
      </c>
      <c r="D4018" s="24" t="s">
        <v>38</v>
      </c>
      <c r="E4018" t="s">
        <v>45</v>
      </c>
      <c r="F4018" s="19" t="s">
        <v>21</v>
      </c>
      <c r="G4018" s="21" t="s">
        <v>29</v>
      </c>
      <c r="H4018" s="21" t="s">
        <v>29</v>
      </c>
      <c r="I4018" s="21"/>
      <c r="J4018" s="21" t="s">
        <v>29</v>
      </c>
      <c r="K4018" s="26">
        <v>2.5596818923950102</v>
      </c>
      <c r="L4018" s="26">
        <v>7.1533055305480904</v>
      </c>
      <c r="N4018">
        <f>(Tabell1[[#This Row],[TP]]+Tabell1[[#This Row],[TN]])/(Tabell1[[#This Row],[TP]]+Tabell1[[#This Row],[TN]]+Tabell1[[#This Row],[FP]]+Tabell1[[#This Row],[FN]])</f>
        <v>0.8744917321767417</v>
      </c>
      <c r="O4018">
        <f>Tabell1[[#This Row],[TP]]/(Tabell1[[#This Row],[TP]]+Tabell1[[#This Row],[FP]])</f>
        <v>0.87651296829971181</v>
      </c>
      <c r="P4018">
        <f>Tabell1[[#This Row],[TP]]/(Tabell1[[#This Row],[TP]]+Tabell1[[#This Row],[FN]])</f>
        <v>0.9195767195767196</v>
      </c>
      <c r="Q4018">
        <f>2*(Tabell1[[#This Row],[Recall]] * Tabell1[[#This Row],[Precision]]) / (Tabell1[[#This Row],[Recall]] + Tabell1[[#This Row],[Precision]])</f>
        <v>0.89752858723718187</v>
      </c>
      <c r="R4018">
        <v>6083</v>
      </c>
      <c r="S4018">
        <v>3595</v>
      </c>
      <c r="T4018">
        <v>857</v>
      </c>
      <c r="U4018">
        <v>532</v>
      </c>
    </row>
    <row r="4019" spans="1:21" hidden="1" x14ac:dyDescent="0.3">
      <c r="A4019" s="25" t="s">
        <v>20</v>
      </c>
      <c r="B4019" s="25" t="s">
        <v>22</v>
      </c>
      <c r="C4019" s="24" t="s">
        <v>38</v>
      </c>
      <c r="D4019" s="24" t="s">
        <v>38</v>
      </c>
      <c r="E4019" t="s">
        <v>45</v>
      </c>
      <c r="F4019" s="25" t="s">
        <v>30</v>
      </c>
      <c r="G4019" s="21" t="s">
        <v>29</v>
      </c>
      <c r="H4019" s="21" t="s">
        <v>29</v>
      </c>
      <c r="I4019" s="25" t="s">
        <v>25</v>
      </c>
      <c r="J4019" s="21" t="s">
        <v>29</v>
      </c>
      <c r="K4019" s="26">
        <v>3.14054250717163</v>
      </c>
      <c r="L4019" s="26">
        <v>7.4690999984741202</v>
      </c>
      <c r="N4019">
        <f>(Tabell1[[#This Row],[TP]]+Tabell1[[#This Row],[TN]])/(Tabell1[[#This Row],[TP]]+Tabell1[[#This Row],[TN]]+Tabell1[[#This Row],[FP]]+Tabell1[[#This Row],[FN]])</f>
        <v>0.86997379597000091</v>
      </c>
      <c r="O4019">
        <f>Tabell1[[#This Row],[TP]]/(Tabell1[[#This Row],[TP]]+Tabell1[[#This Row],[FP]])</f>
        <v>0.8486930746429534</v>
      </c>
      <c r="P4019">
        <f>Tabell1[[#This Row],[TP]]/(Tabell1[[#This Row],[TP]]+Tabell1[[#This Row],[FN]])</f>
        <v>0.95222978080120935</v>
      </c>
      <c r="Q4019">
        <f>2*(Tabell1[[#This Row],[Recall]] * Tabell1[[#This Row],[Precision]]) / (Tabell1[[#This Row],[Recall]] + Tabell1[[#This Row],[Precision]])</f>
        <v>0.89748521763909672</v>
      </c>
      <c r="R4019">
        <v>6299</v>
      </c>
      <c r="S4019">
        <v>3329</v>
      </c>
      <c r="T4019">
        <v>1123</v>
      </c>
      <c r="U4019">
        <v>316</v>
      </c>
    </row>
    <row r="4020" spans="1:21" hidden="1" x14ac:dyDescent="0.3">
      <c r="A4020" s="21" t="s">
        <v>31</v>
      </c>
      <c r="B4020" s="21" t="s">
        <v>32</v>
      </c>
      <c r="C4020" s="25" t="s">
        <v>36</v>
      </c>
      <c r="D4020" s="25" t="s">
        <v>36</v>
      </c>
      <c r="E4020" t="s">
        <v>44</v>
      </c>
      <c r="F4020" s="25" t="s">
        <v>30</v>
      </c>
      <c r="G4020" s="21" t="s">
        <v>29</v>
      </c>
      <c r="H4020" s="21" t="s">
        <v>29</v>
      </c>
      <c r="I4020" s="25" t="s">
        <v>25</v>
      </c>
      <c r="J4020" s="21" t="s">
        <v>29</v>
      </c>
      <c r="K4020" s="26">
        <v>1.6755335330963099</v>
      </c>
      <c r="L4020" s="26">
        <v>0.56297063827514604</v>
      </c>
      <c r="N4020">
        <f>(Tabell1[[#This Row],[TP]]+Tabell1[[#This Row],[TN]])/(Tabell1[[#This Row],[TP]]+Tabell1[[#This Row],[TN]]+Tabell1[[#This Row],[FP]]+Tabell1[[#This Row],[FN]])</f>
        <v>0.85312841033102949</v>
      </c>
      <c r="O4020">
        <f>Tabell1[[#This Row],[TP]]/(Tabell1[[#This Row],[TP]]+Tabell1[[#This Row],[FP]])</f>
        <v>0.84505021520803447</v>
      </c>
      <c r="P4020">
        <f>Tabell1[[#This Row],[TP]]/(Tabell1[[#This Row],[TP]]+Tabell1[[#This Row],[FN]])</f>
        <v>0.95681602815757416</v>
      </c>
      <c r="Q4020">
        <f>2*(Tabell1[[#This Row],[Recall]] * Tabell1[[#This Row],[Precision]]) / (Tabell1[[#This Row],[Recall]] + Tabell1[[#This Row],[Precision]])</f>
        <v>0.89746682750301576</v>
      </c>
      <c r="R4020">
        <v>7068</v>
      </c>
      <c r="S4020">
        <v>2313</v>
      </c>
      <c r="T4020">
        <v>1296</v>
      </c>
      <c r="U4020">
        <v>319</v>
      </c>
    </row>
    <row r="4021" spans="1:21" hidden="1" x14ac:dyDescent="0.3">
      <c r="A4021" s="25" t="s">
        <v>20</v>
      </c>
      <c r="B4021" s="23" t="s">
        <v>33</v>
      </c>
      <c r="C4021" s="24" t="s">
        <v>38</v>
      </c>
      <c r="D4021" s="20" t="s">
        <v>23</v>
      </c>
      <c r="E4021" t="s">
        <v>24</v>
      </c>
      <c r="F4021" s="25" t="s">
        <v>30</v>
      </c>
      <c r="G4021" s="21" t="s">
        <v>29</v>
      </c>
      <c r="H4021" s="25" t="s">
        <v>26</v>
      </c>
      <c r="I4021" s="25" t="s">
        <v>25</v>
      </c>
      <c r="J4021" s="25" t="s">
        <v>26</v>
      </c>
      <c r="K4021" s="26">
        <v>2.8906228542327801</v>
      </c>
      <c r="L4021" s="26">
        <v>8.3389189243316597</v>
      </c>
      <c r="N4021">
        <f>(Tabell1[[#This Row],[TP]]+Tabell1[[#This Row],[TN]])/(Tabell1[[#This Row],[TP]]+Tabell1[[#This Row],[TN]]+Tabell1[[#This Row],[FP]]+Tabell1[[#This Row],[FN]])</f>
        <v>0.83208110799312029</v>
      </c>
      <c r="O4021">
        <f>Tabell1[[#This Row],[TP]]/(Tabell1[[#This Row],[TP]]+Tabell1[[#This Row],[FP]])</f>
        <v>0.96171171171171166</v>
      </c>
      <c r="P4021">
        <f>Tabell1[[#This Row],[TP]]/(Tabell1[[#This Row],[TP]]+Tabell1[[#This Row],[FN]])</f>
        <v>0.84116122343182997</v>
      </c>
      <c r="Q4021">
        <f>2*(Tabell1[[#This Row],[Recall]] * Tabell1[[#This Row],[Precision]]) / (Tabell1[[#This Row],[Recall]] + Tabell1[[#This Row],[Precision]])</f>
        <v>0.89740611691831207</v>
      </c>
      <c r="R4021">
        <v>8113</v>
      </c>
      <c r="S4021">
        <v>1079</v>
      </c>
      <c r="T4021">
        <v>323</v>
      </c>
      <c r="U4021">
        <v>1532</v>
      </c>
    </row>
    <row r="4022" spans="1:21" hidden="1" x14ac:dyDescent="0.3">
      <c r="A4022" s="21" t="s">
        <v>31</v>
      </c>
      <c r="B4022" s="21" t="s">
        <v>32</v>
      </c>
      <c r="C4022" s="25" t="s">
        <v>36</v>
      </c>
      <c r="D4022" s="25" t="s">
        <v>36</v>
      </c>
      <c r="E4022" t="s">
        <v>44</v>
      </c>
      <c r="F4022" s="25" t="s">
        <v>30</v>
      </c>
      <c r="G4022" s="21" t="s">
        <v>29</v>
      </c>
      <c r="H4022" s="21" t="s">
        <v>29</v>
      </c>
      <c r="I4022" s="21"/>
      <c r="J4022" s="21" t="s">
        <v>29</v>
      </c>
      <c r="K4022" s="26">
        <v>1.59327912330627</v>
      </c>
      <c r="L4022" s="26">
        <v>0.85931158065795898</v>
      </c>
      <c r="N4022">
        <f>(Tabell1[[#This Row],[TP]]+Tabell1[[#This Row],[TN]])/(Tabell1[[#This Row],[TP]]+Tabell1[[#This Row],[TN]]+Tabell1[[#This Row],[FP]]+Tabell1[[#This Row],[FN]])</f>
        <v>0.85058202982902875</v>
      </c>
      <c r="O4022">
        <f>Tabell1[[#This Row],[TP]]/(Tabell1[[#This Row],[TP]]+Tabell1[[#This Row],[FP]])</f>
        <v>0.83387584282724947</v>
      </c>
      <c r="P4022">
        <f>Tabell1[[#This Row],[TP]]/(Tabell1[[#This Row],[TP]]+Tabell1[[#This Row],[FN]])</f>
        <v>0.97103018816840392</v>
      </c>
      <c r="Q4022">
        <f>2*(Tabell1[[#This Row],[Recall]] * Tabell1[[#This Row],[Precision]]) / (Tabell1[[#This Row],[Recall]] + Tabell1[[#This Row],[Precision]])</f>
        <v>0.89724185377446997</v>
      </c>
      <c r="R4022">
        <v>7173</v>
      </c>
      <c r="S4022">
        <v>2180</v>
      </c>
      <c r="T4022">
        <v>1429</v>
      </c>
      <c r="U4022">
        <v>214</v>
      </c>
    </row>
    <row r="4023" spans="1:21" hidden="1" x14ac:dyDescent="0.3">
      <c r="A4023" s="21" t="s">
        <v>31</v>
      </c>
      <c r="B4023" s="23" t="s">
        <v>33</v>
      </c>
      <c r="C4023" s="21" t="s">
        <v>34</v>
      </c>
      <c r="D4023" s="21" t="s">
        <v>34</v>
      </c>
      <c r="E4023" t="s">
        <v>43</v>
      </c>
      <c r="F4023" s="25" t="s">
        <v>30</v>
      </c>
      <c r="G4023" s="25" t="s">
        <v>26</v>
      </c>
      <c r="H4023" s="21" t="s">
        <v>29</v>
      </c>
      <c r="I4023" s="25" t="s">
        <v>25</v>
      </c>
      <c r="J4023" s="25" t="s">
        <v>26</v>
      </c>
      <c r="K4023" s="26">
        <v>194.335172891616</v>
      </c>
      <c r="L4023" s="26">
        <v>5.7899661064147896</v>
      </c>
      <c r="N4023">
        <f>(Tabell1[[#This Row],[TP]]+Tabell1[[#This Row],[TN]])/(Tabell1[[#This Row],[TP]]+Tabell1[[#This Row],[TN]]+Tabell1[[#This Row],[FP]]+Tabell1[[#This Row],[FN]])</f>
        <v>0.81705328017397605</v>
      </c>
      <c r="O4023">
        <f>Tabell1[[#This Row],[TP]]/(Tabell1[[#This Row],[TP]]+Tabell1[[#This Row],[FP]])</f>
        <v>0.81359061951805001</v>
      </c>
      <c r="P4023">
        <f>Tabell1[[#This Row],[TP]]/(Tabell1[[#This Row],[TP]]+Tabell1[[#This Row],[FN]])</f>
        <v>1</v>
      </c>
      <c r="Q4023">
        <f>2*(Tabell1[[#This Row],[Recall]] * Tabell1[[#This Row],[Precision]]) / (Tabell1[[#This Row],[Recall]] + Tabell1[[#This Row],[Precision]])</f>
        <v>0.89721529297968738</v>
      </c>
      <c r="R4023">
        <v>8812</v>
      </c>
      <c r="S4023">
        <v>205</v>
      </c>
      <c r="T4023">
        <v>2019</v>
      </c>
      <c r="U4023">
        <v>0</v>
      </c>
    </row>
    <row r="4024" spans="1:21" hidden="1" x14ac:dyDescent="0.3">
      <c r="A4024" s="21" t="s">
        <v>31</v>
      </c>
      <c r="B4024" s="23" t="s">
        <v>33</v>
      </c>
      <c r="C4024" s="21" t="s">
        <v>34</v>
      </c>
      <c r="D4024" s="21" t="s">
        <v>34</v>
      </c>
      <c r="E4024" t="s">
        <v>43</v>
      </c>
      <c r="F4024" s="25" t="s">
        <v>30</v>
      </c>
      <c r="G4024" s="25" t="s">
        <v>26</v>
      </c>
      <c r="H4024" s="25" t="s">
        <v>26</v>
      </c>
      <c r="I4024" s="25" t="s">
        <v>25</v>
      </c>
      <c r="J4024" s="25" t="s">
        <v>26</v>
      </c>
      <c r="K4024" s="26">
        <v>191.73268389701801</v>
      </c>
      <c r="L4024" s="26">
        <v>5.6031839847564697</v>
      </c>
      <c r="N4024">
        <f>(Tabell1[[#This Row],[TP]]+Tabell1[[#This Row],[TN]])/(Tabell1[[#This Row],[TP]]+Tabell1[[#This Row],[TN]]+Tabell1[[#This Row],[FP]]+Tabell1[[#This Row],[FN]])</f>
        <v>0.81696266763320047</v>
      </c>
      <c r="O4024">
        <f>Tabell1[[#This Row],[TP]]/(Tabell1[[#This Row],[TP]]+Tabell1[[#This Row],[FP]])</f>
        <v>0.81351550960118169</v>
      </c>
      <c r="P4024">
        <f>Tabell1[[#This Row],[TP]]/(Tabell1[[#This Row],[TP]]+Tabell1[[#This Row],[FN]])</f>
        <v>1</v>
      </c>
      <c r="Q4024">
        <f>2*(Tabell1[[#This Row],[Recall]] * Tabell1[[#This Row],[Precision]]) / (Tabell1[[#This Row],[Recall]] + Tabell1[[#This Row],[Precision]])</f>
        <v>0.89716961922215432</v>
      </c>
      <c r="R4024">
        <v>8812</v>
      </c>
      <c r="S4024">
        <v>204</v>
      </c>
      <c r="T4024">
        <v>2020</v>
      </c>
      <c r="U4024">
        <v>0</v>
      </c>
    </row>
    <row r="4025" spans="1:21" hidden="1" x14ac:dyDescent="0.3">
      <c r="A4025" s="25" t="s">
        <v>20</v>
      </c>
      <c r="B4025" s="21" t="s">
        <v>32</v>
      </c>
      <c r="C4025" s="25" t="s">
        <v>36</v>
      </c>
      <c r="D4025" s="25" t="s">
        <v>36</v>
      </c>
      <c r="E4025" t="s">
        <v>37</v>
      </c>
      <c r="F4025" s="19" t="s">
        <v>21</v>
      </c>
      <c r="G4025" s="25" t="s">
        <v>26</v>
      </c>
      <c r="H4025" s="21" t="s">
        <v>29</v>
      </c>
      <c r="I4025" s="21"/>
      <c r="J4025" s="21" t="s">
        <v>29</v>
      </c>
      <c r="K4025" s="26">
        <v>1.7895359992980899</v>
      </c>
      <c r="L4025" s="26">
        <v>4.6419384479522696</v>
      </c>
      <c r="N4025">
        <f>(Tabell1[[#This Row],[TP]]+Tabell1[[#This Row],[TN]])/(Tabell1[[#This Row],[TP]]+Tabell1[[#This Row],[TN]]+Tabell1[[#This Row],[FP]]+Tabell1[[#This Row],[FN]])</f>
        <v>0.85261040504708785</v>
      </c>
      <c r="O4025">
        <f>Tabell1[[#This Row],[TP]]/(Tabell1[[#This Row],[TP]]+Tabell1[[#This Row],[FP]])</f>
        <v>0.84054506335166146</v>
      </c>
      <c r="P4025">
        <f>Tabell1[[#This Row],[TP]]/(Tabell1[[#This Row],[TP]]+Tabell1[[#This Row],[FN]])</f>
        <v>0.96196990424076612</v>
      </c>
      <c r="Q4025">
        <f>2*(Tabell1[[#This Row],[Recall]] * Tabell1[[#This Row],[Precision]]) / (Tabell1[[#This Row],[Recall]] + Tabell1[[#This Row],[Precision]])</f>
        <v>0.8971676448073489</v>
      </c>
      <c r="R4025">
        <v>7032</v>
      </c>
      <c r="S4025">
        <v>2293</v>
      </c>
      <c r="T4025">
        <v>1334</v>
      </c>
      <c r="U4025">
        <v>278</v>
      </c>
    </row>
    <row r="4026" spans="1:21" hidden="1" x14ac:dyDescent="0.3">
      <c r="A4026" s="25" t="s">
        <v>20</v>
      </c>
      <c r="B4026" s="23" t="s">
        <v>33</v>
      </c>
      <c r="C4026" s="24" t="s">
        <v>38</v>
      </c>
      <c r="D4026" s="24" t="s">
        <v>38</v>
      </c>
      <c r="E4026" t="s">
        <v>45</v>
      </c>
      <c r="F4026" s="19" t="s">
        <v>21</v>
      </c>
      <c r="G4026" s="25" t="s">
        <v>26</v>
      </c>
      <c r="H4026" s="21" t="s">
        <v>29</v>
      </c>
      <c r="I4026" s="25" t="s">
        <v>25</v>
      </c>
      <c r="J4026" s="21" t="s">
        <v>29</v>
      </c>
      <c r="K4026" s="26">
        <v>1.6266610622405999</v>
      </c>
      <c r="L4026" s="26">
        <v>4.5720729827880797</v>
      </c>
      <c r="N4026">
        <f>(Tabell1[[#This Row],[TP]]+Tabell1[[#This Row],[TN]])/(Tabell1[[#This Row],[TP]]+Tabell1[[#This Row],[TN]]+Tabell1[[#This Row],[FP]]+Tabell1[[#This Row],[FN]])</f>
        <v>0.87422065600433718</v>
      </c>
      <c r="O4026">
        <f>Tabell1[[#This Row],[TP]]/(Tabell1[[#This Row],[TP]]+Tabell1[[#This Row],[FP]])</f>
        <v>0.87732986562635462</v>
      </c>
      <c r="P4026">
        <f>Tabell1[[#This Row],[TP]]/(Tabell1[[#This Row],[TP]]+Tabell1[[#This Row],[FN]])</f>
        <v>0.91791383219954648</v>
      </c>
      <c r="Q4026">
        <f>2*(Tabell1[[#This Row],[Recall]] * Tabell1[[#This Row],[Precision]]) / (Tabell1[[#This Row],[Recall]] + Tabell1[[#This Row],[Precision]])</f>
        <v>0.8971631205673759</v>
      </c>
      <c r="R4026">
        <v>6072</v>
      </c>
      <c r="S4026">
        <v>3603</v>
      </c>
      <c r="T4026">
        <v>849</v>
      </c>
      <c r="U4026">
        <v>543</v>
      </c>
    </row>
    <row r="4027" spans="1:21" hidden="1" x14ac:dyDescent="0.3">
      <c r="A4027" s="25" t="s">
        <v>20</v>
      </c>
      <c r="B4027" s="21" t="s">
        <v>32</v>
      </c>
      <c r="C4027" s="25" t="s">
        <v>36</v>
      </c>
      <c r="D4027" s="25" t="s">
        <v>36</v>
      </c>
      <c r="E4027" t="s">
        <v>37</v>
      </c>
      <c r="F4027" s="19" t="s">
        <v>21</v>
      </c>
      <c r="G4027" s="21" t="s">
        <v>29</v>
      </c>
      <c r="H4027" s="21" t="s">
        <v>29</v>
      </c>
      <c r="I4027" s="21"/>
      <c r="J4027" s="21" t="s">
        <v>29</v>
      </c>
      <c r="K4027" s="26">
        <v>1.78408527374267</v>
      </c>
      <c r="L4027" s="26">
        <v>4.6141729354858398</v>
      </c>
      <c r="N4027">
        <f>(Tabell1[[#This Row],[TP]]+Tabell1[[#This Row],[TN]])/(Tabell1[[#This Row],[TP]]+Tabell1[[#This Row],[TN]]+Tabell1[[#This Row],[FP]]+Tabell1[[#This Row],[FN]])</f>
        <v>0.85251897229587636</v>
      </c>
      <c r="O4027">
        <f>Tabell1[[#This Row],[TP]]/(Tabell1[[#This Row],[TP]]+Tabell1[[#This Row],[FP]])</f>
        <v>0.84044460380064534</v>
      </c>
      <c r="P4027">
        <f>Tabell1[[#This Row],[TP]]/(Tabell1[[#This Row],[TP]]+Tabell1[[#This Row],[FN]])</f>
        <v>0.96196990424076612</v>
      </c>
      <c r="Q4027">
        <f>2*(Tabell1[[#This Row],[Recall]] * Tabell1[[#This Row],[Precision]]) / (Tabell1[[#This Row],[Recall]] + Tabell1[[#This Row],[Precision]])</f>
        <v>0.89711041653377566</v>
      </c>
      <c r="R4027">
        <v>7032</v>
      </c>
      <c r="S4027">
        <v>2292</v>
      </c>
      <c r="T4027">
        <v>1335</v>
      </c>
      <c r="U4027">
        <v>278</v>
      </c>
    </row>
    <row r="4028" spans="1:21" hidden="1" x14ac:dyDescent="0.3">
      <c r="A4028" s="25" t="s">
        <v>20</v>
      </c>
      <c r="B4028" s="21" t="s">
        <v>32</v>
      </c>
      <c r="C4028" s="25" t="s">
        <v>36</v>
      </c>
      <c r="D4028" s="25" t="s">
        <v>36</v>
      </c>
      <c r="E4028" t="s">
        <v>44</v>
      </c>
      <c r="F4028" s="19" t="s">
        <v>21</v>
      </c>
      <c r="G4028" s="21" t="s">
        <v>29</v>
      </c>
      <c r="H4028" s="21" t="s">
        <v>29</v>
      </c>
      <c r="I4028" s="25" t="s">
        <v>25</v>
      </c>
      <c r="J4028" s="21" t="s">
        <v>29</v>
      </c>
      <c r="K4028" s="26">
        <v>1.64633560180664</v>
      </c>
      <c r="L4028" s="26">
        <v>4.2691175937652499</v>
      </c>
      <c r="N4028">
        <f>(Tabell1[[#This Row],[TP]]+Tabell1[[#This Row],[TN]])/(Tabell1[[#This Row],[TP]]+Tabell1[[#This Row],[TN]]+Tabell1[[#This Row],[FP]]+Tabell1[[#This Row],[FN]])</f>
        <v>0.85221898872317203</v>
      </c>
      <c r="O4028">
        <f>Tabell1[[#This Row],[TP]]/(Tabell1[[#This Row],[TP]]+Tabell1[[#This Row],[FP]])</f>
        <v>0.84273138234594336</v>
      </c>
      <c r="P4028">
        <f>Tabell1[[#This Row],[TP]]/(Tabell1[[#This Row],[TP]]+Tabell1[[#This Row],[FN]])</f>
        <v>0.95898199539731965</v>
      </c>
      <c r="Q4028">
        <f>2*(Tabell1[[#This Row],[Recall]] * Tabell1[[#This Row],[Precision]]) / (Tabell1[[#This Row],[Recall]] + Tabell1[[#This Row],[Precision]])</f>
        <v>0.89710631292344711</v>
      </c>
      <c r="R4028">
        <v>7084</v>
      </c>
      <c r="S4028">
        <v>2287</v>
      </c>
      <c r="T4028">
        <v>1322</v>
      </c>
      <c r="U4028">
        <v>303</v>
      </c>
    </row>
    <row r="4029" spans="1:21" hidden="1" x14ac:dyDescent="0.3">
      <c r="A4029" s="21" t="s">
        <v>31</v>
      </c>
      <c r="B4029" s="23" t="s">
        <v>33</v>
      </c>
      <c r="C4029" s="21" t="s">
        <v>34</v>
      </c>
      <c r="D4029" s="21" t="s">
        <v>34</v>
      </c>
      <c r="E4029" t="s">
        <v>43</v>
      </c>
      <c r="F4029" s="25" t="s">
        <v>30</v>
      </c>
      <c r="G4029" s="25" t="s">
        <v>26</v>
      </c>
      <c r="H4029" s="25" t="s">
        <v>26</v>
      </c>
      <c r="I4029" s="25" t="s">
        <v>25</v>
      </c>
      <c r="J4029" s="21" t="s">
        <v>29</v>
      </c>
      <c r="K4029" s="26">
        <v>40.509743928909302</v>
      </c>
      <c r="L4029" s="26">
        <v>1.42791867256164</v>
      </c>
      <c r="N4029">
        <f>(Tabell1[[#This Row],[TP]]+Tabell1[[#This Row],[TN]])/(Tabell1[[#This Row],[TP]]+Tabell1[[#This Row],[TN]]+Tabell1[[#This Row],[FP]]+Tabell1[[#This Row],[FN]])</f>
        <v>0.81687205509242478</v>
      </c>
      <c r="O4029">
        <f>Tabell1[[#This Row],[TP]]/(Tabell1[[#This Row],[TP]]+Tabell1[[#This Row],[FP]])</f>
        <v>0.81355619170745219</v>
      </c>
      <c r="P4029">
        <f>Tabell1[[#This Row],[TP]]/(Tabell1[[#This Row],[TP]]+Tabell1[[#This Row],[FN]])</f>
        <v>0.99977303676804352</v>
      </c>
      <c r="Q4029">
        <f>2*(Tabell1[[#This Row],[Recall]] * Tabell1[[#This Row],[Precision]]) / (Tabell1[[#This Row],[Recall]] + Tabell1[[#This Row],[Precision]])</f>
        <v>0.89710299882898015</v>
      </c>
      <c r="R4029">
        <v>8810</v>
      </c>
      <c r="S4029">
        <v>205</v>
      </c>
      <c r="T4029">
        <v>2019</v>
      </c>
      <c r="U4029">
        <v>2</v>
      </c>
    </row>
    <row r="4030" spans="1:21" hidden="1" x14ac:dyDescent="0.3">
      <c r="A4030" s="25" t="s">
        <v>20</v>
      </c>
      <c r="B4030" s="21" t="s">
        <v>32</v>
      </c>
      <c r="C4030" s="25" t="s">
        <v>36</v>
      </c>
      <c r="D4030" s="25" t="s">
        <v>36</v>
      </c>
      <c r="E4030" t="s">
        <v>44</v>
      </c>
      <c r="F4030" s="19" t="s">
        <v>21</v>
      </c>
      <c r="G4030" s="25" t="s">
        <v>26</v>
      </c>
      <c r="H4030" s="21" t="s">
        <v>29</v>
      </c>
      <c r="I4030" s="25" t="s">
        <v>25</v>
      </c>
      <c r="J4030" s="21" t="s">
        <v>29</v>
      </c>
      <c r="K4030" s="26">
        <v>1.6369328498840301</v>
      </c>
      <c r="L4030" s="26">
        <v>4.3956480026245099</v>
      </c>
      <c r="N4030">
        <f>(Tabell1[[#This Row],[TP]]+Tabell1[[#This Row],[TN]])/(Tabell1[[#This Row],[TP]]+Tabell1[[#This Row],[TN]]+Tabell1[[#This Row],[FP]]+Tabell1[[#This Row],[FN]])</f>
        <v>0.85212804656238628</v>
      </c>
      <c r="O4030">
        <f>Tabell1[[#This Row],[TP]]/(Tabell1[[#This Row],[TP]]+Tabell1[[#This Row],[FP]])</f>
        <v>0.84287584811331984</v>
      </c>
      <c r="P4030">
        <f>Tabell1[[#This Row],[TP]]/(Tabell1[[#This Row],[TP]]+Tabell1[[#This Row],[FN]])</f>
        <v>0.95857587653986731</v>
      </c>
      <c r="Q4030">
        <f>2*(Tabell1[[#This Row],[Recall]] * Tabell1[[#This Row],[Precision]]) / (Tabell1[[#This Row],[Recall]] + Tabell1[[#This Row],[Precision]])</f>
        <v>0.89701038763617935</v>
      </c>
      <c r="R4030">
        <v>7081</v>
      </c>
      <c r="S4030">
        <v>2289</v>
      </c>
      <c r="T4030">
        <v>1320</v>
      </c>
      <c r="U4030">
        <v>306</v>
      </c>
    </row>
    <row r="4031" spans="1:21" hidden="1" x14ac:dyDescent="0.3">
      <c r="A4031" s="21" t="s">
        <v>31</v>
      </c>
      <c r="B4031" s="23" t="s">
        <v>33</v>
      </c>
      <c r="C4031" s="21" t="s">
        <v>34</v>
      </c>
      <c r="D4031" s="21" t="s">
        <v>34</v>
      </c>
      <c r="E4031" t="s">
        <v>35</v>
      </c>
      <c r="F4031" s="25" t="s">
        <v>30</v>
      </c>
      <c r="G4031" s="21" t="s">
        <v>29</v>
      </c>
      <c r="H4031" s="21" t="s">
        <v>29</v>
      </c>
      <c r="I4031" s="21"/>
      <c r="J4031" s="25" t="s">
        <v>26</v>
      </c>
      <c r="K4031" s="26">
        <v>164.68304729461599</v>
      </c>
      <c r="L4031" s="26">
        <v>5.7918741703033403</v>
      </c>
      <c r="N4031">
        <f>(Tabell1[[#This Row],[TP]]+Tabell1[[#This Row],[TN]])/(Tabell1[[#This Row],[TP]]+Tabell1[[#This Row],[TN]]+Tabell1[[#This Row],[FP]]+Tabell1[[#This Row],[FN]])</f>
        <v>0.81607517562266219</v>
      </c>
      <c r="O4031">
        <f>Tabell1[[#This Row],[TP]]/(Tabell1[[#This Row],[TP]]+Tabell1[[#This Row],[FP]])</f>
        <v>0.81324687355257064</v>
      </c>
      <c r="P4031">
        <f>Tabell1[[#This Row],[TP]]/(Tabell1[[#This Row],[TP]]+Tabell1[[#This Row],[FN]])</f>
        <v>1</v>
      </c>
      <c r="Q4031">
        <f>2*(Tabell1[[#This Row],[Recall]] * Tabell1[[#This Row],[Precision]]) / (Tabell1[[#This Row],[Recall]] + Tabell1[[#This Row],[Precision]])</f>
        <v>0.89700623275773983</v>
      </c>
      <c r="R4031">
        <v>8779</v>
      </c>
      <c r="S4031">
        <v>166</v>
      </c>
      <c r="T4031">
        <v>2016</v>
      </c>
      <c r="U4031">
        <v>0</v>
      </c>
    </row>
    <row r="4032" spans="1:21" hidden="1" x14ac:dyDescent="0.3">
      <c r="A4032" s="21" t="s">
        <v>31</v>
      </c>
      <c r="B4032" s="25" t="s">
        <v>22</v>
      </c>
      <c r="C4032" s="24" t="s">
        <v>38</v>
      </c>
      <c r="D4032" s="24" t="s">
        <v>38</v>
      </c>
      <c r="E4032" t="s">
        <v>39</v>
      </c>
      <c r="F4032" s="19" t="s">
        <v>21</v>
      </c>
      <c r="G4032" s="25" t="s">
        <v>26</v>
      </c>
      <c r="H4032" s="25" t="s">
        <v>26</v>
      </c>
      <c r="I4032" s="25" t="s">
        <v>25</v>
      </c>
      <c r="J4032" s="25" t="s">
        <v>26</v>
      </c>
      <c r="K4032" s="26">
        <v>2.1264371871948198</v>
      </c>
      <c r="L4032" s="26">
        <v>1.8884134292602499</v>
      </c>
      <c r="N4032">
        <f>(Tabell1[[#This Row],[TP]]+Tabell1[[#This Row],[TN]])/(Tabell1[[#This Row],[TP]]+Tabell1[[#This Row],[TN]]+Tabell1[[#This Row],[FP]]+Tabell1[[#This Row],[FN]])</f>
        <v>0.87255696658560744</v>
      </c>
      <c r="O4032">
        <f>Tabell1[[#This Row],[TP]]/(Tabell1[[#This Row],[TP]]+Tabell1[[#This Row],[FP]])</f>
        <v>0.87313961729270018</v>
      </c>
      <c r="P4032">
        <f>Tabell1[[#This Row],[TP]]/(Tabell1[[#This Row],[TP]]+Tabell1[[#This Row],[FN]])</f>
        <v>0.92215568862275454</v>
      </c>
      <c r="Q4032">
        <f>2*(Tabell1[[#This Row],[Recall]] * Tabell1[[#This Row],[Precision]]) / (Tabell1[[#This Row],[Recall]] + Tabell1[[#This Row],[Precision]])</f>
        <v>0.89697852202402628</v>
      </c>
      <c r="R4032">
        <v>6160</v>
      </c>
      <c r="S4032">
        <v>3528</v>
      </c>
      <c r="T4032">
        <v>895</v>
      </c>
      <c r="U4032">
        <v>520</v>
      </c>
    </row>
    <row r="4033" spans="1:21" hidden="1" x14ac:dyDescent="0.3">
      <c r="A4033" s="23" t="s">
        <v>48</v>
      </c>
      <c r="B4033" s="21" t="s">
        <v>32</v>
      </c>
      <c r="C4033" s="24" t="s">
        <v>38</v>
      </c>
      <c r="D4033" s="24" t="s">
        <v>38</v>
      </c>
      <c r="E4033" t="s">
        <v>39</v>
      </c>
      <c r="F4033" s="19" t="s">
        <v>21</v>
      </c>
      <c r="G4033" s="21" t="s">
        <v>29</v>
      </c>
      <c r="H4033" s="21" t="s">
        <v>29</v>
      </c>
      <c r="I4033" s="21"/>
      <c r="J4033" s="25" t="s">
        <v>26</v>
      </c>
      <c r="K4033" s="26">
        <v>0.39865350723266602</v>
      </c>
      <c r="L4033" s="26">
        <v>1.05934882164001</v>
      </c>
      <c r="N4033">
        <f>(Tabell1[[#This Row],[TP]]+Tabell1[[#This Row],[TN]])/(Tabell1[[#This Row],[TP]]+Tabell1[[#This Row],[TN]]+Tabell1[[#This Row],[FP]]+Tabell1[[#This Row],[FN]])</f>
        <v>0.87489867603350446</v>
      </c>
      <c r="O4033">
        <f>Tabell1[[#This Row],[TP]]/(Tabell1[[#This Row],[TP]]+Tabell1[[#This Row],[FP]])</f>
        <v>0.88898691368916338</v>
      </c>
      <c r="P4033">
        <f>Tabell1[[#This Row],[TP]]/(Tabell1[[#This Row],[TP]]+Tabell1[[#This Row],[FN]])</f>
        <v>0.90508982035928143</v>
      </c>
      <c r="Q4033">
        <f>2*(Tabell1[[#This Row],[Recall]] * Tabell1[[#This Row],[Precision]]) / (Tabell1[[#This Row],[Recall]] + Tabell1[[#This Row],[Precision]])</f>
        <v>0.89696610043765312</v>
      </c>
      <c r="R4033">
        <v>6046</v>
      </c>
      <c r="S4033">
        <v>3668</v>
      </c>
      <c r="T4033">
        <v>755</v>
      </c>
      <c r="U4033">
        <v>634</v>
      </c>
    </row>
    <row r="4034" spans="1:21" hidden="1" x14ac:dyDescent="0.3">
      <c r="A4034" s="23" t="s">
        <v>48</v>
      </c>
      <c r="B4034" s="21" t="s">
        <v>32</v>
      </c>
      <c r="C4034" s="24" t="s">
        <v>38</v>
      </c>
      <c r="D4034" s="24" t="s">
        <v>38</v>
      </c>
      <c r="E4034" t="s">
        <v>39</v>
      </c>
      <c r="F4034" s="19" t="s">
        <v>21</v>
      </c>
      <c r="G4034" s="25" t="s">
        <v>26</v>
      </c>
      <c r="H4034" s="21" t="s">
        <v>29</v>
      </c>
      <c r="I4034" s="21"/>
      <c r="J4034" s="21" t="s">
        <v>29</v>
      </c>
      <c r="K4034" s="26">
        <v>0.37799072265625</v>
      </c>
      <c r="L4034" s="26">
        <v>1.0695309638977</v>
      </c>
      <c r="N4034">
        <f>(Tabell1[[#This Row],[TP]]+Tabell1[[#This Row],[TN]])/(Tabell1[[#This Row],[TP]]+Tabell1[[#This Row],[TN]]+Tabell1[[#This Row],[FP]]+Tabell1[[#This Row],[FN]])</f>
        <v>0.87489867603350446</v>
      </c>
      <c r="O4034">
        <f>Tabell1[[#This Row],[TP]]/(Tabell1[[#This Row],[TP]]+Tabell1[[#This Row],[FP]])</f>
        <v>0.88898691368916338</v>
      </c>
      <c r="P4034">
        <f>Tabell1[[#This Row],[TP]]/(Tabell1[[#This Row],[TP]]+Tabell1[[#This Row],[FN]])</f>
        <v>0.90508982035928143</v>
      </c>
      <c r="Q4034">
        <f>2*(Tabell1[[#This Row],[Recall]] * Tabell1[[#This Row],[Precision]]) / (Tabell1[[#This Row],[Recall]] + Tabell1[[#This Row],[Precision]])</f>
        <v>0.89696610043765312</v>
      </c>
      <c r="R4034">
        <v>6046</v>
      </c>
      <c r="S4034">
        <v>3668</v>
      </c>
      <c r="T4034">
        <v>755</v>
      </c>
      <c r="U4034">
        <v>634</v>
      </c>
    </row>
    <row r="4035" spans="1:21" hidden="1" x14ac:dyDescent="0.3">
      <c r="A4035" s="23" t="s">
        <v>48</v>
      </c>
      <c r="B4035" s="21" t="s">
        <v>32</v>
      </c>
      <c r="C4035" s="24" t="s">
        <v>38</v>
      </c>
      <c r="D4035" s="24" t="s">
        <v>38</v>
      </c>
      <c r="E4035" t="s">
        <v>39</v>
      </c>
      <c r="F4035" s="19" t="s">
        <v>21</v>
      </c>
      <c r="G4035" s="25" t="s">
        <v>26</v>
      </c>
      <c r="H4035" s="21" t="s">
        <v>29</v>
      </c>
      <c r="I4035" s="21"/>
      <c r="J4035" s="25" t="s">
        <v>26</v>
      </c>
      <c r="K4035" s="26">
        <v>0.37699532508850098</v>
      </c>
      <c r="L4035" s="26">
        <v>1.09407806396484</v>
      </c>
      <c r="N4035">
        <f>(Tabell1[[#This Row],[TP]]+Tabell1[[#This Row],[TN]])/(Tabell1[[#This Row],[TP]]+Tabell1[[#This Row],[TN]]+Tabell1[[#This Row],[FP]]+Tabell1[[#This Row],[FN]])</f>
        <v>0.87489867603350446</v>
      </c>
      <c r="O4035">
        <f>Tabell1[[#This Row],[TP]]/(Tabell1[[#This Row],[TP]]+Tabell1[[#This Row],[FP]])</f>
        <v>0.88898691368916338</v>
      </c>
      <c r="P4035">
        <f>Tabell1[[#This Row],[TP]]/(Tabell1[[#This Row],[TP]]+Tabell1[[#This Row],[FN]])</f>
        <v>0.90508982035928143</v>
      </c>
      <c r="Q4035">
        <f>2*(Tabell1[[#This Row],[Recall]] * Tabell1[[#This Row],[Precision]]) / (Tabell1[[#This Row],[Recall]] + Tabell1[[#This Row],[Precision]])</f>
        <v>0.89696610043765312</v>
      </c>
      <c r="R4035">
        <v>6046</v>
      </c>
      <c r="S4035">
        <v>3668</v>
      </c>
      <c r="T4035">
        <v>755</v>
      </c>
      <c r="U4035">
        <v>634</v>
      </c>
    </row>
    <row r="4036" spans="1:21" hidden="1" x14ac:dyDescent="0.3">
      <c r="A4036" s="23" t="s">
        <v>48</v>
      </c>
      <c r="B4036" s="21" t="s">
        <v>32</v>
      </c>
      <c r="C4036" s="24" t="s">
        <v>38</v>
      </c>
      <c r="D4036" s="24" t="s">
        <v>38</v>
      </c>
      <c r="E4036" t="s">
        <v>39</v>
      </c>
      <c r="F4036" s="19" t="s">
        <v>21</v>
      </c>
      <c r="G4036" s="21" t="s">
        <v>29</v>
      </c>
      <c r="H4036" s="21" t="s">
        <v>29</v>
      </c>
      <c r="I4036" s="21"/>
      <c r="J4036" s="21" t="s">
        <v>29</v>
      </c>
      <c r="K4036" s="26">
        <v>0.36905241012573198</v>
      </c>
      <c r="L4036" s="26">
        <v>1.08556151390075</v>
      </c>
      <c r="N4036">
        <f>(Tabell1[[#This Row],[TP]]+Tabell1[[#This Row],[TN]])/(Tabell1[[#This Row],[TP]]+Tabell1[[#This Row],[TN]]+Tabell1[[#This Row],[FP]]+Tabell1[[#This Row],[FN]])</f>
        <v>0.87489867603350446</v>
      </c>
      <c r="O4036">
        <f>Tabell1[[#This Row],[TP]]/(Tabell1[[#This Row],[TP]]+Tabell1[[#This Row],[FP]])</f>
        <v>0.88898691368916338</v>
      </c>
      <c r="P4036">
        <f>Tabell1[[#This Row],[TP]]/(Tabell1[[#This Row],[TP]]+Tabell1[[#This Row],[FN]])</f>
        <v>0.90508982035928143</v>
      </c>
      <c r="Q4036">
        <f>2*(Tabell1[[#This Row],[Recall]] * Tabell1[[#This Row],[Precision]]) / (Tabell1[[#This Row],[Recall]] + Tabell1[[#This Row],[Precision]])</f>
        <v>0.89696610043765312</v>
      </c>
      <c r="R4036">
        <v>6046</v>
      </c>
      <c r="S4036">
        <v>3668</v>
      </c>
      <c r="T4036">
        <v>755</v>
      </c>
      <c r="U4036">
        <v>634</v>
      </c>
    </row>
    <row r="4037" spans="1:21" hidden="1" x14ac:dyDescent="0.3">
      <c r="A4037" s="21" t="s">
        <v>31</v>
      </c>
      <c r="B4037" s="25" t="s">
        <v>22</v>
      </c>
      <c r="C4037" s="25" t="s">
        <v>36</v>
      </c>
      <c r="D4037" s="25" t="s">
        <v>36</v>
      </c>
      <c r="E4037" t="s">
        <v>44</v>
      </c>
      <c r="F4037" s="25" t="s">
        <v>30</v>
      </c>
      <c r="G4037" s="21" t="s">
        <v>29</v>
      </c>
      <c r="H4037" s="25" t="s">
        <v>26</v>
      </c>
      <c r="I4037" s="21"/>
      <c r="J4037" s="21" t="s">
        <v>29</v>
      </c>
      <c r="K4037" s="26">
        <v>1.5143907070159901</v>
      </c>
      <c r="L4037" s="26">
        <v>0.90888953208923295</v>
      </c>
      <c r="N4037">
        <f>(Tabell1[[#This Row],[TP]]+Tabell1[[#This Row],[TN]])/(Tabell1[[#This Row],[TP]]+Tabell1[[#This Row],[TN]]+Tabell1[[#This Row],[FP]]+Tabell1[[#This Row],[FN]])</f>
        <v>0.85112768279374318</v>
      </c>
      <c r="O4037">
        <f>Tabell1[[#This Row],[TP]]/(Tabell1[[#This Row],[TP]]+Tabell1[[#This Row],[FP]])</f>
        <v>0.83823529411764708</v>
      </c>
      <c r="P4037">
        <f>Tabell1[[#This Row],[TP]]/(Tabell1[[#This Row],[TP]]+Tabell1[[#This Row],[FN]])</f>
        <v>0.96453228644916744</v>
      </c>
      <c r="Q4037">
        <f>2*(Tabell1[[#This Row],[Recall]] * Tabell1[[#This Row],[Precision]]) / (Tabell1[[#This Row],[Recall]] + Tabell1[[#This Row],[Precision]])</f>
        <v>0.8969597784351987</v>
      </c>
      <c r="R4037">
        <v>7125</v>
      </c>
      <c r="S4037">
        <v>2234</v>
      </c>
      <c r="T4037">
        <v>1375</v>
      </c>
      <c r="U4037">
        <v>262</v>
      </c>
    </row>
    <row r="4038" spans="1:21" hidden="1" x14ac:dyDescent="0.3">
      <c r="A4038" s="21" t="s">
        <v>31</v>
      </c>
      <c r="B4038" s="21" t="s">
        <v>32</v>
      </c>
      <c r="C4038" s="25" t="s">
        <v>36</v>
      </c>
      <c r="D4038" s="25" t="s">
        <v>36</v>
      </c>
      <c r="E4038" t="s">
        <v>44</v>
      </c>
      <c r="F4038" s="25" t="s">
        <v>30</v>
      </c>
      <c r="G4038" s="25" t="s">
        <v>26</v>
      </c>
      <c r="H4038" s="25" t="s">
        <v>26</v>
      </c>
      <c r="I4038" s="21"/>
      <c r="J4038" s="21" t="s">
        <v>29</v>
      </c>
      <c r="K4038" s="26">
        <v>1.84114098548889</v>
      </c>
      <c r="L4038" s="26">
        <v>0.85890293121337802</v>
      </c>
      <c r="N4038">
        <f>(Tabell1[[#This Row],[TP]]+Tabell1[[#This Row],[TN]])/(Tabell1[[#This Row],[TP]]+Tabell1[[#This Row],[TN]]+Tabell1[[#This Row],[FP]]+Tabell1[[#This Row],[FN]])</f>
        <v>0.85012731902510008</v>
      </c>
      <c r="O4038">
        <f>Tabell1[[#This Row],[TP]]/(Tabell1[[#This Row],[TP]]+Tabell1[[#This Row],[FP]])</f>
        <v>0.833779225311155</v>
      </c>
      <c r="P4038">
        <f>Tabell1[[#This Row],[TP]]/(Tabell1[[#This Row],[TP]]+Tabell1[[#This Row],[FN]])</f>
        <v>0.97035332340598346</v>
      </c>
      <c r="Q4038">
        <f>2*(Tabell1[[#This Row],[Recall]] * Tabell1[[#This Row],[Precision]]) / (Tabell1[[#This Row],[Recall]] + Tabell1[[#This Row],[Precision]])</f>
        <v>0.89689689689689689</v>
      </c>
      <c r="R4038">
        <v>7168</v>
      </c>
      <c r="S4038">
        <v>2180</v>
      </c>
      <c r="T4038">
        <v>1429</v>
      </c>
      <c r="U4038">
        <v>219</v>
      </c>
    </row>
    <row r="4039" spans="1:21" hidden="1" x14ac:dyDescent="0.3">
      <c r="A4039" s="25" t="s">
        <v>20</v>
      </c>
      <c r="B4039" s="23" t="s">
        <v>33</v>
      </c>
      <c r="C4039" s="24" t="s">
        <v>38</v>
      </c>
      <c r="D4039" s="20" t="s">
        <v>23</v>
      </c>
      <c r="E4039" t="s">
        <v>24</v>
      </c>
      <c r="F4039" s="19" t="s">
        <v>21</v>
      </c>
      <c r="G4039" s="21" t="s">
        <v>29</v>
      </c>
      <c r="H4039" s="25" t="s">
        <v>26</v>
      </c>
      <c r="I4039" s="25" t="s">
        <v>25</v>
      </c>
      <c r="J4039" s="21" t="s">
        <v>29</v>
      </c>
      <c r="K4039" s="26">
        <v>1.69097280502319</v>
      </c>
      <c r="L4039" s="26">
        <v>4.5037586688995299</v>
      </c>
      <c r="N4039">
        <f>(Tabell1[[#This Row],[TP]]+Tabell1[[#This Row],[TN]])/(Tabell1[[#This Row],[TP]]+Tabell1[[#This Row],[TN]]+Tabell1[[#This Row],[FP]]+Tabell1[[#This Row],[FN]])</f>
        <v>0.83144745179686796</v>
      </c>
      <c r="O4039">
        <f>Tabell1[[#This Row],[TP]]/(Tabell1[[#This Row],[TP]]+Tabell1[[#This Row],[FP]])</f>
        <v>0.96277797597811865</v>
      </c>
      <c r="P4039">
        <f>Tabell1[[#This Row],[TP]]/(Tabell1[[#This Row],[TP]]+Tabell1[[#This Row],[FN]])</f>
        <v>0.83939865215137377</v>
      </c>
      <c r="Q4039">
        <f>2*(Tabell1[[#This Row],[Recall]] * Tabell1[[#This Row],[Precision]]) / (Tabell1[[#This Row],[Recall]] + Tabell1[[#This Row],[Precision]])</f>
        <v>0.89686496067353494</v>
      </c>
      <c r="R4039">
        <v>8096</v>
      </c>
      <c r="S4039">
        <v>1089</v>
      </c>
      <c r="T4039">
        <v>313</v>
      </c>
      <c r="U4039">
        <v>1549</v>
      </c>
    </row>
    <row r="4040" spans="1:21" hidden="1" x14ac:dyDescent="0.3">
      <c r="A4040" s="23" t="s">
        <v>48</v>
      </c>
      <c r="B4040" s="21" t="s">
        <v>32</v>
      </c>
      <c r="C4040" s="25" t="s">
        <v>36</v>
      </c>
      <c r="D4040" s="25" t="s">
        <v>36</v>
      </c>
      <c r="E4040" t="s">
        <v>37</v>
      </c>
      <c r="F4040" s="25" t="s">
        <v>30</v>
      </c>
      <c r="G4040" s="25" t="s">
        <v>26</v>
      </c>
      <c r="H4040" s="25" t="s">
        <v>26</v>
      </c>
      <c r="I4040" s="25" t="s">
        <v>25</v>
      </c>
      <c r="J4040" s="21" t="s">
        <v>29</v>
      </c>
      <c r="K4040" s="26">
        <v>0.28224849700927701</v>
      </c>
      <c r="L4040" s="26">
        <v>0.37101554870605402</v>
      </c>
      <c r="N4040">
        <f>(Tabell1[[#This Row],[TP]]+Tabell1[[#This Row],[TN]])/(Tabell1[[#This Row],[TP]]+Tabell1[[#This Row],[TN]]+Tabell1[[#This Row],[FP]]+Tabell1[[#This Row],[FN]])</f>
        <v>0.84840449849135957</v>
      </c>
      <c r="O4040">
        <f>Tabell1[[#This Row],[TP]]/(Tabell1[[#This Row],[TP]]+Tabell1[[#This Row],[FP]])</f>
        <v>0.82238193018480488</v>
      </c>
      <c r="P4040">
        <f>Tabell1[[#This Row],[TP]]/(Tabell1[[#This Row],[TP]]+Tabell1[[#This Row],[FN]])</f>
        <v>0.98618331053351571</v>
      </c>
      <c r="Q4040">
        <f>2*(Tabell1[[#This Row],[Recall]] * Tabell1[[#This Row],[Precision]]) / (Tabell1[[#This Row],[Recall]] + Tabell1[[#This Row],[Precision]])</f>
        <v>0.89686489176412032</v>
      </c>
      <c r="R4040">
        <v>7209</v>
      </c>
      <c r="S4040">
        <v>2070</v>
      </c>
      <c r="T4040">
        <v>1557</v>
      </c>
      <c r="U4040">
        <v>101</v>
      </c>
    </row>
    <row r="4041" spans="1:21" hidden="1" x14ac:dyDescent="0.3">
      <c r="A4041" s="23" t="s">
        <v>48</v>
      </c>
      <c r="B4041" s="21" t="s">
        <v>32</v>
      </c>
      <c r="C4041" s="25" t="s">
        <v>36</v>
      </c>
      <c r="D4041" s="25" t="s">
        <v>36</v>
      </c>
      <c r="E4041" t="s">
        <v>37</v>
      </c>
      <c r="F4041" s="25" t="s">
        <v>30</v>
      </c>
      <c r="G4041" s="25" t="s">
        <v>26</v>
      </c>
      <c r="H4041" s="25" t="s">
        <v>26</v>
      </c>
      <c r="I4041" s="25" t="s">
        <v>25</v>
      </c>
      <c r="J4041" s="25" t="s">
        <v>26</v>
      </c>
      <c r="K4041" s="26">
        <v>0.26628589630126898</v>
      </c>
      <c r="L4041" s="26">
        <v>0.37198328971862699</v>
      </c>
      <c r="N4041">
        <f>(Tabell1[[#This Row],[TP]]+Tabell1[[#This Row],[TN]])/(Tabell1[[#This Row],[TP]]+Tabell1[[#This Row],[TN]]+Tabell1[[#This Row],[FP]]+Tabell1[[#This Row],[FN]])</f>
        <v>0.84840449849135957</v>
      </c>
      <c r="O4041">
        <f>Tabell1[[#This Row],[TP]]/(Tabell1[[#This Row],[TP]]+Tabell1[[#This Row],[FP]])</f>
        <v>0.82238193018480488</v>
      </c>
      <c r="P4041">
        <f>Tabell1[[#This Row],[TP]]/(Tabell1[[#This Row],[TP]]+Tabell1[[#This Row],[FN]])</f>
        <v>0.98618331053351571</v>
      </c>
      <c r="Q4041">
        <f>2*(Tabell1[[#This Row],[Recall]] * Tabell1[[#This Row],[Precision]]) / (Tabell1[[#This Row],[Recall]] + Tabell1[[#This Row],[Precision]])</f>
        <v>0.89686489176412032</v>
      </c>
      <c r="R4041">
        <v>7209</v>
      </c>
      <c r="S4041">
        <v>2070</v>
      </c>
      <c r="T4041">
        <v>1557</v>
      </c>
      <c r="U4041">
        <v>101</v>
      </c>
    </row>
    <row r="4042" spans="1:21" hidden="1" x14ac:dyDescent="0.3">
      <c r="A4042" s="23" t="s">
        <v>48</v>
      </c>
      <c r="B4042" s="21" t="s">
        <v>32</v>
      </c>
      <c r="C4042" s="25" t="s">
        <v>36</v>
      </c>
      <c r="D4042" s="25" t="s">
        <v>36</v>
      </c>
      <c r="E4042" t="s">
        <v>37</v>
      </c>
      <c r="F4042" s="25" t="s">
        <v>30</v>
      </c>
      <c r="G4042" s="21" t="s">
        <v>29</v>
      </c>
      <c r="H4042" s="25" t="s">
        <v>26</v>
      </c>
      <c r="I4042" s="25" t="s">
        <v>25</v>
      </c>
      <c r="J4042" s="21" t="s">
        <v>29</v>
      </c>
      <c r="K4042" s="26">
        <v>0.25666141510009699</v>
      </c>
      <c r="L4042" s="26">
        <v>0.34408736228942799</v>
      </c>
      <c r="N4042">
        <f>(Tabell1[[#This Row],[TP]]+Tabell1[[#This Row],[TN]])/(Tabell1[[#This Row],[TP]]+Tabell1[[#This Row],[TN]]+Tabell1[[#This Row],[FP]]+Tabell1[[#This Row],[FN]])</f>
        <v>0.84840449849135957</v>
      </c>
      <c r="O4042">
        <f>Tabell1[[#This Row],[TP]]/(Tabell1[[#This Row],[TP]]+Tabell1[[#This Row],[FP]])</f>
        <v>0.82238193018480488</v>
      </c>
      <c r="P4042">
        <f>Tabell1[[#This Row],[TP]]/(Tabell1[[#This Row],[TP]]+Tabell1[[#This Row],[FN]])</f>
        <v>0.98618331053351571</v>
      </c>
      <c r="Q4042">
        <f>2*(Tabell1[[#This Row],[Recall]] * Tabell1[[#This Row],[Precision]]) / (Tabell1[[#This Row],[Recall]] + Tabell1[[#This Row],[Precision]])</f>
        <v>0.89686489176412032</v>
      </c>
      <c r="R4042">
        <v>7209</v>
      </c>
      <c r="S4042">
        <v>2070</v>
      </c>
      <c r="T4042">
        <v>1557</v>
      </c>
      <c r="U4042">
        <v>101</v>
      </c>
    </row>
    <row r="4043" spans="1:21" hidden="1" x14ac:dyDescent="0.3">
      <c r="A4043" s="23" t="s">
        <v>48</v>
      </c>
      <c r="B4043" s="21" t="s">
        <v>32</v>
      </c>
      <c r="C4043" s="25" t="s">
        <v>36</v>
      </c>
      <c r="D4043" s="25" t="s">
        <v>36</v>
      </c>
      <c r="E4043" t="s">
        <v>37</v>
      </c>
      <c r="F4043" s="25" t="s">
        <v>30</v>
      </c>
      <c r="G4043" s="21" t="s">
        <v>29</v>
      </c>
      <c r="H4043" s="25" t="s">
        <v>26</v>
      </c>
      <c r="I4043" s="25" t="s">
        <v>25</v>
      </c>
      <c r="J4043" s="25" t="s">
        <v>26</v>
      </c>
      <c r="K4043" s="26">
        <v>0.25628590583801197</v>
      </c>
      <c r="L4043" s="26">
        <v>0.347080469131469</v>
      </c>
      <c r="N4043">
        <f>(Tabell1[[#This Row],[TP]]+Tabell1[[#This Row],[TN]])/(Tabell1[[#This Row],[TP]]+Tabell1[[#This Row],[TN]]+Tabell1[[#This Row],[FP]]+Tabell1[[#This Row],[FN]])</f>
        <v>0.84840449849135957</v>
      </c>
      <c r="O4043">
        <f>Tabell1[[#This Row],[TP]]/(Tabell1[[#This Row],[TP]]+Tabell1[[#This Row],[FP]])</f>
        <v>0.82238193018480488</v>
      </c>
      <c r="P4043">
        <f>Tabell1[[#This Row],[TP]]/(Tabell1[[#This Row],[TP]]+Tabell1[[#This Row],[FN]])</f>
        <v>0.98618331053351571</v>
      </c>
      <c r="Q4043">
        <f>2*(Tabell1[[#This Row],[Recall]] * Tabell1[[#This Row],[Precision]]) / (Tabell1[[#This Row],[Recall]] + Tabell1[[#This Row],[Precision]])</f>
        <v>0.89686489176412032</v>
      </c>
      <c r="R4043">
        <v>7209</v>
      </c>
      <c r="S4043">
        <v>2070</v>
      </c>
      <c r="T4043">
        <v>1557</v>
      </c>
      <c r="U4043">
        <v>101</v>
      </c>
    </row>
    <row r="4044" spans="1:21" hidden="1" x14ac:dyDescent="0.3">
      <c r="A4044" s="21" t="s">
        <v>31</v>
      </c>
      <c r="B4044" s="25" t="s">
        <v>22</v>
      </c>
      <c r="C4044" s="25" t="s">
        <v>36</v>
      </c>
      <c r="D4044" s="25" t="s">
        <v>36</v>
      </c>
      <c r="E4044" t="s">
        <v>37</v>
      </c>
      <c r="F4044" s="19" t="s">
        <v>21</v>
      </c>
      <c r="G4044" s="21" t="s">
        <v>29</v>
      </c>
      <c r="H4044" s="21" t="s">
        <v>29</v>
      </c>
      <c r="I4044" s="25" t="s">
        <v>25</v>
      </c>
      <c r="J4044" s="21" t="s">
        <v>29</v>
      </c>
      <c r="K4044" s="26">
        <v>0.79237651824951105</v>
      </c>
      <c r="L4044" s="26">
        <v>0.27089786529540999</v>
      </c>
      <c r="N4044">
        <f>(Tabell1[[#This Row],[TP]]+Tabell1[[#This Row],[TN]])/(Tabell1[[#This Row],[TP]]+Tabell1[[#This Row],[TN]]+Tabell1[[#This Row],[FP]]+Tabell1[[#This Row],[FN]])</f>
        <v>0.85242753954466488</v>
      </c>
      <c r="O4044">
        <f>Tabell1[[#This Row],[TP]]/(Tabell1[[#This Row],[TP]]+Tabell1[[#This Row],[FP]])</f>
        <v>0.84214320038443058</v>
      </c>
      <c r="P4044">
        <f>Tabell1[[#This Row],[TP]]/(Tabell1[[#This Row],[TP]]+Tabell1[[#This Row],[FN]])</f>
        <v>0.95896032831737343</v>
      </c>
      <c r="Q4044">
        <f>2*(Tabell1[[#This Row],[Recall]] * Tabell1[[#This Row],[Precision]]) / (Tabell1[[#This Row],[Recall]] + Tabell1[[#This Row],[Precision]])</f>
        <v>0.89676346424459508</v>
      </c>
      <c r="R4044">
        <v>7010</v>
      </c>
      <c r="S4044">
        <v>2313</v>
      </c>
      <c r="T4044">
        <v>1314</v>
      </c>
      <c r="U4044">
        <v>300</v>
      </c>
    </row>
    <row r="4045" spans="1:21" hidden="1" x14ac:dyDescent="0.3">
      <c r="A4045" s="21" t="s">
        <v>31</v>
      </c>
      <c r="B4045" s="23" t="s">
        <v>33</v>
      </c>
      <c r="C4045" s="21" t="s">
        <v>34</v>
      </c>
      <c r="D4045" s="21" t="s">
        <v>34</v>
      </c>
      <c r="E4045" t="s">
        <v>43</v>
      </c>
      <c r="F4045" s="25" t="s">
        <v>30</v>
      </c>
      <c r="G4045" s="21" t="s">
        <v>29</v>
      </c>
      <c r="H4045" s="25" t="s">
        <v>26</v>
      </c>
      <c r="I4045" s="25" t="s">
        <v>25</v>
      </c>
      <c r="J4045" s="21" t="s">
        <v>29</v>
      </c>
      <c r="K4045" s="26">
        <v>40.332079887390101</v>
      </c>
      <c r="L4045" s="26">
        <v>1.4283099174499501</v>
      </c>
      <c r="N4045">
        <f>(Tabell1[[#This Row],[TP]]+Tabell1[[#This Row],[TN]])/(Tabell1[[#This Row],[TP]]+Tabell1[[#This Row],[TN]]+Tabell1[[#This Row],[FP]]+Tabell1[[#This Row],[FN]])</f>
        <v>0.81605654222544399</v>
      </c>
      <c r="O4045">
        <f>Tabell1[[#This Row],[TP]]/(Tabell1[[#This Row],[TP]]+Tabell1[[#This Row],[FP]])</f>
        <v>0.81288060527772654</v>
      </c>
      <c r="P4045">
        <f>Tabell1[[#This Row],[TP]]/(Tabell1[[#This Row],[TP]]+Tabell1[[#This Row],[FN]])</f>
        <v>0.99977303676804352</v>
      </c>
      <c r="Q4045">
        <f>2*(Tabell1[[#This Row],[Recall]] * Tabell1[[#This Row],[Precision]]) / (Tabell1[[#This Row],[Recall]] + Tabell1[[#This Row],[Precision]])</f>
        <v>0.89669211195928755</v>
      </c>
      <c r="R4045">
        <v>8810</v>
      </c>
      <c r="S4045">
        <v>196</v>
      </c>
      <c r="T4045">
        <v>2028</v>
      </c>
      <c r="U4045">
        <v>2</v>
      </c>
    </row>
    <row r="4046" spans="1:21" hidden="1" x14ac:dyDescent="0.3">
      <c r="A4046" s="21" t="s">
        <v>31</v>
      </c>
      <c r="B4046" s="21" t="s">
        <v>32</v>
      </c>
      <c r="C4046" s="24" t="s">
        <v>38</v>
      </c>
      <c r="D4046" s="24" t="s">
        <v>38</v>
      </c>
      <c r="E4046" t="s">
        <v>39</v>
      </c>
      <c r="F4046" s="19" t="s">
        <v>21</v>
      </c>
      <c r="G4046" s="21" t="s">
        <v>29</v>
      </c>
      <c r="H4046" s="25" t="s">
        <v>26</v>
      </c>
      <c r="I4046" s="25" t="s">
        <v>25</v>
      </c>
      <c r="J4046" s="25" t="s">
        <v>26</v>
      </c>
      <c r="K4046" s="26">
        <v>2.18035364151</v>
      </c>
      <c r="L4046" s="26">
        <v>0.50665044784545898</v>
      </c>
      <c r="N4046">
        <f>(Tabell1[[#This Row],[TP]]+Tabell1[[#This Row],[TN]])/(Tabell1[[#This Row],[TP]]+Tabell1[[#This Row],[TN]]+Tabell1[[#This Row],[FP]]+Tabell1[[#This Row],[FN]])</f>
        <v>0.87156624335765109</v>
      </c>
      <c r="O4046">
        <f>Tabell1[[#This Row],[TP]]/(Tabell1[[#This Row],[TP]]+Tabell1[[#This Row],[FP]])</f>
        <v>0.86927185830756259</v>
      </c>
      <c r="P4046">
        <f>Tabell1[[#This Row],[TP]]/(Tabell1[[#This Row],[TP]]+Tabell1[[#This Row],[FN]])</f>
        <v>0.92574850299401201</v>
      </c>
      <c r="Q4046">
        <f>2*(Tabell1[[#This Row],[Recall]] * Tabell1[[#This Row],[Precision]]) / (Tabell1[[#This Row],[Recall]] + Tabell1[[#This Row],[Precision]])</f>
        <v>0.8966217195882269</v>
      </c>
      <c r="R4046">
        <v>6184</v>
      </c>
      <c r="S4046">
        <v>3493</v>
      </c>
      <c r="T4046">
        <v>930</v>
      </c>
      <c r="U4046">
        <v>496</v>
      </c>
    </row>
    <row r="4047" spans="1:21" hidden="1" x14ac:dyDescent="0.3">
      <c r="A4047" s="25" t="s">
        <v>20</v>
      </c>
      <c r="B4047" s="21" t="s">
        <v>32</v>
      </c>
      <c r="C4047" s="24" t="s">
        <v>38</v>
      </c>
      <c r="D4047" s="20" t="s">
        <v>23</v>
      </c>
      <c r="E4047" t="s">
        <v>24</v>
      </c>
      <c r="F4047" s="19" t="s">
        <v>21</v>
      </c>
      <c r="G4047" s="25" t="s">
        <v>26</v>
      </c>
      <c r="H4047" s="21" t="s">
        <v>29</v>
      </c>
      <c r="I4047" s="25" t="s">
        <v>25</v>
      </c>
      <c r="J4047" s="21" t="s">
        <v>29</v>
      </c>
      <c r="K4047" s="26">
        <v>2.1900472640991202</v>
      </c>
      <c r="L4047" s="26">
        <v>4.4445548057556099</v>
      </c>
      <c r="N4047">
        <f>(Tabell1[[#This Row],[TP]]+Tabell1[[#This Row],[TN]])/(Tabell1[[#This Row],[TP]]+Tabell1[[#This Row],[TN]]+Tabell1[[#This Row],[FP]]+Tabell1[[#This Row],[FN]])</f>
        <v>0.82972752783561143</v>
      </c>
      <c r="O4047">
        <f>Tabell1[[#This Row],[TP]]/(Tabell1[[#This Row],[TP]]+Tabell1[[#This Row],[FP]])</f>
        <v>0.95403508771929824</v>
      </c>
      <c r="P4047">
        <f>Tabell1[[#This Row],[TP]]/(Tabell1[[#This Row],[TP]]+Tabell1[[#This Row],[FN]])</f>
        <v>0.84572317262830488</v>
      </c>
      <c r="Q4047">
        <f>2*(Tabell1[[#This Row],[Recall]] * Tabell1[[#This Row],[Precision]]) / (Tabell1[[#This Row],[Recall]] + Tabell1[[#This Row],[Precision]])</f>
        <v>0.89661995053586152</v>
      </c>
      <c r="R4047">
        <v>8157</v>
      </c>
      <c r="S4047">
        <v>1009</v>
      </c>
      <c r="T4047">
        <v>393</v>
      </c>
      <c r="U4047">
        <v>1488</v>
      </c>
    </row>
    <row r="4048" spans="1:21" hidden="1" x14ac:dyDescent="0.3">
      <c r="A4048" s="23" t="s">
        <v>48</v>
      </c>
      <c r="B4048" s="21" t="s">
        <v>32</v>
      </c>
      <c r="C4048" s="23" t="s">
        <v>40</v>
      </c>
      <c r="D4048" s="23" t="s">
        <v>40</v>
      </c>
      <c r="E4048" t="s">
        <v>46</v>
      </c>
      <c r="F4048" s="25" t="s">
        <v>30</v>
      </c>
      <c r="G4048" s="21" t="s">
        <v>29</v>
      </c>
      <c r="H4048" s="21" t="s">
        <v>29</v>
      </c>
      <c r="I4048" s="21"/>
      <c r="J4048" s="25" t="s">
        <v>26</v>
      </c>
      <c r="K4048" s="26">
        <v>0.787378549575805</v>
      </c>
      <c r="L4048" s="26">
        <v>0.84344434738159102</v>
      </c>
      <c r="N4048">
        <f>(Tabell1[[#This Row],[TP]]+Tabell1[[#This Row],[TN]])/(Tabell1[[#This Row],[TP]]+Tabell1[[#This Row],[TN]]+Tabell1[[#This Row],[FP]]+Tabell1[[#This Row],[FN]])</f>
        <v>0.901685393258427</v>
      </c>
      <c r="O4048">
        <f>Tabell1[[#This Row],[TP]]/(Tabell1[[#This Row],[TP]]+Tabell1[[#This Row],[FP]])</f>
        <v>0.94230769230769229</v>
      </c>
      <c r="P4048">
        <f>Tabell1[[#This Row],[TP]]/(Tabell1[[#This Row],[TP]]+Tabell1[[#This Row],[FN]])</f>
        <v>0.85511725140883477</v>
      </c>
      <c r="Q4048">
        <f>2*(Tabell1[[#This Row],[Recall]] * Tabell1[[#This Row],[Precision]]) / (Tabell1[[#This Row],[Recall]] + Tabell1[[#This Row],[Precision]])</f>
        <v>0.89659773182121405</v>
      </c>
      <c r="R4048">
        <v>4704</v>
      </c>
      <c r="S4048">
        <v>5247</v>
      </c>
      <c r="T4048">
        <v>288</v>
      </c>
      <c r="U4048">
        <v>797</v>
      </c>
    </row>
    <row r="4049" spans="1:21" hidden="1" x14ac:dyDescent="0.3">
      <c r="A4049" s="23" t="s">
        <v>48</v>
      </c>
      <c r="B4049" s="21" t="s">
        <v>32</v>
      </c>
      <c r="C4049" s="23" t="s">
        <v>40</v>
      </c>
      <c r="D4049" s="23" t="s">
        <v>40</v>
      </c>
      <c r="E4049" t="s">
        <v>46</v>
      </c>
      <c r="F4049" s="25" t="s">
        <v>30</v>
      </c>
      <c r="G4049" s="21" t="s">
        <v>29</v>
      </c>
      <c r="H4049" s="21" t="s">
        <v>29</v>
      </c>
      <c r="I4049" s="21"/>
      <c r="J4049" s="21" t="s">
        <v>29</v>
      </c>
      <c r="K4049" s="26">
        <v>0.49312353134155201</v>
      </c>
      <c r="L4049" s="26">
        <v>0.83078503608703602</v>
      </c>
      <c r="N4049">
        <f>(Tabell1[[#This Row],[TP]]+Tabell1[[#This Row],[TN]])/(Tabell1[[#This Row],[TP]]+Tabell1[[#This Row],[TN]]+Tabell1[[#This Row],[FP]]+Tabell1[[#This Row],[FN]])</f>
        <v>0.901685393258427</v>
      </c>
      <c r="O4049">
        <f>Tabell1[[#This Row],[TP]]/(Tabell1[[#This Row],[TP]]+Tabell1[[#This Row],[FP]])</f>
        <v>0.94230769230769229</v>
      </c>
      <c r="P4049">
        <f>Tabell1[[#This Row],[TP]]/(Tabell1[[#This Row],[TP]]+Tabell1[[#This Row],[FN]])</f>
        <v>0.85511725140883477</v>
      </c>
      <c r="Q4049">
        <f>2*(Tabell1[[#This Row],[Recall]] * Tabell1[[#This Row],[Precision]]) / (Tabell1[[#This Row],[Recall]] + Tabell1[[#This Row],[Precision]])</f>
        <v>0.89659773182121405</v>
      </c>
      <c r="R4049">
        <v>4704</v>
      </c>
      <c r="S4049">
        <v>5247</v>
      </c>
      <c r="T4049">
        <v>288</v>
      </c>
      <c r="U4049">
        <v>797</v>
      </c>
    </row>
    <row r="4050" spans="1:21" hidden="1" x14ac:dyDescent="0.3">
      <c r="A4050" s="23" t="s">
        <v>48</v>
      </c>
      <c r="B4050" s="21" t="s">
        <v>32</v>
      </c>
      <c r="C4050" s="23" t="s">
        <v>40</v>
      </c>
      <c r="D4050" s="23" t="s">
        <v>40</v>
      </c>
      <c r="E4050" t="s">
        <v>46</v>
      </c>
      <c r="F4050" s="25" t="s">
        <v>30</v>
      </c>
      <c r="G4050" s="25" t="s">
        <v>26</v>
      </c>
      <c r="H4050" s="21" t="s">
        <v>29</v>
      </c>
      <c r="I4050" s="21"/>
      <c r="J4050" s="21" t="s">
        <v>29</v>
      </c>
      <c r="K4050" s="26">
        <v>0.64804100990295399</v>
      </c>
      <c r="L4050" s="26">
        <v>0.90263152122497503</v>
      </c>
      <c r="N4050">
        <f>(Tabell1[[#This Row],[TP]]+Tabell1[[#This Row],[TN]])/(Tabell1[[#This Row],[TP]]+Tabell1[[#This Row],[TN]]+Tabell1[[#This Row],[FP]]+Tabell1[[#This Row],[FN]])</f>
        <v>0.901685393258427</v>
      </c>
      <c r="O4050">
        <f>Tabell1[[#This Row],[TP]]/(Tabell1[[#This Row],[TP]]+Tabell1[[#This Row],[FP]])</f>
        <v>0.94248496993987974</v>
      </c>
      <c r="P4050">
        <f>Tabell1[[#This Row],[TP]]/(Tabell1[[#This Row],[TP]]+Tabell1[[#This Row],[FN]])</f>
        <v>0.85493546627885841</v>
      </c>
      <c r="Q4050">
        <f>2*(Tabell1[[#This Row],[Recall]] * Tabell1[[#This Row],[Precision]]) / (Tabell1[[#This Row],[Recall]] + Tabell1[[#This Row],[Precision]])</f>
        <v>0.89657801925459912</v>
      </c>
      <c r="R4050">
        <v>4703</v>
      </c>
      <c r="S4050">
        <v>5248</v>
      </c>
      <c r="T4050">
        <v>287</v>
      </c>
      <c r="U4050">
        <v>798</v>
      </c>
    </row>
    <row r="4051" spans="1:21" hidden="1" x14ac:dyDescent="0.3">
      <c r="A4051" s="23" t="s">
        <v>48</v>
      </c>
      <c r="B4051" s="21" t="s">
        <v>32</v>
      </c>
      <c r="C4051" s="23" t="s">
        <v>40</v>
      </c>
      <c r="D4051" s="23" t="s">
        <v>40</v>
      </c>
      <c r="E4051" t="s">
        <v>46</v>
      </c>
      <c r="F4051" s="25" t="s">
        <v>30</v>
      </c>
      <c r="G4051" s="25" t="s">
        <v>26</v>
      </c>
      <c r="H4051" s="21" t="s">
        <v>29</v>
      </c>
      <c r="I4051" s="21"/>
      <c r="J4051" s="25" t="s">
        <v>26</v>
      </c>
      <c r="K4051" s="26">
        <v>0.56041765213012695</v>
      </c>
      <c r="L4051" s="26">
        <v>0.94689536094665505</v>
      </c>
      <c r="N4051">
        <f>(Tabell1[[#This Row],[TP]]+Tabell1[[#This Row],[TN]])/(Tabell1[[#This Row],[TP]]+Tabell1[[#This Row],[TN]]+Tabell1[[#This Row],[FP]]+Tabell1[[#This Row],[FN]])</f>
        <v>0.901685393258427</v>
      </c>
      <c r="O4051">
        <f>Tabell1[[#This Row],[TP]]/(Tabell1[[#This Row],[TP]]+Tabell1[[#This Row],[FP]])</f>
        <v>0.94248496993987974</v>
      </c>
      <c r="P4051">
        <f>Tabell1[[#This Row],[TP]]/(Tabell1[[#This Row],[TP]]+Tabell1[[#This Row],[FN]])</f>
        <v>0.85493546627885841</v>
      </c>
      <c r="Q4051">
        <f>2*(Tabell1[[#This Row],[Recall]] * Tabell1[[#This Row],[Precision]]) / (Tabell1[[#This Row],[Recall]] + Tabell1[[#This Row],[Precision]])</f>
        <v>0.89657801925459912</v>
      </c>
      <c r="R4051">
        <v>4703</v>
      </c>
      <c r="S4051">
        <v>5248</v>
      </c>
      <c r="T4051">
        <v>287</v>
      </c>
      <c r="U4051">
        <v>798</v>
      </c>
    </row>
    <row r="4052" spans="1:21" hidden="1" x14ac:dyDescent="0.3">
      <c r="A4052" s="25" t="s">
        <v>20</v>
      </c>
      <c r="B4052" s="23" t="s">
        <v>33</v>
      </c>
      <c r="C4052" s="24" t="s">
        <v>38</v>
      </c>
      <c r="D4052" s="24" t="s">
        <v>38</v>
      </c>
      <c r="E4052" t="s">
        <v>45</v>
      </c>
      <c r="F4052" s="25" t="s">
        <v>30</v>
      </c>
      <c r="G4052" s="21" t="s">
        <v>29</v>
      </c>
      <c r="H4052" s="25" t="s">
        <v>26</v>
      </c>
      <c r="I4052" s="25" t="s">
        <v>25</v>
      </c>
      <c r="J4052" s="21" t="s">
        <v>29</v>
      </c>
      <c r="K4052" s="26">
        <v>3.8754734992980899</v>
      </c>
      <c r="L4052" s="26">
        <v>10.151140213012599</v>
      </c>
      <c r="N4052">
        <f>(Tabell1[[#This Row],[TP]]+Tabell1[[#This Row],[TN]])/(Tabell1[[#This Row],[TP]]+Tabell1[[#This Row],[TN]]+Tabell1[[#This Row],[FP]]+Tabell1[[#This Row],[FN]])</f>
        <v>0.87087738321134911</v>
      </c>
      <c r="O4052">
        <f>Tabell1[[#This Row],[TP]]/(Tabell1[[#This Row],[TP]]+Tabell1[[#This Row],[FP]])</f>
        <v>0.86003887808941959</v>
      </c>
      <c r="P4052">
        <f>Tabell1[[#This Row],[TP]]/(Tabell1[[#This Row],[TP]]+Tabell1[[#This Row],[FN]])</f>
        <v>0.93635676492819353</v>
      </c>
      <c r="Q4052">
        <f>2*(Tabell1[[#This Row],[Recall]] * Tabell1[[#This Row],[Precision]]) / (Tabell1[[#This Row],[Recall]] + Tabell1[[#This Row],[Precision]])</f>
        <v>0.89657668090034026</v>
      </c>
      <c r="R4052">
        <v>6194</v>
      </c>
      <c r="S4052">
        <v>3444</v>
      </c>
      <c r="T4052">
        <v>1008</v>
      </c>
      <c r="U4052">
        <v>421</v>
      </c>
    </row>
    <row r="4053" spans="1:21" hidden="1" x14ac:dyDescent="0.3">
      <c r="A4053" s="21" t="s">
        <v>31</v>
      </c>
      <c r="B4053" s="25" t="s">
        <v>22</v>
      </c>
      <c r="C4053" s="24" t="s">
        <v>38</v>
      </c>
      <c r="D4053" s="24" t="s">
        <v>38</v>
      </c>
      <c r="E4053" t="s">
        <v>39</v>
      </c>
      <c r="F4053" s="19" t="s">
        <v>21</v>
      </c>
      <c r="G4053" s="21" t="s">
        <v>29</v>
      </c>
      <c r="H4053" s="21" t="s">
        <v>29</v>
      </c>
      <c r="I4053" s="21"/>
      <c r="J4053" s="25" t="s">
        <v>26</v>
      </c>
      <c r="K4053" s="26">
        <v>2.4858102798461901</v>
      </c>
      <c r="L4053" s="26">
        <v>0.52339410781860296</v>
      </c>
      <c r="N4053">
        <f>(Tabell1[[#This Row],[TP]]+Tabell1[[#This Row],[TN]])/(Tabell1[[#This Row],[TP]]+Tabell1[[#This Row],[TN]]+Tabell1[[#This Row],[FP]]+Tabell1[[#This Row],[FN]])</f>
        <v>0.87120598036566699</v>
      </c>
      <c r="O4053">
        <f>Tabell1[[#This Row],[TP]]/(Tabell1[[#This Row],[TP]]+Tabell1[[#This Row],[FP]])</f>
        <v>0.86754410529263515</v>
      </c>
      <c r="P4053">
        <f>Tabell1[[#This Row],[TP]]/(Tabell1[[#This Row],[TP]]+Tabell1[[#This Row],[FN]])</f>
        <v>0.92754491017964069</v>
      </c>
      <c r="Q4053">
        <f>2*(Tabell1[[#This Row],[Recall]] * Tabell1[[#This Row],[Precision]]) / (Tabell1[[#This Row],[Recall]] + Tabell1[[#This Row],[Precision]])</f>
        <v>0.89654174504413253</v>
      </c>
      <c r="R4053">
        <v>6196</v>
      </c>
      <c r="S4053">
        <v>3477</v>
      </c>
      <c r="T4053">
        <v>946</v>
      </c>
      <c r="U4053">
        <v>484</v>
      </c>
    </row>
    <row r="4054" spans="1:21" hidden="1" x14ac:dyDescent="0.3">
      <c r="A4054" s="21" t="s">
        <v>31</v>
      </c>
      <c r="B4054" s="23" t="s">
        <v>33</v>
      </c>
      <c r="C4054" s="21" t="s">
        <v>34</v>
      </c>
      <c r="D4054" s="21" t="s">
        <v>34</v>
      </c>
      <c r="E4054" t="s">
        <v>35</v>
      </c>
      <c r="F4054" s="25" t="s">
        <v>30</v>
      </c>
      <c r="G4054" s="25" t="s">
        <v>26</v>
      </c>
      <c r="H4054" s="25" t="s">
        <v>26</v>
      </c>
      <c r="I4054" s="21"/>
      <c r="J4054" s="25" t="s">
        <v>26</v>
      </c>
      <c r="K4054" s="26">
        <v>170.48899078369101</v>
      </c>
      <c r="L4054" s="26">
        <v>5.8873124122619602</v>
      </c>
      <c r="N4054">
        <f>(Tabell1[[#This Row],[TP]]+Tabell1[[#This Row],[TN]])/(Tabell1[[#This Row],[TP]]+Tabell1[[#This Row],[TN]]+Tabell1[[#This Row],[FP]]+Tabell1[[#This Row],[FN]])</f>
        <v>0.8151628501049174</v>
      </c>
      <c r="O4054">
        <f>Tabell1[[#This Row],[TP]]/(Tabell1[[#This Row],[TP]]+Tabell1[[#This Row],[FP]])</f>
        <v>0.81255206886975839</v>
      </c>
      <c r="P4054">
        <f>Tabell1[[#This Row],[TP]]/(Tabell1[[#This Row],[TP]]+Tabell1[[#This Row],[FN]])</f>
        <v>0.9998860918100011</v>
      </c>
      <c r="Q4054">
        <f>2*(Tabell1[[#This Row],[Recall]] * Tabell1[[#This Row],[Precision]]) / (Tabell1[[#This Row],[Recall]] + Tabell1[[#This Row],[Precision]])</f>
        <v>0.89653763660504548</v>
      </c>
      <c r="R4054">
        <v>8778</v>
      </c>
      <c r="S4054">
        <v>157</v>
      </c>
      <c r="T4054">
        <v>2025</v>
      </c>
      <c r="U4054">
        <v>1</v>
      </c>
    </row>
    <row r="4055" spans="1:21" hidden="1" x14ac:dyDescent="0.3">
      <c r="A4055" s="25" t="s">
        <v>20</v>
      </c>
      <c r="B4055" s="25" t="s">
        <v>22</v>
      </c>
      <c r="C4055" s="24" t="s">
        <v>38</v>
      </c>
      <c r="D4055" s="24" t="s">
        <v>38</v>
      </c>
      <c r="E4055" t="s">
        <v>45</v>
      </c>
      <c r="F4055" s="25" t="s">
        <v>30</v>
      </c>
      <c r="G4055" s="25" t="s">
        <v>26</v>
      </c>
      <c r="H4055" s="25" t="s">
        <v>26</v>
      </c>
      <c r="I4055" s="25" t="s">
        <v>25</v>
      </c>
      <c r="J4055" s="21" t="s">
        <v>29</v>
      </c>
      <c r="K4055" s="26">
        <v>3.19360256195068</v>
      </c>
      <c r="L4055" s="26">
        <v>7.5424997806549001</v>
      </c>
      <c r="N4055">
        <f>(Tabell1[[#This Row],[TP]]+Tabell1[[#This Row],[TN]])/(Tabell1[[#This Row],[TP]]+Tabell1[[#This Row],[TN]]+Tabell1[[#This Row],[FP]]+Tabell1[[#This Row],[FN]])</f>
        <v>0.86988343724586614</v>
      </c>
      <c r="O4055">
        <f>Tabell1[[#This Row],[TP]]/(Tabell1[[#This Row],[TP]]+Tabell1[[#This Row],[FP]])</f>
        <v>0.85537700865265764</v>
      </c>
      <c r="P4055">
        <f>Tabell1[[#This Row],[TP]]/(Tabell1[[#This Row],[TP]]+Tabell1[[#This Row],[FN]])</f>
        <v>0.94149659863945578</v>
      </c>
      <c r="Q4055">
        <f>2*(Tabell1[[#This Row],[Recall]] * Tabell1[[#This Row],[Precision]]) / (Tabell1[[#This Row],[Recall]] + Tabell1[[#This Row],[Precision]])</f>
        <v>0.89637305699481862</v>
      </c>
      <c r="R4055">
        <v>6228</v>
      </c>
      <c r="S4055">
        <v>3399</v>
      </c>
      <c r="T4055">
        <v>1053</v>
      </c>
      <c r="U4055">
        <v>387</v>
      </c>
    </row>
    <row r="4056" spans="1:21" hidden="1" x14ac:dyDescent="0.3">
      <c r="A4056" s="25" t="s">
        <v>20</v>
      </c>
      <c r="B4056" s="21" t="s">
        <v>32</v>
      </c>
      <c r="C4056" s="25" t="s">
        <v>36</v>
      </c>
      <c r="D4056" s="25" t="s">
        <v>36</v>
      </c>
      <c r="E4056" t="s">
        <v>37</v>
      </c>
      <c r="F4056" s="25" t="s">
        <v>30</v>
      </c>
      <c r="G4056" s="25" t="s">
        <v>26</v>
      </c>
      <c r="H4056" s="21" t="s">
        <v>29</v>
      </c>
      <c r="I4056" s="21"/>
      <c r="J4056" s="21" t="s">
        <v>29</v>
      </c>
      <c r="K4056" s="26">
        <v>3.0779755115509002</v>
      </c>
      <c r="L4056" s="26">
        <v>7.2553675174713099</v>
      </c>
      <c r="N4056">
        <f>(Tabell1[[#This Row],[TP]]+Tabell1[[#This Row],[TN]])/(Tabell1[[#This Row],[TP]]+Tabell1[[#This Row],[TN]]+Tabell1[[#This Row],[FP]]+Tabell1[[#This Row],[FN]])</f>
        <v>0.85041601901801223</v>
      </c>
      <c r="O4056">
        <f>Tabell1[[#This Row],[TP]]/(Tabell1[[#This Row],[TP]]+Tabell1[[#This Row],[FP]])</f>
        <v>0.8347097687588485</v>
      </c>
      <c r="P4056">
        <f>Tabell1[[#This Row],[TP]]/(Tabell1[[#This Row],[TP]]+Tabell1[[#This Row],[FN]])</f>
        <v>0.96785225718194257</v>
      </c>
      <c r="Q4056">
        <f>2*(Tabell1[[#This Row],[Recall]] * Tabell1[[#This Row],[Precision]]) / (Tabell1[[#This Row],[Recall]] + Tabell1[[#This Row],[Precision]])</f>
        <v>0.89636386671734447</v>
      </c>
      <c r="R4056">
        <v>7075</v>
      </c>
      <c r="S4056">
        <v>2226</v>
      </c>
      <c r="T4056">
        <v>1401</v>
      </c>
      <c r="U4056">
        <v>235</v>
      </c>
    </row>
    <row r="4057" spans="1:21" hidden="1" x14ac:dyDescent="0.3">
      <c r="A4057" s="25" t="s">
        <v>20</v>
      </c>
      <c r="B4057" s="21" t="s">
        <v>32</v>
      </c>
      <c r="C4057" s="25" t="s">
        <v>36</v>
      </c>
      <c r="D4057" s="25" t="s">
        <v>36</v>
      </c>
      <c r="E4057" t="s">
        <v>37</v>
      </c>
      <c r="F4057" s="25" t="s">
        <v>30</v>
      </c>
      <c r="G4057" s="21" t="s">
        <v>29</v>
      </c>
      <c r="H4057" s="21" t="s">
        <v>29</v>
      </c>
      <c r="I4057" s="21"/>
      <c r="J4057" s="21" t="s">
        <v>29</v>
      </c>
      <c r="K4057" s="26">
        <v>3.0417740345001198</v>
      </c>
      <c r="L4057" s="26">
        <v>7.2471580505370996</v>
      </c>
      <c r="N4057">
        <f>(Tabell1[[#This Row],[TP]]+Tabell1[[#This Row],[TN]])/(Tabell1[[#This Row],[TP]]+Tabell1[[#This Row],[TN]]+Tabell1[[#This Row],[FP]]+Tabell1[[#This Row],[FN]])</f>
        <v>0.85041601901801223</v>
      </c>
      <c r="O4057">
        <f>Tabell1[[#This Row],[TP]]/(Tabell1[[#This Row],[TP]]+Tabell1[[#This Row],[FP]])</f>
        <v>0.8347097687588485</v>
      </c>
      <c r="P4057">
        <f>Tabell1[[#This Row],[TP]]/(Tabell1[[#This Row],[TP]]+Tabell1[[#This Row],[FN]])</f>
        <v>0.96785225718194257</v>
      </c>
      <c r="Q4057">
        <f>2*(Tabell1[[#This Row],[Recall]] * Tabell1[[#This Row],[Precision]]) / (Tabell1[[#This Row],[Recall]] + Tabell1[[#This Row],[Precision]])</f>
        <v>0.89636386671734447</v>
      </c>
      <c r="R4057">
        <v>7075</v>
      </c>
      <c r="S4057">
        <v>2226</v>
      </c>
      <c r="T4057">
        <v>1401</v>
      </c>
      <c r="U4057">
        <v>235</v>
      </c>
    </row>
    <row r="4058" spans="1:21" hidden="1" x14ac:dyDescent="0.3">
      <c r="A4058" s="21" t="s">
        <v>31</v>
      </c>
      <c r="B4058" s="25" t="s">
        <v>22</v>
      </c>
      <c r="C4058" s="25" t="s">
        <v>36</v>
      </c>
      <c r="D4058" s="25" t="s">
        <v>36</v>
      </c>
      <c r="E4058" t="s">
        <v>44</v>
      </c>
      <c r="F4058" s="25" t="s">
        <v>30</v>
      </c>
      <c r="G4058" s="21" t="s">
        <v>29</v>
      </c>
      <c r="H4058" s="25" t="s">
        <v>26</v>
      </c>
      <c r="I4058" s="21"/>
      <c r="J4058" s="25" t="s">
        <v>26</v>
      </c>
      <c r="K4058" s="26">
        <v>6.37078857421875</v>
      </c>
      <c r="L4058" s="26">
        <v>1.6980903148651101</v>
      </c>
      <c r="N4058">
        <f>(Tabell1[[#This Row],[TP]]+Tabell1[[#This Row],[TN]])/(Tabell1[[#This Row],[TP]]+Tabell1[[#This Row],[TN]]+Tabell1[[#This Row],[FP]]+Tabell1[[#This Row],[FN]])</f>
        <v>0.84830847580938518</v>
      </c>
      <c r="O4058">
        <f>Tabell1[[#This Row],[TP]]/(Tabell1[[#This Row],[TP]]+Tabell1[[#This Row],[FP]])</f>
        <v>0.82864038616251001</v>
      </c>
      <c r="P4058">
        <f>Tabell1[[#This Row],[TP]]/(Tabell1[[#This Row],[TP]]+Tabell1[[#This Row],[FN]])</f>
        <v>0.97603898741031547</v>
      </c>
      <c r="Q4058">
        <f>2*(Tabell1[[#This Row],[Recall]] * Tabell1[[#This Row],[Precision]]) / (Tabell1[[#This Row],[Recall]] + Tabell1[[#This Row],[Precision]])</f>
        <v>0.89632023868722033</v>
      </c>
      <c r="R4058">
        <v>7210</v>
      </c>
      <c r="S4058">
        <v>2118</v>
      </c>
      <c r="T4058">
        <v>1491</v>
      </c>
      <c r="U4058">
        <v>177</v>
      </c>
    </row>
    <row r="4059" spans="1:21" hidden="1" x14ac:dyDescent="0.3">
      <c r="A4059" s="21" t="s">
        <v>31</v>
      </c>
      <c r="B4059" s="25" t="s">
        <v>22</v>
      </c>
      <c r="C4059" s="23" t="s">
        <v>40</v>
      </c>
      <c r="D4059" s="20" t="s">
        <v>23</v>
      </c>
      <c r="E4059" t="s">
        <v>24</v>
      </c>
      <c r="F4059" s="25" t="s">
        <v>30</v>
      </c>
      <c r="G4059" s="25" t="s">
        <v>26</v>
      </c>
      <c r="H4059" s="21" t="s">
        <v>29</v>
      </c>
      <c r="I4059" s="25" t="s">
        <v>25</v>
      </c>
      <c r="J4059" s="25" t="s">
        <v>26</v>
      </c>
      <c r="K4059" s="26">
        <v>9.2821998596191406</v>
      </c>
      <c r="L4059" s="26">
        <v>1.5269198417663501</v>
      </c>
      <c r="N4059">
        <f>(Tabell1[[#This Row],[TP]]+Tabell1[[#This Row],[TN]])/(Tabell1[[#This Row],[TP]]+Tabell1[[#This Row],[TN]]+Tabell1[[#This Row],[FP]]+Tabell1[[#This Row],[FN]])</f>
        <v>0.82990857246311212</v>
      </c>
      <c r="O4059">
        <f>Tabell1[[#This Row],[TP]]/(Tabell1[[#This Row],[TP]]+Tabell1[[#This Row],[FP]])</f>
        <v>0.95844155844155843</v>
      </c>
      <c r="P4059">
        <f>Tabell1[[#This Row],[TP]]/(Tabell1[[#This Row],[TP]]+Tabell1[[#This Row],[FN]])</f>
        <v>0.84167962674961116</v>
      </c>
      <c r="Q4059">
        <f>2*(Tabell1[[#This Row],[Recall]] * Tabell1[[#This Row],[Precision]]) / (Tabell1[[#This Row],[Recall]] + Tabell1[[#This Row],[Precision]])</f>
        <v>0.89627380623792441</v>
      </c>
      <c r="R4059">
        <v>8118</v>
      </c>
      <c r="S4059">
        <v>1050</v>
      </c>
      <c r="T4059">
        <v>352</v>
      </c>
      <c r="U4059">
        <v>1527</v>
      </c>
    </row>
    <row r="4060" spans="1:21" hidden="1" x14ac:dyDescent="0.3">
      <c r="A4060" s="21" t="s">
        <v>31</v>
      </c>
      <c r="B4060" s="25" t="s">
        <v>22</v>
      </c>
      <c r="C4060" s="24" t="s">
        <v>38</v>
      </c>
      <c r="D4060" s="24" t="s">
        <v>38</v>
      </c>
      <c r="E4060" t="s">
        <v>39</v>
      </c>
      <c r="F4060" s="19" t="s">
        <v>21</v>
      </c>
      <c r="G4060" s="25" t="s">
        <v>26</v>
      </c>
      <c r="H4060" s="21" t="s">
        <v>29</v>
      </c>
      <c r="I4060" s="25" t="s">
        <v>25</v>
      </c>
      <c r="J4060" s="25" t="s">
        <v>26</v>
      </c>
      <c r="K4060" s="26">
        <v>2.30252480506896</v>
      </c>
      <c r="L4060" s="26">
        <v>0.62336921691894498</v>
      </c>
      <c r="N4060">
        <f>(Tabell1[[#This Row],[TP]]+Tabell1[[#This Row],[TN]])/(Tabell1[[#This Row],[TP]]+Tabell1[[#This Row],[TN]]+Tabell1[[#This Row],[FP]]+Tabell1[[#This Row],[FN]])</f>
        <v>0.87120598036566699</v>
      </c>
      <c r="O4060">
        <f>Tabell1[[#This Row],[TP]]/(Tabell1[[#This Row],[TP]]+Tabell1[[#This Row],[FP]])</f>
        <v>0.86961419318501831</v>
      </c>
      <c r="P4060">
        <f>Tabell1[[#This Row],[TP]]/(Tabell1[[#This Row],[TP]]+Tabell1[[#This Row],[FN]])</f>
        <v>0.92455089820359282</v>
      </c>
      <c r="Q4060">
        <f>2*(Tabell1[[#This Row],[Recall]] * Tabell1[[#This Row],[Precision]]) / (Tabell1[[#This Row],[Recall]] + Tabell1[[#This Row],[Precision]])</f>
        <v>0.8962414743868814</v>
      </c>
      <c r="R4060">
        <v>6176</v>
      </c>
      <c r="S4060">
        <v>3497</v>
      </c>
      <c r="T4060">
        <v>926</v>
      </c>
      <c r="U4060">
        <v>504</v>
      </c>
    </row>
    <row r="4061" spans="1:21" hidden="1" x14ac:dyDescent="0.3">
      <c r="A4061" s="25" t="s">
        <v>20</v>
      </c>
      <c r="B4061" s="21" t="s">
        <v>32</v>
      </c>
      <c r="C4061" s="24" t="s">
        <v>38</v>
      </c>
      <c r="D4061" s="20" t="s">
        <v>23</v>
      </c>
      <c r="E4061" t="s">
        <v>24</v>
      </c>
      <c r="F4061" s="19" t="s">
        <v>21</v>
      </c>
      <c r="G4061" s="21" t="s">
        <v>29</v>
      </c>
      <c r="H4061" s="21" t="s">
        <v>29</v>
      </c>
      <c r="I4061" s="25" t="s">
        <v>25</v>
      </c>
      <c r="J4061" s="21" t="s">
        <v>29</v>
      </c>
      <c r="K4061" s="26">
        <v>2.17433285713195</v>
      </c>
      <c r="L4061" s="26">
        <v>4.5332474708557102</v>
      </c>
      <c r="N4061">
        <f>(Tabell1[[#This Row],[TP]]+Tabell1[[#This Row],[TN]])/(Tabell1[[#This Row],[TP]]+Tabell1[[#This Row],[TN]]+Tabell1[[#This Row],[FP]]+Tabell1[[#This Row],[FN]])</f>
        <v>0.82918439395310939</v>
      </c>
      <c r="O4061">
        <f>Tabell1[[#This Row],[TP]]/(Tabell1[[#This Row],[TP]]+Tabell1[[#This Row],[FP]])</f>
        <v>0.95453480196859619</v>
      </c>
      <c r="P4061">
        <f>Tabell1[[#This Row],[TP]]/(Tabell1[[#This Row],[TP]]+Tabell1[[#This Row],[FN]])</f>
        <v>0.84458268532918612</v>
      </c>
      <c r="Q4061">
        <f>2*(Tabell1[[#This Row],[Recall]] * Tabell1[[#This Row],[Precision]]) / (Tabell1[[#This Row],[Recall]] + Tabell1[[#This Row],[Precision]])</f>
        <v>0.89619891083117875</v>
      </c>
      <c r="R4061">
        <v>8146</v>
      </c>
      <c r="S4061">
        <v>1014</v>
      </c>
      <c r="T4061">
        <v>388</v>
      </c>
      <c r="U4061">
        <v>1499</v>
      </c>
    </row>
    <row r="4062" spans="1:21" hidden="1" x14ac:dyDescent="0.3">
      <c r="A4062" s="25" t="s">
        <v>20</v>
      </c>
      <c r="B4062" s="25" t="s">
        <v>22</v>
      </c>
      <c r="C4062" s="23" t="s">
        <v>40</v>
      </c>
      <c r="D4062" s="23" t="s">
        <v>40</v>
      </c>
      <c r="E4062" t="s">
        <v>46</v>
      </c>
      <c r="F4062" s="25" t="s">
        <v>30</v>
      </c>
      <c r="G4062" s="25" t="s">
        <v>26</v>
      </c>
      <c r="H4062" s="21" t="s">
        <v>29</v>
      </c>
      <c r="I4062" s="21"/>
      <c r="J4062" s="21" t="s">
        <v>29</v>
      </c>
      <c r="K4062" s="26">
        <v>8.0426340103149396</v>
      </c>
      <c r="L4062" s="26">
        <v>18.686620712280199</v>
      </c>
      <c r="N4062">
        <f>(Tabell1[[#This Row],[TP]]+Tabell1[[#This Row],[TN]])/(Tabell1[[#This Row],[TP]]+Tabell1[[#This Row],[TN]]+Tabell1[[#This Row],[FP]]+Tabell1[[#This Row],[FN]])</f>
        <v>0.89833272924972818</v>
      </c>
      <c r="O4062">
        <f>Tabell1[[#This Row],[TP]]/(Tabell1[[#This Row],[TP]]+Tabell1[[#This Row],[FP]])</f>
        <v>0.91272384542884066</v>
      </c>
      <c r="P4062">
        <f>Tabell1[[#This Row],[TP]]/(Tabell1[[#This Row],[TP]]+Tabell1[[#This Row],[FN]])</f>
        <v>0.88020359934557357</v>
      </c>
      <c r="Q4062">
        <f>2*(Tabell1[[#This Row],[Recall]] * Tabell1[[#This Row],[Precision]]) / (Tabell1[[#This Row],[Recall]] + Tabell1[[#This Row],[Precision]])</f>
        <v>0.89616879511382552</v>
      </c>
      <c r="R4062">
        <v>4842</v>
      </c>
      <c r="S4062">
        <v>5072</v>
      </c>
      <c r="T4062">
        <v>463</v>
      </c>
      <c r="U4062">
        <v>659</v>
      </c>
    </row>
    <row r="4063" spans="1:21" hidden="1" x14ac:dyDescent="0.3">
      <c r="A4063" s="21" t="s">
        <v>31</v>
      </c>
      <c r="B4063" s="25" t="s">
        <v>22</v>
      </c>
      <c r="C4063" s="23" t="s">
        <v>40</v>
      </c>
      <c r="D4063" s="20" t="s">
        <v>23</v>
      </c>
      <c r="E4063" t="s">
        <v>24</v>
      </c>
      <c r="F4063" s="25" t="s">
        <v>30</v>
      </c>
      <c r="G4063" s="25" t="s">
        <v>26</v>
      </c>
      <c r="H4063" s="25" t="s">
        <v>26</v>
      </c>
      <c r="I4063" s="25" t="s">
        <v>25</v>
      </c>
      <c r="J4063" s="25" t="s">
        <v>26</v>
      </c>
      <c r="K4063" s="26">
        <v>10.3328104019165</v>
      </c>
      <c r="L4063" s="26">
        <v>1.0206668376922601</v>
      </c>
      <c r="N4063">
        <f>(Tabell1[[#This Row],[TP]]+Tabell1[[#This Row],[TN]])/(Tabell1[[#This Row],[TP]]+Tabell1[[#This Row],[TN]]+Tabell1[[#This Row],[FP]]+Tabell1[[#This Row],[FN]])</f>
        <v>0.82972752783561143</v>
      </c>
      <c r="O4063">
        <f>Tabell1[[#This Row],[TP]]/(Tabell1[[#This Row],[TP]]+Tabell1[[#This Row],[FP]])</f>
        <v>0.95897375266020335</v>
      </c>
      <c r="P4063">
        <f>Tabell1[[#This Row],[TP]]/(Tabell1[[#This Row],[TP]]+Tabell1[[#This Row],[FN]])</f>
        <v>0.84095386210471745</v>
      </c>
      <c r="Q4063">
        <f>2*(Tabell1[[#This Row],[Recall]] * Tabell1[[#This Row],[Precision]]) / (Tabell1[[#This Row],[Recall]] + Tabell1[[#This Row],[Precision]])</f>
        <v>0.89609456996078007</v>
      </c>
      <c r="R4063">
        <v>8111</v>
      </c>
      <c r="S4063">
        <v>1055</v>
      </c>
      <c r="T4063">
        <v>347</v>
      </c>
      <c r="U4063">
        <v>1534</v>
      </c>
    </row>
    <row r="4064" spans="1:21" hidden="1" x14ac:dyDescent="0.3">
      <c r="A4064" s="21" t="s">
        <v>31</v>
      </c>
      <c r="B4064" s="25" t="s">
        <v>22</v>
      </c>
      <c r="C4064" s="25" t="s">
        <v>36</v>
      </c>
      <c r="D4064" s="25" t="s">
        <v>36</v>
      </c>
      <c r="E4064" t="s">
        <v>37</v>
      </c>
      <c r="F4064" s="25" t="s">
        <v>30</v>
      </c>
      <c r="G4064" s="21" t="s">
        <v>29</v>
      </c>
      <c r="H4064" s="21" t="s">
        <v>29</v>
      </c>
      <c r="I4064" s="21"/>
      <c r="J4064" s="25" t="s">
        <v>26</v>
      </c>
      <c r="K4064" s="26">
        <v>6.0032029151916504</v>
      </c>
      <c r="L4064" s="26">
        <v>1.0362966060638401</v>
      </c>
      <c r="N4064">
        <f>(Tabell1[[#This Row],[TP]]+Tabell1[[#This Row],[TN]])/(Tabell1[[#This Row],[TP]]+Tabell1[[#This Row],[TN]]+Tabell1[[#This Row],[FP]]+Tabell1[[#This Row],[FN]])</f>
        <v>0.84739873822803324</v>
      </c>
      <c r="O4064">
        <f>Tabell1[[#This Row],[TP]]/(Tabell1[[#This Row],[TP]]+Tabell1[[#This Row],[FP]])</f>
        <v>0.82252715837621493</v>
      </c>
      <c r="P4064">
        <f>Tabell1[[#This Row],[TP]]/(Tabell1[[#This Row],[TP]]+Tabell1[[#This Row],[FN]])</f>
        <v>0.98399452804377563</v>
      </c>
      <c r="Q4064">
        <f>2*(Tabell1[[#This Row],[Recall]] * Tabell1[[#This Row],[Precision]]) / (Tabell1[[#This Row],[Recall]] + Tabell1[[#This Row],[Precision]])</f>
        <v>0.89604484584241662</v>
      </c>
      <c r="R4064">
        <v>7193</v>
      </c>
      <c r="S4064">
        <v>2075</v>
      </c>
      <c r="T4064">
        <v>1552</v>
      </c>
      <c r="U4064">
        <v>117</v>
      </c>
    </row>
    <row r="4065" spans="1:21" hidden="1" x14ac:dyDescent="0.3">
      <c r="A4065" s="23" t="s">
        <v>48</v>
      </c>
      <c r="B4065" s="21" t="s">
        <v>32</v>
      </c>
      <c r="C4065" s="25" t="s">
        <v>36</v>
      </c>
      <c r="D4065" s="20" t="s">
        <v>23</v>
      </c>
      <c r="E4065" t="s">
        <v>24</v>
      </c>
      <c r="F4065" s="19" t="s">
        <v>21</v>
      </c>
      <c r="G4065" s="25" t="s">
        <v>26</v>
      </c>
      <c r="H4065" s="21" t="s">
        <v>29</v>
      </c>
      <c r="I4065" s="21"/>
      <c r="J4065" s="25" t="s">
        <v>26</v>
      </c>
      <c r="K4065" s="26">
        <v>0.13755130767822199</v>
      </c>
      <c r="L4065" s="26">
        <v>0.226400852203369</v>
      </c>
      <c r="N4065">
        <f>(Tabell1[[#This Row],[TP]]+Tabell1[[#This Row],[TN]])/(Tabell1[[#This Row],[TP]]+Tabell1[[#This Row],[TN]]+Tabell1[[#This Row],[FP]]+Tabell1[[#This Row],[FN]])</f>
        <v>0.82954648320811075</v>
      </c>
      <c r="O4065">
        <f>Tabell1[[#This Row],[TP]]/(Tabell1[[#This Row],[TP]]+Tabell1[[#This Row],[FP]])</f>
        <v>0.95831365139348135</v>
      </c>
      <c r="P4065">
        <f>Tabell1[[#This Row],[TP]]/(Tabell1[[#This Row],[TP]]+Tabell1[[#This Row],[FN]])</f>
        <v>0.84136858475894249</v>
      </c>
      <c r="Q4065">
        <f>2*(Tabell1[[#This Row],[Recall]] * Tabell1[[#This Row],[Precision]]) / (Tabell1[[#This Row],[Recall]] + Tabell1[[#This Row],[Precision]])</f>
        <v>0.896041517142384</v>
      </c>
      <c r="R4065">
        <v>8115</v>
      </c>
      <c r="S4065">
        <v>1049</v>
      </c>
      <c r="T4065">
        <v>353</v>
      </c>
      <c r="U4065">
        <v>1530</v>
      </c>
    </row>
    <row r="4066" spans="1:21" hidden="1" x14ac:dyDescent="0.3">
      <c r="A4066" s="23" t="s">
        <v>48</v>
      </c>
      <c r="B4066" s="21" t="s">
        <v>32</v>
      </c>
      <c r="C4066" s="25" t="s">
        <v>36</v>
      </c>
      <c r="D4066" s="20" t="s">
        <v>23</v>
      </c>
      <c r="E4066" t="s">
        <v>24</v>
      </c>
      <c r="F4066" s="19" t="s">
        <v>21</v>
      </c>
      <c r="G4066" s="25" t="s">
        <v>26</v>
      </c>
      <c r="H4066" s="21" t="s">
        <v>29</v>
      </c>
      <c r="I4066" s="21"/>
      <c r="J4066" s="21" t="s">
        <v>29</v>
      </c>
      <c r="K4066" s="26">
        <v>0.13564181327819799</v>
      </c>
      <c r="L4066" s="26">
        <v>0.18706011772155701</v>
      </c>
      <c r="N4066">
        <f>(Tabell1[[#This Row],[TP]]+Tabell1[[#This Row],[TN]])/(Tabell1[[#This Row],[TP]]+Tabell1[[#This Row],[TN]]+Tabell1[[#This Row],[FP]]+Tabell1[[#This Row],[FN]])</f>
        <v>0.82954648320811075</v>
      </c>
      <c r="O4066">
        <f>Tabell1[[#This Row],[TP]]/(Tabell1[[#This Row],[TP]]+Tabell1[[#This Row],[FP]])</f>
        <v>0.95831365139348135</v>
      </c>
      <c r="P4066">
        <f>Tabell1[[#This Row],[TP]]/(Tabell1[[#This Row],[TP]]+Tabell1[[#This Row],[FN]])</f>
        <v>0.84136858475894249</v>
      </c>
      <c r="Q4066">
        <f>2*(Tabell1[[#This Row],[Recall]] * Tabell1[[#This Row],[Precision]]) / (Tabell1[[#This Row],[Recall]] + Tabell1[[#This Row],[Precision]])</f>
        <v>0.896041517142384</v>
      </c>
      <c r="R4066">
        <v>8115</v>
      </c>
      <c r="S4066">
        <v>1049</v>
      </c>
      <c r="T4066">
        <v>353</v>
      </c>
      <c r="U4066">
        <v>1530</v>
      </c>
    </row>
    <row r="4067" spans="1:21" hidden="1" x14ac:dyDescent="0.3">
      <c r="A4067" s="21" t="s">
        <v>31</v>
      </c>
      <c r="B4067" s="23" t="s">
        <v>33</v>
      </c>
      <c r="C4067" s="21" t="s">
        <v>34</v>
      </c>
      <c r="D4067" s="21" t="s">
        <v>34</v>
      </c>
      <c r="E4067" t="s">
        <v>43</v>
      </c>
      <c r="F4067" s="25" t="s">
        <v>30</v>
      </c>
      <c r="G4067" s="21" t="s">
        <v>29</v>
      </c>
      <c r="H4067" s="21" t="s">
        <v>29</v>
      </c>
      <c r="I4067" s="25" t="s">
        <v>25</v>
      </c>
      <c r="J4067" s="21" t="s">
        <v>29</v>
      </c>
      <c r="K4067" s="26">
        <v>41.337990999221802</v>
      </c>
      <c r="L4067" s="26">
        <v>1.43580245971679</v>
      </c>
      <c r="N4067">
        <f>(Tabell1[[#This Row],[TP]]+Tabell1[[#This Row],[TN]])/(Tabell1[[#This Row],[TP]]+Tabell1[[#This Row],[TN]]+Tabell1[[#This Row],[FP]]+Tabell1[[#This Row],[FN]])</f>
        <v>0.8146067415730337</v>
      </c>
      <c r="O4067">
        <f>Tabell1[[#This Row],[TP]]/(Tabell1[[#This Row],[TP]]+Tabell1[[#This Row],[FP]])</f>
        <v>0.81168232909526439</v>
      </c>
      <c r="P4067">
        <f>Tabell1[[#This Row],[TP]]/(Tabell1[[#This Row],[TP]]+Tabell1[[#This Row],[FN]])</f>
        <v>0.99977303676804352</v>
      </c>
      <c r="Q4067">
        <f>2*(Tabell1[[#This Row],[Recall]] * Tabell1[[#This Row],[Precision]]) / (Tabell1[[#This Row],[Recall]] + Tabell1[[#This Row],[Precision]])</f>
        <v>0.89596257500254239</v>
      </c>
      <c r="R4067">
        <v>8810</v>
      </c>
      <c r="S4067">
        <v>180</v>
      </c>
      <c r="T4067">
        <v>2044</v>
      </c>
      <c r="U4067">
        <v>2</v>
      </c>
    </row>
    <row r="4068" spans="1:21" hidden="1" x14ac:dyDescent="0.3">
      <c r="A4068" s="21" t="s">
        <v>31</v>
      </c>
      <c r="B4068" s="23" t="s">
        <v>33</v>
      </c>
      <c r="C4068" s="21" t="s">
        <v>34</v>
      </c>
      <c r="D4068" s="21" t="s">
        <v>34</v>
      </c>
      <c r="E4068" t="s">
        <v>43</v>
      </c>
      <c r="F4068" s="25" t="s">
        <v>30</v>
      </c>
      <c r="G4068" s="21" t="s">
        <v>29</v>
      </c>
      <c r="H4068" s="21" t="s">
        <v>29</v>
      </c>
      <c r="I4068" s="21"/>
      <c r="J4068" s="21" t="s">
        <v>29</v>
      </c>
      <c r="K4068" s="26">
        <v>21.197028875350899</v>
      </c>
      <c r="L4068" s="26">
        <v>2.0244736671447701</v>
      </c>
      <c r="N4068">
        <f>(Tabell1[[#This Row],[TP]]+Tabell1[[#This Row],[TN]])/(Tabell1[[#This Row],[TP]]+Tabell1[[#This Row],[TN]]+Tabell1[[#This Row],[FP]]+Tabell1[[#This Row],[FN]])</f>
        <v>0.81451612903225812</v>
      </c>
      <c r="O4068">
        <f>Tabell1[[#This Row],[TP]]/(Tabell1[[#This Row],[TP]]+Tabell1[[#This Row],[FP]])</f>
        <v>0.81160755412252417</v>
      </c>
      <c r="P4068">
        <f>Tabell1[[#This Row],[TP]]/(Tabell1[[#This Row],[TP]]+Tabell1[[#This Row],[FN]])</f>
        <v>0.99977303676804352</v>
      </c>
      <c r="Q4068">
        <f>2*(Tabell1[[#This Row],[Recall]] * Tabell1[[#This Row],[Precision]]) / (Tabell1[[#This Row],[Recall]] + Tabell1[[#This Row],[Precision]])</f>
        <v>0.89591701835562099</v>
      </c>
      <c r="R4068">
        <v>8810</v>
      </c>
      <c r="S4068">
        <v>179</v>
      </c>
      <c r="T4068">
        <v>2045</v>
      </c>
      <c r="U4068">
        <v>2</v>
      </c>
    </row>
    <row r="4069" spans="1:21" hidden="1" x14ac:dyDescent="0.3">
      <c r="A4069" s="21" t="s">
        <v>31</v>
      </c>
      <c r="B4069" s="25" t="s">
        <v>22</v>
      </c>
      <c r="C4069" s="25" t="s">
        <v>36</v>
      </c>
      <c r="D4069" s="25" t="s">
        <v>36</v>
      </c>
      <c r="E4069" t="s">
        <v>37</v>
      </c>
      <c r="F4069" s="25" t="s">
        <v>30</v>
      </c>
      <c r="G4069" s="25" t="s">
        <v>26</v>
      </c>
      <c r="H4069" s="21" t="s">
        <v>29</v>
      </c>
      <c r="I4069" s="21"/>
      <c r="J4069" s="25" t="s">
        <v>26</v>
      </c>
      <c r="K4069" s="26">
        <v>6.1956298351287797</v>
      </c>
      <c r="L4069" s="26">
        <v>1.199551820755</v>
      </c>
      <c r="N4069">
        <f>(Tabell1[[#This Row],[TP]]+Tabell1[[#This Row],[TN]])/(Tabell1[[#This Row],[TP]]+Tabell1[[#This Row],[TN]]+Tabell1[[#This Row],[FP]]+Tabell1[[#This Row],[FN]])</f>
        <v>0.84730730547682176</v>
      </c>
      <c r="O4069">
        <f>Tabell1[[#This Row],[TP]]/(Tabell1[[#This Row],[TP]]+Tabell1[[#This Row],[FP]])</f>
        <v>0.82295006871278054</v>
      </c>
      <c r="P4069">
        <f>Tabell1[[#This Row],[TP]]/(Tabell1[[#This Row],[TP]]+Tabell1[[#This Row],[FN]])</f>
        <v>0.98303693570451434</v>
      </c>
      <c r="Q4069">
        <f>2*(Tabell1[[#This Row],[Recall]] * Tabell1[[#This Row],[Precision]]) / (Tabell1[[#This Row],[Recall]] + Tabell1[[#This Row],[Precision]])</f>
        <v>0.89589826704899633</v>
      </c>
      <c r="R4069">
        <v>7186</v>
      </c>
      <c r="S4069">
        <v>2081</v>
      </c>
      <c r="T4069">
        <v>1546</v>
      </c>
      <c r="U4069">
        <v>124</v>
      </c>
    </row>
    <row r="4070" spans="1:21" hidden="1" x14ac:dyDescent="0.3">
      <c r="A4070" s="21" t="s">
        <v>31</v>
      </c>
      <c r="B4070" s="23" t="s">
        <v>33</v>
      </c>
      <c r="C4070" s="21" t="s">
        <v>34</v>
      </c>
      <c r="D4070" s="21" t="s">
        <v>34</v>
      </c>
      <c r="E4070" t="s">
        <v>35</v>
      </c>
      <c r="F4070" s="25" t="s">
        <v>30</v>
      </c>
      <c r="G4070" s="21" t="s">
        <v>29</v>
      </c>
      <c r="H4070" s="25" t="s">
        <v>26</v>
      </c>
      <c r="I4070" s="21"/>
      <c r="J4070" s="25" t="s">
        <v>26</v>
      </c>
      <c r="K4070" s="26">
        <v>169.27562212943999</v>
      </c>
      <c r="L4070" s="26">
        <v>5.8171887397766104</v>
      </c>
      <c r="N4070">
        <f>(Tabell1[[#This Row],[TP]]+Tabell1[[#This Row],[TN]])/(Tabell1[[#This Row],[TP]]+Tabell1[[#This Row],[TN]]+Tabell1[[#This Row],[FP]]+Tabell1[[#This Row],[FN]])</f>
        <v>0.81388559438007479</v>
      </c>
      <c r="O4070">
        <f>Tabell1[[#This Row],[TP]]/(Tabell1[[#This Row],[TP]]+Tabell1[[#This Row],[FP]])</f>
        <v>0.8115004160118332</v>
      </c>
      <c r="P4070">
        <f>Tabell1[[#This Row],[TP]]/(Tabell1[[#This Row],[TP]]+Tabell1[[#This Row],[FN]])</f>
        <v>0.9998860918100011</v>
      </c>
      <c r="Q4070">
        <f>2*(Tabell1[[#This Row],[Recall]] * Tabell1[[#This Row],[Precision]]) / (Tabell1[[#This Row],[Recall]] + Tabell1[[#This Row],[Precision]])</f>
        <v>0.89589712186160442</v>
      </c>
      <c r="R4070">
        <v>8778</v>
      </c>
      <c r="S4070">
        <v>143</v>
      </c>
      <c r="T4070">
        <v>2039</v>
      </c>
      <c r="U4070">
        <v>1</v>
      </c>
    </row>
    <row r="4071" spans="1:21" hidden="1" x14ac:dyDescent="0.3">
      <c r="A4071" s="21" t="s">
        <v>31</v>
      </c>
      <c r="B4071" s="21" t="s">
        <v>32</v>
      </c>
      <c r="C4071" s="24" t="s">
        <v>38</v>
      </c>
      <c r="D4071" s="24" t="s">
        <v>38</v>
      </c>
      <c r="E4071" t="s">
        <v>39</v>
      </c>
      <c r="F4071" s="19" t="s">
        <v>21</v>
      </c>
      <c r="G4071" s="25" t="s">
        <v>26</v>
      </c>
      <c r="H4071" s="25" t="s">
        <v>26</v>
      </c>
      <c r="I4071" s="25" t="s">
        <v>25</v>
      </c>
      <c r="J4071" s="25" t="s">
        <v>26</v>
      </c>
      <c r="K4071" s="26">
        <v>2.40144491195678</v>
      </c>
      <c r="L4071" s="26">
        <v>0.54834318161010698</v>
      </c>
      <c r="N4071">
        <f>(Tabell1[[#This Row],[TP]]+Tabell1[[#This Row],[TN]])/(Tabell1[[#This Row],[TP]]+Tabell1[[#This Row],[TN]]+Tabell1[[#This Row],[FP]]+Tabell1[[#This Row],[FN]])</f>
        <v>0.87084571737368277</v>
      </c>
      <c r="O4071">
        <f>Tabell1[[#This Row],[TP]]/(Tabell1[[#This Row],[TP]]+Tabell1[[#This Row],[FP]])</f>
        <v>0.86974908373273185</v>
      </c>
      <c r="P4071">
        <f>Tabell1[[#This Row],[TP]]/(Tabell1[[#This Row],[TP]]+Tabell1[[#This Row],[FN]])</f>
        <v>0.92365269461077848</v>
      </c>
      <c r="Q4071">
        <f>2*(Tabell1[[#This Row],[Recall]] * Tabell1[[#This Row],[Precision]]) / (Tabell1[[#This Row],[Recall]] + Tabell1[[#This Row],[Precision]])</f>
        <v>0.8958908087701466</v>
      </c>
      <c r="R4071">
        <v>6170</v>
      </c>
      <c r="S4071">
        <v>3499</v>
      </c>
      <c r="T4071">
        <v>924</v>
      </c>
      <c r="U4071">
        <v>510</v>
      </c>
    </row>
    <row r="4072" spans="1:21" hidden="1" x14ac:dyDescent="0.3">
      <c r="A4072" s="25" t="s">
        <v>20</v>
      </c>
      <c r="B4072" s="25" t="s">
        <v>22</v>
      </c>
      <c r="C4072" s="23" t="s">
        <v>40</v>
      </c>
      <c r="D4072" s="20" t="s">
        <v>23</v>
      </c>
      <c r="E4072" t="s">
        <v>24</v>
      </c>
      <c r="F4072" s="19" t="s">
        <v>21</v>
      </c>
      <c r="G4072" s="25" t="s">
        <v>26</v>
      </c>
      <c r="H4072" s="21" t="s">
        <v>29</v>
      </c>
      <c r="I4072" s="21"/>
      <c r="J4072" s="25" t="s">
        <v>26</v>
      </c>
      <c r="K4072" s="26">
        <v>5.1353664398193297</v>
      </c>
      <c r="L4072" s="26">
        <v>4.6542935371398899</v>
      </c>
      <c r="N4072">
        <f>(Tabell1[[#This Row],[TP]]+Tabell1[[#This Row],[TN]])/(Tabell1[[#This Row],[TP]]+Tabell1[[#This Row],[TN]]+Tabell1[[#This Row],[FP]]+Tabell1[[#This Row],[FN]])</f>
        <v>0.82963700552186115</v>
      </c>
      <c r="O4072">
        <f>Tabell1[[#This Row],[TP]]/(Tabell1[[#This Row],[TP]]+Tabell1[[#This Row],[FP]])</f>
        <v>0.96049353422707318</v>
      </c>
      <c r="P4072">
        <f>Tabell1[[#This Row],[TP]]/(Tabell1[[#This Row],[TP]]+Tabell1[[#This Row],[FN]])</f>
        <v>0.83939865215137377</v>
      </c>
      <c r="Q4072">
        <f>2*(Tabell1[[#This Row],[Recall]] * Tabell1[[#This Row],[Precision]]) / (Tabell1[[#This Row],[Recall]] + Tabell1[[#This Row],[Precision]])</f>
        <v>0.89587252406772155</v>
      </c>
      <c r="R4072">
        <v>8096</v>
      </c>
      <c r="S4072">
        <v>1069</v>
      </c>
      <c r="T4072">
        <v>333</v>
      </c>
      <c r="U4072">
        <v>1549</v>
      </c>
    </row>
    <row r="4073" spans="1:21" hidden="1" x14ac:dyDescent="0.3">
      <c r="A4073" s="21" t="s">
        <v>31</v>
      </c>
      <c r="B4073" s="25" t="s">
        <v>22</v>
      </c>
      <c r="C4073" s="24" t="s">
        <v>38</v>
      </c>
      <c r="D4073" s="24" t="s">
        <v>38</v>
      </c>
      <c r="E4073" t="s">
        <v>39</v>
      </c>
      <c r="F4073" s="19" t="s">
        <v>21</v>
      </c>
      <c r="G4073" s="25" t="s">
        <v>26</v>
      </c>
      <c r="H4073" s="21" t="s">
        <v>29</v>
      </c>
      <c r="I4073" s="21"/>
      <c r="J4073" s="25" t="s">
        <v>26</v>
      </c>
      <c r="K4073" s="26">
        <v>2.34250283241271</v>
      </c>
      <c r="L4073" s="26">
        <v>0.50783491134643499</v>
      </c>
      <c r="N4073">
        <f>(Tabell1[[#This Row],[TP]]+Tabell1[[#This Row],[TN]])/(Tabell1[[#This Row],[TP]]+Tabell1[[#This Row],[TN]]+Tabell1[[#This Row],[FP]]+Tabell1[[#This Row],[FN]])</f>
        <v>0.87048545438169866</v>
      </c>
      <c r="O4073">
        <f>Tabell1[[#This Row],[TP]]/(Tabell1[[#This Row],[TP]]+Tabell1[[#This Row],[FP]])</f>
        <v>0.86770482603815935</v>
      </c>
      <c r="P4073">
        <f>Tabell1[[#This Row],[TP]]/(Tabell1[[#This Row],[TP]]+Tabell1[[#This Row],[FN]])</f>
        <v>0.92589820359281438</v>
      </c>
      <c r="Q4073">
        <f>2*(Tabell1[[#This Row],[Recall]] * Tabell1[[#This Row],[Precision]]) / (Tabell1[[#This Row],[Recall]] + Tabell1[[#This Row],[Precision]])</f>
        <v>0.89585747392815762</v>
      </c>
      <c r="R4073">
        <v>6185</v>
      </c>
      <c r="S4073">
        <v>3480</v>
      </c>
      <c r="T4073">
        <v>943</v>
      </c>
      <c r="U4073">
        <v>495</v>
      </c>
    </row>
    <row r="4074" spans="1:21" hidden="1" x14ac:dyDescent="0.3">
      <c r="A4074" s="25" t="s">
        <v>20</v>
      </c>
      <c r="B4074" s="21" t="s">
        <v>32</v>
      </c>
      <c r="C4074" s="24" t="s">
        <v>38</v>
      </c>
      <c r="D4074" s="24" t="s">
        <v>38</v>
      </c>
      <c r="E4074" t="s">
        <v>45</v>
      </c>
      <c r="F4074" s="19" t="s">
        <v>21</v>
      </c>
      <c r="G4074" s="21" t="s">
        <v>29</v>
      </c>
      <c r="H4074" s="21" t="s">
        <v>29</v>
      </c>
      <c r="I4074" s="21"/>
      <c r="J4074" s="25" t="s">
        <v>26</v>
      </c>
      <c r="K4074" s="26">
        <v>2.12495636940002</v>
      </c>
      <c r="L4074" s="26">
        <v>5.2663946151733398</v>
      </c>
      <c r="N4074">
        <f>(Tabell1[[#This Row],[TP]]+Tabell1[[#This Row],[TN]])/(Tabell1[[#This Row],[TP]]+Tabell1[[#This Row],[TN]]+Tabell1[[#This Row],[FP]]+Tabell1[[#This Row],[FN]])</f>
        <v>0.8744917321767417</v>
      </c>
      <c r="O4074">
        <f>Tabell1[[#This Row],[TP]]/(Tabell1[[#This Row],[TP]]+Tabell1[[#This Row],[FP]])</f>
        <v>0.8889550461446859</v>
      </c>
      <c r="P4074">
        <f>Tabell1[[#This Row],[TP]]/(Tabell1[[#This Row],[TP]]+Tabell1[[#This Row],[FN]])</f>
        <v>0.90279667422524568</v>
      </c>
      <c r="Q4074">
        <f>2*(Tabell1[[#This Row],[Recall]] * Tabell1[[#This Row],[Precision]]) / (Tabell1[[#This Row],[Recall]] + Tabell1[[#This Row],[Precision]])</f>
        <v>0.89582239555988907</v>
      </c>
      <c r="R4074">
        <v>5972</v>
      </c>
      <c r="S4074">
        <v>3706</v>
      </c>
      <c r="T4074">
        <v>746</v>
      </c>
      <c r="U4074">
        <v>643</v>
      </c>
    </row>
    <row r="4075" spans="1:21" hidden="1" x14ac:dyDescent="0.3">
      <c r="A4075" s="21" t="s">
        <v>31</v>
      </c>
      <c r="B4075" s="23" t="s">
        <v>33</v>
      </c>
      <c r="C4075" s="21" t="s">
        <v>34</v>
      </c>
      <c r="D4075" s="21" t="s">
        <v>34</v>
      </c>
      <c r="E4075" t="s">
        <v>43</v>
      </c>
      <c r="F4075" s="25" t="s">
        <v>30</v>
      </c>
      <c r="G4075" s="21" t="s">
        <v>29</v>
      </c>
      <c r="H4075" s="21" t="s">
        <v>29</v>
      </c>
      <c r="I4075" s="25" t="s">
        <v>25</v>
      </c>
      <c r="J4075" s="25" t="s">
        <v>26</v>
      </c>
      <c r="K4075" s="26">
        <v>192.95505547523399</v>
      </c>
      <c r="L4075" s="26">
        <v>5.8061013221740696</v>
      </c>
      <c r="N4075">
        <f>(Tabell1[[#This Row],[TP]]+Tabell1[[#This Row],[TN]])/(Tabell1[[#This Row],[TP]]+Tabell1[[#This Row],[TN]]+Tabell1[[#This Row],[FP]]+Tabell1[[#This Row],[FN]])</f>
        <v>0.81424429140993115</v>
      </c>
      <c r="O4075">
        <f>Tabell1[[#This Row],[TP]]/(Tabell1[[#This Row],[TP]]+Tabell1[[#This Row],[FP]])</f>
        <v>0.81126864297551093</v>
      </c>
      <c r="P4075">
        <f>Tabell1[[#This Row],[TP]]/(Tabell1[[#This Row],[TP]]+Tabell1[[#This Row],[FN]])</f>
        <v>1</v>
      </c>
      <c r="Q4075">
        <f>2*(Tabell1[[#This Row],[Recall]] * Tabell1[[#This Row],[Precision]]) / (Tabell1[[#This Row],[Recall]] + Tabell1[[#This Row],[Precision]])</f>
        <v>0.89580156551794243</v>
      </c>
      <c r="R4075">
        <v>8812</v>
      </c>
      <c r="S4075">
        <v>174</v>
      </c>
      <c r="T4075">
        <v>2050</v>
      </c>
      <c r="U4075">
        <v>0</v>
      </c>
    </row>
    <row r="4076" spans="1:21" hidden="1" x14ac:dyDescent="0.3">
      <c r="A4076" s="25" t="s">
        <v>20</v>
      </c>
      <c r="B4076" s="21" t="s">
        <v>32</v>
      </c>
      <c r="C4076" s="24" t="s">
        <v>38</v>
      </c>
      <c r="D4076" s="24" t="s">
        <v>38</v>
      </c>
      <c r="E4076" t="s">
        <v>45</v>
      </c>
      <c r="F4076" s="19" t="s">
        <v>21</v>
      </c>
      <c r="G4076" s="25" t="s">
        <v>26</v>
      </c>
      <c r="H4076" s="21" t="s">
        <v>29</v>
      </c>
      <c r="I4076" s="21"/>
      <c r="J4076" s="25" t="s">
        <v>26</v>
      </c>
      <c r="K4076" s="26">
        <v>2.1220622062683101</v>
      </c>
      <c r="L4076" s="26">
        <v>5.2384374141693097</v>
      </c>
      <c r="N4076">
        <f>(Tabell1[[#This Row],[TP]]+Tabell1[[#This Row],[TN]])/(Tabell1[[#This Row],[TP]]+Tabell1[[#This Row],[TN]]+Tabell1[[#This Row],[FP]]+Tabell1[[#This Row],[FN]])</f>
        <v>0.87440137345260682</v>
      </c>
      <c r="O4076">
        <f>Tabell1[[#This Row],[TP]]/(Tabell1[[#This Row],[TP]]+Tabell1[[#This Row],[FP]])</f>
        <v>0.88859140264762759</v>
      </c>
      <c r="P4076">
        <f>Tabell1[[#This Row],[TP]]/(Tabell1[[#This Row],[TP]]+Tabell1[[#This Row],[FN]])</f>
        <v>0.90309901738473164</v>
      </c>
      <c r="Q4076">
        <f>2*(Tabell1[[#This Row],[Recall]] * Tabell1[[#This Row],[Precision]]) / (Tabell1[[#This Row],[Recall]] + Tabell1[[#This Row],[Precision]])</f>
        <v>0.89578647473384321</v>
      </c>
      <c r="R4076">
        <v>5974</v>
      </c>
      <c r="S4076">
        <v>3703</v>
      </c>
      <c r="T4076">
        <v>749</v>
      </c>
      <c r="U4076">
        <v>641</v>
      </c>
    </row>
    <row r="4077" spans="1:21" hidden="1" x14ac:dyDescent="0.3">
      <c r="A4077" s="21" t="s">
        <v>31</v>
      </c>
      <c r="B4077" s="23" t="s">
        <v>33</v>
      </c>
      <c r="C4077" s="23" t="s">
        <v>40</v>
      </c>
      <c r="D4077" s="20" t="s">
        <v>23</v>
      </c>
      <c r="E4077" t="s">
        <v>24</v>
      </c>
      <c r="F4077" s="19" t="s">
        <v>21</v>
      </c>
      <c r="G4077" s="25" t="s">
        <v>26</v>
      </c>
      <c r="H4077" s="21" t="s">
        <v>29</v>
      </c>
      <c r="I4077" s="25" t="s">
        <v>25</v>
      </c>
      <c r="J4077" s="21" t="s">
        <v>29</v>
      </c>
      <c r="K4077" s="26">
        <v>83.546665191650305</v>
      </c>
      <c r="L4077" s="26">
        <v>0.76388049125671298</v>
      </c>
      <c r="N4077">
        <f>(Tabell1[[#This Row],[TP]]+Tabell1[[#This Row],[TN]])/(Tabell1[[#This Row],[TP]]+Tabell1[[#This Row],[TN]]+Tabell1[[#This Row],[FP]]+Tabell1[[#This Row],[FN]])</f>
        <v>0.82900334932560871</v>
      </c>
      <c r="O4077">
        <f>Tabell1[[#This Row],[TP]]/(Tabell1[[#This Row],[TP]]+Tabell1[[#This Row],[FP]])</f>
        <v>0.95731132075471703</v>
      </c>
      <c r="P4077">
        <f>Tabell1[[#This Row],[TP]]/(Tabell1[[#This Row],[TP]]+Tabell1[[#This Row],[FN]])</f>
        <v>0.84167962674961116</v>
      </c>
      <c r="Q4077">
        <f>2*(Tabell1[[#This Row],[Recall]] * Tabell1[[#This Row],[Precision]]) / (Tabell1[[#This Row],[Recall]] + Tabell1[[#This Row],[Precision]])</f>
        <v>0.89577931034482761</v>
      </c>
      <c r="R4077">
        <v>8118</v>
      </c>
      <c r="S4077">
        <v>1040</v>
      </c>
      <c r="T4077">
        <v>362</v>
      </c>
      <c r="U4077">
        <v>1527</v>
      </c>
    </row>
    <row r="4078" spans="1:21" hidden="1" x14ac:dyDescent="0.3">
      <c r="A4078" s="21" t="s">
        <v>31</v>
      </c>
      <c r="B4078" s="25" t="s">
        <v>22</v>
      </c>
      <c r="C4078" s="25" t="s">
        <v>36</v>
      </c>
      <c r="D4078" s="25" t="s">
        <v>36</v>
      </c>
      <c r="E4078" t="s">
        <v>37</v>
      </c>
      <c r="F4078" s="25" t="s">
        <v>30</v>
      </c>
      <c r="G4078" s="21" t="s">
        <v>29</v>
      </c>
      <c r="H4078" s="21" t="s">
        <v>29</v>
      </c>
      <c r="I4078" s="25" t="s">
        <v>25</v>
      </c>
      <c r="J4078" s="25" t="s">
        <v>26</v>
      </c>
      <c r="K4078" s="26">
        <v>5.9660835266113201</v>
      </c>
      <c r="L4078" s="26">
        <v>0.92092180252075195</v>
      </c>
      <c r="N4078">
        <f>(Tabell1[[#This Row],[TP]]+Tabell1[[#This Row],[TN]])/(Tabell1[[#This Row],[TP]]+Tabell1[[#This Row],[TN]]+Tabell1[[#This Row],[FP]]+Tabell1[[#This Row],[FN]])</f>
        <v>0.84749017097924473</v>
      </c>
      <c r="O4078">
        <f>Tabell1[[#This Row],[TP]]/(Tabell1[[#This Row],[TP]]+Tabell1[[#This Row],[FP]])</f>
        <v>0.82507490205116385</v>
      </c>
      <c r="P4078">
        <f>Tabell1[[#This Row],[TP]]/(Tabell1[[#This Row],[TP]]+Tabell1[[#This Row],[FN]])</f>
        <v>0.97948016415868677</v>
      </c>
      <c r="Q4078">
        <f>2*(Tabell1[[#This Row],[Recall]] * Tabell1[[#This Row],[Precision]]) / (Tabell1[[#This Row],[Recall]] + Tabell1[[#This Row],[Precision]])</f>
        <v>0.89567175381536146</v>
      </c>
      <c r="R4078">
        <v>7160</v>
      </c>
      <c r="S4078">
        <v>2109</v>
      </c>
      <c r="T4078">
        <v>1518</v>
      </c>
      <c r="U4078">
        <v>150</v>
      </c>
    </row>
    <row r="4079" spans="1:21" hidden="1" x14ac:dyDescent="0.3">
      <c r="A4079" s="21" t="s">
        <v>31</v>
      </c>
      <c r="B4079" s="25" t="s">
        <v>22</v>
      </c>
      <c r="C4079" s="24" t="s">
        <v>38</v>
      </c>
      <c r="D4079" s="24" t="s">
        <v>38</v>
      </c>
      <c r="E4079" t="s">
        <v>45</v>
      </c>
      <c r="F4079" s="19" t="s">
        <v>21</v>
      </c>
      <c r="G4079" s="25" t="s">
        <v>26</v>
      </c>
      <c r="H4079" s="25" t="s">
        <v>26</v>
      </c>
      <c r="I4079" s="21"/>
      <c r="J4079" s="25" t="s">
        <v>26</v>
      </c>
      <c r="K4079" s="26">
        <v>3.0387477874755802</v>
      </c>
      <c r="L4079" s="26">
        <v>2.3091034889221098</v>
      </c>
      <c r="N4079">
        <f>(Tabell1[[#This Row],[TP]]+Tabell1[[#This Row],[TN]])/(Tabell1[[#This Row],[TP]]+Tabell1[[#This Row],[TN]]+Tabell1[[#This Row],[FP]]+Tabell1[[#This Row],[FN]])</f>
        <v>0.86834733893557425</v>
      </c>
      <c r="O4079">
        <f>Tabell1[[#This Row],[TP]]/(Tabell1[[#This Row],[TP]]+Tabell1[[#This Row],[FP]])</f>
        <v>0.85136239782016354</v>
      </c>
      <c r="P4079">
        <f>Tabell1[[#This Row],[TP]]/(Tabell1[[#This Row],[TP]]+Tabell1[[#This Row],[FN]])</f>
        <v>0.94467120181405895</v>
      </c>
      <c r="Q4079">
        <f>2*(Tabell1[[#This Row],[Recall]] * Tabell1[[#This Row],[Precision]]) / (Tabell1[[#This Row],[Recall]] + Tabell1[[#This Row],[Precision]])</f>
        <v>0.89559297742744537</v>
      </c>
      <c r="R4079">
        <v>6249</v>
      </c>
      <c r="S4079">
        <v>3361</v>
      </c>
      <c r="T4079">
        <v>1091</v>
      </c>
      <c r="U4079">
        <v>366</v>
      </c>
    </row>
    <row r="4080" spans="1:21" hidden="1" x14ac:dyDescent="0.3">
      <c r="A4080" s="21" t="s">
        <v>31</v>
      </c>
      <c r="B4080" s="23" t="s">
        <v>33</v>
      </c>
      <c r="C4080" s="23" t="s">
        <v>40</v>
      </c>
      <c r="D4080" s="20" t="s">
        <v>23</v>
      </c>
      <c r="E4080" t="s">
        <v>24</v>
      </c>
      <c r="F4080" s="19" t="s">
        <v>21</v>
      </c>
      <c r="G4080" s="25" t="s">
        <v>26</v>
      </c>
      <c r="H4080" s="21" t="s">
        <v>29</v>
      </c>
      <c r="I4080" s="21"/>
      <c r="J4080" s="21" t="s">
        <v>29</v>
      </c>
      <c r="K4080" s="26">
        <v>62.8791949748992</v>
      </c>
      <c r="L4080" s="26">
        <v>0.62532639503479004</v>
      </c>
      <c r="N4080">
        <f>(Tabell1[[#This Row],[TP]]+Tabell1[[#This Row],[TN]])/(Tabell1[[#This Row],[TP]]+Tabell1[[#This Row],[TN]]+Tabell1[[#This Row],[FP]]+Tabell1[[#This Row],[FN]])</f>
        <v>0.82827917081560609</v>
      </c>
      <c r="O4080">
        <f>Tabell1[[#This Row],[TP]]/(Tabell1[[#This Row],[TP]]+Tabell1[[#This Row],[FP]])</f>
        <v>0.95501526896875732</v>
      </c>
      <c r="P4080">
        <f>Tabell1[[#This Row],[TP]]/(Tabell1[[#This Row],[TP]]+Tabell1[[#This Row],[FN]])</f>
        <v>0.84302747537584244</v>
      </c>
      <c r="Q4080">
        <f>2*(Tabell1[[#This Row],[Recall]] * Tabell1[[#This Row],[Precision]]) / (Tabell1[[#This Row],[Recall]] + Tabell1[[#This Row],[Precision]])</f>
        <v>0.89553389503827296</v>
      </c>
      <c r="R4080">
        <v>8131</v>
      </c>
      <c r="S4080">
        <v>1019</v>
      </c>
      <c r="T4080">
        <v>383</v>
      </c>
      <c r="U4080">
        <v>1514</v>
      </c>
    </row>
    <row r="4081" spans="1:21" hidden="1" x14ac:dyDescent="0.3">
      <c r="A4081" s="21" t="s">
        <v>31</v>
      </c>
      <c r="B4081" s="21" t="s">
        <v>32</v>
      </c>
      <c r="C4081" s="24" t="s">
        <v>38</v>
      </c>
      <c r="D4081" s="24" t="s">
        <v>38</v>
      </c>
      <c r="E4081" t="s">
        <v>39</v>
      </c>
      <c r="F4081" s="19" t="s">
        <v>21</v>
      </c>
      <c r="G4081" s="21" t="s">
        <v>29</v>
      </c>
      <c r="H4081" s="21" t="s">
        <v>29</v>
      </c>
      <c r="I4081" s="25" t="s">
        <v>25</v>
      </c>
      <c r="J4081" s="25" t="s">
        <v>26</v>
      </c>
      <c r="K4081" s="26">
        <v>2.3443515300750701</v>
      </c>
      <c r="L4081" s="26">
        <v>0.50886797904968195</v>
      </c>
      <c r="N4081">
        <f>(Tabell1[[#This Row],[TP]]+Tabell1[[#This Row],[TN]])/(Tabell1[[#This Row],[TP]]+Tabell1[[#This Row],[TN]]+Tabell1[[#This Row],[FP]]+Tabell1[[#This Row],[FN]])</f>
        <v>0.87003512564171848</v>
      </c>
      <c r="O4081">
        <f>Tabell1[[#This Row],[TP]]/(Tabell1[[#This Row],[TP]]+Tabell1[[#This Row],[FP]])</f>
        <v>0.86740564052195879</v>
      </c>
      <c r="P4081">
        <f>Tabell1[[#This Row],[TP]]/(Tabell1[[#This Row],[TP]]+Tabell1[[#This Row],[FN]])</f>
        <v>0.92544910179640716</v>
      </c>
      <c r="Q4081">
        <f>2*(Tabell1[[#This Row],[Recall]] * Tabell1[[#This Row],[Precision]]) / (Tabell1[[#This Row],[Recall]] + Tabell1[[#This Row],[Precision]])</f>
        <v>0.89548779604548412</v>
      </c>
      <c r="R4081">
        <v>6182</v>
      </c>
      <c r="S4081">
        <v>3478</v>
      </c>
      <c r="T4081">
        <v>945</v>
      </c>
      <c r="U4081">
        <v>498</v>
      </c>
    </row>
    <row r="4082" spans="1:21" hidden="1" x14ac:dyDescent="0.3">
      <c r="A4082" s="23" t="s">
        <v>48</v>
      </c>
      <c r="B4082" s="21" t="s">
        <v>32</v>
      </c>
      <c r="C4082" s="25" t="s">
        <v>36</v>
      </c>
      <c r="D4082" s="20" t="s">
        <v>23</v>
      </c>
      <c r="E4082" t="s">
        <v>24</v>
      </c>
      <c r="F4082" s="19" t="s">
        <v>21</v>
      </c>
      <c r="G4082" s="21" t="s">
        <v>29</v>
      </c>
      <c r="H4082" s="21" t="s">
        <v>29</v>
      </c>
      <c r="I4082" s="21"/>
      <c r="J4082" s="21" t="s">
        <v>29</v>
      </c>
      <c r="K4082" s="26">
        <v>0.12766361236572199</v>
      </c>
      <c r="L4082" s="26">
        <v>0.17553687095642001</v>
      </c>
      <c r="N4082">
        <f>(Tabell1[[#This Row],[TP]]+Tabell1[[#This Row],[TN]])/(Tabell1[[#This Row],[TP]]+Tabell1[[#This Row],[TN]]+Tabell1[[#This Row],[FP]]+Tabell1[[#This Row],[FN]])</f>
        <v>0.82864126007060745</v>
      </c>
      <c r="O4082">
        <f>Tabell1[[#This Row],[TP]]/(Tabell1[[#This Row],[TP]]+Tabell1[[#This Row],[FP]])</f>
        <v>0.95837275307473979</v>
      </c>
      <c r="P4082">
        <f>Tabell1[[#This Row],[TP]]/(Tabell1[[#This Row],[TP]]+Tabell1[[#This Row],[FN]])</f>
        <v>0.84022809745982374</v>
      </c>
      <c r="Q4082">
        <f>2*(Tabell1[[#This Row],[Recall]] * Tabell1[[#This Row],[Precision]]) / (Tabell1[[#This Row],[Recall]] + Tabell1[[#This Row],[Precision]])</f>
        <v>0.89542014253356161</v>
      </c>
      <c r="R4082">
        <v>8104</v>
      </c>
      <c r="S4082">
        <v>1050</v>
      </c>
      <c r="T4082">
        <v>352</v>
      </c>
      <c r="U4082">
        <v>1541</v>
      </c>
    </row>
    <row r="4083" spans="1:21" hidden="1" x14ac:dyDescent="0.3">
      <c r="A4083" s="23" t="s">
        <v>48</v>
      </c>
      <c r="B4083" s="21" t="s">
        <v>32</v>
      </c>
      <c r="C4083" s="25" t="s">
        <v>36</v>
      </c>
      <c r="D4083" s="20" t="s">
        <v>23</v>
      </c>
      <c r="E4083" t="s">
        <v>24</v>
      </c>
      <c r="F4083" s="19" t="s">
        <v>21</v>
      </c>
      <c r="G4083" s="21" t="s">
        <v>29</v>
      </c>
      <c r="H4083" s="21" t="s">
        <v>29</v>
      </c>
      <c r="I4083" s="21"/>
      <c r="J4083" s="25" t="s">
        <v>26</v>
      </c>
      <c r="K4083" s="26">
        <v>0.12766170501708901</v>
      </c>
      <c r="L4083" s="26">
        <v>0.17353987693786599</v>
      </c>
      <c r="N4083">
        <f>(Tabell1[[#This Row],[TP]]+Tabell1[[#This Row],[TN]])/(Tabell1[[#This Row],[TP]]+Tabell1[[#This Row],[TN]]+Tabell1[[#This Row],[FP]]+Tabell1[[#This Row],[FN]])</f>
        <v>0.82864126007060745</v>
      </c>
      <c r="O4083">
        <f>Tabell1[[#This Row],[TP]]/(Tabell1[[#This Row],[TP]]+Tabell1[[#This Row],[FP]])</f>
        <v>0.95837275307473979</v>
      </c>
      <c r="P4083">
        <f>Tabell1[[#This Row],[TP]]/(Tabell1[[#This Row],[TP]]+Tabell1[[#This Row],[FN]])</f>
        <v>0.84022809745982374</v>
      </c>
      <c r="Q4083">
        <f>2*(Tabell1[[#This Row],[Recall]] * Tabell1[[#This Row],[Precision]]) / (Tabell1[[#This Row],[Recall]] + Tabell1[[#This Row],[Precision]])</f>
        <v>0.89542014253356161</v>
      </c>
      <c r="R4083">
        <v>8104</v>
      </c>
      <c r="S4083">
        <v>1050</v>
      </c>
      <c r="T4083">
        <v>352</v>
      </c>
      <c r="U4083">
        <v>1541</v>
      </c>
    </row>
    <row r="4084" spans="1:21" hidden="1" x14ac:dyDescent="0.3">
      <c r="A4084" s="21" t="s">
        <v>31</v>
      </c>
      <c r="B4084" s="25" t="s">
        <v>22</v>
      </c>
      <c r="C4084" s="25" t="s">
        <v>36</v>
      </c>
      <c r="D4084" s="25" t="s">
        <v>36</v>
      </c>
      <c r="E4084" t="s">
        <v>37</v>
      </c>
      <c r="F4084" s="25" t="s">
        <v>30</v>
      </c>
      <c r="G4084" s="25" t="s">
        <v>26</v>
      </c>
      <c r="H4084" s="21" t="s">
        <v>29</v>
      </c>
      <c r="I4084" s="25" t="s">
        <v>25</v>
      </c>
      <c r="J4084" s="25" t="s">
        <v>26</v>
      </c>
      <c r="K4084" s="26">
        <v>6.5285582542419398</v>
      </c>
      <c r="L4084" s="26">
        <v>0.974018335342407</v>
      </c>
      <c r="N4084">
        <f>(Tabell1[[#This Row],[TP]]+Tabell1[[#This Row],[TN]])/(Tabell1[[#This Row],[TP]]+Tabell1[[#This Row],[TN]]+Tabell1[[#This Row],[FP]]+Tabell1[[#This Row],[FN]])</f>
        <v>0.84712443997439879</v>
      </c>
      <c r="O4084">
        <f>Tabell1[[#This Row],[TP]]/(Tabell1[[#This Row],[TP]]+Tabell1[[#This Row],[FP]])</f>
        <v>0.82499423564676044</v>
      </c>
      <c r="P4084">
        <f>Tabell1[[#This Row],[TP]]/(Tabell1[[#This Row],[TP]]+Tabell1[[#This Row],[FN]])</f>
        <v>0.97893296853625167</v>
      </c>
      <c r="Q4084">
        <f>2*(Tabell1[[#This Row],[Recall]] * Tabell1[[#This Row],[Precision]]) / (Tabell1[[#This Row],[Recall]] + Tabell1[[#This Row],[Precision]])</f>
        <v>0.89539539539539537</v>
      </c>
      <c r="R4084">
        <v>7156</v>
      </c>
      <c r="S4084">
        <v>2109</v>
      </c>
      <c r="T4084">
        <v>1518</v>
      </c>
      <c r="U4084">
        <v>154</v>
      </c>
    </row>
    <row r="4085" spans="1:21" hidden="1" x14ac:dyDescent="0.3">
      <c r="A4085" s="21" t="s">
        <v>31</v>
      </c>
      <c r="B4085" s="25" t="s">
        <v>22</v>
      </c>
      <c r="C4085" s="24" t="s">
        <v>38</v>
      </c>
      <c r="D4085" s="24" t="s">
        <v>38</v>
      </c>
      <c r="E4085" t="s">
        <v>39</v>
      </c>
      <c r="F4085" s="19" t="s">
        <v>21</v>
      </c>
      <c r="G4085" s="21" t="s">
        <v>29</v>
      </c>
      <c r="H4085" s="25" t="s">
        <v>26</v>
      </c>
      <c r="I4085" s="25" t="s">
        <v>25</v>
      </c>
      <c r="J4085" s="25" t="s">
        <v>26</v>
      </c>
      <c r="K4085" s="26">
        <v>2.4077510833740199</v>
      </c>
      <c r="L4085" s="26">
        <v>0.573200702667236</v>
      </c>
      <c r="N4085">
        <f>(Tabell1[[#This Row],[TP]]+Tabell1[[#This Row],[TN]])/(Tabell1[[#This Row],[TP]]+Tabell1[[#This Row],[TN]]+Tabell1[[#This Row],[FP]]+Tabell1[[#This Row],[FN]])</f>
        <v>0.87039538863370258</v>
      </c>
      <c r="O4085">
        <f>Tabell1[[#This Row],[TP]]/(Tabell1[[#This Row],[TP]]+Tabell1[[#This Row],[FP]])</f>
        <v>0.87049342570337906</v>
      </c>
      <c r="P4085">
        <f>Tabell1[[#This Row],[TP]]/(Tabell1[[#This Row],[TP]]+Tabell1[[#This Row],[FN]])</f>
        <v>0.92170658682634732</v>
      </c>
      <c r="Q4085">
        <f>2*(Tabell1[[#This Row],[Recall]] * Tabell1[[#This Row],[Precision]]) / (Tabell1[[#This Row],[Recall]] + Tabell1[[#This Row],[Precision]])</f>
        <v>0.89536828328364726</v>
      </c>
      <c r="R4085">
        <v>6157</v>
      </c>
      <c r="S4085">
        <v>3507</v>
      </c>
      <c r="T4085">
        <v>916</v>
      </c>
      <c r="U4085">
        <v>523</v>
      </c>
    </row>
    <row r="4086" spans="1:21" hidden="1" x14ac:dyDescent="0.3">
      <c r="A4086" s="21" t="s">
        <v>31</v>
      </c>
      <c r="B4086" s="23" t="s">
        <v>33</v>
      </c>
      <c r="C4086" s="21" t="s">
        <v>34</v>
      </c>
      <c r="D4086" s="21" t="s">
        <v>34</v>
      </c>
      <c r="E4086" t="s">
        <v>43</v>
      </c>
      <c r="F4086" s="25" t="s">
        <v>30</v>
      </c>
      <c r="G4086" s="21" t="s">
        <v>29</v>
      </c>
      <c r="H4086" s="25" t="s">
        <v>26</v>
      </c>
      <c r="I4086" s="25" t="s">
        <v>25</v>
      </c>
      <c r="J4086" s="25" t="s">
        <v>26</v>
      </c>
      <c r="K4086" s="26">
        <v>193.86930155754001</v>
      </c>
      <c r="L4086" s="26">
        <v>5.6331071853637598</v>
      </c>
      <c r="N4086">
        <f>(Tabell1[[#This Row],[TP]]+Tabell1[[#This Row],[TN]])/(Tabell1[[#This Row],[TP]]+Tabell1[[#This Row],[TN]]+Tabell1[[#This Row],[FP]]+Tabell1[[#This Row],[FN]])</f>
        <v>0.8132475534613991</v>
      </c>
      <c r="O4086">
        <f>Tabell1[[#This Row],[TP]]/(Tabell1[[#This Row],[TP]]+Tabell1[[#This Row],[FP]])</f>
        <v>0.81044789846408538</v>
      </c>
      <c r="P4086">
        <f>Tabell1[[#This Row],[TP]]/(Tabell1[[#This Row],[TP]]+Tabell1[[#This Row],[FN]])</f>
        <v>1</v>
      </c>
      <c r="Q4086">
        <f>2*(Tabell1[[#This Row],[Recall]] * Tabell1[[#This Row],[Precision]]) / (Tabell1[[#This Row],[Recall]] + Tabell1[[#This Row],[Precision]])</f>
        <v>0.89530099060198132</v>
      </c>
      <c r="R4086">
        <v>8812</v>
      </c>
      <c r="S4086">
        <v>163</v>
      </c>
      <c r="T4086">
        <v>2061</v>
      </c>
      <c r="U4086">
        <v>0</v>
      </c>
    </row>
    <row r="4087" spans="1:21" hidden="1" x14ac:dyDescent="0.3">
      <c r="A4087" s="21" t="s">
        <v>31</v>
      </c>
      <c r="B4087" s="21" t="s">
        <v>32</v>
      </c>
      <c r="C4087" s="25" t="s">
        <v>36</v>
      </c>
      <c r="D4087" s="25" t="s">
        <v>36</v>
      </c>
      <c r="E4087" t="s">
        <v>44</v>
      </c>
      <c r="F4087" s="25" t="s">
        <v>30</v>
      </c>
      <c r="G4087" s="21" t="s">
        <v>29</v>
      </c>
      <c r="H4087" s="25" t="s">
        <v>26</v>
      </c>
      <c r="I4087" s="21"/>
      <c r="J4087" s="21" t="s">
        <v>29</v>
      </c>
      <c r="K4087" s="26">
        <v>1.64784884452819</v>
      </c>
      <c r="L4087" s="26">
        <v>0.86900210380554199</v>
      </c>
      <c r="N4087">
        <f>(Tabell1[[#This Row],[TP]]+Tabell1[[#This Row],[TN]])/(Tabell1[[#This Row],[TP]]+Tabell1[[#This Row],[TN]]+Tabell1[[#This Row],[FP]]+Tabell1[[#This Row],[FN]])</f>
        <v>0.84685340123681341</v>
      </c>
      <c r="O4087">
        <f>Tabell1[[#This Row],[TP]]/(Tabell1[[#This Row],[TP]]+Tabell1[[#This Row],[FP]])</f>
        <v>0.82824910786232298</v>
      </c>
      <c r="P4087">
        <f>Tabell1[[#This Row],[TP]]/(Tabell1[[#This Row],[TP]]+Tabell1[[#This Row],[FN]])</f>
        <v>0.97400839312305398</v>
      </c>
      <c r="Q4087">
        <f>2*(Tabell1[[#This Row],[Recall]] * Tabell1[[#This Row],[Precision]]) / (Tabell1[[#This Row],[Recall]] + Tabell1[[#This Row],[Precision]])</f>
        <v>0.89523454025133764</v>
      </c>
      <c r="R4087">
        <v>7195</v>
      </c>
      <c r="S4087">
        <v>2117</v>
      </c>
      <c r="T4087">
        <v>1492</v>
      </c>
      <c r="U4087">
        <v>192</v>
      </c>
    </row>
    <row r="4088" spans="1:21" hidden="1" x14ac:dyDescent="0.3">
      <c r="A4088" s="25" t="s">
        <v>20</v>
      </c>
      <c r="B4088" s="21" t="s">
        <v>32</v>
      </c>
      <c r="C4088" s="24" t="s">
        <v>38</v>
      </c>
      <c r="D4088" s="24" t="s">
        <v>38</v>
      </c>
      <c r="E4088" t="s">
        <v>39</v>
      </c>
      <c r="F4088" s="25" t="s">
        <v>30</v>
      </c>
      <c r="G4088" s="25" t="s">
        <v>26</v>
      </c>
      <c r="H4088" s="25" t="s">
        <v>26</v>
      </c>
      <c r="I4088" s="21"/>
      <c r="J4088" s="21" t="s">
        <v>29</v>
      </c>
      <c r="K4088" s="26">
        <v>3.3852155208587602</v>
      </c>
      <c r="L4088" s="26">
        <v>8.6251702308654696</v>
      </c>
      <c r="N4088">
        <f>(Tabell1[[#This Row],[TP]]+Tabell1[[#This Row],[TN]])/(Tabell1[[#This Row],[TP]]+Tabell1[[#This Row],[TN]]+Tabell1[[#This Row],[FP]]+Tabell1[[#This Row],[FN]])</f>
        <v>0.86994505989372239</v>
      </c>
      <c r="O4088">
        <f>Tabell1[[#This Row],[TP]]/(Tabell1[[#This Row],[TP]]+Tabell1[[#This Row],[FP]])</f>
        <v>0.86862855533652494</v>
      </c>
      <c r="P4088">
        <f>Tabell1[[#This Row],[TP]]/(Tabell1[[#This Row],[TP]]+Tabell1[[#This Row],[FN]])</f>
        <v>0.923502994011976</v>
      </c>
      <c r="Q4088">
        <f>2*(Tabell1[[#This Row],[Recall]] * Tabell1[[#This Row],[Precision]]) / (Tabell1[[#This Row],[Recall]] + Tabell1[[#This Row],[Precision]])</f>
        <v>0.89522565665360621</v>
      </c>
      <c r="R4088">
        <v>6169</v>
      </c>
      <c r="S4088">
        <v>3490</v>
      </c>
      <c r="T4088">
        <v>933</v>
      </c>
      <c r="U4088">
        <v>511</v>
      </c>
    </row>
    <row r="4089" spans="1:21" hidden="1" x14ac:dyDescent="0.3">
      <c r="A4089" s="25" t="s">
        <v>20</v>
      </c>
      <c r="B4089" s="21" t="s">
        <v>32</v>
      </c>
      <c r="C4089" s="24" t="s">
        <v>38</v>
      </c>
      <c r="D4089" s="24" t="s">
        <v>38</v>
      </c>
      <c r="E4089" t="s">
        <v>39</v>
      </c>
      <c r="F4089" s="25" t="s">
        <v>30</v>
      </c>
      <c r="G4089" s="21" t="s">
        <v>29</v>
      </c>
      <c r="H4089" s="25" t="s">
        <v>26</v>
      </c>
      <c r="I4089" s="21"/>
      <c r="J4089" s="21" t="s">
        <v>29</v>
      </c>
      <c r="K4089" s="26">
        <v>3.3897631168365399</v>
      </c>
      <c r="L4089" s="26">
        <v>8.6298713684081996</v>
      </c>
      <c r="N4089">
        <f>(Tabell1[[#This Row],[TP]]+Tabell1[[#This Row],[TN]])/(Tabell1[[#This Row],[TP]]+Tabell1[[#This Row],[TN]]+Tabell1[[#This Row],[FP]]+Tabell1[[#This Row],[FN]])</f>
        <v>0.86985499414572642</v>
      </c>
      <c r="O4089">
        <f>Tabell1[[#This Row],[TP]]/(Tabell1[[#This Row],[TP]]+Tabell1[[#This Row],[FP]])</f>
        <v>0.86861005492184196</v>
      </c>
      <c r="P4089">
        <f>Tabell1[[#This Row],[TP]]/(Tabell1[[#This Row],[TP]]+Tabell1[[#This Row],[FN]])</f>
        <v>0.92335329341317363</v>
      </c>
      <c r="Q4089">
        <f>2*(Tabell1[[#This Row],[Recall]] * Tabell1[[#This Row],[Precision]]) / (Tabell1[[#This Row],[Recall]] + Tabell1[[#This Row],[Precision]])</f>
        <v>0.89514549016762213</v>
      </c>
      <c r="R4089">
        <v>6168</v>
      </c>
      <c r="S4089">
        <v>3490</v>
      </c>
      <c r="T4089">
        <v>933</v>
      </c>
      <c r="U4089">
        <v>512</v>
      </c>
    </row>
    <row r="4090" spans="1:21" hidden="1" x14ac:dyDescent="0.3">
      <c r="A4090" s="21" t="s">
        <v>31</v>
      </c>
      <c r="B4090" s="25" t="s">
        <v>22</v>
      </c>
      <c r="C4090" s="24" t="s">
        <v>38</v>
      </c>
      <c r="D4090" s="24" t="s">
        <v>38</v>
      </c>
      <c r="E4090" t="s">
        <v>45</v>
      </c>
      <c r="F4090" s="19" t="s">
        <v>21</v>
      </c>
      <c r="G4090" s="21" t="s">
        <v>29</v>
      </c>
      <c r="H4090" s="25" t="s">
        <v>26</v>
      </c>
      <c r="I4090" s="21"/>
      <c r="J4090" s="25" t="s">
        <v>26</v>
      </c>
      <c r="K4090" s="26">
        <v>2.5772581100463801</v>
      </c>
      <c r="L4090" s="26">
        <v>0.66991257667541504</v>
      </c>
      <c r="N4090">
        <f>(Tabell1[[#This Row],[TP]]+Tabell1[[#This Row],[TN]])/(Tabell1[[#This Row],[TP]]+Tabell1[[#This Row],[TN]]+Tabell1[[#This Row],[FP]]+Tabell1[[#This Row],[FN]])</f>
        <v>0.86780518659076533</v>
      </c>
      <c r="O4090">
        <f>Tabell1[[#This Row],[TP]]/(Tabell1[[#This Row],[TP]]+Tabell1[[#This Row],[FP]])</f>
        <v>0.85143246930422922</v>
      </c>
      <c r="P4090">
        <f>Tabell1[[#This Row],[TP]]/(Tabell1[[#This Row],[TP]]+Tabell1[[#This Row],[FN]])</f>
        <v>0.94346182917611487</v>
      </c>
      <c r="Q4090">
        <f>2*(Tabell1[[#This Row],[Recall]] * Tabell1[[#This Row],[Precision]]) / (Tabell1[[#This Row],[Recall]] + Tabell1[[#This Row],[Precision]])</f>
        <v>0.89508784510577266</v>
      </c>
      <c r="R4090">
        <v>6241</v>
      </c>
      <c r="S4090">
        <v>3363</v>
      </c>
      <c r="T4090">
        <v>1089</v>
      </c>
      <c r="U4090">
        <v>374</v>
      </c>
    </row>
    <row r="4091" spans="1:21" hidden="1" x14ac:dyDescent="0.3">
      <c r="A4091" s="25" t="s">
        <v>20</v>
      </c>
      <c r="B4091" s="23" t="s">
        <v>33</v>
      </c>
      <c r="C4091" s="24" t="s">
        <v>38</v>
      </c>
      <c r="D4091" s="24" t="s">
        <v>38</v>
      </c>
      <c r="E4091" t="s">
        <v>45</v>
      </c>
      <c r="F4091" s="25" t="s">
        <v>30</v>
      </c>
      <c r="G4091" s="25" t="s">
        <v>26</v>
      </c>
      <c r="H4091" s="25" t="s">
        <v>26</v>
      </c>
      <c r="I4091" s="25" t="s">
        <v>25</v>
      </c>
      <c r="J4091" s="21" t="s">
        <v>29</v>
      </c>
      <c r="K4091" s="26">
        <v>3.7291164398193302</v>
      </c>
      <c r="L4091" s="26">
        <v>9.9245343208312899</v>
      </c>
      <c r="N4091">
        <f>(Tabell1[[#This Row],[TP]]+Tabell1[[#This Row],[TN]])/(Tabell1[[#This Row],[TP]]+Tabell1[[#This Row],[TN]]+Tabell1[[#This Row],[FP]]+Tabell1[[#This Row],[FN]])</f>
        <v>0.87033523086654019</v>
      </c>
      <c r="O4091">
        <f>Tabell1[[#This Row],[TP]]/(Tabell1[[#This Row],[TP]]+Tabell1[[#This Row],[FP]])</f>
        <v>0.86675162843387143</v>
      </c>
      <c r="P4091">
        <f>Tabell1[[#This Row],[TP]]/(Tabell1[[#This Row],[TP]]+Tabell1[[#This Row],[FN]])</f>
        <v>0.92532123960695389</v>
      </c>
      <c r="Q4091">
        <f>2*(Tabell1[[#This Row],[Recall]] * Tabell1[[#This Row],[Precision]]) / (Tabell1[[#This Row],[Recall]] + Tabell1[[#This Row],[Precision]])</f>
        <v>0.89507933026248443</v>
      </c>
      <c r="R4091">
        <v>6121</v>
      </c>
      <c r="S4091">
        <v>3511</v>
      </c>
      <c r="T4091">
        <v>941</v>
      </c>
      <c r="U4091">
        <v>494</v>
      </c>
    </row>
    <row r="4092" spans="1:21" hidden="1" x14ac:dyDescent="0.3">
      <c r="A4092" s="25" t="s">
        <v>20</v>
      </c>
      <c r="B4092" s="25" t="s">
        <v>22</v>
      </c>
      <c r="C4092" s="23" t="s">
        <v>40</v>
      </c>
      <c r="D4092" s="20" t="s">
        <v>23</v>
      </c>
      <c r="E4092" t="s">
        <v>24</v>
      </c>
      <c r="F4092" s="19" t="s">
        <v>21</v>
      </c>
      <c r="G4092" s="21" t="s">
        <v>29</v>
      </c>
      <c r="H4092" s="21" t="s">
        <v>29</v>
      </c>
      <c r="I4092" s="21"/>
      <c r="J4092" s="25" t="s">
        <v>26</v>
      </c>
      <c r="K4092" s="26">
        <v>3.2038300037384002</v>
      </c>
      <c r="L4092" s="26">
        <v>4.4965131282806396</v>
      </c>
      <c r="N4092">
        <f>(Tabell1[[#This Row],[TP]]+Tabell1[[#This Row],[TN]])/(Tabell1[[#This Row],[TP]]+Tabell1[[#This Row],[TN]]+Tabell1[[#This Row],[FP]]+Tabell1[[#This Row],[FN]])</f>
        <v>0.82864126007060745</v>
      </c>
      <c r="O4092">
        <f>Tabell1[[#This Row],[TP]]/(Tabell1[[#This Row],[TP]]+Tabell1[[#This Row],[FP]])</f>
        <v>0.96164840400190565</v>
      </c>
      <c r="P4092">
        <f>Tabell1[[#This Row],[TP]]/(Tabell1[[#This Row],[TP]]+Tabell1[[#This Row],[FN]])</f>
        <v>0.83711767755313637</v>
      </c>
      <c r="Q4092">
        <f>2*(Tabell1[[#This Row],[Recall]] * Tabell1[[#This Row],[Precision]]) / (Tabell1[[#This Row],[Recall]] + Tabell1[[#This Row],[Precision]])</f>
        <v>0.89507233523640595</v>
      </c>
      <c r="R4092">
        <v>8074</v>
      </c>
      <c r="S4092">
        <v>1080</v>
      </c>
      <c r="T4092">
        <v>322</v>
      </c>
      <c r="U4092">
        <v>1571</v>
      </c>
    </row>
    <row r="4093" spans="1:21" hidden="1" x14ac:dyDescent="0.3">
      <c r="A4093" s="21" t="s">
        <v>31</v>
      </c>
      <c r="B4093" s="25" t="s">
        <v>22</v>
      </c>
      <c r="C4093" s="24" t="s">
        <v>38</v>
      </c>
      <c r="D4093" s="24" t="s">
        <v>38</v>
      </c>
      <c r="E4093" t="s">
        <v>39</v>
      </c>
      <c r="F4093" s="25" t="s">
        <v>30</v>
      </c>
      <c r="G4093" s="21" t="s">
        <v>29</v>
      </c>
      <c r="H4093" s="21" t="s">
        <v>29</v>
      </c>
      <c r="I4093" s="21"/>
      <c r="J4093" s="25" t="s">
        <v>26</v>
      </c>
      <c r="K4093" s="26">
        <v>6.3545401096343896</v>
      </c>
      <c r="L4093" s="26">
        <v>0.99729490280151301</v>
      </c>
      <c r="N4093">
        <f>(Tabell1[[#This Row],[TP]]+Tabell1[[#This Row],[TN]])/(Tabell1[[#This Row],[TP]]+Tabell1[[#This Row],[TN]]+Tabell1[[#This Row],[FP]]+Tabell1[[#This Row],[FN]])</f>
        <v>0.86670269296586511</v>
      </c>
      <c r="O4093">
        <f>Tabell1[[#This Row],[TP]]/(Tabell1[[#This Row],[TP]]+Tabell1[[#This Row],[FP]])</f>
        <v>0.85040431266846361</v>
      </c>
      <c r="P4093">
        <f>Tabell1[[#This Row],[TP]]/(Tabell1[[#This Row],[TP]]+Tabell1[[#This Row],[FN]])</f>
        <v>0.94461077844311381</v>
      </c>
      <c r="Q4093">
        <f>2*(Tabell1[[#This Row],[Recall]] * Tabell1[[#This Row],[Precision]]) / (Tabell1[[#This Row],[Recall]] + Tabell1[[#This Row],[Precision]])</f>
        <v>0.89503546099290776</v>
      </c>
      <c r="R4093">
        <v>6310</v>
      </c>
      <c r="S4093">
        <v>3313</v>
      </c>
      <c r="T4093">
        <v>1110</v>
      </c>
      <c r="U4093">
        <v>370</v>
      </c>
    </row>
    <row r="4094" spans="1:21" hidden="1" x14ac:dyDescent="0.3">
      <c r="A4094" s="21" t="s">
        <v>31</v>
      </c>
      <c r="B4094" s="21" t="s">
        <v>32</v>
      </c>
      <c r="C4094" s="24" t="s">
        <v>38</v>
      </c>
      <c r="D4094" s="24" t="s">
        <v>38</v>
      </c>
      <c r="E4094" t="s">
        <v>39</v>
      </c>
      <c r="F4094" s="19" t="s">
        <v>21</v>
      </c>
      <c r="G4094" s="25" t="s">
        <v>26</v>
      </c>
      <c r="H4094" s="21" t="s">
        <v>29</v>
      </c>
      <c r="I4094" s="25" t="s">
        <v>25</v>
      </c>
      <c r="J4094" s="25" t="s">
        <v>26</v>
      </c>
      <c r="K4094" s="26">
        <v>2.44529008865356</v>
      </c>
      <c r="L4094" s="26">
        <v>0.541082143783569</v>
      </c>
      <c r="N4094">
        <f>(Tabell1[[#This Row],[TP]]+Tabell1[[#This Row],[TN]])/(Tabell1[[#This Row],[TP]]+Tabell1[[#This Row],[TN]]+Tabell1[[#This Row],[FP]]+Tabell1[[#This Row],[FN]])</f>
        <v>0.86940466540574624</v>
      </c>
      <c r="O4094">
        <f>Tabell1[[#This Row],[TP]]/(Tabell1[[#This Row],[TP]]+Tabell1[[#This Row],[FP]])</f>
        <v>0.86655452761424168</v>
      </c>
      <c r="P4094">
        <f>Tabell1[[#This Row],[TP]]/(Tabell1[[#This Row],[TP]]+Tabell1[[#This Row],[FN]])</f>
        <v>0.92544910179640716</v>
      </c>
      <c r="Q4094">
        <f>2*(Tabell1[[#This Row],[Recall]] * Tabell1[[#This Row],[Precision]]) / (Tabell1[[#This Row],[Recall]] + Tabell1[[#This Row],[Precision]])</f>
        <v>0.89503402345446648</v>
      </c>
      <c r="R4094">
        <v>6182</v>
      </c>
      <c r="S4094">
        <v>3471</v>
      </c>
      <c r="T4094">
        <v>952</v>
      </c>
      <c r="U4094">
        <v>498</v>
      </c>
    </row>
    <row r="4095" spans="1:21" hidden="1" x14ac:dyDescent="0.3">
      <c r="A4095" s="21" t="s">
        <v>31</v>
      </c>
      <c r="B4095" s="25" t="s">
        <v>22</v>
      </c>
      <c r="C4095" s="24" t="s">
        <v>38</v>
      </c>
      <c r="D4095" s="24" t="s">
        <v>38</v>
      </c>
      <c r="E4095" t="s">
        <v>45</v>
      </c>
      <c r="F4095" s="19" t="s">
        <v>21</v>
      </c>
      <c r="G4095" s="21" t="s">
        <v>29</v>
      </c>
      <c r="H4095" s="21" t="s">
        <v>29</v>
      </c>
      <c r="I4095" s="21"/>
      <c r="J4095" s="25" t="s">
        <v>26</v>
      </c>
      <c r="K4095" s="26">
        <v>2.5687656402587802</v>
      </c>
      <c r="L4095" s="26">
        <v>0.94129943847656194</v>
      </c>
      <c r="N4095">
        <f>(Tabell1[[#This Row],[TP]]+Tabell1[[#This Row],[TN]])/(Tabell1[[#This Row],[TP]]+Tabell1[[#This Row],[TN]]+Tabell1[[#This Row],[FP]]+Tabell1[[#This Row],[FN]])</f>
        <v>0.86708231679768677</v>
      </c>
      <c r="O4095">
        <f>Tabell1[[#This Row],[TP]]/(Tabell1[[#This Row],[TP]]+Tabell1[[#This Row],[FP]])</f>
        <v>0.84775554353704707</v>
      </c>
      <c r="P4095">
        <f>Tabell1[[#This Row],[TP]]/(Tabell1[[#This Row],[TP]]+Tabell1[[#This Row],[FN]])</f>
        <v>0.94784580498866211</v>
      </c>
      <c r="Q4095">
        <f>2*(Tabell1[[#This Row],[Recall]] * Tabell1[[#This Row],[Precision]]) / (Tabell1[[#This Row],[Recall]] + Tabell1[[#This Row],[Precision]])</f>
        <v>0.89501106273642139</v>
      </c>
      <c r="R4095">
        <v>6270</v>
      </c>
      <c r="S4095">
        <v>3326</v>
      </c>
      <c r="T4095">
        <v>1126</v>
      </c>
      <c r="U4095">
        <v>345</v>
      </c>
    </row>
    <row r="4096" spans="1:21" hidden="1" x14ac:dyDescent="0.3">
      <c r="A4096" s="21" t="s">
        <v>31</v>
      </c>
      <c r="B4096" s="25" t="s">
        <v>22</v>
      </c>
      <c r="C4096" s="24" t="s">
        <v>38</v>
      </c>
      <c r="D4096" s="24" t="s">
        <v>38</v>
      </c>
      <c r="E4096" t="s">
        <v>39</v>
      </c>
      <c r="F4096" s="19" t="s">
        <v>21</v>
      </c>
      <c r="G4096" s="21" t="s">
        <v>29</v>
      </c>
      <c r="H4096" s="21" t="s">
        <v>29</v>
      </c>
      <c r="I4096" s="25" t="s">
        <v>25</v>
      </c>
      <c r="J4096" s="25" t="s">
        <v>26</v>
      </c>
      <c r="K4096" s="26">
        <v>2.4262394905090301</v>
      </c>
      <c r="L4096" s="26">
        <v>1.43482613563537</v>
      </c>
      <c r="N4096">
        <f>(Tabell1[[#This Row],[TP]]+Tabell1[[#This Row],[TN]])/(Tabell1[[#This Row],[TP]]+Tabell1[[#This Row],[TN]]+Tabell1[[#This Row],[FP]]+Tabell1[[#This Row],[FN]])</f>
        <v>0.86949473115374221</v>
      </c>
      <c r="O4096">
        <f>Tabell1[[#This Row],[TP]]/(Tabell1[[#This Row],[TP]]+Tabell1[[#This Row],[FP]])</f>
        <v>0.86729391939334366</v>
      </c>
      <c r="P4096">
        <f>Tabell1[[#This Row],[TP]]/(Tabell1[[#This Row],[TP]]+Tabell1[[#This Row],[FN]])</f>
        <v>0.92455089820359282</v>
      </c>
      <c r="Q4096">
        <f>2*(Tabell1[[#This Row],[Recall]] * Tabell1[[#This Row],[Precision]]) / (Tabell1[[#This Row],[Recall]] + Tabell1[[#This Row],[Precision]])</f>
        <v>0.89500760814433733</v>
      </c>
      <c r="R4096">
        <v>6176</v>
      </c>
      <c r="S4096">
        <v>3478</v>
      </c>
      <c r="T4096">
        <v>945</v>
      </c>
      <c r="U4096">
        <v>504</v>
      </c>
    </row>
    <row r="4097" spans="1:21" hidden="1" x14ac:dyDescent="0.3">
      <c r="A4097" s="21" t="s">
        <v>31</v>
      </c>
      <c r="B4097" s="25" t="s">
        <v>22</v>
      </c>
      <c r="C4097" s="25" t="s">
        <v>36</v>
      </c>
      <c r="D4097" s="25" t="s">
        <v>36</v>
      </c>
      <c r="E4097" t="s">
        <v>44</v>
      </c>
      <c r="F4097" s="19" t="s">
        <v>21</v>
      </c>
      <c r="G4097" s="21" t="s">
        <v>29</v>
      </c>
      <c r="H4097" s="25" t="s">
        <v>26</v>
      </c>
      <c r="I4097" s="21"/>
      <c r="J4097" s="21" t="s">
        <v>29</v>
      </c>
      <c r="K4097" s="26">
        <v>0.57604432106018</v>
      </c>
      <c r="L4097" s="26">
        <v>0.40726518630981401</v>
      </c>
      <c r="N4097">
        <f>(Tabell1[[#This Row],[TP]]+Tabell1[[#This Row],[TN]])/(Tabell1[[#This Row],[TP]]+Tabell1[[#This Row],[TN]]+Tabell1[[#This Row],[FP]]+Tabell1[[#This Row],[FN]])</f>
        <v>0.84785376500545651</v>
      </c>
      <c r="O4097">
        <f>Tabell1[[#This Row],[TP]]/(Tabell1[[#This Row],[TP]]+Tabell1[[#This Row],[FP]])</f>
        <v>0.83454332552693211</v>
      </c>
      <c r="P4097">
        <f>Tabell1[[#This Row],[TP]]/(Tabell1[[#This Row],[TP]]+Tabell1[[#This Row],[FN]])</f>
        <v>0.96480303235413567</v>
      </c>
      <c r="Q4097">
        <f>2*(Tabell1[[#This Row],[Recall]] * Tabell1[[#This Row],[Precision]]) / (Tabell1[[#This Row],[Recall]] + Tabell1[[#This Row],[Precision]])</f>
        <v>0.89495824700194648</v>
      </c>
      <c r="R4097">
        <v>7127</v>
      </c>
      <c r="S4097">
        <v>2196</v>
      </c>
      <c r="T4097">
        <v>1413</v>
      </c>
      <c r="U4097">
        <v>260</v>
      </c>
    </row>
    <row r="4098" spans="1:21" hidden="1" x14ac:dyDescent="0.3">
      <c r="A4098" s="21" t="s">
        <v>31</v>
      </c>
      <c r="B4098" s="23" t="s">
        <v>33</v>
      </c>
      <c r="C4098" s="21" t="s">
        <v>34</v>
      </c>
      <c r="D4098" s="21" t="s">
        <v>34</v>
      </c>
      <c r="E4098" t="s">
        <v>43</v>
      </c>
      <c r="F4098" s="25" t="s">
        <v>30</v>
      </c>
      <c r="G4098" s="25" t="s">
        <v>26</v>
      </c>
      <c r="H4098" s="21" t="s">
        <v>29</v>
      </c>
      <c r="I4098" s="21"/>
      <c r="J4098" s="21" t="s">
        <v>29</v>
      </c>
      <c r="K4098" s="26">
        <v>21.126759529113698</v>
      </c>
      <c r="L4098" s="26">
        <v>2.0407016277313201</v>
      </c>
      <c r="N4098">
        <f>(Tabell1[[#This Row],[TP]]+Tabell1[[#This Row],[TN]])/(Tabell1[[#This Row],[TP]]+Tabell1[[#This Row],[TN]]+Tabell1[[#This Row],[FP]]+Tabell1[[#This Row],[FN]])</f>
        <v>0.8125226531351939</v>
      </c>
      <c r="O4098">
        <f>Tabell1[[#This Row],[TP]]/(Tabell1[[#This Row],[TP]]+Tabell1[[#This Row],[FP]])</f>
        <v>0.80990899898887769</v>
      </c>
      <c r="P4098">
        <f>Tabell1[[#This Row],[TP]]/(Tabell1[[#This Row],[TP]]+Tabell1[[#This Row],[FN]])</f>
        <v>0.99988651838402176</v>
      </c>
      <c r="Q4098">
        <f>2*(Tabell1[[#This Row],[Recall]] * Tabell1[[#This Row],[Precision]]) / (Tabell1[[#This Row],[Recall]] + Tabell1[[#This Row],[Precision]])</f>
        <v>0.89492661622060843</v>
      </c>
      <c r="R4098">
        <v>8811</v>
      </c>
      <c r="S4098">
        <v>156</v>
      </c>
      <c r="T4098">
        <v>2068</v>
      </c>
      <c r="U4098">
        <v>1</v>
      </c>
    </row>
    <row r="4099" spans="1:21" hidden="1" x14ac:dyDescent="0.3">
      <c r="A4099" s="25" t="s">
        <v>20</v>
      </c>
      <c r="B4099" s="21" t="s">
        <v>32</v>
      </c>
      <c r="C4099" s="25" t="s">
        <v>36</v>
      </c>
      <c r="D4099" s="25" t="s">
        <v>36</v>
      </c>
      <c r="E4099" t="s">
        <v>37</v>
      </c>
      <c r="F4099" s="19" t="s">
        <v>21</v>
      </c>
      <c r="G4099" s="25" t="s">
        <v>26</v>
      </c>
      <c r="H4099" s="21" t="s">
        <v>29</v>
      </c>
      <c r="I4099" s="25" t="s">
        <v>25</v>
      </c>
      <c r="J4099" s="21" t="s">
        <v>29</v>
      </c>
      <c r="K4099" s="26">
        <v>1.6199915409088099</v>
      </c>
      <c r="L4099" s="26">
        <v>4.1737284660339302</v>
      </c>
      <c r="N4099">
        <f>(Tabell1[[#This Row],[TP]]+Tabell1[[#This Row],[TN]])/(Tabell1[[#This Row],[TP]]+Tabell1[[#This Row],[TN]]+Tabell1[[#This Row],[FP]]+Tabell1[[#This Row],[FN]])</f>
        <v>0.84895309499862848</v>
      </c>
      <c r="O4099">
        <f>Tabell1[[#This Row],[TP]]/(Tabell1[[#This Row],[TP]]+Tabell1[[#This Row],[FP]])</f>
        <v>0.83638525564803801</v>
      </c>
      <c r="P4099">
        <f>Tabell1[[#This Row],[TP]]/(Tabell1[[#This Row],[TP]]+Tabell1[[#This Row],[FN]])</f>
        <v>0.96224350205198361</v>
      </c>
      <c r="Q4099">
        <f>2*(Tabell1[[#This Row],[Recall]] * Tabell1[[#This Row],[Precision]]) / (Tabell1[[#This Row],[Recall]] + Tabell1[[#This Row],[Precision]])</f>
        <v>0.89491094147582695</v>
      </c>
      <c r="R4099">
        <v>7034</v>
      </c>
      <c r="S4099">
        <v>2251</v>
      </c>
      <c r="T4099">
        <v>1376</v>
      </c>
      <c r="U4099">
        <v>276</v>
      </c>
    </row>
    <row r="4100" spans="1:21" hidden="1" x14ac:dyDescent="0.3">
      <c r="A4100" s="25" t="s">
        <v>20</v>
      </c>
      <c r="B4100" s="21" t="s">
        <v>32</v>
      </c>
      <c r="C4100" s="25" t="s">
        <v>36</v>
      </c>
      <c r="D4100" s="25" t="s">
        <v>36</v>
      </c>
      <c r="E4100" t="s">
        <v>37</v>
      </c>
      <c r="F4100" s="19" t="s">
        <v>21</v>
      </c>
      <c r="G4100" s="21" t="s">
        <v>29</v>
      </c>
      <c r="H4100" s="21" t="s">
        <v>29</v>
      </c>
      <c r="I4100" s="25" t="s">
        <v>25</v>
      </c>
      <c r="J4100" s="21" t="s">
        <v>29</v>
      </c>
      <c r="K4100" s="26">
        <v>1.60880327224731</v>
      </c>
      <c r="L4100" s="26">
        <v>4.1428024768829301</v>
      </c>
      <c r="N4100">
        <f>(Tabell1[[#This Row],[TP]]+Tabell1[[#This Row],[TN]])/(Tabell1[[#This Row],[TP]]+Tabell1[[#This Row],[TN]]+Tabell1[[#This Row],[FP]]+Tabell1[[#This Row],[FN]])</f>
        <v>0.84895309499862848</v>
      </c>
      <c r="O4100">
        <f>Tabell1[[#This Row],[TP]]/(Tabell1[[#This Row],[TP]]+Tabell1[[#This Row],[FP]])</f>
        <v>0.83638525564803801</v>
      </c>
      <c r="P4100">
        <f>Tabell1[[#This Row],[TP]]/(Tabell1[[#This Row],[TP]]+Tabell1[[#This Row],[FN]])</f>
        <v>0.96224350205198361</v>
      </c>
      <c r="Q4100">
        <f>2*(Tabell1[[#This Row],[Recall]] * Tabell1[[#This Row],[Precision]]) / (Tabell1[[#This Row],[Recall]] + Tabell1[[#This Row],[Precision]])</f>
        <v>0.89491094147582695</v>
      </c>
      <c r="R4100">
        <v>7034</v>
      </c>
      <c r="S4100">
        <v>2251</v>
      </c>
      <c r="T4100">
        <v>1376</v>
      </c>
      <c r="U4100">
        <v>276</v>
      </c>
    </row>
    <row r="4101" spans="1:21" hidden="1" x14ac:dyDescent="0.3">
      <c r="A4101" s="25" t="s">
        <v>20</v>
      </c>
      <c r="B4101" s="25" t="s">
        <v>22</v>
      </c>
      <c r="C4101" s="23" t="s">
        <v>40</v>
      </c>
      <c r="D4101" s="23" t="s">
        <v>40</v>
      </c>
      <c r="E4101" t="s">
        <v>46</v>
      </c>
      <c r="F4101" s="19" t="s">
        <v>21</v>
      </c>
      <c r="G4101" s="25" t="s">
        <v>26</v>
      </c>
      <c r="H4101" s="21" t="s">
        <v>29</v>
      </c>
      <c r="I4101" s="21"/>
      <c r="J4101" s="25" t="s">
        <v>26</v>
      </c>
      <c r="K4101" s="26">
        <v>5.1353664398193297</v>
      </c>
      <c r="L4101" s="26">
        <v>7.4338531494140598</v>
      </c>
      <c r="N4101">
        <f>(Tabell1[[#This Row],[TP]]+Tabell1[[#This Row],[TN]])/(Tabell1[[#This Row],[TP]]+Tabell1[[#This Row],[TN]]+Tabell1[[#This Row],[FP]]+Tabell1[[#This Row],[FN]])</f>
        <v>0.89652047843421534</v>
      </c>
      <c r="O4101">
        <f>Tabell1[[#This Row],[TP]]/(Tabell1[[#This Row],[TP]]+Tabell1[[#This Row],[FP]])</f>
        <v>0.90624417520969247</v>
      </c>
      <c r="P4101">
        <f>Tabell1[[#This Row],[TP]]/(Tabell1[[#This Row],[TP]]+Tabell1[[#This Row],[FN]])</f>
        <v>0.88383930194510085</v>
      </c>
      <c r="Q4101">
        <f>2*(Tabell1[[#This Row],[Recall]] * Tabell1[[#This Row],[Precision]]) / (Tabell1[[#This Row],[Recall]] + Tabell1[[#This Row],[Precision]])</f>
        <v>0.89490152770108589</v>
      </c>
      <c r="R4101">
        <v>4862</v>
      </c>
      <c r="S4101">
        <v>5032</v>
      </c>
      <c r="T4101">
        <v>503</v>
      </c>
      <c r="U4101">
        <v>639</v>
      </c>
    </row>
    <row r="4102" spans="1:21" hidden="1" x14ac:dyDescent="0.3">
      <c r="A4102" s="25" t="s">
        <v>20</v>
      </c>
      <c r="B4102" s="23" t="s">
        <v>33</v>
      </c>
      <c r="C4102" s="24" t="s">
        <v>38</v>
      </c>
      <c r="D4102" s="24" t="s">
        <v>38</v>
      </c>
      <c r="E4102" t="s">
        <v>45</v>
      </c>
      <c r="F4102" s="25" t="s">
        <v>30</v>
      </c>
      <c r="G4102" s="21" t="s">
        <v>29</v>
      </c>
      <c r="H4102" s="21" t="s">
        <v>29</v>
      </c>
      <c r="I4102" s="25" t="s">
        <v>25</v>
      </c>
      <c r="J4102" s="21" t="s">
        <v>29</v>
      </c>
      <c r="K4102" s="26">
        <v>3.8628399372100799</v>
      </c>
      <c r="L4102" s="26">
        <v>9.9536168575286794</v>
      </c>
      <c r="N4102">
        <f>(Tabell1[[#This Row],[TP]]+Tabell1[[#This Row],[TN]])/(Tabell1[[#This Row],[TP]]+Tabell1[[#This Row],[TN]]+Tabell1[[#This Row],[FP]]+Tabell1[[#This Row],[FN]])</f>
        <v>0.8687991325562483</v>
      </c>
      <c r="O4102">
        <f>Tabell1[[#This Row],[TP]]/(Tabell1[[#This Row],[TP]]+Tabell1[[#This Row],[FP]])</f>
        <v>0.85899040467250731</v>
      </c>
      <c r="P4102">
        <f>Tabell1[[#This Row],[TP]]/(Tabell1[[#This Row],[TP]]+Tabell1[[#This Row],[FN]])</f>
        <v>0.9337868480725624</v>
      </c>
      <c r="Q4102">
        <f>2*(Tabell1[[#This Row],[Recall]] * Tabell1[[#This Row],[Precision]]) / (Tabell1[[#This Row],[Recall]] + Tabell1[[#This Row],[Precision]])</f>
        <v>0.89482833550630159</v>
      </c>
      <c r="R4102">
        <v>6177</v>
      </c>
      <c r="S4102">
        <v>3438</v>
      </c>
      <c r="T4102">
        <v>1014</v>
      </c>
      <c r="U4102">
        <v>438</v>
      </c>
    </row>
    <row r="4103" spans="1:21" hidden="1" x14ac:dyDescent="0.3">
      <c r="A4103" s="25" t="s">
        <v>20</v>
      </c>
      <c r="B4103" s="25" t="s">
        <v>22</v>
      </c>
      <c r="C4103" s="23" t="s">
        <v>40</v>
      </c>
      <c r="D4103" s="23" t="s">
        <v>40</v>
      </c>
      <c r="E4103" t="s">
        <v>46</v>
      </c>
      <c r="F4103" s="19" t="s">
        <v>21</v>
      </c>
      <c r="G4103" s="21" t="s">
        <v>29</v>
      </c>
      <c r="H4103" s="21" t="s">
        <v>29</v>
      </c>
      <c r="I4103" s="21"/>
      <c r="J4103" s="21" t="s">
        <v>29</v>
      </c>
      <c r="K4103" s="26">
        <v>4.5474150180816597</v>
      </c>
      <c r="L4103" s="26">
        <v>9.52457594871521</v>
      </c>
      <c r="N4103">
        <f>(Tabell1[[#This Row],[TP]]+Tabell1[[#This Row],[TN]])/(Tabell1[[#This Row],[TP]]+Tabell1[[#This Row],[TN]]+Tabell1[[#This Row],[FP]]+Tabell1[[#This Row],[FN]])</f>
        <v>0.89633925335266396</v>
      </c>
      <c r="O4103">
        <f>Tabell1[[#This Row],[TP]]/(Tabell1[[#This Row],[TP]]+Tabell1[[#This Row],[FP]])</f>
        <v>0.90530232558139534</v>
      </c>
      <c r="P4103">
        <f>Tabell1[[#This Row],[TP]]/(Tabell1[[#This Row],[TP]]+Tabell1[[#This Row],[FN]])</f>
        <v>0.88456644246500638</v>
      </c>
      <c r="Q4103">
        <f>2*(Tabell1[[#This Row],[Recall]] * Tabell1[[#This Row],[Precision]]) / (Tabell1[[#This Row],[Recall]] + Tabell1[[#This Row],[Precision]])</f>
        <v>0.89481426995218827</v>
      </c>
      <c r="R4103">
        <v>4866</v>
      </c>
      <c r="S4103">
        <v>5026</v>
      </c>
      <c r="T4103">
        <v>509</v>
      </c>
      <c r="U4103">
        <v>635</v>
      </c>
    </row>
    <row r="4104" spans="1:21" hidden="1" x14ac:dyDescent="0.3">
      <c r="A4104" s="25" t="s">
        <v>20</v>
      </c>
      <c r="B4104" s="23" t="s">
        <v>33</v>
      </c>
      <c r="C4104" s="24" t="s">
        <v>38</v>
      </c>
      <c r="D4104" s="20" t="s">
        <v>23</v>
      </c>
      <c r="E4104" t="s">
        <v>24</v>
      </c>
      <c r="F4104" s="19" t="s">
        <v>21</v>
      </c>
      <c r="G4104" s="25" t="s">
        <v>26</v>
      </c>
      <c r="H4104" s="25" t="s">
        <v>26</v>
      </c>
      <c r="I4104" s="25" t="s">
        <v>25</v>
      </c>
      <c r="J4104" s="21" t="s">
        <v>29</v>
      </c>
      <c r="K4104" s="26">
        <v>1.68856477737426</v>
      </c>
      <c r="L4104" s="26">
        <v>4.3887417316436697</v>
      </c>
      <c r="N4104">
        <f>(Tabell1[[#This Row],[TP]]+Tabell1[[#This Row],[TN]])/(Tabell1[[#This Row],[TP]]+Tabell1[[#This Row],[TN]]+Tabell1[[#This Row],[FP]]+Tabell1[[#This Row],[FN]])</f>
        <v>0.82827917081560609</v>
      </c>
      <c r="O4104">
        <f>Tabell1[[#This Row],[TP]]/(Tabell1[[#This Row],[TP]]+Tabell1[[#This Row],[FP]])</f>
        <v>0.96207061068702293</v>
      </c>
      <c r="P4104">
        <f>Tabell1[[#This Row],[TP]]/(Tabell1[[#This Row],[TP]]+Tabell1[[#This Row],[FN]])</f>
        <v>0.8362882322446864</v>
      </c>
      <c r="Q4104">
        <f>2*(Tabell1[[#This Row],[Recall]] * Tabell1[[#This Row],[Precision]]) / (Tabell1[[#This Row],[Recall]] + Tabell1[[#This Row],[Precision]])</f>
        <v>0.8947806312052804</v>
      </c>
      <c r="R4104">
        <v>8066</v>
      </c>
      <c r="S4104">
        <v>1084</v>
      </c>
      <c r="T4104">
        <v>318</v>
      </c>
      <c r="U4104">
        <v>1579</v>
      </c>
    </row>
    <row r="4105" spans="1:21" hidden="1" x14ac:dyDescent="0.3">
      <c r="A4105" s="23" t="s">
        <v>48</v>
      </c>
      <c r="B4105" s="25" t="s">
        <v>22</v>
      </c>
      <c r="C4105" s="23" t="s">
        <v>40</v>
      </c>
      <c r="D4105" s="23" t="s">
        <v>40</v>
      </c>
      <c r="E4105" t="s">
        <v>46</v>
      </c>
      <c r="F4105" s="25" t="s">
        <v>30</v>
      </c>
      <c r="G4105" s="21" t="s">
        <v>29</v>
      </c>
      <c r="H4105" s="21" t="s">
        <v>29</v>
      </c>
      <c r="I4105" s="21"/>
      <c r="J4105" s="25" t="s">
        <v>26</v>
      </c>
      <c r="K4105" s="26">
        <v>0.58178615570068304</v>
      </c>
      <c r="L4105" s="26">
        <v>0.89716863632202104</v>
      </c>
      <c r="N4105">
        <f>(Tabell1[[#This Row],[TP]]+Tabell1[[#This Row],[TN]])/(Tabell1[[#This Row],[TP]]+Tabell1[[#This Row],[TN]]+Tabell1[[#This Row],[FP]]+Tabell1[[#This Row],[FN]])</f>
        <v>0.90023559260601671</v>
      </c>
      <c r="O4105">
        <f>Tabell1[[#This Row],[TP]]/(Tabell1[[#This Row],[TP]]+Tabell1[[#This Row],[FP]])</f>
        <v>0.94354838709677424</v>
      </c>
      <c r="P4105">
        <f>Tabell1[[#This Row],[TP]]/(Tabell1[[#This Row],[TP]]+Tabell1[[#This Row],[FN]])</f>
        <v>0.85075440828940196</v>
      </c>
      <c r="Q4105">
        <f>2*(Tabell1[[#This Row],[Recall]] * Tabell1[[#This Row],[Precision]]) / (Tabell1[[#This Row],[Recall]] + Tabell1[[#This Row],[Precision]])</f>
        <v>0.89475193576139955</v>
      </c>
      <c r="R4105">
        <v>4680</v>
      </c>
      <c r="S4105">
        <v>5255</v>
      </c>
      <c r="T4105">
        <v>280</v>
      </c>
      <c r="U4105">
        <v>821</v>
      </c>
    </row>
    <row r="4106" spans="1:21" hidden="1" x14ac:dyDescent="0.3">
      <c r="A4106" s="25" t="s">
        <v>20</v>
      </c>
      <c r="B4106" s="25" t="s">
        <v>22</v>
      </c>
      <c r="C4106" s="24" t="s">
        <v>38</v>
      </c>
      <c r="D4106" s="24" t="s">
        <v>38</v>
      </c>
      <c r="E4106" t="s">
        <v>45</v>
      </c>
      <c r="F4106" s="25" t="s">
        <v>30</v>
      </c>
      <c r="G4106" s="25" t="s">
        <v>26</v>
      </c>
      <c r="H4106" s="21" t="s">
        <v>29</v>
      </c>
      <c r="I4106" s="25" t="s">
        <v>25</v>
      </c>
      <c r="J4106" s="21" t="s">
        <v>29</v>
      </c>
      <c r="K4106" s="26">
        <v>3.11515164375305</v>
      </c>
      <c r="L4106" s="26">
        <v>7.3945765495300204</v>
      </c>
      <c r="N4106">
        <f>(Tabell1[[#This Row],[TP]]+Tabell1[[#This Row],[TN]])/(Tabell1[[#This Row],[TP]]+Tabell1[[#This Row],[TN]]+Tabell1[[#This Row],[FP]]+Tabell1[[#This Row],[FN]])</f>
        <v>0.86780518659076533</v>
      </c>
      <c r="O4106">
        <f>Tabell1[[#This Row],[TP]]/(Tabell1[[#This Row],[TP]]+Tabell1[[#This Row],[FP]])</f>
        <v>0.85384615384615381</v>
      </c>
      <c r="P4106">
        <f>Tabell1[[#This Row],[TP]]/(Tabell1[[#This Row],[TP]]+Tabell1[[#This Row],[FN]])</f>
        <v>0.93968253968253967</v>
      </c>
      <c r="Q4106">
        <f>2*(Tabell1[[#This Row],[Recall]] * Tabell1[[#This Row],[Precision]]) / (Tabell1[[#This Row],[Recall]] + Tabell1[[#This Row],[Precision]])</f>
        <v>0.89471032745591939</v>
      </c>
      <c r="R4106">
        <v>6216</v>
      </c>
      <c r="S4106">
        <v>3388</v>
      </c>
      <c r="T4106">
        <v>1064</v>
      </c>
      <c r="U4106">
        <v>399</v>
      </c>
    </row>
    <row r="4107" spans="1:21" hidden="1" x14ac:dyDescent="0.3">
      <c r="A4107" s="21" t="s">
        <v>31</v>
      </c>
      <c r="B4107" s="25" t="s">
        <v>22</v>
      </c>
      <c r="C4107" s="24" t="s">
        <v>38</v>
      </c>
      <c r="D4107" s="24" t="s">
        <v>38</v>
      </c>
      <c r="E4107" t="s">
        <v>45</v>
      </c>
      <c r="F4107" s="25" t="s">
        <v>30</v>
      </c>
      <c r="G4107" s="21" t="s">
        <v>29</v>
      </c>
      <c r="H4107" s="21" t="s">
        <v>29</v>
      </c>
      <c r="I4107" s="21"/>
      <c r="J4107" s="25" t="s">
        <v>26</v>
      </c>
      <c r="K4107" s="26">
        <v>6.8277788162231401</v>
      </c>
      <c r="L4107" s="26">
        <v>1.76687836647033</v>
      </c>
      <c r="N4107">
        <f>(Tabell1[[#This Row],[TP]]+Tabell1[[#This Row],[TN]])/(Tabell1[[#This Row],[TP]]+Tabell1[[#This Row],[TN]]+Tabell1[[#This Row],[FP]]+Tabell1[[#This Row],[FN]])</f>
        <v>0.86500406614258607</v>
      </c>
      <c r="O4107">
        <f>Tabell1[[#This Row],[TP]]/(Tabell1[[#This Row],[TP]]+Tabell1[[#This Row],[FP]])</f>
        <v>0.83819838858803331</v>
      </c>
      <c r="P4107">
        <f>Tabell1[[#This Row],[TP]]/(Tabell1[[#This Row],[TP]]+Tabell1[[#This Row],[FN]])</f>
        <v>0.9593348450491308</v>
      </c>
      <c r="Q4107">
        <f>2*(Tabell1[[#This Row],[Recall]] * Tabell1[[#This Row],[Precision]]) / (Tabell1[[#This Row],[Recall]] + Tabell1[[#This Row],[Precision]])</f>
        <v>0.89468490060623163</v>
      </c>
      <c r="R4107">
        <v>6346</v>
      </c>
      <c r="S4107">
        <v>3227</v>
      </c>
      <c r="T4107">
        <v>1225</v>
      </c>
      <c r="U4107">
        <v>269</v>
      </c>
    </row>
    <row r="4108" spans="1:21" hidden="1" x14ac:dyDescent="0.3">
      <c r="A4108" s="25" t="s">
        <v>20</v>
      </c>
      <c r="B4108" s="21" t="s">
        <v>32</v>
      </c>
      <c r="C4108" s="24" t="s">
        <v>38</v>
      </c>
      <c r="D4108" s="24" t="s">
        <v>38</v>
      </c>
      <c r="E4108" t="s">
        <v>39</v>
      </c>
      <c r="F4108" s="25" t="s">
        <v>30</v>
      </c>
      <c r="G4108" s="21" t="s">
        <v>29</v>
      </c>
      <c r="H4108" s="25" t="s">
        <v>26</v>
      </c>
      <c r="I4108" s="25" t="s">
        <v>25</v>
      </c>
      <c r="J4108" s="21" t="s">
        <v>29</v>
      </c>
      <c r="K4108" s="26">
        <v>3.1060423851013099</v>
      </c>
      <c r="L4108" s="26">
        <v>7.7630920410156197</v>
      </c>
      <c r="N4108">
        <f>(Tabell1[[#This Row],[TP]]+Tabell1[[#This Row],[TN]])/(Tabell1[[#This Row],[TP]]+Tabell1[[#This Row],[TN]]+Tabell1[[#This Row],[FP]]+Tabell1[[#This Row],[FN]])</f>
        <v>0.86940466540574624</v>
      </c>
      <c r="O4108">
        <f>Tabell1[[#This Row],[TP]]/(Tabell1[[#This Row],[TP]]+Tabell1[[#This Row],[FP]])</f>
        <v>0.86914172783737997</v>
      </c>
      <c r="P4108">
        <f>Tabell1[[#This Row],[TP]]/(Tabell1[[#This Row],[TP]]+Tabell1[[#This Row],[FN]])</f>
        <v>0.92170658682634732</v>
      </c>
      <c r="Q4108">
        <f>2*(Tabell1[[#This Row],[Recall]] * Tabell1[[#This Row],[Precision]]) / (Tabell1[[#This Row],[Recall]] + Tabell1[[#This Row],[Precision]])</f>
        <v>0.89465271723336237</v>
      </c>
      <c r="R4108">
        <v>6157</v>
      </c>
      <c r="S4108">
        <v>3496</v>
      </c>
      <c r="T4108">
        <v>927</v>
      </c>
      <c r="U4108">
        <v>523</v>
      </c>
    </row>
    <row r="4109" spans="1:21" hidden="1" x14ac:dyDescent="0.3">
      <c r="A4109" s="25" t="s">
        <v>20</v>
      </c>
      <c r="B4109" s="21" t="s">
        <v>32</v>
      </c>
      <c r="C4109" s="24" t="s">
        <v>38</v>
      </c>
      <c r="D4109" s="24" t="s">
        <v>38</v>
      </c>
      <c r="E4109" t="s">
        <v>39</v>
      </c>
      <c r="F4109" s="25" t="s">
        <v>30</v>
      </c>
      <c r="G4109" s="25" t="s">
        <v>26</v>
      </c>
      <c r="H4109" s="25" t="s">
        <v>26</v>
      </c>
      <c r="I4109" s="25" t="s">
        <v>25</v>
      </c>
      <c r="J4109" s="21" t="s">
        <v>29</v>
      </c>
      <c r="K4109" s="26">
        <v>3.0839273929595898</v>
      </c>
      <c r="L4109" s="26">
        <v>7.8040676116943297</v>
      </c>
      <c r="N4109">
        <f>(Tabell1[[#This Row],[TP]]+Tabell1[[#This Row],[TN]])/(Tabell1[[#This Row],[TP]]+Tabell1[[#This Row],[TN]]+Tabell1[[#This Row],[FP]]+Tabell1[[#This Row],[FN]])</f>
        <v>0.86940466540574624</v>
      </c>
      <c r="O4109">
        <f>Tabell1[[#This Row],[TP]]/(Tabell1[[#This Row],[TP]]+Tabell1[[#This Row],[FP]])</f>
        <v>0.86914172783737997</v>
      </c>
      <c r="P4109">
        <f>Tabell1[[#This Row],[TP]]/(Tabell1[[#This Row],[TP]]+Tabell1[[#This Row],[FN]])</f>
        <v>0.92170658682634732</v>
      </c>
      <c r="Q4109">
        <f>2*(Tabell1[[#This Row],[Recall]] * Tabell1[[#This Row],[Precision]]) / (Tabell1[[#This Row],[Recall]] + Tabell1[[#This Row],[Precision]])</f>
        <v>0.89465271723336237</v>
      </c>
      <c r="R4109">
        <v>6157</v>
      </c>
      <c r="S4109">
        <v>3496</v>
      </c>
      <c r="T4109">
        <v>927</v>
      </c>
      <c r="U4109">
        <v>523</v>
      </c>
    </row>
    <row r="4110" spans="1:21" hidden="1" x14ac:dyDescent="0.3">
      <c r="A4110" s="25" t="s">
        <v>20</v>
      </c>
      <c r="B4110" s="21" t="s">
        <v>32</v>
      </c>
      <c r="C4110" s="24" t="s">
        <v>38</v>
      </c>
      <c r="D4110" s="24" t="s">
        <v>38</v>
      </c>
      <c r="E4110" t="s">
        <v>45</v>
      </c>
      <c r="F4110" s="19" t="s">
        <v>21</v>
      </c>
      <c r="G4110" s="25" t="s">
        <v>26</v>
      </c>
      <c r="H4110" s="25" t="s">
        <v>26</v>
      </c>
      <c r="I4110" s="21"/>
      <c r="J4110" s="25" t="s">
        <v>26</v>
      </c>
      <c r="K4110" s="26">
        <v>2.0881721973419101</v>
      </c>
      <c r="L4110" s="26">
        <v>5.55916094779968</v>
      </c>
      <c r="N4110">
        <f>(Tabell1[[#This Row],[TP]]+Tabell1[[#This Row],[TN]])/(Tabell1[[#This Row],[TP]]+Tabell1[[#This Row],[TN]]+Tabell1[[#This Row],[FP]]+Tabell1[[#This Row],[FN]])</f>
        <v>0.87313635131471945</v>
      </c>
      <c r="O4110">
        <f>Tabell1[[#This Row],[TP]]/(Tabell1[[#This Row],[TP]]+Tabell1[[#This Row],[FP]])</f>
        <v>0.88847472789622783</v>
      </c>
      <c r="P4110">
        <f>Tabell1[[#This Row],[TP]]/(Tabell1[[#This Row],[TP]]+Tabell1[[#This Row],[FN]])</f>
        <v>0.90083144368858659</v>
      </c>
      <c r="Q4110">
        <f>2*(Tabell1[[#This Row],[Recall]] * Tabell1[[#This Row],[Precision]]) / (Tabell1[[#This Row],[Recall]] + Tabell1[[#This Row],[Precision]])</f>
        <v>0.89461041885602766</v>
      </c>
      <c r="R4110">
        <v>5959</v>
      </c>
      <c r="S4110">
        <v>3704</v>
      </c>
      <c r="T4110">
        <v>748</v>
      </c>
      <c r="U4110">
        <v>656</v>
      </c>
    </row>
    <row r="4111" spans="1:21" hidden="1" x14ac:dyDescent="0.3">
      <c r="A4111" s="21" t="s">
        <v>31</v>
      </c>
      <c r="B4111" s="25" t="s">
        <v>22</v>
      </c>
      <c r="C4111" s="24" t="s">
        <v>38</v>
      </c>
      <c r="D4111" s="24" t="s">
        <v>38</v>
      </c>
      <c r="E4111" t="s">
        <v>45</v>
      </c>
      <c r="F4111" s="19" t="s">
        <v>21</v>
      </c>
      <c r="G4111" s="25" t="s">
        <v>26</v>
      </c>
      <c r="H4111" s="21" t="s">
        <v>29</v>
      </c>
      <c r="I4111" s="21"/>
      <c r="J4111" s="25" t="s">
        <v>26</v>
      </c>
      <c r="K4111" s="26">
        <v>2.9205644130706698</v>
      </c>
      <c r="L4111" s="26">
        <v>0.69041061401367099</v>
      </c>
      <c r="N4111">
        <f>(Tabell1[[#This Row],[TP]]+Tabell1[[#This Row],[TN]])/(Tabell1[[#This Row],[TP]]+Tabell1[[#This Row],[TN]]+Tabell1[[#This Row],[FP]]+Tabell1[[#This Row],[FN]])</f>
        <v>0.86654016445287796</v>
      </c>
      <c r="O4111">
        <f>Tabell1[[#This Row],[TP]]/(Tabell1[[#This Row],[TP]]+Tabell1[[#This Row],[FP]])</f>
        <v>0.84725601513922677</v>
      </c>
      <c r="P4111">
        <f>Tabell1[[#This Row],[TP]]/(Tabell1[[#This Row],[TP]]+Tabell1[[#This Row],[FN]])</f>
        <v>0.94754346182917615</v>
      </c>
      <c r="Q4111">
        <f>2*(Tabell1[[#This Row],[Recall]] * Tabell1[[#This Row],[Precision]]) / (Tabell1[[#This Row],[Recall]] + Tabell1[[#This Row],[Precision]])</f>
        <v>0.89459787340326835</v>
      </c>
      <c r="R4111">
        <v>6268</v>
      </c>
      <c r="S4111">
        <v>3322</v>
      </c>
      <c r="T4111">
        <v>1130</v>
      </c>
      <c r="U4111">
        <v>347</v>
      </c>
    </row>
    <row r="4112" spans="1:21" hidden="1" x14ac:dyDescent="0.3">
      <c r="A4112" s="25" t="s">
        <v>20</v>
      </c>
      <c r="B4112" s="21" t="s">
        <v>32</v>
      </c>
      <c r="C4112" s="24" t="s">
        <v>38</v>
      </c>
      <c r="D4112" s="24" t="s">
        <v>38</v>
      </c>
      <c r="E4112" t="s">
        <v>39</v>
      </c>
      <c r="F4112" s="19" t="s">
        <v>21</v>
      </c>
      <c r="G4112" s="25" t="s">
        <v>26</v>
      </c>
      <c r="H4112" s="25" t="s">
        <v>26</v>
      </c>
      <c r="I4112" s="21"/>
      <c r="J4112" s="21" t="s">
        <v>29</v>
      </c>
      <c r="K4112" s="26">
        <v>2.0970826148986799</v>
      </c>
      <c r="L4112" s="26">
        <v>5.8011364936828604</v>
      </c>
      <c r="N4112">
        <f>(Tabell1[[#This Row],[TP]]+Tabell1[[#This Row],[TN]])/(Tabell1[[#This Row],[TP]]+Tabell1[[#This Row],[TN]]+Tabell1[[#This Row],[FP]]+Tabell1[[#This Row],[FN]])</f>
        <v>0.87201657209763128</v>
      </c>
      <c r="O4112">
        <f>Tabell1[[#This Row],[TP]]/(Tabell1[[#This Row],[TP]]+Tabell1[[#This Row],[FP]])</f>
        <v>0.8869757174392936</v>
      </c>
      <c r="P4112">
        <f>Tabell1[[#This Row],[TP]]/(Tabell1[[#This Row],[TP]]+Tabell1[[#This Row],[FN]])</f>
        <v>0.90224550898203593</v>
      </c>
      <c r="Q4112">
        <f>2*(Tabell1[[#This Row],[Recall]] * Tabell1[[#This Row],[Precision]]) / (Tabell1[[#This Row],[Recall]] + Tabell1[[#This Row],[Precision]])</f>
        <v>0.89454545454545442</v>
      </c>
      <c r="R4112">
        <v>6027</v>
      </c>
      <c r="S4112">
        <v>3655</v>
      </c>
      <c r="T4112">
        <v>768</v>
      </c>
      <c r="U4112">
        <v>653</v>
      </c>
    </row>
    <row r="4113" spans="1:21" hidden="1" x14ac:dyDescent="0.3">
      <c r="A4113" s="25" t="s">
        <v>20</v>
      </c>
      <c r="B4113" s="21" t="s">
        <v>32</v>
      </c>
      <c r="C4113" s="24" t="s">
        <v>38</v>
      </c>
      <c r="D4113" s="24" t="s">
        <v>38</v>
      </c>
      <c r="E4113" t="s">
        <v>39</v>
      </c>
      <c r="F4113" s="19" t="s">
        <v>21</v>
      </c>
      <c r="G4113" s="21" t="s">
        <v>29</v>
      </c>
      <c r="H4113" s="25" t="s">
        <v>26</v>
      </c>
      <c r="I4113" s="21"/>
      <c r="J4113" s="21" t="s">
        <v>29</v>
      </c>
      <c r="K4113" s="26">
        <v>2.0780131816864</v>
      </c>
      <c r="L4113" s="26">
        <v>5.7932057380676198</v>
      </c>
      <c r="N4113">
        <f>(Tabell1[[#This Row],[TP]]+Tabell1[[#This Row],[TN]])/(Tabell1[[#This Row],[TP]]+Tabell1[[#This Row],[TN]]+Tabell1[[#This Row],[FP]]+Tabell1[[#This Row],[FN]])</f>
        <v>0.87201657209763128</v>
      </c>
      <c r="O4113">
        <f>Tabell1[[#This Row],[TP]]/(Tabell1[[#This Row],[TP]]+Tabell1[[#This Row],[FP]])</f>
        <v>0.8869757174392936</v>
      </c>
      <c r="P4113">
        <f>Tabell1[[#This Row],[TP]]/(Tabell1[[#This Row],[TP]]+Tabell1[[#This Row],[FN]])</f>
        <v>0.90224550898203593</v>
      </c>
      <c r="Q4113">
        <f>2*(Tabell1[[#This Row],[Recall]] * Tabell1[[#This Row],[Precision]]) / (Tabell1[[#This Row],[Recall]] + Tabell1[[#This Row],[Precision]])</f>
        <v>0.89454545454545442</v>
      </c>
      <c r="R4113">
        <v>6027</v>
      </c>
      <c r="S4113">
        <v>3655</v>
      </c>
      <c r="T4113">
        <v>768</v>
      </c>
      <c r="U4113">
        <v>653</v>
      </c>
    </row>
    <row r="4114" spans="1:21" hidden="1" x14ac:dyDescent="0.3">
      <c r="A4114" s="25" t="s">
        <v>20</v>
      </c>
      <c r="B4114" s="21" t="s">
        <v>32</v>
      </c>
      <c r="C4114" s="24" t="s">
        <v>38</v>
      </c>
      <c r="D4114" s="24" t="s">
        <v>38</v>
      </c>
      <c r="E4114" t="s">
        <v>45</v>
      </c>
      <c r="F4114" s="19" t="s">
        <v>21</v>
      </c>
      <c r="G4114" s="21" t="s">
        <v>29</v>
      </c>
      <c r="H4114" s="25" t="s">
        <v>26</v>
      </c>
      <c r="I4114" s="21"/>
      <c r="J4114" s="25" t="s">
        <v>26</v>
      </c>
      <c r="K4114" s="26">
        <v>2.14040875434875</v>
      </c>
      <c r="L4114" s="26">
        <v>5.5416305065155003</v>
      </c>
      <c r="N4114">
        <f>(Tabell1[[#This Row],[TP]]+Tabell1[[#This Row],[TN]])/(Tabell1[[#This Row],[TP]]+Tabell1[[#This Row],[TN]]+Tabell1[[#This Row],[FP]]+Tabell1[[#This Row],[FN]])</f>
        <v>0.87295563386644981</v>
      </c>
      <c r="O4114">
        <f>Tabell1[[#This Row],[TP]]/(Tabell1[[#This Row],[TP]]+Tabell1[[#This Row],[FP]])</f>
        <v>0.88844146159582404</v>
      </c>
      <c r="P4114">
        <f>Tabell1[[#This Row],[TP]]/(Tabell1[[#This Row],[TP]]+Tabell1[[#This Row],[FN]])</f>
        <v>0.90052910052910051</v>
      </c>
      <c r="Q4114">
        <f>2*(Tabell1[[#This Row],[Recall]] * Tabell1[[#This Row],[Precision]]) / (Tabell1[[#This Row],[Recall]] + Tabell1[[#This Row],[Precision]])</f>
        <v>0.89444444444444449</v>
      </c>
      <c r="R4114">
        <v>5957</v>
      </c>
      <c r="S4114">
        <v>3704</v>
      </c>
      <c r="T4114">
        <v>748</v>
      </c>
      <c r="U4114">
        <v>658</v>
      </c>
    </row>
    <row r="4115" spans="1:21" hidden="1" x14ac:dyDescent="0.3">
      <c r="A4115" s="21" t="s">
        <v>31</v>
      </c>
      <c r="B4115" s="25" t="s">
        <v>22</v>
      </c>
      <c r="C4115" s="25" t="s">
        <v>36</v>
      </c>
      <c r="D4115" s="25" t="s">
        <v>36</v>
      </c>
      <c r="E4115" t="s">
        <v>37</v>
      </c>
      <c r="F4115" s="25" t="s">
        <v>30</v>
      </c>
      <c r="G4115" s="25" t="s">
        <v>26</v>
      </c>
      <c r="H4115" s="21" t="s">
        <v>29</v>
      </c>
      <c r="I4115" s="25" t="s">
        <v>25</v>
      </c>
      <c r="J4115" s="21" t="s">
        <v>29</v>
      </c>
      <c r="K4115" s="26">
        <v>1.5367085933685301</v>
      </c>
      <c r="L4115" s="26">
        <v>0.47325801849365201</v>
      </c>
      <c r="N4115">
        <f>(Tabell1[[#This Row],[TP]]+Tabell1[[#This Row],[TN]])/(Tabell1[[#This Row],[TP]]+Tabell1[[#This Row],[TN]]+Tabell1[[#This Row],[FP]]+Tabell1[[#This Row],[FN]])</f>
        <v>0.84630154521349543</v>
      </c>
      <c r="O4115">
        <f>Tabell1[[#This Row],[TP]]/(Tabell1[[#This Row],[TP]]+Tabell1[[#This Row],[FP]])</f>
        <v>0.82715331860978725</v>
      </c>
      <c r="P4115">
        <f>Tabell1[[#This Row],[TP]]/(Tabell1[[#This Row],[TP]]+Tabell1[[#This Row],[FN]])</f>
        <v>0.97346101231190152</v>
      </c>
      <c r="Q4115">
        <f>2*(Tabell1[[#This Row],[Recall]] * Tabell1[[#This Row],[Precision]]) / (Tabell1[[#This Row],[Recall]] + Tabell1[[#This Row],[Precision]])</f>
        <v>0.89436309935273051</v>
      </c>
      <c r="R4115">
        <v>7116</v>
      </c>
      <c r="S4115">
        <v>2140</v>
      </c>
      <c r="T4115">
        <v>1487</v>
      </c>
      <c r="U4115">
        <v>194</v>
      </c>
    </row>
    <row r="4116" spans="1:21" hidden="1" x14ac:dyDescent="0.3">
      <c r="A4116" s="21" t="s">
        <v>31</v>
      </c>
      <c r="B4116" s="25" t="s">
        <v>22</v>
      </c>
      <c r="C4116" s="25" t="s">
        <v>36</v>
      </c>
      <c r="D4116" s="25" t="s">
        <v>36</v>
      </c>
      <c r="E4116" t="s">
        <v>37</v>
      </c>
      <c r="F4116" s="25" t="s">
        <v>30</v>
      </c>
      <c r="G4116" s="25" t="s">
        <v>26</v>
      </c>
      <c r="H4116" s="25" t="s">
        <v>26</v>
      </c>
      <c r="I4116" s="25" t="s">
        <v>25</v>
      </c>
      <c r="J4116" s="25" t="s">
        <v>26</v>
      </c>
      <c r="K4116" s="26">
        <v>6.2350451946258501</v>
      </c>
      <c r="L4116" s="26">
        <v>0.87767529487609797</v>
      </c>
      <c r="N4116">
        <f>(Tabell1[[#This Row],[TP]]+Tabell1[[#This Row],[TN]])/(Tabell1[[#This Row],[TP]]+Tabell1[[#This Row],[TN]]+Tabell1[[#This Row],[FP]]+Tabell1[[#This Row],[FN]])</f>
        <v>0.84547865045259207</v>
      </c>
      <c r="O4116">
        <f>Tabell1[[#This Row],[TP]]/(Tabell1[[#This Row],[TP]]+Tabell1[[#This Row],[FP]])</f>
        <v>0.82373271889400923</v>
      </c>
      <c r="P4116">
        <f>Tabell1[[#This Row],[TP]]/(Tabell1[[#This Row],[TP]]+Tabell1[[#This Row],[FN]])</f>
        <v>0.97811217510259918</v>
      </c>
      <c r="Q4116">
        <f>2*(Tabell1[[#This Row],[Recall]] * Tabell1[[#This Row],[Precision]]) / (Tabell1[[#This Row],[Recall]] + Tabell1[[#This Row],[Precision]])</f>
        <v>0.89430894308943099</v>
      </c>
      <c r="R4116">
        <v>7150</v>
      </c>
      <c r="S4116">
        <v>2097</v>
      </c>
      <c r="T4116">
        <v>1530</v>
      </c>
      <c r="U4116">
        <v>160</v>
      </c>
    </row>
    <row r="4117" spans="1:21" hidden="1" x14ac:dyDescent="0.3">
      <c r="A4117" s="23" t="s">
        <v>48</v>
      </c>
      <c r="B4117" s="25" t="s">
        <v>22</v>
      </c>
      <c r="C4117" s="23" t="s">
        <v>40</v>
      </c>
      <c r="D4117" s="23" t="s">
        <v>40</v>
      </c>
      <c r="E4117" t="s">
        <v>46</v>
      </c>
      <c r="F4117" s="25" t="s">
        <v>30</v>
      </c>
      <c r="G4117" s="21" t="s">
        <v>29</v>
      </c>
      <c r="H4117" s="21" t="s">
        <v>29</v>
      </c>
      <c r="I4117" s="21"/>
      <c r="J4117" s="21" t="s">
        <v>29</v>
      </c>
      <c r="K4117" s="26">
        <v>0.52855801582336404</v>
      </c>
      <c r="L4117" s="26">
        <v>0.90299224853515603</v>
      </c>
      <c r="N4117">
        <f>(Tabell1[[#This Row],[TP]]+Tabell1[[#This Row],[TN]])/(Tabell1[[#This Row],[TP]]+Tabell1[[#This Row],[TN]]+Tabell1[[#This Row],[FP]]+Tabell1[[#This Row],[FN]])</f>
        <v>0.89987314244291405</v>
      </c>
      <c r="O4117">
        <f>Tabell1[[#This Row],[TP]]/(Tabell1[[#This Row],[TP]]+Tabell1[[#This Row],[FP]])</f>
        <v>0.94421988682295876</v>
      </c>
      <c r="P4117">
        <f>Tabell1[[#This Row],[TP]]/(Tabell1[[#This Row],[TP]]+Tabell1[[#This Row],[FN]])</f>
        <v>0.84930012724959103</v>
      </c>
      <c r="Q4117">
        <f>2*(Tabell1[[#This Row],[Recall]] * Tabell1[[#This Row],[Precision]]) / (Tabell1[[#This Row],[Recall]] + Tabell1[[#This Row],[Precision]])</f>
        <v>0.89424825342138003</v>
      </c>
      <c r="R4117">
        <v>4672</v>
      </c>
      <c r="S4117">
        <v>5259</v>
      </c>
      <c r="T4117">
        <v>276</v>
      </c>
      <c r="U4117">
        <v>829</v>
      </c>
    </row>
    <row r="4118" spans="1:21" hidden="1" x14ac:dyDescent="0.3">
      <c r="A4118" s="25" t="s">
        <v>20</v>
      </c>
      <c r="B4118" s="21" t="s">
        <v>32</v>
      </c>
      <c r="C4118" s="24" t="s">
        <v>38</v>
      </c>
      <c r="D4118" s="24" t="s">
        <v>38</v>
      </c>
      <c r="E4118" t="s">
        <v>39</v>
      </c>
      <c r="F4118" s="25" t="s">
        <v>30</v>
      </c>
      <c r="G4118" s="21" t="s">
        <v>29</v>
      </c>
      <c r="H4118" s="25" t="s">
        <v>26</v>
      </c>
      <c r="I4118" s="21"/>
      <c r="J4118" s="25" t="s">
        <v>26</v>
      </c>
      <c r="K4118" s="26">
        <v>2.9692611694335902</v>
      </c>
      <c r="L4118" s="26">
        <v>5.6757698059081996</v>
      </c>
      <c r="N4118">
        <f>(Tabell1[[#This Row],[TP]]+Tabell1[[#This Row],[TN]])/(Tabell1[[#This Row],[TP]]+Tabell1[[#This Row],[TN]]+Tabell1[[#This Row],[FP]]+Tabell1[[#This Row],[FN]])</f>
        <v>0.87147617760965501</v>
      </c>
      <c r="O4118">
        <f>Tabell1[[#This Row],[TP]]/(Tabell1[[#This Row],[TP]]+Tabell1[[#This Row],[FP]])</f>
        <v>0.88619320688134096</v>
      </c>
      <c r="P4118">
        <f>Tabell1[[#This Row],[TP]]/(Tabell1[[#This Row],[TP]]+Tabell1[[#This Row],[FN]])</f>
        <v>0.90224550898203593</v>
      </c>
      <c r="Q4118">
        <f>2*(Tabell1[[#This Row],[Recall]] * Tabell1[[#This Row],[Precision]]) / (Tabell1[[#This Row],[Recall]] + Tabell1[[#This Row],[Precision]])</f>
        <v>0.8941473184481864</v>
      </c>
      <c r="R4118">
        <v>6027</v>
      </c>
      <c r="S4118">
        <v>3649</v>
      </c>
      <c r="T4118">
        <v>774</v>
      </c>
      <c r="U4118">
        <v>653</v>
      </c>
    </row>
    <row r="4119" spans="1:21" hidden="1" x14ac:dyDescent="0.3">
      <c r="A4119" s="25" t="s">
        <v>20</v>
      </c>
      <c r="B4119" s="21" t="s">
        <v>32</v>
      </c>
      <c r="C4119" s="24" t="s">
        <v>38</v>
      </c>
      <c r="D4119" s="24" t="s">
        <v>38</v>
      </c>
      <c r="E4119" t="s">
        <v>39</v>
      </c>
      <c r="F4119" s="25" t="s">
        <v>30</v>
      </c>
      <c r="G4119" s="25" t="s">
        <v>26</v>
      </c>
      <c r="H4119" s="25" t="s">
        <v>26</v>
      </c>
      <c r="I4119" s="21"/>
      <c r="J4119" s="25" t="s">
        <v>26</v>
      </c>
      <c r="K4119" s="26">
        <v>2.9513483047485298</v>
      </c>
      <c r="L4119" s="26">
        <v>5.7168500423431396</v>
      </c>
      <c r="N4119">
        <f>(Tabell1[[#This Row],[TP]]+Tabell1[[#This Row],[TN]])/(Tabell1[[#This Row],[TP]]+Tabell1[[#This Row],[TN]]+Tabell1[[#This Row],[FP]]+Tabell1[[#This Row],[FN]])</f>
        <v>0.87147617760965501</v>
      </c>
      <c r="O4119">
        <f>Tabell1[[#This Row],[TP]]/(Tabell1[[#This Row],[TP]]+Tabell1[[#This Row],[FP]])</f>
        <v>0.88619320688134096</v>
      </c>
      <c r="P4119">
        <f>Tabell1[[#This Row],[TP]]/(Tabell1[[#This Row],[TP]]+Tabell1[[#This Row],[FN]])</f>
        <v>0.90224550898203593</v>
      </c>
      <c r="Q4119">
        <f>2*(Tabell1[[#This Row],[Recall]] * Tabell1[[#This Row],[Precision]]) / (Tabell1[[#This Row],[Recall]] + Tabell1[[#This Row],[Precision]])</f>
        <v>0.8941473184481864</v>
      </c>
      <c r="R4119">
        <v>6027</v>
      </c>
      <c r="S4119">
        <v>3649</v>
      </c>
      <c r="T4119">
        <v>774</v>
      </c>
      <c r="U4119">
        <v>653</v>
      </c>
    </row>
    <row r="4120" spans="1:21" hidden="1" x14ac:dyDescent="0.3">
      <c r="A4120" s="21" t="s">
        <v>31</v>
      </c>
      <c r="B4120" s="25" t="s">
        <v>22</v>
      </c>
      <c r="C4120" s="25" t="s">
        <v>36</v>
      </c>
      <c r="D4120" s="25" t="s">
        <v>36</v>
      </c>
      <c r="E4120" t="s">
        <v>37</v>
      </c>
      <c r="F4120" s="25" t="s">
        <v>30</v>
      </c>
      <c r="G4120" s="25" t="s">
        <v>26</v>
      </c>
      <c r="H4120" s="21" t="s">
        <v>29</v>
      </c>
      <c r="I4120" s="21"/>
      <c r="J4120" s="21" t="s">
        <v>29</v>
      </c>
      <c r="K4120" s="26">
        <v>1.3548014163970901</v>
      </c>
      <c r="L4120" s="26">
        <v>0.490342617034912</v>
      </c>
      <c r="N4120">
        <f>(Tabell1[[#This Row],[TP]]+Tabell1[[#This Row],[TN]])/(Tabell1[[#This Row],[TP]]+Tabell1[[#This Row],[TN]]+Tabell1[[#This Row],[FP]]+Tabell1[[#This Row],[FN]])</f>
        <v>0.84602724695986098</v>
      </c>
      <c r="O4120">
        <f>Tabell1[[#This Row],[TP]]/(Tabell1[[#This Row],[TP]]+Tabell1[[#This Row],[FP]])</f>
        <v>0.827321387014196</v>
      </c>
      <c r="P4120">
        <f>Tabell1[[#This Row],[TP]]/(Tabell1[[#This Row],[TP]]+Tabell1[[#This Row],[FN]])</f>
        <v>0.97264021887824892</v>
      </c>
      <c r="Q4120">
        <f>2*(Tabell1[[#This Row],[Recall]] * Tabell1[[#This Row],[Precision]]) / (Tabell1[[#This Row],[Recall]] + Tabell1[[#This Row],[Precision]])</f>
        <v>0.89411468812877271</v>
      </c>
      <c r="R4120">
        <v>7110</v>
      </c>
      <c r="S4120">
        <v>2143</v>
      </c>
      <c r="T4120">
        <v>1484</v>
      </c>
      <c r="U4120">
        <v>200</v>
      </c>
    </row>
    <row r="4121" spans="1:21" hidden="1" x14ac:dyDescent="0.3">
      <c r="A4121" s="21" t="s">
        <v>31</v>
      </c>
      <c r="B4121" s="23" t="s">
        <v>33</v>
      </c>
      <c r="C4121" s="21" t="s">
        <v>34</v>
      </c>
      <c r="D4121" s="21" t="s">
        <v>34</v>
      </c>
      <c r="E4121" t="s">
        <v>43</v>
      </c>
      <c r="F4121" s="25" t="s">
        <v>30</v>
      </c>
      <c r="G4121" s="21" t="s">
        <v>29</v>
      </c>
      <c r="H4121" s="25" t="s">
        <v>26</v>
      </c>
      <c r="I4121" s="21"/>
      <c r="J4121" s="21" t="s">
        <v>29</v>
      </c>
      <c r="K4121" s="26">
        <v>21.040664911270099</v>
      </c>
      <c r="L4121" s="26">
        <v>1.99844670295715</v>
      </c>
      <c r="N4121">
        <f>(Tabell1[[#This Row],[TP]]+Tabell1[[#This Row],[TN]])/(Tabell1[[#This Row],[TP]]+Tabell1[[#This Row],[TN]]+Tabell1[[#This Row],[FP]]+Tabell1[[#This Row],[FN]])</f>
        <v>0.81080101486045664</v>
      </c>
      <c r="O4121">
        <f>Tabell1[[#This Row],[TP]]/(Tabell1[[#This Row],[TP]]+Tabell1[[#This Row],[FP]])</f>
        <v>0.80849697192145342</v>
      </c>
      <c r="P4121">
        <f>Tabell1[[#This Row],[TP]]/(Tabell1[[#This Row],[TP]]+Tabell1[[#This Row],[FN]])</f>
        <v>0.99988651838402176</v>
      </c>
      <c r="Q4121">
        <f>2*(Tabell1[[#This Row],[Recall]] * Tabell1[[#This Row],[Precision]]) / (Tabell1[[#This Row],[Recall]] + Tabell1[[#This Row],[Precision]])</f>
        <v>0.89406392694063919</v>
      </c>
      <c r="R4121">
        <v>8811</v>
      </c>
      <c r="S4121">
        <v>137</v>
      </c>
      <c r="T4121">
        <v>2087</v>
      </c>
      <c r="U4121">
        <v>1</v>
      </c>
    </row>
    <row r="4122" spans="1:21" hidden="1" x14ac:dyDescent="0.3">
      <c r="A4122" s="21" t="s">
        <v>31</v>
      </c>
      <c r="B4122" s="25" t="s">
        <v>22</v>
      </c>
      <c r="C4122" s="24" t="s">
        <v>38</v>
      </c>
      <c r="D4122" s="24" t="s">
        <v>38</v>
      </c>
      <c r="E4122" t="s">
        <v>39</v>
      </c>
      <c r="F4122" s="25" t="s">
        <v>30</v>
      </c>
      <c r="G4122" s="25" t="s">
        <v>26</v>
      </c>
      <c r="H4122" s="21" t="s">
        <v>29</v>
      </c>
      <c r="I4122" s="25" t="s">
        <v>25</v>
      </c>
      <c r="J4122" s="25" t="s">
        <v>26</v>
      </c>
      <c r="K4122" s="26">
        <v>6.1875121593475297</v>
      </c>
      <c r="L4122" s="26">
        <v>0.95102095603942804</v>
      </c>
      <c r="N4122">
        <f>(Tabell1[[#This Row],[TP]]+Tabell1[[#This Row],[TN]])/(Tabell1[[#This Row],[TP]]+Tabell1[[#This Row],[TN]]+Tabell1[[#This Row],[FP]]+Tabell1[[#This Row],[FN]])</f>
        <v>0.86481131225794827</v>
      </c>
      <c r="O4122">
        <f>Tabell1[[#This Row],[TP]]/(Tabell1[[#This Row],[TP]]+Tabell1[[#This Row],[FP]])</f>
        <v>0.84586616802457593</v>
      </c>
      <c r="P4122">
        <f>Tabell1[[#This Row],[TP]]/(Tabell1[[#This Row],[TP]]+Tabell1[[#This Row],[FN]])</f>
        <v>0.94805389221556891</v>
      </c>
      <c r="Q4122">
        <f>2*(Tabell1[[#This Row],[Recall]] * Tabell1[[#This Row],[Precision]]) / (Tabell1[[#This Row],[Recall]] + Tabell1[[#This Row],[Precision]])</f>
        <v>0.89404955177525236</v>
      </c>
      <c r="R4122">
        <v>6333</v>
      </c>
      <c r="S4122">
        <v>3269</v>
      </c>
      <c r="T4122">
        <v>1154</v>
      </c>
      <c r="U4122">
        <v>347</v>
      </c>
    </row>
    <row r="4123" spans="1:21" hidden="1" x14ac:dyDescent="0.3">
      <c r="A4123" s="25" t="s">
        <v>20</v>
      </c>
      <c r="B4123" s="21" t="s">
        <v>32</v>
      </c>
      <c r="C4123" s="24" t="s">
        <v>38</v>
      </c>
      <c r="D4123" s="24" t="s">
        <v>38</v>
      </c>
      <c r="E4123" t="s">
        <v>45</v>
      </c>
      <c r="F4123" s="19" t="s">
        <v>21</v>
      </c>
      <c r="G4123" s="25" t="s">
        <v>26</v>
      </c>
      <c r="H4123" s="25" t="s">
        <v>26</v>
      </c>
      <c r="I4123" s="25" t="s">
        <v>25</v>
      </c>
      <c r="J4123" s="21" t="s">
        <v>29</v>
      </c>
      <c r="K4123" s="26">
        <v>2.2704186439514098</v>
      </c>
      <c r="L4123" s="26">
        <v>6.1496987342834402</v>
      </c>
      <c r="N4123">
        <f>(Tabell1[[#This Row],[TP]]+Tabell1[[#This Row],[TN]])/(Tabell1[[#This Row],[TP]]+Tabell1[[#This Row],[TN]]+Tabell1[[#This Row],[FP]]+Tabell1[[#This Row],[FN]])</f>
        <v>0.86870877383211353</v>
      </c>
      <c r="O4123">
        <f>Tabell1[[#This Row],[TP]]/(Tabell1[[#This Row],[TP]]+Tabell1[[#This Row],[FP]])</f>
        <v>0.86362355593124829</v>
      </c>
      <c r="P4123">
        <f>Tabell1[[#This Row],[TP]]/(Tabell1[[#This Row],[TP]]+Tabell1[[#This Row],[FN]])</f>
        <v>0.92668178382464095</v>
      </c>
      <c r="Q4123">
        <f>2*(Tabell1[[#This Row],[Recall]] * Tabell1[[#This Row],[Precision]]) / (Tabell1[[#This Row],[Recall]] + Tabell1[[#This Row],[Precision]])</f>
        <v>0.89404214978487573</v>
      </c>
      <c r="R4123">
        <v>6130</v>
      </c>
      <c r="S4123">
        <v>3484</v>
      </c>
      <c r="T4123">
        <v>968</v>
      </c>
      <c r="U4123">
        <v>485</v>
      </c>
    </row>
    <row r="4124" spans="1:21" hidden="1" x14ac:dyDescent="0.3">
      <c r="A4124" s="25" t="s">
        <v>20</v>
      </c>
      <c r="B4124" s="23" t="s">
        <v>33</v>
      </c>
      <c r="C4124" s="24" t="s">
        <v>38</v>
      </c>
      <c r="D4124" s="20" t="s">
        <v>23</v>
      </c>
      <c r="E4124" t="s">
        <v>24</v>
      </c>
      <c r="F4124" s="25" t="s">
        <v>30</v>
      </c>
      <c r="G4124" s="25" t="s">
        <v>26</v>
      </c>
      <c r="H4124" s="21" t="s">
        <v>29</v>
      </c>
      <c r="I4124" s="25" t="s">
        <v>25</v>
      </c>
      <c r="J4124" s="25" t="s">
        <v>26</v>
      </c>
      <c r="K4124" s="26">
        <v>2.8711161613464302</v>
      </c>
      <c r="L4124" s="26">
        <v>8.1178255081176705</v>
      </c>
      <c r="N4124">
        <f>(Tabell1[[#This Row],[TP]]+Tabell1[[#This Row],[TN]])/(Tabell1[[#This Row],[TP]]+Tabell1[[#This Row],[TN]]+Tabell1[[#This Row],[FP]]+Tabell1[[#This Row],[FN]])</f>
        <v>0.82710238073685161</v>
      </c>
      <c r="O4124">
        <f>Tabell1[[#This Row],[TP]]/(Tabell1[[#This Row],[TP]]+Tabell1[[#This Row],[FP]])</f>
        <v>0.96168079264653217</v>
      </c>
      <c r="P4124">
        <f>Tabell1[[#This Row],[TP]]/(Tabell1[[#This Row],[TP]]+Tabell1[[#This Row],[FN]])</f>
        <v>0.83525142560912391</v>
      </c>
      <c r="Q4124">
        <f>2*(Tabell1[[#This Row],[Recall]] * Tabell1[[#This Row],[Precision]]) / (Tabell1[[#This Row],[Recall]] + Tabell1[[#This Row],[Precision]])</f>
        <v>0.89401842192875369</v>
      </c>
      <c r="R4124">
        <v>8056</v>
      </c>
      <c r="S4124">
        <v>1081</v>
      </c>
      <c r="T4124">
        <v>321</v>
      </c>
      <c r="U4124">
        <v>1589</v>
      </c>
    </row>
    <row r="4125" spans="1:21" hidden="1" x14ac:dyDescent="0.3">
      <c r="A4125" s="21" t="s">
        <v>31</v>
      </c>
      <c r="B4125" s="25" t="s">
        <v>22</v>
      </c>
      <c r="C4125" s="24" t="s">
        <v>38</v>
      </c>
      <c r="D4125" s="24" t="s">
        <v>38</v>
      </c>
      <c r="E4125" t="s">
        <v>39</v>
      </c>
      <c r="F4125" s="25" t="s">
        <v>30</v>
      </c>
      <c r="G4125" s="21" t="s">
        <v>29</v>
      </c>
      <c r="H4125" s="21" t="s">
        <v>29</v>
      </c>
      <c r="I4125" s="25" t="s">
        <v>25</v>
      </c>
      <c r="J4125" s="25" t="s">
        <v>26</v>
      </c>
      <c r="K4125" s="26">
        <v>6.0233988761901802</v>
      </c>
      <c r="L4125" s="26">
        <v>0.94194841384887695</v>
      </c>
      <c r="N4125">
        <f>(Tabell1[[#This Row],[TP]]+Tabell1[[#This Row],[TN]])/(Tabell1[[#This Row],[TP]]+Tabell1[[#This Row],[TN]]+Tabell1[[#This Row],[FP]]+Tabell1[[#This Row],[FN]])</f>
        <v>0.86535170674592454</v>
      </c>
      <c r="O4125">
        <f>Tabell1[[#This Row],[TP]]/(Tabell1[[#This Row],[TP]]+Tabell1[[#This Row],[FP]])</f>
        <v>0.84915824915824911</v>
      </c>
      <c r="P4125">
        <f>Tabell1[[#This Row],[TP]]/(Tabell1[[#This Row],[TP]]+Tabell1[[#This Row],[FN]])</f>
        <v>0.94386227544910184</v>
      </c>
      <c r="Q4125">
        <f>2*(Tabell1[[#This Row],[Recall]] * Tabell1[[#This Row],[Precision]]) / (Tabell1[[#This Row],[Recall]] + Tabell1[[#This Row],[Precision]])</f>
        <v>0.89400921658986177</v>
      </c>
      <c r="R4125">
        <v>6305</v>
      </c>
      <c r="S4125">
        <v>3303</v>
      </c>
      <c r="T4125">
        <v>1120</v>
      </c>
      <c r="U4125">
        <v>375</v>
      </c>
    </row>
    <row r="4126" spans="1:21" hidden="1" x14ac:dyDescent="0.3">
      <c r="A4126" s="21" t="s">
        <v>31</v>
      </c>
      <c r="B4126" s="25" t="s">
        <v>22</v>
      </c>
      <c r="C4126" s="25" t="s">
        <v>36</v>
      </c>
      <c r="D4126" s="25" t="s">
        <v>36</v>
      </c>
      <c r="E4126" t="s">
        <v>37</v>
      </c>
      <c r="F4126" s="25" t="s">
        <v>30</v>
      </c>
      <c r="G4126" s="25" t="s">
        <v>26</v>
      </c>
      <c r="H4126" s="25" t="s">
        <v>26</v>
      </c>
      <c r="I4126" s="21"/>
      <c r="J4126" s="25" t="s">
        <v>26</v>
      </c>
      <c r="K4126" s="26">
        <v>6.6731846332550004</v>
      </c>
      <c r="L4126" s="26">
        <v>0.98945069313049305</v>
      </c>
      <c r="N4126">
        <f>(Tabell1[[#This Row],[TP]]+Tabell1[[#This Row],[TN]])/(Tabell1[[#This Row],[TP]]+Tabell1[[#This Row],[TN]]+Tabell1[[#This Row],[FP]]+Tabell1[[#This Row],[FN]])</f>
        <v>0.84438145743805426</v>
      </c>
      <c r="O4126">
        <f>Tabell1[[#This Row],[TP]]/(Tabell1[[#This Row],[TP]]+Tabell1[[#This Row],[FP]])</f>
        <v>0.82060370455065168</v>
      </c>
      <c r="P4126">
        <f>Tabell1[[#This Row],[TP]]/(Tabell1[[#This Row],[TP]]+Tabell1[[#This Row],[FN]])</f>
        <v>0.98180574555403555</v>
      </c>
      <c r="Q4126">
        <f>2*(Tabell1[[#This Row],[Recall]] * Tabell1[[#This Row],[Precision]]) / (Tabell1[[#This Row],[Recall]] + Tabell1[[#This Row],[Precision]])</f>
        <v>0.8939960139511709</v>
      </c>
      <c r="R4126">
        <v>7177</v>
      </c>
      <c r="S4126">
        <v>2058</v>
      </c>
      <c r="T4126">
        <v>1569</v>
      </c>
      <c r="U4126">
        <v>133</v>
      </c>
    </row>
    <row r="4127" spans="1:21" hidden="1" x14ac:dyDescent="0.3">
      <c r="A4127" s="25" t="s">
        <v>20</v>
      </c>
      <c r="B4127" s="21" t="s">
        <v>32</v>
      </c>
      <c r="C4127" s="25" t="s">
        <v>36</v>
      </c>
      <c r="D4127" s="25" t="s">
        <v>36</v>
      </c>
      <c r="E4127" t="s">
        <v>37</v>
      </c>
      <c r="F4127" s="25" t="s">
        <v>30</v>
      </c>
      <c r="G4127" s="21" t="s">
        <v>29</v>
      </c>
      <c r="H4127" s="21" t="s">
        <v>29</v>
      </c>
      <c r="I4127" s="25" t="s">
        <v>25</v>
      </c>
      <c r="J4127" s="21" t="s">
        <v>29</v>
      </c>
      <c r="K4127" s="26">
        <v>2.8322372436523402</v>
      </c>
      <c r="L4127" s="26">
        <v>6.4579670429229701</v>
      </c>
      <c r="N4127">
        <f>(Tabell1[[#This Row],[TP]]+Tabell1[[#This Row],[TN]])/(Tabell1[[#This Row],[TP]]+Tabell1[[#This Row],[TN]]+Tabell1[[#This Row],[FP]]+Tabell1[[#This Row],[FN]])</f>
        <v>0.84630154521349543</v>
      </c>
      <c r="O4127">
        <f>Tabell1[[#This Row],[TP]]/(Tabell1[[#This Row],[TP]]+Tabell1[[#This Row],[FP]])</f>
        <v>0.82937390286717383</v>
      </c>
      <c r="P4127">
        <f>Tabell1[[#This Row],[TP]]/(Tabell1[[#This Row],[TP]]+Tabell1[[#This Row],[FN]])</f>
        <v>0.96949384404924766</v>
      </c>
      <c r="Q4127">
        <f>2*(Tabell1[[#This Row],[Recall]] * Tabell1[[#This Row],[Precision]]) / (Tabell1[[#This Row],[Recall]] + Tabell1[[#This Row],[Precision]])</f>
        <v>0.89397666351308736</v>
      </c>
      <c r="R4127">
        <v>7087</v>
      </c>
      <c r="S4127">
        <v>2169</v>
      </c>
      <c r="T4127">
        <v>1458</v>
      </c>
      <c r="U4127">
        <v>223</v>
      </c>
    </row>
    <row r="4128" spans="1:21" hidden="1" x14ac:dyDescent="0.3">
      <c r="A4128" s="25" t="s">
        <v>20</v>
      </c>
      <c r="B4128" s="21" t="s">
        <v>32</v>
      </c>
      <c r="C4128" s="25" t="s">
        <v>36</v>
      </c>
      <c r="D4128" s="25" t="s">
        <v>36</v>
      </c>
      <c r="E4128" t="s">
        <v>37</v>
      </c>
      <c r="F4128" s="25" t="s">
        <v>30</v>
      </c>
      <c r="G4128" s="25" t="s">
        <v>26</v>
      </c>
      <c r="H4128" s="21" t="s">
        <v>29</v>
      </c>
      <c r="I4128" s="25" t="s">
        <v>25</v>
      </c>
      <c r="J4128" s="21" t="s">
        <v>29</v>
      </c>
      <c r="K4128" s="26">
        <v>2.7568764686584402</v>
      </c>
      <c r="L4128" s="26">
        <v>6.4775848388671804</v>
      </c>
      <c r="N4128">
        <f>(Tabell1[[#This Row],[TP]]+Tabell1[[#This Row],[TN]])/(Tabell1[[#This Row],[TP]]+Tabell1[[#This Row],[TN]]+Tabell1[[#This Row],[FP]]+Tabell1[[#This Row],[FN]])</f>
        <v>0.84630154521349543</v>
      </c>
      <c r="O4128">
        <f>Tabell1[[#This Row],[TP]]/(Tabell1[[#This Row],[TP]]+Tabell1[[#This Row],[FP]])</f>
        <v>0.82937390286717383</v>
      </c>
      <c r="P4128">
        <f>Tabell1[[#This Row],[TP]]/(Tabell1[[#This Row],[TP]]+Tabell1[[#This Row],[FN]])</f>
        <v>0.96949384404924766</v>
      </c>
      <c r="Q4128">
        <f>2*(Tabell1[[#This Row],[Recall]] * Tabell1[[#This Row],[Precision]]) / (Tabell1[[#This Row],[Recall]] + Tabell1[[#This Row],[Precision]])</f>
        <v>0.89397666351308736</v>
      </c>
      <c r="R4128">
        <v>7087</v>
      </c>
      <c r="S4128">
        <v>2169</v>
      </c>
      <c r="T4128">
        <v>1458</v>
      </c>
      <c r="U4128">
        <v>223</v>
      </c>
    </row>
    <row r="4129" spans="1:21" hidden="1" x14ac:dyDescent="0.3">
      <c r="A4129" s="21" t="s">
        <v>31</v>
      </c>
      <c r="B4129" s="25" t="s">
        <v>22</v>
      </c>
      <c r="C4129" s="25" t="s">
        <v>36</v>
      </c>
      <c r="D4129" s="25" t="s">
        <v>36</v>
      </c>
      <c r="E4129" t="s">
        <v>37</v>
      </c>
      <c r="F4129" s="25" t="s">
        <v>30</v>
      </c>
      <c r="G4129" s="21" t="s">
        <v>29</v>
      </c>
      <c r="H4129" s="25" t="s">
        <v>26</v>
      </c>
      <c r="I4129" s="25" t="s">
        <v>25</v>
      </c>
      <c r="J4129" s="21" t="s">
        <v>29</v>
      </c>
      <c r="K4129" s="26">
        <v>1.31545805931091</v>
      </c>
      <c r="L4129" s="26">
        <v>0.58142614364624001</v>
      </c>
      <c r="N4129">
        <f>(Tabell1[[#This Row],[TP]]+Tabell1[[#This Row],[TN]])/(Tabell1[[#This Row],[TP]]+Tabell1[[#This Row],[TN]]+Tabell1[[#This Row],[FP]]+Tabell1[[#This Row],[FN]])</f>
        <v>0.84621011246228395</v>
      </c>
      <c r="O4129">
        <f>Tabell1[[#This Row],[TP]]/(Tabell1[[#This Row],[TP]]+Tabell1[[#This Row],[FP]])</f>
        <v>0.82896890343698859</v>
      </c>
      <c r="P4129">
        <f>Tabell1[[#This Row],[TP]]/(Tabell1[[#This Row],[TP]]+Tabell1[[#This Row],[FN]])</f>
        <v>0.97004103967168265</v>
      </c>
      <c r="Q4129">
        <f>2*(Tabell1[[#This Row],[Recall]] * Tabell1[[#This Row],[Precision]]) / (Tabell1[[#This Row],[Recall]] + Tabell1[[#This Row],[Precision]])</f>
        <v>0.89397377710539583</v>
      </c>
      <c r="R4129">
        <v>7091</v>
      </c>
      <c r="S4129">
        <v>2164</v>
      </c>
      <c r="T4129">
        <v>1463</v>
      </c>
      <c r="U4129">
        <v>219</v>
      </c>
    </row>
    <row r="4130" spans="1:21" hidden="1" x14ac:dyDescent="0.3">
      <c r="A4130" s="21" t="s">
        <v>31</v>
      </c>
      <c r="B4130" s="21" t="s">
        <v>32</v>
      </c>
      <c r="C4130" s="24" t="s">
        <v>38</v>
      </c>
      <c r="D4130" s="24" t="s">
        <v>38</v>
      </c>
      <c r="E4130" t="s">
        <v>45</v>
      </c>
      <c r="F4130" s="25" t="s">
        <v>30</v>
      </c>
      <c r="G4130" s="21" t="s">
        <v>29</v>
      </c>
      <c r="H4130" s="21" t="s">
        <v>29</v>
      </c>
      <c r="I4130" s="21"/>
      <c r="J4130" s="25" t="s">
        <v>26</v>
      </c>
      <c r="K4130" s="26">
        <v>6.7656469345092702</v>
      </c>
      <c r="L4130" s="26">
        <v>3.3622291088104199</v>
      </c>
      <c r="N4130">
        <f>(Tabell1[[#This Row],[TP]]+Tabell1[[#This Row],[TN]])/(Tabell1[[#This Row],[TP]]+Tabell1[[#This Row],[TN]]+Tabell1[[#This Row],[FP]]+Tabell1[[#This Row],[FN]])</f>
        <v>0.86410047890123787</v>
      </c>
      <c r="O4130">
        <f>Tabell1[[#This Row],[TP]]/(Tabell1[[#This Row],[TP]]+Tabell1[[#This Row],[FP]])</f>
        <v>0.83771640015858329</v>
      </c>
      <c r="P4130">
        <f>Tabell1[[#This Row],[TP]]/(Tabell1[[#This Row],[TP]]+Tabell1[[#This Row],[FN]])</f>
        <v>0.95827664399092971</v>
      </c>
      <c r="Q4130">
        <f>2*(Tabell1[[#This Row],[Recall]] * Tabell1[[#This Row],[Precision]]) / (Tabell1[[#This Row],[Recall]] + Tabell1[[#This Row],[Precision]])</f>
        <v>0.89395007756310807</v>
      </c>
      <c r="R4130">
        <v>6339</v>
      </c>
      <c r="S4130">
        <v>3224</v>
      </c>
      <c r="T4130">
        <v>1228</v>
      </c>
      <c r="U4130">
        <v>276</v>
      </c>
    </row>
    <row r="4131" spans="1:21" hidden="1" x14ac:dyDescent="0.3">
      <c r="A4131" s="21" t="s">
        <v>31</v>
      </c>
      <c r="B4131" s="25" t="s">
        <v>22</v>
      </c>
      <c r="C4131" s="24" t="s">
        <v>38</v>
      </c>
      <c r="D4131" s="24" t="s">
        <v>38</v>
      </c>
      <c r="E4131" t="s">
        <v>39</v>
      </c>
      <c r="F4131" s="25" t="s">
        <v>30</v>
      </c>
      <c r="G4131" s="25" t="s">
        <v>26</v>
      </c>
      <c r="H4131" s="21" t="s">
        <v>29</v>
      </c>
      <c r="I4131" s="21"/>
      <c r="J4131" s="25" t="s">
        <v>26</v>
      </c>
      <c r="K4131" s="26">
        <v>6.3387985229492099</v>
      </c>
      <c r="L4131" s="26">
        <v>1.00160813331604</v>
      </c>
      <c r="N4131">
        <f>(Tabell1[[#This Row],[TP]]+Tabell1[[#This Row],[TN]])/(Tabell1[[#This Row],[TP]]+Tabell1[[#This Row],[TN]]+Tabell1[[#This Row],[FP]]+Tabell1[[#This Row],[FN]])</f>
        <v>0.86517157524993249</v>
      </c>
      <c r="O4131">
        <f>Tabell1[[#This Row],[TP]]/(Tabell1[[#This Row],[TP]]+Tabell1[[#This Row],[FP]])</f>
        <v>0.84864792143145429</v>
      </c>
      <c r="P4131">
        <f>Tabell1[[#This Row],[TP]]/(Tabell1[[#This Row],[TP]]+Tabell1[[#This Row],[FN]])</f>
        <v>0.94431137724550895</v>
      </c>
      <c r="Q4131">
        <f>2*(Tabell1[[#This Row],[Recall]] * Tabell1[[#This Row],[Precision]]) / (Tabell1[[#This Row],[Recall]] + Tabell1[[#This Row],[Precision]])</f>
        <v>0.8939275844965634</v>
      </c>
      <c r="R4131">
        <v>6308</v>
      </c>
      <c r="S4131">
        <v>3298</v>
      </c>
      <c r="T4131">
        <v>1125</v>
      </c>
      <c r="U4131">
        <v>372</v>
      </c>
    </row>
    <row r="4132" spans="1:21" hidden="1" x14ac:dyDescent="0.3">
      <c r="A4132" s="21" t="s">
        <v>31</v>
      </c>
      <c r="B4132" s="23" t="s">
        <v>33</v>
      </c>
      <c r="C4132" s="21" t="s">
        <v>34</v>
      </c>
      <c r="D4132" s="21" t="s">
        <v>34</v>
      </c>
      <c r="E4132" t="s">
        <v>43</v>
      </c>
      <c r="F4132" s="25" t="s">
        <v>30</v>
      </c>
      <c r="G4132" s="25" t="s">
        <v>26</v>
      </c>
      <c r="H4132" s="25" t="s">
        <v>26</v>
      </c>
      <c r="I4132" s="21"/>
      <c r="J4132" s="21" t="s">
        <v>29</v>
      </c>
      <c r="K4132" s="26">
        <v>21.088229656219401</v>
      </c>
      <c r="L4132" s="26">
        <v>2.0089797973632799</v>
      </c>
      <c r="N4132">
        <f>(Tabell1[[#This Row],[TP]]+Tabell1[[#This Row],[TN]])/(Tabell1[[#This Row],[TP]]+Tabell1[[#This Row],[TN]]+Tabell1[[#This Row],[FP]]+Tabell1[[#This Row],[FN]])</f>
        <v>0.81043856469735409</v>
      </c>
      <c r="O4132">
        <f>Tabell1[[#This Row],[TP]]/(Tabell1[[#This Row],[TP]]+Tabell1[[#This Row],[FP]])</f>
        <v>0.80825688073394497</v>
      </c>
      <c r="P4132">
        <f>Tabell1[[#This Row],[TP]]/(Tabell1[[#This Row],[TP]]+Tabell1[[#This Row],[FN]])</f>
        <v>0.99977303676804352</v>
      </c>
      <c r="Q4132">
        <f>2*(Tabell1[[#This Row],[Recall]] * Tabell1[[#This Row],[Precision]]) / (Tabell1[[#This Row],[Recall]] + Tabell1[[#This Row],[Precision]])</f>
        <v>0.89387175324675328</v>
      </c>
      <c r="R4132">
        <v>8810</v>
      </c>
      <c r="S4132">
        <v>134</v>
      </c>
      <c r="T4132">
        <v>2090</v>
      </c>
      <c r="U4132">
        <v>2</v>
      </c>
    </row>
    <row r="4133" spans="1:21" hidden="1" x14ac:dyDescent="0.3">
      <c r="A4133" s="21" t="s">
        <v>31</v>
      </c>
      <c r="B4133" s="25" t="s">
        <v>22</v>
      </c>
      <c r="C4133" s="24" t="s">
        <v>38</v>
      </c>
      <c r="D4133" s="24" t="s">
        <v>38</v>
      </c>
      <c r="E4133" t="s">
        <v>39</v>
      </c>
      <c r="F4133" s="25" t="s">
        <v>30</v>
      </c>
      <c r="G4133" s="25" t="s">
        <v>26</v>
      </c>
      <c r="H4133" s="25" t="s">
        <v>26</v>
      </c>
      <c r="I4133" s="21"/>
      <c r="J4133" s="25" t="s">
        <v>26</v>
      </c>
      <c r="K4133" s="26">
        <v>6.4117791652679399</v>
      </c>
      <c r="L4133" s="26">
        <v>0.95589685440063399</v>
      </c>
      <c r="N4133">
        <f>(Tabell1[[#This Row],[TP]]+Tabell1[[#This Row],[TN]])/(Tabell1[[#This Row],[TP]]+Tabell1[[#This Row],[TN]]+Tabell1[[#This Row],[FP]]+Tabell1[[#This Row],[FN]])</f>
        <v>0.86571196973790865</v>
      </c>
      <c r="O4133">
        <f>Tabell1[[#This Row],[TP]]/(Tabell1[[#This Row],[TP]]+Tabell1[[#This Row],[FP]])</f>
        <v>0.85275322909585316</v>
      </c>
      <c r="P4133">
        <f>Tabell1[[#This Row],[TP]]/(Tabell1[[#This Row],[TP]]+Tabell1[[#This Row],[FN]])</f>
        <v>0.93892215568862281</v>
      </c>
      <c r="Q4133">
        <f>2*(Tabell1[[#This Row],[Recall]] * Tabell1[[#This Row],[Precision]]) / (Tabell1[[#This Row],[Recall]] + Tabell1[[#This Row],[Precision]])</f>
        <v>0.89376558603491274</v>
      </c>
      <c r="R4133">
        <v>6272</v>
      </c>
      <c r="S4133">
        <v>3340</v>
      </c>
      <c r="T4133">
        <v>1083</v>
      </c>
      <c r="U4133">
        <v>408</v>
      </c>
    </row>
    <row r="4134" spans="1:21" hidden="1" x14ac:dyDescent="0.3">
      <c r="A4134" s="21" t="s">
        <v>31</v>
      </c>
      <c r="B4134" s="21" t="s">
        <v>32</v>
      </c>
      <c r="C4134" s="24" t="s">
        <v>38</v>
      </c>
      <c r="D4134" s="24" t="s">
        <v>38</v>
      </c>
      <c r="E4134" t="s">
        <v>39</v>
      </c>
      <c r="F4134" s="19" t="s">
        <v>21</v>
      </c>
      <c r="G4134" s="25" t="s">
        <v>26</v>
      </c>
      <c r="H4134" s="25" t="s">
        <v>26</v>
      </c>
      <c r="I4134" s="21"/>
      <c r="J4134" s="21" t="s">
        <v>29</v>
      </c>
      <c r="K4134" s="26">
        <v>0.83339214324951105</v>
      </c>
      <c r="L4134" s="26">
        <v>0.26726365089416498</v>
      </c>
      <c r="N4134">
        <f>(Tabell1[[#This Row],[TP]]+Tabell1[[#This Row],[TN]])/(Tabell1[[#This Row],[TP]]+Tabell1[[#This Row],[TN]]+Tabell1[[#This Row],[FP]]+Tabell1[[#This Row],[FN]])</f>
        <v>0.86886427091776997</v>
      </c>
      <c r="O4134">
        <f>Tabell1[[#This Row],[TP]]/(Tabell1[[#This Row],[TP]]+Tabell1[[#This Row],[FP]])</f>
        <v>0.87207977207977205</v>
      </c>
      <c r="P4134">
        <f>Tabell1[[#This Row],[TP]]/(Tabell1[[#This Row],[TP]]+Tabell1[[#This Row],[FN]])</f>
        <v>0.91646706586826343</v>
      </c>
      <c r="Q4134">
        <f>2*(Tabell1[[#This Row],[Recall]] * Tabell1[[#This Row],[Precision]]) / (Tabell1[[#This Row],[Recall]] + Tabell1[[#This Row],[Precision]])</f>
        <v>0.89372262773722622</v>
      </c>
      <c r="R4134">
        <v>6122</v>
      </c>
      <c r="S4134">
        <v>3525</v>
      </c>
      <c r="T4134">
        <v>898</v>
      </c>
      <c r="U4134">
        <v>558</v>
      </c>
    </row>
    <row r="4135" spans="1:21" hidden="1" x14ac:dyDescent="0.3">
      <c r="A4135" s="21" t="s">
        <v>31</v>
      </c>
      <c r="B4135" s="23" t="s">
        <v>33</v>
      </c>
      <c r="C4135" s="24" t="s">
        <v>38</v>
      </c>
      <c r="D4135" s="24" t="s">
        <v>38</v>
      </c>
      <c r="E4135" t="s">
        <v>39</v>
      </c>
      <c r="F4135" s="19" t="s">
        <v>21</v>
      </c>
      <c r="G4135" s="21" t="s">
        <v>29</v>
      </c>
      <c r="H4135" s="25" t="s">
        <v>26</v>
      </c>
      <c r="I4135" s="25" t="s">
        <v>25</v>
      </c>
      <c r="J4135" s="25" t="s">
        <v>26</v>
      </c>
      <c r="K4135" s="26">
        <v>347.79936361312798</v>
      </c>
      <c r="L4135" s="26">
        <v>2.2030994892120299</v>
      </c>
      <c r="N4135">
        <f>(Tabell1[[#This Row],[TP]]+Tabell1[[#This Row],[TN]])/(Tabell1[[#This Row],[TP]]+Tabell1[[#This Row],[TN]]+Tabell1[[#This Row],[FP]]+Tabell1[[#This Row],[FN]])</f>
        <v>0.86165901107808696</v>
      </c>
      <c r="O4135">
        <f>Tabell1[[#This Row],[TP]]/(Tabell1[[#This Row],[TP]]+Tabell1[[#This Row],[FP]])</f>
        <v>0.83118722637136233</v>
      </c>
      <c r="P4135">
        <f>Tabell1[[#This Row],[TP]]/(Tabell1[[#This Row],[TP]]+Tabell1[[#This Row],[FN]])</f>
        <v>0.9663173652694611</v>
      </c>
      <c r="Q4135">
        <f>2*(Tabell1[[#This Row],[Recall]] * Tabell1[[#This Row],[Precision]]) / (Tabell1[[#This Row],[Recall]] + Tabell1[[#This Row],[Precision]])</f>
        <v>0.89367298906271642</v>
      </c>
      <c r="R4135">
        <v>6455</v>
      </c>
      <c r="S4135">
        <v>3112</v>
      </c>
      <c r="T4135">
        <v>1311</v>
      </c>
      <c r="U4135">
        <v>225</v>
      </c>
    </row>
    <row r="4136" spans="1:21" hidden="1" x14ac:dyDescent="0.3">
      <c r="A4136" s="21" t="s">
        <v>31</v>
      </c>
      <c r="B4136" s="21" t="s">
        <v>32</v>
      </c>
      <c r="C4136" s="25" t="s">
        <v>36</v>
      </c>
      <c r="D4136" s="25" t="s">
        <v>36</v>
      </c>
      <c r="E4136" t="s">
        <v>37</v>
      </c>
      <c r="F4136" s="25" t="s">
        <v>30</v>
      </c>
      <c r="G4136" s="21" t="s">
        <v>29</v>
      </c>
      <c r="H4136" s="21" t="s">
        <v>29</v>
      </c>
      <c r="I4136" s="25" t="s">
        <v>25</v>
      </c>
      <c r="J4136" s="25" t="s">
        <v>26</v>
      </c>
      <c r="K4136" s="26">
        <v>6.2283577919006303</v>
      </c>
      <c r="L4136" s="26">
        <v>1.8357307910919101</v>
      </c>
      <c r="N4136">
        <f>(Tabell1[[#This Row],[TP]]+Tabell1[[#This Row],[TN]])/(Tabell1[[#This Row],[TP]]+Tabell1[[#This Row],[TN]]+Tabell1[[#This Row],[FP]]+Tabell1[[#This Row],[FN]])</f>
        <v>0.84374142817957387</v>
      </c>
      <c r="O4136">
        <f>Tabell1[[#This Row],[TP]]/(Tabell1[[#This Row],[TP]]+Tabell1[[#This Row],[FP]])</f>
        <v>0.82046000686577414</v>
      </c>
      <c r="P4136">
        <f>Tabell1[[#This Row],[TP]]/(Tabell1[[#This Row],[TP]]+Tabell1[[#This Row],[FN]])</f>
        <v>0.98084815321477425</v>
      </c>
      <c r="Q4136">
        <f>2*(Tabell1[[#This Row],[Recall]] * Tabell1[[#This Row],[Precision]]) / (Tabell1[[#This Row],[Recall]] + Tabell1[[#This Row],[Precision]])</f>
        <v>0.893513614555424</v>
      </c>
      <c r="R4136">
        <v>7170</v>
      </c>
      <c r="S4136">
        <v>2058</v>
      </c>
      <c r="T4136">
        <v>1569</v>
      </c>
      <c r="U4136">
        <v>140</v>
      </c>
    </row>
    <row r="4137" spans="1:21" hidden="1" x14ac:dyDescent="0.3">
      <c r="A4137" s="21" t="s">
        <v>31</v>
      </c>
      <c r="B4137" s="25" t="s">
        <v>22</v>
      </c>
      <c r="C4137" s="25" t="s">
        <v>36</v>
      </c>
      <c r="D4137" s="25" t="s">
        <v>36</v>
      </c>
      <c r="E4137" t="s">
        <v>37</v>
      </c>
      <c r="F4137" s="25" t="s">
        <v>30</v>
      </c>
      <c r="G4137" s="21" t="s">
        <v>29</v>
      </c>
      <c r="H4137" s="25" t="s">
        <v>26</v>
      </c>
      <c r="I4137" s="25" t="s">
        <v>25</v>
      </c>
      <c r="J4137" s="25" t="s">
        <v>26</v>
      </c>
      <c r="K4137" s="26">
        <v>6.1788463592529297</v>
      </c>
      <c r="L4137" s="26">
        <v>0.87488698959350497</v>
      </c>
      <c r="N4137">
        <f>(Tabell1[[#This Row],[TP]]+Tabell1[[#This Row],[TN]])/(Tabell1[[#This Row],[TP]]+Tabell1[[#This Row],[TN]]+Tabell1[[#This Row],[FP]]+Tabell1[[#This Row],[FN]])</f>
        <v>0.84419859193563129</v>
      </c>
      <c r="O4137">
        <f>Tabell1[[#This Row],[TP]]/(Tabell1[[#This Row],[TP]]+Tabell1[[#This Row],[FP]])</f>
        <v>0.82248044178554991</v>
      </c>
      <c r="P4137">
        <f>Tabell1[[#This Row],[TP]]/(Tabell1[[#This Row],[TP]]+Tabell1[[#This Row],[FN]])</f>
        <v>0.97797537619699038</v>
      </c>
      <c r="Q4137">
        <f>2*(Tabell1[[#This Row],[Recall]] * Tabell1[[#This Row],[Precision]]) / (Tabell1[[#This Row],[Recall]] + Tabell1[[#This Row],[Precision]])</f>
        <v>0.89351331083614549</v>
      </c>
      <c r="R4137">
        <v>7149</v>
      </c>
      <c r="S4137">
        <v>2084</v>
      </c>
      <c r="T4137">
        <v>1543</v>
      </c>
      <c r="U4137">
        <v>161</v>
      </c>
    </row>
    <row r="4138" spans="1:21" hidden="1" x14ac:dyDescent="0.3">
      <c r="A4138" s="23" t="s">
        <v>48</v>
      </c>
      <c r="B4138" s="21" t="s">
        <v>32</v>
      </c>
      <c r="C4138" s="24" t="s">
        <v>38</v>
      </c>
      <c r="D4138" s="24" t="s">
        <v>38</v>
      </c>
      <c r="E4138" t="s">
        <v>39</v>
      </c>
      <c r="F4138" s="19" t="s">
        <v>21</v>
      </c>
      <c r="G4138" s="25" t="s">
        <v>26</v>
      </c>
      <c r="H4138" s="21" t="s">
        <v>29</v>
      </c>
      <c r="I4138" s="25" t="s">
        <v>25</v>
      </c>
      <c r="J4138" s="21" t="s">
        <v>29</v>
      </c>
      <c r="K4138" s="26">
        <v>0.38796496391296298</v>
      </c>
      <c r="L4138" s="26">
        <v>1.14416432380676</v>
      </c>
      <c r="N4138">
        <f>(Tabell1[[#This Row],[TP]]+Tabell1[[#This Row],[TN]])/(Tabell1[[#This Row],[TP]]+Tabell1[[#This Row],[TN]]+Tabell1[[#This Row],[FP]]+Tabell1[[#This Row],[FN]])</f>
        <v>0.87048545438169866</v>
      </c>
      <c r="O4138">
        <f>Tabell1[[#This Row],[TP]]/(Tabell1[[#This Row],[TP]]+Tabell1[[#This Row],[FP]])</f>
        <v>0.88431085043988267</v>
      </c>
      <c r="P4138">
        <f>Tabell1[[#This Row],[TP]]/(Tabell1[[#This Row],[TP]]+Tabell1[[#This Row],[FN]])</f>
        <v>0.90284431137724552</v>
      </c>
      <c r="Q4138">
        <f>2*(Tabell1[[#This Row],[Recall]] * Tabell1[[#This Row],[Precision]]) / (Tabell1[[#This Row],[Recall]] + Tabell1[[#This Row],[Precision]])</f>
        <v>0.89348148148148143</v>
      </c>
      <c r="R4138">
        <v>6031</v>
      </c>
      <c r="S4138">
        <v>3634</v>
      </c>
      <c r="T4138">
        <v>789</v>
      </c>
      <c r="U4138">
        <v>649</v>
      </c>
    </row>
    <row r="4139" spans="1:21" hidden="1" x14ac:dyDescent="0.3">
      <c r="A4139" s="23" t="s">
        <v>48</v>
      </c>
      <c r="B4139" s="21" t="s">
        <v>32</v>
      </c>
      <c r="C4139" s="24" t="s">
        <v>38</v>
      </c>
      <c r="D4139" s="24" t="s">
        <v>38</v>
      </c>
      <c r="E4139" t="s">
        <v>39</v>
      </c>
      <c r="F4139" s="19" t="s">
        <v>21</v>
      </c>
      <c r="G4139" s="25" t="s">
        <v>26</v>
      </c>
      <c r="H4139" s="21" t="s">
        <v>29</v>
      </c>
      <c r="I4139" s="25" t="s">
        <v>25</v>
      </c>
      <c r="J4139" s="25" t="s">
        <v>26</v>
      </c>
      <c r="K4139" s="26">
        <v>0.38370704650878901</v>
      </c>
      <c r="L4139" s="26">
        <v>1.0973207950592001</v>
      </c>
      <c r="N4139">
        <f>(Tabell1[[#This Row],[TP]]+Tabell1[[#This Row],[TN]])/(Tabell1[[#This Row],[TP]]+Tabell1[[#This Row],[TN]]+Tabell1[[#This Row],[FP]]+Tabell1[[#This Row],[FN]])</f>
        <v>0.87048545438169866</v>
      </c>
      <c r="O4139">
        <f>Tabell1[[#This Row],[TP]]/(Tabell1[[#This Row],[TP]]+Tabell1[[#This Row],[FP]])</f>
        <v>0.88431085043988267</v>
      </c>
      <c r="P4139">
        <f>Tabell1[[#This Row],[TP]]/(Tabell1[[#This Row],[TP]]+Tabell1[[#This Row],[FN]])</f>
        <v>0.90284431137724552</v>
      </c>
      <c r="Q4139">
        <f>2*(Tabell1[[#This Row],[Recall]] * Tabell1[[#This Row],[Precision]]) / (Tabell1[[#This Row],[Recall]] + Tabell1[[#This Row],[Precision]])</f>
        <v>0.89348148148148143</v>
      </c>
      <c r="R4139">
        <v>6031</v>
      </c>
      <c r="S4139">
        <v>3634</v>
      </c>
      <c r="T4139">
        <v>789</v>
      </c>
      <c r="U4139">
        <v>649</v>
      </c>
    </row>
    <row r="4140" spans="1:21" hidden="1" x14ac:dyDescent="0.3">
      <c r="A4140" s="23" t="s">
        <v>48</v>
      </c>
      <c r="B4140" s="21" t="s">
        <v>32</v>
      </c>
      <c r="C4140" s="24" t="s">
        <v>38</v>
      </c>
      <c r="D4140" s="24" t="s">
        <v>38</v>
      </c>
      <c r="E4140" t="s">
        <v>39</v>
      </c>
      <c r="F4140" s="19" t="s">
        <v>21</v>
      </c>
      <c r="G4140" s="21" t="s">
        <v>29</v>
      </c>
      <c r="H4140" s="21" t="s">
        <v>29</v>
      </c>
      <c r="I4140" s="25" t="s">
        <v>25</v>
      </c>
      <c r="J4140" s="21" t="s">
        <v>29</v>
      </c>
      <c r="K4140" s="26">
        <v>0.38101696968078602</v>
      </c>
      <c r="L4140" s="26">
        <v>1.0804374217987001</v>
      </c>
      <c r="N4140">
        <f>(Tabell1[[#This Row],[TP]]+Tabell1[[#This Row],[TN]])/(Tabell1[[#This Row],[TP]]+Tabell1[[#This Row],[TN]]+Tabell1[[#This Row],[FP]]+Tabell1[[#This Row],[FN]])</f>
        <v>0.87048545438169866</v>
      </c>
      <c r="O4140">
        <f>Tabell1[[#This Row],[TP]]/(Tabell1[[#This Row],[TP]]+Tabell1[[#This Row],[FP]])</f>
        <v>0.88431085043988267</v>
      </c>
      <c r="P4140">
        <f>Tabell1[[#This Row],[TP]]/(Tabell1[[#This Row],[TP]]+Tabell1[[#This Row],[FN]])</f>
        <v>0.90284431137724552</v>
      </c>
      <c r="Q4140">
        <f>2*(Tabell1[[#This Row],[Recall]] * Tabell1[[#This Row],[Precision]]) / (Tabell1[[#This Row],[Recall]] + Tabell1[[#This Row],[Precision]])</f>
        <v>0.89348148148148143</v>
      </c>
      <c r="R4140">
        <v>6031</v>
      </c>
      <c r="S4140">
        <v>3634</v>
      </c>
      <c r="T4140">
        <v>789</v>
      </c>
      <c r="U4140">
        <v>649</v>
      </c>
    </row>
    <row r="4141" spans="1:21" hidden="1" x14ac:dyDescent="0.3">
      <c r="A4141" s="23" t="s">
        <v>48</v>
      </c>
      <c r="B4141" s="21" t="s">
        <v>32</v>
      </c>
      <c r="C4141" s="24" t="s">
        <v>38</v>
      </c>
      <c r="D4141" s="24" t="s">
        <v>38</v>
      </c>
      <c r="E4141" t="s">
        <v>39</v>
      </c>
      <c r="F4141" s="19" t="s">
        <v>21</v>
      </c>
      <c r="G4141" s="21" t="s">
        <v>29</v>
      </c>
      <c r="H4141" s="21" t="s">
        <v>29</v>
      </c>
      <c r="I4141" s="25" t="s">
        <v>25</v>
      </c>
      <c r="J4141" s="25" t="s">
        <v>26</v>
      </c>
      <c r="K4141" s="26">
        <v>0.37501597404479903</v>
      </c>
      <c r="L4141" s="26">
        <v>1.10654067993164</v>
      </c>
      <c r="N4141">
        <f>(Tabell1[[#This Row],[TP]]+Tabell1[[#This Row],[TN]])/(Tabell1[[#This Row],[TP]]+Tabell1[[#This Row],[TN]]+Tabell1[[#This Row],[FP]]+Tabell1[[#This Row],[FN]])</f>
        <v>0.87048545438169866</v>
      </c>
      <c r="O4141">
        <f>Tabell1[[#This Row],[TP]]/(Tabell1[[#This Row],[TP]]+Tabell1[[#This Row],[FP]])</f>
        <v>0.88431085043988267</v>
      </c>
      <c r="P4141">
        <f>Tabell1[[#This Row],[TP]]/(Tabell1[[#This Row],[TP]]+Tabell1[[#This Row],[FN]])</f>
        <v>0.90284431137724552</v>
      </c>
      <c r="Q4141">
        <f>2*(Tabell1[[#This Row],[Recall]] * Tabell1[[#This Row],[Precision]]) / (Tabell1[[#This Row],[Recall]] + Tabell1[[#This Row],[Precision]])</f>
        <v>0.89348148148148143</v>
      </c>
      <c r="R4141">
        <v>6031</v>
      </c>
      <c r="S4141">
        <v>3634</v>
      </c>
      <c r="T4141">
        <v>789</v>
      </c>
      <c r="U4141">
        <v>649</v>
      </c>
    </row>
    <row r="4142" spans="1:21" hidden="1" x14ac:dyDescent="0.3">
      <c r="A4142" s="25" t="s">
        <v>20</v>
      </c>
      <c r="B4142" s="23" t="s">
        <v>33</v>
      </c>
      <c r="C4142" s="24" t="s">
        <v>38</v>
      </c>
      <c r="D4142" s="24" t="s">
        <v>38</v>
      </c>
      <c r="E4142" t="s">
        <v>45</v>
      </c>
      <c r="F4142" s="25" t="s">
        <v>30</v>
      </c>
      <c r="G4142" s="25" t="s">
        <v>26</v>
      </c>
      <c r="H4142" s="21" t="s">
        <v>29</v>
      </c>
      <c r="I4142" s="25" t="s">
        <v>25</v>
      </c>
      <c r="J4142" s="21" t="s">
        <v>29</v>
      </c>
      <c r="K4142" s="26">
        <v>3.7282221317291202</v>
      </c>
      <c r="L4142" s="26">
        <v>9.7269351482391304</v>
      </c>
      <c r="N4142">
        <f>(Tabell1[[#This Row],[TP]]+Tabell1[[#This Row],[TN]])/(Tabell1[[#This Row],[TP]]+Tabell1[[#This Row],[TN]]+Tabell1[[#This Row],[FP]]+Tabell1[[#This Row],[FN]])</f>
        <v>0.86816662148730461</v>
      </c>
      <c r="O4142">
        <f>Tabell1[[#This Row],[TP]]/(Tabell1[[#This Row],[TP]]+Tabell1[[#This Row],[FP]])</f>
        <v>0.86484574016416638</v>
      </c>
      <c r="P4142">
        <f>Tabell1[[#This Row],[TP]]/(Tabell1[[#This Row],[TP]]+Tabell1[[#This Row],[FN]])</f>
        <v>0.92380952380952386</v>
      </c>
      <c r="Q4142">
        <f>2*(Tabell1[[#This Row],[Recall]] * Tabell1[[#This Row],[Precision]]) / (Tabell1[[#This Row],[Recall]] + Tabell1[[#This Row],[Precision]])</f>
        <v>0.89335574884876834</v>
      </c>
      <c r="R4142">
        <v>6111</v>
      </c>
      <c r="S4142">
        <v>3497</v>
      </c>
      <c r="T4142">
        <v>955</v>
      </c>
      <c r="U4142">
        <v>504</v>
      </c>
    </row>
    <row r="4143" spans="1:21" hidden="1" x14ac:dyDescent="0.3">
      <c r="A4143" s="21" t="s">
        <v>31</v>
      </c>
      <c r="B4143" s="23" t="s">
        <v>33</v>
      </c>
      <c r="C4143" s="21" t="s">
        <v>34</v>
      </c>
      <c r="D4143" s="21" t="s">
        <v>34</v>
      </c>
      <c r="E4143" t="s">
        <v>43</v>
      </c>
      <c r="F4143" s="25" t="s">
        <v>30</v>
      </c>
      <c r="G4143" s="25" t="s">
        <v>26</v>
      </c>
      <c r="H4143" s="21" t="s">
        <v>29</v>
      </c>
      <c r="I4143" s="21"/>
      <c r="J4143" s="25" t="s">
        <v>26</v>
      </c>
      <c r="K4143" s="26">
        <v>100.244556427001</v>
      </c>
      <c r="L4143" s="26">
        <v>8.0061912536621094</v>
      </c>
      <c r="N4143">
        <f>(Tabell1[[#This Row],[TP]]+Tabell1[[#This Row],[TN]])/(Tabell1[[#This Row],[TP]]+Tabell1[[#This Row],[TN]]+Tabell1[[#This Row],[FP]]+Tabell1[[#This Row],[FN]])</f>
        <v>0.80935121420804634</v>
      </c>
      <c r="O4143">
        <f>Tabell1[[#This Row],[TP]]/(Tabell1[[#This Row],[TP]]+Tabell1[[#This Row],[FP]])</f>
        <v>0.80731170973062127</v>
      </c>
      <c r="P4143">
        <f>Tabell1[[#This Row],[TP]]/(Tabell1[[#This Row],[TP]]+Tabell1[[#This Row],[FN]])</f>
        <v>0.99988651838402176</v>
      </c>
      <c r="Q4143">
        <f>2*(Tabell1[[#This Row],[Recall]] * Tabell1[[#This Row],[Precision]]) / (Tabell1[[#This Row],[Recall]] + Tabell1[[#This Row],[Precision]])</f>
        <v>0.89333874074825104</v>
      </c>
      <c r="R4143">
        <v>8811</v>
      </c>
      <c r="S4143">
        <v>121</v>
      </c>
      <c r="T4143">
        <v>2103</v>
      </c>
      <c r="U4143">
        <v>1</v>
      </c>
    </row>
    <row r="4144" spans="1:21" hidden="1" x14ac:dyDescent="0.3">
      <c r="A4144" s="21" t="s">
        <v>31</v>
      </c>
      <c r="B4144" s="25" t="s">
        <v>22</v>
      </c>
      <c r="C4144" s="25" t="s">
        <v>36</v>
      </c>
      <c r="D4144" s="25" t="s">
        <v>36</v>
      </c>
      <c r="E4144" t="s">
        <v>37</v>
      </c>
      <c r="F4144" s="25" t="s">
        <v>30</v>
      </c>
      <c r="G4144" s="21" t="s">
        <v>29</v>
      </c>
      <c r="H4144" s="21" t="s">
        <v>29</v>
      </c>
      <c r="I4144" s="25" t="s">
        <v>25</v>
      </c>
      <c r="J4144" s="21" t="s">
        <v>29</v>
      </c>
      <c r="K4144" s="26">
        <v>1.3793637752532899</v>
      </c>
      <c r="L4144" s="26">
        <v>0.470737695693969</v>
      </c>
      <c r="N4144">
        <f>(Tabell1[[#This Row],[TP]]+Tabell1[[#This Row],[TN]])/(Tabell1[[#This Row],[TP]]+Tabell1[[#This Row],[TN]]+Tabell1[[#This Row],[FP]]+Tabell1[[#This Row],[FN]])</f>
        <v>0.84511291944774614</v>
      </c>
      <c r="O4144">
        <f>Tabell1[[#This Row],[TP]]/(Tabell1[[#This Row],[TP]]+Tabell1[[#This Row],[FP]])</f>
        <v>0.82765460910151689</v>
      </c>
      <c r="P4144">
        <f>Tabell1[[#This Row],[TP]]/(Tabell1[[#This Row],[TP]]+Tabell1[[#This Row],[FN]])</f>
        <v>0.97031463748290014</v>
      </c>
      <c r="Q4144">
        <f>2*(Tabell1[[#This Row],[Recall]] * Tabell1[[#This Row],[Precision]]) / (Tabell1[[#This Row],[Recall]] + Tabell1[[#This Row],[Precision]])</f>
        <v>0.89332493702770777</v>
      </c>
      <c r="R4144">
        <v>7093</v>
      </c>
      <c r="S4144">
        <v>2150</v>
      </c>
      <c r="T4144">
        <v>1477</v>
      </c>
      <c r="U4144">
        <v>217</v>
      </c>
    </row>
    <row r="4145" spans="1:21" hidden="1" x14ac:dyDescent="0.3">
      <c r="A4145" s="21" t="s">
        <v>31</v>
      </c>
      <c r="B4145" s="21" t="s">
        <v>32</v>
      </c>
      <c r="C4145" s="24" t="s">
        <v>38</v>
      </c>
      <c r="D4145" s="24" t="s">
        <v>38</v>
      </c>
      <c r="E4145" t="s">
        <v>45</v>
      </c>
      <c r="F4145" s="25" t="s">
        <v>30</v>
      </c>
      <c r="G4145" s="25" t="s">
        <v>26</v>
      </c>
      <c r="H4145" s="21" t="s">
        <v>29</v>
      </c>
      <c r="I4145" s="21"/>
      <c r="J4145" s="25" t="s">
        <v>26</v>
      </c>
      <c r="K4145" s="26">
        <v>7.0110592842101997</v>
      </c>
      <c r="L4145" s="26">
        <v>1.93109107017517</v>
      </c>
      <c r="N4145">
        <f>(Tabell1[[#This Row],[TP]]+Tabell1[[#This Row],[TN]])/(Tabell1[[#This Row],[TP]]+Tabell1[[#This Row],[TN]]+Tabell1[[#This Row],[FP]]+Tabell1[[#This Row],[FN]])</f>
        <v>0.86346796783229418</v>
      </c>
      <c r="O4145">
        <f>Tabell1[[#This Row],[TP]]/(Tabell1[[#This Row],[TP]]+Tabell1[[#This Row],[FP]])</f>
        <v>0.83810280869104403</v>
      </c>
      <c r="P4145">
        <f>Tabell1[[#This Row],[TP]]/(Tabell1[[#This Row],[TP]]+Tabell1[[#This Row],[FN]])</f>
        <v>0.95631141345427062</v>
      </c>
      <c r="Q4145">
        <f>2*(Tabell1[[#This Row],[Recall]] * Tabell1[[#This Row],[Precision]]) / (Tabell1[[#This Row],[Recall]] + Tabell1[[#This Row],[Precision]])</f>
        <v>0.89331356351055569</v>
      </c>
      <c r="R4145">
        <v>6326</v>
      </c>
      <c r="S4145">
        <v>3230</v>
      </c>
      <c r="T4145">
        <v>1222</v>
      </c>
      <c r="U4145">
        <v>289</v>
      </c>
    </row>
    <row r="4146" spans="1:21" hidden="1" x14ac:dyDescent="0.3">
      <c r="A4146" s="21" t="s">
        <v>31</v>
      </c>
      <c r="B4146" s="21" t="s">
        <v>32</v>
      </c>
      <c r="C4146" s="24" t="s">
        <v>38</v>
      </c>
      <c r="D4146" s="24" t="s">
        <v>38</v>
      </c>
      <c r="E4146" t="s">
        <v>39</v>
      </c>
      <c r="F4146" s="19" t="s">
        <v>21</v>
      </c>
      <c r="G4146" s="21" t="s">
        <v>29</v>
      </c>
      <c r="H4146" s="25" t="s">
        <v>26</v>
      </c>
      <c r="I4146" s="21"/>
      <c r="J4146" s="21" t="s">
        <v>29</v>
      </c>
      <c r="K4146" s="26">
        <v>0.51271867752075195</v>
      </c>
      <c r="L4146" s="26">
        <v>0.25022649765014598</v>
      </c>
      <c r="N4146">
        <f>(Tabell1[[#This Row],[TP]]+Tabell1[[#This Row],[TN]])/(Tabell1[[#This Row],[TP]]+Tabell1[[#This Row],[TN]]+Tabell1[[#This Row],[FP]]+Tabell1[[#This Row],[FN]])</f>
        <v>0.86850400792578586</v>
      </c>
      <c r="O4146">
        <f>Tabell1[[#This Row],[TP]]/(Tabell1[[#This Row],[TP]]+Tabell1[[#This Row],[FP]])</f>
        <v>0.87285714285714289</v>
      </c>
      <c r="P4146">
        <f>Tabell1[[#This Row],[TP]]/(Tabell1[[#This Row],[TP]]+Tabell1[[#This Row],[FN]])</f>
        <v>0.91467065868263475</v>
      </c>
      <c r="Q4146">
        <f>2*(Tabell1[[#This Row],[Recall]] * Tabell1[[#This Row],[Precision]]) / (Tabell1[[#This Row],[Recall]] + Tabell1[[#This Row],[Precision]])</f>
        <v>0.89327485380116967</v>
      </c>
      <c r="R4146">
        <v>6110</v>
      </c>
      <c r="S4146">
        <v>3533</v>
      </c>
      <c r="T4146">
        <v>890</v>
      </c>
      <c r="U4146">
        <v>570</v>
      </c>
    </row>
    <row r="4147" spans="1:21" hidden="1" x14ac:dyDescent="0.3">
      <c r="A4147" s="25" t="s">
        <v>20</v>
      </c>
      <c r="B4147" s="25" t="s">
        <v>22</v>
      </c>
      <c r="C4147" s="24" t="s">
        <v>38</v>
      </c>
      <c r="D4147" s="20" t="s">
        <v>23</v>
      </c>
      <c r="E4147" t="s">
        <v>24</v>
      </c>
      <c r="F4147" s="19" t="s">
        <v>21</v>
      </c>
      <c r="G4147" s="21" t="s">
        <v>29</v>
      </c>
      <c r="H4147" s="25" t="s">
        <v>26</v>
      </c>
      <c r="I4147" s="25" t="s">
        <v>25</v>
      </c>
      <c r="J4147" s="25" t="s">
        <v>26</v>
      </c>
      <c r="K4147" s="26">
        <v>1.4780952930450399</v>
      </c>
      <c r="L4147" s="26">
        <v>3.19043970108032</v>
      </c>
      <c r="N4147">
        <f>(Tabell1[[#This Row],[TP]]+Tabell1[[#This Row],[TN]])/(Tabell1[[#This Row],[TP]]+Tabell1[[#This Row],[TN]]+Tabell1[[#This Row],[FP]]+Tabell1[[#This Row],[FN]])</f>
        <v>0.82610663528559791</v>
      </c>
      <c r="O4147">
        <f>Tabell1[[#This Row],[TP]]/(Tabell1[[#This Row],[TP]]+Tabell1[[#This Row],[FP]])</f>
        <v>0.96251497005988029</v>
      </c>
      <c r="P4147">
        <f>Tabell1[[#This Row],[TP]]/(Tabell1[[#This Row],[TP]]+Tabell1[[#This Row],[FN]])</f>
        <v>0.83328149300155518</v>
      </c>
      <c r="Q4147">
        <f>2*(Tabell1[[#This Row],[Recall]] * Tabell1[[#This Row],[Precision]]) / (Tabell1[[#This Row],[Recall]] + Tabell1[[#This Row],[Precision]])</f>
        <v>0.8932481244790218</v>
      </c>
      <c r="R4147">
        <v>8037</v>
      </c>
      <c r="S4147">
        <v>1089</v>
      </c>
      <c r="T4147">
        <v>313</v>
      </c>
      <c r="U4147">
        <v>1608</v>
      </c>
    </row>
    <row r="4148" spans="1:21" hidden="1" x14ac:dyDescent="0.3">
      <c r="A4148" s="25" t="s">
        <v>20</v>
      </c>
      <c r="B4148" s="21" t="s">
        <v>32</v>
      </c>
      <c r="C4148" s="24" t="s">
        <v>38</v>
      </c>
      <c r="D4148" s="24" t="s">
        <v>38</v>
      </c>
      <c r="E4148" t="s">
        <v>45</v>
      </c>
      <c r="F4148" s="19" t="s">
        <v>21</v>
      </c>
      <c r="G4148" s="21" t="s">
        <v>29</v>
      </c>
      <c r="H4148" s="25" t="s">
        <v>26</v>
      </c>
      <c r="I4148" s="25" t="s">
        <v>25</v>
      </c>
      <c r="J4148" s="21" t="s">
        <v>29</v>
      </c>
      <c r="K4148" s="26">
        <v>2.2094962596893302</v>
      </c>
      <c r="L4148" s="26">
        <v>6.1224570274353001</v>
      </c>
      <c r="N4148">
        <f>(Tabell1[[#This Row],[TP]]+Tabell1[[#This Row],[TN]])/(Tabell1[[#This Row],[TP]]+Tabell1[[#This Row],[TN]]+Tabell1[[#This Row],[FP]]+Tabell1[[#This Row],[FN]])</f>
        <v>0.86744375169422605</v>
      </c>
      <c r="O4148">
        <f>Tabell1[[#This Row],[TP]]/(Tabell1[[#This Row],[TP]]+Tabell1[[#This Row],[FP]])</f>
        <v>0.86131386861313863</v>
      </c>
      <c r="P4148">
        <f>Tabell1[[#This Row],[TP]]/(Tabell1[[#This Row],[TP]]+Tabell1[[#This Row],[FN]])</f>
        <v>0.92758881330309906</v>
      </c>
      <c r="Q4148">
        <f>2*(Tabell1[[#This Row],[Recall]] * Tabell1[[#This Row],[Precision]]) / (Tabell1[[#This Row],[Recall]] + Tabell1[[#This Row],[Precision]])</f>
        <v>0.89322366984496682</v>
      </c>
      <c r="R4148">
        <v>6136</v>
      </c>
      <c r="S4148">
        <v>3464</v>
      </c>
      <c r="T4148">
        <v>988</v>
      </c>
      <c r="U4148">
        <v>479</v>
      </c>
    </row>
    <row r="4149" spans="1:21" hidden="1" x14ac:dyDescent="0.3">
      <c r="A4149" s="21" t="s">
        <v>31</v>
      </c>
      <c r="B4149" s="25" t="s">
        <v>22</v>
      </c>
      <c r="C4149" s="24" t="s">
        <v>38</v>
      </c>
      <c r="D4149" s="24" t="s">
        <v>38</v>
      </c>
      <c r="E4149" t="s">
        <v>45</v>
      </c>
      <c r="F4149" s="25" t="s">
        <v>30</v>
      </c>
      <c r="G4149" s="25" t="s">
        <v>26</v>
      </c>
      <c r="H4149" s="21" t="s">
        <v>29</v>
      </c>
      <c r="I4149" s="21"/>
      <c r="J4149" s="25" t="s">
        <v>26</v>
      </c>
      <c r="K4149" s="26">
        <v>6.7380030155181796</v>
      </c>
      <c r="L4149" s="26">
        <v>1.6943511962890601</v>
      </c>
      <c r="N4149">
        <f>(Tabell1[[#This Row],[TP]]+Tabell1[[#This Row],[TN]])/(Tabell1[[#This Row],[TP]]+Tabell1[[#This Row],[TN]]+Tabell1[[#This Row],[FP]]+Tabell1[[#This Row],[FN]])</f>
        <v>0.86274509803921573</v>
      </c>
      <c r="O4149">
        <f>Tabell1[[#This Row],[TP]]/(Tabell1[[#This Row],[TP]]+Tabell1[[#This Row],[FP]])</f>
        <v>0.83517495395948438</v>
      </c>
      <c r="P4149">
        <f>Tabell1[[#This Row],[TP]]/(Tabell1[[#This Row],[TP]]+Tabell1[[#This Row],[FN]])</f>
        <v>0.95978835978835975</v>
      </c>
      <c r="Q4149">
        <f>2*(Tabell1[[#This Row],[Recall]] * Tabell1[[#This Row],[Precision]]) / (Tabell1[[#This Row],[Recall]] + Tabell1[[#This Row],[Precision]])</f>
        <v>0.89315608074839981</v>
      </c>
      <c r="R4149">
        <v>6349</v>
      </c>
      <c r="S4149">
        <v>3199</v>
      </c>
      <c r="T4149">
        <v>1253</v>
      </c>
      <c r="U4149">
        <v>266</v>
      </c>
    </row>
    <row r="4150" spans="1:21" hidden="1" x14ac:dyDescent="0.3">
      <c r="A4150" s="25" t="s">
        <v>20</v>
      </c>
      <c r="B4150" s="25" t="s">
        <v>22</v>
      </c>
      <c r="C4150" s="23" t="s">
        <v>40</v>
      </c>
      <c r="D4150" s="23" t="s">
        <v>40</v>
      </c>
      <c r="E4150" t="s">
        <v>46</v>
      </c>
      <c r="F4150" s="19" t="s">
        <v>21</v>
      </c>
      <c r="G4150" s="21" t="s">
        <v>29</v>
      </c>
      <c r="H4150" s="21" t="s">
        <v>29</v>
      </c>
      <c r="I4150" s="21"/>
      <c r="J4150" s="25" t="s">
        <v>26</v>
      </c>
      <c r="K4150" s="26">
        <v>3.2038300037384002</v>
      </c>
      <c r="L4150" s="26">
        <v>7.1502370834350497</v>
      </c>
      <c r="N4150">
        <f>(Tabell1[[#This Row],[TP]]+Tabell1[[#This Row],[TN]])/(Tabell1[[#This Row],[TP]]+Tabell1[[#This Row],[TN]]+Tabell1[[#This Row],[FP]]+Tabell1[[#This Row],[FN]])</f>
        <v>0.89461761507792681</v>
      </c>
      <c r="O4150">
        <f>Tabell1[[#This Row],[TP]]/(Tabell1[[#This Row],[TP]]+Tabell1[[#This Row],[FP]])</f>
        <v>0.9034598214285714</v>
      </c>
      <c r="P4150">
        <f>Tabell1[[#This Row],[TP]]/(Tabell1[[#This Row],[TP]]+Tabell1[[#This Row],[FN]])</f>
        <v>0.88293037629521909</v>
      </c>
      <c r="Q4150">
        <f>2*(Tabell1[[#This Row],[Recall]] * Tabell1[[#This Row],[Precision]]) / (Tabell1[[#This Row],[Recall]] + Tabell1[[#This Row],[Precision]])</f>
        <v>0.89307713523949617</v>
      </c>
      <c r="R4150">
        <v>4857</v>
      </c>
      <c r="S4150">
        <v>5016</v>
      </c>
      <c r="T4150">
        <v>519</v>
      </c>
      <c r="U4150">
        <v>644</v>
      </c>
    </row>
    <row r="4151" spans="1:21" hidden="1" x14ac:dyDescent="0.3">
      <c r="A4151" s="21" t="s">
        <v>31</v>
      </c>
      <c r="B4151" s="23" t="s">
        <v>33</v>
      </c>
      <c r="C4151" s="25" t="s">
        <v>36</v>
      </c>
      <c r="D4151" s="25" t="s">
        <v>36</v>
      </c>
      <c r="E4151" t="s">
        <v>44</v>
      </c>
      <c r="F4151" s="19" t="s">
        <v>21</v>
      </c>
      <c r="G4151" s="21" t="s">
        <v>29</v>
      </c>
      <c r="H4151" s="21" t="s">
        <v>29</v>
      </c>
      <c r="I4151" s="25" t="s">
        <v>25</v>
      </c>
      <c r="J4151" s="25" t="s">
        <v>26</v>
      </c>
      <c r="K4151" s="26">
        <v>340.08202838897699</v>
      </c>
      <c r="L4151" s="26">
        <v>4.7695615291595397</v>
      </c>
      <c r="N4151">
        <f>(Tabell1[[#This Row],[TP]]+Tabell1[[#This Row],[TN]])/(Tabell1[[#This Row],[TP]]+Tabell1[[#This Row],[TN]]+Tabell1[[#This Row],[FP]]+Tabell1[[#This Row],[FN]])</f>
        <v>0.84112404510731176</v>
      </c>
      <c r="O4151">
        <f>Tabell1[[#This Row],[TP]]/(Tabell1[[#This Row],[TP]]+Tabell1[[#This Row],[FP]])</f>
        <v>0.81550682479301861</v>
      </c>
      <c r="P4151">
        <f>Tabell1[[#This Row],[TP]]/(Tabell1[[#This Row],[TP]]+Tabell1[[#This Row],[FN]])</f>
        <v>0.98673345065655882</v>
      </c>
      <c r="Q4151">
        <f>2*(Tabell1[[#This Row],[Recall]] * Tabell1[[#This Row],[Precision]]) / (Tabell1[[#This Row],[Recall]] + Tabell1[[#This Row],[Precision]])</f>
        <v>0.89298621745788676</v>
      </c>
      <c r="R4151">
        <v>7289</v>
      </c>
      <c r="S4151">
        <v>1960</v>
      </c>
      <c r="T4151">
        <v>1649</v>
      </c>
      <c r="U4151">
        <v>98</v>
      </c>
    </row>
    <row r="4152" spans="1:21" hidden="1" x14ac:dyDescent="0.3">
      <c r="A4152" s="21" t="s">
        <v>31</v>
      </c>
      <c r="B4152" s="21" t="s">
        <v>32</v>
      </c>
      <c r="C4152" s="25" t="s">
        <v>36</v>
      </c>
      <c r="D4152" s="25" t="s">
        <v>36</v>
      </c>
      <c r="E4152" t="s">
        <v>37</v>
      </c>
      <c r="F4152" s="25" t="s">
        <v>30</v>
      </c>
      <c r="G4152" s="25" t="s">
        <v>26</v>
      </c>
      <c r="H4152" s="21" t="s">
        <v>29</v>
      </c>
      <c r="I4152" s="25" t="s">
        <v>25</v>
      </c>
      <c r="J4152" s="25" t="s">
        <v>26</v>
      </c>
      <c r="K4152" s="26">
        <v>6.2940719127655003</v>
      </c>
      <c r="L4152" s="26">
        <v>1.02132892608642</v>
      </c>
      <c r="N4152">
        <f>(Tabell1[[#This Row],[TP]]+Tabell1[[#This Row],[TN]])/(Tabell1[[#This Row],[TP]]+Tabell1[[#This Row],[TN]]+Tabell1[[#This Row],[FP]]+Tabell1[[#This Row],[FN]])</f>
        <v>0.84337569717472793</v>
      </c>
      <c r="O4152">
        <f>Tabell1[[#This Row],[TP]]/(Tabell1[[#This Row],[TP]]+Tabell1[[#This Row],[FP]])</f>
        <v>0.82177762446820746</v>
      </c>
      <c r="P4152">
        <f>Tabell1[[#This Row],[TP]]/(Tabell1[[#This Row],[TP]]+Tabell1[[#This Row],[FN]])</f>
        <v>0.97770177838577288</v>
      </c>
      <c r="Q4152">
        <f>2*(Tabell1[[#This Row],[Recall]] * Tabell1[[#This Row],[Precision]]) / (Tabell1[[#This Row],[Recall]] + Tabell1[[#This Row],[Precision]])</f>
        <v>0.89298431936027989</v>
      </c>
      <c r="R4152">
        <v>7147</v>
      </c>
      <c r="S4152">
        <v>2077</v>
      </c>
      <c r="T4152">
        <v>1550</v>
      </c>
      <c r="U4152">
        <v>163</v>
      </c>
    </row>
    <row r="4153" spans="1:21" hidden="1" x14ac:dyDescent="0.3">
      <c r="A4153" s="21" t="s">
        <v>31</v>
      </c>
      <c r="B4153" s="21" t="s">
        <v>32</v>
      </c>
      <c r="C4153" s="25" t="s">
        <v>36</v>
      </c>
      <c r="D4153" s="25" t="s">
        <v>36</v>
      </c>
      <c r="E4153" t="s">
        <v>37</v>
      </c>
      <c r="F4153" s="25" t="s">
        <v>30</v>
      </c>
      <c r="G4153" s="21" t="s">
        <v>29</v>
      </c>
      <c r="H4153" s="25" t="s">
        <v>26</v>
      </c>
      <c r="I4153" s="25" t="s">
        <v>25</v>
      </c>
      <c r="J4153" s="25" t="s">
        <v>26</v>
      </c>
      <c r="K4153" s="26">
        <v>6.45873999595642</v>
      </c>
      <c r="L4153" s="26">
        <v>1.01865577697753</v>
      </c>
      <c r="N4153">
        <f>(Tabell1[[#This Row],[TP]]+Tabell1[[#This Row],[TN]])/(Tabell1[[#This Row],[TP]]+Tabell1[[#This Row],[TN]]+Tabell1[[#This Row],[FP]]+Tabell1[[#This Row],[FN]])</f>
        <v>0.84319283167230497</v>
      </c>
      <c r="O4153">
        <f>Tabell1[[#This Row],[TP]]/(Tabell1[[#This Row],[TP]]+Tabell1[[#This Row],[FP]])</f>
        <v>0.82099827882960408</v>
      </c>
      <c r="P4153">
        <f>Tabell1[[#This Row],[TP]]/(Tabell1[[#This Row],[TP]]+Tabell1[[#This Row],[FN]])</f>
        <v>0.97879616963064298</v>
      </c>
      <c r="Q4153">
        <f>2*(Tabell1[[#This Row],[Recall]] * Tabell1[[#This Row],[Precision]]) / (Tabell1[[#This Row],[Recall]] + Tabell1[[#This Row],[Precision]])</f>
        <v>0.89297971918876751</v>
      </c>
      <c r="R4153">
        <v>7155</v>
      </c>
      <c r="S4153">
        <v>2067</v>
      </c>
      <c r="T4153">
        <v>1560</v>
      </c>
      <c r="U4153">
        <v>155</v>
      </c>
    </row>
    <row r="4154" spans="1:21" hidden="1" x14ac:dyDescent="0.3">
      <c r="A4154" s="21" t="s">
        <v>31</v>
      </c>
      <c r="B4154" s="23" t="s">
        <v>33</v>
      </c>
      <c r="C4154" s="21" t="s">
        <v>34</v>
      </c>
      <c r="D4154" s="21" t="s">
        <v>34</v>
      </c>
      <c r="E4154" t="s">
        <v>43</v>
      </c>
      <c r="F4154" s="25" t="s">
        <v>30</v>
      </c>
      <c r="G4154" s="21" t="s">
        <v>29</v>
      </c>
      <c r="H4154" s="21" t="s">
        <v>29</v>
      </c>
      <c r="I4154" s="21"/>
      <c r="J4154" s="25" t="s">
        <v>26</v>
      </c>
      <c r="K4154" s="26">
        <v>98.228259801864596</v>
      </c>
      <c r="L4154" s="26">
        <v>8.0371234416961599</v>
      </c>
      <c r="N4154">
        <f>(Tabell1[[#This Row],[TP]]+Tabell1[[#This Row],[TN]])/(Tabell1[[#This Row],[TP]]+Tabell1[[#This Row],[TN]]+Tabell1[[#This Row],[FP]]+Tabell1[[#This Row],[FN]])</f>
        <v>0.80853570134106556</v>
      </c>
      <c r="O4154">
        <f>Tabell1[[#This Row],[TP]]/(Tabell1[[#This Row],[TP]]+Tabell1[[#This Row],[FP]])</f>
        <v>0.80664652567975825</v>
      </c>
      <c r="P4154">
        <f>Tabell1[[#This Row],[TP]]/(Tabell1[[#This Row],[TP]]+Tabell1[[#This Row],[FN]])</f>
        <v>0.99988651838402176</v>
      </c>
      <c r="Q4154">
        <f>2*(Tabell1[[#This Row],[Recall]] * Tabell1[[#This Row],[Precision]]) / (Tabell1[[#This Row],[Recall]] + Tabell1[[#This Row],[Precision]])</f>
        <v>0.89293134025842402</v>
      </c>
      <c r="R4154">
        <v>8811</v>
      </c>
      <c r="S4154">
        <v>112</v>
      </c>
      <c r="T4154">
        <v>2112</v>
      </c>
      <c r="U4154">
        <v>1</v>
      </c>
    </row>
    <row r="4155" spans="1:21" hidden="1" x14ac:dyDescent="0.3">
      <c r="A4155" s="23" t="s">
        <v>48</v>
      </c>
      <c r="B4155" s="25" t="s">
        <v>22</v>
      </c>
      <c r="C4155" s="23" t="s">
        <v>40</v>
      </c>
      <c r="D4155" s="23" t="s">
        <v>40</v>
      </c>
      <c r="E4155" t="s">
        <v>46</v>
      </c>
      <c r="F4155" s="25" t="s">
        <v>30</v>
      </c>
      <c r="G4155" s="21" t="s">
        <v>29</v>
      </c>
      <c r="H4155" s="25" t="s">
        <v>26</v>
      </c>
      <c r="I4155" s="25" t="s">
        <v>25</v>
      </c>
      <c r="J4155" s="25" t="s">
        <v>26</v>
      </c>
      <c r="K4155" s="26">
        <v>0.38836216926574701</v>
      </c>
      <c r="L4155" s="26">
        <v>0.53919816017150801</v>
      </c>
      <c r="N4155">
        <f>(Tabell1[[#This Row],[TP]]+Tabell1[[#This Row],[TN]])/(Tabell1[[#This Row],[TP]]+Tabell1[[#This Row],[TN]]+Tabell1[[#This Row],[FP]]+Tabell1[[#This Row],[FN]])</f>
        <v>0.89389271475172161</v>
      </c>
      <c r="O4155">
        <f>Tabell1[[#This Row],[TP]]/(Tabell1[[#This Row],[TP]]+Tabell1[[#This Row],[FP]])</f>
        <v>0.8988577745025792</v>
      </c>
      <c r="P4155">
        <f>Tabell1[[#This Row],[TP]]/(Tabell1[[#This Row],[TP]]+Tabell1[[#This Row],[FN]])</f>
        <v>0.88692964915469918</v>
      </c>
      <c r="Q4155">
        <f>2*(Tabell1[[#This Row],[Recall]] * Tabell1[[#This Row],[Precision]]) / (Tabell1[[#This Row],[Recall]] + Tabell1[[#This Row],[Precision]])</f>
        <v>0.89285387501143743</v>
      </c>
      <c r="R4155">
        <v>4879</v>
      </c>
      <c r="S4155">
        <v>4986</v>
      </c>
      <c r="T4155">
        <v>549</v>
      </c>
      <c r="U4155">
        <v>622</v>
      </c>
    </row>
    <row r="4156" spans="1:21" hidden="1" x14ac:dyDescent="0.3">
      <c r="A4156" s="21" t="s">
        <v>31</v>
      </c>
      <c r="B4156" s="23" t="s">
        <v>33</v>
      </c>
      <c r="C4156" s="24" t="s">
        <v>38</v>
      </c>
      <c r="D4156" s="24" t="s">
        <v>38</v>
      </c>
      <c r="E4156" t="s">
        <v>39</v>
      </c>
      <c r="F4156" s="19" t="s">
        <v>21</v>
      </c>
      <c r="G4156" s="25" t="s">
        <v>26</v>
      </c>
      <c r="H4156" s="25" t="s">
        <v>26</v>
      </c>
      <c r="I4156" s="25" t="s">
        <v>25</v>
      </c>
      <c r="J4156" s="25" t="s">
        <v>26</v>
      </c>
      <c r="K4156" s="26">
        <v>344.70206379890402</v>
      </c>
      <c r="L4156" s="26">
        <v>2.2284789085388099</v>
      </c>
      <c r="N4156">
        <f>(Tabell1[[#This Row],[TP]]+Tabell1[[#This Row],[TN]])/(Tabell1[[#This Row],[TP]]+Tabell1[[#This Row],[TN]]+Tabell1[[#This Row],[FP]]+Tabell1[[#This Row],[FN]])</f>
        <v>0.8611186165901108</v>
      </c>
      <c r="O4156">
        <f>Tabell1[[#This Row],[TP]]/(Tabell1[[#This Row],[TP]]+Tabell1[[#This Row],[FP]])</f>
        <v>0.83320363164721145</v>
      </c>
      <c r="P4156">
        <f>Tabell1[[#This Row],[TP]]/(Tabell1[[#This Row],[TP]]+Tabell1[[#This Row],[FN]])</f>
        <v>0.96167664670658681</v>
      </c>
      <c r="Q4156">
        <f>2*(Tabell1[[#This Row],[Recall]] * Tabell1[[#This Row],[Precision]]) / (Tabell1[[#This Row],[Recall]] + Tabell1[[#This Row],[Precision]])</f>
        <v>0.89284225156358588</v>
      </c>
      <c r="R4156">
        <v>6424</v>
      </c>
      <c r="S4156">
        <v>3137</v>
      </c>
      <c r="T4156">
        <v>1286</v>
      </c>
      <c r="U4156">
        <v>256</v>
      </c>
    </row>
    <row r="4157" spans="1:21" hidden="1" x14ac:dyDescent="0.3">
      <c r="A4157" s="21" t="s">
        <v>31</v>
      </c>
      <c r="B4157" s="23" t="s">
        <v>33</v>
      </c>
      <c r="C4157" s="23" t="s">
        <v>40</v>
      </c>
      <c r="D4157" s="20" t="s">
        <v>23</v>
      </c>
      <c r="E4157" t="s">
        <v>24</v>
      </c>
      <c r="F4157" s="19" t="s">
        <v>21</v>
      </c>
      <c r="G4157" s="25" t="s">
        <v>26</v>
      </c>
      <c r="H4157" s="25" t="s">
        <v>26</v>
      </c>
      <c r="I4157" s="25" t="s">
        <v>25</v>
      </c>
      <c r="J4157" s="25" t="s">
        <v>26</v>
      </c>
      <c r="K4157" s="26">
        <v>408.26977109909001</v>
      </c>
      <c r="L4157" s="26">
        <v>2.4329741001129102</v>
      </c>
      <c r="N4157">
        <f>(Tabell1[[#This Row],[TP]]+Tabell1[[#This Row],[TN]])/(Tabell1[[#This Row],[TP]]+Tabell1[[#This Row],[TN]]+Tabell1[[#This Row],[FP]]+Tabell1[[#This Row],[FN]])</f>
        <v>0.82565402371684615</v>
      </c>
      <c r="O4157">
        <f>Tabell1[[#This Row],[TP]]/(Tabell1[[#This Row],[TP]]+Tabell1[[#This Row],[FP]])</f>
        <v>0.963492254113126</v>
      </c>
      <c r="P4157">
        <f>Tabell1[[#This Row],[TP]]/(Tabell1[[#This Row],[TP]]+Tabell1[[#This Row],[FN]])</f>
        <v>0.83182996371176776</v>
      </c>
      <c r="Q4157">
        <f>2*(Tabell1[[#This Row],[Recall]] * Tabell1[[#This Row],[Precision]]) / (Tabell1[[#This Row],[Recall]] + Tabell1[[#This Row],[Precision]])</f>
        <v>0.89283329623859331</v>
      </c>
      <c r="R4157">
        <v>8023</v>
      </c>
      <c r="S4157">
        <v>1098</v>
      </c>
      <c r="T4157">
        <v>304</v>
      </c>
      <c r="U4157">
        <v>1622</v>
      </c>
    </row>
    <row r="4158" spans="1:21" hidden="1" x14ac:dyDescent="0.3">
      <c r="A4158" s="23" t="s">
        <v>48</v>
      </c>
      <c r="B4158" s="25" t="s">
        <v>22</v>
      </c>
      <c r="C4158" s="23" t="s">
        <v>40</v>
      </c>
      <c r="D4158" s="23" t="s">
        <v>40</v>
      </c>
      <c r="E4158" t="s">
        <v>46</v>
      </c>
      <c r="F4158" s="25" t="s">
        <v>30</v>
      </c>
      <c r="G4158" s="21" t="s">
        <v>29</v>
      </c>
      <c r="H4158" s="25" t="s">
        <v>26</v>
      </c>
      <c r="I4158" s="25" t="s">
        <v>25</v>
      </c>
      <c r="J4158" s="21" t="s">
        <v>29</v>
      </c>
      <c r="K4158" s="26">
        <v>0.43532419204711897</v>
      </c>
      <c r="L4158" s="26">
        <v>0.55774688720703103</v>
      </c>
      <c r="N4158">
        <f>(Tabell1[[#This Row],[TP]]+Tabell1[[#This Row],[TN]])/(Tabell1[[#This Row],[TP]]+Tabell1[[#This Row],[TN]]+Tabell1[[#This Row],[FP]]+Tabell1[[#This Row],[FN]])</f>
        <v>0.89407393983327288</v>
      </c>
      <c r="O4158">
        <f>Tabell1[[#This Row],[TP]]/(Tabell1[[#This Row],[TP]]+Tabell1[[#This Row],[FP]])</f>
        <v>0.90066592674805768</v>
      </c>
      <c r="P4158">
        <f>Tabell1[[#This Row],[TP]]/(Tabell1[[#This Row],[TP]]+Tabell1[[#This Row],[FN]])</f>
        <v>0.88511179785493543</v>
      </c>
      <c r="Q4158">
        <f>2*(Tabell1[[#This Row],[Recall]] * Tabell1[[#This Row],[Precision]]) / (Tabell1[[#This Row],[Recall]] + Tabell1[[#This Row],[Precision]])</f>
        <v>0.892821124048776</v>
      </c>
      <c r="R4158">
        <v>4869</v>
      </c>
      <c r="S4158">
        <v>4998</v>
      </c>
      <c r="T4158">
        <v>537</v>
      </c>
      <c r="U4158">
        <v>632</v>
      </c>
    </row>
    <row r="4159" spans="1:21" hidden="1" x14ac:dyDescent="0.3">
      <c r="A4159" s="25" t="s">
        <v>20</v>
      </c>
      <c r="B4159" s="25" t="s">
        <v>22</v>
      </c>
      <c r="C4159" s="23" t="s">
        <v>40</v>
      </c>
      <c r="D4159" s="23" t="s">
        <v>40</v>
      </c>
      <c r="E4159" t="s">
        <v>41</v>
      </c>
      <c r="F4159" s="25" t="s">
        <v>30</v>
      </c>
      <c r="G4159" s="21" t="s">
        <v>29</v>
      </c>
      <c r="H4159" s="25" t="s">
        <v>26</v>
      </c>
      <c r="I4159" s="21"/>
      <c r="J4159" s="21" t="s">
        <v>29</v>
      </c>
      <c r="K4159" s="26">
        <v>3.6707215309143</v>
      </c>
      <c r="L4159" s="26">
        <v>9.0776011943817103</v>
      </c>
      <c r="N4159">
        <f>(Tabell1[[#This Row],[TP]]+Tabell1[[#This Row],[TN]])/(Tabell1[[#This Row],[TP]]+Tabell1[[#This Row],[TN]]+Tabell1[[#This Row],[FP]]+Tabell1[[#This Row],[FN]])</f>
        <v>0.89425245872056303</v>
      </c>
      <c r="O4159">
        <f>Tabell1[[#This Row],[TP]]/(Tabell1[[#This Row],[TP]]+Tabell1[[#This Row],[FP]])</f>
        <v>0.90506211755979971</v>
      </c>
      <c r="P4159">
        <f>Tabell1[[#This Row],[TP]]/(Tabell1[[#This Row],[TP]]+Tabell1[[#This Row],[FN]])</f>
        <v>0.8808879263670818</v>
      </c>
      <c r="Q4159">
        <f>2*(Tabell1[[#This Row],[Recall]] * Tabell1[[#This Row],[Precision]]) / (Tabell1[[#This Row],[Recall]] + Tabell1[[#This Row],[Precision]])</f>
        <v>0.89281141393817465</v>
      </c>
      <c r="R4159">
        <v>4881</v>
      </c>
      <c r="S4159">
        <v>5030</v>
      </c>
      <c r="T4159">
        <v>512</v>
      </c>
      <c r="U4159">
        <v>660</v>
      </c>
    </row>
    <row r="4160" spans="1:21" hidden="1" x14ac:dyDescent="0.3">
      <c r="A4160" s="25" t="s">
        <v>20</v>
      </c>
      <c r="B4160" s="25" t="s">
        <v>22</v>
      </c>
      <c r="C4160" s="23" t="s">
        <v>40</v>
      </c>
      <c r="D4160" s="23" t="s">
        <v>40</v>
      </c>
      <c r="E4160" t="s">
        <v>41</v>
      </c>
      <c r="F4160" s="25" t="s">
        <v>30</v>
      </c>
      <c r="G4160" s="25" t="s">
        <v>26</v>
      </c>
      <c r="H4160" s="25" t="s">
        <v>26</v>
      </c>
      <c r="I4160" s="21"/>
      <c r="J4160" s="21" t="s">
        <v>29</v>
      </c>
      <c r="K4160" s="26">
        <v>3.6595921516418399</v>
      </c>
      <c r="L4160" s="26">
        <v>9.0740234851837105</v>
      </c>
      <c r="N4160">
        <f>(Tabell1[[#This Row],[TP]]+Tabell1[[#This Row],[TN]])/(Tabell1[[#This Row],[TP]]+Tabell1[[#This Row],[TN]]+Tabell1[[#This Row],[FP]]+Tabell1[[#This Row],[FN]])</f>
        <v>0.89425245872056303</v>
      </c>
      <c r="O4160">
        <f>Tabell1[[#This Row],[TP]]/(Tabell1[[#This Row],[TP]]+Tabell1[[#This Row],[FP]])</f>
        <v>0.90506211755979971</v>
      </c>
      <c r="P4160">
        <f>Tabell1[[#This Row],[TP]]/(Tabell1[[#This Row],[TP]]+Tabell1[[#This Row],[FN]])</f>
        <v>0.8808879263670818</v>
      </c>
      <c r="Q4160">
        <f>2*(Tabell1[[#This Row],[Recall]] * Tabell1[[#This Row],[Precision]]) / (Tabell1[[#This Row],[Recall]] + Tabell1[[#This Row],[Precision]])</f>
        <v>0.89281141393817465</v>
      </c>
      <c r="R4160">
        <v>4881</v>
      </c>
      <c r="S4160">
        <v>5030</v>
      </c>
      <c r="T4160">
        <v>512</v>
      </c>
      <c r="U4160">
        <v>660</v>
      </c>
    </row>
    <row r="4161" spans="1:21" hidden="1" x14ac:dyDescent="0.3">
      <c r="A4161" s="21" t="s">
        <v>31</v>
      </c>
      <c r="B4161" s="21" t="s">
        <v>32</v>
      </c>
      <c r="C4161" s="25" t="s">
        <v>36</v>
      </c>
      <c r="D4161" s="25" t="s">
        <v>36</v>
      </c>
      <c r="E4161" t="s">
        <v>37</v>
      </c>
      <c r="F4161" s="25" t="s">
        <v>30</v>
      </c>
      <c r="G4161" s="25" t="s">
        <v>26</v>
      </c>
      <c r="H4161" s="25" t="s">
        <v>26</v>
      </c>
      <c r="I4161" s="25" t="s">
        <v>25</v>
      </c>
      <c r="J4161" s="25" t="s">
        <v>26</v>
      </c>
      <c r="K4161" s="26">
        <v>6.0938613414764404</v>
      </c>
      <c r="L4161" s="26">
        <v>1.01069855690002</v>
      </c>
      <c r="N4161">
        <f>(Tabell1[[#This Row],[TP]]+Tabell1[[#This Row],[TN]])/(Tabell1[[#This Row],[TP]]+Tabell1[[#This Row],[TN]]+Tabell1[[#This Row],[FP]]+Tabell1[[#This Row],[FN]])</f>
        <v>0.843009966169882</v>
      </c>
      <c r="O4161">
        <f>Tabell1[[#This Row],[TP]]/(Tabell1[[#This Row],[TP]]+Tabell1[[#This Row],[FP]])</f>
        <v>0.82117836223728036</v>
      </c>
      <c r="P4161">
        <f>Tabell1[[#This Row],[TP]]/(Tabell1[[#This Row],[TP]]+Tabell1[[#This Row],[FN]])</f>
        <v>0.97811217510259918</v>
      </c>
      <c r="Q4161">
        <f>2*(Tabell1[[#This Row],[Recall]] * Tabell1[[#This Row],[Precision]]) / (Tabell1[[#This Row],[Recall]] + Tabell1[[#This Row],[Precision]])</f>
        <v>0.8928013985140788</v>
      </c>
      <c r="R4161">
        <v>7150</v>
      </c>
      <c r="S4161">
        <v>2070</v>
      </c>
      <c r="T4161">
        <v>1557</v>
      </c>
      <c r="U4161">
        <v>160</v>
      </c>
    </row>
    <row r="4162" spans="1:21" hidden="1" x14ac:dyDescent="0.3">
      <c r="A4162" s="21" t="s">
        <v>31</v>
      </c>
      <c r="B4162" s="21" t="s">
        <v>32</v>
      </c>
      <c r="C4162" s="24" t="s">
        <v>38</v>
      </c>
      <c r="D4162" s="24" t="s">
        <v>38</v>
      </c>
      <c r="E4162" t="s">
        <v>45</v>
      </c>
      <c r="F4162" s="25" t="s">
        <v>30</v>
      </c>
      <c r="G4162" s="21" t="s">
        <v>29</v>
      </c>
      <c r="H4162" s="25" t="s">
        <v>26</v>
      </c>
      <c r="I4162" s="21"/>
      <c r="J4162" s="25" t="s">
        <v>26</v>
      </c>
      <c r="K4162" s="26">
        <v>7.1187155246734601</v>
      </c>
      <c r="L4162" s="26">
        <v>1.7526764869689899</v>
      </c>
      <c r="N4162">
        <f>(Tabell1[[#This Row],[TP]]+Tabell1[[#This Row],[TN]])/(Tabell1[[#This Row],[TP]]+Tabell1[[#This Row],[TN]]+Tabell1[[#This Row],[FP]]+Tabell1[[#This Row],[FN]])</f>
        <v>0.86283545676335049</v>
      </c>
      <c r="O4162">
        <f>Tabell1[[#This Row],[TP]]/(Tabell1[[#This Row],[TP]]+Tabell1[[#This Row],[FP]])</f>
        <v>0.83822163238221636</v>
      </c>
      <c r="P4162">
        <f>Tabell1[[#This Row],[TP]]/(Tabell1[[#This Row],[TP]]+Tabell1[[#This Row],[FN]])</f>
        <v>0.95479969765684047</v>
      </c>
      <c r="Q4162">
        <f>2*(Tabell1[[#This Row],[Recall]] * Tabell1[[#This Row],[Precision]]) / (Tabell1[[#This Row],[Recall]] + Tabell1[[#This Row],[Precision]])</f>
        <v>0.89272084805653706</v>
      </c>
      <c r="R4162">
        <v>6316</v>
      </c>
      <c r="S4162">
        <v>3233</v>
      </c>
      <c r="T4162">
        <v>1219</v>
      </c>
      <c r="U4162">
        <v>299</v>
      </c>
    </row>
    <row r="4163" spans="1:21" hidden="1" x14ac:dyDescent="0.3">
      <c r="A4163" s="21" t="s">
        <v>31</v>
      </c>
      <c r="B4163" s="21" t="s">
        <v>32</v>
      </c>
      <c r="C4163" s="24" t="s">
        <v>38</v>
      </c>
      <c r="D4163" s="24" t="s">
        <v>38</v>
      </c>
      <c r="E4163" t="s">
        <v>39</v>
      </c>
      <c r="F4163" s="25" t="s">
        <v>30</v>
      </c>
      <c r="G4163" s="21" t="s">
        <v>29</v>
      </c>
      <c r="H4163" s="25" t="s">
        <v>26</v>
      </c>
      <c r="I4163" s="25" t="s">
        <v>25</v>
      </c>
      <c r="J4163" s="25" t="s">
        <v>26</v>
      </c>
      <c r="K4163" s="26">
        <v>6.5341234207153303</v>
      </c>
      <c r="L4163" s="26">
        <v>1.0040585994720399</v>
      </c>
      <c r="N4163">
        <f>(Tabell1[[#This Row],[TP]]+Tabell1[[#This Row],[TN]])/(Tabell1[[#This Row],[TP]]+Tabell1[[#This Row],[TN]]+Tabell1[[#This Row],[FP]]+Tabell1[[#This Row],[FN]])</f>
        <v>0.86237953706205528</v>
      </c>
      <c r="O4163">
        <f>Tabell1[[#This Row],[TP]]/(Tabell1[[#This Row],[TP]]+Tabell1[[#This Row],[FP]])</f>
        <v>0.84074074074074079</v>
      </c>
      <c r="P4163">
        <f>Tabell1[[#This Row],[TP]]/(Tabell1[[#This Row],[TP]]+Tabell1[[#This Row],[FN]])</f>
        <v>0.951497005988024</v>
      </c>
      <c r="Q4163">
        <f>2*(Tabell1[[#This Row],[Recall]] * Tabell1[[#This Row],[Precision]]) / (Tabell1[[#This Row],[Recall]] + Tabell1[[#This Row],[Precision]])</f>
        <v>0.89269662921348325</v>
      </c>
      <c r="R4163">
        <v>6356</v>
      </c>
      <c r="S4163">
        <v>3219</v>
      </c>
      <c r="T4163">
        <v>1204</v>
      </c>
      <c r="U4163">
        <v>324</v>
      </c>
    </row>
    <row r="4164" spans="1:21" hidden="1" x14ac:dyDescent="0.3">
      <c r="A4164" s="21" t="s">
        <v>31</v>
      </c>
      <c r="B4164" s="23" t="s">
        <v>33</v>
      </c>
      <c r="C4164" s="25" t="s">
        <v>36</v>
      </c>
      <c r="D4164" s="25" t="s">
        <v>36</v>
      </c>
      <c r="E4164" t="s">
        <v>44</v>
      </c>
      <c r="F4164" s="19" t="s">
        <v>21</v>
      </c>
      <c r="G4164" s="25" t="s">
        <v>26</v>
      </c>
      <c r="H4164" s="21" t="s">
        <v>29</v>
      </c>
      <c r="I4164" s="25" t="s">
        <v>25</v>
      </c>
      <c r="J4164" s="25" t="s">
        <v>26</v>
      </c>
      <c r="K4164" s="26">
        <v>338.588689565658</v>
      </c>
      <c r="L4164" s="26">
        <v>3.1138496398925701</v>
      </c>
      <c r="N4164">
        <f>(Tabell1[[#This Row],[TP]]+Tabell1[[#This Row],[TN]])/(Tabell1[[#This Row],[TP]]+Tabell1[[#This Row],[TN]]+Tabell1[[#This Row],[FP]]+Tabell1[[#This Row],[FN]])</f>
        <v>0.84076027646416884</v>
      </c>
      <c r="O4164">
        <f>Tabell1[[#This Row],[TP]]/(Tabell1[[#This Row],[TP]]+Tabell1[[#This Row],[FP]])</f>
        <v>0.81577767817122371</v>
      </c>
      <c r="P4164">
        <f>Tabell1[[#This Row],[TP]]/(Tabell1[[#This Row],[TP]]+Tabell1[[#This Row],[FN]])</f>
        <v>0.98551509408420201</v>
      </c>
      <c r="Q4164">
        <f>2*(Tabell1[[#This Row],[Recall]] * Tabell1[[#This Row],[Precision]]) / (Tabell1[[#This Row],[Recall]] + Tabell1[[#This Row],[Precision]])</f>
        <v>0.89264913248727862</v>
      </c>
      <c r="R4164">
        <v>7280</v>
      </c>
      <c r="S4164">
        <v>1965</v>
      </c>
      <c r="T4164">
        <v>1644</v>
      </c>
      <c r="U4164">
        <v>107</v>
      </c>
    </row>
    <row r="4165" spans="1:21" hidden="1" x14ac:dyDescent="0.3">
      <c r="A4165" s="21" t="s">
        <v>31</v>
      </c>
      <c r="B4165" s="25" t="s">
        <v>22</v>
      </c>
      <c r="C4165" s="25" t="s">
        <v>36</v>
      </c>
      <c r="D4165" s="25" t="s">
        <v>36</v>
      </c>
      <c r="E4165" t="s">
        <v>37</v>
      </c>
      <c r="F4165" s="25" t="s">
        <v>30</v>
      </c>
      <c r="G4165" s="25" t="s">
        <v>26</v>
      </c>
      <c r="H4165" s="25" t="s">
        <v>26</v>
      </c>
      <c r="I4165" s="21"/>
      <c r="J4165" s="21" t="s">
        <v>29</v>
      </c>
      <c r="K4165" s="26">
        <v>1.7220478057861299</v>
      </c>
      <c r="L4165" s="26">
        <v>0.48671460151672302</v>
      </c>
      <c r="N4165">
        <f>(Tabell1[[#This Row],[TP]]+Tabell1[[#This Row],[TN]])/(Tabell1[[#This Row],[TP]]+Tabell1[[#This Row],[TN]]+Tabell1[[#This Row],[FP]]+Tabell1[[#This Row],[FN]])</f>
        <v>0.84392429368199684</v>
      </c>
      <c r="O4165">
        <f>Tabell1[[#This Row],[TP]]/(Tabell1[[#This Row],[TP]]+Tabell1[[#This Row],[FP]])</f>
        <v>0.82609707833779533</v>
      </c>
      <c r="P4165">
        <f>Tabell1[[#This Row],[TP]]/(Tabell1[[#This Row],[TP]]+Tabell1[[#This Row],[FN]])</f>
        <v>0.97086183310533514</v>
      </c>
      <c r="Q4165">
        <f>2*(Tabell1[[#This Row],[Recall]] * Tabell1[[#This Row],[Precision]]) / (Tabell1[[#This Row],[Recall]] + Tabell1[[#This Row],[Precision]])</f>
        <v>0.89264826111565321</v>
      </c>
      <c r="R4165">
        <v>7097</v>
      </c>
      <c r="S4165">
        <v>2133</v>
      </c>
      <c r="T4165">
        <v>1494</v>
      </c>
      <c r="U4165">
        <v>213</v>
      </c>
    </row>
    <row r="4166" spans="1:21" hidden="1" x14ac:dyDescent="0.3">
      <c r="A4166" s="25" t="s">
        <v>20</v>
      </c>
      <c r="B4166" s="21" t="s">
        <v>32</v>
      </c>
      <c r="C4166" s="23" t="s">
        <v>40</v>
      </c>
      <c r="D4166" s="20" t="s">
        <v>23</v>
      </c>
      <c r="E4166" t="s">
        <v>24</v>
      </c>
      <c r="F4166" s="19" t="s">
        <v>21</v>
      </c>
      <c r="G4166" s="25" t="s">
        <v>26</v>
      </c>
      <c r="H4166" s="25" t="s">
        <v>26</v>
      </c>
      <c r="I4166" s="21"/>
      <c r="J4166" s="25" t="s">
        <v>26</v>
      </c>
      <c r="K4166" s="26">
        <v>1.88215851783752</v>
      </c>
      <c r="L4166" s="26">
        <v>2.86247658729553</v>
      </c>
      <c r="N4166">
        <f>(Tabell1[[#This Row],[TP]]+Tabell1[[#This Row],[TN]])/(Tabell1[[#This Row],[TP]]+Tabell1[[#This Row],[TN]]+Tabell1[[#This Row],[FP]]+Tabell1[[#This Row],[FN]])</f>
        <v>0.82375305512808905</v>
      </c>
      <c r="O4166">
        <f>Tabell1[[#This Row],[TP]]/(Tabell1[[#This Row],[TP]]+Tabell1[[#This Row],[FP]])</f>
        <v>0.953356890459364</v>
      </c>
      <c r="P4166">
        <f>Tabell1[[#This Row],[TP]]/(Tabell1[[#This Row],[TP]]+Tabell1[[#This Row],[FN]])</f>
        <v>0.83919129082426125</v>
      </c>
      <c r="Q4166">
        <f>2*(Tabell1[[#This Row],[Recall]] * Tabell1[[#This Row],[Precision]]) / (Tabell1[[#This Row],[Recall]] + Tabell1[[#This Row],[Precision]])</f>
        <v>0.89263854425144751</v>
      </c>
      <c r="R4166">
        <v>8094</v>
      </c>
      <c r="S4166">
        <v>1006</v>
      </c>
      <c r="T4166">
        <v>396</v>
      </c>
      <c r="U4166">
        <v>1551</v>
      </c>
    </row>
    <row r="4167" spans="1:21" hidden="1" x14ac:dyDescent="0.3">
      <c r="A4167" s="25" t="s">
        <v>20</v>
      </c>
      <c r="B4167" s="21" t="s">
        <v>32</v>
      </c>
      <c r="C4167" s="24" t="s">
        <v>38</v>
      </c>
      <c r="D4167" s="24" t="s">
        <v>38</v>
      </c>
      <c r="E4167" t="s">
        <v>39</v>
      </c>
      <c r="F4167" s="25" t="s">
        <v>30</v>
      </c>
      <c r="G4167" s="25" t="s">
        <v>26</v>
      </c>
      <c r="H4167" s="25" t="s">
        <v>26</v>
      </c>
      <c r="I4167" s="25" t="s">
        <v>25</v>
      </c>
      <c r="J4167" s="25" t="s">
        <v>26</v>
      </c>
      <c r="K4167" s="26">
        <v>2.7040119171142498</v>
      </c>
      <c r="L4167" s="26">
        <v>5.27082991600036</v>
      </c>
      <c r="N4167">
        <f>(Tabell1[[#This Row],[TP]]+Tabell1[[#This Row],[TN]])/(Tabell1[[#This Row],[TP]]+Tabell1[[#This Row],[TN]]+Tabell1[[#This Row],[FP]]+Tabell1[[#This Row],[FN]])</f>
        <v>0.86931459965775015</v>
      </c>
      <c r="O4167">
        <f>Tabell1[[#This Row],[TP]]/(Tabell1[[#This Row],[TP]]+Tabell1[[#This Row],[FP]])</f>
        <v>0.88251645940014634</v>
      </c>
      <c r="P4167">
        <f>Tabell1[[#This Row],[TP]]/(Tabell1[[#This Row],[TP]]+Tabell1[[#This Row],[FN]])</f>
        <v>0.90299401197604789</v>
      </c>
      <c r="Q4167">
        <f>2*(Tabell1[[#This Row],[Recall]] * Tabell1[[#This Row],[Precision]]) / (Tabell1[[#This Row],[Recall]] + Tabell1[[#This Row],[Precision]])</f>
        <v>0.89263780984091756</v>
      </c>
      <c r="R4167">
        <v>6032</v>
      </c>
      <c r="S4167">
        <v>3620</v>
      </c>
      <c r="T4167">
        <v>803</v>
      </c>
      <c r="U4167">
        <v>648</v>
      </c>
    </row>
    <row r="4168" spans="1:21" hidden="1" x14ac:dyDescent="0.3">
      <c r="A4168" s="25" t="s">
        <v>20</v>
      </c>
      <c r="B4168" s="21" t="s">
        <v>32</v>
      </c>
      <c r="C4168" s="24" t="s">
        <v>38</v>
      </c>
      <c r="D4168" s="24" t="s">
        <v>38</v>
      </c>
      <c r="E4168" t="s">
        <v>39</v>
      </c>
      <c r="F4168" s="25" t="s">
        <v>30</v>
      </c>
      <c r="G4168" s="21" t="s">
        <v>29</v>
      </c>
      <c r="H4168" s="25" t="s">
        <v>26</v>
      </c>
      <c r="I4168" s="25" t="s">
        <v>25</v>
      </c>
      <c r="J4168" s="25" t="s">
        <v>26</v>
      </c>
      <c r="K4168" s="26">
        <v>2.6947591304778999</v>
      </c>
      <c r="L4168" s="26">
        <v>5.2042810916900599</v>
      </c>
      <c r="N4168">
        <f>(Tabell1[[#This Row],[TP]]+Tabell1[[#This Row],[TN]])/(Tabell1[[#This Row],[TP]]+Tabell1[[#This Row],[TN]]+Tabell1[[#This Row],[FP]]+Tabell1[[#This Row],[FN]])</f>
        <v>0.86931459965775015</v>
      </c>
      <c r="O4168">
        <f>Tabell1[[#This Row],[TP]]/(Tabell1[[#This Row],[TP]]+Tabell1[[#This Row],[FP]])</f>
        <v>0.88251645940014634</v>
      </c>
      <c r="P4168">
        <f>Tabell1[[#This Row],[TP]]/(Tabell1[[#This Row],[TP]]+Tabell1[[#This Row],[FN]])</f>
        <v>0.90299401197604789</v>
      </c>
      <c r="Q4168">
        <f>2*(Tabell1[[#This Row],[Recall]] * Tabell1[[#This Row],[Precision]]) / (Tabell1[[#This Row],[Recall]] + Tabell1[[#This Row],[Precision]])</f>
        <v>0.89263780984091756</v>
      </c>
      <c r="R4168">
        <v>6032</v>
      </c>
      <c r="S4168">
        <v>3620</v>
      </c>
      <c r="T4168">
        <v>803</v>
      </c>
      <c r="U4168">
        <v>648</v>
      </c>
    </row>
    <row r="4169" spans="1:21" hidden="1" x14ac:dyDescent="0.3">
      <c r="A4169" s="25" t="s">
        <v>20</v>
      </c>
      <c r="B4169" s="21" t="s">
        <v>32</v>
      </c>
      <c r="C4169" s="24" t="s">
        <v>38</v>
      </c>
      <c r="D4169" s="24" t="s">
        <v>38</v>
      </c>
      <c r="E4169" t="s">
        <v>45</v>
      </c>
      <c r="F4169" s="25" t="s">
        <v>30</v>
      </c>
      <c r="G4169" s="21" t="s">
        <v>29</v>
      </c>
      <c r="H4169" s="25" t="s">
        <v>26</v>
      </c>
      <c r="I4169" s="25" t="s">
        <v>25</v>
      </c>
      <c r="J4169" s="25" t="s">
        <v>26</v>
      </c>
      <c r="K4169" s="26">
        <v>3.6989555358886701</v>
      </c>
      <c r="L4169" s="26">
        <v>5.6848583221435502</v>
      </c>
      <c r="N4169">
        <f>(Tabell1[[#This Row],[TP]]+Tabell1[[#This Row],[TN]])/(Tabell1[[#This Row],[TP]]+Tabell1[[#This Row],[TN]]+Tabell1[[#This Row],[FP]]+Tabell1[[#This Row],[FN]])</f>
        <v>0.86897985000451794</v>
      </c>
      <c r="O4169">
        <f>Tabell1[[#This Row],[TP]]/(Tabell1[[#This Row],[TP]]+Tabell1[[#This Row],[FP]])</f>
        <v>0.87519976754322248</v>
      </c>
      <c r="P4169">
        <f>Tabell1[[#This Row],[TP]]/(Tabell1[[#This Row],[TP]]+Tabell1[[#This Row],[FN]])</f>
        <v>0.91065759637188204</v>
      </c>
      <c r="Q4169">
        <f>2*(Tabell1[[#This Row],[Recall]] * Tabell1[[#This Row],[Precision]]) / (Tabell1[[#This Row],[Recall]] + Tabell1[[#This Row],[Precision]])</f>
        <v>0.8925766780263743</v>
      </c>
      <c r="R4169">
        <v>6024</v>
      </c>
      <c r="S4169">
        <v>3593</v>
      </c>
      <c r="T4169">
        <v>859</v>
      </c>
      <c r="U4169">
        <v>591</v>
      </c>
    </row>
    <row r="4170" spans="1:21" hidden="1" x14ac:dyDescent="0.3">
      <c r="A4170" s="25" t="s">
        <v>20</v>
      </c>
      <c r="B4170" s="23" t="s">
        <v>33</v>
      </c>
      <c r="C4170" s="24" t="s">
        <v>38</v>
      </c>
      <c r="D4170" s="20" t="s">
        <v>23</v>
      </c>
      <c r="E4170" t="s">
        <v>24</v>
      </c>
      <c r="F4170" s="25" t="s">
        <v>30</v>
      </c>
      <c r="G4170" s="21" t="s">
        <v>29</v>
      </c>
      <c r="H4170" s="21" t="s">
        <v>29</v>
      </c>
      <c r="I4170" s="25" t="s">
        <v>25</v>
      </c>
      <c r="J4170" s="25" t="s">
        <v>26</v>
      </c>
      <c r="K4170" s="26">
        <v>2.7787241935729901</v>
      </c>
      <c r="L4170" s="26">
        <v>8.1363027095794607</v>
      </c>
      <c r="N4170">
        <f>(Tabell1[[#This Row],[TP]]+Tabell1[[#This Row],[TN]])/(Tabell1[[#This Row],[TP]]+Tabell1[[#This Row],[TN]]+Tabell1[[#This Row],[FP]]+Tabell1[[#This Row],[FN]])</f>
        <v>0.82511088983434422</v>
      </c>
      <c r="O4170">
        <f>Tabell1[[#This Row],[TP]]/(Tabell1[[#This Row],[TP]]+Tabell1[[#This Row],[FP]])</f>
        <v>0.96279851194047761</v>
      </c>
      <c r="P4170">
        <f>Tabell1[[#This Row],[TP]]/(Tabell1[[#This Row],[TP]]+Tabell1[[#This Row],[FN]])</f>
        <v>0.83182996371176776</v>
      </c>
      <c r="Q4170">
        <f>2*(Tabell1[[#This Row],[Recall]] * Tabell1[[#This Row],[Precision]]) / (Tabell1[[#This Row],[Recall]] + Tabell1[[#This Row],[Precision]])</f>
        <v>0.89253532094782506</v>
      </c>
      <c r="R4170">
        <v>8023</v>
      </c>
      <c r="S4170">
        <v>1092</v>
      </c>
      <c r="T4170">
        <v>310</v>
      </c>
      <c r="U4170">
        <v>1622</v>
      </c>
    </row>
    <row r="4171" spans="1:21" hidden="1" x14ac:dyDescent="0.3">
      <c r="A4171" s="21" t="s">
        <v>31</v>
      </c>
      <c r="B4171" s="25" t="s">
        <v>22</v>
      </c>
      <c r="C4171" s="25" t="s">
        <v>36</v>
      </c>
      <c r="D4171" s="25" t="s">
        <v>36</v>
      </c>
      <c r="E4171" t="s">
        <v>37</v>
      </c>
      <c r="F4171" s="25" t="s">
        <v>30</v>
      </c>
      <c r="G4171" s="21" t="s">
        <v>29</v>
      </c>
      <c r="H4171" s="25" t="s">
        <v>26</v>
      </c>
      <c r="I4171" s="21"/>
      <c r="J4171" s="25" t="s">
        <v>26</v>
      </c>
      <c r="K4171" s="26">
        <v>6.4342346191406197</v>
      </c>
      <c r="L4171" s="26">
        <v>0.95531320571899403</v>
      </c>
      <c r="N4171">
        <f>(Tabell1[[#This Row],[TP]]+Tabell1[[#This Row],[TN]])/(Tabell1[[#This Row],[TP]]+Tabell1[[#This Row],[TN]]+Tabell1[[#This Row],[FP]]+Tabell1[[#This Row],[FN]])</f>
        <v>0.8419127731553443</v>
      </c>
      <c r="O4171">
        <f>Tabell1[[#This Row],[TP]]/(Tabell1[[#This Row],[TP]]+Tabell1[[#This Row],[FP]])</f>
        <v>0.81786080419182139</v>
      </c>
      <c r="P4171">
        <f>Tabell1[[#This Row],[TP]]/(Tabell1[[#This Row],[TP]]+Tabell1[[#This Row],[FN]])</f>
        <v>0.98221614227086185</v>
      </c>
      <c r="Q4171">
        <f>2*(Tabell1[[#This Row],[Recall]] * Tabell1[[#This Row],[Precision]]) / (Tabell1[[#This Row],[Recall]] + Tabell1[[#This Row],[Precision]])</f>
        <v>0.89253527254646037</v>
      </c>
      <c r="R4171">
        <v>7180</v>
      </c>
      <c r="S4171">
        <v>2028</v>
      </c>
      <c r="T4171">
        <v>1599</v>
      </c>
      <c r="U4171">
        <v>130</v>
      </c>
    </row>
    <row r="4172" spans="1:21" hidden="1" x14ac:dyDescent="0.3">
      <c r="A4172" s="25" t="s">
        <v>20</v>
      </c>
      <c r="B4172" s="21" t="s">
        <v>32</v>
      </c>
      <c r="C4172" s="24" t="s">
        <v>38</v>
      </c>
      <c r="D4172" s="24" t="s">
        <v>38</v>
      </c>
      <c r="E4172" t="s">
        <v>45</v>
      </c>
      <c r="F4172" s="25" t="s">
        <v>30</v>
      </c>
      <c r="G4172" s="25" t="s">
        <v>26</v>
      </c>
      <c r="H4172" s="25" t="s">
        <v>26</v>
      </c>
      <c r="I4172" s="25" t="s">
        <v>25</v>
      </c>
      <c r="J4172" s="25" t="s">
        <v>26</v>
      </c>
      <c r="K4172" s="26">
        <v>2.9249715805053702</v>
      </c>
      <c r="L4172" s="26">
        <v>5.7442111968994096</v>
      </c>
      <c r="N4172">
        <f>(Tabell1[[#This Row],[TP]]+Tabell1[[#This Row],[TN]])/(Tabell1[[#This Row],[TP]]+Tabell1[[#This Row],[TN]]+Tabell1[[#This Row],[FP]]+Tabell1[[#This Row],[FN]])</f>
        <v>0.86888949128038317</v>
      </c>
      <c r="O4172">
        <f>Tabell1[[#This Row],[TP]]/(Tabell1[[#This Row],[TP]]+Tabell1[[#This Row],[FP]])</f>
        <v>0.87496369445251232</v>
      </c>
      <c r="P4172">
        <f>Tabell1[[#This Row],[TP]]/(Tabell1[[#This Row],[TP]]+Tabell1[[#This Row],[FN]])</f>
        <v>0.91080876795162513</v>
      </c>
      <c r="Q4172">
        <f>2*(Tabell1[[#This Row],[Recall]] * Tabell1[[#This Row],[Precision]]) / (Tabell1[[#This Row],[Recall]] + Tabell1[[#This Row],[Precision]])</f>
        <v>0.89252647952003561</v>
      </c>
      <c r="R4172">
        <v>6025</v>
      </c>
      <c r="S4172">
        <v>3591</v>
      </c>
      <c r="T4172">
        <v>861</v>
      </c>
      <c r="U4172">
        <v>590</v>
      </c>
    </row>
    <row r="4173" spans="1:21" hidden="1" x14ac:dyDescent="0.3">
      <c r="A4173" s="21" t="s">
        <v>31</v>
      </c>
      <c r="B4173" s="21" t="s">
        <v>32</v>
      </c>
      <c r="C4173" s="24" t="s">
        <v>38</v>
      </c>
      <c r="D4173" s="24" t="s">
        <v>38</v>
      </c>
      <c r="E4173" t="s">
        <v>39</v>
      </c>
      <c r="F4173" s="25" t="s">
        <v>30</v>
      </c>
      <c r="G4173" s="25" t="s">
        <v>26</v>
      </c>
      <c r="H4173" s="25" t="s">
        <v>26</v>
      </c>
      <c r="I4173" s="25" t="s">
        <v>25</v>
      </c>
      <c r="J4173" s="25" t="s">
        <v>26</v>
      </c>
      <c r="K4173" s="26">
        <v>6.3994610309600803</v>
      </c>
      <c r="L4173" s="26">
        <v>1.0198571681976301</v>
      </c>
      <c r="N4173">
        <f>(Tabell1[[#This Row],[TP]]+Tabell1[[#This Row],[TN]])/(Tabell1[[#This Row],[TP]]+Tabell1[[#This Row],[TN]]+Tabell1[[#This Row],[FP]]+Tabell1[[#This Row],[FN]])</f>
        <v>0.86210933981806714</v>
      </c>
      <c r="O4173">
        <f>Tabell1[[#This Row],[TP]]/(Tabell1[[#This Row],[TP]]+Tabell1[[#This Row],[FP]])</f>
        <v>0.84031725049570394</v>
      </c>
      <c r="P4173">
        <f>Tabell1[[#This Row],[TP]]/(Tabell1[[#This Row],[TP]]+Tabell1[[#This Row],[FN]])</f>
        <v>0.95164670658682637</v>
      </c>
      <c r="Q4173">
        <f>2*(Tabell1[[#This Row],[Recall]] * Tabell1[[#This Row],[Precision]]) / (Tabell1[[#This Row],[Recall]] + Tabell1[[#This Row],[Precision]])</f>
        <v>0.89252369252369257</v>
      </c>
      <c r="R4173">
        <v>6357</v>
      </c>
      <c r="S4173">
        <v>3215</v>
      </c>
      <c r="T4173">
        <v>1208</v>
      </c>
      <c r="U4173">
        <v>323</v>
      </c>
    </row>
    <row r="4174" spans="1:21" hidden="1" x14ac:dyDescent="0.3">
      <c r="A4174" s="21" t="s">
        <v>31</v>
      </c>
      <c r="B4174" s="23" t="s">
        <v>33</v>
      </c>
      <c r="C4174" s="24" t="s">
        <v>38</v>
      </c>
      <c r="D4174" s="24" t="s">
        <v>38</v>
      </c>
      <c r="E4174" t="s">
        <v>39</v>
      </c>
      <c r="F4174" s="19" t="s">
        <v>21</v>
      </c>
      <c r="G4174" s="21" t="s">
        <v>29</v>
      </c>
      <c r="H4174" s="21" t="s">
        <v>29</v>
      </c>
      <c r="I4174" s="25" t="s">
        <v>25</v>
      </c>
      <c r="J4174" s="25" t="s">
        <v>26</v>
      </c>
      <c r="K4174" s="26">
        <v>338.80593609809802</v>
      </c>
      <c r="L4174" s="26">
        <v>2.6566026210784899</v>
      </c>
      <c r="N4174">
        <f>(Tabell1[[#This Row],[TP]]+Tabell1[[#This Row],[TN]])/(Tabell1[[#This Row],[TP]]+Tabell1[[#This Row],[TN]]+Tabell1[[#This Row],[FP]]+Tabell1[[#This Row],[FN]])</f>
        <v>0.86120868233810677</v>
      </c>
      <c r="O4174">
        <f>Tabell1[[#This Row],[TP]]/(Tabell1[[#This Row],[TP]]+Tabell1[[#This Row],[FP]])</f>
        <v>0.83557529058377955</v>
      </c>
      <c r="P4174">
        <f>Tabell1[[#This Row],[TP]]/(Tabell1[[#This Row],[TP]]+Tabell1[[#This Row],[FN]])</f>
        <v>0.9577844311377246</v>
      </c>
      <c r="Q4174">
        <f>2*(Tabell1[[#This Row],[Recall]] * Tabell1[[#This Row],[Precision]]) / (Tabell1[[#This Row],[Recall]] + Tabell1[[#This Row],[Precision]])</f>
        <v>0.89251586803375893</v>
      </c>
      <c r="R4174">
        <v>6398</v>
      </c>
      <c r="S4174">
        <v>3164</v>
      </c>
      <c r="T4174">
        <v>1259</v>
      </c>
      <c r="U4174">
        <v>282</v>
      </c>
    </row>
    <row r="4175" spans="1:21" hidden="1" x14ac:dyDescent="0.3">
      <c r="A4175" s="21" t="s">
        <v>31</v>
      </c>
      <c r="B4175" s="23" t="s">
        <v>33</v>
      </c>
      <c r="C4175" s="21" t="s">
        <v>34</v>
      </c>
      <c r="D4175" s="21" t="s">
        <v>34</v>
      </c>
      <c r="E4175" t="s">
        <v>43</v>
      </c>
      <c r="F4175" s="25" t="s">
        <v>30</v>
      </c>
      <c r="G4175" s="21" t="s">
        <v>29</v>
      </c>
      <c r="H4175" s="25" t="s">
        <v>26</v>
      </c>
      <c r="I4175" s="21"/>
      <c r="J4175" s="25" t="s">
        <v>26</v>
      </c>
      <c r="K4175" s="26">
        <v>99.195711851119995</v>
      </c>
      <c r="L4175" s="26">
        <v>7.8331344127655003</v>
      </c>
      <c r="N4175">
        <f>(Tabell1[[#This Row],[TP]]+Tabell1[[#This Row],[TN]])/(Tabell1[[#This Row],[TP]]+Tabell1[[#This Row],[TN]]+Tabell1[[#This Row],[FP]]+Tabell1[[#This Row],[FN]])</f>
        <v>0.8076295759333092</v>
      </c>
      <c r="O4175">
        <f>Tabell1[[#This Row],[TP]]/(Tabell1[[#This Row],[TP]]+Tabell1[[#This Row],[FP]])</f>
        <v>0.80590871672916853</v>
      </c>
      <c r="P4175">
        <f>Tabell1[[#This Row],[TP]]/(Tabell1[[#This Row],[TP]]+Tabell1[[#This Row],[FN]])</f>
        <v>0.99988651838402176</v>
      </c>
      <c r="Q4175">
        <f>2*(Tabell1[[#This Row],[Recall]] * Tabell1[[#This Row],[Precision]]) / (Tabell1[[#This Row],[Recall]] + Tabell1[[#This Row],[Precision]])</f>
        <v>0.8924791086350975</v>
      </c>
      <c r="R4175">
        <v>8811</v>
      </c>
      <c r="S4175">
        <v>102</v>
      </c>
      <c r="T4175">
        <v>2122</v>
      </c>
      <c r="U4175">
        <v>1</v>
      </c>
    </row>
    <row r="4176" spans="1:21" hidden="1" x14ac:dyDescent="0.3">
      <c r="A4176" s="21" t="s">
        <v>31</v>
      </c>
      <c r="B4176" s="21" t="s">
        <v>32</v>
      </c>
      <c r="C4176" s="25" t="s">
        <v>36</v>
      </c>
      <c r="D4176" s="25" t="s">
        <v>36</v>
      </c>
      <c r="E4176" t="s">
        <v>37</v>
      </c>
      <c r="F4176" s="25" t="s">
        <v>30</v>
      </c>
      <c r="G4176" s="21" t="s">
        <v>29</v>
      </c>
      <c r="H4176" s="21" t="s">
        <v>29</v>
      </c>
      <c r="I4176" s="21"/>
      <c r="J4176" s="25" t="s">
        <v>26</v>
      </c>
      <c r="K4176" s="26">
        <v>6.3380532264709402</v>
      </c>
      <c r="L4176" s="26">
        <v>1.0509836673736499</v>
      </c>
      <c r="N4176">
        <f>(Tabell1[[#This Row],[TP]]+Tabell1[[#This Row],[TN]])/(Tabell1[[#This Row],[TP]]+Tabell1[[#This Row],[TN]]+Tabell1[[#This Row],[FP]]+Tabell1[[#This Row],[FN]])</f>
        <v>0.84145560939928687</v>
      </c>
      <c r="O4176">
        <f>Tabell1[[#This Row],[TP]]/(Tabell1[[#This Row],[TP]]+Tabell1[[#This Row],[FP]])</f>
        <v>0.81631495348309513</v>
      </c>
      <c r="P4176">
        <f>Tabell1[[#This Row],[TP]]/(Tabell1[[#This Row],[TP]]+Tabell1[[#This Row],[FN]])</f>
        <v>0.98426812585499313</v>
      </c>
      <c r="Q4176">
        <f>2*(Tabell1[[#This Row],[Recall]] * Tabell1[[#This Row],[Precision]]) / (Tabell1[[#This Row],[Recall]] + Tabell1[[#This Row],[Precision]])</f>
        <v>0.89245844703547506</v>
      </c>
      <c r="R4176">
        <v>7195</v>
      </c>
      <c r="S4176">
        <v>2008</v>
      </c>
      <c r="T4176">
        <v>1619</v>
      </c>
      <c r="U4176">
        <v>115</v>
      </c>
    </row>
    <row r="4177" spans="1:21" hidden="1" x14ac:dyDescent="0.3">
      <c r="A4177" s="21" t="s">
        <v>31</v>
      </c>
      <c r="B4177" s="23" t="s">
        <v>33</v>
      </c>
      <c r="C4177" s="21" t="s">
        <v>34</v>
      </c>
      <c r="D4177" s="21" t="s">
        <v>34</v>
      </c>
      <c r="E4177" t="s">
        <v>43</v>
      </c>
      <c r="F4177" s="25" t="s">
        <v>30</v>
      </c>
      <c r="G4177" s="25" t="s">
        <v>26</v>
      </c>
      <c r="H4177" s="25" t="s">
        <v>26</v>
      </c>
      <c r="I4177" s="21"/>
      <c r="J4177" s="25" t="s">
        <v>26</v>
      </c>
      <c r="K4177" s="26">
        <v>98.753914356231604</v>
      </c>
      <c r="L4177" s="26">
        <v>7.8561267852783203</v>
      </c>
      <c r="N4177">
        <f>(Tabell1[[#This Row],[TP]]+Tabell1[[#This Row],[TN]])/(Tabell1[[#This Row],[TP]]+Tabell1[[#This Row],[TN]]+Tabell1[[#This Row],[FP]]+Tabell1[[#This Row],[FN]])</f>
        <v>0.8075389633925335</v>
      </c>
      <c r="O4177">
        <f>Tabell1[[#This Row],[TP]]/(Tabell1[[#This Row],[TP]]+Tabell1[[#This Row],[FP]])</f>
        <v>0.80583501006036218</v>
      </c>
      <c r="P4177">
        <f>Tabell1[[#This Row],[TP]]/(Tabell1[[#This Row],[TP]]+Tabell1[[#This Row],[FN]])</f>
        <v>0.99988651838402176</v>
      </c>
      <c r="Q4177">
        <f>2*(Tabell1[[#This Row],[Recall]] * Tabell1[[#This Row],[Precision]]) / (Tabell1[[#This Row],[Recall]] + Tabell1[[#This Row],[Precision]])</f>
        <v>0.8924339106654513</v>
      </c>
      <c r="R4177">
        <v>8811</v>
      </c>
      <c r="S4177">
        <v>101</v>
      </c>
      <c r="T4177">
        <v>2123</v>
      </c>
      <c r="U4177">
        <v>1</v>
      </c>
    </row>
    <row r="4178" spans="1:21" hidden="1" x14ac:dyDescent="0.3">
      <c r="A4178" s="21" t="s">
        <v>31</v>
      </c>
      <c r="B4178" s="25" t="s">
        <v>22</v>
      </c>
      <c r="C4178" s="25" t="s">
        <v>36</v>
      </c>
      <c r="D4178" s="25" t="s">
        <v>36</v>
      </c>
      <c r="E4178" t="s">
        <v>37</v>
      </c>
      <c r="F4178" s="25" t="s">
        <v>30</v>
      </c>
      <c r="G4178" s="25" t="s">
        <v>26</v>
      </c>
      <c r="H4178" s="25" t="s">
        <v>26</v>
      </c>
      <c r="I4178" s="25" t="s">
        <v>25</v>
      </c>
      <c r="J4178" s="21" t="s">
        <v>29</v>
      </c>
      <c r="K4178" s="26">
        <v>1.6767463684082</v>
      </c>
      <c r="L4178" s="26">
        <v>0.47571301460266102</v>
      </c>
      <c r="N4178">
        <f>(Tabell1[[#This Row],[TP]]+Tabell1[[#This Row],[TN]])/(Tabell1[[#This Row],[TP]]+Tabell1[[#This Row],[TN]]+Tabell1[[#This Row],[FP]]+Tabell1[[#This Row],[FN]])</f>
        <v>0.84383286093078536</v>
      </c>
      <c r="O4178">
        <f>Tabell1[[#This Row],[TP]]/(Tabell1[[#This Row],[TP]]+Tabell1[[#This Row],[FP]])</f>
        <v>0.82714319084326093</v>
      </c>
      <c r="P4178">
        <f>Tabell1[[#This Row],[TP]]/(Tabell1[[#This Row],[TP]]+Tabell1[[#This Row],[FN]])</f>
        <v>0.96880984952120386</v>
      </c>
      <c r="Q4178">
        <f>2*(Tabell1[[#This Row],[Recall]] * Tabell1[[#This Row],[Precision]]) / (Tabell1[[#This Row],[Recall]] + Tabell1[[#This Row],[Precision]])</f>
        <v>0.89238911290322576</v>
      </c>
      <c r="R4178">
        <v>7082</v>
      </c>
      <c r="S4178">
        <v>2147</v>
      </c>
      <c r="T4178">
        <v>1480</v>
      </c>
      <c r="U4178">
        <v>228</v>
      </c>
    </row>
    <row r="4179" spans="1:21" hidden="1" x14ac:dyDescent="0.3">
      <c r="A4179" s="21" t="s">
        <v>31</v>
      </c>
      <c r="B4179" s="23" t="s">
        <v>33</v>
      </c>
      <c r="C4179" s="24" t="s">
        <v>38</v>
      </c>
      <c r="D4179" s="24" t="s">
        <v>38</v>
      </c>
      <c r="E4179" t="s">
        <v>39</v>
      </c>
      <c r="F4179" s="19" t="s">
        <v>21</v>
      </c>
      <c r="G4179" s="25" t="s">
        <v>26</v>
      </c>
      <c r="H4179" s="21" t="s">
        <v>29</v>
      </c>
      <c r="I4179" s="25" t="s">
        <v>25</v>
      </c>
      <c r="J4179" s="25" t="s">
        <v>26</v>
      </c>
      <c r="K4179" s="26">
        <v>343.62359929084698</v>
      </c>
      <c r="L4179" s="26">
        <v>2.7706613540649401</v>
      </c>
      <c r="N4179">
        <f>(Tabell1[[#This Row],[TP]]+Tabell1[[#This Row],[TN]])/(Tabell1[[#This Row],[TP]]+Tabell1[[#This Row],[TN]]+Tabell1[[#This Row],[FP]]+Tabell1[[#This Row],[FN]])</f>
        <v>0.86057822210213453</v>
      </c>
      <c r="O4179">
        <f>Tabell1[[#This Row],[TP]]/(Tabell1[[#This Row],[TP]]+Tabell1[[#This Row],[FP]])</f>
        <v>0.83333333333333337</v>
      </c>
      <c r="P4179">
        <f>Tabell1[[#This Row],[TP]]/(Tabell1[[#This Row],[TP]]+Tabell1[[#This Row],[FN]])</f>
        <v>0.96032934131736525</v>
      </c>
      <c r="Q4179">
        <f>2*(Tabell1[[#This Row],[Recall]] * Tabell1[[#This Row],[Precision]]) / (Tabell1[[#This Row],[Recall]] + Tabell1[[#This Row],[Precision]])</f>
        <v>0.89233551258867705</v>
      </c>
      <c r="R4179">
        <v>6415</v>
      </c>
      <c r="S4179">
        <v>3140</v>
      </c>
      <c r="T4179">
        <v>1283</v>
      </c>
      <c r="U4179">
        <v>265</v>
      </c>
    </row>
    <row r="4180" spans="1:21" hidden="1" x14ac:dyDescent="0.3">
      <c r="A4180" s="21" t="s">
        <v>31</v>
      </c>
      <c r="B4180" s="21" t="s">
        <v>32</v>
      </c>
      <c r="C4180" s="24" t="s">
        <v>38</v>
      </c>
      <c r="D4180" s="24" t="s">
        <v>38</v>
      </c>
      <c r="E4180" t="s">
        <v>39</v>
      </c>
      <c r="F4180" s="25" t="s">
        <v>30</v>
      </c>
      <c r="G4180" s="25" t="s">
        <v>26</v>
      </c>
      <c r="H4180" s="21" t="s">
        <v>29</v>
      </c>
      <c r="I4180" s="25" t="s">
        <v>25</v>
      </c>
      <c r="J4180" s="25" t="s">
        <v>26</v>
      </c>
      <c r="K4180" s="26">
        <v>6.6502659320831299</v>
      </c>
      <c r="L4180" s="26">
        <v>0.98900651931762695</v>
      </c>
      <c r="N4180">
        <f>(Tabell1[[#This Row],[TP]]+Tabell1[[#This Row],[TN]])/(Tabell1[[#This Row],[TP]]+Tabell1[[#This Row],[TN]]+Tabell1[[#This Row],[FP]]+Tabell1[[#This Row],[FN]])</f>
        <v>0.86219940556606323</v>
      </c>
      <c r="O4180">
        <f>Tabell1[[#This Row],[TP]]/(Tabell1[[#This Row],[TP]]+Tabell1[[#This Row],[FP]])</f>
        <v>0.84242021276595747</v>
      </c>
      <c r="P4180">
        <f>Tabell1[[#This Row],[TP]]/(Tabell1[[#This Row],[TP]]+Tabell1[[#This Row],[FN]])</f>
        <v>0.94835329341317365</v>
      </c>
      <c r="Q4180">
        <f>2*(Tabell1[[#This Row],[Recall]] * Tabell1[[#This Row],[Precision]]) / (Tabell1[[#This Row],[Recall]] + Tabell1[[#This Row],[Precision]])</f>
        <v>0.89225352112676048</v>
      </c>
      <c r="R4180">
        <v>6335</v>
      </c>
      <c r="S4180">
        <v>3238</v>
      </c>
      <c r="T4180">
        <v>1185</v>
      </c>
      <c r="U4180">
        <v>345</v>
      </c>
    </row>
    <row r="4181" spans="1:21" hidden="1" x14ac:dyDescent="0.3">
      <c r="A4181" s="21" t="s">
        <v>31</v>
      </c>
      <c r="B4181" s="25" t="s">
        <v>22</v>
      </c>
      <c r="C4181" s="24" t="s">
        <v>38</v>
      </c>
      <c r="D4181" s="24" t="s">
        <v>38</v>
      </c>
      <c r="E4181" t="s">
        <v>39</v>
      </c>
      <c r="F4181" s="25" t="s">
        <v>30</v>
      </c>
      <c r="G4181" s="21" t="s">
        <v>29</v>
      </c>
      <c r="H4181" s="25" t="s">
        <v>26</v>
      </c>
      <c r="I4181" s="25" t="s">
        <v>25</v>
      </c>
      <c r="J4181" s="25" t="s">
        <v>26</v>
      </c>
      <c r="K4181" s="26">
        <v>6.0967750549316397</v>
      </c>
      <c r="L4181" s="26">
        <v>0.96277308464050204</v>
      </c>
      <c r="N4181">
        <f>(Tabell1[[#This Row],[TP]]+Tabell1[[#This Row],[TN]])/(Tabell1[[#This Row],[TP]]+Tabell1[[#This Row],[TN]]+Tabell1[[#This Row],[FP]]+Tabell1[[#This Row],[FN]])</f>
        <v>0.8631000630460236</v>
      </c>
      <c r="O4181">
        <f>Tabell1[[#This Row],[TP]]/(Tabell1[[#This Row],[TP]]+Tabell1[[#This Row],[FP]])</f>
        <v>0.84780264222162305</v>
      </c>
      <c r="P4181">
        <f>Tabell1[[#This Row],[TP]]/(Tabell1[[#This Row],[TP]]+Tabell1[[#This Row],[FN]])</f>
        <v>0.94146706586826345</v>
      </c>
      <c r="Q4181">
        <f>2*(Tabell1[[#This Row],[Recall]] * Tabell1[[#This Row],[Precision]]) / (Tabell1[[#This Row],[Recall]] + Tabell1[[#This Row],[Precision]])</f>
        <v>0.8921832884097034</v>
      </c>
      <c r="R4181">
        <v>6289</v>
      </c>
      <c r="S4181">
        <v>3294</v>
      </c>
      <c r="T4181">
        <v>1129</v>
      </c>
      <c r="U4181">
        <v>391</v>
      </c>
    </row>
    <row r="4182" spans="1:21" hidden="1" x14ac:dyDescent="0.3">
      <c r="A4182" s="21" t="s">
        <v>31</v>
      </c>
      <c r="B4182" s="25" t="s">
        <v>22</v>
      </c>
      <c r="C4182" s="25" t="s">
        <v>36</v>
      </c>
      <c r="D4182" s="25" t="s">
        <v>36</v>
      </c>
      <c r="E4182" t="s">
        <v>37</v>
      </c>
      <c r="F4182" s="25" t="s">
        <v>30</v>
      </c>
      <c r="G4182" s="21" t="s">
        <v>29</v>
      </c>
      <c r="H4182" s="21" t="s">
        <v>29</v>
      </c>
      <c r="I4182" s="21"/>
      <c r="J4182" s="21" t="s">
        <v>29</v>
      </c>
      <c r="K4182" s="26">
        <v>1.45313549041748</v>
      </c>
      <c r="L4182" s="26">
        <v>0.50584363937377896</v>
      </c>
      <c r="N4182">
        <f>(Tabell1[[#This Row],[TP]]+Tabell1[[#This Row],[TN]])/(Tabell1[[#This Row],[TP]]+Tabell1[[#This Row],[TN]]+Tabell1[[#This Row],[FP]]+Tabell1[[#This Row],[FN]])</f>
        <v>0.84264423516503617</v>
      </c>
      <c r="O4182">
        <f>Tabell1[[#This Row],[TP]]/(Tabell1[[#This Row],[TP]]+Tabell1[[#This Row],[FP]])</f>
        <v>0.82310093652445371</v>
      </c>
      <c r="P4182">
        <f>Tabell1[[#This Row],[TP]]/(Tabell1[[#This Row],[TP]]+Tabell1[[#This Row],[FN]])</f>
        <v>0.97387140902872782</v>
      </c>
      <c r="Q4182">
        <f>2*(Tabell1[[#This Row],[Recall]] * Tabell1[[#This Row],[Precision]]) / (Tabell1[[#This Row],[Recall]] + Tabell1[[#This Row],[Precision]])</f>
        <v>0.8921611629801367</v>
      </c>
      <c r="R4182">
        <v>7119</v>
      </c>
      <c r="S4182">
        <v>2097</v>
      </c>
      <c r="T4182">
        <v>1530</v>
      </c>
      <c r="U4182">
        <v>191</v>
      </c>
    </row>
    <row r="4183" spans="1:21" hidden="1" x14ac:dyDescent="0.3">
      <c r="A4183" s="25" t="s">
        <v>20</v>
      </c>
      <c r="B4183" s="25" t="s">
        <v>22</v>
      </c>
      <c r="C4183" s="24" t="s">
        <v>38</v>
      </c>
      <c r="D4183" s="20" t="s">
        <v>23</v>
      </c>
      <c r="E4183" t="s">
        <v>24</v>
      </c>
      <c r="F4183" s="19" t="s">
        <v>21</v>
      </c>
      <c r="G4183" s="25" t="s">
        <v>26</v>
      </c>
      <c r="H4183" s="21" t="s">
        <v>29</v>
      </c>
      <c r="I4183" s="25" t="s">
        <v>25</v>
      </c>
      <c r="J4183" s="25" t="s">
        <v>26</v>
      </c>
      <c r="K4183" s="26">
        <v>1.49525713920593</v>
      </c>
      <c r="L4183" s="26">
        <v>3.23218417167663</v>
      </c>
      <c r="N4183">
        <f>(Tabell1[[#This Row],[TP]]+Tabell1[[#This Row],[TN]])/(Tabell1[[#This Row],[TP]]+Tabell1[[#This Row],[TN]]+Tabell1[[#This Row],[FP]]+Tabell1[[#This Row],[FN]])</f>
        <v>0.82456775595184217</v>
      </c>
      <c r="O4183">
        <f>Tabell1[[#This Row],[TP]]/(Tabell1[[#This Row],[TP]]+Tabell1[[#This Row],[FP]])</f>
        <v>0.96299411269974766</v>
      </c>
      <c r="P4183">
        <f>Tabell1[[#This Row],[TP]]/(Tabell1[[#This Row],[TP]]+Tabell1[[#This Row],[FN]])</f>
        <v>0.83100051840331779</v>
      </c>
      <c r="Q4183">
        <f>2*(Tabell1[[#This Row],[Recall]] * Tabell1[[#This Row],[Precision]]) / (Tabell1[[#This Row],[Recall]] + Tabell1[[#This Row],[Precision]])</f>
        <v>0.89214158504007124</v>
      </c>
      <c r="R4183">
        <v>8015</v>
      </c>
      <c r="S4183">
        <v>1094</v>
      </c>
      <c r="T4183">
        <v>308</v>
      </c>
      <c r="U4183">
        <v>1630</v>
      </c>
    </row>
    <row r="4184" spans="1:21" hidden="1" x14ac:dyDescent="0.3">
      <c r="A4184" s="21" t="s">
        <v>31</v>
      </c>
      <c r="B4184" s="23" t="s">
        <v>33</v>
      </c>
      <c r="C4184" s="23" t="s">
        <v>40</v>
      </c>
      <c r="D4184" s="20" t="s">
        <v>23</v>
      </c>
      <c r="E4184" t="s">
        <v>24</v>
      </c>
      <c r="F4184" s="19" t="s">
        <v>21</v>
      </c>
      <c r="G4184" s="21" t="s">
        <v>29</v>
      </c>
      <c r="H4184" s="21" t="s">
        <v>29</v>
      </c>
      <c r="I4184" s="25" t="s">
        <v>25</v>
      </c>
      <c r="J4184" s="25" t="s">
        <v>26</v>
      </c>
      <c r="K4184" s="26">
        <v>371.01782059669398</v>
      </c>
      <c r="L4184" s="26">
        <v>3.0473062992095898</v>
      </c>
      <c r="N4184">
        <f>(Tabell1[[#This Row],[TP]]+Tabell1[[#This Row],[TN]])/(Tabell1[[#This Row],[TP]]+Tabell1[[#This Row],[TN]]+Tabell1[[#This Row],[FP]]+Tabell1[[#This Row],[FN]])</f>
        <v>0.82465827826559246</v>
      </c>
      <c r="O4184">
        <f>Tabell1[[#This Row],[TP]]/(Tabell1[[#This Row],[TP]]+Tabell1[[#This Row],[FP]])</f>
        <v>0.9636669874879692</v>
      </c>
      <c r="P4184">
        <f>Tabell1[[#This Row],[TP]]/(Tabell1[[#This Row],[TP]]+Tabell1[[#This Row],[FN]])</f>
        <v>0.8304821150855366</v>
      </c>
      <c r="Q4184">
        <f>2*(Tabell1[[#This Row],[Recall]] * Tabell1[[#This Row],[Precision]]) / (Tabell1[[#This Row],[Recall]] + Tabell1[[#This Row],[Precision]])</f>
        <v>0.89213120231664533</v>
      </c>
      <c r="R4184">
        <v>8010</v>
      </c>
      <c r="S4184">
        <v>1100</v>
      </c>
      <c r="T4184">
        <v>302</v>
      </c>
      <c r="U4184">
        <v>1635</v>
      </c>
    </row>
    <row r="4185" spans="1:21" hidden="1" x14ac:dyDescent="0.3">
      <c r="A4185" s="25" t="s">
        <v>20</v>
      </c>
      <c r="B4185" s="21" t="s">
        <v>32</v>
      </c>
      <c r="C4185" s="24" t="s">
        <v>38</v>
      </c>
      <c r="D4185" s="20" t="s">
        <v>23</v>
      </c>
      <c r="E4185" t="s">
        <v>24</v>
      </c>
      <c r="F4185" s="19" t="s">
        <v>21</v>
      </c>
      <c r="G4185" s="21" t="s">
        <v>29</v>
      </c>
      <c r="H4185" s="21" t="s">
        <v>29</v>
      </c>
      <c r="I4185" s="21"/>
      <c r="J4185" s="25" t="s">
        <v>26</v>
      </c>
      <c r="K4185" s="26">
        <v>2.12495636940002</v>
      </c>
      <c r="L4185" s="26">
        <v>3.2145872116088801</v>
      </c>
      <c r="N4185">
        <f>(Tabell1[[#This Row],[TP]]+Tabell1[[#This Row],[TN]])/(Tabell1[[#This Row],[TP]]+Tabell1[[#This Row],[TN]]+Tabell1[[#This Row],[FP]]+Tabell1[[#This Row],[FN]])</f>
        <v>0.82293835430433604</v>
      </c>
      <c r="O4185">
        <f>Tabell1[[#This Row],[TP]]/(Tabell1[[#This Row],[TP]]+Tabell1[[#This Row],[FP]])</f>
        <v>0.95298692117355954</v>
      </c>
      <c r="P4185">
        <f>Tabell1[[#This Row],[TP]]/(Tabell1[[#This Row],[TP]]+Tabell1[[#This Row],[FN]])</f>
        <v>0.8385692068429238</v>
      </c>
      <c r="Q4185">
        <f>2*(Tabell1[[#This Row],[Recall]] * Tabell1[[#This Row],[Precision]]) / (Tabell1[[#This Row],[Recall]] + Tabell1[[#This Row],[Precision]])</f>
        <v>0.89212442091330246</v>
      </c>
      <c r="R4185">
        <v>8088</v>
      </c>
      <c r="S4185">
        <v>1003</v>
      </c>
      <c r="T4185">
        <v>399</v>
      </c>
      <c r="U4185">
        <v>1557</v>
      </c>
    </row>
    <row r="4186" spans="1:21" hidden="1" x14ac:dyDescent="0.3">
      <c r="A4186" s="21" t="s">
        <v>31</v>
      </c>
      <c r="B4186" s="21" t="s">
        <v>32</v>
      </c>
      <c r="C4186" s="25" t="s">
        <v>36</v>
      </c>
      <c r="D4186" s="25" t="s">
        <v>36</v>
      </c>
      <c r="E4186" t="s">
        <v>37</v>
      </c>
      <c r="F4186" s="25" t="s">
        <v>30</v>
      </c>
      <c r="G4186" s="21" t="s">
        <v>29</v>
      </c>
      <c r="H4186" s="21" t="s">
        <v>29</v>
      </c>
      <c r="I4186" s="25" t="s">
        <v>25</v>
      </c>
      <c r="J4186" s="21" t="s">
        <v>29</v>
      </c>
      <c r="K4186" s="26">
        <v>1.42524814605712</v>
      </c>
      <c r="L4186" s="26">
        <v>0.47617650032043402</v>
      </c>
      <c r="N4186">
        <f>(Tabell1[[#This Row],[TP]]+Tabell1[[#This Row],[TN]])/(Tabell1[[#This Row],[TP]]+Tabell1[[#This Row],[TN]]+Tabell1[[#This Row],[FP]]+Tabell1[[#This Row],[FN]])</f>
        <v>0.84236993691140172</v>
      </c>
      <c r="O4186">
        <f>Tabell1[[#This Row],[TP]]/(Tabell1[[#This Row],[TP]]+Tabell1[[#This Row],[FP]])</f>
        <v>0.82229402261712436</v>
      </c>
      <c r="P4186">
        <f>Tabell1[[#This Row],[TP]]/(Tabell1[[#This Row],[TP]]+Tabell1[[#This Row],[FN]])</f>
        <v>0.974829001367989</v>
      </c>
      <c r="Q4186">
        <f>2*(Tabell1[[#This Row],[Recall]] * Tabell1[[#This Row],[Precision]]) / (Tabell1[[#This Row],[Recall]] + Tabell1[[#This Row],[Precision]])</f>
        <v>0.89208813219829741</v>
      </c>
      <c r="R4186">
        <v>7126</v>
      </c>
      <c r="S4186">
        <v>2087</v>
      </c>
      <c r="T4186">
        <v>1540</v>
      </c>
      <c r="U4186">
        <v>184</v>
      </c>
    </row>
    <row r="4187" spans="1:21" hidden="1" x14ac:dyDescent="0.3">
      <c r="A4187" s="21" t="s">
        <v>31</v>
      </c>
      <c r="B4187" s="25" t="s">
        <v>22</v>
      </c>
      <c r="C4187" s="23" t="s">
        <v>40</v>
      </c>
      <c r="D4187" s="20" t="s">
        <v>23</v>
      </c>
      <c r="E4187" t="s">
        <v>24</v>
      </c>
      <c r="F4187" s="25" t="s">
        <v>30</v>
      </c>
      <c r="G4187" s="21" t="s">
        <v>29</v>
      </c>
      <c r="H4187" s="21" t="s">
        <v>29</v>
      </c>
      <c r="I4187" s="25" t="s">
        <v>25</v>
      </c>
      <c r="J4187" s="25" t="s">
        <v>26</v>
      </c>
      <c r="K4187" s="26">
        <v>9.2464628219604492</v>
      </c>
      <c r="L4187" s="26">
        <v>1.0748050212860101</v>
      </c>
      <c r="N4187">
        <f>(Tabell1[[#This Row],[TP]]+Tabell1[[#This Row],[TN]])/(Tabell1[[#This Row],[TP]]+Tabell1[[#This Row],[TN]]+Tabell1[[#This Row],[FP]]+Tabell1[[#This Row],[FN]])</f>
        <v>0.8242961890105911</v>
      </c>
      <c r="O4187">
        <f>Tabell1[[#This Row],[TP]]/(Tabell1[[#This Row],[TP]]+Tabell1[[#This Row],[FP]])</f>
        <v>0.96198129047733272</v>
      </c>
      <c r="P4187">
        <f>Tabell1[[#This Row],[TP]]/(Tabell1[[#This Row],[TP]]+Tabell1[[#This Row],[FN]])</f>
        <v>0.83162260238465524</v>
      </c>
      <c r="Q4187">
        <f>2*(Tabell1[[#This Row],[Recall]] * Tabell1[[#This Row],[Precision]]) / (Tabell1[[#This Row],[Recall]] + Tabell1[[#This Row],[Precision]])</f>
        <v>0.89206472779847634</v>
      </c>
      <c r="R4187">
        <v>8021</v>
      </c>
      <c r="S4187">
        <v>1085</v>
      </c>
      <c r="T4187">
        <v>317</v>
      </c>
      <c r="U4187">
        <v>1624</v>
      </c>
    </row>
    <row r="4188" spans="1:21" hidden="1" x14ac:dyDescent="0.3">
      <c r="A4188" s="25" t="s">
        <v>20</v>
      </c>
      <c r="B4188" s="21" t="s">
        <v>32</v>
      </c>
      <c r="C4188" s="24" t="s">
        <v>38</v>
      </c>
      <c r="D4188" s="24" t="s">
        <v>38</v>
      </c>
      <c r="E4188" t="s">
        <v>39</v>
      </c>
      <c r="F4188" s="19" t="s">
        <v>21</v>
      </c>
      <c r="G4188" s="25" t="s">
        <v>26</v>
      </c>
      <c r="H4188" s="25" t="s">
        <v>26</v>
      </c>
      <c r="I4188" s="25" t="s">
        <v>25</v>
      </c>
      <c r="J4188" s="21" t="s">
        <v>29</v>
      </c>
      <c r="K4188" s="26">
        <v>1.9288027286529501</v>
      </c>
      <c r="L4188" s="26">
        <v>5.3388767242431596</v>
      </c>
      <c r="N4188">
        <f>(Tabell1[[#This Row],[TP]]+Tabell1[[#This Row],[TN]])/(Tabell1[[#This Row],[TP]]+Tabell1[[#This Row],[TN]]+Tabell1[[#This Row],[FP]]+Tabell1[[#This Row],[FN]])</f>
        <v>0.86967486264973426</v>
      </c>
      <c r="O4188">
        <f>Tabell1[[#This Row],[TP]]/(Tabell1[[#This Row],[TP]]+Tabell1[[#This Row],[FP]])</f>
        <v>0.8891863751301502</v>
      </c>
      <c r="P4188">
        <f>Tabell1[[#This Row],[TP]]/(Tabell1[[#This Row],[TP]]+Tabell1[[#This Row],[FN]])</f>
        <v>0.89491017964071862</v>
      </c>
      <c r="Q4188">
        <f>2*(Tabell1[[#This Row],[Recall]] * Tabell1[[#This Row],[Precision]]) / (Tabell1[[#This Row],[Recall]] + Tabell1[[#This Row],[Precision]])</f>
        <v>0.89203909572483775</v>
      </c>
      <c r="R4188">
        <v>5978</v>
      </c>
      <c r="S4188">
        <v>3678</v>
      </c>
      <c r="T4188">
        <v>745</v>
      </c>
      <c r="U4188">
        <v>702</v>
      </c>
    </row>
    <row r="4189" spans="1:21" hidden="1" x14ac:dyDescent="0.3">
      <c r="A4189" s="25" t="s">
        <v>20</v>
      </c>
      <c r="B4189" s="21" t="s">
        <v>32</v>
      </c>
      <c r="C4189" s="24" t="s">
        <v>38</v>
      </c>
      <c r="D4189" s="24" t="s">
        <v>38</v>
      </c>
      <c r="E4189" t="s">
        <v>39</v>
      </c>
      <c r="F4189" s="19" t="s">
        <v>21</v>
      </c>
      <c r="G4189" s="21" t="s">
        <v>29</v>
      </c>
      <c r="H4189" s="25" t="s">
        <v>26</v>
      </c>
      <c r="I4189" s="25" t="s">
        <v>25</v>
      </c>
      <c r="J4189" s="21" t="s">
        <v>29</v>
      </c>
      <c r="K4189" s="26">
        <v>1.9078013896942101</v>
      </c>
      <c r="L4189" s="26">
        <v>5.3013520240783603</v>
      </c>
      <c r="N4189">
        <f>(Tabell1[[#This Row],[TP]]+Tabell1[[#This Row],[TN]])/(Tabell1[[#This Row],[TP]]+Tabell1[[#This Row],[TN]]+Tabell1[[#This Row],[FP]]+Tabell1[[#This Row],[FN]])</f>
        <v>0.86967486264973426</v>
      </c>
      <c r="O4189">
        <f>Tabell1[[#This Row],[TP]]/(Tabell1[[#This Row],[TP]]+Tabell1[[#This Row],[FP]])</f>
        <v>0.8891863751301502</v>
      </c>
      <c r="P4189">
        <f>Tabell1[[#This Row],[TP]]/(Tabell1[[#This Row],[TP]]+Tabell1[[#This Row],[FN]])</f>
        <v>0.89491017964071862</v>
      </c>
      <c r="Q4189">
        <f>2*(Tabell1[[#This Row],[Recall]] * Tabell1[[#This Row],[Precision]]) / (Tabell1[[#This Row],[Recall]] + Tabell1[[#This Row],[Precision]])</f>
        <v>0.89203909572483775</v>
      </c>
      <c r="R4189">
        <v>5978</v>
      </c>
      <c r="S4189">
        <v>3678</v>
      </c>
      <c r="T4189">
        <v>745</v>
      </c>
      <c r="U4189">
        <v>702</v>
      </c>
    </row>
    <row r="4190" spans="1:21" hidden="1" x14ac:dyDescent="0.3">
      <c r="A4190" s="21" t="s">
        <v>31</v>
      </c>
      <c r="B4190" s="23" t="s">
        <v>33</v>
      </c>
      <c r="C4190" s="25" t="s">
        <v>36</v>
      </c>
      <c r="D4190" s="25" t="s">
        <v>36</v>
      </c>
      <c r="E4190" t="s">
        <v>44</v>
      </c>
      <c r="F4190" s="19" t="s">
        <v>21</v>
      </c>
      <c r="G4190" s="21" t="s">
        <v>29</v>
      </c>
      <c r="H4190" s="25" t="s">
        <v>26</v>
      </c>
      <c r="I4190" s="25" t="s">
        <v>25</v>
      </c>
      <c r="J4190" s="25" t="s">
        <v>26</v>
      </c>
      <c r="K4190" s="26">
        <v>341.85253095626803</v>
      </c>
      <c r="L4190" s="26">
        <v>2.6359782218933101</v>
      </c>
      <c r="N4190">
        <f>(Tabell1[[#This Row],[TP]]+Tabell1[[#This Row],[TN]])/(Tabell1[[#This Row],[TP]]+Tabell1[[#This Row],[TN]]+Tabell1[[#This Row],[FP]]+Tabell1[[#This Row],[FN]])</f>
        <v>0.83957802837395412</v>
      </c>
      <c r="O4190">
        <f>Tabell1[[#This Row],[TP]]/(Tabell1[[#This Row],[TP]]+Tabell1[[#This Row],[FP]])</f>
        <v>0.81409898335381525</v>
      </c>
      <c r="P4190">
        <f>Tabell1[[#This Row],[TP]]/(Tabell1[[#This Row],[TP]]+Tabell1[[#This Row],[FN]])</f>
        <v>0.98646270475159059</v>
      </c>
      <c r="Q4190">
        <f>2*(Tabell1[[#This Row],[Recall]] * Tabell1[[#This Row],[Precision]]) / (Tabell1[[#This Row],[Recall]] + Tabell1[[#This Row],[Precision]])</f>
        <v>0.89203084832904878</v>
      </c>
      <c r="R4190">
        <v>7287</v>
      </c>
      <c r="S4190">
        <v>1945</v>
      </c>
      <c r="T4190">
        <v>1664</v>
      </c>
      <c r="U4190">
        <v>100</v>
      </c>
    </row>
    <row r="4191" spans="1:21" hidden="1" x14ac:dyDescent="0.3">
      <c r="A4191" s="25" t="s">
        <v>20</v>
      </c>
      <c r="B4191" s="21" t="s">
        <v>32</v>
      </c>
      <c r="C4191" s="24" t="s">
        <v>38</v>
      </c>
      <c r="D4191" s="20" t="s">
        <v>23</v>
      </c>
      <c r="E4191" t="s">
        <v>24</v>
      </c>
      <c r="F4191" s="19" t="s">
        <v>21</v>
      </c>
      <c r="G4191" s="25" t="s">
        <v>26</v>
      </c>
      <c r="H4191" s="21" t="s">
        <v>29</v>
      </c>
      <c r="I4191" s="21"/>
      <c r="J4191" s="25" t="s">
        <v>26</v>
      </c>
      <c r="K4191" s="26">
        <v>2.1220622062683101</v>
      </c>
      <c r="L4191" s="26">
        <v>3.1647408008575399</v>
      </c>
      <c r="N4191">
        <f>(Tabell1[[#This Row],[TP]]+Tabell1[[#This Row],[TN]])/(Tabell1[[#This Row],[TP]]+Tabell1[[#This Row],[TN]]+Tabell1[[#This Row],[FP]]+Tabell1[[#This Row],[FN]])</f>
        <v>0.82275730967683536</v>
      </c>
      <c r="O4191">
        <f>Tabell1[[#This Row],[TP]]/(Tabell1[[#This Row],[TP]]+Tabell1[[#This Row],[FP]])</f>
        <v>0.95297583971714794</v>
      </c>
      <c r="P4191">
        <f>Tabell1[[#This Row],[TP]]/(Tabell1[[#This Row],[TP]]+Tabell1[[#This Row],[FN]])</f>
        <v>0.83836184551581128</v>
      </c>
      <c r="Q4191">
        <f>2*(Tabell1[[#This Row],[Recall]] * Tabell1[[#This Row],[Precision]]) / (Tabell1[[#This Row],[Recall]] + Tabell1[[#This Row],[Precision]])</f>
        <v>0.8920022062879206</v>
      </c>
      <c r="R4191">
        <v>8086</v>
      </c>
      <c r="S4191">
        <v>1003</v>
      </c>
      <c r="T4191">
        <v>399</v>
      </c>
      <c r="U4191">
        <v>1559</v>
      </c>
    </row>
    <row r="4192" spans="1:21" hidden="1" x14ac:dyDescent="0.3">
      <c r="A4192" s="25" t="s">
        <v>20</v>
      </c>
      <c r="B4192" s="21" t="s">
        <v>32</v>
      </c>
      <c r="C4192" s="24" t="s">
        <v>38</v>
      </c>
      <c r="D4192" s="24" t="s">
        <v>38</v>
      </c>
      <c r="E4192" t="s">
        <v>39</v>
      </c>
      <c r="F4192" s="25" t="s">
        <v>30</v>
      </c>
      <c r="G4192" s="25" t="s">
        <v>26</v>
      </c>
      <c r="H4192" s="21" t="s">
        <v>29</v>
      </c>
      <c r="I4192" s="21"/>
      <c r="J4192" s="25" t="s">
        <v>26</v>
      </c>
      <c r="K4192" s="26">
        <v>3.8165025711059499</v>
      </c>
      <c r="L4192" s="26">
        <v>5.3473081588745099</v>
      </c>
      <c r="N4192">
        <f>(Tabell1[[#This Row],[TP]]+Tabell1[[#This Row],[TN]])/(Tabell1[[#This Row],[TP]]+Tabell1[[#This Row],[TN]]+Tabell1[[#This Row],[FP]]+Tabell1[[#This Row],[FN]])</f>
        <v>0.86868413942177791</v>
      </c>
      <c r="O4192">
        <f>Tabell1[[#This Row],[TP]]/(Tabell1[[#This Row],[TP]]+Tabell1[[#This Row],[FP]])</f>
        <v>0.88295687885010266</v>
      </c>
      <c r="P4192">
        <f>Tabell1[[#This Row],[TP]]/(Tabell1[[#This Row],[TP]]+Tabell1[[#This Row],[FN]])</f>
        <v>0.90119760479041922</v>
      </c>
      <c r="Q4192">
        <f>2*(Tabell1[[#This Row],[Recall]] * Tabell1[[#This Row],[Precision]]) / (Tabell1[[#This Row],[Recall]] + Tabell1[[#This Row],[Precision]])</f>
        <v>0.89198399762927838</v>
      </c>
      <c r="R4192">
        <v>6020</v>
      </c>
      <c r="S4192">
        <v>3625</v>
      </c>
      <c r="T4192">
        <v>798</v>
      </c>
      <c r="U4192">
        <v>660</v>
      </c>
    </row>
    <row r="4193" spans="1:21" hidden="1" x14ac:dyDescent="0.3">
      <c r="A4193" s="25" t="s">
        <v>20</v>
      </c>
      <c r="B4193" s="21" t="s">
        <v>32</v>
      </c>
      <c r="C4193" s="24" t="s">
        <v>38</v>
      </c>
      <c r="D4193" s="24" t="s">
        <v>38</v>
      </c>
      <c r="E4193" t="s">
        <v>39</v>
      </c>
      <c r="F4193" s="25" t="s">
        <v>30</v>
      </c>
      <c r="G4193" s="21" t="s">
        <v>29</v>
      </c>
      <c r="H4193" s="21" t="s">
        <v>29</v>
      </c>
      <c r="I4193" s="21"/>
      <c r="J4193" s="25" t="s">
        <v>26</v>
      </c>
      <c r="K4193" s="26">
        <v>3.7497284412384002</v>
      </c>
      <c r="L4193" s="26">
        <v>5.3500251770019496</v>
      </c>
      <c r="N4193">
        <f>(Tabell1[[#This Row],[TP]]+Tabell1[[#This Row],[TN]])/(Tabell1[[#This Row],[TP]]+Tabell1[[#This Row],[TN]]+Tabell1[[#This Row],[FP]]+Tabell1[[#This Row],[FN]])</f>
        <v>0.86868413942177791</v>
      </c>
      <c r="O4193">
        <f>Tabell1[[#This Row],[TP]]/(Tabell1[[#This Row],[TP]]+Tabell1[[#This Row],[FP]])</f>
        <v>0.88295687885010266</v>
      </c>
      <c r="P4193">
        <f>Tabell1[[#This Row],[TP]]/(Tabell1[[#This Row],[TP]]+Tabell1[[#This Row],[FN]])</f>
        <v>0.90119760479041922</v>
      </c>
      <c r="Q4193">
        <f>2*(Tabell1[[#This Row],[Recall]] * Tabell1[[#This Row],[Precision]]) / (Tabell1[[#This Row],[Recall]] + Tabell1[[#This Row],[Precision]])</f>
        <v>0.89198399762927838</v>
      </c>
      <c r="R4193">
        <v>6020</v>
      </c>
      <c r="S4193">
        <v>3625</v>
      </c>
      <c r="T4193">
        <v>798</v>
      </c>
      <c r="U4193">
        <v>660</v>
      </c>
    </row>
    <row r="4194" spans="1:21" hidden="1" x14ac:dyDescent="0.3">
      <c r="A4194" s="21" t="s">
        <v>31</v>
      </c>
      <c r="B4194" s="21" t="s">
        <v>32</v>
      </c>
      <c r="C4194" s="25" t="s">
        <v>36</v>
      </c>
      <c r="D4194" s="25" t="s">
        <v>36</v>
      </c>
      <c r="E4194" t="s">
        <v>37</v>
      </c>
      <c r="F4194" s="25" t="s">
        <v>30</v>
      </c>
      <c r="G4194" s="21" t="s">
        <v>29</v>
      </c>
      <c r="H4194" s="25" t="s">
        <v>26</v>
      </c>
      <c r="I4194" s="21"/>
      <c r="J4194" s="25" t="s">
        <v>26</v>
      </c>
      <c r="K4194" s="26">
        <v>6.4300770759582502</v>
      </c>
      <c r="L4194" s="26">
        <v>1.04296851158142</v>
      </c>
      <c r="N4194">
        <f>(Tabell1[[#This Row],[TP]]+Tabell1[[#This Row],[TN]])/(Tabell1[[#This Row],[TP]]+Tabell1[[#This Row],[TN]]+Tabell1[[#This Row],[FP]]+Tabell1[[#This Row],[FN]])</f>
        <v>0.84063271463838352</v>
      </c>
      <c r="O4194">
        <f>Tabell1[[#This Row],[TP]]/(Tabell1[[#This Row],[TP]]+Tabell1[[#This Row],[FP]])</f>
        <v>0.8154822622690695</v>
      </c>
      <c r="P4194">
        <f>Tabell1[[#This Row],[TP]]/(Tabell1[[#This Row],[TP]]+Tabell1[[#This Row],[FN]])</f>
        <v>0.98426812585499313</v>
      </c>
      <c r="Q4194">
        <f>2*(Tabell1[[#This Row],[Recall]] * Tabell1[[#This Row],[Precision]]) / (Tabell1[[#This Row],[Recall]] + Tabell1[[#This Row],[Precision]])</f>
        <v>0.89196057769788628</v>
      </c>
      <c r="R4194">
        <v>7195</v>
      </c>
      <c r="S4194">
        <v>1999</v>
      </c>
      <c r="T4194">
        <v>1628</v>
      </c>
      <c r="U4194">
        <v>115</v>
      </c>
    </row>
    <row r="4195" spans="1:21" hidden="1" x14ac:dyDescent="0.3">
      <c r="A4195" s="21" t="s">
        <v>31</v>
      </c>
      <c r="B4195" s="25" t="s">
        <v>22</v>
      </c>
      <c r="C4195" s="24" t="s">
        <v>38</v>
      </c>
      <c r="D4195" s="24" t="s">
        <v>38</v>
      </c>
      <c r="E4195" t="s">
        <v>39</v>
      </c>
      <c r="F4195" s="25" t="s">
        <v>30</v>
      </c>
      <c r="G4195" s="21" t="s">
        <v>29</v>
      </c>
      <c r="H4195" s="25" t="s">
        <v>26</v>
      </c>
      <c r="I4195" s="21"/>
      <c r="J4195" s="25" t="s">
        <v>26</v>
      </c>
      <c r="K4195" s="26">
        <v>6.4276380538940403</v>
      </c>
      <c r="L4195" s="26">
        <v>0.98586416244506803</v>
      </c>
      <c r="N4195">
        <f>(Tabell1[[#This Row],[TP]]+Tabell1[[#This Row],[TN]])/(Tabell1[[#This Row],[TP]]+Tabell1[[#This Row],[TN]]+Tabell1[[#This Row],[FP]]+Tabell1[[#This Row],[FN]])</f>
        <v>0.86246960281005136</v>
      </c>
      <c r="O4195">
        <f>Tabell1[[#This Row],[TP]]/(Tabell1[[#This Row],[TP]]+Tabell1[[#This Row],[FP]])</f>
        <v>0.84569971823426804</v>
      </c>
      <c r="P4195">
        <f>Tabell1[[#This Row],[TP]]/(Tabell1[[#This Row],[TP]]+Tabell1[[#This Row],[FN]])</f>
        <v>0.94356287425149699</v>
      </c>
      <c r="Q4195">
        <f>2*(Tabell1[[#This Row],[Recall]] * Tabell1[[#This Row],[Precision]]) / (Tabell1[[#This Row],[Recall]] + Tabell1[[#This Row],[Precision]])</f>
        <v>0.89195499893865415</v>
      </c>
      <c r="R4195">
        <v>6303</v>
      </c>
      <c r="S4195">
        <v>3273</v>
      </c>
      <c r="T4195">
        <v>1150</v>
      </c>
      <c r="U4195">
        <v>377</v>
      </c>
    </row>
    <row r="4196" spans="1:21" hidden="1" x14ac:dyDescent="0.3">
      <c r="A4196" s="21" t="s">
        <v>31</v>
      </c>
      <c r="B4196" s="21" t="s">
        <v>32</v>
      </c>
      <c r="C4196" s="25" t="s">
        <v>36</v>
      </c>
      <c r="D4196" s="25" t="s">
        <v>36</v>
      </c>
      <c r="E4196" t="s">
        <v>37</v>
      </c>
      <c r="F4196" s="25" t="s">
        <v>30</v>
      </c>
      <c r="G4196" s="25" t="s">
        <v>26</v>
      </c>
      <c r="H4196" s="21" t="s">
        <v>29</v>
      </c>
      <c r="I4196" s="21"/>
      <c r="J4196" s="25" t="s">
        <v>26</v>
      </c>
      <c r="K4196" s="26">
        <v>6.6169373989105198</v>
      </c>
      <c r="L4196" s="26">
        <v>1.0952839851379299</v>
      </c>
      <c r="N4196">
        <f>(Tabell1[[#This Row],[TP]]+Tabell1[[#This Row],[TN]])/(Tabell1[[#This Row],[TP]]+Tabell1[[#This Row],[TN]]+Tabell1[[#This Row],[FP]]+Tabell1[[#This Row],[FN]])</f>
        <v>0.84054128188717203</v>
      </c>
      <c r="O4196">
        <f>Tabell1[[#This Row],[TP]]/(Tabell1[[#This Row],[TP]]+Tabell1[[#This Row],[FP]])</f>
        <v>0.8151755379388449</v>
      </c>
      <c r="P4196">
        <f>Tabell1[[#This Row],[TP]]/(Tabell1[[#This Row],[TP]]+Tabell1[[#This Row],[FN]])</f>
        <v>0.98467852257181943</v>
      </c>
      <c r="Q4196">
        <f>2*(Tabell1[[#This Row],[Recall]] * Tabell1[[#This Row],[Precision]]) / (Tabell1[[#This Row],[Recall]] + Tabell1[[#This Row],[Precision]])</f>
        <v>0.89194547707558858</v>
      </c>
      <c r="R4196">
        <v>7198</v>
      </c>
      <c r="S4196">
        <v>1995</v>
      </c>
      <c r="T4196">
        <v>1632</v>
      </c>
      <c r="U4196">
        <v>112</v>
      </c>
    </row>
    <row r="4197" spans="1:21" hidden="1" x14ac:dyDescent="0.3">
      <c r="A4197" s="21" t="s">
        <v>31</v>
      </c>
      <c r="B4197" s="25" t="s">
        <v>22</v>
      </c>
      <c r="C4197" s="24" t="s">
        <v>38</v>
      </c>
      <c r="D4197" s="24" t="s">
        <v>38</v>
      </c>
      <c r="E4197" t="s">
        <v>39</v>
      </c>
      <c r="F4197" s="19" t="s">
        <v>21</v>
      </c>
      <c r="G4197" s="25" t="s">
        <v>26</v>
      </c>
      <c r="H4197" s="25" t="s">
        <v>26</v>
      </c>
      <c r="I4197" s="21"/>
      <c r="J4197" s="21" t="s">
        <v>29</v>
      </c>
      <c r="K4197" s="26">
        <v>0.497572422027587</v>
      </c>
      <c r="L4197" s="26">
        <v>0.26354336738586398</v>
      </c>
      <c r="N4197">
        <f>(Tabell1[[#This Row],[TP]]+Tabell1[[#This Row],[TN]])/(Tabell1[[#This Row],[TP]]+Tabell1[[#This Row],[TN]]+Tabell1[[#This Row],[FP]]+Tabell1[[#This Row],[FN]])</f>
        <v>0.86508150950193641</v>
      </c>
      <c r="O4197">
        <f>Tabell1[[#This Row],[TP]]/(Tabell1[[#This Row],[TP]]+Tabell1[[#This Row],[FP]])</f>
        <v>0.86086350974930359</v>
      </c>
      <c r="P4197">
        <f>Tabell1[[#This Row],[TP]]/(Tabell1[[#This Row],[TP]]+Tabell1[[#This Row],[FN]])</f>
        <v>0.92529940119760479</v>
      </c>
      <c r="Q4197">
        <f>2*(Tabell1[[#This Row],[Recall]] * Tabell1[[#This Row],[Precision]]) / (Tabell1[[#This Row],[Recall]] + Tabell1[[#This Row],[Precision]])</f>
        <v>0.89191919191919189</v>
      </c>
      <c r="R4197">
        <v>6181</v>
      </c>
      <c r="S4197">
        <v>3424</v>
      </c>
      <c r="T4197">
        <v>999</v>
      </c>
      <c r="U4197">
        <v>499</v>
      </c>
    </row>
    <row r="4198" spans="1:21" hidden="1" x14ac:dyDescent="0.3">
      <c r="A4198" s="25" t="s">
        <v>20</v>
      </c>
      <c r="B4198" s="21" t="s">
        <v>32</v>
      </c>
      <c r="C4198" s="23" t="s">
        <v>40</v>
      </c>
      <c r="D4198" s="20" t="s">
        <v>23</v>
      </c>
      <c r="E4198" t="s">
        <v>24</v>
      </c>
      <c r="F4198" s="19" t="s">
        <v>21</v>
      </c>
      <c r="G4198" s="21" t="s">
        <v>29</v>
      </c>
      <c r="H4198" s="25" t="s">
        <v>26</v>
      </c>
      <c r="I4198" s="21"/>
      <c r="J4198" s="25" t="s">
        <v>26</v>
      </c>
      <c r="K4198" s="26">
        <v>1.9278588294982899</v>
      </c>
      <c r="L4198" s="26">
        <v>2.79579305648803</v>
      </c>
      <c r="N4198">
        <f>(Tabell1[[#This Row],[TP]]+Tabell1[[#This Row],[TN]])/(Tabell1[[#This Row],[TP]]+Tabell1[[#This Row],[TN]]+Tabell1[[#This Row],[FP]]+Tabell1[[#This Row],[FN]])</f>
        <v>0.82275730967683536</v>
      </c>
      <c r="O4198">
        <f>Tabell1[[#This Row],[TP]]/(Tabell1[[#This Row],[TP]]+Tabell1[[#This Row],[FP]])</f>
        <v>0.95372447172706887</v>
      </c>
      <c r="P4198">
        <f>Tabell1[[#This Row],[TP]]/(Tabell1[[#This Row],[TP]]+Tabell1[[#This Row],[FN]])</f>
        <v>0.83763608087091757</v>
      </c>
      <c r="Q4198">
        <f>2*(Tabell1[[#This Row],[Recall]] * Tabell1[[#This Row],[Precision]]) / (Tabell1[[#This Row],[Recall]] + Tabell1[[#This Row],[Precision]])</f>
        <v>0.89191874586001318</v>
      </c>
      <c r="R4198">
        <v>8079</v>
      </c>
      <c r="S4198">
        <v>1010</v>
      </c>
      <c r="T4198">
        <v>392</v>
      </c>
      <c r="U4198">
        <v>1566</v>
      </c>
    </row>
    <row r="4199" spans="1:21" hidden="1" x14ac:dyDescent="0.3">
      <c r="A4199" s="21" t="s">
        <v>31</v>
      </c>
      <c r="B4199" s="21" t="s">
        <v>32</v>
      </c>
      <c r="C4199" s="25" t="s">
        <v>36</v>
      </c>
      <c r="D4199" s="25" t="s">
        <v>36</v>
      </c>
      <c r="E4199" t="s">
        <v>37</v>
      </c>
      <c r="F4199" s="25" t="s">
        <v>30</v>
      </c>
      <c r="G4199" s="25" t="s">
        <v>26</v>
      </c>
      <c r="H4199" s="25" t="s">
        <v>26</v>
      </c>
      <c r="I4199" s="21"/>
      <c r="J4199" s="25" t="s">
        <v>26</v>
      </c>
      <c r="K4199" s="26">
        <v>6.5054836273193297</v>
      </c>
      <c r="L4199" s="26">
        <v>1.0427017211914</v>
      </c>
      <c r="N4199">
        <f>(Tabell1[[#This Row],[TP]]+Tabell1[[#This Row],[TN]])/(Tabell1[[#This Row],[TP]]+Tabell1[[#This Row],[TN]]+Tabell1[[#This Row],[FP]]+Tabell1[[#This Row],[FN]])</f>
        <v>0.83980981987748016</v>
      </c>
      <c r="O4199">
        <f>Tabell1[[#This Row],[TP]]/(Tabell1[[#This Row],[TP]]+Tabell1[[#This Row],[FP]])</f>
        <v>0.81266876687668765</v>
      </c>
      <c r="P4199">
        <f>Tabell1[[#This Row],[TP]]/(Tabell1[[#This Row],[TP]]+Tabell1[[#This Row],[FN]])</f>
        <v>0.9880984952120383</v>
      </c>
      <c r="Q4199">
        <f>2*(Tabell1[[#This Row],[Recall]] * Tabell1[[#This Row],[Precision]]) / (Tabell1[[#This Row],[Recall]] + Tabell1[[#This Row],[Precision]])</f>
        <v>0.89183849858007169</v>
      </c>
      <c r="R4199">
        <v>7223</v>
      </c>
      <c r="S4199">
        <v>1962</v>
      </c>
      <c r="T4199">
        <v>1665</v>
      </c>
      <c r="U4199">
        <v>87</v>
      </c>
    </row>
    <row r="4200" spans="1:21" hidden="1" x14ac:dyDescent="0.3">
      <c r="A4200" s="25" t="s">
        <v>20</v>
      </c>
      <c r="B4200" s="25" t="s">
        <v>22</v>
      </c>
      <c r="C4200" s="23" t="s">
        <v>40</v>
      </c>
      <c r="D4200" s="23" t="s">
        <v>40</v>
      </c>
      <c r="E4200" t="s">
        <v>46</v>
      </c>
      <c r="F4200" s="25" t="s">
        <v>30</v>
      </c>
      <c r="G4200" s="25" t="s">
        <v>26</v>
      </c>
      <c r="H4200" s="25" t="s">
        <v>26</v>
      </c>
      <c r="I4200" s="25" t="s">
        <v>25</v>
      </c>
      <c r="J4200" s="25" t="s">
        <v>26</v>
      </c>
      <c r="K4200" s="26">
        <v>3.4412200450897199</v>
      </c>
      <c r="L4200" s="26">
        <v>7.6545457839965803</v>
      </c>
      <c r="N4200">
        <f>(Tabell1[[#This Row],[TP]]+Tabell1[[#This Row],[TN]])/(Tabell1[[#This Row],[TP]]+Tabell1[[#This Row],[TN]]+Tabell1[[#This Row],[FP]]+Tabell1[[#This Row],[FN]])</f>
        <v>0.8918086263138818</v>
      </c>
      <c r="O4200">
        <f>Tabell1[[#This Row],[TP]]/(Tabell1[[#This Row],[TP]]+Tabell1[[#This Row],[FP]])</f>
        <v>0.88892902293660825</v>
      </c>
      <c r="P4200">
        <f>Tabell1[[#This Row],[TP]]/(Tabell1[[#This Row],[TP]]+Tabell1[[#This Row],[FN]])</f>
        <v>0.89474640974368291</v>
      </c>
      <c r="Q4200">
        <f>2*(Tabell1[[#This Row],[Recall]] * Tabell1[[#This Row],[Precision]]) / (Tabell1[[#This Row],[Recall]] + Tabell1[[#This Row],[Precision]])</f>
        <v>0.89182822975176645</v>
      </c>
      <c r="R4200">
        <v>4922</v>
      </c>
      <c r="S4200">
        <v>4920</v>
      </c>
      <c r="T4200">
        <v>615</v>
      </c>
      <c r="U4200">
        <v>579</v>
      </c>
    </row>
    <row r="4201" spans="1:21" hidden="1" x14ac:dyDescent="0.3">
      <c r="A4201" s="21" t="s">
        <v>31</v>
      </c>
      <c r="B4201" s="21" t="s">
        <v>32</v>
      </c>
      <c r="C4201" s="24" t="s">
        <v>38</v>
      </c>
      <c r="D4201" s="24" t="s">
        <v>38</v>
      </c>
      <c r="E4201" t="s">
        <v>39</v>
      </c>
      <c r="F4201" s="19" t="s">
        <v>21</v>
      </c>
      <c r="G4201" s="25" t="s">
        <v>26</v>
      </c>
      <c r="H4201" s="21" t="s">
        <v>29</v>
      </c>
      <c r="I4201" s="25" t="s">
        <v>25</v>
      </c>
      <c r="J4201" s="21" t="s">
        <v>29</v>
      </c>
      <c r="K4201" s="26">
        <v>0.57651758193969704</v>
      </c>
      <c r="L4201" s="26">
        <v>0.45434808731079102</v>
      </c>
      <c r="N4201">
        <f>(Tabell1[[#This Row],[TP]]+Tabell1[[#This Row],[TN]])/(Tabell1[[#This Row],[TP]]+Tabell1[[#This Row],[TN]]+Tabell1[[#This Row],[FP]]+Tabell1[[#This Row],[FN]])</f>
        <v>0.86643249572187697</v>
      </c>
      <c r="O4201">
        <f>Tabell1[[#This Row],[TP]]/(Tabell1[[#This Row],[TP]]+Tabell1[[#This Row],[FP]])</f>
        <v>0.87010397379290705</v>
      </c>
      <c r="P4201">
        <f>Tabell1[[#This Row],[TP]]/(Tabell1[[#This Row],[TP]]+Tabell1[[#This Row],[FN]])</f>
        <v>0.91452095808383238</v>
      </c>
      <c r="Q4201">
        <f>2*(Tabell1[[#This Row],[Recall]] * Tabell1[[#This Row],[Precision]]) / (Tabell1[[#This Row],[Recall]] + Tabell1[[#This Row],[Precision]])</f>
        <v>0.89175972556747696</v>
      </c>
      <c r="R4201">
        <v>6109</v>
      </c>
      <c r="S4201">
        <v>3511</v>
      </c>
      <c r="T4201">
        <v>912</v>
      </c>
      <c r="U4201">
        <v>571</v>
      </c>
    </row>
    <row r="4202" spans="1:21" hidden="1" x14ac:dyDescent="0.3">
      <c r="A4202" s="23" t="s">
        <v>48</v>
      </c>
      <c r="B4202" s="23" t="s">
        <v>33</v>
      </c>
      <c r="C4202" s="24" t="s">
        <v>38</v>
      </c>
      <c r="D4202" s="24" t="s">
        <v>38</v>
      </c>
      <c r="E4202" t="s">
        <v>45</v>
      </c>
      <c r="F4202" s="25" t="s">
        <v>30</v>
      </c>
      <c r="G4202" s="21" t="s">
        <v>29</v>
      </c>
      <c r="H4202" s="25" t="s">
        <v>26</v>
      </c>
      <c r="I4202" s="21"/>
      <c r="J4202" s="21" t="s">
        <v>29</v>
      </c>
      <c r="K4202" s="26">
        <v>0.24334955215454099</v>
      </c>
      <c r="L4202" s="26">
        <v>0.65525293350219704</v>
      </c>
      <c r="N4202">
        <f>(Tabell1[[#This Row],[TP]]+Tabell1[[#This Row],[TN]])/(Tabell1[[#This Row],[TP]]+Tabell1[[#This Row],[TN]]+Tabell1[[#This Row],[FP]]+Tabell1[[#This Row],[FN]])</f>
        <v>0.82105263157894737</v>
      </c>
      <c r="O4202">
        <f>Tabell1[[#This Row],[TP]]/(Tabell1[[#This Row],[TP]]+Tabell1[[#This Row],[FP]])</f>
        <v>0.97222222222222221</v>
      </c>
      <c r="P4202">
        <f>Tabell1[[#This Row],[TP]]/(Tabell1[[#This Row],[TP]]+Tabell1[[#This Row],[FN]])</f>
        <v>0.82352941176470584</v>
      </c>
      <c r="Q4202">
        <f>2*(Tabell1[[#This Row],[Recall]] * Tabell1[[#This Row],[Precision]]) / (Tabell1[[#This Row],[Recall]] + Tabell1[[#This Row],[Precision]])</f>
        <v>0.89171974522292996</v>
      </c>
      <c r="R4202">
        <v>700</v>
      </c>
      <c r="S4202">
        <v>80</v>
      </c>
      <c r="T4202">
        <v>20</v>
      </c>
      <c r="U4202">
        <v>150</v>
      </c>
    </row>
    <row r="4203" spans="1:21" hidden="1" x14ac:dyDescent="0.3">
      <c r="A4203" s="21" t="s">
        <v>31</v>
      </c>
      <c r="B4203" s="23" t="s">
        <v>33</v>
      </c>
      <c r="C4203" s="21" t="s">
        <v>34</v>
      </c>
      <c r="D4203" s="21" t="s">
        <v>34</v>
      </c>
      <c r="E4203" t="s">
        <v>43</v>
      </c>
      <c r="F4203" s="19" t="s">
        <v>21</v>
      </c>
      <c r="G4203" s="21" t="s">
        <v>29</v>
      </c>
      <c r="H4203" s="25" t="s">
        <v>26</v>
      </c>
      <c r="I4203" s="21"/>
      <c r="J4203" s="21" t="s">
        <v>29</v>
      </c>
      <c r="K4203" s="26">
        <v>37.8312888145446</v>
      </c>
      <c r="L4203" s="26">
        <v>0.69402265548705999</v>
      </c>
      <c r="N4203">
        <f>(Tabell1[[#This Row],[TP]]+Tabell1[[#This Row],[TN]])/(Tabell1[[#This Row],[TP]]+Tabell1[[#This Row],[TN]]+Tabell1[[#This Row],[FP]]+Tabell1[[#This Row],[FN]])</f>
        <v>0.80608916274012321</v>
      </c>
      <c r="O4203">
        <f>Tabell1[[#This Row],[TP]]/(Tabell1[[#This Row],[TP]]+Tabell1[[#This Row],[FP]])</f>
        <v>0.80465753424657538</v>
      </c>
      <c r="P4203">
        <f>Tabell1[[#This Row],[TP]]/(Tabell1[[#This Row],[TP]]+Tabell1[[#This Row],[FN]])</f>
        <v>0.99988651838402176</v>
      </c>
      <c r="Q4203">
        <f>2*(Tabell1[[#This Row],[Recall]] * Tabell1[[#This Row],[Precision]]) / (Tabell1[[#This Row],[Recall]] + Tabell1[[#This Row],[Precision]])</f>
        <v>0.89171136524643257</v>
      </c>
      <c r="R4203">
        <v>8811</v>
      </c>
      <c r="S4203">
        <v>85</v>
      </c>
      <c r="T4203">
        <v>2139</v>
      </c>
      <c r="U4203">
        <v>1</v>
      </c>
    </row>
    <row r="4204" spans="1:21" hidden="1" x14ac:dyDescent="0.3">
      <c r="A4204" s="23" t="s">
        <v>48</v>
      </c>
      <c r="B4204" s="25" t="s">
        <v>22</v>
      </c>
      <c r="C4204" s="23" t="s">
        <v>40</v>
      </c>
      <c r="D4204" s="23" t="s">
        <v>40</v>
      </c>
      <c r="E4204" t="s">
        <v>41</v>
      </c>
      <c r="F4204" s="25" t="s">
        <v>30</v>
      </c>
      <c r="G4204" s="25" t="s">
        <v>26</v>
      </c>
      <c r="H4204" s="25" t="s">
        <v>26</v>
      </c>
      <c r="I4204" s="21"/>
      <c r="J4204" s="25" t="s">
        <v>26</v>
      </c>
      <c r="K4204" s="26">
        <v>0.296199560165405</v>
      </c>
      <c r="L4204" s="26">
        <v>0.39294958114624001</v>
      </c>
      <c r="N4204">
        <f>(Tabell1[[#This Row],[TP]]+Tabell1[[#This Row],[TN]])/(Tabell1[[#This Row],[TP]]+Tabell1[[#This Row],[TN]]+Tabell1[[#This Row],[FP]]+Tabell1[[#This Row],[FN]])</f>
        <v>0.89488405666335835</v>
      </c>
      <c r="O4204">
        <f>Tabell1[[#This Row],[TP]]/(Tabell1[[#This Row],[TP]]+Tabell1[[#This Row],[FP]])</f>
        <v>0.92012288786482332</v>
      </c>
      <c r="P4204">
        <f>Tabell1[[#This Row],[TP]]/(Tabell1[[#This Row],[TP]]+Tabell1[[#This Row],[FN]])</f>
        <v>0.86482584371052151</v>
      </c>
      <c r="Q4204">
        <f>2*(Tabell1[[#This Row],[Recall]] * Tabell1[[#This Row],[Precision]]) / (Tabell1[[#This Row],[Recall]] + Tabell1[[#This Row],[Precision]])</f>
        <v>0.89161782491394548</v>
      </c>
      <c r="R4204">
        <v>4792</v>
      </c>
      <c r="S4204">
        <v>5126</v>
      </c>
      <c r="T4204">
        <v>416</v>
      </c>
      <c r="U4204">
        <v>749</v>
      </c>
    </row>
    <row r="4205" spans="1:21" hidden="1" x14ac:dyDescent="0.3">
      <c r="A4205" s="23" t="s">
        <v>48</v>
      </c>
      <c r="B4205" s="25" t="s">
        <v>22</v>
      </c>
      <c r="C4205" s="23" t="s">
        <v>40</v>
      </c>
      <c r="D4205" s="23" t="s">
        <v>40</v>
      </c>
      <c r="E4205" t="s">
        <v>41</v>
      </c>
      <c r="F4205" s="25" t="s">
        <v>30</v>
      </c>
      <c r="G4205" s="21" t="s">
        <v>29</v>
      </c>
      <c r="H4205" s="25" t="s">
        <v>26</v>
      </c>
      <c r="I4205" s="21"/>
      <c r="J4205" s="25" t="s">
        <v>26</v>
      </c>
      <c r="K4205" s="26">
        <v>0.287198066711425</v>
      </c>
      <c r="L4205" s="26">
        <v>0.40154027938842701</v>
      </c>
      <c r="N4205">
        <f>(Tabell1[[#This Row],[TP]]+Tabell1[[#This Row],[TN]])/(Tabell1[[#This Row],[TP]]+Tabell1[[#This Row],[TN]]+Tabell1[[#This Row],[FP]]+Tabell1[[#This Row],[FN]])</f>
        <v>0.89488405666335835</v>
      </c>
      <c r="O4205">
        <f>Tabell1[[#This Row],[TP]]/(Tabell1[[#This Row],[TP]]+Tabell1[[#This Row],[FP]])</f>
        <v>0.92012288786482332</v>
      </c>
      <c r="P4205">
        <f>Tabell1[[#This Row],[TP]]/(Tabell1[[#This Row],[TP]]+Tabell1[[#This Row],[FN]])</f>
        <v>0.86482584371052151</v>
      </c>
      <c r="Q4205">
        <f>2*(Tabell1[[#This Row],[Recall]] * Tabell1[[#This Row],[Precision]]) / (Tabell1[[#This Row],[Recall]] + Tabell1[[#This Row],[Precision]])</f>
        <v>0.89161782491394548</v>
      </c>
      <c r="R4205">
        <v>4792</v>
      </c>
      <c r="S4205">
        <v>5126</v>
      </c>
      <c r="T4205">
        <v>416</v>
      </c>
      <c r="U4205">
        <v>749</v>
      </c>
    </row>
    <row r="4206" spans="1:21" hidden="1" x14ac:dyDescent="0.3">
      <c r="A4206" s="21" t="s">
        <v>31</v>
      </c>
      <c r="B4206" s="21" t="s">
        <v>32</v>
      </c>
      <c r="C4206" s="24" t="s">
        <v>38</v>
      </c>
      <c r="D4206" s="24" t="s">
        <v>38</v>
      </c>
      <c r="E4206" t="s">
        <v>39</v>
      </c>
      <c r="F4206" s="25" t="s">
        <v>30</v>
      </c>
      <c r="G4206" s="25" t="s">
        <v>26</v>
      </c>
      <c r="H4206" s="21" t="s">
        <v>29</v>
      </c>
      <c r="I4206" s="21"/>
      <c r="J4206" s="25" t="s">
        <v>26</v>
      </c>
      <c r="K4206" s="26">
        <v>6.5831756591796804</v>
      </c>
      <c r="L4206" s="26">
        <v>1.0684218406677199</v>
      </c>
      <c r="N4206">
        <f>(Tabell1[[#This Row],[TP]]+Tabell1[[#This Row],[TN]])/(Tabell1[[#This Row],[TP]]+Tabell1[[#This Row],[TN]]+Tabell1[[#This Row],[FP]]+Tabell1[[#This Row],[FN]])</f>
        <v>0.86129874808610285</v>
      </c>
      <c r="O4206">
        <f>Tabell1[[#This Row],[TP]]/(Tabell1[[#This Row],[TP]]+Tabell1[[#This Row],[FP]])</f>
        <v>0.84139213602550478</v>
      </c>
      <c r="P4206">
        <f>Tabell1[[#This Row],[TP]]/(Tabell1[[#This Row],[TP]]+Tabell1[[#This Row],[FN]])</f>
        <v>0.94820359281437128</v>
      </c>
      <c r="Q4206">
        <f>2*(Tabell1[[#This Row],[Recall]] * Tabell1[[#This Row],[Precision]]) / (Tabell1[[#This Row],[Recall]] + Tabell1[[#This Row],[Precision]])</f>
        <v>0.89161036036036034</v>
      </c>
      <c r="R4206">
        <v>6334</v>
      </c>
      <c r="S4206">
        <v>3229</v>
      </c>
      <c r="T4206">
        <v>1194</v>
      </c>
      <c r="U4206">
        <v>346</v>
      </c>
    </row>
    <row r="4207" spans="1:21" hidden="1" x14ac:dyDescent="0.3">
      <c r="A4207" s="21" t="s">
        <v>31</v>
      </c>
      <c r="B4207" s="25" t="s">
        <v>22</v>
      </c>
      <c r="C4207" s="24" t="s">
        <v>38</v>
      </c>
      <c r="D4207" s="24" t="s">
        <v>38</v>
      </c>
      <c r="E4207" t="s">
        <v>39</v>
      </c>
      <c r="F4207" s="25" t="s">
        <v>30</v>
      </c>
      <c r="G4207" s="25" t="s">
        <v>26</v>
      </c>
      <c r="H4207" s="25" t="s">
        <v>26</v>
      </c>
      <c r="I4207" s="25" t="s">
        <v>25</v>
      </c>
      <c r="J4207" s="25" t="s">
        <v>26</v>
      </c>
      <c r="K4207" s="26">
        <v>6.1909022331237704</v>
      </c>
      <c r="L4207" s="26">
        <v>1.13310122489929</v>
      </c>
      <c r="N4207">
        <f>(Tabell1[[#This Row],[TP]]+Tabell1[[#This Row],[TN]])/(Tabell1[[#This Row],[TP]]+Tabell1[[#This Row],[TN]]+Tabell1[[#This Row],[FP]]+Tabell1[[#This Row],[FN]])</f>
        <v>0.86210933981806714</v>
      </c>
      <c r="O4207">
        <f>Tabell1[[#This Row],[TP]]/(Tabell1[[#This Row],[TP]]+Tabell1[[#This Row],[FP]])</f>
        <v>0.84598844241365412</v>
      </c>
      <c r="P4207">
        <f>Tabell1[[#This Row],[TP]]/(Tabell1[[#This Row],[TP]]+Tabell1[[#This Row],[FN]])</f>
        <v>0.94236526946107779</v>
      </c>
      <c r="Q4207">
        <f>2*(Tabell1[[#This Row],[Recall]] * Tabell1[[#This Row],[Precision]]) / (Tabell1[[#This Row],[Recall]] + Tabell1[[#This Row],[Precision]])</f>
        <v>0.89157991643651302</v>
      </c>
      <c r="R4207">
        <v>6295</v>
      </c>
      <c r="S4207">
        <v>3277</v>
      </c>
      <c r="T4207">
        <v>1146</v>
      </c>
      <c r="U4207">
        <v>385</v>
      </c>
    </row>
    <row r="4208" spans="1:21" hidden="1" x14ac:dyDescent="0.3">
      <c r="A4208" s="21" t="s">
        <v>31</v>
      </c>
      <c r="B4208" s="23" t="s">
        <v>33</v>
      </c>
      <c r="C4208" s="25" t="s">
        <v>36</v>
      </c>
      <c r="D4208" s="25" t="s">
        <v>36</v>
      </c>
      <c r="E4208" t="s">
        <v>44</v>
      </c>
      <c r="F4208" s="19" t="s">
        <v>21</v>
      </c>
      <c r="G4208" s="25" t="s">
        <v>26</v>
      </c>
      <c r="H4208" s="25" t="s">
        <v>26</v>
      </c>
      <c r="I4208" s="25" t="s">
        <v>25</v>
      </c>
      <c r="J4208" s="25" t="s">
        <v>26</v>
      </c>
      <c r="K4208" s="26">
        <v>341.46705436706497</v>
      </c>
      <c r="L4208" s="26">
        <v>2.6750645637512198</v>
      </c>
      <c r="N4208">
        <f>(Tabell1[[#This Row],[TP]]+Tabell1[[#This Row],[TN]])/(Tabell1[[#This Row],[TP]]+Tabell1[[#This Row],[TN]]+Tabell1[[#This Row],[FP]]+Tabell1[[#This Row],[FN]])</f>
        <v>0.83875954892688254</v>
      </c>
      <c r="O4208">
        <f>Tabell1[[#This Row],[TP]]/(Tabell1[[#This Row],[TP]]+Tabell1[[#This Row],[FP]])</f>
        <v>0.81328124999999996</v>
      </c>
      <c r="P4208">
        <f>Tabell1[[#This Row],[TP]]/(Tabell1[[#This Row],[TP]]+Tabell1[[#This Row],[FN]])</f>
        <v>0.98646270475159059</v>
      </c>
      <c r="Q4208">
        <f>2*(Tabell1[[#This Row],[Recall]] * Tabell1[[#This Row],[Precision]]) / (Tabell1[[#This Row],[Recall]] + Tabell1[[#This Row],[Precision]])</f>
        <v>0.89153973206092862</v>
      </c>
      <c r="R4208">
        <v>7287</v>
      </c>
      <c r="S4208">
        <v>1936</v>
      </c>
      <c r="T4208">
        <v>1673</v>
      </c>
      <c r="U4208">
        <v>100</v>
      </c>
    </row>
    <row r="4209" spans="1:21" hidden="1" x14ac:dyDescent="0.3">
      <c r="A4209" s="25" t="s">
        <v>20</v>
      </c>
      <c r="B4209" s="25" t="s">
        <v>22</v>
      </c>
      <c r="C4209" s="23" t="s">
        <v>40</v>
      </c>
      <c r="D4209" s="23" t="s">
        <v>40</v>
      </c>
      <c r="E4209" t="s">
        <v>46</v>
      </c>
      <c r="F4209" s="25" t="s">
        <v>30</v>
      </c>
      <c r="G4209" s="21" t="s">
        <v>29</v>
      </c>
      <c r="H4209" s="25" t="s">
        <v>26</v>
      </c>
      <c r="I4209" s="25" t="s">
        <v>25</v>
      </c>
      <c r="J4209" s="25" t="s">
        <v>26</v>
      </c>
      <c r="K4209" s="26">
        <v>2.9993379116058301</v>
      </c>
      <c r="L4209" s="26">
        <v>8.1465172767639107</v>
      </c>
      <c r="N4209">
        <f>(Tabell1[[#This Row],[TP]]+Tabell1[[#This Row],[TN]])/(Tabell1[[#This Row],[TP]]+Tabell1[[#This Row],[TN]]+Tabell1[[#This Row],[FP]]+Tabell1[[#This Row],[FN]])</f>
        <v>0.89153678869155495</v>
      </c>
      <c r="O4209">
        <f>Tabell1[[#This Row],[TP]]/(Tabell1[[#This Row],[TP]]+Tabell1[[#This Row],[FP]])</f>
        <v>0.88900939985538685</v>
      </c>
      <c r="P4209">
        <f>Tabell1[[#This Row],[TP]]/(Tabell1[[#This Row],[TP]]+Tabell1[[#This Row],[FN]])</f>
        <v>0.8940192692237775</v>
      </c>
      <c r="Q4209">
        <f>2*(Tabell1[[#This Row],[Recall]] * Tabell1[[#This Row],[Precision]]) / (Tabell1[[#This Row],[Recall]] + Tabell1[[#This Row],[Precision]])</f>
        <v>0.89150729629293934</v>
      </c>
      <c r="R4209">
        <v>4918</v>
      </c>
      <c r="S4209">
        <v>4921</v>
      </c>
      <c r="T4209">
        <v>614</v>
      </c>
      <c r="U4209">
        <v>583</v>
      </c>
    </row>
    <row r="4210" spans="1:21" hidden="1" x14ac:dyDescent="0.3">
      <c r="A4210" s="21" t="s">
        <v>31</v>
      </c>
      <c r="B4210" s="23" t="s">
        <v>33</v>
      </c>
      <c r="C4210" s="21" t="s">
        <v>34</v>
      </c>
      <c r="D4210" s="21" t="s">
        <v>34</v>
      </c>
      <c r="E4210" t="s">
        <v>43</v>
      </c>
      <c r="F4210" s="19" t="s">
        <v>21</v>
      </c>
      <c r="G4210" s="25" t="s">
        <v>26</v>
      </c>
      <c r="H4210" s="21" t="s">
        <v>29</v>
      </c>
      <c r="I4210" s="21"/>
      <c r="J4210" s="21" t="s">
        <v>29</v>
      </c>
      <c r="K4210" s="26">
        <v>37.308839797973597</v>
      </c>
      <c r="L4210" s="26">
        <v>0.75254464149475098</v>
      </c>
      <c r="N4210">
        <f>(Tabell1[[#This Row],[TP]]+Tabell1[[#This Row],[TN]])/(Tabell1[[#This Row],[TP]]+Tabell1[[#This Row],[TN]]+Tabell1[[#This Row],[FP]]+Tabell1[[#This Row],[FN]])</f>
        <v>0.80563610003624497</v>
      </c>
      <c r="O4210">
        <f>Tabell1[[#This Row],[TP]]/(Tabell1[[#This Row],[TP]]+Tabell1[[#This Row],[FP]])</f>
        <v>0.80429027841168421</v>
      </c>
      <c r="P4210">
        <f>Tabell1[[#This Row],[TP]]/(Tabell1[[#This Row],[TP]]+Tabell1[[#This Row],[FN]])</f>
        <v>0.99988651838402176</v>
      </c>
      <c r="Q4210">
        <f>2*(Tabell1[[#This Row],[Recall]] * Tabell1[[#This Row],[Precision]]) / (Tabell1[[#This Row],[Recall]] + Tabell1[[#This Row],[Precision]])</f>
        <v>0.89148580968280478</v>
      </c>
      <c r="R4210">
        <v>8811</v>
      </c>
      <c r="S4210">
        <v>80</v>
      </c>
      <c r="T4210">
        <v>2144</v>
      </c>
      <c r="U4210">
        <v>1</v>
      </c>
    </row>
    <row r="4211" spans="1:21" hidden="1" x14ac:dyDescent="0.3">
      <c r="A4211" s="21" t="s">
        <v>31</v>
      </c>
      <c r="B4211" s="21" t="s">
        <v>32</v>
      </c>
      <c r="C4211" s="25" t="s">
        <v>36</v>
      </c>
      <c r="D4211" s="25" t="s">
        <v>36</v>
      </c>
      <c r="E4211" t="s">
        <v>37</v>
      </c>
      <c r="F4211" s="25" t="s">
        <v>30</v>
      </c>
      <c r="G4211" s="25" t="s">
        <v>26</v>
      </c>
      <c r="H4211" s="21" t="s">
        <v>29</v>
      </c>
      <c r="I4211" s="25" t="s">
        <v>25</v>
      </c>
      <c r="J4211" s="21" t="s">
        <v>29</v>
      </c>
      <c r="K4211" s="26">
        <v>1.4618120193481401</v>
      </c>
      <c r="L4211" s="26">
        <v>1.3275172710418699</v>
      </c>
      <c r="N4211">
        <f>(Tabell1[[#This Row],[TP]]+Tabell1[[#This Row],[TN]])/(Tabell1[[#This Row],[TP]]+Tabell1[[#This Row],[TN]]+Tabell1[[#This Row],[FP]]+Tabell1[[#This Row],[FN]])</f>
        <v>0.84163847490170984</v>
      </c>
      <c r="O4211">
        <f>Tabell1[[#This Row],[TP]]/(Tabell1[[#This Row],[TP]]+Tabell1[[#This Row],[FP]])</f>
        <v>0.82257691417996759</v>
      </c>
      <c r="P4211">
        <f>Tabell1[[#This Row],[TP]]/(Tabell1[[#This Row],[TP]]+Tabell1[[#This Row],[FN]])</f>
        <v>0.97291381668946653</v>
      </c>
      <c r="Q4211">
        <f>2*(Tabell1[[#This Row],[Recall]] * Tabell1[[#This Row],[Precision]]) / (Tabell1[[#This Row],[Recall]] + Tabell1[[#This Row],[Precision]])</f>
        <v>0.89145149160190529</v>
      </c>
      <c r="R4211">
        <v>7112</v>
      </c>
      <c r="S4211">
        <v>2093</v>
      </c>
      <c r="T4211">
        <v>1534</v>
      </c>
      <c r="U4211">
        <v>198</v>
      </c>
    </row>
    <row r="4212" spans="1:21" hidden="1" x14ac:dyDescent="0.3">
      <c r="A4212" s="21" t="s">
        <v>31</v>
      </c>
      <c r="B4212" s="23" t="s">
        <v>33</v>
      </c>
      <c r="C4212" s="21" t="s">
        <v>34</v>
      </c>
      <c r="D4212" s="21" t="s">
        <v>34</v>
      </c>
      <c r="E4212" t="s">
        <v>43</v>
      </c>
      <c r="F4212" s="19" t="s">
        <v>21</v>
      </c>
      <c r="G4212" s="25" t="s">
        <v>26</v>
      </c>
      <c r="H4212" s="21" t="s">
        <v>29</v>
      </c>
      <c r="I4212" s="21"/>
      <c r="J4212" s="25" t="s">
        <v>26</v>
      </c>
      <c r="K4212" s="26">
        <v>174.78704714775</v>
      </c>
      <c r="L4212" s="26">
        <v>2.6667354106903001</v>
      </c>
      <c r="N4212">
        <f>(Tabell1[[#This Row],[TP]]+Tabell1[[#This Row],[TN]])/(Tabell1[[#This Row],[TP]]+Tabell1[[#This Row],[TN]]+Tabell1[[#This Row],[FP]]+Tabell1[[#This Row],[FN]])</f>
        <v>0.80554548749546939</v>
      </c>
      <c r="O4212">
        <f>Tabell1[[#This Row],[TP]]/(Tabell1[[#This Row],[TP]]+Tabell1[[#This Row],[FP]])</f>
        <v>0.80421686746987953</v>
      </c>
      <c r="P4212">
        <f>Tabell1[[#This Row],[TP]]/(Tabell1[[#This Row],[TP]]+Tabell1[[#This Row],[FN]])</f>
        <v>0.99988651838402176</v>
      </c>
      <c r="Q4212">
        <f>2*(Tabell1[[#This Row],[Recall]] * Tabell1[[#This Row],[Precision]]) / (Tabell1[[#This Row],[Recall]] + Tabell1[[#This Row],[Precision]])</f>
        <v>0.89144071226224197</v>
      </c>
      <c r="R4212">
        <v>8811</v>
      </c>
      <c r="S4212">
        <v>79</v>
      </c>
      <c r="T4212">
        <v>2145</v>
      </c>
      <c r="U4212">
        <v>1</v>
      </c>
    </row>
    <row r="4213" spans="1:21" hidden="1" x14ac:dyDescent="0.3">
      <c r="A4213" s="21" t="s">
        <v>31</v>
      </c>
      <c r="B4213" s="21" t="s">
        <v>32</v>
      </c>
      <c r="C4213" s="24" t="s">
        <v>38</v>
      </c>
      <c r="D4213" s="24" t="s">
        <v>38</v>
      </c>
      <c r="E4213" t="s">
        <v>45</v>
      </c>
      <c r="F4213" s="25" t="s">
        <v>30</v>
      </c>
      <c r="G4213" s="25" t="s">
        <v>26</v>
      </c>
      <c r="H4213" s="25" t="s">
        <v>26</v>
      </c>
      <c r="I4213" s="21"/>
      <c r="J4213" s="25" t="s">
        <v>26</v>
      </c>
      <c r="K4213" s="26">
        <v>6.9552247524261404</v>
      </c>
      <c r="L4213" s="26">
        <v>1.7642960548400799</v>
      </c>
      <c r="N4213">
        <f>(Tabell1[[#This Row],[TP]]+Tabell1[[#This Row],[TN]])/(Tabell1[[#This Row],[TP]]+Tabell1[[#This Row],[TN]]+Tabell1[[#This Row],[FP]]+Tabell1[[#This Row],[FN]])</f>
        <v>0.86075720610824979</v>
      </c>
      <c r="O4213">
        <f>Tabell1[[#This Row],[TP]]/(Tabell1[[#This Row],[TP]]+Tabell1[[#This Row],[FP]])</f>
        <v>0.83496171111697914</v>
      </c>
      <c r="P4213">
        <f>Tabell1[[#This Row],[TP]]/(Tabell1[[#This Row],[TP]]+Tabell1[[#This Row],[FN]])</f>
        <v>0.95600907029478455</v>
      </c>
      <c r="Q4213">
        <f>2*(Tabell1[[#This Row],[Recall]] * Tabell1[[#This Row],[Precision]]) / (Tabell1[[#This Row],[Recall]] + Tabell1[[#This Row],[Precision]])</f>
        <v>0.89139474240608918</v>
      </c>
      <c r="R4213">
        <v>6324</v>
      </c>
      <c r="S4213">
        <v>3202</v>
      </c>
      <c r="T4213">
        <v>1250</v>
      </c>
      <c r="U4213">
        <v>291</v>
      </c>
    </row>
    <row r="4214" spans="1:21" hidden="1" x14ac:dyDescent="0.3">
      <c r="A4214" s="21" t="s">
        <v>31</v>
      </c>
      <c r="B4214" s="21" t="s">
        <v>32</v>
      </c>
      <c r="C4214" s="24" t="s">
        <v>38</v>
      </c>
      <c r="D4214" s="24" t="s">
        <v>38</v>
      </c>
      <c r="E4214" t="s">
        <v>45</v>
      </c>
      <c r="F4214" s="19" t="s">
        <v>21</v>
      </c>
      <c r="G4214" s="25" t="s">
        <v>26</v>
      </c>
      <c r="H4214" s="25" t="s">
        <v>26</v>
      </c>
      <c r="I4214" s="21"/>
      <c r="J4214" s="21" t="s">
        <v>29</v>
      </c>
      <c r="K4214" s="26">
        <v>0.65391850471496504</v>
      </c>
      <c r="L4214" s="26">
        <v>0.47685575485229398</v>
      </c>
      <c r="N4214">
        <f>(Tabell1[[#This Row],[TP]]+Tabell1[[#This Row],[TN]])/(Tabell1[[#This Row],[TP]]+Tabell1[[#This Row],[TN]]+Tabell1[[#This Row],[FP]]+Tabell1[[#This Row],[FN]])</f>
        <v>0.86482334869431643</v>
      </c>
      <c r="O4214">
        <f>Tabell1[[#This Row],[TP]]/(Tabell1[[#This Row],[TP]]+Tabell1[[#This Row],[FP]])</f>
        <v>0.85752200027936865</v>
      </c>
      <c r="P4214">
        <f>Tabell1[[#This Row],[TP]]/(Tabell1[[#This Row],[TP]]+Tabell1[[#This Row],[FN]])</f>
        <v>0.928042328042328</v>
      </c>
      <c r="Q4214">
        <f>2*(Tabell1[[#This Row],[Recall]] * Tabell1[[#This Row],[Precision]]) / (Tabell1[[#This Row],[Recall]] + Tabell1[[#This Row],[Precision]])</f>
        <v>0.89138957456076662</v>
      </c>
      <c r="R4214">
        <v>6139</v>
      </c>
      <c r="S4214">
        <v>3432</v>
      </c>
      <c r="T4214">
        <v>1020</v>
      </c>
      <c r="U4214">
        <v>476</v>
      </c>
    </row>
    <row r="4215" spans="1:21" hidden="1" x14ac:dyDescent="0.3">
      <c r="A4215" s="25" t="s">
        <v>20</v>
      </c>
      <c r="B4215" s="21" t="s">
        <v>32</v>
      </c>
      <c r="C4215" s="23" t="s">
        <v>40</v>
      </c>
      <c r="D4215" s="20" t="s">
        <v>23</v>
      </c>
      <c r="E4215" t="s">
        <v>24</v>
      </c>
      <c r="F4215" s="19" t="s">
        <v>21</v>
      </c>
      <c r="G4215" s="25" t="s">
        <v>26</v>
      </c>
      <c r="H4215" s="21" t="s">
        <v>29</v>
      </c>
      <c r="I4215" s="21"/>
      <c r="J4215" s="21" t="s">
        <v>29</v>
      </c>
      <c r="K4215" s="26">
        <v>2.1285271644592201</v>
      </c>
      <c r="L4215" s="26">
        <v>5.5139055252075098</v>
      </c>
      <c r="N4215">
        <f>(Tabell1[[#This Row],[TP]]+Tabell1[[#This Row],[TN]])/(Tabell1[[#This Row],[TP]]+Tabell1[[#This Row],[TN]]+Tabell1[[#This Row],[FP]]+Tabell1[[#This Row],[FN]])</f>
        <v>0.82683081379560064</v>
      </c>
      <c r="O4215">
        <f>Tabell1[[#This Row],[TP]]/(Tabell1[[#This Row],[TP]]+Tabell1[[#This Row],[FP]])</f>
        <v>0.98531257845844844</v>
      </c>
      <c r="P4215">
        <f>Tabell1[[#This Row],[TP]]/(Tabell1[[#This Row],[TP]]+Tabell1[[#This Row],[FN]])</f>
        <v>0.81378952825298079</v>
      </c>
      <c r="Q4215">
        <f>2*(Tabell1[[#This Row],[Recall]] * Tabell1[[#This Row],[Precision]]) / (Tabell1[[#This Row],[Recall]] + Tabell1[[#This Row],[Precision]])</f>
        <v>0.89137470898870019</v>
      </c>
      <c r="R4215">
        <v>7849</v>
      </c>
      <c r="S4215">
        <v>1285</v>
      </c>
      <c r="T4215">
        <v>117</v>
      </c>
      <c r="U4215">
        <v>1796</v>
      </c>
    </row>
    <row r="4216" spans="1:21" hidden="1" x14ac:dyDescent="0.3">
      <c r="A4216" s="25" t="s">
        <v>20</v>
      </c>
      <c r="B4216" s="21" t="s">
        <v>32</v>
      </c>
      <c r="C4216" s="23" t="s">
        <v>40</v>
      </c>
      <c r="D4216" s="20" t="s">
        <v>23</v>
      </c>
      <c r="E4216" t="s">
        <v>24</v>
      </c>
      <c r="F4216" s="19" t="s">
        <v>21</v>
      </c>
      <c r="G4216" s="21" t="s">
        <v>29</v>
      </c>
      <c r="H4216" s="21" t="s">
        <v>29</v>
      </c>
      <c r="I4216" s="21"/>
      <c r="J4216" s="21" t="s">
        <v>29</v>
      </c>
      <c r="K4216" s="26">
        <v>2.0590417385101301</v>
      </c>
      <c r="L4216" s="26">
        <v>5.5101978778839102</v>
      </c>
      <c r="N4216">
        <f>(Tabell1[[#This Row],[TP]]+Tabell1[[#This Row],[TN]])/(Tabell1[[#This Row],[TP]]+Tabell1[[#This Row],[TN]]+Tabell1[[#This Row],[FP]]+Tabell1[[#This Row],[FN]])</f>
        <v>0.82683081379560064</v>
      </c>
      <c r="O4216">
        <f>Tabell1[[#This Row],[TP]]/(Tabell1[[#This Row],[TP]]+Tabell1[[#This Row],[FP]])</f>
        <v>0.98531257845844844</v>
      </c>
      <c r="P4216">
        <f>Tabell1[[#This Row],[TP]]/(Tabell1[[#This Row],[TP]]+Tabell1[[#This Row],[FN]])</f>
        <v>0.81378952825298079</v>
      </c>
      <c r="Q4216">
        <f>2*(Tabell1[[#This Row],[Recall]] * Tabell1[[#This Row],[Precision]]) / (Tabell1[[#This Row],[Recall]] + Tabell1[[#This Row],[Precision]])</f>
        <v>0.89137470898870019</v>
      </c>
      <c r="R4216">
        <v>7849</v>
      </c>
      <c r="S4216">
        <v>1285</v>
      </c>
      <c r="T4216">
        <v>117</v>
      </c>
      <c r="U4216">
        <v>1796</v>
      </c>
    </row>
    <row r="4217" spans="1:21" hidden="1" x14ac:dyDescent="0.3">
      <c r="A4217" s="23" t="s">
        <v>48</v>
      </c>
      <c r="B4217" s="25" t="s">
        <v>22</v>
      </c>
      <c r="C4217" s="21" t="s">
        <v>34</v>
      </c>
      <c r="D4217" s="21" t="s">
        <v>34</v>
      </c>
      <c r="E4217" t="s">
        <v>35</v>
      </c>
      <c r="F4217" s="19" t="s">
        <v>21</v>
      </c>
      <c r="G4217" s="25" t="s">
        <v>26</v>
      </c>
      <c r="H4217" s="25" t="s">
        <v>26</v>
      </c>
      <c r="I4217" s="25" t="s">
        <v>25</v>
      </c>
      <c r="J4217" s="21" t="s">
        <v>29</v>
      </c>
      <c r="K4217" s="26">
        <v>8.8762760162353502E-2</v>
      </c>
      <c r="L4217" s="26">
        <v>0.203457832336425</v>
      </c>
      <c r="N4217">
        <f>(Tabell1[[#This Row],[TP]]+Tabell1[[#This Row],[TN]])/(Tabell1[[#This Row],[TP]]+Tabell1[[#This Row],[TN]]+Tabell1[[#This Row],[FP]]+Tabell1[[#This Row],[FN]])</f>
        <v>0.80476233920262752</v>
      </c>
      <c r="O4217">
        <f>Tabell1[[#This Row],[TP]]/(Tabell1[[#This Row],[TP]]+Tabell1[[#This Row],[FP]])</f>
        <v>0.80401135635131427</v>
      </c>
      <c r="P4217">
        <f>Tabell1[[#This Row],[TP]]/(Tabell1[[#This Row],[TP]]+Tabell1[[#This Row],[FN]])</f>
        <v>1</v>
      </c>
      <c r="Q4217">
        <f>2*(Tabell1[[#This Row],[Recall]] * Tabell1[[#This Row],[Precision]]) / (Tabell1[[#This Row],[Recall]] + Tabell1[[#This Row],[Precision]])</f>
        <v>0.89135952888618142</v>
      </c>
      <c r="R4217">
        <v>8779</v>
      </c>
      <c r="S4217">
        <v>42</v>
      </c>
      <c r="T4217">
        <v>2140</v>
      </c>
      <c r="U4217">
        <v>0</v>
      </c>
    </row>
    <row r="4218" spans="1:21" hidden="1" x14ac:dyDescent="0.3">
      <c r="A4218" s="23" t="s">
        <v>48</v>
      </c>
      <c r="B4218" s="25" t="s">
        <v>22</v>
      </c>
      <c r="C4218" s="21" t="s">
        <v>34</v>
      </c>
      <c r="D4218" s="21" t="s">
        <v>34</v>
      </c>
      <c r="E4218" t="s">
        <v>35</v>
      </c>
      <c r="F4218" s="19" t="s">
        <v>21</v>
      </c>
      <c r="G4218" s="25" t="s">
        <v>26</v>
      </c>
      <c r="H4218" s="25" t="s">
        <v>26</v>
      </c>
      <c r="I4218" s="25" t="s">
        <v>25</v>
      </c>
      <c r="J4218" s="25" t="s">
        <v>26</v>
      </c>
      <c r="K4218" s="26">
        <v>8.4773063659667899E-2</v>
      </c>
      <c r="L4218" s="26">
        <v>0.26731562614440901</v>
      </c>
      <c r="N4218">
        <f>(Tabell1[[#This Row],[TP]]+Tabell1[[#This Row],[TN]])/(Tabell1[[#This Row],[TP]]+Tabell1[[#This Row],[TN]]+Tabell1[[#This Row],[FP]]+Tabell1[[#This Row],[FN]])</f>
        <v>0.80476233920262752</v>
      </c>
      <c r="O4218">
        <f>Tabell1[[#This Row],[TP]]/(Tabell1[[#This Row],[TP]]+Tabell1[[#This Row],[FP]])</f>
        <v>0.80401135635131427</v>
      </c>
      <c r="P4218">
        <f>Tabell1[[#This Row],[TP]]/(Tabell1[[#This Row],[TP]]+Tabell1[[#This Row],[FN]])</f>
        <v>1</v>
      </c>
      <c r="Q4218">
        <f>2*(Tabell1[[#This Row],[Recall]] * Tabell1[[#This Row],[Precision]]) / (Tabell1[[#This Row],[Recall]] + Tabell1[[#This Row],[Precision]])</f>
        <v>0.89135952888618142</v>
      </c>
      <c r="R4218">
        <v>8779</v>
      </c>
      <c r="S4218">
        <v>42</v>
      </c>
      <c r="T4218">
        <v>2140</v>
      </c>
      <c r="U4218">
        <v>0</v>
      </c>
    </row>
    <row r="4219" spans="1:21" hidden="1" x14ac:dyDescent="0.3">
      <c r="A4219" s="23" t="s">
        <v>48</v>
      </c>
      <c r="B4219" s="25" t="s">
        <v>22</v>
      </c>
      <c r="C4219" s="21" t="s">
        <v>34</v>
      </c>
      <c r="D4219" s="21" t="s">
        <v>34</v>
      </c>
      <c r="E4219" t="s">
        <v>35</v>
      </c>
      <c r="F4219" s="19" t="s">
        <v>21</v>
      </c>
      <c r="G4219" s="21" t="s">
        <v>29</v>
      </c>
      <c r="H4219" s="25" t="s">
        <v>26</v>
      </c>
      <c r="I4219" s="25" t="s">
        <v>25</v>
      </c>
      <c r="J4219" s="25" t="s">
        <v>26</v>
      </c>
      <c r="K4219" s="26">
        <v>7.9786062240600503E-2</v>
      </c>
      <c r="L4219" s="26">
        <v>0.19348096847534099</v>
      </c>
      <c r="N4219">
        <f>(Tabell1[[#This Row],[TP]]+Tabell1[[#This Row],[TN]])/(Tabell1[[#This Row],[TP]]+Tabell1[[#This Row],[TN]]+Tabell1[[#This Row],[FP]]+Tabell1[[#This Row],[FN]])</f>
        <v>0.80476233920262752</v>
      </c>
      <c r="O4219">
        <f>Tabell1[[#This Row],[TP]]/(Tabell1[[#This Row],[TP]]+Tabell1[[#This Row],[FP]])</f>
        <v>0.80401135635131427</v>
      </c>
      <c r="P4219">
        <f>Tabell1[[#This Row],[TP]]/(Tabell1[[#This Row],[TP]]+Tabell1[[#This Row],[FN]])</f>
        <v>1</v>
      </c>
      <c r="Q4219">
        <f>2*(Tabell1[[#This Row],[Recall]] * Tabell1[[#This Row],[Precision]]) / (Tabell1[[#This Row],[Recall]] + Tabell1[[#This Row],[Precision]])</f>
        <v>0.89135952888618142</v>
      </c>
      <c r="R4219">
        <v>8779</v>
      </c>
      <c r="S4219">
        <v>42</v>
      </c>
      <c r="T4219">
        <v>2140</v>
      </c>
      <c r="U4219">
        <v>0</v>
      </c>
    </row>
    <row r="4220" spans="1:21" hidden="1" x14ac:dyDescent="0.3">
      <c r="A4220" s="23" t="s">
        <v>48</v>
      </c>
      <c r="B4220" s="25" t="s">
        <v>22</v>
      </c>
      <c r="C4220" s="21" t="s">
        <v>34</v>
      </c>
      <c r="D4220" s="21" t="s">
        <v>34</v>
      </c>
      <c r="E4220" t="s">
        <v>35</v>
      </c>
      <c r="F4220" s="19" t="s">
        <v>21</v>
      </c>
      <c r="G4220" s="21" t="s">
        <v>29</v>
      </c>
      <c r="H4220" s="25" t="s">
        <v>26</v>
      </c>
      <c r="I4220" s="25" t="s">
        <v>25</v>
      </c>
      <c r="J4220" s="21" t="s">
        <v>29</v>
      </c>
      <c r="K4220" s="26">
        <v>7.8820705413818304E-2</v>
      </c>
      <c r="L4220" s="26">
        <v>0.21243238449096599</v>
      </c>
      <c r="N4220">
        <f>(Tabell1[[#This Row],[TP]]+Tabell1[[#This Row],[TN]])/(Tabell1[[#This Row],[TP]]+Tabell1[[#This Row],[TN]]+Tabell1[[#This Row],[FP]]+Tabell1[[#This Row],[FN]])</f>
        <v>0.80476233920262752</v>
      </c>
      <c r="O4220">
        <f>Tabell1[[#This Row],[TP]]/(Tabell1[[#This Row],[TP]]+Tabell1[[#This Row],[FP]])</f>
        <v>0.80401135635131427</v>
      </c>
      <c r="P4220">
        <f>Tabell1[[#This Row],[TP]]/(Tabell1[[#This Row],[TP]]+Tabell1[[#This Row],[FN]])</f>
        <v>1</v>
      </c>
      <c r="Q4220">
        <f>2*(Tabell1[[#This Row],[Recall]] * Tabell1[[#This Row],[Precision]]) / (Tabell1[[#This Row],[Recall]] + Tabell1[[#This Row],[Precision]])</f>
        <v>0.89135952888618142</v>
      </c>
      <c r="R4220">
        <v>8779</v>
      </c>
      <c r="S4220">
        <v>42</v>
      </c>
      <c r="T4220">
        <v>2140</v>
      </c>
      <c r="U4220">
        <v>0</v>
      </c>
    </row>
    <row r="4221" spans="1:21" hidden="1" x14ac:dyDescent="0.3">
      <c r="A4221" s="23" t="s">
        <v>48</v>
      </c>
      <c r="B4221" s="25" t="s">
        <v>22</v>
      </c>
      <c r="C4221" s="23" t="s">
        <v>40</v>
      </c>
      <c r="D4221" s="23" t="s">
        <v>40</v>
      </c>
      <c r="E4221" t="s">
        <v>41</v>
      </c>
      <c r="F4221" s="25" t="s">
        <v>30</v>
      </c>
      <c r="G4221" s="25" t="s">
        <v>26</v>
      </c>
      <c r="H4221" s="25" t="s">
        <v>26</v>
      </c>
      <c r="I4221" s="21"/>
      <c r="J4221" s="21" t="s">
        <v>29</v>
      </c>
      <c r="K4221" s="26">
        <v>0.30388832092285101</v>
      </c>
      <c r="L4221" s="26">
        <v>0.38796567916870101</v>
      </c>
      <c r="N4221">
        <f>(Tabell1[[#This Row],[TP]]+Tabell1[[#This Row],[TN]])/(Tabell1[[#This Row],[TP]]+Tabell1[[#This Row],[TN]]+Tabell1[[#This Row],[FP]]+Tabell1[[#This Row],[FN]])</f>
        <v>0.89470360010827388</v>
      </c>
      <c r="O4221">
        <f>Tabell1[[#This Row],[TP]]/(Tabell1[[#This Row],[TP]]+Tabell1[[#This Row],[FP]])</f>
        <v>0.92057692307692307</v>
      </c>
      <c r="P4221">
        <f>Tabell1[[#This Row],[TP]]/(Tabell1[[#This Row],[TP]]+Tabell1[[#This Row],[FN]])</f>
        <v>0.86392347951633275</v>
      </c>
      <c r="Q4221">
        <f>2*(Tabell1[[#This Row],[Recall]] * Tabell1[[#This Row],[Precision]]) / (Tabell1[[#This Row],[Recall]] + Tabell1[[#This Row],[Precision]])</f>
        <v>0.89135089842658966</v>
      </c>
      <c r="R4221">
        <v>4787</v>
      </c>
      <c r="S4221">
        <v>5129</v>
      </c>
      <c r="T4221">
        <v>413</v>
      </c>
      <c r="U4221">
        <v>754</v>
      </c>
    </row>
    <row r="4222" spans="1:21" hidden="1" x14ac:dyDescent="0.3">
      <c r="A4222" s="23" t="s">
        <v>48</v>
      </c>
      <c r="B4222" s="25" t="s">
        <v>22</v>
      </c>
      <c r="C4222" s="23" t="s">
        <v>40</v>
      </c>
      <c r="D4222" s="23" t="s">
        <v>40</v>
      </c>
      <c r="E4222" t="s">
        <v>41</v>
      </c>
      <c r="F4222" s="25" t="s">
        <v>30</v>
      </c>
      <c r="G4222" s="21" t="s">
        <v>29</v>
      </c>
      <c r="H4222" s="25" t="s">
        <v>26</v>
      </c>
      <c r="I4222" s="21"/>
      <c r="J4222" s="21" t="s">
        <v>29</v>
      </c>
      <c r="K4222" s="26">
        <v>0.303781747817993</v>
      </c>
      <c r="L4222" s="26">
        <v>0.36997961997985801</v>
      </c>
      <c r="N4222">
        <f>(Tabell1[[#This Row],[TP]]+Tabell1[[#This Row],[TN]])/(Tabell1[[#This Row],[TP]]+Tabell1[[#This Row],[TN]]+Tabell1[[#This Row],[FP]]+Tabell1[[#This Row],[FN]])</f>
        <v>0.89470360010827388</v>
      </c>
      <c r="O4222">
        <f>Tabell1[[#This Row],[TP]]/(Tabell1[[#This Row],[TP]]+Tabell1[[#This Row],[FP]])</f>
        <v>0.92057692307692307</v>
      </c>
      <c r="P4222">
        <f>Tabell1[[#This Row],[TP]]/(Tabell1[[#This Row],[TP]]+Tabell1[[#This Row],[FN]])</f>
        <v>0.86392347951633275</v>
      </c>
      <c r="Q4222">
        <f>2*(Tabell1[[#This Row],[Recall]] * Tabell1[[#This Row],[Precision]]) / (Tabell1[[#This Row],[Recall]] + Tabell1[[#This Row],[Precision]])</f>
        <v>0.89135089842658966</v>
      </c>
      <c r="R4222">
        <v>4787</v>
      </c>
      <c r="S4222">
        <v>5129</v>
      </c>
      <c r="T4222">
        <v>413</v>
      </c>
      <c r="U4222">
        <v>754</v>
      </c>
    </row>
    <row r="4223" spans="1:21" hidden="1" x14ac:dyDescent="0.3">
      <c r="A4223" s="25" t="s">
        <v>20</v>
      </c>
      <c r="B4223" s="21" t="s">
        <v>32</v>
      </c>
      <c r="C4223" s="24" t="s">
        <v>38</v>
      </c>
      <c r="D4223" s="24" t="s">
        <v>38</v>
      </c>
      <c r="E4223" t="s">
        <v>39</v>
      </c>
      <c r="F4223" s="25" t="s">
        <v>30</v>
      </c>
      <c r="G4223" s="25" t="s">
        <v>26</v>
      </c>
      <c r="H4223" s="21" t="s">
        <v>29</v>
      </c>
      <c r="I4223" s="25" t="s">
        <v>25</v>
      </c>
      <c r="J4223" s="25" t="s">
        <v>26</v>
      </c>
      <c r="K4223" s="26">
        <v>3.4312281608581499</v>
      </c>
      <c r="L4223" s="26">
        <v>5.01562070846557</v>
      </c>
      <c r="N4223">
        <f>(Tabell1[[#This Row],[TP]]+Tabell1[[#This Row],[TN]])/(Tabell1[[#This Row],[TP]]+Tabell1[[#This Row],[TN]]+Tabell1[[#This Row],[FP]]+Tabell1[[#This Row],[FN]])</f>
        <v>0.86760335044582548</v>
      </c>
      <c r="O4223">
        <f>Tabell1[[#This Row],[TP]]/(Tabell1[[#This Row],[TP]]+Tabell1[[#This Row],[FP]])</f>
        <v>0.8804030373831776</v>
      </c>
      <c r="P4223">
        <f>Tabell1[[#This Row],[TP]]/(Tabell1[[#This Row],[TP]]+Tabell1[[#This Row],[FN]])</f>
        <v>0.90254491017964067</v>
      </c>
      <c r="Q4223">
        <f>2*(Tabell1[[#This Row],[Recall]] * Tabell1[[#This Row],[Precision]]) / (Tabell1[[#This Row],[Recall]] + Tabell1[[#This Row],[Precision]])</f>
        <v>0.89133648728562986</v>
      </c>
      <c r="R4223">
        <v>6029</v>
      </c>
      <c r="S4223">
        <v>3604</v>
      </c>
      <c r="T4223">
        <v>819</v>
      </c>
      <c r="U4223">
        <v>651</v>
      </c>
    </row>
    <row r="4224" spans="1:21" hidden="1" x14ac:dyDescent="0.3">
      <c r="A4224" s="25" t="s">
        <v>20</v>
      </c>
      <c r="B4224" s="21" t="s">
        <v>32</v>
      </c>
      <c r="C4224" s="24" t="s">
        <v>38</v>
      </c>
      <c r="D4224" s="24" t="s">
        <v>38</v>
      </c>
      <c r="E4224" t="s">
        <v>39</v>
      </c>
      <c r="F4224" s="25" t="s">
        <v>30</v>
      </c>
      <c r="G4224" s="21" t="s">
        <v>29</v>
      </c>
      <c r="H4224" s="21" t="s">
        <v>29</v>
      </c>
      <c r="I4224" s="25" t="s">
        <v>25</v>
      </c>
      <c r="J4224" s="25" t="s">
        <v>26</v>
      </c>
      <c r="K4224" s="26">
        <v>3.4023170471191402</v>
      </c>
      <c r="L4224" s="26">
        <v>4.8886966705322203</v>
      </c>
      <c r="N4224">
        <f>(Tabell1[[#This Row],[TP]]+Tabell1[[#This Row],[TN]])/(Tabell1[[#This Row],[TP]]+Tabell1[[#This Row],[TN]]+Tabell1[[#This Row],[FP]]+Tabell1[[#This Row],[FN]])</f>
        <v>0.86760335044582548</v>
      </c>
      <c r="O4224">
        <f>Tabell1[[#This Row],[TP]]/(Tabell1[[#This Row],[TP]]+Tabell1[[#This Row],[FP]])</f>
        <v>0.8804030373831776</v>
      </c>
      <c r="P4224">
        <f>Tabell1[[#This Row],[TP]]/(Tabell1[[#This Row],[TP]]+Tabell1[[#This Row],[FN]])</f>
        <v>0.90254491017964067</v>
      </c>
      <c r="Q4224">
        <f>2*(Tabell1[[#This Row],[Recall]] * Tabell1[[#This Row],[Precision]]) / (Tabell1[[#This Row],[Recall]] + Tabell1[[#This Row],[Precision]])</f>
        <v>0.89133648728562986</v>
      </c>
      <c r="R4224">
        <v>6029</v>
      </c>
      <c r="S4224">
        <v>3604</v>
      </c>
      <c r="T4224">
        <v>819</v>
      </c>
      <c r="U4224">
        <v>651</v>
      </c>
    </row>
    <row r="4225" spans="1:21" hidden="1" x14ac:dyDescent="0.3">
      <c r="A4225" s="21" t="s">
        <v>31</v>
      </c>
      <c r="B4225" s="21" t="s">
        <v>32</v>
      </c>
      <c r="C4225" s="24" t="s">
        <v>38</v>
      </c>
      <c r="D4225" s="24" t="s">
        <v>38</v>
      </c>
      <c r="E4225" t="s">
        <v>45</v>
      </c>
      <c r="F4225" s="19" t="s">
        <v>21</v>
      </c>
      <c r="G4225" s="21" t="s">
        <v>29</v>
      </c>
      <c r="H4225" s="25" t="s">
        <v>26</v>
      </c>
      <c r="I4225" s="21"/>
      <c r="J4225" s="21" t="s">
        <v>29</v>
      </c>
      <c r="K4225" s="26">
        <v>1.01780700683593</v>
      </c>
      <c r="L4225" s="26">
        <v>0.39245176315307601</v>
      </c>
      <c r="N4225">
        <f>(Tabell1[[#This Row],[TP]]+Tabell1[[#This Row],[TN]])/(Tabell1[[#This Row],[TP]]+Tabell1[[#This Row],[TN]]+Tabell1[[#This Row],[FP]]+Tabell1[[#This Row],[FN]])</f>
        <v>0.86446191379777715</v>
      </c>
      <c r="O4225">
        <f>Tabell1[[#This Row],[TP]]/(Tabell1[[#This Row],[TP]]+Tabell1[[#This Row],[FP]])</f>
        <v>0.85575184309361529</v>
      </c>
      <c r="P4225">
        <f>Tabell1[[#This Row],[TP]]/(Tabell1[[#This Row],[TP]]+Tabell1[[#This Row],[FN]])</f>
        <v>0.9300075585789872</v>
      </c>
      <c r="Q4225">
        <f>2*(Tabell1[[#This Row],[Recall]] * Tabell1[[#This Row],[Precision]]) / (Tabell1[[#This Row],[Recall]] + Tabell1[[#This Row],[Precision]])</f>
        <v>0.89133584468270077</v>
      </c>
      <c r="R4225">
        <v>6152</v>
      </c>
      <c r="S4225">
        <v>3415</v>
      </c>
      <c r="T4225">
        <v>1037</v>
      </c>
      <c r="U4225">
        <v>463</v>
      </c>
    </row>
    <row r="4226" spans="1:21" hidden="1" x14ac:dyDescent="0.3">
      <c r="A4226" s="21" t="s">
        <v>31</v>
      </c>
      <c r="B4226" s="23" t="s">
        <v>33</v>
      </c>
      <c r="C4226" s="21" t="s">
        <v>34</v>
      </c>
      <c r="D4226" s="21" t="s">
        <v>34</v>
      </c>
      <c r="E4226" t="s">
        <v>43</v>
      </c>
      <c r="F4226" s="19" t="s">
        <v>21</v>
      </c>
      <c r="G4226" s="25" t="s">
        <v>26</v>
      </c>
      <c r="H4226" s="25" t="s">
        <v>26</v>
      </c>
      <c r="I4226" s="21"/>
      <c r="J4226" s="21" t="s">
        <v>29</v>
      </c>
      <c r="K4226" s="26">
        <v>37.511606454849201</v>
      </c>
      <c r="L4226" s="26">
        <v>0.70626401901245095</v>
      </c>
      <c r="N4226">
        <f>(Tabell1[[#This Row],[TP]]+Tabell1[[#This Row],[TN]])/(Tabell1[[#This Row],[TP]]+Tabell1[[#This Row],[TN]]+Tabell1[[#This Row],[FP]]+Tabell1[[#This Row],[FN]])</f>
        <v>0.80527364987314243</v>
      </c>
      <c r="O4226">
        <f>Tabell1[[#This Row],[TP]]/(Tabell1[[#This Row],[TP]]+Tabell1[[#This Row],[FP]])</f>
        <v>0.80394124623665719</v>
      </c>
      <c r="P4226">
        <f>Tabell1[[#This Row],[TP]]/(Tabell1[[#This Row],[TP]]+Tabell1[[#This Row],[FN]])</f>
        <v>1</v>
      </c>
      <c r="Q4226">
        <f>2*(Tabell1[[#This Row],[Recall]] * Tabell1[[#This Row],[Precision]]) / (Tabell1[[#This Row],[Recall]] + Tabell1[[#This Row],[Precision]])</f>
        <v>0.8913164416122995</v>
      </c>
      <c r="R4226">
        <v>8812</v>
      </c>
      <c r="S4226">
        <v>75</v>
      </c>
      <c r="T4226">
        <v>2149</v>
      </c>
      <c r="U4226">
        <v>0</v>
      </c>
    </row>
    <row r="4227" spans="1:21" hidden="1" x14ac:dyDescent="0.3">
      <c r="A4227" s="21" t="s">
        <v>31</v>
      </c>
      <c r="B4227" s="21" t="s">
        <v>32</v>
      </c>
      <c r="C4227" s="24" t="s">
        <v>38</v>
      </c>
      <c r="D4227" s="24" t="s">
        <v>38</v>
      </c>
      <c r="E4227" t="s">
        <v>45</v>
      </c>
      <c r="F4227" s="19" t="s">
        <v>21</v>
      </c>
      <c r="G4227" s="25" t="s">
        <v>26</v>
      </c>
      <c r="H4227" s="21" t="s">
        <v>29</v>
      </c>
      <c r="I4227" s="21"/>
      <c r="J4227" s="21" t="s">
        <v>29</v>
      </c>
      <c r="K4227" s="26">
        <v>0.64480543136596602</v>
      </c>
      <c r="L4227" s="26">
        <v>0.42284798622131298</v>
      </c>
      <c r="N4227">
        <f>(Tabell1[[#This Row],[TP]]+Tabell1[[#This Row],[TN]])/(Tabell1[[#This Row],[TP]]+Tabell1[[#This Row],[TN]]+Tabell1[[#This Row],[FP]]+Tabell1[[#This Row],[FN]])</f>
        <v>0.86509442486672083</v>
      </c>
      <c r="O4227">
        <f>Tabell1[[#This Row],[TP]]/(Tabell1[[#This Row],[TP]]+Tabell1[[#This Row],[FP]])</f>
        <v>0.85959000280819997</v>
      </c>
      <c r="P4227">
        <f>Tabell1[[#This Row],[TP]]/(Tabell1[[#This Row],[TP]]+Tabell1[[#This Row],[FN]])</f>
        <v>0.92547241118669687</v>
      </c>
      <c r="Q4227">
        <f>2*(Tabell1[[#This Row],[Recall]] * Tabell1[[#This Row],[Precision]]) / (Tabell1[[#This Row],[Recall]] + Tabell1[[#This Row],[Precision]])</f>
        <v>0.89131542549319354</v>
      </c>
      <c r="R4227">
        <v>6122</v>
      </c>
      <c r="S4227">
        <v>3452</v>
      </c>
      <c r="T4227">
        <v>1000</v>
      </c>
      <c r="U4227">
        <v>493</v>
      </c>
    </row>
    <row r="4228" spans="1:21" hidden="1" x14ac:dyDescent="0.3">
      <c r="A4228" s="21" t="s">
        <v>31</v>
      </c>
      <c r="B4228" s="25" t="s">
        <v>22</v>
      </c>
      <c r="C4228" s="23" t="s">
        <v>40</v>
      </c>
      <c r="D4228" s="20" t="s">
        <v>23</v>
      </c>
      <c r="E4228" t="s">
        <v>24</v>
      </c>
      <c r="F4228" s="25" t="s">
        <v>30</v>
      </c>
      <c r="G4228" s="25" t="s">
        <v>26</v>
      </c>
      <c r="H4228" s="25" t="s">
        <v>26</v>
      </c>
      <c r="I4228" s="25" t="s">
        <v>25</v>
      </c>
      <c r="J4228" s="21" t="s">
        <v>29</v>
      </c>
      <c r="K4228" s="26">
        <v>2.8336520195007302</v>
      </c>
      <c r="L4228" s="26">
        <v>0.68516755104064897</v>
      </c>
      <c r="N4228">
        <f>(Tabell1[[#This Row],[TP]]+Tabell1[[#This Row],[TN]])/(Tabell1[[#This Row],[TP]]+Tabell1[[#This Row],[TN]]+Tabell1[[#This Row],[FP]]+Tabell1[[#This Row],[FN]])</f>
        <v>0.82239522042183399</v>
      </c>
      <c r="O4228">
        <f>Tabell1[[#This Row],[TP]]/(Tabell1[[#This Row],[TP]]+Tabell1[[#This Row],[FP]])</f>
        <v>0.95715815780078539</v>
      </c>
      <c r="P4228">
        <f>Tabell1[[#This Row],[TP]]/(Tabell1[[#This Row],[TP]]+Tabell1[[#This Row],[FN]])</f>
        <v>0.83390357698289264</v>
      </c>
      <c r="Q4228">
        <f>2*(Tabell1[[#This Row],[Recall]] * Tabell1[[#This Row],[Precision]]) / (Tabell1[[#This Row],[Recall]] + Tabell1[[#This Row],[Precision]])</f>
        <v>0.89128989361702127</v>
      </c>
      <c r="R4228">
        <v>8043</v>
      </c>
      <c r="S4228">
        <v>1042</v>
      </c>
      <c r="T4228">
        <v>360</v>
      </c>
      <c r="U4228">
        <v>1602</v>
      </c>
    </row>
    <row r="4229" spans="1:21" hidden="1" x14ac:dyDescent="0.3">
      <c r="A4229" s="23" t="s">
        <v>48</v>
      </c>
      <c r="B4229" s="25" t="s">
        <v>22</v>
      </c>
      <c r="C4229" s="21" t="s">
        <v>34</v>
      </c>
      <c r="D4229" s="21" t="s">
        <v>34</v>
      </c>
      <c r="E4229" t="s">
        <v>35</v>
      </c>
      <c r="F4229" s="19" t="s">
        <v>21</v>
      </c>
      <c r="G4229" s="25" t="s">
        <v>26</v>
      </c>
      <c r="H4229" s="21" t="s">
        <v>29</v>
      </c>
      <c r="I4229" s="25" t="s">
        <v>25</v>
      </c>
      <c r="J4229" s="21" t="s">
        <v>29</v>
      </c>
      <c r="K4229" s="26">
        <v>8.5772514343261705E-2</v>
      </c>
      <c r="L4229" s="26">
        <v>0.20844459533691401</v>
      </c>
      <c r="N4229">
        <f>(Tabell1[[#This Row],[TP]]+Tabell1[[#This Row],[TN]])/(Tabell1[[#This Row],[TP]]+Tabell1[[#This Row],[TN]]+Tabell1[[#This Row],[FP]]+Tabell1[[#This Row],[FN]])</f>
        <v>0.8045798740990785</v>
      </c>
      <c r="O4229">
        <f>Tabell1[[#This Row],[TP]]/(Tabell1[[#This Row],[TP]]+Tabell1[[#This Row],[FP]])</f>
        <v>0.80386411500778321</v>
      </c>
      <c r="P4229">
        <f>Tabell1[[#This Row],[TP]]/(Tabell1[[#This Row],[TP]]+Tabell1[[#This Row],[FN]])</f>
        <v>1</v>
      </c>
      <c r="Q4229">
        <f>2*(Tabell1[[#This Row],[Recall]] * Tabell1[[#This Row],[Precision]]) / (Tabell1[[#This Row],[Recall]] + Tabell1[[#This Row],[Precision]])</f>
        <v>0.89126903553299497</v>
      </c>
      <c r="R4229">
        <v>8779</v>
      </c>
      <c r="S4229">
        <v>40</v>
      </c>
      <c r="T4229">
        <v>2142</v>
      </c>
      <c r="U4229">
        <v>0</v>
      </c>
    </row>
    <row r="4230" spans="1:21" hidden="1" x14ac:dyDescent="0.3">
      <c r="A4230" s="23" t="s">
        <v>48</v>
      </c>
      <c r="B4230" s="25" t="s">
        <v>22</v>
      </c>
      <c r="C4230" s="21" t="s">
        <v>34</v>
      </c>
      <c r="D4230" s="21" t="s">
        <v>34</v>
      </c>
      <c r="E4230" t="s">
        <v>35</v>
      </c>
      <c r="F4230" s="19" t="s">
        <v>21</v>
      </c>
      <c r="G4230" s="25" t="s">
        <v>26</v>
      </c>
      <c r="H4230" s="21" t="s">
        <v>29</v>
      </c>
      <c r="I4230" s="25" t="s">
        <v>25</v>
      </c>
      <c r="J4230" s="25" t="s">
        <v>26</v>
      </c>
      <c r="K4230" s="26">
        <v>8.3744287490844699E-2</v>
      </c>
      <c r="L4230" s="26">
        <v>0.205448627471923</v>
      </c>
      <c r="N4230">
        <f>(Tabell1[[#This Row],[TP]]+Tabell1[[#This Row],[TN]])/(Tabell1[[#This Row],[TP]]+Tabell1[[#This Row],[TN]]+Tabell1[[#This Row],[FP]]+Tabell1[[#This Row],[FN]])</f>
        <v>0.8045798740990785</v>
      </c>
      <c r="O4230">
        <f>Tabell1[[#This Row],[TP]]/(Tabell1[[#This Row],[TP]]+Tabell1[[#This Row],[FP]])</f>
        <v>0.80386411500778321</v>
      </c>
      <c r="P4230">
        <f>Tabell1[[#This Row],[TP]]/(Tabell1[[#This Row],[TP]]+Tabell1[[#This Row],[FN]])</f>
        <v>1</v>
      </c>
      <c r="Q4230">
        <f>2*(Tabell1[[#This Row],[Recall]] * Tabell1[[#This Row],[Precision]]) / (Tabell1[[#This Row],[Recall]] + Tabell1[[#This Row],[Precision]])</f>
        <v>0.89126903553299497</v>
      </c>
      <c r="R4230">
        <v>8779</v>
      </c>
      <c r="S4230">
        <v>40</v>
      </c>
      <c r="T4230">
        <v>2142</v>
      </c>
      <c r="U4230">
        <v>0</v>
      </c>
    </row>
    <row r="4231" spans="1:21" hidden="1" x14ac:dyDescent="0.3">
      <c r="A4231" s="23" t="s">
        <v>48</v>
      </c>
      <c r="B4231" s="25" t="s">
        <v>22</v>
      </c>
      <c r="C4231" s="21" t="s">
        <v>34</v>
      </c>
      <c r="D4231" s="21" t="s">
        <v>34</v>
      </c>
      <c r="E4231" t="s">
        <v>35</v>
      </c>
      <c r="F4231" s="19" t="s">
        <v>21</v>
      </c>
      <c r="G4231" s="21" t="s">
        <v>29</v>
      </c>
      <c r="H4231" s="21" t="s">
        <v>29</v>
      </c>
      <c r="I4231" s="25" t="s">
        <v>25</v>
      </c>
      <c r="J4231" s="25" t="s">
        <v>26</v>
      </c>
      <c r="K4231" s="26">
        <v>8.18150043487548E-2</v>
      </c>
      <c r="L4231" s="26">
        <v>0.19647479057312001</v>
      </c>
      <c r="N4231">
        <f>(Tabell1[[#This Row],[TP]]+Tabell1[[#This Row],[TN]])/(Tabell1[[#This Row],[TP]]+Tabell1[[#This Row],[TN]]+Tabell1[[#This Row],[FP]]+Tabell1[[#This Row],[FN]])</f>
        <v>0.8045798740990785</v>
      </c>
      <c r="O4231">
        <f>Tabell1[[#This Row],[TP]]/(Tabell1[[#This Row],[TP]]+Tabell1[[#This Row],[FP]])</f>
        <v>0.80386411500778321</v>
      </c>
      <c r="P4231">
        <f>Tabell1[[#This Row],[TP]]/(Tabell1[[#This Row],[TP]]+Tabell1[[#This Row],[FN]])</f>
        <v>1</v>
      </c>
      <c r="Q4231">
        <f>2*(Tabell1[[#This Row],[Recall]] * Tabell1[[#This Row],[Precision]]) / (Tabell1[[#This Row],[Recall]] + Tabell1[[#This Row],[Precision]])</f>
        <v>0.89126903553299497</v>
      </c>
      <c r="R4231">
        <v>8779</v>
      </c>
      <c r="S4231">
        <v>40</v>
      </c>
      <c r="T4231">
        <v>2142</v>
      </c>
      <c r="U4231">
        <v>0</v>
      </c>
    </row>
    <row r="4232" spans="1:21" hidden="1" x14ac:dyDescent="0.3">
      <c r="A4232" s="23" t="s">
        <v>48</v>
      </c>
      <c r="B4232" s="25" t="s">
        <v>22</v>
      </c>
      <c r="C4232" s="21" t="s">
        <v>34</v>
      </c>
      <c r="D4232" s="21" t="s">
        <v>34</v>
      </c>
      <c r="E4232" t="s">
        <v>35</v>
      </c>
      <c r="F4232" s="19" t="s">
        <v>21</v>
      </c>
      <c r="G4232" s="21" t="s">
        <v>29</v>
      </c>
      <c r="H4232" s="21" t="s">
        <v>29</v>
      </c>
      <c r="I4232" s="25" t="s">
        <v>25</v>
      </c>
      <c r="J4232" s="21" t="s">
        <v>29</v>
      </c>
      <c r="K4232" s="26">
        <v>8.0783605575561496E-2</v>
      </c>
      <c r="L4232" s="26">
        <v>0.195485830307006</v>
      </c>
      <c r="N4232">
        <f>(Tabell1[[#This Row],[TP]]+Tabell1[[#This Row],[TN]])/(Tabell1[[#This Row],[TP]]+Tabell1[[#This Row],[TN]]+Tabell1[[#This Row],[FP]]+Tabell1[[#This Row],[FN]])</f>
        <v>0.8045798740990785</v>
      </c>
      <c r="O4232">
        <f>Tabell1[[#This Row],[TP]]/(Tabell1[[#This Row],[TP]]+Tabell1[[#This Row],[FP]])</f>
        <v>0.80386411500778321</v>
      </c>
      <c r="P4232">
        <f>Tabell1[[#This Row],[TP]]/(Tabell1[[#This Row],[TP]]+Tabell1[[#This Row],[FN]])</f>
        <v>1</v>
      </c>
      <c r="Q4232">
        <f>2*(Tabell1[[#This Row],[Recall]] * Tabell1[[#This Row],[Precision]]) / (Tabell1[[#This Row],[Recall]] + Tabell1[[#This Row],[Precision]])</f>
        <v>0.89126903553299497</v>
      </c>
      <c r="R4232">
        <v>8779</v>
      </c>
      <c r="S4232">
        <v>40</v>
      </c>
      <c r="T4232">
        <v>2142</v>
      </c>
      <c r="U4232">
        <v>0</v>
      </c>
    </row>
    <row r="4233" spans="1:21" hidden="1" x14ac:dyDescent="0.3">
      <c r="A4233" s="23" t="s">
        <v>48</v>
      </c>
      <c r="B4233" s="25" t="s">
        <v>22</v>
      </c>
      <c r="C4233" s="21" t="s">
        <v>34</v>
      </c>
      <c r="D4233" s="21" t="s">
        <v>34</v>
      </c>
      <c r="E4233" t="s">
        <v>43</v>
      </c>
      <c r="F4233" s="19" t="s">
        <v>21</v>
      </c>
      <c r="G4233" s="25" t="s">
        <v>26</v>
      </c>
      <c r="H4233" s="25" t="s">
        <v>26</v>
      </c>
      <c r="I4233" s="25" t="s">
        <v>25</v>
      </c>
      <c r="J4233" s="25" t="s">
        <v>26</v>
      </c>
      <c r="K4233" s="26">
        <v>0.11768531799316399</v>
      </c>
      <c r="L4233" s="26">
        <v>0.29122138023376398</v>
      </c>
      <c r="N4233">
        <f>(Tabell1[[#This Row],[TP]]+Tabell1[[#This Row],[TN]])/(Tabell1[[#This Row],[TP]]+Tabell1[[#This Row],[TN]]+Tabell1[[#This Row],[FP]]+Tabell1[[#This Row],[FN]])</f>
        <v>0.80527364987314243</v>
      </c>
      <c r="O4233">
        <f>Tabell1[[#This Row],[TP]]/(Tabell1[[#This Row],[TP]]+Tabell1[[#This Row],[FP]])</f>
        <v>0.80421879280431008</v>
      </c>
      <c r="P4233">
        <f>Tabell1[[#This Row],[TP]]/(Tabell1[[#This Row],[TP]]+Tabell1[[#This Row],[FN]])</f>
        <v>0.99943259192010891</v>
      </c>
      <c r="Q4233">
        <f>2*(Tabell1[[#This Row],[Recall]] * Tabell1[[#This Row],[Precision]]) / (Tabell1[[#This Row],[Recall]] + Tabell1[[#This Row],[Precision]])</f>
        <v>0.89126144816070441</v>
      </c>
      <c r="R4233">
        <v>8807</v>
      </c>
      <c r="S4233">
        <v>80</v>
      </c>
      <c r="T4233">
        <v>2144</v>
      </c>
      <c r="U4233">
        <v>5</v>
      </c>
    </row>
    <row r="4234" spans="1:21" hidden="1" x14ac:dyDescent="0.3">
      <c r="A4234" s="25" t="s">
        <v>20</v>
      </c>
      <c r="B4234" s="23" t="s">
        <v>33</v>
      </c>
      <c r="C4234" s="23" t="s">
        <v>40</v>
      </c>
      <c r="D4234" s="23" t="s">
        <v>40</v>
      </c>
      <c r="E4234" t="s">
        <v>46</v>
      </c>
      <c r="F4234" s="25" t="s">
        <v>30</v>
      </c>
      <c r="G4234" s="21" t="s">
        <v>29</v>
      </c>
      <c r="H4234" s="25" t="s">
        <v>26</v>
      </c>
      <c r="I4234" s="21"/>
      <c r="J4234" s="21" t="s">
        <v>29</v>
      </c>
      <c r="K4234" s="26">
        <v>8.6349337100982595</v>
      </c>
      <c r="L4234" s="26">
        <v>21.335096359252901</v>
      </c>
      <c r="N4234">
        <f>(Tabell1[[#This Row],[TP]]+Tabell1[[#This Row],[TN]])/(Tabell1[[#This Row],[TP]]+Tabell1[[#This Row],[TN]]+Tabell1[[#This Row],[FP]]+Tabell1[[#This Row],[FN]])</f>
        <v>0.89289597680318955</v>
      </c>
      <c r="O4234">
        <f>Tabell1[[#This Row],[TP]]/(Tabell1[[#This Row],[TP]]+Tabell1[[#This Row],[FP]])</f>
        <v>0.9025163094128611</v>
      </c>
      <c r="P4234">
        <f>Tabell1[[#This Row],[TP]]/(Tabell1[[#This Row],[TP]]+Tabell1[[#This Row],[FN]])</f>
        <v>0.88020359934557357</v>
      </c>
      <c r="Q4234">
        <f>2*(Tabell1[[#This Row],[Recall]] * Tabell1[[#This Row],[Precision]]) / (Tabell1[[#This Row],[Recall]] + Tabell1[[#This Row],[Precision]])</f>
        <v>0.89122032026504694</v>
      </c>
      <c r="R4234">
        <v>4842</v>
      </c>
      <c r="S4234">
        <v>5012</v>
      </c>
      <c r="T4234">
        <v>523</v>
      </c>
      <c r="U4234">
        <v>659</v>
      </c>
    </row>
    <row r="4235" spans="1:21" hidden="1" x14ac:dyDescent="0.3">
      <c r="A4235" s="23" t="s">
        <v>48</v>
      </c>
      <c r="B4235" s="25" t="s">
        <v>22</v>
      </c>
      <c r="C4235" s="21" t="s">
        <v>34</v>
      </c>
      <c r="D4235" s="21" t="s">
        <v>34</v>
      </c>
      <c r="E4235" t="s">
        <v>43</v>
      </c>
      <c r="F4235" s="19" t="s">
        <v>21</v>
      </c>
      <c r="G4235" s="25" t="s">
        <v>26</v>
      </c>
      <c r="H4235" s="25" t="s">
        <v>26</v>
      </c>
      <c r="I4235" s="25" t="s">
        <v>25</v>
      </c>
      <c r="J4235" s="21" t="s">
        <v>29</v>
      </c>
      <c r="K4235" s="26">
        <v>0.121674537658691</v>
      </c>
      <c r="L4235" s="26">
        <v>0.29325008392333901</v>
      </c>
      <c r="N4235">
        <f>(Tabell1[[#This Row],[TP]]+Tabell1[[#This Row],[TN]])/(Tabell1[[#This Row],[TP]]+Tabell1[[#This Row],[TN]]+Tabell1[[#This Row],[FP]]+Tabell1[[#This Row],[FN]])</f>
        <v>0.80509242479159115</v>
      </c>
      <c r="O4235">
        <f>Tabell1[[#This Row],[TP]]/(Tabell1[[#This Row],[TP]]+Tabell1[[#This Row],[FP]])</f>
        <v>0.8040164308534915</v>
      </c>
      <c r="P4235">
        <f>Tabell1[[#This Row],[TP]]/(Tabell1[[#This Row],[TP]]+Tabell1[[#This Row],[FN]])</f>
        <v>0.99954607353608715</v>
      </c>
      <c r="Q4235">
        <f>2*(Tabell1[[#This Row],[Recall]] * Tabell1[[#This Row],[Precision]]) / (Tabell1[[#This Row],[Recall]] + Tabell1[[#This Row],[Precision]])</f>
        <v>0.89118227348611323</v>
      </c>
      <c r="R4235">
        <v>8808</v>
      </c>
      <c r="S4235">
        <v>77</v>
      </c>
      <c r="T4235">
        <v>2147</v>
      </c>
      <c r="U4235">
        <v>4</v>
      </c>
    </row>
    <row r="4236" spans="1:21" hidden="1" x14ac:dyDescent="0.3">
      <c r="A4236" s="23" t="s">
        <v>48</v>
      </c>
      <c r="B4236" s="25" t="s">
        <v>22</v>
      </c>
      <c r="C4236" s="21" t="s">
        <v>34</v>
      </c>
      <c r="D4236" s="21" t="s">
        <v>34</v>
      </c>
      <c r="E4236" t="s">
        <v>43</v>
      </c>
      <c r="F4236" s="19" t="s">
        <v>21</v>
      </c>
      <c r="G4236" s="25" t="s">
        <v>26</v>
      </c>
      <c r="H4236" s="21" t="s">
        <v>29</v>
      </c>
      <c r="I4236" s="25" t="s">
        <v>25</v>
      </c>
      <c r="J4236" s="21" t="s">
        <v>29</v>
      </c>
      <c r="K4236" s="26">
        <v>0.117769002914428</v>
      </c>
      <c r="L4236" s="26">
        <v>0.29221796989440901</v>
      </c>
      <c r="N4236">
        <f>(Tabell1[[#This Row],[TP]]+Tabell1[[#This Row],[TN]])/(Tabell1[[#This Row],[TP]]+Tabell1[[#This Row],[TN]]+Tabell1[[#This Row],[FP]]+Tabell1[[#This Row],[FN]])</f>
        <v>0.80500181225081546</v>
      </c>
      <c r="O4236">
        <f>Tabell1[[#This Row],[TP]]/(Tabell1[[#This Row],[TP]]+Tabell1[[#This Row],[FP]])</f>
        <v>0.80405405405405406</v>
      </c>
      <c r="P4236">
        <f>Tabell1[[#This Row],[TP]]/(Tabell1[[#This Row],[TP]]+Tabell1[[#This Row],[FN]])</f>
        <v>0.99931911030413068</v>
      </c>
      <c r="Q4236">
        <f>2*(Tabell1[[#This Row],[Recall]] * Tabell1[[#This Row],[Precision]]) / (Tabell1[[#This Row],[Recall]] + Tabell1[[#This Row],[Precision]])</f>
        <v>0.8911151588747217</v>
      </c>
      <c r="R4236">
        <v>8806</v>
      </c>
      <c r="S4236">
        <v>78</v>
      </c>
      <c r="T4236">
        <v>2146</v>
      </c>
      <c r="U4236">
        <v>6</v>
      </c>
    </row>
    <row r="4237" spans="1:21" hidden="1" x14ac:dyDescent="0.3">
      <c r="A4237" s="21" t="s">
        <v>31</v>
      </c>
      <c r="B4237" s="23" t="s">
        <v>33</v>
      </c>
      <c r="C4237" s="21" t="s">
        <v>34</v>
      </c>
      <c r="D4237" s="21" t="s">
        <v>34</v>
      </c>
      <c r="E4237" t="s">
        <v>43</v>
      </c>
      <c r="F4237" s="19" t="s">
        <v>21</v>
      </c>
      <c r="G4237" s="21" t="s">
        <v>29</v>
      </c>
      <c r="H4237" s="21" t="s">
        <v>29</v>
      </c>
      <c r="I4237" s="21"/>
      <c r="J4237" s="21" t="s">
        <v>29</v>
      </c>
      <c r="K4237" s="26">
        <v>37.167160511016803</v>
      </c>
      <c r="L4237" s="26">
        <v>0.75636529922485296</v>
      </c>
      <c r="N4237">
        <f>(Tabell1[[#This Row],[TP]]+Tabell1[[#This Row],[TN]])/(Tabell1[[#This Row],[TP]]+Tabell1[[#This Row],[TN]]+Tabell1[[#This Row],[FP]]+Tabell1[[#This Row],[FN]])</f>
        <v>0.80482058716926419</v>
      </c>
      <c r="O4237">
        <f>Tabell1[[#This Row],[TP]]/(Tabell1[[#This Row],[TP]]+Tabell1[[#This Row],[FP]])</f>
        <v>0.80363006202116016</v>
      </c>
      <c r="P4237">
        <f>Tabell1[[#This Row],[TP]]/(Tabell1[[#This Row],[TP]]+Tabell1[[#This Row],[FN]])</f>
        <v>0.99988651838402176</v>
      </c>
      <c r="Q4237">
        <f>2*(Tabell1[[#This Row],[Recall]] * Tabell1[[#This Row],[Precision]]) / (Tabell1[[#This Row],[Recall]] + Tabell1[[#This Row],[Precision]])</f>
        <v>0.89108009708737868</v>
      </c>
      <c r="R4237">
        <v>8811</v>
      </c>
      <c r="S4237">
        <v>71</v>
      </c>
      <c r="T4237">
        <v>2153</v>
      </c>
      <c r="U4237">
        <v>1</v>
      </c>
    </row>
    <row r="4238" spans="1:21" hidden="1" x14ac:dyDescent="0.3">
      <c r="A4238" s="21" t="s">
        <v>31</v>
      </c>
      <c r="B4238" s="25" t="s">
        <v>22</v>
      </c>
      <c r="C4238" s="24" t="s">
        <v>38</v>
      </c>
      <c r="D4238" s="24" t="s">
        <v>38</v>
      </c>
      <c r="E4238" t="s">
        <v>45</v>
      </c>
      <c r="F4238" s="19" t="s">
        <v>21</v>
      </c>
      <c r="G4238" s="25" t="s">
        <v>26</v>
      </c>
      <c r="H4238" s="21" t="s">
        <v>29</v>
      </c>
      <c r="I4238" s="25" t="s">
        <v>25</v>
      </c>
      <c r="J4238" s="25" t="s">
        <v>26</v>
      </c>
      <c r="K4238" s="26">
        <v>2.6896800994872998</v>
      </c>
      <c r="L4238" s="26">
        <v>0.72282052040100098</v>
      </c>
      <c r="N4238">
        <f>(Tabell1[[#This Row],[TP]]+Tabell1[[#This Row],[TN]])/(Tabell1[[#This Row],[TP]]+Tabell1[[#This Row],[TN]]+Tabell1[[#This Row],[FP]]+Tabell1[[#This Row],[FN]])</f>
        <v>0.86319689165988978</v>
      </c>
      <c r="O4238">
        <f>Tabell1[[#This Row],[TP]]/(Tabell1[[#This Row],[TP]]+Tabell1[[#This Row],[FP]])</f>
        <v>0.85019909378003566</v>
      </c>
      <c r="P4238">
        <f>Tabell1[[#This Row],[TP]]/(Tabell1[[#This Row],[TP]]+Tabell1[[#This Row],[FN]])</f>
        <v>0.93605442176870746</v>
      </c>
      <c r="Q4238">
        <f>2*(Tabell1[[#This Row],[Recall]] * Tabell1[[#This Row],[Precision]]) / (Tabell1[[#This Row],[Recall]] + Tabell1[[#This Row],[Precision]])</f>
        <v>0.89106346236868617</v>
      </c>
      <c r="R4238">
        <v>6192</v>
      </c>
      <c r="S4238">
        <v>3361</v>
      </c>
      <c r="T4238">
        <v>1091</v>
      </c>
      <c r="U4238">
        <v>423</v>
      </c>
    </row>
    <row r="4239" spans="1:21" hidden="1" x14ac:dyDescent="0.3">
      <c r="A4239" s="23" t="s">
        <v>48</v>
      </c>
      <c r="B4239" s="25" t="s">
        <v>22</v>
      </c>
      <c r="C4239" s="21" t="s">
        <v>34</v>
      </c>
      <c r="D4239" s="21" t="s">
        <v>34</v>
      </c>
      <c r="E4239" t="s">
        <v>43</v>
      </c>
      <c r="F4239" s="19" t="s">
        <v>21</v>
      </c>
      <c r="G4239" s="25" t="s">
        <v>26</v>
      </c>
      <c r="H4239" s="21" t="s">
        <v>29</v>
      </c>
      <c r="I4239" s="25" t="s">
        <v>25</v>
      </c>
      <c r="J4239" s="25" t="s">
        <v>26</v>
      </c>
      <c r="K4239" s="26">
        <v>0.116687774658203</v>
      </c>
      <c r="L4239" s="26">
        <v>0.365023612976074</v>
      </c>
      <c r="N4239">
        <f>(Tabell1[[#This Row],[TP]]+Tabell1[[#This Row],[TN]])/(Tabell1[[#This Row],[TP]]+Tabell1[[#This Row],[TN]]+Tabell1[[#This Row],[FP]]+Tabell1[[#This Row],[FN]])</f>
        <v>0.80491119971003988</v>
      </c>
      <c r="O4239">
        <f>Tabell1[[#This Row],[TP]]/(Tabell1[[#This Row],[TP]]+Tabell1[[#This Row],[FP]])</f>
        <v>0.80403616108117981</v>
      </c>
      <c r="P4239">
        <f>Tabell1[[#This Row],[TP]]/(Tabell1[[#This Row],[TP]]+Tabell1[[#This Row],[FN]])</f>
        <v>0.99920562868815255</v>
      </c>
      <c r="Q4239">
        <f>2*(Tabell1[[#This Row],[Recall]] * Tabell1[[#This Row],[Precision]]) / (Tabell1[[#This Row],[Recall]] + Tabell1[[#This Row],[Precision]])</f>
        <v>0.89105904973941197</v>
      </c>
      <c r="R4239">
        <v>8805</v>
      </c>
      <c r="S4239">
        <v>78</v>
      </c>
      <c r="T4239">
        <v>2146</v>
      </c>
      <c r="U4239">
        <v>7</v>
      </c>
    </row>
    <row r="4240" spans="1:21" hidden="1" x14ac:dyDescent="0.3">
      <c r="A4240" s="21" t="s">
        <v>31</v>
      </c>
      <c r="B4240" s="21" t="s">
        <v>32</v>
      </c>
      <c r="C4240" s="25" t="s">
        <v>36</v>
      </c>
      <c r="D4240" s="25" t="s">
        <v>36</v>
      </c>
      <c r="E4240" t="s">
        <v>37</v>
      </c>
      <c r="F4240" s="25" t="s">
        <v>30</v>
      </c>
      <c r="G4240" s="21" t="s">
        <v>29</v>
      </c>
      <c r="H4240" s="25" t="s">
        <v>26</v>
      </c>
      <c r="I4240" s="21"/>
      <c r="J4240" s="21" t="s">
        <v>29</v>
      </c>
      <c r="K4240" s="26">
        <v>1.6206083297729399</v>
      </c>
      <c r="L4240" s="26">
        <v>0.50386047363281194</v>
      </c>
      <c r="N4240">
        <f>(Tabell1[[#This Row],[TP]]+Tabell1[[#This Row],[TN]])/(Tabell1[[#This Row],[TP]]+Tabell1[[#This Row],[TN]]+Tabell1[[#This Row],[FP]]+Tabell1[[#This Row],[FN]])</f>
        <v>0.83971838712626867</v>
      </c>
      <c r="O4240">
        <f>Tabell1[[#This Row],[TP]]/(Tabell1[[#This Row],[TP]]+Tabell1[[#This Row],[FP]])</f>
        <v>0.81642181983828721</v>
      </c>
      <c r="P4240">
        <f>Tabell1[[#This Row],[TP]]/(Tabell1[[#This Row],[TP]]+Tabell1[[#This Row],[FN]])</f>
        <v>0.98071135430916556</v>
      </c>
      <c r="Q4240">
        <f>2*(Tabell1[[#This Row],[Recall]] * Tabell1[[#This Row],[Precision]]) / (Tabell1[[#This Row],[Recall]] + Tabell1[[#This Row],[Precision]])</f>
        <v>0.89105711267167986</v>
      </c>
      <c r="R4240">
        <v>7169</v>
      </c>
      <c r="S4240">
        <v>2015</v>
      </c>
      <c r="T4240">
        <v>1612</v>
      </c>
      <c r="U4240">
        <v>141</v>
      </c>
    </row>
    <row r="4241" spans="1:21" hidden="1" x14ac:dyDescent="0.3">
      <c r="A4241" s="25" t="s">
        <v>20</v>
      </c>
      <c r="B4241" s="21" t="s">
        <v>32</v>
      </c>
      <c r="C4241" s="24" t="s">
        <v>38</v>
      </c>
      <c r="D4241" s="24" t="s">
        <v>38</v>
      </c>
      <c r="E4241" t="s">
        <v>45</v>
      </c>
      <c r="F4241" s="25" t="s">
        <v>30</v>
      </c>
      <c r="G4241" s="21" t="s">
        <v>29</v>
      </c>
      <c r="H4241" s="21" t="s">
        <v>29</v>
      </c>
      <c r="I4241" s="25" t="s">
        <v>25</v>
      </c>
      <c r="J4241" s="25" t="s">
        <v>26</v>
      </c>
      <c r="K4241" s="26">
        <v>2.8800301551818799</v>
      </c>
      <c r="L4241" s="26">
        <v>5.5351495742797798</v>
      </c>
      <c r="N4241">
        <f>(Tabell1[[#This Row],[TP]]+Tabell1[[#This Row],[TN]])/(Tabell1[[#This Row],[TP]]+Tabell1[[#This Row],[TN]]+Tabell1[[#This Row],[FP]]+Tabell1[[#This Row],[FN]])</f>
        <v>0.86708231679768677</v>
      </c>
      <c r="O4241">
        <f>Tabell1[[#This Row],[TP]]/(Tabell1[[#This Row],[TP]]+Tabell1[[#This Row],[FP]])</f>
        <v>0.87372856727695436</v>
      </c>
      <c r="P4241">
        <f>Tabell1[[#This Row],[TP]]/(Tabell1[[#This Row],[TP]]+Tabell1[[#This Row],[FN]])</f>
        <v>0.90899470899470902</v>
      </c>
      <c r="Q4241">
        <f>2*(Tabell1[[#This Row],[Recall]] * Tabell1[[#This Row],[Precision]]) / (Tabell1[[#This Row],[Recall]] + Tabell1[[#This Row],[Precision]])</f>
        <v>0.89101281766318441</v>
      </c>
      <c r="R4241">
        <v>6013</v>
      </c>
      <c r="S4241">
        <v>3583</v>
      </c>
      <c r="T4241">
        <v>869</v>
      </c>
      <c r="U4241">
        <v>602</v>
      </c>
    </row>
    <row r="4242" spans="1:21" hidden="1" x14ac:dyDescent="0.3">
      <c r="A4242" s="23" t="s">
        <v>48</v>
      </c>
      <c r="B4242" s="25" t="s">
        <v>22</v>
      </c>
      <c r="C4242" s="21" t="s">
        <v>34</v>
      </c>
      <c r="D4242" s="21" t="s">
        <v>34</v>
      </c>
      <c r="E4242" t="s">
        <v>35</v>
      </c>
      <c r="F4242" s="19" t="s">
        <v>21</v>
      </c>
      <c r="G4242" s="25" t="s">
        <v>26</v>
      </c>
      <c r="H4242" s="21" t="s">
        <v>29</v>
      </c>
      <c r="I4242" s="21"/>
      <c r="J4242" s="21" t="s">
        <v>29</v>
      </c>
      <c r="K4242" s="26">
        <v>8.0785036087036105E-2</v>
      </c>
      <c r="L4242" s="26">
        <v>0.25135898590087802</v>
      </c>
      <c r="N4242">
        <f>(Tabell1[[#This Row],[TP]]+Tabell1[[#This Row],[TN]])/(Tabell1[[#This Row],[TP]]+Tabell1[[#This Row],[TN]]+Tabell1[[#This Row],[FP]]+Tabell1[[#This Row],[FN]])</f>
        <v>0.80403247878843176</v>
      </c>
      <c r="O4242">
        <f>Tabell1[[#This Row],[TP]]/(Tabell1[[#This Row],[TP]]+Tabell1[[#This Row],[FP]])</f>
        <v>0.80342271437723067</v>
      </c>
      <c r="P4242">
        <f>Tabell1[[#This Row],[TP]]/(Tabell1[[#This Row],[TP]]+Tabell1[[#This Row],[FN]])</f>
        <v>1</v>
      </c>
      <c r="Q4242">
        <f>2*(Tabell1[[#This Row],[Recall]] * Tabell1[[#This Row],[Precision]]) / (Tabell1[[#This Row],[Recall]] + Tabell1[[#This Row],[Precision]])</f>
        <v>0.89099766568557803</v>
      </c>
      <c r="R4242">
        <v>8779</v>
      </c>
      <c r="S4242">
        <v>34</v>
      </c>
      <c r="T4242">
        <v>2148</v>
      </c>
      <c r="U4242">
        <v>0</v>
      </c>
    </row>
    <row r="4243" spans="1:21" hidden="1" x14ac:dyDescent="0.3">
      <c r="A4243" s="23" t="s">
        <v>48</v>
      </c>
      <c r="B4243" s="25" t="s">
        <v>22</v>
      </c>
      <c r="C4243" s="21" t="s">
        <v>34</v>
      </c>
      <c r="D4243" s="21" t="s">
        <v>34</v>
      </c>
      <c r="E4243" t="s">
        <v>35</v>
      </c>
      <c r="F4243" s="19" t="s">
        <v>21</v>
      </c>
      <c r="G4243" s="21" t="s">
        <v>29</v>
      </c>
      <c r="H4243" s="21" t="s">
        <v>29</v>
      </c>
      <c r="I4243" s="21"/>
      <c r="J4243" s="21" t="s">
        <v>29</v>
      </c>
      <c r="K4243" s="26">
        <v>7.6151847839355399E-2</v>
      </c>
      <c r="L4243" s="26">
        <v>0.18151664733886699</v>
      </c>
      <c r="N4243">
        <f>(Tabell1[[#This Row],[TP]]+Tabell1[[#This Row],[TN]])/(Tabell1[[#This Row],[TP]]+Tabell1[[#This Row],[TN]]+Tabell1[[#This Row],[FP]]+Tabell1[[#This Row],[FN]])</f>
        <v>0.80403247878843176</v>
      </c>
      <c r="O4243">
        <f>Tabell1[[#This Row],[TP]]/(Tabell1[[#This Row],[TP]]+Tabell1[[#This Row],[FP]])</f>
        <v>0.80342271437723067</v>
      </c>
      <c r="P4243">
        <f>Tabell1[[#This Row],[TP]]/(Tabell1[[#This Row],[TP]]+Tabell1[[#This Row],[FN]])</f>
        <v>1</v>
      </c>
      <c r="Q4243">
        <f>2*(Tabell1[[#This Row],[Recall]] * Tabell1[[#This Row],[Precision]]) / (Tabell1[[#This Row],[Recall]] + Tabell1[[#This Row],[Precision]])</f>
        <v>0.89099766568557803</v>
      </c>
      <c r="R4243">
        <v>8779</v>
      </c>
      <c r="S4243">
        <v>34</v>
      </c>
      <c r="T4243">
        <v>2148</v>
      </c>
      <c r="U4243">
        <v>0</v>
      </c>
    </row>
    <row r="4244" spans="1:21" hidden="1" x14ac:dyDescent="0.3">
      <c r="A4244" s="21" t="s">
        <v>31</v>
      </c>
      <c r="B4244" s="23" t="s">
        <v>33</v>
      </c>
      <c r="C4244" s="21" t="s">
        <v>34</v>
      </c>
      <c r="D4244" s="21" t="s">
        <v>34</v>
      </c>
      <c r="E4244" t="s">
        <v>43</v>
      </c>
      <c r="F4244" s="19" t="s">
        <v>21</v>
      </c>
      <c r="G4244" s="21" t="s">
        <v>29</v>
      </c>
      <c r="H4244" s="21" t="s">
        <v>29</v>
      </c>
      <c r="I4244" s="21"/>
      <c r="J4244" s="25" t="s">
        <v>26</v>
      </c>
      <c r="K4244" s="26">
        <v>172.84630203246999</v>
      </c>
      <c r="L4244" s="26">
        <v>2.6971969604492099</v>
      </c>
      <c r="N4244">
        <f>(Tabell1[[#This Row],[TP]]+Tabell1[[#This Row],[TN]])/(Tabell1[[#This Row],[TP]]+Tabell1[[#This Row],[TN]]+Tabell1[[#This Row],[FP]]+Tabell1[[#This Row],[FN]])</f>
        <v>0.80463936208771292</v>
      </c>
      <c r="O4244">
        <f>Tabell1[[#This Row],[TP]]/(Tabell1[[#This Row],[TP]]+Tabell1[[#This Row],[FP]])</f>
        <v>0.80348349443735179</v>
      </c>
      <c r="P4244">
        <f>Tabell1[[#This Row],[TP]]/(Tabell1[[#This Row],[TP]]+Tabell1[[#This Row],[FN]])</f>
        <v>0.99988651838402176</v>
      </c>
      <c r="Q4244">
        <f>2*(Tabell1[[#This Row],[Recall]] * Tabell1[[#This Row],[Precision]]) / (Tabell1[[#This Row],[Recall]] + Tabell1[[#This Row],[Precision]])</f>
        <v>0.89098998887652947</v>
      </c>
      <c r="R4244">
        <v>8811</v>
      </c>
      <c r="S4244">
        <v>69</v>
      </c>
      <c r="T4244">
        <v>2155</v>
      </c>
      <c r="U4244">
        <v>1</v>
      </c>
    </row>
    <row r="4245" spans="1:21" hidden="1" x14ac:dyDescent="0.3">
      <c r="A4245" s="25" t="s">
        <v>20</v>
      </c>
      <c r="B4245" s="25" t="s">
        <v>22</v>
      </c>
      <c r="C4245" s="23" t="s">
        <v>40</v>
      </c>
      <c r="D4245" s="23" t="s">
        <v>40</v>
      </c>
      <c r="E4245" t="s">
        <v>41</v>
      </c>
      <c r="F4245" s="19" t="s">
        <v>21</v>
      </c>
      <c r="G4245" s="21" t="s">
        <v>29</v>
      </c>
      <c r="H4245" s="25" t="s">
        <v>26</v>
      </c>
      <c r="I4245" s="21"/>
      <c r="J4245" s="21" t="s">
        <v>29</v>
      </c>
      <c r="K4245" s="26">
        <v>2.4503276348114</v>
      </c>
      <c r="L4245" s="26">
        <v>5.5070011615753103</v>
      </c>
      <c r="N4245">
        <f>(Tabell1[[#This Row],[TP]]+Tabell1[[#This Row],[TN]])/(Tabell1[[#This Row],[TP]]+Tabell1[[#This Row],[TN]]+Tabell1[[#This Row],[FP]]+Tabell1[[#This Row],[FN]])</f>
        <v>0.89208698005955067</v>
      </c>
      <c r="O4245">
        <f>Tabell1[[#This Row],[TP]]/(Tabell1[[#This Row],[TP]]+Tabell1[[#This Row],[FP]])</f>
        <v>0.90016577638607476</v>
      </c>
      <c r="P4245">
        <f>Tabell1[[#This Row],[TP]]/(Tabell1[[#This Row],[TP]]+Tabell1[[#This Row],[FN]])</f>
        <v>0.88197076340010827</v>
      </c>
      <c r="Q4245">
        <f>2*(Tabell1[[#This Row],[Recall]] * Tabell1[[#This Row],[Precision]]) / (Tabell1[[#This Row],[Recall]] + Tabell1[[#This Row],[Precision]])</f>
        <v>0.89097538742023696</v>
      </c>
      <c r="R4245">
        <v>4887</v>
      </c>
      <c r="S4245">
        <v>5000</v>
      </c>
      <c r="T4245">
        <v>542</v>
      </c>
      <c r="U4245">
        <v>654</v>
      </c>
    </row>
    <row r="4246" spans="1:21" hidden="1" x14ac:dyDescent="0.3">
      <c r="A4246" s="25" t="s">
        <v>20</v>
      </c>
      <c r="B4246" s="25" t="s">
        <v>22</v>
      </c>
      <c r="C4246" s="23" t="s">
        <v>40</v>
      </c>
      <c r="D4246" s="23" t="s">
        <v>40</v>
      </c>
      <c r="E4246" t="s">
        <v>41</v>
      </c>
      <c r="F4246" s="19" t="s">
        <v>21</v>
      </c>
      <c r="G4246" s="25" t="s">
        <v>26</v>
      </c>
      <c r="H4246" s="25" t="s">
        <v>26</v>
      </c>
      <c r="I4246" s="21"/>
      <c r="J4246" s="21" t="s">
        <v>29</v>
      </c>
      <c r="K4246" s="26">
        <v>2.21197414398193</v>
      </c>
      <c r="L4246" s="26">
        <v>5.4679667949676496</v>
      </c>
      <c r="N4246">
        <f>(Tabell1[[#This Row],[TP]]+Tabell1[[#This Row],[TN]])/(Tabell1[[#This Row],[TP]]+Tabell1[[#This Row],[TN]]+Tabell1[[#This Row],[FP]]+Tabell1[[#This Row],[FN]])</f>
        <v>0.89208698005955067</v>
      </c>
      <c r="O4246">
        <f>Tabell1[[#This Row],[TP]]/(Tabell1[[#This Row],[TP]]+Tabell1[[#This Row],[FP]])</f>
        <v>0.90016577638607476</v>
      </c>
      <c r="P4246">
        <f>Tabell1[[#This Row],[TP]]/(Tabell1[[#This Row],[TP]]+Tabell1[[#This Row],[FN]])</f>
        <v>0.88197076340010827</v>
      </c>
      <c r="Q4246">
        <f>2*(Tabell1[[#This Row],[Recall]] * Tabell1[[#This Row],[Precision]]) / (Tabell1[[#This Row],[Recall]] + Tabell1[[#This Row],[Precision]])</f>
        <v>0.89097538742023696</v>
      </c>
      <c r="R4246">
        <v>4887</v>
      </c>
      <c r="S4246">
        <v>5000</v>
      </c>
      <c r="T4246">
        <v>542</v>
      </c>
      <c r="U4246">
        <v>654</v>
      </c>
    </row>
    <row r="4247" spans="1:21" hidden="1" x14ac:dyDescent="0.3">
      <c r="A4247" s="23" t="s">
        <v>48</v>
      </c>
      <c r="B4247" s="25" t="s">
        <v>22</v>
      </c>
      <c r="C4247" s="21" t="s">
        <v>34</v>
      </c>
      <c r="D4247" s="21" t="s">
        <v>34</v>
      </c>
      <c r="E4247" t="s">
        <v>35</v>
      </c>
      <c r="F4247" s="19" t="s">
        <v>21</v>
      </c>
      <c r="G4247" s="25" t="s">
        <v>26</v>
      </c>
      <c r="H4247" s="21" t="s">
        <v>29</v>
      </c>
      <c r="I4247" s="21"/>
      <c r="J4247" s="25" t="s">
        <v>26</v>
      </c>
      <c r="K4247" s="26">
        <v>8.0818653106689398E-2</v>
      </c>
      <c r="L4247" s="26">
        <v>0.192519426345825</v>
      </c>
      <c r="N4247">
        <f>(Tabell1[[#This Row],[TP]]+Tabell1[[#This Row],[TN]])/(Tabell1[[#This Row],[TP]]+Tabell1[[#This Row],[TN]]+Tabell1[[#This Row],[FP]]+Tabell1[[#This Row],[FN]])</f>
        <v>0.80394124623665719</v>
      </c>
      <c r="O4247">
        <f>Tabell1[[#This Row],[TP]]/(Tabell1[[#This Row],[TP]]+Tabell1[[#This Row],[FP]])</f>
        <v>0.80334919472913613</v>
      </c>
      <c r="P4247">
        <f>Tabell1[[#This Row],[TP]]/(Tabell1[[#This Row],[TP]]+Tabell1[[#This Row],[FN]])</f>
        <v>1</v>
      </c>
      <c r="Q4247">
        <f>2*(Tabell1[[#This Row],[Recall]] * Tabell1[[#This Row],[Precision]]) / (Tabell1[[#This Row],[Recall]] + Tabell1[[#This Row],[Precision]])</f>
        <v>0.89095245344293894</v>
      </c>
      <c r="R4247">
        <v>8779</v>
      </c>
      <c r="S4247">
        <v>33</v>
      </c>
      <c r="T4247">
        <v>2149</v>
      </c>
      <c r="U4247">
        <v>0</v>
      </c>
    </row>
    <row r="4248" spans="1:21" hidden="1" x14ac:dyDescent="0.3">
      <c r="A4248" s="23" t="s">
        <v>48</v>
      </c>
      <c r="B4248" s="25" t="s">
        <v>22</v>
      </c>
      <c r="C4248" s="21" t="s">
        <v>34</v>
      </c>
      <c r="D4248" s="21" t="s">
        <v>34</v>
      </c>
      <c r="E4248" t="s">
        <v>35</v>
      </c>
      <c r="F4248" s="19" t="s">
        <v>21</v>
      </c>
      <c r="G4248" s="21" t="s">
        <v>29</v>
      </c>
      <c r="H4248" s="21" t="s">
        <v>29</v>
      </c>
      <c r="I4248" s="21"/>
      <c r="J4248" s="25" t="s">
        <v>26</v>
      </c>
      <c r="K4248" s="26">
        <v>7.6826572418212793E-2</v>
      </c>
      <c r="L4248" s="26">
        <v>0.17952346801757799</v>
      </c>
      <c r="N4248">
        <f>(Tabell1[[#This Row],[TP]]+Tabell1[[#This Row],[TN]])/(Tabell1[[#This Row],[TP]]+Tabell1[[#This Row],[TN]]+Tabell1[[#This Row],[FP]]+Tabell1[[#This Row],[FN]])</f>
        <v>0.80394124623665719</v>
      </c>
      <c r="O4248">
        <f>Tabell1[[#This Row],[TP]]/(Tabell1[[#This Row],[TP]]+Tabell1[[#This Row],[FP]])</f>
        <v>0.80334919472913613</v>
      </c>
      <c r="P4248">
        <f>Tabell1[[#This Row],[TP]]/(Tabell1[[#This Row],[TP]]+Tabell1[[#This Row],[FN]])</f>
        <v>1</v>
      </c>
      <c r="Q4248">
        <f>2*(Tabell1[[#This Row],[Recall]] * Tabell1[[#This Row],[Precision]]) / (Tabell1[[#This Row],[Recall]] + Tabell1[[#This Row],[Precision]])</f>
        <v>0.89095245344293894</v>
      </c>
      <c r="R4248">
        <v>8779</v>
      </c>
      <c r="S4248">
        <v>33</v>
      </c>
      <c r="T4248">
        <v>2149</v>
      </c>
      <c r="U4248">
        <v>0</v>
      </c>
    </row>
    <row r="4249" spans="1:21" hidden="1" x14ac:dyDescent="0.3">
      <c r="A4249" s="25" t="s">
        <v>20</v>
      </c>
      <c r="B4249" s="23" t="s">
        <v>33</v>
      </c>
      <c r="C4249" s="24" t="s">
        <v>38</v>
      </c>
      <c r="D4249" s="20" t="s">
        <v>23</v>
      </c>
      <c r="E4249" t="s">
        <v>24</v>
      </c>
      <c r="F4249" s="19" t="s">
        <v>21</v>
      </c>
      <c r="G4249" s="25" t="s">
        <v>26</v>
      </c>
      <c r="H4249" s="21" t="s">
        <v>29</v>
      </c>
      <c r="I4249" s="25" t="s">
        <v>25</v>
      </c>
      <c r="J4249" s="21" t="s">
        <v>29</v>
      </c>
      <c r="K4249" s="26">
        <v>1.6266610622405999</v>
      </c>
      <c r="L4249" s="26">
        <v>4.3953948020934996</v>
      </c>
      <c r="N4249">
        <f>(Tabell1[[#This Row],[TP]]+Tabell1[[#This Row],[TN]])/(Tabell1[[#This Row],[TP]]+Tabell1[[#This Row],[TN]]+Tabell1[[#This Row],[FP]]+Tabell1[[#This Row],[FN]])</f>
        <v>0.82293835430433604</v>
      </c>
      <c r="O4249">
        <f>Tabell1[[#This Row],[TP]]/(Tabell1[[#This Row],[TP]]+Tabell1[[#This Row],[FP]])</f>
        <v>0.96380745566413317</v>
      </c>
      <c r="P4249">
        <f>Tabell1[[#This Row],[TP]]/(Tabell1[[#This Row],[TP]]+Tabell1[[#This Row],[FN]])</f>
        <v>0.82830482115085535</v>
      </c>
      <c r="Q4249">
        <f>2*(Tabell1[[#This Row],[Recall]] * Tabell1[[#This Row],[Precision]]) / (Tabell1[[#This Row],[Recall]] + Tabell1[[#This Row],[Precision]])</f>
        <v>0.89093342254934749</v>
      </c>
      <c r="R4249">
        <v>7989</v>
      </c>
      <c r="S4249">
        <v>1102</v>
      </c>
      <c r="T4249">
        <v>300</v>
      </c>
      <c r="U4249">
        <v>1656</v>
      </c>
    </row>
    <row r="4250" spans="1:21" hidden="1" x14ac:dyDescent="0.3">
      <c r="A4250" s="25" t="s">
        <v>20</v>
      </c>
      <c r="B4250" s="21" t="s">
        <v>32</v>
      </c>
      <c r="C4250" s="25" t="s">
        <v>36</v>
      </c>
      <c r="D4250" s="25" t="s">
        <v>36</v>
      </c>
      <c r="E4250" t="s">
        <v>44</v>
      </c>
      <c r="F4250" s="25" t="s">
        <v>30</v>
      </c>
      <c r="G4250" s="25" t="s">
        <v>26</v>
      </c>
      <c r="H4250" s="21" t="s">
        <v>29</v>
      </c>
      <c r="I4250" s="25" t="s">
        <v>25</v>
      </c>
      <c r="J4250" s="21" t="s">
        <v>29</v>
      </c>
      <c r="K4250" s="26">
        <v>2.82030129432678</v>
      </c>
      <c r="L4250" s="26">
        <v>6.36034727096557</v>
      </c>
      <c r="N4250">
        <f>(Tabell1[[#This Row],[TP]]+Tabell1[[#This Row],[TN]])/(Tabell1[[#This Row],[TP]]+Tabell1[[#This Row],[TN]]+Tabell1[[#This Row],[FP]]+Tabell1[[#This Row],[FN]])</f>
        <v>0.84112404510731176</v>
      </c>
      <c r="O4250">
        <f>Tabell1[[#This Row],[TP]]/(Tabell1[[#This Row],[TP]]+Tabell1[[#This Row],[FP]])</f>
        <v>0.82676709154113559</v>
      </c>
      <c r="P4250">
        <f>Tabell1[[#This Row],[TP]]/(Tabell1[[#This Row],[TP]]+Tabell1[[#This Row],[FN]])</f>
        <v>0.96588601597400836</v>
      </c>
      <c r="Q4250">
        <f>2*(Tabell1[[#This Row],[Recall]] * Tabell1[[#This Row],[Precision]]) / (Tabell1[[#This Row],[Recall]] + Tabell1[[#This Row],[Precision]])</f>
        <v>0.8909283885871262</v>
      </c>
      <c r="R4250">
        <v>7135</v>
      </c>
      <c r="S4250">
        <v>2114</v>
      </c>
      <c r="T4250">
        <v>1495</v>
      </c>
      <c r="U4250">
        <v>252</v>
      </c>
    </row>
    <row r="4251" spans="1:21" hidden="1" x14ac:dyDescent="0.3">
      <c r="A4251" s="25" t="s">
        <v>20</v>
      </c>
      <c r="B4251" s="21" t="s">
        <v>32</v>
      </c>
      <c r="C4251" s="23" t="s">
        <v>40</v>
      </c>
      <c r="D4251" s="20" t="s">
        <v>23</v>
      </c>
      <c r="E4251" t="s">
        <v>24</v>
      </c>
      <c r="F4251" s="19" t="s">
        <v>21</v>
      </c>
      <c r="G4251" s="21" t="s">
        <v>29</v>
      </c>
      <c r="H4251" s="21" t="s">
        <v>29</v>
      </c>
      <c r="I4251" s="21"/>
      <c r="J4251" s="25" t="s">
        <v>26</v>
      </c>
      <c r="K4251" s="26">
        <v>2.3122503757476802</v>
      </c>
      <c r="L4251" s="26">
        <v>2.4660584926605198</v>
      </c>
      <c r="N4251">
        <f>(Tabell1[[#This Row],[TP]]+Tabell1[[#This Row],[TN]])/(Tabell1[[#This Row],[TP]]+Tabell1[[#This Row],[TN]]+Tabell1[[#This Row],[FP]]+Tabell1[[#This Row],[FN]])</f>
        <v>0.82103738571557894</v>
      </c>
      <c r="O4251">
        <f>Tabell1[[#This Row],[TP]]/(Tabell1[[#This Row],[TP]]+Tabell1[[#This Row],[FP]])</f>
        <v>0.95212264150943393</v>
      </c>
      <c r="P4251">
        <f>Tabell1[[#This Row],[TP]]/(Tabell1[[#This Row],[TP]]+Tabell1[[#This Row],[FN]])</f>
        <v>0.83711767755313637</v>
      </c>
      <c r="Q4251">
        <f>2*(Tabell1[[#This Row],[Recall]] * Tabell1[[#This Row],[Precision]]) / (Tabell1[[#This Row],[Recall]] + Tabell1[[#This Row],[Precision]])</f>
        <v>0.89092413793103442</v>
      </c>
      <c r="R4251">
        <v>8074</v>
      </c>
      <c r="S4251">
        <v>996</v>
      </c>
      <c r="T4251">
        <v>406</v>
      </c>
      <c r="U4251">
        <v>1571</v>
      </c>
    </row>
    <row r="4252" spans="1:21" hidden="1" x14ac:dyDescent="0.3">
      <c r="A4252" s="21" t="s">
        <v>31</v>
      </c>
      <c r="B4252" s="23" t="s">
        <v>33</v>
      </c>
      <c r="C4252" s="21" t="s">
        <v>34</v>
      </c>
      <c r="D4252" s="21" t="s">
        <v>34</v>
      </c>
      <c r="E4252" t="s">
        <v>43</v>
      </c>
      <c r="F4252" s="19" t="s">
        <v>21</v>
      </c>
      <c r="G4252" s="25" t="s">
        <v>26</v>
      </c>
      <c r="H4252" s="25" t="s">
        <v>26</v>
      </c>
      <c r="I4252" s="21"/>
      <c r="J4252" s="25" t="s">
        <v>26</v>
      </c>
      <c r="K4252" s="26">
        <v>175.34448909759499</v>
      </c>
      <c r="L4252" s="26">
        <v>2.4521784782409601</v>
      </c>
      <c r="N4252">
        <f>(Tabell1[[#This Row],[TP]]+Tabell1[[#This Row],[TN]])/(Tabell1[[#This Row],[TP]]+Tabell1[[#This Row],[TN]]+Tabell1[[#This Row],[FP]]+Tabell1[[#This Row],[FN]])</f>
        <v>0.80445813700616164</v>
      </c>
      <c r="O4252">
        <f>Tabell1[[#This Row],[TP]]/(Tabell1[[#This Row],[TP]]+Tabell1[[#This Row],[FP]])</f>
        <v>0.80328167730173194</v>
      </c>
      <c r="P4252">
        <f>Tabell1[[#This Row],[TP]]/(Tabell1[[#This Row],[TP]]+Tabell1[[#This Row],[FN]])</f>
        <v>1</v>
      </c>
      <c r="Q4252">
        <f>2*(Tabell1[[#This Row],[Recall]] * Tabell1[[#This Row],[Precision]]) / (Tabell1[[#This Row],[Recall]] + Tabell1[[#This Row],[Precision]])</f>
        <v>0.89091092912748959</v>
      </c>
      <c r="R4252">
        <v>8812</v>
      </c>
      <c r="S4252">
        <v>66</v>
      </c>
      <c r="T4252">
        <v>2158</v>
      </c>
      <c r="U4252">
        <v>0</v>
      </c>
    </row>
    <row r="4253" spans="1:21" hidden="1" x14ac:dyDescent="0.3">
      <c r="A4253" s="21" t="s">
        <v>31</v>
      </c>
      <c r="B4253" s="21" t="s">
        <v>32</v>
      </c>
      <c r="C4253" s="24" t="s">
        <v>38</v>
      </c>
      <c r="D4253" s="24" t="s">
        <v>38</v>
      </c>
      <c r="E4253" t="s">
        <v>45</v>
      </c>
      <c r="F4253" s="19" t="s">
        <v>21</v>
      </c>
      <c r="G4253" s="25" t="s">
        <v>26</v>
      </c>
      <c r="H4253" s="25" t="s">
        <v>26</v>
      </c>
      <c r="I4253" s="25" t="s">
        <v>25</v>
      </c>
      <c r="J4253" s="25" t="s">
        <v>26</v>
      </c>
      <c r="K4253" s="26">
        <v>2.8398978710174498</v>
      </c>
      <c r="L4253" s="26">
        <v>0.985076904296875</v>
      </c>
      <c r="N4253">
        <f>(Tabell1[[#This Row],[TP]]+Tabell1[[#This Row],[TN]])/(Tabell1[[#This Row],[TP]]+Tabell1[[#This Row],[TN]]+Tabell1[[#This Row],[FP]]+Tabell1[[#This Row],[FN]])</f>
        <v>0.86319689165988978</v>
      </c>
      <c r="O4253">
        <f>Tabell1[[#This Row],[TP]]/(Tabell1[[#This Row],[TP]]+Tabell1[[#This Row],[FP]])</f>
        <v>0.85126015700316759</v>
      </c>
      <c r="P4253">
        <f>Tabell1[[#This Row],[TP]]/(Tabell1[[#This Row],[TP]]+Tabell1[[#This Row],[FN]])</f>
        <v>0.93439153439153444</v>
      </c>
      <c r="Q4253">
        <f>2*(Tabell1[[#This Row],[Recall]] * Tabell1[[#This Row],[Precision]]) / (Tabell1[[#This Row],[Recall]] + Tabell1[[#This Row],[Precision]])</f>
        <v>0.89089074661285672</v>
      </c>
      <c r="R4253">
        <v>6181</v>
      </c>
      <c r="S4253">
        <v>3372</v>
      </c>
      <c r="T4253">
        <v>1080</v>
      </c>
      <c r="U4253">
        <v>434</v>
      </c>
    </row>
    <row r="4254" spans="1:21" hidden="1" x14ac:dyDescent="0.3">
      <c r="A4254" s="21" t="s">
        <v>31</v>
      </c>
      <c r="B4254" s="25" t="s">
        <v>22</v>
      </c>
      <c r="C4254" s="24" t="s">
        <v>38</v>
      </c>
      <c r="D4254" s="24" t="s">
        <v>38</v>
      </c>
      <c r="E4254" t="s">
        <v>45</v>
      </c>
      <c r="F4254" s="19" t="s">
        <v>21</v>
      </c>
      <c r="G4254" s="25" t="s">
        <v>26</v>
      </c>
      <c r="H4254" s="25" t="s">
        <v>26</v>
      </c>
      <c r="I4254" s="25" t="s">
        <v>25</v>
      </c>
      <c r="J4254" s="25" t="s">
        <v>26</v>
      </c>
      <c r="K4254" s="26">
        <v>2.5975649356842001</v>
      </c>
      <c r="L4254" s="26">
        <v>0.663721323013305</v>
      </c>
      <c r="N4254">
        <f>(Tabell1[[#This Row],[TP]]+Tabell1[[#This Row],[TN]])/(Tabell1[[#This Row],[TP]]+Tabell1[[#This Row],[TN]]+Tabell1[[#This Row],[FP]]+Tabell1[[#This Row],[FN]])</f>
        <v>0.86292581548748537</v>
      </c>
      <c r="O4254">
        <f>Tabell1[[#This Row],[TP]]/(Tabell1[[#This Row],[TP]]+Tabell1[[#This Row],[FP]])</f>
        <v>0.84975301866081232</v>
      </c>
      <c r="P4254">
        <f>Tabell1[[#This Row],[TP]]/(Tabell1[[#This Row],[TP]]+Tabell1[[#This Row],[FN]])</f>
        <v>0.93620559334845044</v>
      </c>
      <c r="Q4254">
        <f>2*(Tabell1[[#This Row],[Recall]] * Tabell1[[#This Row],[Precision]]) / (Tabell1[[#This Row],[Recall]] + Tabell1[[#This Row],[Precision]])</f>
        <v>0.89088685895130548</v>
      </c>
      <c r="R4254">
        <v>6193</v>
      </c>
      <c r="S4254">
        <v>3357</v>
      </c>
      <c r="T4254">
        <v>1095</v>
      </c>
      <c r="U4254">
        <v>422</v>
      </c>
    </row>
    <row r="4255" spans="1:21" hidden="1" x14ac:dyDescent="0.3">
      <c r="A4255" s="25" t="s">
        <v>20</v>
      </c>
      <c r="B4255" s="21" t="s">
        <v>32</v>
      </c>
      <c r="C4255" s="23" t="s">
        <v>40</v>
      </c>
      <c r="D4255" s="20" t="s">
        <v>23</v>
      </c>
      <c r="E4255" t="s">
        <v>24</v>
      </c>
      <c r="F4255" s="25" t="s">
        <v>30</v>
      </c>
      <c r="G4255" s="25" t="s">
        <v>26</v>
      </c>
      <c r="H4255" s="25" t="s">
        <v>26</v>
      </c>
      <c r="I4255" s="25" t="s">
        <v>25</v>
      </c>
      <c r="J4255" s="21" t="s">
        <v>29</v>
      </c>
      <c r="K4255" s="26">
        <v>3.6831703186035099</v>
      </c>
      <c r="L4255" s="26">
        <v>7.5371131896972603</v>
      </c>
      <c r="N4255">
        <f>(Tabell1[[#This Row],[TP]]+Tabell1[[#This Row],[TN]])/(Tabell1[[#This Row],[TP]]+Tabell1[[#This Row],[TN]]+Tabell1[[#This Row],[FP]]+Tabell1[[#This Row],[FN]])</f>
        <v>0.82266678736308496</v>
      </c>
      <c r="O4255">
        <f>Tabell1[[#This Row],[TP]]/(Tabell1[[#This Row],[TP]]+Tabell1[[#This Row],[FP]])</f>
        <v>0.96267758247050328</v>
      </c>
      <c r="P4255">
        <f>Tabell1[[#This Row],[TP]]/(Tabell1[[#This Row],[TP]]+Tabell1[[#This Row],[FN]])</f>
        <v>0.82903058579574906</v>
      </c>
      <c r="Q4255">
        <f>2*(Tabell1[[#This Row],[Recall]] * Tabell1[[#This Row],[Precision]]) / (Tabell1[[#This Row],[Recall]] + Tabell1[[#This Row],[Precision]])</f>
        <v>0.89086958943791428</v>
      </c>
      <c r="R4255">
        <v>7996</v>
      </c>
      <c r="S4255">
        <v>1092</v>
      </c>
      <c r="T4255">
        <v>310</v>
      </c>
      <c r="U4255">
        <v>1649</v>
      </c>
    </row>
    <row r="4256" spans="1:21" hidden="1" x14ac:dyDescent="0.3">
      <c r="A4256" s="21" t="s">
        <v>31</v>
      </c>
      <c r="B4256" s="25" t="s">
        <v>22</v>
      </c>
      <c r="C4256" s="24" t="s">
        <v>38</v>
      </c>
      <c r="D4256" s="24" t="s">
        <v>38</v>
      </c>
      <c r="E4256" t="s">
        <v>45</v>
      </c>
      <c r="F4256" s="25" t="s">
        <v>30</v>
      </c>
      <c r="G4256" s="25" t="s">
        <v>26</v>
      </c>
      <c r="H4256" s="25" t="s">
        <v>26</v>
      </c>
      <c r="I4256" s="21"/>
      <c r="J4256" s="25" t="s">
        <v>26</v>
      </c>
      <c r="K4256" s="26">
        <v>6.6936285495758003</v>
      </c>
      <c r="L4256" s="26">
        <v>1.69510626792907</v>
      </c>
      <c r="N4256">
        <f>(Tabell1[[#This Row],[TP]]+Tabell1[[#This Row],[TN]])/(Tabell1[[#This Row],[TP]]+Tabell1[[#This Row],[TN]]+Tabell1[[#This Row],[FP]]+Tabell1[[#This Row],[FN]])</f>
        <v>0.86048612993584528</v>
      </c>
      <c r="O4256">
        <f>Tabell1[[#This Row],[TP]]/(Tabell1[[#This Row],[TP]]+Tabell1[[#This Row],[FP]])</f>
        <v>0.83658568963228463</v>
      </c>
      <c r="P4256">
        <f>Tabell1[[#This Row],[TP]]/(Tabell1[[#This Row],[TP]]+Tabell1[[#This Row],[FN]])</f>
        <v>0.9526832955404384</v>
      </c>
      <c r="Q4256">
        <f>2*(Tabell1[[#This Row],[Recall]] * Tabell1[[#This Row],[Precision]]) / (Tabell1[[#This Row],[Recall]] + Tabell1[[#This Row],[Precision]])</f>
        <v>0.89086796720384509</v>
      </c>
      <c r="R4256">
        <v>6302</v>
      </c>
      <c r="S4256">
        <v>3221</v>
      </c>
      <c r="T4256">
        <v>1231</v>
      </c>
      <c r="U4256">
        <v>313</v>
      </c>
    </row>
    <row r="4257" spans="1:21" hidden="1" x14ac:dyDescent="0.3">
      <c r="A4257" s="23" t="s">
        <v>48</v>
      </c>
      <c r="B4257" s="25" t="s">
        <v>22</v>
      </c>
      <c r="C4257" s="23" t="s">
        <v>40</v>
      </c>
      <c r="D4257" s="23" t="s">
        <v>40</v>
      </c>
      <c r="E4257" t="s">
        <v>46</v>
      </c>
      <c r="F4257" s="25" t="s">
        <v>30</v>
      </c>
      <c r="G4257" s="25" t="s">
        <v>26</v>
      </c>
      <c r="H4257" s="21" t="s">
        <v>29</v>
      </c>
      <c r="I4257" s="21"/>
      <c r="J4257" s="21" t="s">
        <v>29</v>
      </c>
      <c r="K4257" s="26">
        <v>0.59255552291870095</v>
      </c>
      <c r="L4257" s="26">
        <v>1.01352787017822</v>
      </c>
      <c r="N4257">
        <f>(Tabell1[[#This Row],[TP]]+Tabell1[[#This Row],[TN]])/(Tabell1[[#This Row],[TP]]+Tabell1[[#This Row],[TN]]+Tabell1[[#This Row],[FP]]+Tabell1[[#This Row],[FN]])</f>
        <v>0.89706415367886916</v>
      </c>
      <c r="O4257">
        <f>Tabell1[[#This Row],[TP]]/(Tabell1[[#This Row],[TP]]+Tabell1[[#This Row],[FP]])</f>
        <v>0.94477277358875078</v>
      </c>
      <c r="P4257">
        <f>Tabell1[[#This Row],[TP]]/(Tabell1[[#This Row],[TP]]+Tabell1[[#This Row],[FN]])</f>
        <v>0.84275586257044177</v>
      </c>
      <c r="Q4257">
        <f>2*(Tabell1[[#This Row],[Recall]] * Tabell1[[#This Row],[Precision]]) / (Tabell1[[#This Row],[Recall]] + Tabell1[[#This Row],[Precision]])</f>
        <v>0.89085318985395856</v>
      </c>
      <c r="R4257">
        <v>4636</v>
      </c>
      <c r="S4257">
        <v>5264</v>
      </c>
      <c r="T4257">
        <v>271</v>
      </c>
      <c r="U4257">
        <v>865</v>
      </c>
    </row>
    <row r="4258" spans="1:21" hidden="1" x14ac:dyDescent="0.3">
      <c r="A4258" s="23" t="s">
        <v>48</v>
      </c>
      <c r="B4258" s="25" t="s">
        <v>22</v>
      </c>
      <c r="C4258" s="21" t="s">
        <v>34</v>
      </c>
      <c r="D4258" s="21" t="s">
        <v>34</v>
      </c>
      <c r="E4258" t="s">
        <v>35</v>
      </c>
      <c r="F4258" s="19" t="s">
        <v>21</v>
      </c>
      <c r="G4258" s="25" t="s">
        <v>26</v>
      </c>
      <c r="H4258" s="25" t="s">
        <v>26</v>
      </c>
      <c r="I4258" s="21"/>
      <c r="J4258" s="25" t="s">
        <v>26</v>
      </c>
      <c r="K4258" s="26">
        <v>8.2773208618163993E-2</v>
      </c>
      <c r="L4258" s="26">
        <v>0.19451403617858801</v>
      </c>
      <c r="N4258">
        <f>(Tabell1[[#This Row],[TP]]+Tabell1[[#This Row],[TN]])/(Tabell1[[#This Row],[TP]]+Tabell1[[#This Row],[TN]]+Tabell1[[#This Row],[FP]]+Tabell1[[#This Row],[FN]])</f>
        <v>0.80366754858133382</v>
      </c>
      <c r="O4258">
        <f>Tabell1[[#This Row],[TP]]/(Tabell1[[#This Row],[TP]]+Tabell1[[#This Row],[FP]])</f>
        <v>0.80312871649437378</v>
      </c>
      <c r="P4258">
        <f>Tabell1[[#This Row],[TP]]/(Tabell1[[#This Row],[TP]]+Tabell1[[#This Row],[FN]])</f>
        <v>1</v>
      </c>
      <c r="Q4258">
        <f>2*(Tabell1[[#This Row],[Recall]] * Tabell1[[#This Row],[Precision]]) / (Tabell1[[#This Row],[Recall]] + Tabell1[[#This Row],[Precision]])</f>
        <v>0.89081684424150187</v>
      </c>
      <c r="R4258">
        <v>8779</v>
      </c>
      <c r="S4258">
        <v>30</v>
      </c>
      <c r="T4258">
        <v>2152</v>
      </c>
      <c r="U4258">
        <v>0</v>
      </c>
    </row>
    <row r="4259" spans="1:21" hidden="1" x14ac:dyDescent="0.3">
      <c r="A4259" s="23" t="s">
        <v>48</v>
      </c>
      <c r="B4259" s="25" t="s">
        <v>22</v>
      </c>
      <c r="C4259" s="21" t="s">
        <v>34</v>
      </c>
      <c r="D4259" s="21" t="s">
        <v>34</v>
      </c>
      <c r="E4259" t="s">
        <v>35</v>
      </c>
      <c r="F4259" s="19" t="s">
        <v>21</v>
      </c>
      <c r="G4259" s="21" t="s">
        <v>29</v>
      </c>
      <c r="H4259" s="25" t="s">
        <v>26</v>
      </c>
      <c r="I4259" s="21"/>
      <c r="J4259" s="25" t="s">
        <v>26</v>
      </c>
      <c r="K4259" s="26">
        <v>7.4836492538452107E-2</v>
      </c>
      <c r="L4259" s="26">
        <v>0.18354344367980899</v>
      </c>
      <c r="N4259">
        <f>(Tabell1[[#This Row],[TP]]+Tabell1[[#This Row],[TN]])/(Tabell1[[#This Row],[TP]]+Tabell1[[#This Row],[TN]]+Tabell1[[#This Row],[FP]]+Tabell1[[#This Row],[FN]])</f>
        <v>0.80366754858133382</v>
      </c>
      <c r="O4259">
        <f>Tabell1[[#This Row],[TP]]/(Tabell1[[#This Row],[TP]]+Tabell1[[#This Row],[FP]])</f>
        <v>0.80312871649437378</v>
      </c>
      <c r="P4259">
        <f>Tabell1[[#This Row],[TP]]/(Tabell1[[#This Row],[TP]]+Tabell1[[#This Row],[FN]])</f>
        <v>1</v>
      </c>
      <c r="Q4259">
        <f>2*(Tabell1[[#This Row],[Recall]] * Tabell1[[#This Row],[Precision]]) / (Tabell1[[#This Row],[Recall]] + Tabell1[[#This Row],[Precision]])</f>
        <v>0.89081684424150187</v>
      </c>
      <c r="R4259">
        <v>8779</v>
      </c>
      <c r="S4259">
        <v>30</v>
      </c>
      <c r="T4259">
        <v>2152</v>
      </c>
      <c r="U4259">
        <v>0</v>
      </c>
    </row>
    <row r="4260" spans="1:21" hidden="1" x14ac:dyDescent="0.3">
      <c r="A4260" s="25" t="s">
        <v>20</v>
      </c>
      <c r="B4260" s="25" t="s">
        <v>22</v>
      </c>
      <c r="C4260" s="23" t="s">
        <v>40</v>
      </c>
      <c r="D4260" s="23" t="s">
        <v>40</v>
      </c>
      <c r="E4260" t="s">
        <v>41</v>
      </c>
      <c r="F4260" s="25" t="s">
        <v>30</v>
      </c>
      <c r="G4260" s="25" t="s">
        <v>26</v>
      </c>
      <c r="H4260" s="25" t="s">
        <v>26</v>
      </c>
      <c r="I4260" s="25" t="s">
        <v>25</v>
      </c>
      <c r="J4260" s="25" t="s">
        <v>26</v>
      </c>
      <c r="K4260" s="26">
        <v>2.8171589374542201</v>
      </c>
      <c r="L4260" s="26">
        <v>7.1819369792938197</v>
      </c>
      <c r="N4260">
        <f>(Tabell1[[#This Row],[TP]]+Tabell1[[#This Row],[TN]])/(Tabell1[[#This Row],[TP]]+Tabell1[[#This Row],[TN]]+Tabell1[[#This Row],[FP]]+Tabell1[[#This Row],[FN]])</f>
        <v>0.89073355589641789</v>
      </c>
      <c r="O4260">
        <f>Tabell1[[#This Row],[TP]]/(Tabell1[[#This Row],[TP]]+Tabell1[[#This Row],[FP]])</f>
        <v>0.8900900900900901</v>
      </c>
      <c r="P4260">
        <f>Tabell1[[#This Row],[TP]]/(Tabell1[[#This Row],[TP]]+Tabell1[[#This Row],[FN]])</f>
        <v>0.89153582385850927</v>
      </c>
      <c r="Q4260">
        <f>2*(Tabell1[[#This Row],[Recall]] * Tabell1[[#This Row],[Precision]]) / (Tabell1[[#This Row],[Recall]] + Tabell1[[#This Row],[Precision]])</f>
        <v>0.8908123703904065</v>
      </c>
      <c r="R4260">
        <v>4940</v>
      </c>
      <c r="S4260">
        <v>4932</v>
      </c>
      <c r="T4260">
        <v>610</v>
      </c>
      <c r="U4260">
        <v>601</v>
      </c>
    </row>
    <row r="4261" spans="1:21" hidden="1" x14ac:dyDescent="0.3">
      <c r="A4261" s="25" t="s">
        <v>20</v>
      </c>
      <c r="B4261" s="25" t="s">
        <v>22</v>
      </c>
      <c r="C4261" s="23" t="s">
        <v>40</v>
      </c>
      <c r="D4261" s="23" t="s">
        <v>40</v>
      </c>
      <c r="E4261" t="s">
        <v>41</v>
      </c>
      <c r="F4261" s="25" t="s">
        <v>30</v>
      </c>
      <c r="G4261" s="21" t="s">
        <v>29</v>
      </c>
      <c r="H4261" s="25" t="s">
        <v>26</v>
      </c>
      <c r="I4261" s="25" t="s">
        <v>25</v>
      </c>
      <c r="J4261" s="25" t="s">
        <v>26</v>
      </c>
      <c r="K4261" s="26">
        <v>2.8158476352691602</v>
      </c>
      <c r="L4261" s="26">
        <v>7.1658697128295898</v>
      </c>
      <c r="N4261">
        <f>(Tabell1[[#This Row],[TP]]+Tabell1[[#This Row],[TN]])/(Tabell1[[#This Row],[TP]]+Tabell1[[#This Row],[TN]]+Tabell1[[#This Row],[FP]]+Tabell1[[#This Row],[FN]])</f>
        <v>0.89073355589641789</v>
      </c>
      <c r="O4261">
        <f>Tabell1[[#This Row],[TP]]/(Tabell1[[#This Row],[TP]]+Tabell1[[#This Row],[FP]])</f>
        <v>0.8900900900900901</v>
      </c>
      <c r="P4261">
        <f>Tabell1[[#This Row],[TP]]/(Tabell1[[#This Row],[TP]]+Tabell1[[#This Row],[FN]])</f>
        <v>0.89153582385850927</v>
      </c>
      <c r="Q4261">
        <f>2*(Tabell1[[#This Row],[Recall]] * Tabell1[[#This Row],[Precision]]) / (Tabell1[[#This Row],[Recall]] + Tabell1[[#This Row],[Precision]])</f>
        <v>0.8908123703904065</v>
      </c>
      <c r="R4261">
        <v>4940</v>
      </c>
      <c r="S4261">
        <v>4932</v>
      </c>
      <c r="T4261">
        <v>610</v>
      </c>
      <c r="U4261">
        <v>601</v>
      </c>
    </row>
    <row r="4262" spans="1:21" hidden="1" x14ac:dyDescent="0.3">
      <c r="A4262" s="23" t="s">
        <v>48</v>
      </c>
      <c r="B4262" s="25" t="s">
        <v>22</v>
      </c>
      <c r="C4262" s="23" t="s">
        <v>40</v>
      </c>
      <c r="D4262" s="23" t="s">
        <v>40</v>
      </c>
      <c r="E4262" t="s">
        <v>46</v>
      </c>
      <c r="F4262" s="25" t="s">
        <v>30</v>
      </c>
      <c r="G4262" s="25" t="s">
        <v>26</v>
      </c>
      <c r="H4262" s="21" t="s">
        <v>29</v>
      </c>
      <c r="I4262" s="21"/>
      <c r="J4262" s="25" t="s">
        <v>26</v>
      </c>
      <c r="K4262" s="26">
        <v>0.556546211242675</v>
      </c>
      <c r="L4262" s="26">
        <v>1.0345230102539</v>
      </c>
      <c r="N4262">
        <f>(Tabell1[[#This Row],[TP]]+Tabell1[[#This Row],[TN]])/(Tabell1[[#This Row],[TP]]+Tabell1[[#This Row],[TN]]+Tabell1[[#This Row],[FP]]+Tabell1[[#This Row],[FN]])</f>
        <v>0.89697354113809347</v>
      </c>
      <c r="O4262">
        <f>Tabell1[[#This Row],[TP]]/(Tabell1[[#This Row],[TP]]+Tabell1[[#This Row],[FP]])</f>
        <v>0.94421824104234531</v>
      </c>
      <c r="P4262">
        <f>Tabell1[[#This Row],[TP]]/(Tabell1[[#This Row],[TP]]+Tabell1[[#This Row],[FN]])</f>
        <v>0.84311943283039448</v>
      </c>
      <c r="Q4262">
        <f>2*(Tabell1[[#This Row],[Recall]] * Tabell1[[#This Row],[Precision]]) / (Tabell1[[#This Row],[Recall]] + Tabell1[[#This Row],[Precision]])</f>
        <v>0.89080956496686836</v>
      </c>
      <c r="R4262">
        <v>4638</v>
      </c>
      <c r="S4262">
        <v>5261</v>
      </c>
      <c r="T4262">
        <v>274</v>
      </c>
      <c r="U4262">
        <v>863</v>
      </c>
    </row>
    <row r="4263" spans="1:21" hidden="1" x14ac:dyDescent="0.3">
      <c r="A4263" s="23" t="s">
        <v>48</v>
      </c>
      <c r="B4263" s="25" t="s">
        <v>22</v>
      </c>
      <c r="C4263" s="21" t="s">
        <v>34</v>
      </c>
      <c r="D4263" s="21" t="s">
        <v>34</v>
      </c>
      <c r="E4263" t="s">
        <v>35</v>
      </c>
      <c r="F4263" s="19" t="s">
        <v>21</v>
      </c>
      <c r="G4263" s="25" t="s">
        <v>26</v>
      </c>
      <c r="H4263" s="25" t="s">
        <v>26</v>
      </c>
      <c r="I4263" s="21"/>
      <c r="J4263" s="21" t="s">
        <v>29</v>
      </c>
      <c r="K4263" s="26">
        <v>8.2778692245483398E-2</v>
      </c>
      <c r="L4263" s="26">
        <v>0.19647336006164501</v>
      </c>
      <c r="N4263">
        <f>(Tabell1[[#This Row],[TP]]+Tabell1[[#This Row],[TN]])/(Tabell1[[#This Row],[TP]]+Tabell1[[#This Row],[TN]]+Tabell1[[#This Row],[FP]]+Tabell1[[#This Row],[FN]])</f>
        <v>0.80357631602955937</v>
      </c>
      <c r="O4263">
        <f>Tabell1[[#This Row],[TP]]/(Tabell1[[#This Row],[TP]]+Tabell1[[#This Row],[FP]])</f>
        <v>0.80305525064032202</v>
      </c>
      <c r="P4263">
        <f>Tabell1[[#This Row],[TP]]/(Tabell1[[#This Row],[TP]]+Tabell1[[#This Row],[FN]])</f>
        <v>1</v>
      </c>
      <c r="Q4263">
        <f>2*(Tabell1[[#This Row],[Recall]] * Tabell1[[#This Row],[Precision]]) / (Tabell1[[#This Row],[Recall]] + Tabell1[[#This Row],[Precision]])</f>
        <v>0.8907716503475217</v>
      </c>
      <c r="R4263">
        <v>8779</v>
      </c>
      <c r="S4263">
        <v>29</v>
      </c>
      <c r="T4263">
        <v>2153</v>
      </c>
      <c r="U4263">
        <v>0</v>
      </c>
    </row>
    <row r="4264" spans="1:21" hidden="1" x14ac:dyDescent="0.3">
      <c r="A4264" s="23" t="s">
        <v>48</v>
      </c>
      <c r="B4264" s="25" t="s">
        <v>22</v>
      </c>
      <c r="C4264" s="21" t="s">
        <v>34</v>
      </c>
      <c r="D4264" s="21" t="s">
        <v>34</v>
      </c>
      <c r="E4264" t="s">
        <v>35</v>
      </c>
      <c r="F4264" s="19" t="s">
        <v>21</v>
      </c>
      <c r="G4264" s="21" t="s">
        <v>29</v>
      </c>
      <c r="H4264" s="25" t="s">
        <v>26</v>
      </c>
      <c r="I4264" s="21"/>
      <c r="J4264" s="21" t="s">
        <v>29</v>
      </c>
      <c r="K4264" s="26">
        <v>7.6793909072875893E-2</v>
      </c>
      <c r="L4264" s="26">
        <v>0.18254327774047799</v>
      </c>
      <c r="N4264">
        <f>(Tabell1[[#This Row],[TP]]+Tabell1[[#This Row],[TN]])/(Tabell1[[#This Row],[TP]]+Tabell1[[#This Row],[TN]]+Tabell1[[#This Row],[FP]]+Tabell1[[#This Row],[FN]])</f>
        <v>0.80357631602955937</v>
      </c>
      <c r="O4264">
        <f>Tabell1[[#This Row],[TP]]/(Tabell1[[#This Row],[TP]]+Tabell1[[#This Row],[FP]])</f>
        <v>0.80305525064032202</v>
      </c>
      <c r="P4264">
        <f>Tabell1[[#This Row],[TP]]/(Tabell1[[#This Row],[TP]]+Tabell1[[#This Row],[FN]])</f>
        <v>1</v>
      </c>
      <c r="Q4264">
        <f>2*(Tabell1[[#This Row],[Recall]] * Tabell1[[#This Row],[Precision]]) / (Tabell1[[#This Row],[Recall]] + Tabell1[[#This Row],[Precision]])</f>
        <v>0.8907716503475217</v>
      </c>
      <c r="R4264">
        <v>8779</v>
      </c>
      <c r="S4264">
        <v>29</v>
      </c>
      <c r="T4264">
        <v>2153</v>
      </c>
      <c r="U4264">
        <v>0</v>
      </c>
    </row>
    <row r="4265" spans="1:21" hidden="1" x14ac:dyDescent="0.3">
      <c r="A4265" s="21" t="s">
        <v>31</v>
      </c>
      <c r="B4265" s="21" t="s">
        <v>32</v>
      </c>
      <c r="C4265" s="24" t="s">
        <v>38</v>
      </c>
      <c r="D4265" s="24" t="s">
        <v>38</v>
      </c>
      <c r="E4265" t="s">
        <v>39</v>
      </c>
      <c r="F4265" s="19" t="s">
        <v>21</v>
      </c>
      <c r="G4265" s="25" t="s">
        <v>26</v>
      </c>
      <c r="H4265" s="25" t="s">
        <v>26</v>
      </c>
      <c r="I4265" s="25" t="s">
        <v>25</v>
      </c>
      <c r="J4265" s="21" t="s">
        <v>29</v>
      </c>
      <c r="K4265" s="26">
        <v>0.78393483161926203</v>
      </c>
      <c r="L4265" s="26">
        <v>0.27135419845580999</v>
      </c>
      <c r="N4265">
        <f>(Tabell1[[#This Row],[TP]]+Tabell1[[#This Row],[TN]])/(Tabell1[[#This Row],[TP]]+Tabell1[[#This Row],[TN]]+Tabell1[[#This Row],[FP]]+Tabell1[[#This Row],[FN]])</f>
        <v>0.8647212465099523</v>
      </c>
      <c r="O4265">
        <f>Tabell1[[#This Row],[TP]]/(Tabell1[[#This Row],[TP]]+Tabell1[[#This Row],[FP]])</f>
        <v>0.86671388101983005</v>
      </c>
      <c r="P4265">
        <f>Tabell1[[#This Row],[TP]]/(Tabell1[[#This Row],[TP]]+Tabell1[[#This Row],[FN]])</f>
        <v>0.91601796407185632</v>
      </c>
      <c r="Q4265">
        <f>2*(Tabell1[[#This Row],[Recall]] * Tabell1[[#This Row],[Precision]]) / (Tabell1[[#This Row],[Recall]] + Tabell1[[#This Row],[Precision]])</f>
        <v>0.89068413391557488</v>
      </c>
      <c r="R4265">
        <v>6119</v>
      </c>
      <c r="S4265">
        <v>3482</v>
      </c>
      <c r="T4265">
        <v>941</v>
      </c>
      <c r="U4265">
        <v>561</v>
      </c>
    </row>
    <row r="4266" spans="1:21" hidden="1" x14ac:dyDescent="0.3">
      <c r="A4266" s="25" t="s">
        <v>20</v>
      </c>
      <c r="B4266" s="21" t="s">
        <v>32</v>
      </c>
      <c r="C4266" s="24" t="s">
        <v>38</v>
      </c>
      <c r="D4266" s="24" t="s">
        <v>38</v>
      </c>
      <c r="E4266" t="s">
        <v>45</v>
      </c>
      <c r="F4266" s="25" t="s">
        <v>30</v>
      </c>
      <c r="G4266" s="25" t="s">
        <v>26</v>
      </c>
      <c r="H4266" s="21" t="s">
        <v>29</v>
      </c>
      <c r="I4266" s="25" t="s">
        <v>25</v>
      </c>
      <c r="J4266" s="25" t="s">
        <v>26</v>
      </c>
      <c r="K4266" s="26">
        <v>2.8495633602142298</v>
      </c>
      <c r="L4266" s="26">
        <v>5.6384296417236301</v>
      </c>
      <c r="N4266">
        <f>(Tabell1[[#This Row],[TP]]+Tabell1[[#This Row],[TN]])/(Tabell1[[#This Row],[TP]]+Tabell1[[#This Row],[TN]]+Tabell1[[#This Row],[FP]]+Tabell1[[#This Row],[FN]])</f>
        <v>0.86644980572874308</v>
      </c>
      <c r="O4266">
        <f>Tabell1[[#This Row],[TP]]/(Tabell1[[#This Row],[TP]]+Tabell1[[#This Row],[FP]])</f>
        <v>0.87284076063289306</v>
      </c>
      <c r="P4266">
        <f>Tabell1[[#This Row],[TP]]/(Tabell1[[#This Row],[TP]]+Tabell1[[#This Row],[FN]])</f>
        <v>0.90899470899470902</v>
      </c>
      <c r="Q4266">
        <f>2*(Tabell1[[#This Row],[Recall]] * Tabell1[[#This Row],[Precision]]) / (Tabell1[[#This Row],[Recall]] + Tabell1[[#This Row],[Precision]])</f>
        <v>0.8905509478672986</v>
      </c>
      <c r="R4266">
        <v>6013</v>
      </c>
      <c r="S4266">
        <v>3576</v>
      </c>
      <c r="T4266">
        <v>876</v>
      </c>
      <c r="U4266">
        <v>602</v>
      </c>
    </row>
    <row r="4267" spans="1:21" hidden="1" x14ac:dyDescent="0.3">
      <c r="A4267" s="21" t="s">
        <v>31</v>
      </c>
      <c r="B4267" s="21" t="s">
        <v>32</v>
      </c>
      <c r="C4267" s="24" t="s">
        <v>38</v>
      </c>
      <c r="D4267" s="24" t="s">
        <v>38</v>
      </c>
      <c r="E4267" t="s">
        <v>39</v>
      </c>
      <c r="F4267" s="25" t="s">
        <v>30</v>
      </c>
      <c r="G4267" s="25" t="s">
        <v>26</v>
      </c>
      <c r="H4267" s="25" t="s">
        <v>26</v>
      </c>
      <c r="I4267" s="21"/>
      <c r="J4267" s="25" t="s">
        <v>26</v>
      </c>
      <c r="K4267" s="26">
        <v>6.9764382839202801</v>
      </c>
      <c r="L4267" s="26">
        <v>1.06717252731323</v>
      </c>
      <c r="N4267">
        <f>(Tabell1[[#This Row],[TP]]+Tabell1[[#This Row],[TN]])/(Tabell1[[#This Row],[TP]]+Tabell1[[#This Row],[TN]]+Tabell1[[#This Row],[FP]]+Tabell1[[#This Row],[FN]])</f>
        <v>0.85958749887417818</v>
      </c>
      <c r="O4267">
        <f>Tabell1[[#This Row],[TP]]/(Tabell1[[#This Row],[TP]]+Tabell1[[#This Row],[FP]])</f>
        <v>0.83864568178812327</v>
      </c>
      <c r="P4267">
        <f>Tabell1[[#This Row],[TP]]/(Tabell1[[#This Row],[TP]]+Tabell1[[#This Row],[FN]])</f>
        <v>0.94925149700598799</v>
      </c>
      <c r="Q4267">
        <f>2*(Tabell1[[#This Row],[Recall]] * Tabell1[[#This Row],[Precision]]) / (Tabell1[[#This Row],[Recall]] + Tabell1[[#This Row],[Precision]])</f>
        <v>0.89052735060740118</v>
      </c>
      <c r="R4267">
        <v>6341</v>
      </c>
      <c r="S4267">
        <v>3203</v>
      </c>
      <c r="T4267">
        <v>1220</v>
      </c>
      <c r="U4267">
        <v>339</v>
      </c>
    </row>
    <row r="4268" spans="1:21" hidden="1" x14ac:dyDescent="0.3">
      <c r="A4268" s="21" t="s">
        <v>31</v>
      </c>
      <c r="B4268" s="23" t="s">
        <v>33</v>
      </c>
      <c r="C4268" s="21" t="s">
        <v>34</v>
      </c>
      <c r="D4268" s="21" t="s">
        <v>34</v>
      </c>
      <c r="E4268" t="s">
        <v>43</v>
      </c>
      <c r="F4268" s="19" t="s">
        <v>21</v>
      </c>
      <c r="G4268" s="21" t="s">
        <v>29</v>
      </c>
      <c r="H4268" s="25" t="s">
        <v>26</v>
      </c>
      <c r="I4268" s="21"/>
      <c r="J4268" s="25" t="s">
        <v>26</v>
      </c>
      <c r="K4268" s="26">
        <v>174.83632683753899</v>
      </c>
      <c r="L4268" s="26">
        <v>2.5092213153839098</v>
      </c>
      <c r="N4268">
        <f>(Tabell1[[#This Row],[TP]]+Tabell1[[#This Row],[TN]])/(Tabell1[[#This Row],[TP]]+Tabell1[[#This Row],[TN]]+Tabell1[[#This Row],[FP]]+Tabell1[[#This Row],[FN]])</f>
        <v>0.80364262413918086</v>
      </c>
      <c r="O4268">
        <f>Tabell1[[#This Row],[TP]]/(Tabell1[[#This Row],[TP]]+Tabell1[[#This Row],[FP]])</f>
        <v>0.80262318972584024</v>
      </c>
      <c r="P4268">
        <f>Tabell1[[#This Row],[TP]]/(Tabell1[[#This Row],[TP]]+Tabell1[[#This Row],[FN]])</f>
        <v>1</v>
      </c>
      <c r="Q4268">
        <f>2*(Tabell1[[#This Row],[Recall]] * Tabell1[[#This Row],[Precision]]) / (Tabell1[[#This Row],[Recall]] + Tabell1[[#This Row],[Precision]])</f>
        <v>0.89050578545803649</v>
      </c>
      <c r="R4268">
        <v>8812</v>
      </c>
      <c r="S4268">
        <v>57</v>
      </c>
      <c r="T4268">
        <v>2167</v>
      </c>
      <c r="U4268">
        <v>0</v>
      </c>
    </row>
    <row r="4269" spans="1:21" hidden="1" x14ac:dyDescent="0.3">
      <c r="A4269" s="21" t="s">
        <v>31</v>
      </c>
      <c r="B4269" s="21" t="s">
        <v>32</v>
      </c>
      <c r="C4269" s="24" t="s">
        <v>38</v>
      </c>
      <c r="D4269" s="24" t="s">
        <v>38</v>
      </c>
      <c r="E4269" t="s">
        <v>39</v>
      </c>
      <c r="F4269" s="19" t="s">
        <v>21</v>
      </c>
      <c r="G4269" s="21" t="s">
        <v>29</v>
      </c>
      <c r="H4269" s="21" t="s">
        <v>29</v>
      </c>
      <c r="I4269" s="25" t="s">
        <v>25</v>
      </c>
      <c r="J4269" s="21" t="s">
        <v>29</v>
      </c>
      <c r="K4269" s="26">
        <v>0.51646232604980402</v>
      </c>
      <c r="L4269" s="26">
        <v>0.26142215728759699</v>
      </c>
      <c r="N4269">
        <f>(Tabell1[[#This Row],[TP]]+Tabell1[[#This Row],[TN]])/(Tabell1[[#This Row],[TP]]+Tabell1[[#This Row],[TN]]+Tabell1[[#This Row],[FP]]+Tabell1[[#This Row],[FN]])</f>
        <v>0.86490137800594435</v>
      </c>
      <c r="O4269">
        <f>Tabell1[[#This Row],[TP]]/(Tabell1[[#This Row],[TP]]+Tabell1[[#This Row],[FP]])</f>
        <v>0.86957762557077622</v>
      </c>
      <c r="P4269">
        <f>Tabell1[[#This Row],[TP]]/(Tabell1[[#This Row],[TP]]+Tabell1[[#This Row],[FN]])</f>
        <v>0.91227544910179637</v>
      </c>
      <c r="Q4269">
        <f>2*(Tabell1[[#This Row],[Recall]] * Tabell1[[#This Row],[Precision]]) / (Tabell1[[#This Row],[Recall]] + Tabell1[[#This Row],[Precision]])</f>
        <v>0.89041496201052017</v>
      </c>
      <c r="R4269">
        <v>6094</v>
      </c>
      <c r="S4269">
        <v>3509</v>
      </c>
      <c r="T4269">
        <v>914</v>
      </c>
      <c r="U4269">
        <v>586</v>
      </c>
    </row>
    <row r="4270" spans="1:21" hidden="1" x14ac:dyDescent="0.3">
      <c r="A4270" s="25" t="s">
        <v>20</v>
      </c>
      <c r="B4270" s="23" t="s">
        <v>33</v>
      </c>
      <c r="C4270" s="23" t="s">
        <v>40</v>
      </c>
      <c r="D4270" s="23" t="s">
        <v>40</v>
      </c>
      <c r="E4270" t="s">
        <v>46</v>
      </c>
      <c r="F4270" s="19" t="s">
        <v>21</v>
      </c>
      <c r="G4270" s="21" t="s">
        <v>29</v>
      </c>
      <c r="H4270" s="25" t="s">
        <v>26</v>
      </c>
      <c r="I4270" s="21"/>
      <c r="J4270" s="21" t="s">
        <v>29</v>
      </c>
      <c r="K4270" s="26">
        <v>3.0252311229705802</v>
      </c>
      <c r="L4270" s="26">
        <v>8.2445833683013898</v>
      </c>
      <c r="N4270">
        <f>(Tabell1[[#This Row],[TP]]+Tabell1[[#This Row],[TN]])/(Tabell1[[#This Row],[TP]]+Tabell1[[#This Row],[TN]]+Tabell1[[#This Row],[FP]]+Tabell1[[#This Row],[FN]])</f>
        <v>0.89171801377310622</v>
      </c>
      <c r="O4270">
        <f>Tabell1[[#This Row],[TP]]/(Tabell1[[#This Row],[TP]]+Tabell1[[#This Row],[FP]])</f>
        <v>0.89855609033691231</v>
      </c>
      <c r="P4270">
        <f>Tabell1[[#This Row],[TP]]/(Tabell1[[#This Row],[TP]]+Tabell1[[#This Row],[FN]])</f>
        <v>0.88238502090528992</v>
      </c>
      <c r="Q4270">
        <f>2*(Tabell1[[#This Row],[Recall]] * Tabell1[[#This Row],[Precision]]) / (Tabell1[[#This Row],[Recall]] + Tabell1[[#This Row],[Precision]])</f>
        <v>0.89039713840227452</v>
      </c>
      <c r="R4270">
        <v>4854</v>
      </c>
      <c r="S4270">
        <v>4987</v>
      </c>
      <c r="T4270">
        <v>548</v>
      </c>
      <c r="U4270">
        <v>647</v>
      </c>
    </row>
    <row r="4271" spans="1:21" hidden="1" x14ac:dyDescent="0.3">
      <c r="A4271" s="21" t="s">
        <v>31</v>
      </c>
      <c r="B4271" s="21" t="s">
        <v>32</v>
      </c>
      <c r="C4271" s="24" t="s">
        <v>38</v>
      </c>
      <c r="D4271" s="24" t="s">
        <v>38</v>
      </c>
      <c r="E4271" t="s">
        <v>45</v>
      </c>
      <c r="F4271" s="19" t="s">
        <v>21</v>
      </c>
      <c r="G4271" s="21" t="s">
        <v>29</v>
      </c>
      <c r="H4271" s="25" t="s">
        <v>26</v>
      </c>
      <c r="I4271" s="25" t="s">
        <v>25</v>
      </c>
      <c r="J4271" s="25" t="s">
        <v>26</v>
      </c>
      <c r="K4271" s="26">
        <v>2.8110134601593</v>
      </c>
      <c r="L4271" s="26">
        <v>0.63550019264221103</v>
      </c>
      <c r="N4271">
        <f>(Tabell1[[#This Row],[TP]]+Tabell1[[#This Row],[TN]])/(Tabell1[[#This Row],[TP]]+Tabell1[[#This Row],[TN]]+Tabell1[[#This Row],[FP]]+Tabell1[[#This Row],[FN]])</f>
        <v>0.86256438059094609</v>
      </c>
      <c r="O4271">
        <f>Tabell1[[#This Row],[TP]]/(Tabell1[[#This Row],[TP]]+Tabell1[[#This Row],[FP]])</f>
        <v>0.8507298264940788</v>
      </c>
      <c r="P4271">
        <f>Tabell1[[#This Row],[TP]]/(Tabell1[[#This Row],[TP]]+Tabell1[[#This Row],[FN]])</f>
        <v>0.93393801965230538</v>
      </c>
      <c r="Q4271">
        <f>2*(Tabell1[[#This Row],[Recall]] * Tabell1[[#This Row],[Precision]]) / (Tabell1[[#This Row],[Recall]] + Tabell1[[#This Row],[Precision]])</f>
        <v>0.8903941774158679</v>
      </c>
      <c r="R4271">
        <v>6178</v>
      </c>
      <c r="S4271">
        <v>3368</v>
      </c>
      <c r="T4271">
        <v>1084</v>
      </c>
      <c r="U4271">
        <v>437</v>
      </c>
    </row>
    <row r="4272" spans="1:21" hidden="1" x14ac:dyDescent="0.3">
      <c r="A4272" s="25" t="s">
        <v>20</v>
      </c>
      <c r="B4272" s="21" t="s">
        <v>32</v>
      </c>
      <c r="C4272" s="23" t="s">
        <v>40</v>
      </c>
      <c r="D4272" s="23" t="s">
        <v>40</v>
      </c>
      <c r="E4272" t="s">
        <v>46</v>
      </c>
      <c r="F4272" s="25" t="s">
        <v>30</v>
      </c>
      <c r="G4272" s="25" t="s">
        <v>26</v>
      </c>
      <c r="H4272" s="25" t="s">
        <v>26</v>
      </c>
      <c r="I4272" s="21"/>
      <c r="J4272" s="25" t="s">
        <v>26</v>
      </c>
      <c r="K4272" s="26">
        <v>3.7781224250793399</v>
      </c>
      <c r="L4272" s="26">
        <v>10.0597879886627</v>
      </c>
      <c r="N4272">
        <f>(Tabell1[[#This Row],[TP]]+Tabell1[[#This Row],[TN]])/(Tabell1[[#This Row],[TP]]+Tabell1[[#This Row],[TN]]+Tabell1[[#This Row],[FP]]+Tabell1[[#This Row],[FN]])</f>
        <v>0.89081188836534975</v>
      </c>
      <c r="O4272">
        <f>Tabell1[[#This Row],[TP]]/(Tabell1[[#This Row],[TP]]+Tabell1[[#This Row],[FP]])</f>
        <v>0.89111434814275314</v>
      </c>
      <c r="P4272">
        <f>Tabell1[[#This Row],[TP]]/(Tabell1[[#This Row],[TP]]+Tabell1[[#This Row],[FN]])</f>
        <v>0.8896564261043447</v>
      </c>
      <c r="Q4272">
        <f>2*(Tabell1[[#This Row],[Recall]] * Tabell1[[#This Row],[Precision]]) / (Tabell1[[#This Row],[Recall]] + Tabell1[[#This Row],[Precision]])</f>
        <v>0.8903847903211134</v>
      </c>
      <c r="R4272">
        <v>4894</v>
      </c>
      <c r="S4272">
        <v>4937</v>
      </c>
      <c r="T4272">
        <v>598</v>
      </c>
      <c r="U4272">
        <v>607</v>
      </c>
    </row>
    <row r="4273" spans="1:21" hidden="1" x14ac:dyDescent="0.3">
      <c r="A4273" s="25" t="s">
        <v>20</v>
      </c>
      <c r="B4273" s="23" t="s">
        <v>33</v>
      </c>
      <c r="C4273" s="24" t="s">
        <v>38</v>
      </c>
      <c r="D4273" s="20" t="s">
        <v>23</v>
      </c>
      <c r="E4273" t="s">
        <v>24</v>
      </c>
      <c r="F4273" s="19" t="s">
        <v>21</v>
      </c>
      <c r="G4273" s="21" t="s">
        <v>29</v>
      </c>
      <c r="H4273" s="21" t="s">
        <v>29</v>
      </c>
      <c r="I4273" s="25" t="s">
        <v>25</v>
      </c>
      <c r="J4273" s="21" t="s">
        <v>29</v>
      </c>
      <c r="K4273" s="26">
        <v>1.7279827594757</v>
      </c>
      <c r="L4273" s="26">
        <v>4.5154578685760498</v>
      </c>
      <c r="N4273">
        <f>(Tabell1[[#This Row],[TP]]+Tabell1[[#This Row],[TN]])/(Tabell1[[#This Row],[TP]]+Tabell1[[#This Row],[TN]]+Tabell1[[#This Row],[FP]]+Tabell1[[#This Row],[FN]])</f>
        <v>0.82194260885308223</v>
      </c>
      <c r="O4273">
        <f>Tabell1[[#This Row],[TP]]/(Tabell1[[#This Row],[TP]]+Tabell1[[#This Row],[FP]])</f>
        <v>0.96264160038563507</v>
      </c>
      <c r="P4273">
        <f>Tabell1[[#This Row],[TP]]/(Tabell1[[#This Row],[TP]]+Tabell1[[#This Row],[FN]])</f>
        <v>0.82820114048729909</v>
      </c>
      <c r="Q4273">
        <f>2*(Tabell1[[#This Row],[Recall]] * Tabell1[[#This Row],[Precision]]) / (Tabell1[[#This Row],[Recall]] + Tabell1[[#This Row],[Precision]])</f>
        <v>0.89037507663155546</v>
      </c>
      <c r="R4273">
        <v>7988</v>
      </c>
      <c r="S4273">
        <v>1092</v>
      </c>
      <c r="T4273">
        <v>310</v>
      </c>
      <c r="U4273">
        <v>1657</v>
      </c>
    </row>
    <row r="4274" spans="1:21" hidden="1" x14ac:dyDescent="0.3">
      <c r="A4274" s="21" t="s">
        <v>31</v>
      </c>
      <c r="B4274" s="21" t="s">
        <v>32</v>
      </c>
      <c r="C4274" s="24" t="s">
        <v>38</v>
      </c>
      <c r="D4274" s="24" t="s">
        <v>38</v>
      </c>
      <c r="E4274" t="s">
        <v>45</v>
      </c>
      <c r="F4274" s="19" t="s">
        <v>21</v>
      </c>
      <c r="G4274" s="25" t="s">
        <v>26</v>
      </c>
      <c r="H4274" s="21" t="s">
        <v>29</v>
      </c>
      <c r="I4274" s="25" t="s">
        <v>25</v>
      </c>
      <c r="J4274" s="25" t="s">
        <v>26</v>
      </c>
      <c r="K4274" s="26">
        <v>2.7930941581725999</v>
      </c>
      <c r="L4274" s="26">
        <v>0.71399092674255304</v>
      </c>
      <c r="N4274">
        <f>(Tabell1[[#This Row],[TP]]+Tabell1[[#This Row],[TN]])/(Tabell1[[#This Row],[TP]]+Tabell1[[#This Row],[TN]]+Tabell1[[#This Row],[FP]]+Tabell1[[#This Row],[FN]])</f>
        <v>0.86283545676335049</v>
      </c>
      <c r="O4274">
        <f>Tabell1[[#This Row],[TP]]/(Tabell1[[#This Row],[TP]]+Tabell1[[#This Row],[FP]])</f>
        <v>0.85263594852635949</v>
      </c>
      <c r="P4274">
        <f>Tabell1[[#This Row],[TP]]/(Tabell1[[#This Row],[TP]]+Tabell1[[#This Row],[FN]])</f>
        <v>0.93151927437641724</v>
      </c>
      <c r="Q4274">
        <f>2*(Tabell1[[#This Row],[Recall]] * Tabell1[[#This Row],[Precision]]) / (Tabell1[[#This Row],[Recall]] + Tabell1[[#This Row],[Precision]])</f>
        <v>0.89033376679670562</v>
      </c>
      <c r="R4274">
        <v>6162</v>
      </c>
      <c r="S4274">
        <v>3387</v>
      </c>
      <c r="T4274">
        <v>1065</v>
      </c>
      <c r="U4274">
        <v>453</v>
      </c>
    </row>
    <row r="4275" spans="1:21" hidden="1" x14ac:dyDescent="0.3">
      <c r="A4275" s="21" t="s">
        <v>31</v>
      </c>
      <c r="B4275" s="21" t="s">
        <v>32</v>
      </c>
      <c r="C4275" s="25" t="s">
        <v>36</v>
      </c>
      <c r="D4275" s="25" t="s">
        <v>36</v>
      </c>
      <c r="E4275" t="s">
        <v>37</v>
      </c>
      <c r="F4275" s="25" t="s">
        <v>30</v>
      </c>
      <c r="G4275" s="21" t="s">
        <v>29</v>
      </c>
      <c r="H4275" s="25" t="s">
        <v>26</v>
      </c>
      <c r="I4275" s="25" t="s">
        <v>25</v>
      </c>
      <c r="J4275" s="21" t="s">
        <v>29</v>
      </c>
      <c r="K4275" s="26">
        <v>1.4844789505004801</v>
      </c>
      <c r="L4275" s="26">
        <v>0.50067281723022405</v>
      </c>
      <c r="N4275">
        <f>(Tabell1[[#This Row],[TP]]+Tabell1[[#This Row],[TN]])/(Tabell1[[#This Row],[TP]]+Tabell1[[#This Row],[TN]]+Tabell1[[#This Row],[FP]]+Tabell1[[#This Row],[FN]])</f>
        <v>0.83926122337021125</v>
      </c>
      <c r="O4275">
        <f>Tabell1[[#This Row],[TP]]/(Tabell1[[#This Row],[TP]]+Tabell1[[#This Row],[FP]])</f>
        <v>0.81834862385321105</v>
      </c>
      <c r="P4275">
        <f>Tabell1[[#This Row],[TP]]/(Tabell1[[#This Row],[TP]]+Tabell1[[#This Row],[FN]])</f>
        <v>0.97619699042407659</v>
      </c>
      <c r="Q4275">
        <f>2*(Tabell1[[#This Row],[Recall]] * Tabell1[[#This Row],[Precision]]) / (Tabell1[[#This Row],[Recall]] + Tabell1[[#This Row],[Precision]])</f>
        <v>0.89033063006862145</v>
      </c>
      <c r="R4275">
        <v>7136</v>
      </c>
      <c r="S4275">
        <v>2043</v>
      </c>
      <c r="T4275">
        <v>1584</v>
      </c>
      <c r="U4275">
        <v>174</v>
      </c>
    </row>
    <row r="4276" spans="1:21" hidden="1" x14ac:dyDescent="0.3">
      <c r="A4276" s="25" t="s">
        <v>20</v>
      </c>
      <c r="B4276" s="23" t="s">
        <v>33</v>
      </c>
      <c r="C4276" s="23" t="s">
        <v>40</v>
      </c>
      <c r="D4276" s="23" t="s">
        <v>40</v>
      </c>
      <c r="E4276" t="s">
        <v>46</v>
      </c>
      <c r="F4276" s="25" t="s">
        <v>30</v>
      </c>
      <c r="G4276" s="21" t="s">
        <v>29</v>
      </c>
      <c r="H4276" s="21" t="s">
        <v>29</v>
      </c>
      <c r="I4276" s="21"/>
      <c r="J4276" s="25" t="s">
        <v>26</v>
      </c>
      <c r="K4276" s="26">
        <v>5.5716049671173096</v>
      </c>
      <c r="L4276" s="26">
        <v>16.457947731017999</v>
      </c>
      <c r="N4276">
        <f>(Tabell1[[#This Row],[TP]]+Tabell1[[#This Row],[TN]])/(Tabell1[[#This Row],[TP]]+Tabell1[[#This Row],[TN]]+Tabell1[[#This Row],[FP]]+Tabell1[[#This Row],[FN]])</f>
        <v>0.89244291409931131</v>
      </c>
      <c r="O4276">
        <f>Tabell1[[#This Row],[TP]]/(Tabell1[[#This Row],[TP]]+Tabell1[[#This Row],[FP]])</f>
        <v>0.90545112781954884</v>
      </c>
      <c r="P4276">
        <f>Tabell1[[#This Row],[TP]]/(Tabell1[[#This Row],[TP]]+Tabell1[[#This Row],[FN]])</f>
        <v>0.87565897109616431</v>
      </c>
      <c r="Q4276">
        <f>2*(Tabell1[[#This Row],[Recall]] * Tabell1[[#This Row],[Precision]]) / (Tabell1[[#This Row],[Recall]] + Tabell1[[#This Row],[Precision]])</f>
        <v>0.89030588670178346</v>
      </c>
      <c r="R4276">
        <v>4817</v>
      </c>
      <c r="S4276">
        <v>5032</v>
      </c>
      <c r="T4276">
        <v>503</v>
      </c>
      <c r="U4276">
        <v>684</v>
      </c>
    </row>
    <row r="4277" spans="1:21" hidden="1" x14ac:dyDescent="0.3">
      <c r="A4277" s="25" t="s">
        <v>20</v>
      </c>
      <c r="B4277" s="25" t="s">
        <v>22</v>
      </c>
      <c r="C4277" s="23" t="s">
        <v>40</v>
      </c>
      <c r="D4277" s="23" t="s">
        <v>40</v>
      </c>
      <c r="E4277" t="s">
        <v>46</v>
      </c>
      <c r="F4277" s="19" t="s">
        <v>21</v>
      </c>
      <c r="G4277" s="25" t="s">
        <v>26</v>
      </c>
      <c r="H4277" s="21" t="s">
        <v>29</v>
      </c>
      <c r="I4277" s="21"/>
      <c r="J4277" s="21" t="s">
        <v>29</v>
      </c>
      <c r="K4277" s="26">
        <v>4.4585812091827304</v>
      </c>
      <c r="L4277" s="26">
        <v>9.1644761562347394</v>
      </c>
      <c r="N4277">
        <f>(Tabell1[[#This Row],[TP]]+Tabell1[[#This Row],[TN]])/(Tabell1[[#This Row],[TP]]+Tabell1[[#This Row],[TN]]+Tabell1[[#This Row],[FP]]+Tabell1[[#This Row],[FN]])</f>
        <v>0.89226168901776004</v>
      </c>
      <c r="O4277">
        <f>Tabell1[[#This Row],[TP]]/(Tabell1[[#This Row],[TP]]+Tabell1[[#This Row],[FP]])</f>
        <v>0.90465465465465467</v>
      </c>
      <c r="P4277">
        <f>Tabell1[[#This Row],[TP]]/(Tabell1[[#This Row],[TP]]+Tabell1[[#This Row],[FN]])</f>
        <v>0.87620432648609348</v>
      </c>
      <c r="Q4277">
        <f>2*(Tabell1[[#This Row],[Recall]] * Tabell1[[#This Row],[Precision]]) / (Tabell1[[#This Row],[Recall]] + Tabell1[[#This Row],[Precision]])</f>
        <v>0.89020223474005</v>
      </c>
      <c r="R4277">
        <v>4820</v>
      </c>
      <c r="S4277">
        <v>5027</v>
      </c>
      <c r="T4277">
        <v>508</v>
      </c>
      <c r="U4277">
        <v>681</v>
      </c>
    </row>
    <row r="4278" spans="1:21" hidden="1" x14ac:dyDescent="0.3">
      <c r="A4278" s="25" t="s">
        <v>20</v>
      </c>
      <c r="B4278" s="21" t="s">
        <v>32</v>
      </c>
      <c r="C4278" s="25" t="s">
        <v>36</v>
      </c>
      <c r="D4278" s="25" t="s">
        <v>36</v>
      </c>
      <c r="E4278" t="s">
        <v>44</v>
      </c>
      <c r="F4278" s="25" t="s">
        <v>30</v>
      </c>
      <c r="G4278" s="21" t="s">
        <v>29</v>
      </c>
      <c r="H4278" s="21" t="s">
        <v>29</v>
      </c>
      <c r="I4278" s="25" t="s">
        <v>25</v>
      </c>
      <c r="J4278" s="21" t="s">
        <v>29</v>
      </c>
      <c r="K4278" s="26">
        <v>2.7247824668884202</v>
      </c>
      <c r="L4278" s="26">
        <v>6.3395030498504603</v>
      </c>
      <c r="N4278">
        <f>(Tabell1[[#This Row],[TP]]+Tabell1[[#This Row],[TN]])/(Tabell1[[#This Row],[TP]]+Tabell1[[#This Row],[TN]]+Tabell1[[#This Row],[FP]]+Tabell1[[#This Row],[FN]])</f>
        <v>0.83975991269552563</v>
      </c>
      <c r="O4278">
        <f>Tabell1[[#This Row],[TP]]/(Tabell1[[#This Row],[TP]]+Tabell1[[#This Row],[FP]])</f>
        <v>0.82480655964892025</v>
      </c>
      <c r="P4278">
        <f>Tabell1[[#This Row],[TP]]/(Tabell1[[#This Row],[TP]]+Tabell1[[#This Row],[FN]])</f>
        <v>0.96683362664139705</v>
      </c>
      <c r="Q4278">
        <f>2*(Tabell1[[#This Row],[Recall]] * Tabell1[[#This Row],[Precision]]) / (Tabell1[[#This Row],[Recall]] + Tabell1[[#This Row],[Precision]])</f>
        <v>0.89019070173251902</v>
      </c>
      <c r="R4278">
        <v>7142</v>
      </c>
      <c r="S4278">
        <v>2092</v>
      </c>
      <c r="T4278">
        <v>1517</v>
      </c>
      <c r="U4278">
        <v>245</v>
      </c>
    </row>
    <row r="4279" spans="1:21" hidden="1" x14ac:dyDescent="0.3">
      <c r="A4279" s="25" t="s">
        <v>20</v>
      </c>
      <c r="B4279" s="21" t="s">
        <v>32</v>
      </c>
      <c r="C4279" s="23" t="s">
        <v>40</v>
      </c>
      <c r="D4279" s="20" t="s">
        <v>23</v>
      </c>
      <c r="E4279" t="s">
        <v>24</v>
      </c>
      <c r="F4279" s="19" t="s">
        <v>21</v>
      </c>
      <c r="G4279" s="25" t="s">
        <v>26</v>
      </c>
      <c r="H4279" s="21" t="s">
        <v>29</v>
      </c>
      <c r="I4279" s="21"/>
      <c r="J4279" s="25" t="s">
        <v>26</v>
      </c>
      <c r="K4279" s="26">
        <v>1.77294254302978</v>
      </c>
      <c r="L4279" s="26">
        <v>2.5137140750885001</v>
      </c>
      <c r="N4279">
        <f>(Tabell1[[#This Row],[TP]]+Tabell1[[#This Row],[TN]])/(Tabell1[[#This Row],[TP]]+Tabell1[[#This Row],[TN]]+Tabell1[[#This Row],[FP]]+Tabell1[[#This Row],[FN]])</f>
        <v>0.81995111795057485</v>
      </c>
      <c r="O4279">
        <f>Tabell1[[#This Row],[TP]]/(Tabell1[[#This Row],[TP]]+Tabell1[[#This Row],[FP]])</f>
        <v>0.95205479452054798</v>
      </c>
      <c r="P4279">
        <f>Tabell1[[#This Row],[TP]]/(Tabell1[[#This Row],[TP]]+Tabell1[[#This Row],[FN]])</f>
        <v>0.83587350959046136</v>
      </c>
      <c r="Q4279">
        <f>2*(Tabell1[[#This Row],[Recall]] * Tabell1[[#This Row],[Precision]]) / (Tabell1[[#This Row],[Recall]] + Tabell1[[#This Row],[Precision]])</f>
        <v>0.89018936675316074</v>
      </c>
      <c r="R4279">
        <v>8062</v>
      </c>
      <c r="S4279">
        <v>996</v>
      </c>
      <c r="T4279">
        <v>406</v>
      </c>
      <c r="U4279">
        <v>1583</v>
      </c>
    </row>
    <row r="4280" spans="1:21" hidden="1" x14ac:dyDescent="0.3">
      <c r="A4280" s="21" t="s">
        <v>31</v>
      </c>
      <c r="B4280" s="25" t="s">
        <v>22</v>
      </c>
      <c r="C4280" s="24" t="s">
        <v>38</v>
      </c>
      <c r="D4280" s="24" t="s">
        <v>38</v>
      </c>
      <c r="E4280" t="s">
        <v>39</v>
      </c>
      <c r="F4280" s="19" t="s">
        <v>21</v>
      </c>
      <c r="G4280" s="21" t="s">
        <v>29</v>
      </c>
      <c r="H4280" s="25" t="s">
        <v>26</v>
      </c>
      <c r="I4280" s="21"/>
      <c r="J4280" s="21" t="s">
        <v>29</v>
      </c>
      <c r="K4280" s="26">
        <v>0.498268842697143</v>
      </c>
      <c r="L4280" s="26">
        <v>0.25831651687621998</v>
      </c>
      <c r="N4280">
        <f>(Tabell1[[#This Row],[TP]]+Tabell1[[#This Row],[TN]])/(Tabell1[[#This Row],[TP]]+Tabell1[[#This Row],[TN]]+Tabell1[[#This Row],[FP]]+Tabell1[[#This Row],[FN]])</f>
        <v>0.86373052328199584</v>
      </c>
      <c r="O4280">
        <f>Tabell1[[#This Row],[TP]]/(Tabell1[[#This Row],[TP]]+Tabell1[[#This Row],[FP]])</f>
        <v>0.86402705368465549</v>
      </c>
      <c r="P4280">
        <f>Tabell1[[#This Row],[TP]]/(Tabell1[[#This Row],[TP]]+Tabell1[[#This Row],[FN]])</f>
        <v>0.91796407185628748</v>
      </c>
      <c r="Q4280">
        <f>2*(Tabell1[[#This Row],[Recall]] * Tabell1[[#This Row],[Precision]]) / (Tabell1[[#This Row],[Recall]] + Tabell1[[#This Row],[Precision]])</f>
        <v>0.89017928431443705</v>
      </c>
      <c r="R4280">
        <v>6132</v>
      </c>
      <c r="S4280">
        <v>3458</v>
      </c>
      <c r="T4280">
        <v>965</v>
      </c>
      <c r="U4280">
        <v>548</v>
      </c>
    </row>
    <row r="4281" spans="1:21" hidden="1" x14ac:dyDescent="0.3">
      <c r="A4281" s="21" t="s">
        <v>31</v>
      </c>
      <c r="B4281" s="23" t="s">
        <v>33</v>
      </c>
      <c r="C4281" s="25" t="s">
        <v>36</v>
      </c>
      <c r="D4281" s="25" t="s">
        <v>36</v>
      </c>
      <c r="E4281" t="s">
        <v>44</v>
      </c>
      <c r="F4281" s="19" t="s">
        <v>21</v>
      </c>
      <c r="G4281" s="25" t="s">
        <v>26</v>
      </c>
      <c r="H4281" s="21" t="s">
        <v>29</v>
      </c>
      <c r="I4281" s="25" t="s">
        <v>25</v>
      </c>
      <c r="J4281" s="21" t="s">
        <v>29</v>
      </c>
      <c r="K4281" s="26">
        <v>73.121084928512502</v>
      </c>
      <c r="L4281" s="26">
        <v>0.78426861763000399</v>
      </c>
      <c r="N4281">
        <f>(Tabell1[[#This Row],[TP]]+Tabell1[[#This Row],[TN]])/(Tabell1[[#This Row],[TP]]+Tabell1[[#This Row],[TN]]+Tabell1[[#This Row],[FP]]+Tabell1[[#This Row],[FN]])</f>
        <v>0.8372135321935249</v>
      </c>
      <c r="O4281">
        <f>Tabell1[[#This Row],[TP]]/(Tabell1[[#This Row],[TP]]+Tabell1[[#This Row],[FP]])</f>
        <v>0.81426165075800117</v>
      </c>
      <c r="P4281">
        <f>Tabell1[[#This Row],[TP]]/(Tabell1[[#This Row],[TP]]+Tabell1[[#This Row],[FN]])</f>
        <v>0.98158927846216326</v>
      </c>
      <c r="Q4281">
        <f>2*(Tabell1[[#This Row],[Recall]] * Tabell1[[#This Row],[Precision]]) / (Tabell1[[#This Row],[Recall]] + Tabell1[[#This Row],[Precision]])</f>
        <v>0.89013012521482937</v>
      </c>
      <c r="R4281">
        <v>7251</v>
      </c>
      <c r="S4281">
        <v>1955</v>
      </c>
      <c r="T4281">
        <v>1654</v>
      </c>
      <c r="U4281">
        <v>136</v>
      </c>
    </row>
    <row r="4282" spans="1:21" hidden="1" x14ac:dyDescent="0.3">
      <c r="A4282" s="21" t="s">
        <v>31</v>
      </c>
      <c r="B4282" s="21" t="s">
        <v>32</v>
      </c>
      <c r="C4282" s="24" t="s">
        <v>38</v>
      </c>
      <c r="D4282" s="24" t="s">
        <v>38</v>
      </c>
      <c r="E4282" t="s">
        <v>45</v>
      </c>
      <c r="F4282" s="19" t="s">
        <v>21</v>
      </c>
      <c r="G4282" s="21" t="s">
        <v>29</v>
      </c>
      <c r="H4282" s="21" t="s">
        <v>29</v>
      </c>
      <c r="I4282" s="21"/>
      <c r="J4282" s="21" t="s">
        <v>29</v>
      </c>
      <c r="K4282" s="26">
        <v>1.1964023113250699</v>
      </c>
      <c r="L4282" s="26">
        <v>0.399826049804687</v>
      </c>
      <c r="N4282">
        <f>(Tabell1[[#This Row],[TP]]+Tabell1[[#This Row],[TN]])/(Tabell1[[#This Row],[TP]]+Tabell1[[#This Row],[TN]]+Tabell1[[#This Row],[FP]]+Tabell1[[#This Row],[FN]])</f>
        <v>0.86301617421162014</v>
      </c>
      <c r="O4282">
        <f>Tabell1[[#This Row],[TP]]/(Tabell1[[#This Row],[TP]]+Tabell1[[#This Row],[FP]])</f>
        <v>0.85503411781088989</v>
      </c>
      <c r="P4282">
        <f>Tabell1[[#This Row],[TP]]/(Tabell1[[#This Row],[TP]]+Tabell1[[#This Row],[FN]])</f>
        <v>0.92819349962207109</v>
      </c>
      <c r="Q4282">
        <f>2*(Tabell1[[#This Row],[Recall]] * Tabell1[[#This Row],[Precision]]) / (Tabell1[[#This Row],[Recall]] + Tabell1[[#This Row],[Precision]])</f>
        <v>0.89011307625398672</v>
      </c>
      <c r="R4282">
        <v>6140</v>
      </c>
      <c r="S4282">
        <v>3411</v>
      </c>
      <c r="T4282">
        <v>1041</v>
      </c>
      <c r="U4282">
        <v>475</v>
      </c>
    </row>
    <row r="4283" spans="1:21" hidden="1" x14ac:dyDescent="0.3">
      <c r="A4283" s="25" t="s">
        <v>20</v>
      </c>
      <c r="B4283" s="25" t="s">
        <v>22</v>
      </c>
      <c r="C4283" s="23" t="s">
        <v>40</v>
      </c>
      <c r="D4283" s="23" t="s">
        <v>40</v>
      </c>
      <c r="E4283" t="s">
        <v>41</v>
      </c>
      <c r="F4283" s="25" t="s">
        <v>30</v>
      </c>
      <c r="G4283" s="21" t="s">
        <v>29</v>
      </c>
      <c r="H4283" s="21" t="s">
        <v>29</v>
      </c>
      <c r="I4283" s="21"/>
      <c r="J4283" s="25" t="s">
        <v>26</v>
      </c>
      <c r="K4283" s="26">
        <v>3.0458207130432098</v>
      </c>
      <c r="L4283" s="26">
        <v>7.8002240657806396</v>
      </c>
      <c r="N4283">
        <f>(Tabell1[[#This Row],[TP]]+Tabell1[[#This Row],[TN]])/(Tabell1[[#This Row],[TP]]+Tabell1[[#This Row],[TN]]+Tabell1[[#This Row],[FP]]+Tabell1[[#This Row],[FN]])</f>
        <v>0.89145538211675535</v>
      </c>
      <c r="O4283">
        <f>Tabell1[[#This Row],[TP]]/(Tabell1[[#This Row],[TP]]+Tabell1[[#This Row],[FP]])</f>
        <v>0.90122086570477244</v>
      </c>
      <c r="P4283">
        <f>Tabell1[[#This Row],[TP]]/(Tabell1[[#This Row],[TP]]+Tabell1[[#This Row],[FN]])</f>
        <v>0.87926367081754198</v>
      </c>
      <c r="Q4283">
        <f>2*(Tabell1[[#This Row],[Recall]] * Tabell1[[#This Row],[Precision]]) / (Tabell1[[#This Row],[Recall]] + Tabell1[[#This Row],[Precision]])</f>
        <v>0.89010687859687576</v>
      </c>
      <c r="R4283">
        <v>4872</v>
      </c>
      <c r="S4283">
        <v>5008</v>
      </c>
      <c r="T4283">
        <v>534</v>
      </c>
      <c r="U4283">
        <v>669</v>
      </c>
    </row>
    <row r="4284" spans="1:21" hidden="1" x14ac:dyDescent="0.3">
      <c r="A4284" s="25" t="s">
        <v>20</v>
      </c>
      <c r="B4284" s="25" t="s">
        <v>22</v>
      </c>
      <c r="C4284" s="23" t="s">
        <v>40</v>
      </c>
      <c r="D4284" s="23" t="s">
        <v>40</v>
      </c>
      <c r="E4284" t="s">
        <v>41</v>
      </c>
      <c r="F4284" s="25" t="s">
        <v>30</v>
      </c>
      <c r="G4284" s="25" t="s">
        <v>26</v>
      </c>
      <c r="H4284" s="21" t="s">
        <v>29</v>
      </c>
      <c r="I4284" s="21"/>
      <c r="J4284" s="25" t="s">
        <v>26</v>
      </c>
      <c r="K4284" s="26">
        <v>3.0378623008728001</v>
      </c>
      <c r="L4284" s="26">
        <v>7.8409855365753103</v>
      </c>
      <c r="N4284">
        <f>(Tabell1[[#This Row],[TP]]+Tabell1[[#This Row],[TN]])/(Tabell1[[#This Row],[TP]]+Tabell1[[#This Row],[TN]]+Tabell1[[#This Row],[FP]]+Tabell1[[#This Row],[FN]])</f>
        <v>0.89145538211675535</v>
      </c>
      <c r="O4284">
        <f>Tabell1[[#This Row],[TP]]/(Tabell1[[#This Row],[TP]]+Tabell1[[#This Row],[FP]])</f>
        <v>0.90122086570477244</v>
      </c>
      <c r="P4284">
        <f>Tabell1[[#This Row],[TP]]/(Tabell1[[#This Row],[TP]]+Tabell1[[#This Row],[FN]])</f>
        <v>0.87926367081754198</v>
      </c>
      <c r="Q4284">
        <f>2*(Tabell1[[#This Row],[Recall]] * Tabell1[[#This Row],[Precision]]) / (Tabell1[[#This Row],[Recall]] + Tabell1[[#This Row],[Precision]])</f>
        <v>0.89010687859687576</v>
      </c>
      <c r="R4284">
        <v>4872</v>
      </c>
      <c r="S4284">
        <v>5008</v>
      </c>
      <c r="T4284">
        <v>534</v>
      </c>
      <c r="U4284">
        <v>669</v>
      </c>
    </row>
    <row r="4285" spans="1:21" hidden="1" x14ac:dyDescent="0.3">
      <c r="A4285" s="21" t="s">
        <v>31</v>
      </c>
      <c r="B4285" s="21" t="s">
        <v>32</v>
      </c>
      <c r="C4285" s="24" t="s">
        <v>38</v>
      </c>
      <c r="D4285" s="24" t="s">
        <v>38</v>
      </c>
      <c r="E4285" t="s">
        <v>45</v>
      </c>
      <c r="F4285" s="19" t="s">
        <v>21</v>
      </c>
      <c r="G4285" s="21" t="s">
        <v>29</v>
      </c>
      <c r="H4285" s="21" t="s">
        <v>29</v>
      </c>
      <c r="I4285" s="25" t="s">
        <v>25</v>
      </c>
      <c r="J4285" s="25" t="s">
        <v>26</v>
      </c>
      <c r="K4285" s="26">
        <v>2.40500712394714</v>
      </c>
      <c r="L4285" s="26">
        <v>1.0725247859954801</v>
      </c>
      <c r="N4285">
        <f>(Tabell1[[#This Row],[TP]]+Tabell1[[#This Row],[TN]])/(Tabell1[[#This Row],[TP]]+Tabell1[[#This Row],[TN]]+Tabell1[[#This Row],[FP]]+Tabell1[[#This Row],[FN]])</f>
        <v>0.86229330441854157</v>
      </c>
      <c r="O4285">
        <f>Tabell1[[#This Row],[TP]]/(Tabell1[[#This Row],[TP]]+Tabell1[[#This Row],[FP]])</f>
        <v>0.8510550268928424</v>
      </c>
      <c r="P4285">
        <f>Tabell1[[#This Row],[TP]]/(Tabell1[[#This Row],[TP]]+Tabell1[[#This Row],[FN]])</f>
        <v>0.93287981859410429</v>
      </c>
      <c r="Q4285">
        <f>2*(Tabell1[[#This Row],[Recall]] * Tabell1[[#This Row],[Precision]]) / (Tabell1[[#This Row],[Recall]] + Tabell1[[#This Row],[Precision]])</f>
        <v>0.89009086975335361</v>
      </c>
      <c r="R4285">
        <v>6171</v>
      </c>
      <c r="S4285">
        <v>3372</v>
      </c>
      <c r="T4285">
        <v>1080</v>
      </c>
      <c r="U4285">
        <v>444</v>
      </c>
    </row>
    <row r="4286" spans="1:21" hidden="1" x14ac:dyDescent="0.3">
      <c r="A4286" s="21" t="s">
        <v>31</v>
      </c>
      <c r="B4286" s="25" t="s">
        <v>22</v>
      </c>
      <c r="C4286" s="25" t="s">
        <v>36</v>
      </c>
      <c r="D4286" s="25" t="s">
        <v>36</v>
      </c>
      <c r="E4286" t="s">
        <v>37</v>
      </c>
      <c r="F4286" s="25" t="s">
        <v>30</v>
      </c>
      <c r="G4286" s="21" t="s">
        <v>29</v>
      </c>
      <c r="H4286" s="25" t="s">
        <v>26</v>
      </c>
      <c r="I4286" s="21"/>
      <c r="J4286" s="21" t="s">
        <v>29</v>
      </c>
      <c r="K4286" s="26">
        <v>1.42679214477539</v>
      </c>
      <c r="L4286" s="26">
        <v>0.48482537269592202</v>
      </c>
      <c r="N4286">
        <f>(Tabell1[[#This Row],[TP]]+Tabell1[[#This Row],[TN]])/(Tabell1[[#This Row],[TP]]+Tabell1[[#This Row],[TN]]+Tabell1[[#This Row],[FP]]+Tabell1[[#This Row],[FN]])</f>
        <v>0.83907835786778828</v>
      </c>
      <c r="O4286">
        <f>Tabell1[[#This Row],[TP]]/(Tabell1[[#This Row],[TP]]+Tabell1[[#This Row],[FP]])</f>
        <v>0.81903885950793287</v>
      </c>
      <c r="P4286">
        <f>Tabell1[[#This Row],[TP]]/(Tabell1[[#This Row],[TP]]+Tabell1[[#This Row],[FN]])</f>
        <v>0.9745554035567715</v>
      </c>
      <c r="Q4286">
        <f>2*(Tabell1[[#This Row],[Recall]] * Tabell1[[#This Row],[Precision]]) / (Tabell1[[#This Row],[Recall]] + Tabell1[[#This Row],[Precision]])</f>
        <v>0.8900549725137431</v>
      </c>
      <c r="R4286">
        <v>7124</v>
      </c>
      <c r="S4286">
        <v>2053</v>
      </c>
      <c r="T4286">
        <v>1574</v>
      </c>
      <c r="U4286">
        <v>186</v>
      </c>
    </row>
    <row r="4287" spans="1:21" hidden="1" x14ac:dyDescent="0.3">
      <c r="A4287" s="21" t="s">
        <v>31</v>
      </c>
      <c r="B4287" s="23" t="s">
        <v>33</v>
      </c>
      <c r="C4287" s="24" t="s">
        <v>38</v>
      </c>
      <c r="D4287" s="24" t="s">
        <v>38</v>
      </c>
      <c r="E4287" t="s">
        <v>39</v>
      </c>
      <c r="F4287" s="19" t="s">
        <v>21</v>
      </c>
      <c r="G4287" s="21" t="s">
        <v>29</v>
      </c>
      <c r="H4287" s="25" t="s">
        <v>26</v>
      </c>
      <c r="I4287" s="21"/>
      <c r="J4287" s="25" t="s">
        <v>26</v>
      </c>
      <c r="K4287" s="26">
        <v>316.80808663368202</v>
      </c>
      <c r="L4287" s="26">
        <v>2.1338717937469398</v>
      </c>
      <c r="N4287">
        <f>(Tabell1[[#This Row],[TP]]+Tabell1[[#This Row],[TN]])/(Tabell1[[#This Row],[TP]]+Tabell1[[#This Row],[TN]]+Tabell1[[#This Row],[FP]]+Tabell1[[#This Row],[FN]])</f>
        <v>0.85652526344231283</v>
      </c>
      <c r="O4287">
        <f>Tabell1[[#This Row],[TP]]/(Tabell1[[#This Row],[TP]]+Tabell1[[#This Row],[FP]])</f>
        <v>0.82613155532760607</v>
      </c>
      <c r="P4287">
        <f>Tabell1[[#This Row],[TP]]/(Tabell1[[#This Row],[TP]]+Tabell1[[#This Row],[FN]])</f>
        <v>0.96452095808383231</v>
      </c>
      <c r="Q4287">
        <f>2*(Tabell1[[#This Row],[Recall]] * Tabell1[[#This Row],[Precision]]) / (Tabell1[[#This Row],[Recall]] + Tabell1[[#This Row],[Precision]])</f>
        <v>0.88997858968160781</v>
      </c>
      <c r="R4287">
        <v>6443</v>
      </c>
      <c r="S4287">
        <v>3067</v>
      </c>
      <c r="T4287">
        <v>1356</v>
      </c>
      <c r="U4287">
        <v>237</v>
      </c>
    </row>
    <row r="4288" spans="1:21" hidden="1" x14ac:dyDescent="0.3">
      <c r="A4288" s="23" t="s">
        <v>48</v>
      </c>
      <c r="B4288" s="25" t="s">
        <v>22</v>
      </c>
      <c r="C4288" s="21" t="s">
        <v>34</v>
      </c>
      <c r="D4288" s="21" t="s">
        <v>34</v>
      </c>
      <c r="E4288" t="s">
        <v>43</v>
      </c>
      <c r="F4288" s="19" t="s">
        <v>21</v>
      </c>
      <c r="G4288" s="21" t="s">
        <v>29</v>
      </c>
      <c r="H4288" s="21" t="s">
        <v>29</v>
      </c>
      <c r="I4288" s="25" t="s">
        <v>25</v>
      </c>
      <c r="J4288" s="21" t="s">
        <v>29</v>
      </c>
      <c r="K4288" s="26">
        <v>0.11768531799316399</v>
      </c>
      <c r="L4288" s="26">
        <v>0.28121447563171298</v>
      </c>
      <c r="N4288">
        <f>(Tabell1[[#This Row],[TP]]+Tabell1[[#This Row],[TN]])/(Tabell1[[#This Row],[TP]]+Tabell1[[#This Row],[TN]]+Tabell1[[#This Row],[FP]]+Tabell1[[#This Row],[FN]])</f>
        <v>0.80255527364987311</v>
      </c>
      <c r="O4288">
        <f>Tabell1[[#This Row],[TP]]/(Tabell1[[#This Row],[TP]]+Tabell1[[#This Row],[FP]])</f>
        <v>0.8017468838140297</v>
      </c>
      <c r="P4288">
        <f>Tabell1[[#This Row],[TP]]/(Tabell1[[#This Row],[TP]]+Tabell1[[#This Row],[FN]])</f>
        <v>1</v>
      </c>
      <c r="Q4288">
        <f>2*(Tabell1[[#This Row],[Recall]] * Tabell1[[#This Row],[Precision]]) / (Tabell1[[#This Row],[Recall]] + Tabell1[[#This Row],[Precision]])</f>
        <v>0.8899661667424128</v>
      </c>
      <c r="R4288">
        <v>8812</v>
      </c>
      <c r="S4288">
        <v>45</v>
      </c>
      <c r="T4288">
        <v>2179</v>
      </c>
      <c r="U4288">
        <v>0</v>
      </c>
    </row>
    <row r="4289" spans="1:21" hidden="1" x14ac:dyDescent="0.3">
      <c r="A4289" s="23" t="s">
        <v>48</v>
      </c>
      <c r="B4289" s="25" t="s">
        <v>22</v>
      </c>
      <c r="C4289" s="21" t="s">
        <v>34</v>
      </c>
      <c r="D4289" s="21" t="s">
        <v>34</v>
      </c>
      <c r="E4289" t="s">
        <v>43</v>
      </c>
      <c r="F4289" s="19" t="s">
        <v>21</v>
      </c>
      <c r="G4289" s="21" t="s">
        <v>29</v>
      </c>
      <c r="H4289" s="21" t="s">
        <v>29</v>
      </c>
      <c r="I4289" s="25" t="s">
        <v>25</v>
      </c>
      <c r="J4289" s="25" t="s">
        <v>26</v>
      </c>
      <c r="K4289" s="26">
        <v>0.110682010650634</v>
      </c>
      <c r="L4289" s="26">
        <v>0.36865162849426197</v>
      </c>
      <c r="N4289">
        <f>(Tabell1[[#This Row],[TP]]+Tabell1[[#This Row],[TN]])/(Tabell1[[#This Row],[TP]]+Tabell1[[#This Row],[TN]]+Tabell1[[#This Row],[FP]]+Tabell1[[#This Row],[FN]])</f>
        <v>0.80255527364987311</v>
      </c>
      <c r="O4289">
        <f>Tabell1[[#This Row],[TP]]/(Tabell1[[#This Row],[TP]]+Tabell1[[#This Row],[FP]])</f>
        <v>0.8017468838140297</v>
      </c>
      <c r="P4289">
        <f>Tabell1[[#This Row],[TP]]/(Tabell1[[#This Row],[TP]]+Tabell1[[#This Row],[FN]])</f>
        <v>1</v>
      </c>
      <c r="Q4289">
        <f>2*(Tabell1[[#This Row],[Recall]] * Tabell1[[#This Row],[Precision]]) / (Tabell1[[#This Row],[Recall]] + Tabell1[[#This Row],[Precision]])</f>
        <v>0.8899661667424128</v>
      </c>
      <c r="R4289">
        <v>8812</v>
      </c>
      <c r="S4289">
        <v>45</v>
      </c>
      <c r="T4289">
        <v>2179</v>
      </c>
      <c r="U4289">
        <v>0</v>
      </c>
    </row>
    <row r="4290" spans="1:21" hidden="1" x14ac:dyDescent="0.3">
      <c r="A4290" s="21" t="s">
        <v>31</v>
      </c>
      <c r="B4290" s="21" t="s">
        <v>32</v>
      </c>
      <c r="C4290" s="24" t="s">
        <v>38</v>
      </c>
      <c r="D4290" s="24" t="s">
        <v>38</v>
      </c>
      <c r="E4290" t="s">
        <v>39</v>
      </c>
      <c r="F4290" s="25" t="s">
        <v>30</v>
      </c>
      <c r="G4290" s="21" t="s">
        <v>29</v>
      </c>
      <c r="H4290" s="21" t="s">
        <v>29</v>
      </c>
      <c r="I4290" s="25" t="s">
        <v>25</v>
      </c>
      <c r="J4290" s="25" t="s">
        <v>26</v>
      </c>
      <c r="K4290" s="26">
        <v>6.4626815319061199</v>
      </c>
      <c r="L4290" s="26">
        <v>1.8363225460052399</v>
      </c>
      <c r="N4290">
        <f>(Tabell1[[#This Row],[TP]]+Tabell1[[#This Row],[TN]])/(Tabell1[[#This Row],[TP]]+Tabell1[[#This Row],[TN]]+Tabell1[[#This Row],[FP]]+Tabell1[[#This Row],[FN]])</f>
        <v>0.85886697289020986</v>
      </c>
      <c r="O4290">
        <f>Tabell1[[#This Row],[TP]]/(Tabell1[[#This Row],[TP]]+Tabell1[[#This Row],[FP]])</f>
        <v>0.83811665123660894</v>
      </c>
      <c r="P4290">
        <f>Tabell1[[#This Row],[TP]]/(Tabell1[[#This Row],[TP]]+Tabell1[[#This Row],[FN]])</f>
        <v>0.94865269461077839</v>
      </c>
      <c r="Q4290">
        <f>2*(Tabell1[[#This Row],[Recall]] * Tabell1[[#This Row],[Precision]]) / (Tabell1[[#This Row],[Recall]] + Tabell1[[#This Row],[Precision]])</f>
        <v>0.88996559230391126</v>
      </c>
      <c r="R4290">
        <v>6337</v>
      </c>
      <c r="S4290">
        <v>3199</v>
      </c>
      <c r="T4290">
        <v>1224</v>
      </c>
      <c r="U4290">
        <v>343</v>
      </c>
    </row>
    <row r="4291" spans="1:21" hidden="1" x14ac:dyDescent="0.3">
      <c r="A4291" s="21" t="s">
        <v>31</v>
      </c>
      <c r="B4291" s="21" t="s">
        <v>32</v>
      </c>
      <c r="C4291" s="24" t="s">
        <v>38</v>
      </c>
      <c r="D4291" s="24" t="s">
        <v>38</v>
      </c>
      <c r="E4291" t="s">
        <v>39</v>
      </c>
      <c r="F4291" s="19" t="s">
        <v>21</v>
      </c>
      <c r="G4291" s="21" t="s">
        <v>29</v>
      </c>
      <c r="H4291" s="25" t="s">
        <v>26</v>
      </c>
      <c r="I4291" s="25" t="s">
        <v>25</v>
      </c>
      <c r="J4291" s="21" t="s">
        <v>29</v>
      </c>
      <c r="K4291" s="26">
        <v>0.67982697486877397</v>
      </c>
      <c r="L4291" s="26">
        <v>0.38331174850463801</v>
      </c>
      <c r="N4291">
        <f>(Tabell1[[#This Row],[TP]]+Tabell1[[#This Row],[TN]])/(Tabell1[[#This Row],[TP]]+Tabell1[[#This Row],[TN]]+Tabell1[[#This Row],[FP]]+Tabell1[[#This Row],[FN]])</f>
        <v>0.86436098351796808</v>
      </c>
      <c r="O4291">
        <f>Tabell1[[#This Row],[TP]]/(Tabell1[[#This Row],[TP]]+Tabell1[[#This Row],[FP]])</f>
        <v>0.8693603655054255</v>
      </c>
      <c r="P4291">
        <f>Tabell1[[#This Row],[TP]]/(Tabell1[[#This Row],[TP]]+Tabell1[[#This Row],[FN]])</f>
        <v>0.9115269461077844</v>
      </c>
      <c r="Q4291">
        <f>2*(Tabell1[[#This Row],[Recall]] * Tabell1[[#This Row],[Precision]]) / (Tabell1[[#This Row],[Recall]] + Tabell1[[#This Row],[Precision]])</f>
        <v>0.88994446068401056</v>
      </c>
      <c r="R4291">
        <v>6089</v>
      </c>
      <c r="S4291">
        <v>3508</v>
      </c>
      <c r="T4291">
        <v>915</v>
      </c>
      <c r="U4291">
        <v>591</v>
      </c>
    </row>
    <row r="4292" spans="1:21" hidden="1" x14ac:dyDescent="0.3">
      <c r="A4292" s="21" t="s">
        <v>31</v>
      </c>
      <c r="B4292" s="21" t="s">
        <v>32</v>
      </c>
      <c r="C4292" s="25" t="s">
        <v>36</v>
      </c>
      <c r="D4292" s="25" t="s">
        <v>36</v>
      </c>
      <c r="E4292" t="s">
        <v>37</v>
      </c>
      <c r="F4292" s="25" t="s">
        <v>30</v>
      </c>
      <c r="G4292" s="25" t="s">
        <v>26</v>
      </c>
      <c r="H4292" s="25" t="s">
        <v>26</v>
      </c>
      <c r="I4292" s="25" t="s">
        <v>25</v>
      </c>
      <c r="J4292" s="21" t="s">
        <v>29</v>
      </c>
      <c r="K4292" s="26">
        <v>1.4920461177825901</v>
      </c>
      <c r="L4292" s="26">
        <v>0.49782729148864702</v>
      </c>
      <c r="N4292">
        <f>(Tabell1[[#This Row],[TP]]+Tabell1[[#This Row],[TN]])/(Tabell1[[#This Row],[TP]]+Tabell1[[#This Row],[TN]]+Tabell1[[#This Row],[FP]]+Tabell1[[#This Row],[FN]])</f>
        <v>0.8389869251165768</v>
      </c>
      <c r="O4292">
        <f>Tabell1[[#This Row],[TP]]/(Tabell1[[#This Row],[TP]]+Tabell1[[#This Row],[FP]])</f>
        <v>0.81938528836192015</v>
      </c>
      <c r="P4292">
        <f>Tabell1[[#This Row],[TP]]/(Tabell1[[#This Row],[TP]]+Tabell1[[#This Row],[FN]])</f>
        <v>0.97373461012311902</v>
      </c>
      <c r="Q4292">
        <f>2*(Tabell1[[#This Row],[Recall]] * Tabell1[[#This Row],[Precision]]) / (Tabell1[[#This Row],[Recall]] + Tabell1[[#This Row],[Precision]])</f>
        <v>0.88991685941113963</v>
      </c>
      <c r="R4292">
        <v>7118</v>
      </c>
      <c r="S4292">
        <v>2058</v>
      </c>
      <c r="T4292">
        <v>1569</v>
      </c>
      <c r="U4292">
        <v>192</v>
      </c>
    </row>
    <row r="4293" spans="1:21" hidden="1" x14ac:dyDescent="0.3">
      <c r="A4293" s="23" t="s">
        <v>48</v>
      </c>
      <c r="B4293" s="25" t="s">
        <v>22</v>
      </c>
      <c r="C4293" s="21" t="s">
        <v>34</v>
      </c>
      <c r="D4293" s="21" t="s">
        <v>34</v>
      </c>
      <c r="E4293" t="s">
        <v>35</v>
      </c>
      <c r="F4293" s="25" t="s">
        <v>30</v>
      </c>
      <c r="G4293" s="25" t="s">
        <v>26</v>
      </c>
      <c r="H4293" s="21" t="s">
        <v>29</v>
      </c>
      <c r="I4293" s="21"/>
      <c r="J4293" s="21" t="s">
        <v>29</v>
      </c>
      <c r="K4293" s="26">
        <v>0.29717135429382302</v>
      </c>
      <c r="L4293" s="26">
        <v>0.35704541206359802</v>
      </c>
      <c r="N4293">
        <f>(Tabell1[[#This Row],[TP]]+Tabell1[[#This Row],[TN]])/(Tabell1[[#This Row],[TP]]+Tabell1[[#This Row],[TN]]+Tabell1[[#This Row],[FP]]+Tabell1[[#This Row],[FN]])</f>
        <v>0.80184289754584437</v>
      </c>
      <c r="O4293">
        <f>Tabell1[[#This Row],[TP]]/(Tabell1[[#This Row],[TP]]+Tabell1[[#This Row],[FP]])</f>
        <v>0.80166194868048579</v>
      </c>
      <c r="P4293">
        <f>Tabell1[[#This Row],[TP]]/(Tabell1[[#This Row],[TP]]+Tabell1[[#This Row],[FN]])</f>
        <v>1</v>
      </c>
      <c r="Q4293">
        <f>2*(Tabell1[[#This Row],[Recall]] * Tabell1[[#This Row],[Precision]]) / (Tabell1[[#This Row],[Recall]] + Tabell1[[#This Row],[Precision]])</f>
        <v>0.88991383679675617</v>
      </c>
      <c r="R4293">
        <v>8779</v>
      </c>
      <c r="S4293">
        <v>10</v>
      </c>
      <c r="T4293">
        <v>2172</v>
      </c>
      <c r="U4293">
        <v>0</v>
      </c>
    </row>
    <row r="4294" spans="1:21" hidden="1" x14ac:dyDescent="0.3">
      <c r="A4294" s="23" t="s">
        <v>48</v>
      </c>
      <c r="B4294" s="25" t="s">
        <v>22</v>
      </c>
      <c r="C4294" s="21" t="s">
        <v>34</v>
      </c>
      <c r="D4294" s="21" t="s">
        <v>34</v>
      </c>
      <c r="E4294" t="s">
        <v>35</v>
      </c>
      <c r="F4294" s="25" t="s">
        <v>30</v>
      </c>
      <c r="G4294" s="21" t="s">
        <v>29</v>
      </c>
      <c r="H4294" s="21" t="s">
        <v>29</v>
      </c>
      <c r="I4294" s="21"/>
      <c r="J4294" s="21" t="s">
        <v>29</v>
      </c>
      <c r="K4294" s="26">
        <v>0.292459726333618</v>
      </c>
      <c r="L4294" s="26">
        <v>0.34108757972717202</v>
      </c>
      <c r="N4294">
        <f>(Tabell1[[#This Row],[TP]]+Tabell1[[#This Row],[TN]])/(Tabell1[[#This Row],[TP]]+Tabell1[[#This Row],[TN]]+Tabell1[[#This Row],[FP]]+Tabell1[[#This Row],[FN]])</f>
        <v>0.80184289754584437</v>
      </c>
      <c r="O4294">
        <f>Tabell1[[#This Row],[TP]]/(Tabell1[[#This Row],[TP]]+Tabell1[[#This Row],[FP]])</f>
        <v>0.80166194868048579</v>
      </c>
      <c r="P4294">
        <f>Tabell1[[#This Row],[TP]]/(Tabell1[[#This Row],[TP]]+Tabell1[[#This Row],[FN]])</f>
        <v>1</v>
      </c>
      <c r="Q4294">
        <f>2*(Tabell1[[#This Row],[Recall]] * Tabell1[[#This Row],[Precision]]) / (Tabell1[[#This Row],[Recall]] + Tabell1[[#This Row],[Precision]])</f>
        <v>0.88991383679675617</v>
      </c>
      <c r="R4294">
        <v>8779</v>
      </c>
      <c r="S4294">
        <v>10</v>
      </c>
      <c r="T4294">
        <v>2172</v>
      </c>
      <c r="U4294">
        <v>0</v>
      </c>
    </row>
    <row r="4295" spans="1:21" hidden="1" x14ac:dyDescent="0.3">
      <c r="A4295" s="21" t="s">
        <v>31</v>
      </c>
      <c r="B4295" s="25" t="s">
        <v>22</v>
      </c>
      <c r="C4295" s="24" t="s">
        <v>38</v>
      </c>
      <c r="D4295" s="24" t="s">
        <v>38</v>
      </c>
      <c r="E4295" t="s">
        <v>45</v>
      </c>
      <c r="F4295" s="19" t="s">
        <v>21</v>
      </c>
      <c r="G4295" s="21" t="s">
        <v>29</v>
      </c>
      <c r="H4295" s="25" t="s">
        <v>26</v>
      </c>
      <c r="I4295" s="25" t="s">
        <v>25</v>
      </c>
      <c r="J4295" s="25" t="s">
        <v>26</v>
      </c>
      <c r="K4295" s="26">
        <v>2.7511692047119101</v>
      </c>
      <c r="L4295" s="26">
        <v>0.64310002326965299</v>
      </c>
      <c r="N4295">
        <f>(Tabell1[[#This Row],[TP]]+Tabell1[[#This Row],[TN]])/(Tabell1[[#This Row],[TP]]+Tabell1[[#This Row],[TN]]+Tabell1[[#This Row],[FP]]+Tabell1[[#This Row],[FN]])</f>
        <v>0.86175115207373276</v>
      </c>
      <c r="O4295">
        <f>Tabell1[[#This Row],[TP]]/(Tabell1[[#This Row],[TP]]+Tabell1[[#This Row],[FP]])</f>
        <v>0.84910064533845941</v>
      </c>
      <c r="P4295">
        <f>Tabell1[[#This Row],[TP]]/(Tabell1[[#This Row],[TP]]+Tabell1[[#This Row],[FN]])</f>
        <v>0.93484504913076338</v>
      </c>
      <c r="Q4295">
        <f>2*(Tabell1[[#This Row],[Recall]] * Tabell1[[#This Row],[Precision]]) / (Tabell1[[#This Row],[Recall]] + Tabell1[[#This Row],[Precision]])</f>
        <v>0.88991221758526406</v>
      </c>
      <c r="R4295">
        <v>6184</v>
      </c>
      <c r="S4295">
        <v>3353</v>
      </c>
      <c r="T4295">
        <v>1099</v>
      </c>
      <c r="U4295">
        <v>431</v>
      </c>
    </row>
    <row r="4296" spans="1:21" hidden="1" x14ac:dyDescent="0.3">
      <c r="A4296" s="23" t="s">
        <v>48</v>
      </c>
      <c r="B4296" s="25" t="s">
        <v>22</v>
      </c>
      <c r="C4296" s="21" t="s">
        <v>34</v>
      </c>
      <c r="D4296" s="21" t="s">
        <v>34</v>
      </c>
      <c r="E4296" t="s">
        <v>35</v>
      </c>
      <c r="F4296" s="25" t="s">
        <v>30</v>
      </c>
      <c r="G4296" s="25" t="s">
        <v>26</v>
      </c>
      <c r="H4296" s="21" t="s">
        <v>29</v>
      </c>
      <c r="I4296" s="21"/>
      <c r="J4296" s="25" t="s">
        <v>26</v>
      </c>
      <c r="K4296" s="26">
        <v>0.29680585861205999</v>
      </c>
      <c r="L4296" s="26">
        <v>0.359044790267944</v>
      </c>
      <c r="N4296">
        <f>(Tabell1[[#This Row],[TP]]+Tabell1[[#This Row],[TN]])/(Tabell1[[#This Row],[TP]]+Tabell1[[#This Row],[TN]]+Tabell1[[#This Row],[FP]]+Tabell1[[#This Row],[FN]])</f>
        <v>0.80175166499406991</v>
      </c>
      <c r="O4296">
        <f>Tabell1[[#This Row],[TP]]/(Tabell1[[#This Row],[TP]]+Tabell1[[#This Row],[FP]])</f>
        <v>0.80158875091307524</v>
      </c>
      <c r="P4296">
        <f>Tabell1[[#This Row],[TP]]/(Tabell1[[#This Row],[TP]]+Tabell1[[#This Row],[FN]])</f>
        <v>1</v>
      </c>
      <c r="Q4296">
        <f>2*(Tabell1[[#This Row],[Recall]] * Tabell1[[#This Row],[Precision]]) / (Tabell1[[#This Row],[Recall]] + Tabell1[[#This Row],[Precision]])</f>
        <v>0.88986873447873904</v>
      </c>
      <c r="R4296">
        <v>8779</v>
      </c>
      <c r="S4296">
        <v>9</v>
      </c>
      <c r="T4296">
        <v>2173</v>
      </c>
      <c r="U4296">
        <v>0</v>
      </c>
    </row>
    <row r="4297" spans="1:21" hidden="1" x14ac:dyDescent="0.3">
      <c r="A4297" s="23" t="s">
        <v>48</v>
      </c>
      <c r="B4297" s="25" t="s">
        <v>22</v>
      </c>
      <c r="C4297" s="21" t="s">
        <v>34</v>
      </c>
      <c r="D4297" s="21" t="s">
        <v>34</v>
      </c>
      <c r="E4297" t="s">
        <v>35</v>
      </c>
      <c r="F4297" s="25" t="s">
        <v>30</v>
      </c>
      <c r="G4297" s="21" t="s">
        <v>29</v>
      </c>
      <c r="H4297" s="21" t="s">
        <v>29</v>
      </c>
      <c r="I4297" s="21"/>
      <c r="J4297" s="25" t="s">
        <v>26</v>
      </c>
      <c r="K4297" s="26">
        <v>0.2842378616333</v>
      </c>
      <c r="L4297" s="26">
        <v>0.347066640853881</v>
      </c>
      <c r="N4297">
        <f>(Tabell1[[#This Row],[TP]]+Tabell1[[#This Row],[TN]])/(Tabell1[[#This Row],[TP]]+Tabell1[[#This Row],[TN]]+Tabell1[[#This Row],[FP]]+Tabell1[[#This Row],[FN]])</f>
        <v>0.80175166499406991</v>
      </c>
      <c r="O4297">
        <f>Tabell1[[#This Row],[TP]]/(Tabell1[[#This Row],[TP]]+Tabell1[[#This Row],[FP]])</f>
        <v>0.80158875091307524</v>
      </c>
      <c r="P4297">
        <f>Tabell1[[#This Row],[TP]]/(Tabell1[[#This Row],[TP]]+Tabell1[[#This Row],[FN]])</f>
        <v>1</v>
      </c>
      <c r="Q4297">
        <f>2*(Tabell1[[#This Row],[Recall]] * Tabell1[[#This Row],[Precision]]) / (Tabell1[[#This Row],[Recall]] + Tabell1[[#This Row],[Precision]])</f>
        <v>0.88986873447873904</v>
      </c>
      <c r="R4297">
        <v>8779</v>
      </c>
      <c r="S4297">
        <v>9</v>
      </c>
      <c r="T4297">
        <v>2173</v>
      </c>
      <c r="U4297">
        <v>0</v>
      </c>
    </row>
    <row r="4298" spans="1:21" hidden="1" x14ac:dyDescent="0.3">
      <c r="A4298" s="21" t="s">
        <v>31</v>
      </c>
      <c r="B4298" s="21" t="s">
        <v>32</v>
      </c>
      <c r="C4298" s="25" t="s">
        <v>36</v>
      </c>
      <c r="D4298" s="25" t="s">
        <v>36</v>
      </c>
      <c r="E4298" t="s">
        <v>37</v>
      </c>
      <c r="F4298" s="25" t="s">
        <v>30</v>
      </c>
      <c r="G4298" s="25" t="s">
        <v>26</v>
      </c>
      <c r="H4298" s="21" t="s">
        <v>29</v>
      </c>
      <c r="I4298" s="21"/>
      <c r="J4298" s="21" t="s">
        <v>29</v>
      </c>
      <c r="K4298" s="26">
        <v>1.5365962982177701</v>
      </c>
      <c r="L4298" s="26">
        <v>0.503745317459106</v>
      </c>
      <c r="N4298">
        <f>(Tabell1[[#This Row],[TP]]+Tabell1[[#This Row],[TN]])/(Tabell1[[#This Row],[TP]]+Tabell1[[#This Row],[TN]]+Tabell1[[#This Row],[FP]]+Tabell1[[#This Row],[FN]])</f>
        <v>0.83798116485325047</v>
      </c>
      <c r="O4298">
        <f>Tabell1[[#This Row],[TP]]/(Tabell1[[#This Row],[TP]]+Tabell1[[#This Row],[FP]])</f>
        <v>0.81544771018455231</v>
      </c>
      <c r="P4298">
        <f>Tabell1[[#This Row],[TP]]/(Tabell1[[#This Row],[TP]]+Tabell1[[#This Row],[FN]])</f>
        <v>0.97920656634746917</v>
      </c>
      <c r="Q4298">
        <f>2*(Tabell1[[#This Row],[Recall]] * Tabell1[[#This Row],[Precision]]) / (Tabell1[[#This Row],[Recall]] + Tabell1[[#This Row],[Precision]])</f>
        <v>0.88985579313774243</v>
      </c>
      <c r="R4298">
        <v>7158</v>
      </c>
      <c r="S4298">
        <v>2007</v>
      </c>
      <c r="T4298">
        <v>1620</v>
      </c>
      <c r="U4298">
        <v>152</v>
      </c>
    </row>
    <row r="4299" spans="1:21" hidden="1" x14ac:dyDescent="0.3">
      <c r="A4299" s="25" t="s">
        <v>20</v>
      </c>
      <c r="B4299" s="21" t="s">
        <v>32</v>
      </c>
      <c r="C4299" s="25" t="s">
        <v>36</v>
      </c>
      <c r="D4299" s="20" t="s">
        <v>23</v>
      </c>
      <c r="E4299" t="s">
        <v>24</v>
      </c>
      <c r="F4299" s="19" t="s">
        <v>21</v>
      </c>
      <c r="G4299" s="25" t="s">
        <v>26</v>
      </c>
      <c r="H4299" s="21" t="s">
        <v>29</v>
      </c>
      <c r="I4299" s="25" t="s">
        <v>25</v>
      </c>
      <c r="J4299" s="25" t="s">
        <v>26</v>
      </c>
      <c r="K4299" s="26">
        <v>1.06711173057556</v>
      </c>
      <c r="L4299" s="26">
        <v>2.0131461620330802</v>
      </c>
      <c r="N4299">
        <f>(Tabell1[[#This Row],[TP]]+Tabell1[[#This Row],[TN]])/(Tabell1[[#This Row],[TP]]+Tabell1[[#This Row],[TN]]+Tabell1[[#This Row],[FP]]+Tabell1[[#This Row],[FN]])</f>
        <v>0.81931746175432241</v>
      </c>
      <c r="O4299">
        <f>Tabell1[[#This Row],[TP]]/(Tabell1[[#This Row],[TP]]+Tabell1[[#This Row],[FP]])</f>
        <v>0.951374955741768</v>
      </c>
      <c r="P4299">
        <f>Tabell1[[#This Row],[TP]]/(Tabell1[[#This Row],[TP]]+Tabell1[[#This Row],[FN]])</f>
        <v>0.8357698289269051</v>
      </c>
      <c r="Q4299">
        <f>2*(Tabell1[[#This Row],[Recall]] * Tabell1[[#This Row],[Precision]]) / (Tabell1[[#This Row],[Recall]] + Tabell1[[#This Row],[Precision]])</f>
        <v>0.88983331493542328</v>
      </c>
      <c r="R4299">
        <v>8061</v>
      </c>
      <c r="S4299">
        <v>990</v>
      </c>
      <c r="T4299">
        <v>412</v>
      </c>
      <c r="U4299">
        <v>1584</v>
      </c>
    </row>
    <row r="4300" spans="1:21" hidden="1" x14ac:dyDescent="0.3">
      <c r="A4300" s="23" t="s">
        <v>48</v>
      </c>
      <c r="B4300" s="25" t="s">
        <v>22</v>
      </c>
      <c r="C4300" s="21" t="s">
        <v>34</v>
      </c>
      <c r="D4300" s="21" t="s">
        <v>34</v>
      </c>
      <c r="E4300" t="s">
        <v>43</v>
      </c>
      <c r="F4300" s="19" t="s">
        <v>21</v>
      </c>
      <c r="G4300" s="21" t="s">
        <v>29</v>
      </c>
      <c r="H4300" s="25" t="s">
        <v>26</v>
      </c>
      <c r="I4300" s="25" t="s">
        <v>25</v>
      </c>
      <c r="J4300" s="21" t="s">
        <v>29</v>
      </c>
      <c r="K4300" s="26">
        <v>0.112690210342407</v>
      </c>
      <c r="L4300" s="26">
        <v>0.27726650238037098</v>
      </c>
      <c r="N4300">
        <f>(Tabell1[[#This Row],[TP]]+Tabell1[[#This Row],[TN]])/(Tabell1[[#This Row],[TP]]+Tabell1[[#This Row],[TN]]+Tabell1[[#This Row],[FP]]+Tabell1[[#This Row],[FN]])</f>
        <v>0.80228343602754626</v>
      </c>
      <c r="O4300">
        <f>Tabell1[[#This Row],[TP]]/(Tabell1[[#This Row],[TP]]+Tabell1[[#This Row],[FP]])</f>
        <v>0.80152810623976711</v>
      </c>
      <c r="P4300">
        <f>Tabell1[[#This Row],[TP]]/(Tabell1[[#This Row],[TP]]+Tabell1[[#This Row],[FN]])</f>
        <v>1</v>
      </c>
      <c r="Q4300">
        <f>2*(Tabell1[[#This Row],[Recall]] * Tabell1[[#This Row],[Precision]]) / (Tabell1[[#This Row],[Recall]] + Tabell1[[#This Row],[Precision]])</f>
        <v>0.88983136423306075</v>
      </c>
      <c r="R4300">
        <v>8812</v>
      </c>
      <c r="S4300">
        <v>42</v>
      </c>
      <c r="T4300">
        <v>2182</v>
      </c>
      <c r="U4300">
        <v>0</v>
      </c>
    </row>
    <row r="4301" spans="1:21" hidden="1" x14ac:dyDescent="0.3">
      <c r="A4301" s="23" t="s">
        <v>48</v>
      </c>
      <c r="B4301" s="25" t="s">
        <v>22</v>
      </c>
      <c r="C4301" s="21" t="s">
        <v>34</v>
      </c>
      <c r="D4301" s="21" t="s">
        <v>34</v>
      </c>
      <c r="E4301" t="s">
        <v>35</v>
      </c>
      <c r="F4301" s="25" t="s">
        <v>30</v>
      </c>
      <c r="G4301" s="25" t="s">
        <v>26</v>
      </c>
      <c r="H4301" s="25" t="s">
        <v>26</v>
      </c>
      <c r="I4301" s="21"/>
      <c r="J4301" s="21" t="s">
        <v>29</v>
      </c>
      <c r="K4301" s="26">
        <v>0.296664237976074</v>
      </c>
      <c r="L4301" s="26">
        <v>0.36052131652831998</v>
      </c>
      <c r="N4301">
        <f>(Tabell1[[#This Row],[TP]]+Tabell1[[#This Row],[TN]])/(Tabell1[[#This Row],[TP]]+Tabell1[[#This Row],[TN]]+Tabell1[[#This Row],[FP]]+Tabell1[[#This Row],[FN]])</f>
        <v>0.80166043244229546</v>
      </c>
      <c r="O4301">
        <f>Tabell1[[#This Row],[TP]]/(Tabell1[[#This Row],[TP]]+Tabell1[[#This Row],[FP]])</f>
        <v>0.80151556651145806</v>
      </c>
      <c r="P4301">
        <f>Tabell1[[#This Row],[TP]]/(Tabell1[[#This Row],[TP]]+Tabell1[[#This Row],[FN]])</f>
        <v>1</v>
      </c>
      <c r="Q4301">
        <f>2*(Tabell1[[#This Row],[Recall]] * Tabell1[[#This Row],[Precision]]) / (Tabell1[[#This Row],[Recall]] + Tabell1[[#This Row],[Precision]])</f>
        <v>0.88982363673221165</v>
      </c>
      <c r="R4301">
        <v>8779</v>
      </c>
      <c r="S4301">
        <v>8</v>
      </c>
      <c r="T4301">
        <v>2174</v>
      </c>
      <c r="U4301">
        <v>0</v>
      </c>
    </row>
    <row r="4302" spans="1:21" hidden="1" x14ac:dyDescent="0.3">
      <c r="A4302" s="23" t="s">
        <v>48</v>
      </c>
      <c r="B4302" s="25" t="s">
        <v>22</v>
      </c>
      <c r="C4302" s="21" t="s">
        <v>34</v>
      </c>
      <c r="D4302" s="21" t="s">
        <v>34</v>
      </c>
      <c r="E4302" t="s">
        <v>35</v>
      </c>
      <c r="F4302" s="25" t="s">
        <v>30</v>
      </c>
      <c r="G4302" s="21" t="s">
        <v>29</v>
      </c>
      <c r="H4302" s="25" t="s">
        <v>26</v>
      </c>
      <c r="I4302" s="21"/>
      <c r="J4302" s="21" t="s">
        <v>29</v>
      </c>
      <c r="K4302" s="26">
        <v>0.27922129631042403</v>
      </c>
      <c r="L4302" s="26">
        <v>0.34009790420532199</v>
      </c>
      <c r="N4302">
        <f>(Tabell1[[#This Row],[TP]]+Tabell1[[#This Row],[TN]])/(Tabell1[[#This Row],[TP]]+Tabell1[[#This Row],[TN]]+Tabell1[[#This Row],[FP]]+Tabell1[[#This Row],[FN]])</f>
        <v>0.80166043244229546</v>
      </c>
      <c r="O4302">
        <f>Tabell1[[#This Row],[TP]]/(Tabell1[[#This Row],[TP]]+Tabell1[[#This Row],[FP]])</f>
        <v>0.80151556651145806</v>
      </c>
      <c r="P4302">
        <f>Tabell1[[#This Row],[TP]]/(Tabell1[[#This Row],[TP]]+Tabell1[[#This Row],[FN]])</f>
        <v>1</v>
      </c>
      <c r="Q4302">
        <f>2*(Tabell1[[#This Row],[Recall]] * Tabell1[[#This Row],[Precision]]) / (Tabell1[[#This Row],[Recall]] + Tabell1[[#This Row],[Precision]])</f>
        <v>0.88982363673221165</v>
      </c>
      <c r="R4302">
        <v>8779</v>
      </c>
      <c r="S4302">
        <v>8</v>
      </c>
      <c r="T4302">
        <v>2174</v>
      </c>
      <c r="U4302">
        <v>0</v>
      </c>
    </row>
    <row r="4303" spans="1:21" hidden="1" x14ac:dyDescent="0.3">
      <c r="A4303" s="23" t="s">
        <v>48</v>
      </c>
      <c r="B4303" s="25" t="s">
        <v>22</v>
      </c>
      <c r="C4303" s="21" t="s">
        <v>34</v>
      </c>
      <c r="D4303" s="21" t="s">
        <v>34</v>
      </c>
      <c r="E4303" t="s">
        <v>43</v>
      </c>
      <c r="F4303" s="19" t="s">
        <v>21</v>
      </c>
      <c r="G4303" s="21" t="s">
        <v>29</v>
      </c>
      <c r="H4303" s="25" t="s">
        <v>26</v>
      </c>
      <c r="I4303" s="25" t="s">
        <v>25</v>
      </c>
      <c r="J4303" s="25" t="s">
        <v>26</v>
      </c>
      <c r="K4303" s="26">
        <v>0.10970664024353</v>
      </c>
      <c r="L4303" s="26">
        <v>0.28056287765502902</v>
      </c>
      <c r="N4303">
        <f>(Tabell1[[#This Row],[TP]]+Tabell1[[#This Row],[TN]])/(Tabell1[[#This Row],[TP]]+Tabell1[[#This Row],[TN]]+Tabell1[[#This Row],[FP]]+Tabell1[[#This Row],[FN]])</f>
        <v>0.80219282348677057</v>
      </c>
      <c r="O4303">
        <f>Tabell1[[#This Row],[TP]]/(Tabell1[[#This Row],[TP]]+Tabell1[[#This Row],[FP]])</f>
        <v>0.80145520691223282</v>
      </c>
      <c r="P4303">
        <f>Tabell1[[#This Row],[TP]]/(Tabell1[[#This Row],[TP]]+Tabell1[[#This Row],[FN]])</f>
        <v>1</v>
      </c>
      <c r="Q4303">
        <f>2*(Tabell1[[#This Row],[Recall]] * Tabell1[[#This Row],[Precision]]) / (Tabell1[[#This Row],[Recall]] + Tabell1[[#This Row],[Precision]])</f>
        <v>0.88978643913767852</v>
      </c>
      <c r="R4303">
        <v>8812</v>
      </c>
      <c r="S4303">
        <v>41</v>
      </c>
      <c r="T4303">
        <v>2183</v>
      </c>
      <c r="U4303">
        <v>0</v>
      </c>
    </row>
    <row r="4304" spans="1:21" hidden="1" x14ac:dyDescent="0.3">
      <c r="A4304" s="23" t="s">
        <v>48</v>
      </c>
      <c r="B4304" s="25" t="s">
        <v>22</v>
      </c>
      <c r="C4304" s="21" t="s">
        <v>34</v>
      </c>
      <c r="D4304" s="21" t="s">
        <v>34</v>
      </c>
      <c r="E4304" t="s">
        <v>35</v>
      </c>
      <c r="F4304" s="25" t="s">
        <v>30</v>
      </c>
      <c r="G4304" s="25" t="s">
        <v>26</v>
      </c>
      <c r="H4304" s="25" t="s">
        <v>26</v>
      </c>
      <c r="I4304" s="21"/>
      <c r="J4304" s="25" t="s">
        <v>26</v>
      </c>
      <c r="K4304" s="26">
        <v>0.29820275306701599</v>
      </c>
      <c r="L4304" s="26">
        <v>0.36103892326354903</v>
      </c>
      <c r="N4304">
        <f>(Tabell1[[#This Row],[TP]]+Tabell1[[#This Row],[TN]])/(Tabell1[[#This Row],[TP]]+Tabell1[[#This Row],[TN]]+Tabell1[[#This Row],[FP]]+Tabell1[[#This Row],[FN]])</f>
        <v>0.80156919989052089</v>
      </c>
      <c r="O4304">
        <f>Tabell1[[#This Row],[TP]]/(Tabell1[[#This Row],[TP]]+Tabell1[[#This Row],[FP]])</f>
        <v>0.80144239547197371</v>
      </c>
      <c r="P4304">
        <f>Tabell1[[#This Row],[TP]]/(Tabell1[[#This Row],[TP]]+Tabell1[[#This Row],[FN]])</f>
        <v>1</v>
      </c>
      <c r="Q4304">
        <f>2*(Tabell1[[#This Row],[Recall]] * Tabell1[[#This Row],[Precision]]) / (Tabell1[[#This Row],[Recall]] + Tabell1[[#This Row],[Precision]])</f>
        <v>0.88977854355647901</v>
      </c>
      <c r="R4304">
        <v>8779</v>
      </c>
      <c r="S4304">
        <v>7</v>
      </c>
      <c r="T4304">
        <v>2175</v>
      </c>
      <c r="U4304">
        <v>0</v>
      </c>
    </row>
    <row r="4305" spans="1:21" hidden="1" x14ac:dyDescent="0.3">
      <c r="A4305" s="23" t="s">
        <v>48</v>
      </c>
      <c r="B4305" s="25" t="s">
        <v>22</v>
      </c>
      <c r="C4305" s="21" t="s">
        <v>34</v>
      </c>
      <c r="D4305" s="21" t="s">
        <v>34</v>
      </c>
      <c r="E4305" t="s">
        <v>35</v>
      </c>
      <c r="F4305" s="25" t="s">
        <v>30</v>
      </c>
      <c r="G4305" s="21" t="s">
        <v>29</v>
      </c>
      <c r="H4305" s="25" t="s">
        <v>26</v>
      </c>
      <c r="I4305" s="21"/>
      <c r="J4305" s="25" t="s">
        <v>26</v>
      </c>
      <c r="K4305" s="26">
        <v>0.282989501953125</v>
      </c>
      <c r="L4305" s="26">
        <v>0.34408116340637201</v>
      </c>
      <c r="N4305">
        <f>(Tabell1[[#This Row],[TP]]+Tabell1[[#This Row],[TN]])/(Tabell1[[#This Row],[TP]]+Tabell1[[#This Row],[TN]]+Tabell1[[#This Row],[FP]]+Tabell1[[#This Row],[FN]])</f>
        <v>0.80156919989052089</v>
      </c>
      <c r="O4305">
        <f>Tabell1[[#This Row],[TP]]/(Tabell1[[#This Row],[TP]]+Tabell1[[#This Row],[FP]])</f>
        <v>0.80144239547197371</v>
      </c>
      <c r="P4305">
        <f>Tabell1[[#This Row],[TP]]/(Tabell1[[#This Row],[TP]]+Tabell1[[#This Row],[FN]])</f>
        <v>1</v>
      </c>
      <c r="Q4305">
        <f>2*(Tabell1[[#This Row],[Recall]] * Tabell1[[#This Row],[Precision]]) / (Tabell1[[#This Row],[Recall]] + Tabell1[[#This Row],[Precision]])</f>
        <v>0.88977854355647901</v>
      </c>
      <c r="R4305">
        <v>8779</v>
      </c>
      <c r="S4305">
        <v>7</v>
      </c>
      <c r="T4305">
        <v>2175</v>
      </c>
      <c r="U4305">
        <v>0</v>
      </c>
    </row>
    <row r="4306" spans="1:21" hidden="1" x14ac:dyDescent="0.3">
      <c r="A4306" s="23" t="s">
        <v>48</v>
      </c>
      <c r="B4306" s="25" t="s">
        <v>22</v>
      </c>
      <c r="C4306" s="21" t="s">
        <v>34</v>
      </c>
      <c r="D4306" s="21" t="s">
        <v>34</v>
      </c>
      <c r="E4306" t="s">
        <v>35</v>
      </c>
      <c r="F4306" s="25" t="s">
        <v>30</v>
      </c>
      <c r="G4306" s="25" t="s">
        <v>26</v>
      </c>
      <c r="H4306" s="21" t="s">
        <v>29</v>
      </c>
      <c r="I4306" s="25" t="s">
        <v>25</v>
      </c>
      <c r="J4306" s="21" t="s">
        <v>29</v>
      </c>
      <c r="K4306" s="26">
        <v>0.282318115234375</v>
      </c>
      <c r="L4306" s="26">
        <v>0.36698746681213301</v>
      </c>
      <c r="N4306">
        <f>(Tabell1[[#This Row],[TP]]+Tabell1[[#This Row],[TN]])/(Tabell1[[#This Row],[TP]]+Tabell1[[#This Row],[TN]]+Tabell1[[#This Row],[FP]]+Tabell1[[#This Row],[FN]])</f>
        <v>0.80156919989052089</v>
      </c>
      <c r="O4306">
        <f>Tabell1[[#This Row],[TP]]/(Tabell1[[#This Row],[TP]]+Tabell1[[#This Row],[FP]])</f>
        <v>0.80144239547197371</v>
      </c>
      <c r="P4306">
        <f>Tabell1[[#This Row],[TP]]/(Tabell1[[#This Row],[TP]]+Tabell1[[#This Row],[FN]])</f>
        <v>1</v>
      </c>
      <c r="Q4306">
        <f>2*(Tabell1[[#This Row],[Recall]] * Tabell1[[#This Row],[Precision]]) / (Tabell1[[#This Row],[Recall]] + Tabell1[[#This Row],[Precision]])</f>
        <v>0.88977854355647901</v>
      </c>
      <c r="R4306">
        <v>8779</v>
      </c>
      <c r="S4306">
        <v>7</v>
      </c>
      <c r="T4306">
        <v>2175</v>
      </c>
      <c r="U4306">
        <v>0</v>
      </c>
    </row>
    <row r="4307" spans="1:21" hidden="1" x14ac:dyDescent="0.3">
      <c r="A4307" s="23" t="s">
        <v>48</v>
      </c>
      <c r="B4307" s="25" t="s">
        <v>22</v>
      </c>
      <c r="C4307" s="21" t="s">
        <v>34</v>
      </c>
      <c r="D4307" s="21" t="s">
        <v>34</v>
      </c>
      <c r="E4307" t="s">
        <v>35</v>
      </c>
      <c r="F4307" s="25" t="s">
        <v>30</v>
      </c>
      <c r="G4307" s="25" t="s">
        <v>26</v>
      </c>
      <c r="H4307" s="25" t="s">
        <v>26</v>
      </c>
      <c r="I4307" s="25" t="s">
        <v>25</v>
      </c>
      <c r="J4307" s="21" t="s">
        <v>29</v>
      </c>
      <c r="K4307" s="26">
        <v>0.273268222808837</v>
      </c>
      <c r="L4307" s="26">
        <v>0.351025581359863</v>
      </c>
      <c r="N4307">
        <f>(Tabell1[[#This Row],[TP]]+Tabell1[[#This Row],[TN]])/(Tabell1[[#This Row],[TP]]+Tabell1[[#This Row],[TN]]+Tabell1[[#This Row],[FP]]+Tabell1[[#This Row],[FN]])</f>
        <v>0.80156919989052089</v>
      </c>
      <c r="O4307">
        <f>Tabell1[[#This Row],[TP]]/(Tabell1[[#This Row],[TP]]+Tabell1[[#This Row],[FP]])</f>
        <v>0.80144239547197371</v>
      </c>
      <c r="P4307">
        <f>Tabell1[[#This Row],[TP]]/(Tabell1[[#This Row],[TP]]+Tabell1[[#This Row],[FN]])</f>
        <v>1</v>
      </c>
      <c r="Q4307">
        <f>2*(Tabell1[[#This Row],[Recall]] * Tabell1[[#This Row],[Precision]]) / (Tabell1[[#This Row],[Recall]] + Tabell1[[#This Row],[Precision]])</f>
        <v>0.88977854355647901</v>
      </c>
      <c r="R4307">
        <v>8779</v>
      </c>
      <c r="S4307">
        <v>7</v>
      </c>
      <c r="T4307">
        <v>2175</v>
      </c>
      <c r="U4307">
        <v>0</v>
      </c>
    </row>
    <row r="4308" spans="1:21" hidden="1" x14ac:dyDescent="0.3">
      <c r="A4308" s="23" t="s">
        <v>48</v>
      </c>
      <c r="B4308" s="25" t="s">
        <v>22</v>
      </c>
      <c r="C4308" s="21" t="s">
        <v>34</v>
      </c>
      <c r="D4308" s="21" t="s">
        <v>34</v>
      </c>
      <c r="E4308" t="s">
        <v>35</v>
      </c>
      <c r="F4308" s="25" t="s">
        <v>30</v>
      </c>
      <c r="G4308" s="25" t="s">
        <v>26</v>
      </c>
      <c r="H4308" s="25" t="s">
        <v>26</v>
      </c>
      <c r="I4308" s="25" t="s">
        <v>25</v>
      </c>
      <c r="J4308" s="25" t="s">
        <v>26</v>
      </c>
      <c r="K4308" s="26">
        <v>0.27227187156677202</v>
      </c>
      <c r="L4308" s="26">
        <v>0.34906959533691401</v>
      </c>
      <c r="N4308">
        <f>(Tabell1[[#This Row],[TP]]+Tabell1[[#This Row],[TN]])/(Tabell1[[#This Row],[TP]]+Tabell1[[#This Row],[TN]]+Tabell1[[#This Row],[FP]]+Tabell1[[#This Row],[FN]])</f>
        <v>0.80156919989052089</v>
      </c>
      <c r="O4308">
        <f>Tabell1[[#This Row],[TP]]/(Tabell1[[#This Row],[TP]]+Tabell1[[#This Row],[FP]])</f>
        <v>0.80144239547197371</v>
      </c>
      <c r="P4308">
        <f>Tabell1[[#This Row],[TP]]/(Tabell1[[#This Row],[TP]]+Tabell1[[#This Row],[FN]])</f>
        <v>1</v>
      </c>
      <c r="Q4308">
        <f>2*(Tabell1[[#This Row],[Recall]] * Tabell1[[#This Row],[Precision]]) / (Tabell1[[#This Row],[Recall]] + Tabell1[[#This Row],[Precision]])</f>
        <v>0.88977854355647901</v>
      </c>
      <c r="R4308">
        <v>8779</v>
      </c>
      <c r="S4308">
        <v>7</v>
      </c>
      <c r="T4308">
        <v>2175</v>
      </c>
      <c r="U4308">
        <v>0</v>
      </c>
    </row>
    <row r="4309" spans="1:21" hidden="1" x14ac:dyDescent="0.3">
      <c r="A4309" s="23" t="s">
        <v>48</v>
      </c>
      <c r="B4309" s="25" t="s">
        <v>22</v>
      </c>
      <c r="C4309" s="21" t="s">
        <v>34</v>
      </c>
      <c r="D4309" s="21" t="s">
        <v>34</v>
      </c>
      <c r="E4309" t="s">
        <v>35</v>
      </c>
      <c r="F4309" s="25" t="s">
        <v>30</v>
      </c>
      <c r="G4309" s="21" t="s">
        <v>29</v>
      </c>
      <c r="H4309" s="25" t="s">
        <v>26</v>
      </c>
      <c r="I4309" s="25" t="s">
        <v>25</v>
      </c>
      <c r="J4309" s="21" t="s">
        <v>29</v>
      </c>
      <c r="K4309" s="26">
        <v>0.26357460021972601</v>
      </c>
      <c r="L4309" s="26">
        <v>0.33111453056335399</v>
      </c>
      <c r="N4309">
        <f>(Tabell1[[#This Row],[TP]]+Tabell1[[#This Row],[TN]])/(Tabell1[[#This Row],[TP]]+Tabell1[[#This Row],[TN]]+Tabell1[[#This Row],[FP]]+Tabell1[[#This Row],[FN]])</f>
        <v>0.80156919989052089</v>
      </c>
      <c r="O4309">
        <f>Tabell1[[#This Row],[TP]]/(Tabell1[[#This Row],[TP]]+Tabell1[[#This Row],[FP]])</f>
        <v>0.80144239547197371</v>
      </c>
      <c r="P4309">
        <f>Tabell1[[#This Row],[TP]]/(Tabell1[[#This Row],[TP]]+Tabell1[[#This Row],[FN]])</f>
        <v>1</v>
      </c>
      <c r="Q4309">
        <f>2*(Tabell1[[#This Row],[Recall]] * Tabell1[[#This Row],[Precision]]) / (Tabell1[[#This Row],[Recall]] + Tabell1[[#This Row],[Precision]])</f>
        <v>0.88977854355647901</v>
      </c>
      <c r="R4309">
        <v>8779</v>
      </c>
      <c r="S4309">
        <v>7</v>
      </c>
      <c r="T4309">
        <v>2175</v>
      </c>
      <c r="U4309">
        <v>0</v>
      </c>
    </row>
    <row r="4310" spans="1:21" hidden="1" x14ac:dyDescent="0.3">
      <c r="A4310" s="23" t="s">
        <v>48</v>
      </c>
      <c r="B4310" s="25" t="s">
        <v>22</v>
      </c>
      <c r="C4310" s="21" t="s">
        <v>34</v>
      </c>
      <c r="D4310" s="21" t="s">
        <v>34</v>
      </c>
      <c r="E4310" t="s">
        <v>35</v>
      </c>
      <c r="F4310" s="25" t="s">
        <v>30</v>
      </c>
      <c r="G4310" s="21" t="s">
        <v>29</v>
      </c>
      <c r="H4310" s="25" t="s">
        <v>26</v>
      </c>
      <c r="I4310" s="25" t="s">
        <v>25</v>
      </c>
      <c r="J4310" s="25" t="s">
        <v>26</v>
      </c>
      <c r="K4310" s="26">
        <v>0.26229643821716297</v>
      </c>
      <c r="L4310" s="26">
        <v>0.355049848556518</v>
      </c>
      <c r="N4310">
        <f>(Tabell1[[#This Row],[TP]]+Tabell1[[#This Row],[TN]])/(Tabell1[[#This Row],[TP]]+Tabell1[[#This Row],[TN]]+Tabell1[[#This Row],[FP]]+Tabell1[[#This Row],[FN]])</f>
        <v>0.80156919989052089</v>
      </c>
      <c r="O4310">
        <f>Tabell1[[#This Row],[TP]]/(Tabell1[[#This Row],[TP]]+Tabell1[[#This Row],[FP]])</f>
        <v>0.80144239547197371</v>
      </c>
      <c r="P4310">
        <f>Tabell1[[#This Row],[TP]]/(Tabell1[[#This Row],[TP]]+Tabell1[[#This Row],[FN]])</f>
        <v>1</v>
      </c>
      <c r="Q4310">
        <f>2*(Tabell1[[#This Row],[Recall]] * Tabell1[[#This Row],[Precision]]) / (Tabell1[[#This Row],[Recall]] + Tabell1[[#This Row],[Precision]])</f>
        <v>0.88977854355647901</v>
      </c>
      <c r="R4310">
        <v>8779</v>
      </c>
      <c r="S4310">
        <v>7</v>
      </c>
      <c r="T4310">
        <v>2175</v>
      </c>
      <c r="U4310">
        <v>0</v>
      </c>
    </row>
    <row r="4311" spans="1:21" hidden="1" x14ac:dyDescent="0.3">
      <c r="A4311" s="23" t="s">
        <v>48</v>
      </c>
      <c r="B4311" s="25" t="s">
        <v>22</v>
      </c>
      <c r="C4311" s="21" t="s">
        <v>34</v>
      </c>
      <c r="D4311" s="21" t="s">
        <v>34</v>
      </c>
      <c r="E4311" t="s">
        <v>35</v>
      </c>
      <c r="F4311" s="25" t="s">
        <v>30</v>
      </c>
      <c r="G4311" s="21" t="s">
        <v>29</v>
      </c>
      <c r="H4311" s="21" t="s">
        <v>29</v>
      </c>
      <c r="I4311" s="25" t="s">
        <v>25</v>
      </c>
      <c r="J4311" s="21" t="s">
        <v>29</v>
      </c>
      <c r="K4311" s="26">
        <v>0.26101350784301702</v>
      </c>
      <c r="L4311" s="26">
        <v>0.331441640853881</v>
      </c>
      <c r="N4311">
        <f>(Tabell1[[#This Row],[TP]]+Tabell1[[#This Row],[TN]])/(Tabell1[[#This Row],[TP]]+Tabell1[[#This Row],[TN]]+Tabell1[[#This Row],[FP]]+Tabell1[[#This Row],[FN]])</f>
        <v>0.80156919989052089</v>
      </c>
      <c r="O4311">
        <f>Tabell1[[#This Row],[TP]]/(Tabell1[[#This Row],[TP]]+Tabell1[[#This Row],[FP]])</f>
        <v>0.80144239547197371</v>
      </c>
      <c r="P4311">
        <f>Tabell1[[#This Row],[TP]]/(Tabell1[[#This Row],[TP]]+Tabell1[[#This Row],[FN]])</f>
        <v>1</v>
      </c>
      <c r="Q4311">
        <f>2*(Tabell1[[#This Row],[Recall]] * Tabell1[[#This Row],[Precision]]) / (Tabell1[[#This Row],[Recall]] + Tabell1[[#This Row],[Precision]])</f>
        <v>0.88977854355647901</v>
      </c>
      <c r="R4311">
        <v>8779</v>
      </c>
      <c r="S4311">
        <v>7</v>
      </c>
      <c r="T4311">
        <v>2175</v>
      </c>
      <c r="U4311">
        <v>0</v>
      </c>
    </row>
    <row r="4312" spans="1:21" hidden="1" x14ac:dyDescent="0.3">
      <c r="A4312" s="23" t="s">
        <v>48</v>
      </c>
      <c r="B4312" s="25" t="s">
        <v>22</v>
      </c>
      <c r="C4312" s="21" t="s">
        <v>34</v>
      </c>
      <c r="D4312" s="21" t="s">
        <v>34</v>
      </c>
      <c r="E4312" t="s">
        <v>35</v>
      </c>
      <c r="F4312" s="25" t="s">
        <v>30</v>
      </c>
      <c r="G4312" s="25" t="s">
        <v>26</v>
      </c>
      <c r="H4312" s="21" t="s">
        <v>29</v>
      </c>
      <c r="I4312" s="25" t="s">
        <v>25</v>
      </c>
      <c r="J4312" s="25" t="s">
        <v>26</v>
      </c>
      <c r="K4312" s="26">
        <v>0.276270151138305</v>
      </c>
      <c r="L4312" s="26">
        <v>0.35900568962097101</v>
      </c>
      <c r="N4312">
        <f>(Tabell1[[#This Row],[TP]]+Tabell1[[#This Row],[TN]])/(Tabell1[[#This Row],[TP]]+Tabell1[[#This Row],[TN]]+Tabell1[[#This Row],[FP]]+Tabell1[[#This Row],[FN]])</f>
        <v>0.80147796733874643</v>
      </c>
      <c r="O4312">
        <f>Tabell1[[#This Row],[TP]]/(Tabell1[[#This Row],[TP]]+Tabell1[[#This Row],[FP]])</f>
        <v>0.80136923779096303</v>
      </c>
      <c r="P4312">
        <f>Tabell1[[#This Row],[TP]]/(Tabell1[[#This Row],[TP]]+Tabell1[[#This Row],[FN]])</f>
        <v>1</v>
      </c>
      <c r="Q4312">
        <f>2*(Tabell1[[#This Row],[Recall]] * Tabell1[[#This Row],[Precision]]) / (Tabell1[[#This Row],[Recall]] + Tabell1[[#This Row],[Precision]])</f>
        <v>0.88973345495084621</v>
      </c>
      <c r="R4312">
        <v>8779</v>
      </c>
      <c r="S4312">
        <v>6</v>
      </c>
      <c r="T4312">
        <v>2176</v>
      </c>
      <c r="U4312">
        <v>0</v>
      </c>
    </row>
    <row r="4313" spans="1:21" hidden="1" x14ac:dyDescent="0.3">
      <c r="A4313" s="23" t="s">
        <v>48</v>
      </c>
      <c r="B4313" s="25" t="s">
        <v>22</v>
      </c>
      <c r="C4313" s="21" t="s">
        <v>34</v>
      </c>
      <c r="D4313" s="21" t="s">
        <v>34</v>
      </c>
      <c r="E4313" t="s">
        <v>35</v>
      </c>
      <c r="F4313" s="25" t="s">
        <v>30</v>
      </c>
      <c r="G4313" s="21" t="s">
        <v>29</v>
      </c>
      <c r="H4313" s="21" t="s">
        <v>29</v>
      </c>
      <c r="I4313" s="25" t="s">
        <v>25</v>
      </c>
      <c r="J4313" s="25" t="s">
        <v>26</v>
      </c>
      <c r="K4313" s="26">
        <v>0.26581454277038502</v>
      </c>
      <c r="L4313" s="26">
        <v>0.33111596107482899</v>
      </c>
      <c r="N4313">
        <f>(Tabell1[[#This Row],[TP]]+Tabell1[[#This Row],[TN]])/(Tabell1[[#This Row],[TP]]+Tabell1[[#This Row],[TN]]+Tabell1[[#This Row],[FP]]+Tabell1[[#This Row],[FN]])</f>
        <v>0.80147796733874643</v>
      </c>
      <c r="O4313">
        <f>Tabell1[[#This Row],[TP]]/(Tabell1[[#This Row],[TP]]+Tabell1[[#This Row],[FP]])</f>
        <v>0.80136923779096303</v>
      </c>
      <c r="P4313">
        <f>Tabell1[[#This Row],[TP]]/(Tabell1[[#This Row],[TP]]+Tabell1[[#This Row],[FN]])</f>
        <v>1</v>
      </c>
      <c r="Q4313">
        <f>2*(Tabell1[[#This Row],[Recall]] * Tabell1[[#This Row],[Precision]]) / (Tabell1[[#This Row],[Recall]] + Tabell1[[#This Row],[Precision]])</f>
        <v>0.88973345495084621</v>
      </c>
      <c r="R4313">
        <v>8779</v>
      </c>
      <c r="S4313">
        <v>6</v>
      </c>
      <c r="T4313">
        <v>2176</v>
      </c>
      <c r="U4313">
        <v>0</v>
      </c>
    </row>
    <row r="4314" spans="1:21" hidden="1" x14ac:dyDescent="0.3">
      <c r="A4314" s="25" t="s">
        <v>20</v>
      </c>
      <c r="B4314" s="23" t="s">
        <v>33</v>
      </c>
      <c r="C4314" s="23" t="s">
        <v>40</v>
      </c>
      <c r="D4314" s="23" t="s">
        <v>40</v>
      </c>
      <c r="E4314" t="s">
        <v>46</v>
      </c>
      <c r="F4314" s="25" t="s">
        <v>30</v>
      </c>
      <c r="G4314" s="25" t="s">
        <v>26</v>
      </c>
      <c r="H4314" s="21" t="s">
        <v>29</v>
      </c>
      <c r="I4314" s="21"/>
      <c r="J4314" s="25" t="s">
        <v>26</v>
      </c>
      <c r="K4314" s="26">
        <v>6.0903837680816597</v>
      </c>
      <c r="L4314" s="26">
        <v>17.9874122142791</v>
      </c>
      <c r="N4314">
        <f>(Tabell1[[#This Row],[TP]]+Tabell1[[#This Row],[TN]])/(Tabell1[[#This Row],[TP]]+Tabell1[[#This Row],[TN]]+Tabell1[[#This Row],[FP]]+Tabell1[[#This Row],[FN]])</f>
        <v>0.89171801377310622</v>
      </c>
      <c r="O4314">
        <f>Tabell1[[#This Row],[TP]]/(Tabell1[[#This Row],[TP]]+Tabell1[[#This Row],[FP]])</f>
        <v>0.90378844711177797</v>
      </c>
      <c r="P4314">
        <f>Tabell1[[#This Row],[TP]]/(Tabell1[[#This Row],[TP]]+Tabell1[[#This Row],[FN]])</f>
        <v>0.87602254135611712</v>
      </c>
      <c r="Q4314">
        <f>2*(Tabell1[[#This Row],[Recall]] * Tabell1[[#This Row],[Precision]]) / (Tabell1[[#This Row],[Recall]] + Tabell1[[#This Row],[Precision]])</f>
        <v>0.88968891350503099</v>
      </c>
      <c r="R4314">
        <v>4819</v>
      </c>
      <c r="S4314">
        <v>5022</v>
      </c>
      <c r="T4314">
        <v>513</v>
      </c>
      <c r="U4314">
        <v>682</v>
      </c>
    </row>
    <row r="4315" spans="1:21" hidden="1" x14ac:dyDescent="0.3">
      <c r="A4315" s="21" t="s">
        <v>31</v>
      </c>
      <c r="B4315" s="23" t="s">
        <v>33</v>
      </c>
      <c r="C4315" s="25" t="s">
        <v>36</v>
      </c>
      <c r="D4315" s="25" t="s">
        <v>36</v>
      </c>
      <c r="E4315" t="s">
        <v>44</v>
      </c>
      <c r="F4315" s="19" t="s">
        <v>21</v>
      </c>
      <c r="G4315" s="21" t="s">
        <v>29</v>
      </c>
      <c r="H4315" s="21" t="s">
        <v>29</v>
      </c>
      <c r="I4315" s="25" t="s">
        <v>25</v>
      </c>
      <c r="J4315" s="21" t="s">
        <v>29</v>
      </c>
      <c r="K4315" s="26">
        <v>73.070841789245605</v>
      </c>
      <c r="L4315" s="26">
        <v>0.78413057327270497</v>
      </c>
      <c r="N4315">
        <f>(Tabell1[[#This Row],[TP]]+Tabell1[[#This Row],[TN]])/(Tabell1[[#This Row],[TP]]+Tabell1[[#This Row],[TN]]+Tabell1[[#This Row],[FP]]+Tabell1[[#This Row],[FN]])</f>
        <v>0.8362131684248818</v>
      </c>
      <c r="O4315">
        <f>Tabell1[[#This Row],[TP]]/(Tabell1[[#This Row],[TP]]+Tabell1[[#This Row],[FP]])</f>
        <v>0.81276595744680846</v>
      </c>
      <c r="P4315">
        <f>Tabell1[[#This Row],[TP]]/(Tabell1[[#This Row],[TP]]+Tabell1[[#This Row],[FN]])</f>
        <v>0.98253688912955195</v>
      </c>
      <c r="Q4315">
        <f>2*(Tabell1[[#This Row],[Recall]] * Tabell1[[#This Row],[Precision]]) / (Tabell1[[#This Row],[Recall]] + Tabell1[[#This Row],[Precision]])</f>
        <v>0.88962431819574672</v>
      </c>
      <c r="R4315">
        <v>7258</v>
      </c>
      <c r="S4315">
        <v>1937</v>
      </c>
      <c r="T4315">
        <v>1672</v>
      </c>
      <c r="U4315">
        <v>129</v>
      </c>
    </row>
    <row r="4316" spans="1:21" hidden="1" x14ac:dyDescent="0.3">
      <c r="A4316" s="25" t="s">
        <v>20</v>
      </c>
      <c r="B4316" s="21" t="s">
        <v>32</v>
      </c>
      <c r="C4316" s="25" t="s">
        <v>36</v>
      </c>
      <c r="D4316" s="25" t="s">
        <v>36</v>
      </c>
      <c r="E4316" t="s">
        <v>44</v>
      </c>
      <c r="F4316" s="19" t="s">
        <v>21</v>
      </c>
      <c r="G4316" s="25" t="s">
        <v>26</v>
      </c>
      <c r="H4316" s="21" t="s">
        <v>29</v>
      </c>
      <c r="I4316" s="21"/>
      <c r="J4316" s="21" t="s">
        <v>29</v>
      </c>
      <c r="K4316" s="26">
        <v>2.6348559856414702</v>
      </c>
      <c r="L4316" s="26">
        <v>6.9654896259307799</v>
      </c>
      <c r="N4316">
        <f>(Tabell1[[#This Row],[TP]]+Tabell1[[#This Row],[TN]])/(Tabell1[[#This Row],[TP]]+Tabell1[[#This Row],[TN]]+Tabell1[[#This Row],[FP]]+Tabell1[[#This Row],[FN]])</f>
        <v>0.84166969807202618</v>
      </c>
      <c r="O4316">
        <f>Tabell1[[#This Row],[TP]]/(Tabell1[[#This Row],[TP]]+Tabell1[[#This Row],[FP]])</f>
        <v>0.83679312813171081</v>
      </c>
      <c r="P4316">
        <f>Tabell1[[#This Row],[TP]]/(Tabell1[[#This Row],[TP]]+Tabell1[[#This Row],[FN]])</f>
        <v>0.94950588872343311</v>
      </c>
      <c r="Q4316">
        <f>2*(Tabell1[[#This Row],[Recall]] * Tabell1[[#This Row],[Precision]]) / (Tabell1[[#This Row],[Recall]] + Tabell1[[#This Row],[Precision]])</f>
        <v>0.88959350624643274</v>
      </c>
      <c r="R4316">
        <v>7014</v>
      </c>
      <c r="S4316">
        <v>2241</v>
      </c>
      <c r="T4316">
        <v>1368</v>
      </c>
      <c r="U4316">
        <v>373</v>
      </c>
    </row>
    <row r="4317" spans="1:21" hidden="1" x14ac:dyDescent="0.3">
      <c r="A4317" s="23" t="s">
        <v>48</v>
      </c>
      <c r="B4317" s="23" t="s">
        <v>33</v>
      </c>
      <c r="C4317" s="21" t="s">
        <v>34</v>
      </c>
      <c r="D4317" s="21" t="s">
        <v>34</v>
      </c>
      <c r="E4317" t="s">
        <v>35</v>
      </c>
      <c r="F4317" s="25" t="s">
        <v>30</v>
      </c>
      <c r="G4317" s="25" t="s">
        <v>26</v>
      </c>
      <c r="H4317" s="25" t="s">
        <v>26</v>
      </c>
      <c r="I4317" s="25" t="s">
        <v>25</v>
      </c>
      <c r="J4317" s="25" t="s">
        <v>26</v>
      </c>
      <c r="K4317" s="26">
        <v>0.15059614181518499</v>
      </c>
      <c r="L4317" s="26">
        <v>0.321140527725219</v>
      </c>
      <c r="N4317">
        <f>(Tabell1[[#This Row],[TP]]+Tabell1[[#This Row],[TN]])/(Tabell1[[#This Row],[TP]]+Tabell1[[#This Row],[TN]]+Tabell1[[#This Row],[FP]]+Tabell1[[#This Row],[FN]])</f>
        <v>0.80111303713164861</v>
      </c>
      <c r="O4317">
        <f>Tabell1[[#This Row],[TP]]/(Tabell1[[#This Row],[TP]]+Tabell1[[#This Row],[FP]])</f>
        <v>0.80107674057851996</v>
      </c>
      <c r="P4317">
        <f>Tabell1[[#This Row],[TP]]/(Tabell1[[#This Row],[TP]]+Tabell1[[#This Row],[FN]])</f>
        <v>1</v>
      </c>
      <c r="Q4317">
        <f>2*(Tabell1[[#This Row],[Recall]] * Tabell1[[#This Row],[Precision]]) / (Tabell1[[#This Row],[Recall]] + Tabell1[[#This Row],[Precision]])</f>
        <v>0.88955314621542203</v>
      </c>
      <c r="R4317">
        <v>8779</v>
      </c>
      <c r="S4317">
        <v>2</v>
      </c>
      <c r="T4317">
        <v>2180</v>
      </c>
      <c r="U4317">
        <v>0</v>
      </c>
    </row>
    <row r="4318" spans="1:21" hidden="1" x14ac:dyDescent="0.3">
      <c r="A4318" s="23" t="s">
        <v>48</v>
      </c>
      <c r="B4318" s="23" t="s">
        <v>33</v>
      </c>
      <c r="C4318" s="21" t="s">
        <v>34</v>
      </c>
      <c r="D4318" s="21" t="s">
        <v>34</v>
      </c>
      <c r="E4318" t="s">
        <v>35</v>
      </c>
      <c r="F4318" s="25" t="s">
        <v>30</v>
      </c>
      <c r="G4318" s="25" t="s">
        <v>26</v>
      </c>
      <c r="H4318" s="25" t="s">
        <v>26</v>
      </c>
      <c r="I4318" s="25" t="s">
        <v>25</v>
      </c>
      <c r="J4318" s="21" t="s">
        <v>29</v>
      </c>
      <c r="K4318" s="26">
        <v>0.148602485656738</v>
      </c>
      <c r="L4318" s="26">
        <v>0.32115244865417403</v>
      </c>
      <c r="N4318">
        <f>(Tabell1[[#This Row],[TP]]+Tabell1[[#This Row],[TN]])/(Tabell1[[#This Row],[TP]]+Tabell1[[#This Row],[TN]]+Tabell1[[#This Row],[FP]]+Tabell1[[#This Row],[FN]])</f>
        <v>0.80111303713164861</v>
      </c>
      <c r="O4318">
        <f>Tabell1[[#This Row],[TP]]/(Tabell1[[#This Row],[TP]]+Tabell1[[#This Row],[FP]])</f>
        <v>0.80107674057851996</v>
      </c>
      <c r="P4318">
        <f>Tabell1[[#This Row],[TP]]/(Tabell1[[#This Row],[TP]]+Tabell1[[#This Row],[FN]])</f>
        <v>1</v>
      </c>
      <c r="Q4318">
        <f>2*(Tabell1[[#This Row],[Recall]] * Tabell1[[#This Row],[Precision]]) / (Tabell1[[#This Row],[Recall]] + Tabell1[[#This Row],[Precision]])</f>
        <v>0.88955314621542203</v>
      </c>
      <c r="R4318">
        <v>8779</v>
      </c>
      <c r="S4318">
        <v>2</v>
      </c>
      <c r="T4318">
        <v>2180</v>
      </c>
      <c r="U4318">
        <v>0</v>
      </c>
    </row>
    <row r="4319" spans="1:21" hidden="1" x14ac:dyDescent="0.3">
      <c r="A4319" s="23" t="s">
        <v>48</v>
      </c>
      <c r="B4319" s="23" t="s">
        <v>33</v>
      </c>
      <c r="C4319" s="21" t="s">
        <v>34</v>
      </c>
      <c r="D4319" s="21" t="s">
        <v>34</v>
      </c>
      <c r="E4319" t="s">
        <v>35</v>
      </c>
      <c r="F4319" s="25" t="s">
        <v>30</v>
      </c>
      <c r="G4319" s="21" t="s">
        <v>29</v>
      </c>
      <c r="H4319" s="25" t="s">
        <v>26</v>
      </c>
      <c r="I4319" s="25" t="s">
        <v>25</v>
      </c>
      <c r="J4319" s="25" t="s">
        <v>26</v>
      </c>
      <c r="K4319" s="26">
        <v>0.14660739898681599</v>
      </c>
      <c r="L4319" s="26">
        <v>0.30718183517455999</v>
      </c>
      <c r="N4319">
        <f>(Tabell1[[#This Row],[TP]]+Tabell1[[#This Row],[TN]])/(Tabell1[[#This Row],[TP]]+Tabell1[[#This Row],[TN]]+Tabell1[[#This Row],[FP]]+Tabell1[[#This Row],[FN]])</f>
        <v>0.80111303713164861</v>
      </c>
      <c r="O4319">
        <f>Tabell1[[#This Row],[TP]]/(Tabell1[[#This Row],[TP]]+Tabell1[[#This Row],[FP]])</f>
        <v>0.80107674057851996</v>
      </c>
      <c r="P4319">
        <f>Tabell1[[#This Row],[TP]]/(Tabell1[[#This Row],[TP]]+Tabell1[[#This Row],[FN]])</f>
        <v>1</v>
      </c>
      <c r="Q4319">
        <f>2*(Tabell1[[#This Row],[Recall]] * Tabell1[[#This Row],[Precision]]) / (Tabell1[[#This Row],[Recall]] + Tabell1[[#This Row],[Precision]])</f>
        <v>0.88955314621542203</v>
      </c>
      <c r="R4319">
        <v>8779</v>
      </c>
      <c r="S4319">
        <v>2</v>
      </c>
      <c r="T4319">
        <v>2180</v>
      </c>
      <c r="U4319">
        <v>0</v>
      </c>
    </row>
    <row r="4320" spans="1:21" hidden="1" x14ac:dyDescent="0.3">
      <c r="A4320" s="23" t="s">
        <v>48</v>
      </c>
      <c r="B4320" s="23" t="s">
        <v>33</v>
      </c>
      <c r="C4320" s="21" t="s">
        <v>34</v>
      </c>
      <c r="D4320" s="21" t="s">
        <v>34</v>
      </c>
      <c r="E4320" t="s">
        <v>35</v>
      </c>
      <c r="F4320" s="25" t="s">
        <v>30</v>
      </c>
      <c r="G4320" s="21" t="s">
        <v>29</v>
      </c>
      <c r="H4320" s="25" t="s">
        <v>26</v>
      </c>
      <c r="I4320" s="25" t="s">
        <v>25</v>
      </c>
      <c r="J4320" s="21" t="s">
        <v>29</v>
      </c>
      <c r="K4320" s="26">
        <v>0.145805358886718</v>
      </c>
      <c r="L4320" s="26">
        <v>0.30618047714233398</v>
      </c>
      <c r="N4320">
        <f>(Tabell1[[#This Row],[TP]]+Tabell1[[#This Row],[TN]])/(Tabell1[[#This Row],[TP]]+Tabell1[[#This Row],[TN]]+Tabell1[[#This Row],[FP]]+Tabell1[[#This Row],[FN]])</f>
        <v>0.80111303713164861</v>
      </c>
      <c r="O4320">
        <f>Tabell1[[#This Row],[TP]]/(Tabell1[[#This Row],[TP]]+Tabell1[[#This Row],[FP]])</f>
        <v>0.80107674057851996</v>
      </c>
      <c r="P4320">
        <f>Tabell1[[#This Row],[TP]]/(Tabell1[[#This Row],[TP]]+Tabell1[[#This Row],[FN]])</f>
        <v>1</v>
      </c>
      <c r="Q4320">
        <f>2*(Tabell1[[#This Row],[Recall]] * Tabell1[[#This Row],[Precision]]) / (Tabell1[[#This Row],[Recall]] + Tabell1[[#This Row],[Precision]])</f>
        <v>0.88955314621542203</v>
      </c>
      <c r="R4320">
        <v>8779</v>
      </c>
      <c r="S4320">
        <v>2</v>
      </c>
      <c r="T4320">
        <v>2180</v>
      </c>
      <c r="U4320">
        <v>0</v>
      </c>
    </row>
    <row r="4321" spans="1:21" hidden="1" x14ac:dyDescent="0.3">
      <c r="A4321" s="21" t="s">
        <v>31</v>
      </c>
      <c r="B4321" s="21" t="s">
        <v>32</v>
      </c>
      <c r="C4321" s="25" t="s">
        <v>36</v>
      </c>
      <c r="D4321" s="25" t="s">
        <v>36</v>
      </c>
      <c r="E4321" t="s">
        <v>37</v>
      </c>
      <c r="F4321" s="25" t="s">
        <v>30</v>
      </c>
      <c r="G4321" s="25" t="s">
        <v>26</v>
      </c>
      <c r="H4321" s="25" t="s">
        <v>26</v>
      </c>
      <c r="I4321" s="21"/>
      <c r="J4321" s="21" t="s">
        <v>29</v>
      </c>
      <c r="K4321" s="26">
        <v>1.5404362678527801</v>
      </c>
      <c r="L4321" s="26">
        <v>0.49235272407531699</v>
      </c>
      <c r="N4321">
        <f>(Tabell1[[#This Row],[TP]]+Tabell1[[#This Row],[TN]])/(Tabell1[[#This Row],[TP]]+Tabell1[[#This Row],[TN]]+Tabell1[[#This Row],[FP]]+Tabell1[[#This Row],[FN]])</f>
        <v>0.83734113559477008</v>
      </c>
      <c r="O4321">
        <f>Tabell1[[#This Row],[TP]]/(Tabell1[[#This Row],[TP]]+Tabell1[[#This Row],[FP]])</f>
        <v>0.81444002274019334</v>
      </c>
      <c r="P4321">
        <f>Tabell1[[#This Row],[TP]]/(Tabell1[[#This Row],[TP]]+Tabell1[[#This Row],[FN]])</f>
        <v>0.97989056087551296</v>
      </c>
      <c r="Q4321">
        <f>2*(Tabell1[[#This Row],[Recall]] * Tabell1[[#This Row],[Precision]]) / (Tabell1[[#This Row],[Recall]] + Tabell1[[#This Row],[Precision]])</f>
        <v>0.88953741074200554</v>
      </c>
      <c r="R4321">
        <v>7163</v>
      </c>
      <c r="S4321">
        <v>1995</v>
      </c>
      <c r="T4321">
        <v>1632</v>
      </c>
      <c r="U4321">
        <v>147</v>
      </c>
    </row>
    <row r="4322" spans="1:21" hidden="1" x14ac:dyDescent="0.3">
      <c r="A4322" s="25" t="s">
        <v>20</v>
      </c>
      <c r="B4322" s="23" t="s">
        <v>33</v>
      </c>
      <c r="C4322" s="23" t="s">
        <v>40</v>
      </c>
      <c r="D4322" s="23" t="s">
        <v>40</v>
      </c>
      <c r="E4322" t="s">
        <v>46</v>
      </c>
      <c r="F4322" s="19" t="s">
        <v>21</v>
      </c>
      <c r="G4322" s="21" t="s">
        <v>29</v>
      </c>
      <c r="H4322" s="25" t="s">
        <v>26</v>
      </c>
      <c r="I4322" s="21"/>
      <c r="J4322" s="25" t="s">
        <v>26</v>
      </c>
      <c r="K4322" s="26">
        <v>2.5941295623779199</v>
      </c>
      <c r="L4322" s="26">
        <v>7.0687255859375</v>
      </c>
      <c r="N4322">
        <f>(Tabell1[[#This Row],[TP]]+Tabell1[[#This Row],[TN]])/(Tabell1[[#This Row],[TP]]+Tabell1[[#This Row],[TN]]+Tabell1[[#This Row],[FP]]+Tabell1[[#This Row],[FN]])</f>
        <v>0.89090250090612544</v>
      </c>
      <c r="O4322">
        <f>Tabell1[[#This Row],[TP]]/(Tabell1[[#This Row],[TP]]+Tabell1[[#This Row],[FP]])</f>
        <v>0.8980915323327775</v>
      </c>
      <c r="P4322">
        <f>Tabell1[[#This Row],[TP]]/(Tabell1[[#This Row],[TP]]+Tabell1[[#This Row],[FN]])</f>
        <v>0.88111252499545534</v>
      </c>
      <c r="Q4322">
        <f>2*(Tabell1[[#This Row],[Recall]] * Tabell1[[#This Row],[Precision]]) / (Tabell1[[#This Row],[Recall]] + Tabell1[[#This Row],[Precision]])</f>
        <v>0.88952101302991371</v>
      </c>
      <c r="R4322">
        <v>4847</v>
      </c>
      <c r="S4322">
        <v>4985</v>
      </c>
      <c r="T4322">
        <v>550</v>
      </c>
      <c r="U4322">
        <v>654</v>
      </c>
    </row>
    <row r="4323" spans="1:21" hidden="1" x14ac:dyDescent="0.3">
      <c r="A4323" s="23" t="s">
        <v>48</v>
      </c>
      <c r="B4323" s="23" t="s">
        <v>33</v>
      </c>
      <c r="C4323" s="21" t="s">
        <v>34</v>
      </c>
      <c r="D4323" s="21" t="s">
        <v>34</v>
      </c>
      <c r="E4323" t="s">
        <v>35</v>
      </c>
      <c r="F4323" s="25" t="s">
        <v>30</v>
      </c>
      <c r="G4323" s="25" t="s">
        <v>26</v>
      </c>
      <c r="H4323" s="25" t="s">
        <v>26</v>
      </c>
      <c r="I4323" s="21"/>
      <c r="J4323" s="21" t="s">
        <v>29</v>
      </c>
      <c r="K4323" s="26">
        <v>0.14760708808898901</v>
      </c>
      <c r="L4323" s="26">
        <v>0.33068370819091703</v>
      </c>
      <c r="N4323">
        <f>(Tabell1[[#This Row],[TP]]+Tabell1[[#This Row],[TN]])/(Tabell1[[#This Row],[TP]]+Tabell1[[#This Row],[TN]]+Tabell1[[#This Row],[FP]]+Tabell1[[#This Row],[FN]])</f>
        <v>0.80102180457987415</v>
      </c>
      <c r="O4323">
        <f>Tabell1[[#This Row],[TP]]/(Tabell1[[#This Row],[TP]]+Tabell1[[#This Row],[FP]])</f>
        <v>0.80100364963503645</v>
      </c>
      <c r="P4323">
        <f>Tabell1[[#This Row],[TP]]/(Tabell1[[#This Row],[TP]]+Tabell1[[#This Row],[FN]])</f>
        <v>1</v>
      </c>
      <c r="Q4323">
        <f>2*(Tabell1[[#This Row],[Recall]] * Tabell1[[#This Row],[Precision]]) / (Tabell1[[#This Row],[Recall]] + Tabell1[[#This Row],[Precision]])</f>
        <v>0.88950808044987073</v>
      </c>
      <c r="R4323">
        <v>8779</v>
      </c>
      <c r="S4323">
        <v>1</v>
      </c>
      <c r="T4323">
        <v>2181</v>
      </c>
      <c r="U4323">
        <v>0</v>
      </c>
    </row>
    <row r="4324" spans="1:21" hidden="1" x14ac:dyDescent="0.3">
      <c r="A4324" s="23" t="s">
        <v>48</v>
      </c>
      <c r="B4324" s="23" t="s">
        <v>33</v>
      </c>
      <c r="C4324" s="21" t="s">
        <v>34</v>
      </c>
      <c r="D4324" s="21" t="s">
        <v>34</v>
      </c>
      <c r="E4324" t="s">
        <v>35</v>
      </c>
      <c r="F4324" s="25" t="s">
        <v>30</v>
      </c>
      <c r="G4324" s="25" t="s">
        <v>26</v>
      </c>
      <c r="H4324" s="25" t="s">
        <v>26</v>
      </c>
      <c r="I4324" s="21"/>
      <c r="J4324" s="25" t="s">
        <v>26</v>
      </c>
      <c r="K4324" s="26">
        <v>0.14760279655456501</v>
      </c>
      <c r="L4324" s="26">
        <v>0.32214236259460399</v>
      </c>
      <c r="N4324">
        <f>(Tabell1[[#This Row],[TP]]+Tabell1[[#This Row],[TN]])/(Tabell1[[#This Row],[TP]]+Tabell1[[#This Row],[TN]]+Tabell1[[#This Row],[FP]]+Tabell1[[#This Row],[FN]])</f>
        <v>0.80102180457987415</v>
      </c>
      <c r="O4324">
        <f>Tabell1[[#This Row],[TP]]/(Tabell1[[#This Row],[TP]]+Tabell1[[#This Row],[FP]])</f>
        <v>0.80100364963503645</v>
      </c>
      <c r="P4324">
        <f>Tabell1[[#This Row],[TP]]/(Tabell1[[#This Row],[TP]]+Tabell1[[#This Row],[FN]])</f>
        <v>1</v>
      </c>
      <c r="Q4324">
        <f>2*(Tabell1[[#This Row],[Recall]] * Tabell1[[#This Row],[Precision]]) / (Tabell1[[#This Row],[Recall]] + Tabell1[[#This Row],[Precision]])</f>
        <v>0.88950808044987073</v>
      </c>
      <c r="R4324">
        <v>8779</v>
      </c>
      <c r="S4324">
        <v>1</v>
      </c>
      <c r="T4324">
        <v>2181</v>
      </c>
      <c r="U4324">
        <v>0</v>
      </c>
    </row>
    <row r="4325" spans="1:21" hidden="1" x14ac:dyDescent="0.3">
      <c r="A4325" s="23" t="s">
        <v>48</v>
      </c>
      <c r="B4325" s="23" t="s">
        <v>33</v>
      </c>
      <c r="C4325" s="21" t="s">
        <v>34</v>
      </c>
      <c r="D4325" s="21" t="s">
        <v>34</v>
      </c>
      <c r="E4325" t="s">
        <v>35</v>
      </c>
      <c r="F4325" s="25" t="s">
        <v>30</v>
      </c>
      <c r="G4325" s="21" t="s">
        <v>29</v>
      </c>
      <c r="H4325" s="25" t="s">
        <v>26</v>
      </c>
      <c r="I4325" s="21"/>
      <c r="J4325" s="21" t="s">
        <v>29</v>
      </c>
      <c r="K4325" s="26">
        <v>0.14361596107482899</v>
      </c>
      <c r="L4325" s="26">
        <v>0.36605882644653298</v>
      </c>
      <c r="N4325">
        <f>(Tabell1[[#This Row],[TP]]+Tabell1[[#This Row],[TN]])/(Tabell1[[#This Row],[TP]]+Tabell1[[#This Row],[TN]]+Tabell1[[#This Row],[FP]]+Tabell1[[#This Row],[FN]])</f>
        <v>0.80102180457987415</v>
      </c>
      <c r="O4325">
        <f>Tabell1[[#This Row],[TP]]/(Tabell1[[#This Row],[TP]]+Tabell1[[#This Row],[FP]])</f>
        <v>0.80100364963503645</v>
      </c>
      <c r="P4325">
        <f>Tabell1[[#This Row],[TP]]/(Tabell1[[#This Row],[TP]]+Tabell1[[#This Row],[FN]])</f>
        <v>1</v>
      </c>
      <c r="Q4325">
        <f>2*(Tabell1[[#This Row],[Recall]] * Tabell1[[#This Row],[Precision]]) / (Tabell1[[#This Row],[Recall]] + Tabell1[[#This Row],[Precision]])</f>
        <v>0.88950808044987073</v>
      </c>
      <c r="R4325">
        <v>8779</v>
      </c>
      <c r="S4325">
        <v>1</v>
      </c>
      <c r="T4325">
        <v>2181</v>
      </c>
      <c r="U4325">
        <v>0</v>
      </c>
    </row>
    <row r="4326" spans="1:21" hidden="1" x14ac:dyDescent="0.3">
      <c r="A4326" s="23" t="s">
        <v>48</v>
      </c>
      <c r="B4326" s="23" t="s">
        <v>33</v>
      </c>
      <c r="C4326" s="21" t="s">
        <v>34</v>
      </c>
      <c r="D4326" s="21" t="s">
        <v>34</v>
      </c>
      <c r="E4326" t="s">
        <v>35</v>
      </c>
      <c r="F4326" s="25" t="s">
        <v>30</v>
      </c>
      <c r="G4326" s="21" t="s">
        <v>29</v>
      </c>
      <c r="H4326" s="25" t="s">
        <v>26</v>
      </c>
      <c r="I4326" s="21"/>
      <c r="J4326" s="25" t="s">
        <v>26</v>
      </c>
      <c r="K4326" s="26">
        <v>0.14361572265625</v>
      </c>
      <c r="L4326" s="26">
        <v>0.3663330078125</v>
      </c>
      <c r="N4326">
        <f>(Tabell1[[#This Row],[TP]]+Tabell1[[#This Row],[TN]])/(Tabell1[[#This Row],[TP]]+Tabell1[[#This Row],[TN]]+Tabell1[[#This Row],[FP]]+Tabell1[[#This Row],[FN]])</f>
        <v>0.80102180457987415</v>
      </c>
      <c r="O4326">
        <f>Tabell1[[#This Row],[TP]]/(Tabell1[[#This Row],[TP]]+Tabell1[[#This Row],[FP]])</f>
        <v>0.80100364963503645</v>
      </c>
      <c r="P4326">
        <f>Tabell1[[#This Row],[TP]]/(Tabell1[[#This Row],[TP]]+Tabell1[[#This Row],[FN]])</f>
        <v>1</v>
      </c>
      <c r="Q4326">
        <f>2*(Tabell1[[#This Row],[Recall]] * Tabell1[[#This Row],[Precision]]) / (Tabell1[[#This Row],[Recall]] + Tabell1[[#This Row],[Precision]])</f>
        <v>0.88950808044987073</v>
      </c>
      <c r="R4326">
        <v>8779</v>
      </c>
      <c r="S4326">
        <v>1</v>
      </c>
      <c r="T4326">
        <v>2181</v>
      </c>
      <c r="U4326">
        <v>0</v>
      </c>
    </row>
    <row r="4327" spans="1:21" hidden="1" x14ac:dyDescent="0.3">
      <c r="A4327" s="23" t="s">
        <v>48</v>
      </c>
      <c r="B4327" s="23" t="s">
        <v>33</v>
      </c>
      <c r="C4327" s="23" t="s">
        <v>40</v>
      </c>
      <c r="D4327" s="20" t="s">
        <v>23</v>
      </c>
      <c r="E4327" t="s">
        <v>24</v>
      </c>
      <c r="F4327" s="19" t="s">
        <v>21</v>
      </c>
      <c r="G4327" s="25" t="s">
        <v>26</v>
      </c>
      <c r="H4327" s="25" t="s">
        <v>26</v>
      </c>
      <c r="I4327" s="25" t="s">
        <v>25</v>
      </c>
      <c r="J4327" s="25" t="s">
        <v>26</v>
      </c>
      <c r="K4327" s="26">
        <v>0.44277858734130798</v>
      </c>
      <c r="L4327" s="26">
        <v>1.0149443149566599</v>
      </c>
      <c r="N4327">
        <f>(Tabell1[[#This Row],[TP]]+Tabell1[[#This Row],[TN]])/(Tabell1[[#This Row],[TP]]+Tabell1[[#This Row],[TN]]+Tabell1[[#This Row],[FP]]+Tabell1[[#This Row],[FN]])</f>
        <v>0.82447723363809178</v>
      </c>
      <c r="O4327">
        <f>Tabell1[[#This Row],[TP]]/(Tabell1[[#This Row],[TP]]+Tabell1[[#This Row],[FP]])</f>
        <v>0.98772151898734173</v>
      </c>
      <c r="P4327">
        <f>Tabell1[[#This Row],[TP]]/(Tabell1[[#This Row],[TP]]+Tabell1[[#This Row],[FN]])</f>
        <v>0.80902021772939348</v>
      </c>
      <c r="Q4327">
        <f>2*(Tabell1[[#This Row],[Recall]] * Tabell1[[#This Row],[Precision]]) / (Tabell1[[#This Row],[Recall]] + Tabell1[[#This Row],[Precision]])</f>
        <v>0.88948418352807068</v>
      </c>
      <c r="R4327">
        <v>7803</v>
      </c>
      <c r="S4327">
        <v>1305</v>
      </c>
      <c r="T4327">
        <v>97</v>
      </c>
      <c r="U4327">
        <v>1842</v>
      </c>
    </row>
    <row r="4328" spans="1:21" hidden="1" x14ac:dyDescent="0.3">
      <c r="A4328" s="23" t="s">
        <v>48</v>
      </c>
      <c r="B4328" s="23" t="s">
        <v>33</v>
      </c>
      <c r="C4328" s="23" t="s">
        <v>40</v>
      </c>
      <c r="D4328" s="20" t="s">
        <v>23</v>
      </c>
      <c r="E4328" t="s">
        <v>24</v>
      </c>
      <c r="F4328" s="19" t="s">
        <v>21</v>
      </c>
      <c r="G4328" s="21" t="s">
        <v>29</v>
      </c>
      <c r="H4328" s="25" t="s">
        <v>26</v>
      </c>
      <c r="I4328" s="25" t="s">
        <v>25</v>
      </c>
      <c r="J4328" s="21" t="s">
        <v>29</v>
      </c>
      <c r="K4328" s="26">
        <v>0.433796405792236</v>
      </c>
      <c r="L4328" s="26">
        <v>1.0045793056487999</v>
      </c>
      <c r="N4328">
        <f>(Tabell1[[#This Row],[TP]]+Tabell1[[#This Row],[TN]])/(Tabell1[[#This Row],[TP]]+Tabell1[[#This Row],[TN]]+Tabell1[[#This Row],[FP]]+Tabell1[[#This Row],[FN]])</f>
        <v>0.82447723363809178</v>
      </c>
      <c r="O4328">
        <f>Tabell1[[#This Row],[TP]]/(Tabell1[[#This Row],[TP]]+Tabell1[[#This Row],[FP]])</f>
        <v>0.98772151898734173</v>
      </c>
      <c r="P4328">
        <f>Tabell1[[#This Row],[TP]]/(Tabell1[[#This Row],[TP]]+Tabell1[[#This Row],[FN]])</f>
        <v>0.80902021772939348</v>
      </c>
      <c r="Q4328">
        <f>2*(Tabell1[[#This Row],[Recall]] * Tabell1[[#This Row],[Precision]]) / (Tabell1[[#This Row],[Recall]] + Tabell1[[#This Row],[Precision]])</f>
        <v>0.88948418352807068</v>
      </c>
      <c r="R4328">
        <v>7803</v>
      </c>
      <c r="S4328">
        <v>1305</v>
      </c>
      <c r="T4328">
        <v>97</v>
      </c>
      <c r="U4328">
        <v>1842</v>
      </c>
    </row>
    <row r="4329" spans="1:21" hidden="1" x14ac:dyDescent="0.3">
      <c r="A4329" s="23" t="s">
        <v>48</v>
      </c>
      <c r="B4329" s="23" t="s">
        <v>33</v>
      </c>
      <c r="C4329" s="23" t="s">
        <v>40</v>
      </c>
      <c r="D4329" s="20" t="s">
        <v>23</v>
      </c>
      <c r="E4329" t="s">
        <v>24</v>
      </c>
      <c r="F4329" s="19" t="s">
        <v>21</v>
      </c>
      <c r="G4329" s="21" t="s">
        <v>29</v>
      </c>
      <c r="H4329" s="25" t="s">
        <v>26</v>
      </c>
      <c r="I4329" s="25" t="s">
        <v>25</v>
      </c>
      <c r="J4329" s="25" t="s">
        <v>26</v>
      </c>
      <c r="K4329" s="26">
        <v>0.401930332183837</v>
      </c>
      <c r="L4329" s="26">
        <v>1.0841386318206701</v>
      </c>
      <c r="N4329">
        <f>(Tabell1[[#This Row],[TP]]+Tabell1[[#This Row],[TN]])/(Tabell1[[#This Row],[TP]]+Tabell1[[#This Row],[TN]]+Tabell1[[#This Row],[FP]]+Tabell1[[#This Row],[FN]])</f>
        <v>0.82447723363809178</v>
      </c>
      <c r="O4329">
        <f>Tabell1[[#This Row],[TP]]/(Tabell1[[#This Row],[TP]]+Tabell1[[#This Row],[FP]])</f>
        <v>0.98772151898734173</v>
      </c>
      <c r="P4329">
        <f>Tabell1[[#This Row],[TP]]/(Tabell1[[#This Row],[TP]]+Tabell1[[#This Row],[FN]])</f>
        <v>0.80902021772939348</v>
      </c>
      <c r="Q4329">
        <f>2*(Tabell1[[#This Row],[Recall]] * Tabell1[[#This Row],[Precision]]) / (Tabell1[[#This Row],[Recall]] + Tabell1[[#This Row],[Precision]])</f>
        <v>0.88948418352807068</v>
      </c>
      <c r="R4329">
        <v>7803</v>
      </c>
      <c r="S4329">
        <v>1305</v>
      </c>
      <c r="T4329">
        <v>97</v>
      </c>
      <c r="U4329">
        <v>1842</v>
      </c>
    </row>
    <row r="4330" spans="1:21" hidden="1" x14ac:dyDescent="0.3">
      <c r="A4330" s="23" t="s">
        <v>48</v>
      </c>
      <c r="B4330" s="23" t="s">
        <v>33</v>
      </c>
      <c r="C4330" s="23" t="s">
        <v>40</v>
      </c>
      <c r="D4330" s="20" t="s">
        <v>23</v>
      </c>
      <c r="E4330" t="s">
        <v>24</v>
      </c>
      <c r="F4330" s="19" t="s">
        <v>21</v>
      </c>
      <c r="G4330" s="25" t="s">
        <v>26</v>
      </c>
      <c r="H4330" s="25" t="s">
        <v>26</v>
      </c>
      <c r="I4330" s="25" t="s">
        <v>25</v>
      </c>
      <c r="J4330" s="21" t="s">
        <v>29</v>
      </c>
      <c r="K4330" s="26">
        <v>0.39992952346801702</v>
      </c>
      <c r="L4330" s="26">
        <v>1.0112605094909599</v>
      </c>
      <c r="N4330">
        <f>(Tabell1[[#This Row],[TP]]+Tabell1[[#This Row],[TN]])/(Tabell1[[#This Row],[TP]]+Tabell1[[#This Row],[TN]]+Tabell1[[#This Row],[FP]]+Tabell1[[#This Row],[FN]])</f>
        <v>0.82447723363809178</v>
      </c>
      <c r="O4330">
        <f>Tabell1[[#This Row],[TP]]/(Tabell1[[#This Row],[TP]]+Tabell1[[#This Row],[FP]])</f>
        <v>0.98772151898734173</v>
      </c>
      <c r="P4330">
        <f>Tabell1[[#This Row],[TP]]/(Tabell1[[#This Row],[TP]]+Tabell1[[#This Row],[FN]])</f>
        <v>0.80902021772939348</v>
      </c>
      <c r="Q4330">
        <f>2*(Tabell1[[#This Row],[Recall]] * Tabell1[[#This Row],[Precision]]) / (Tabell1[[#This Row],[Recall]] + Tabell1[[#This Row],[Precision]])</f>
        <v>0.88948418352807068</v>
      </c>
      <c r="R4330">
        <v>7803</v>
      </c>
      <c r="S4330">
        <v>1305</v>
      </c>
      <c r="T4330">
        <v>97</v>
      </c>
      <c r="U4330">
        <v>1842</v>
      </c>
    </row>
    <row r="4331" spans="1:21" hidden="1" x14ac:dyDescent="0.3">
      <c r="A4331" s="23" t="s">
        <v>48</v>
      </c>
      <c r="B4331" s="23" t="s">
        <v>33</v>
      </c>
      <c r="C4331" s="21" t="s">
        <v>34</v>
      </c>
      <c r="D4331" s="21" t="s">
        <v>34</v>
      </c>
      <c r="E4331" t="s">
        <v>35</v>
      </c>
      <c r="F4331" s="19" t="s">
        <v>21</v>
      </c>
      <c r="G4331" s="25" t="s">
        <v>26</v>
      </c>
      <c r="H4331" s="25" t="s">
        <v>26</v>
      </c>
      <c r="I4331" s="25" t="s">
        <v>25</v>
      </c>
      <c r="J4331" s="21" t="s">
        <v>29</v>
      </c>
      <c r="K4331" s="26">
        <v>0.10372257232666</v>
      </c>
      <c r="L4331" s="26">
        <v>0.19751214981079099</v>
      </c>
      <c r="N4331">
        <f>(Tabell1[[#This Row],[TP]]+Tabell1[[#This Row],[TN]])/(Tabell1[[#This Row],[TP]]+Tabell1[[#This Row],[TN]]+Tabell1[[#This Row],[FP]]+Tabell1[[#This Row],[FN]])</f>
        <v>0.80093057202809959</v>
      </c>
      <c r="O4331">
        <f>Tabell1[[#This Row],[TP]]/(Tabell1[[#This Row],[TP]]+Tabell1[[#This Row],[FP]])</f>
        <v>0.80093057202809959</v>
      </c>
      <c r="P4331">
        <f>Tabell1[[#This Row],[TP]]/(Tabell1[[#This Row],[TP]]+Tabell1[[#This Row],[FN]])</f>
        <v>1</v>
      </c>
      <c r="Q4331">
        <f>2*(Tabell1[[#This Row],[Recall]] * Tabell1[[#This Row],[Precision]]) / (Tabell1[[#This Row],[Recall]] + Tabell1[[#This Row],[Precision]])</f>
        <v>0.88946301925025317</v>
      </c>
      <c r="R4331">
        <v>8779</v>
      </c>
      <c r="S4331">
        <v>0</v>
      </c>
      <c r="T4331">
        <v>2182</v>
      </c>
      <c r="U4331">
        <v>0</v>
      </c>
    </row>
    <row r="4332" spans="1:21" hidden="1" x14ac:dyDescent="0.3">
      <c r="A4332" s="23" t="s">
        <v>48</v>
      </c>
      <c r="B4332" s="23" t="s">
        <v>33</v>
      </c>
      <c r="C4332" s="21" t="s">
        <v>34</v>
      </c>
      <c r="D4332" s="21" t="s">
        <v>34</v>
      </c>
      <c r="E4332" t="s">
        <v>35</v>
      </c>
      <c r="F4332" s="19" t="s">
        <v>21</v>
      </c>
      <c r="G4332" s="25" t="s">
        <v>26</v>
      </c>
      <c r="H4332" s="25" t="s">
        <v>26</v>
      </c>
      <c r="I4332" s="25" t="s">
        <v>25</v>
      </c>
      <c r="J4332" s="25" t="s">
        <v>26</v>
      </c>
      <c r="K4332" s="26">
        <v>0.10272479057312001</v>
      </c>
      <c r="L4332" s="26">
        <v>0.19351768493652299</v>
      </c>
      <c r="N4332">
        <f>(Tabell1[[#This Row],[TP]]+Tabell1[[#This Row],[TN]])/(Tabell1[[#This Row],[TP]]+Tabell1[[#This Row],[TN]]+Tabell1[[#This Row],[FP]]+Tabell1[[#This Row],[FN]])</f>
        <v>0.80093057202809959</v>
      </c>
      <c r="O4332">
        <f>Tabell1[[#This Row],[TP]]/(Tabell1[[#This Row],[TP]]+Tabell1[[#This Row],[FP]])</f>
        <v>0.80093057202809959</v>
      </c>
      <c r="P4332">
        <f>Tabell1[[#This Row],[TP]]/(Tabell1[[#This Row],[TP]]+Tabell1[[#This Row],[FN]])</f>
        <v>1</v>
      </c>
      <c r="Q4332">
        <f>2*(Tabell1[[#This Row],[Recall]] * Tabell1[[#This Row],[Precision]]) / (Tabell1[[#This Row],[Recall]] + Tabell1[[#This Row],[Precision]])</f>
        <v>0.88946301925025317</v>
      </c>
      <c r="R4332">
        <v>8779</v>
      </c>
      <c r="S4332">
        <v>0</v>
      </c>
      <c r="T4332">
        <v>2182</v>
      </c>
      <c r="U4332">
        <v>0</v>
      </c>
    </row>
    <row r="4333" spans="1:21" hidden="1" x14ac:dyDescent="0.3">
      <c r="A4333" s="23" t="s">
        <v>48</v>
      </c>
      <c r="B4333" s="23" t="s">
        <v>33</v>
      </c>
      <c r="C4333" s="21" t="s">
        <v>34</v>
      </c>
      <c r="D4333" s="21" t="s">
        <v>34</v>
      </c>
      <c r="E4333" t="s">
        <v>35</v>
      </c>
      <c r="F4333" s="19" t="s">
        <v>21</v>
      </c>
      <c r="G4333" s="21" t="s">
        <v>29</v>
      </c>
      <c r="H4333" s="25" t="s">
        <v>26</v>
      </c>
      <c r="I4333" s="25" t="s">
        <v>25</v>
      </c>
      <c r="J4333" s="25" t="s">
        <v>26</v>
      </c>
      <c r="K4333" s="26">
        <v>0.10272479057312001</v>
      </c>
      <c r="L4333" s="26">
        <v>0.18550491333007799</v>
      </c>
      <c r="N4333">
        <f>(Tabell1[[#This Row],[TP]]+Tabell1[[#This Row],[TN]])/(Tabell1[[#This Row],[TP]]+Tabell1[[#This Row],[TN]]+Tabell1[[#This Row],[FP]]+Tabell1[[#This Row],[FN]])</f>
        <v>0.80093057202809959</v>
      </c>
      <c r="O4333">
        <f>Tabell1[[#This Row],[TP]]/(Tabell1[[#This Row],[TP]]+Tabell1[[#This Row],[FP]])</f>
        <v>0.80093057202809959</v>
      </c>
      <c r="P4333">
        <f>Tabell1[[#This Row],[TP]]/(Tabell1[[#This Row],[TP]]+Tabell1[[#This Row],[FN]])</f>
        <v>1</v>
      </c>
      <c r="Q4333">
        <f>2*(Tabell1[[#This Row],[Recall]] * Tabell1[[#This Row],[Precision]]) / (Tabell1[[#This Row],[Recall]] + Tabell1[[#This Row],[Precision]])</f>
        <v>0.88946301925025317</v>
      </c>
      <c r="R4333">
        <v>8779</v>
      </c>
      <c r="S4333">
        <v>0</v>
      </c>
      <c r="T4333">
        <v>2182</v>
      </c>
      <c r="U4333">
        <v>0</v>
      </c>
    </row>
    <row r="4334" spans="1:21" hidden="1" x14ac:dyDescent="0.3">
      <c r="A4334" s="23" t="s">
        <v>48</v>
      </c>
      <c r="B4334" s="23" t="s">
        <v>33</v>
      </c>
      <c r="C4334" s="21" t="s">
        <v>34</v>
      </c>
      <c r="D4334" s="21" t="s">
        <v>34</v>
      </c>
      <c r="E4334" t="s">
        <v>35</v>
      </c>
      <c r="F4334" s="19" t="s">
        <v>21</v>
      </c>
      <c r="G4334" s="21" t="s">
        <v>29</v>
      </c>
      <c r="H4334" s="25" t="s">
        <v>26</v>
      </c>
      <c r="I4334" s="25" t="s">
        <v>25</v>
      </c>
      <c r="J4334" s="21" t="s">
        <v>29</v>
      </c>
      <c r="K4334" s="26">
        <v>0.10253095626831001</v>
      </c>
      <c r="L4334" s="26">
        <v>0.20944094657897899</v>
      </c>
      <c r="N4334">
        <f>(Tabell1[[#This Row],[TP]]+Tabell1[[#This Row],[TN]])/(Tabell1[[#This Row],[TP]]+Tabell1[[#This Row],[TN]]+Tabell1[[#This Row],[FP]]+Tabell1[[#This Row],[FN]])</f>
        <v>0.80093057202809959</v>
      </c>
      <c r="O4334">
        <f>Tabell1[[#This Row],[TP]]/(Tabell1[[#This Row],[TP]]+Tabell1[[#This Row],[FP]])</f>
        <v>0.80093057202809959</v>
      </c>
      <c r="P4334">
        <f>Tabell1[[#This Row],[TP]]/(Tabell1[[#This Row],[TP]]+Tabell1[[#This Row],[FN]])</f>
        <v>1</v>
      </c>
      <c r="Q4334">
        <f>2*(Tabell1[[#This Row],[Recall]] * Tabell1[[#This Row],[Precision]]) / (Tabell1[[#This Row],[Recall]] + Tabell1[[#This Row],[Precision]])</f>
        <v>0.88946301925025317</v>
      </c>
      <c r="R4334">
        <v>8779</v>
      </c>
      <c r="S4334">
        <v>0</v>
      </c>
      <c r="T4334">
        <v>2182</v>
      </c>
      <c r="U4334">
        <v>0</v>
      </c>
    </row>
    <row r="4335" spans="1:21" hidden="1" x14ac:dyDescent="0.3">
      <c r="A4335" s="23" t="s">
        <v>48</v>
      </c>
      <c r="B4335" s="23" t="s">
        <v>33</v>
      </c>
      <c r="C4335" s="21" t="s">
        <v>34</v>
      </c>
      <c r="D4335" s="21" t="s">
        <v>34</v>
      </c>
      <c r="E4335" t="s">
        <v>35</v>
      </c>
      <c r="F4335" s="19" t="s">
        <v>21</v>
      </c>
      <c r="G4335" s="25" t="s">
        <v>26</v>
      </c>
      <c r="H4335" s="25" t="s">
        <v>26</v>
      </c>
      <c r="I4335" s="21"/>
      <c r="J4335" s="25" t="s">
        <v>26</v>
      </c>
      <c r="K4335" s="26">
        <v>9.8736047744750893E-2</v>
      </c>
      <c r="L4335" s="26">
        <v>0.22736525535583399</v>
      </c>
      <c r="N4335">
        <f>(Tabell1[[#This Row],[TP]]+Tabell1[[#This Row],[TN]])/(Tabell1[[#This Row],[TP]]+Tabell1[[#This Row],[TN]]+Tabell1[[#This Row],[FP]]+Tabell1[[#This Row],[FN]])</f>
        <v>0.80093057202809959</v>
      </c>
      <c r="O4335">
        <f>Tabell1[[#This Row],[TP]]/(Tabell1[[#This Row],[TP]]+Tabell1[[#This Row],[FP]])</f>
        <v>0.80093057202809959</v>
      </c>
      <c r="P4335">
        <f>Tabell1[[#This Row],[TP]]/(Tabell1[[#This Row],[TP]]+Tabell1[[#This Row],[FN]])</f>
        <v>1</v>
      </c>
      <c r="Q4335">
        <f>2*(Tabell1[[#This Row],[Recall]] * Tabell1[[#This Row],[Precision]]) / (Tabell1[[#This Row],[Recall]] + Tabell1[[#This Row],[Precision]])</f>
        <v>0.88946301925025317</v>
      </c>
      <c r="R4335">
        <v>8779</v>
      </c>
      <c r="S4335">
        <v>0</v>
      </c>
      <c r="T4335">
        <v>2182</v>
      </c>
      <c r="U4335">
        <v>0</v>
      </c>
    </row>
    <row r="4336" spans="1:21" hidden="1" x14ac:dyDescent="0.3">
      <c r="A4336" s="23" t="s">
        <v>48</v>
      </c>
      <c r="B4336" s="23" t="s">
        <v>33</v>
      </c>
      <c r="C4336" s="21" t="s">
        <v>34</v>
      </c>
      <c r="D4336" s="21" t="s">
        <v>34</v>
      </c>
      <c r="E4336" t="s">
        <v>35</v>
      </c>
      <c r="F4336" s="19" t="s">
        <v>21</v>
      </c>
      <c r="G4336" s="25" t="s">
        <v>26</v>
      </c>
      <c r="H4336" s="25" t="s">
        <v>26</v>
      </c>
      <c r="I4336" s="21"/>
      <c r="J4336" s="21" t="s">
        <v>29</v>
      </c>
      <c r="K4336" s="26">
        <v>9.7738504409789997E-2</v>
      </c>
      <c r="L4336" s="26">
        <v>0.17952060699462799</v>
      </c>
      <c r="N4336">
        <f>(Tabell1[[#This Row],[TP]]+Tabell1[[#This Row],[TN]])/(Tabell1[[#This Row],[TP]]+Tabell1[[#This Row],[TN]]+Tabell1[[#This Row],[FP]]+Tabell1[[#This Row],[FN]])</f>
        <v>0.80093057202809959</v>
      </c>
      <c r="O4336">
        <f>Tabell1[[#This Row],[TP]]/(Tabell1[[#This Row],[TP]]+Tabell1[[#This Row],[FP]])</f>
        <v>0.80093057202809959</v>
      </c>
      <c r="P4336">
        <f>Tabell1[[#This Row],[TP]]/(Tabell1[[#This Row],[TP]]+Tabell1[[#This Row],[FN]])</f>
        <v>1</v>
      </c>
      <c r="Q4336">
        <f>2*(Tabell1[[#This Row],[Recall]] * Tabell1[[#This Row],[Precision]]) / (Tabell1[[#This Row],[Recall]] + Tabell1[[#This Row],[Precision]])</f>
        <v>0.88946301925025317</v>
      </c>
      <c r="R4336">
        <v>8779</v>
      </c>
      <c r="S4336">
        <v>0</v>
      </c>
      <c r="T4336">
        <v>2182</v>
      </c>
      <c r="U4336">
        <v>0</v>
      </c>
    </row>
    <row r="4337" spans="1:21" hidden="1" x14ac:dyDescent="0.3">
      <c r="A4337" s="23" t="s">
        <v>48</v>
      </c>
      <c r="B4337" s="23" t="s">
        <v>33</v>
      </c>
      <c r="C4337" s="21" t="s">
        <v>34</v>
      </c>
      <c r="D4337" s="21" t="s">
        <v>34</v>
      </c>
      <c r="E4337" t="s">
        <v>35</v>
      </c>
      <c r="F4337" s="19" t="s">
        <v>21</v>
      </c>
      <c r="G4337" s="21" t="s">
        <v>29</v>
      </c>
      <c r="H4337" s="25" t="s">
        <v>26</v>
      </c>
      <c r="I4337" s="21"/>
      <c r="J4337" s="21" t="s">
        <v>29</v>
      </c>
      <c r="K4337" s="26">
        <v>9.4748735427856404E-2</v>
      </c>
      <c r="L4337" s="26">
        <v>0.17354559898376401</v>
      </c>
      <c r="N4337">
        <f>(Tabell1[[#This Row],[TP]]+Tabell1[[#This Row],[TN]])/(Tabell1[[#This Row],[TP]]+Tabell1[[#This Row],[TN]]+Tabell1[[#This Row],[FP]]+Tabell1[[#This Row],[FN]])</f>
        <v>0.80093057202809959</v>
      </c>
      <c r="O4337">
        <f>Tabell1[[#This Row],[TP]]/(Tabell1[[#This Row],[TP]]+Tabell1[[#This Row],[FP]])</f>
        <v>0.80093057202809959</v>
      </c>
      <c r="P4337">
        <f>Tabell1[[#This Row],[TP]]/(Tabell1[[#This Row],[TP]]+Tabell1[[#This Row],[FN]])</f>
        <v>1</v>
      </c>
      <c r="Q4337">
        <f>2*(Tabell1[[#This Row],[Recall]] * Tabell1[[#This Row],[Precision]]) / (Tabell1[[#This Row],[Recall]] + Tabell1[[#This Row],[Precision]])</f>
        <v>0.88946301925025317</v>
      </c>
      <c r="R4337">
        <v>8779</v>
      </c>
      <c r="S4337">
        <v>0</v>
      </c>
      <c r="T4337">
        <v>2182</v>
      </c>
      <c r="U4337">
        <v>0</v>
      </c>
    </row>
    <row r="4338" spans="1:21" hidden="1" x14ac:dyDescent="0.3">
      <c r="A4338" s="23" t="s">
        <v>48</v>
      </c>
      <c r="B4338" s="23" t="s">
        <v>33</v>
      </c>
      <c r="C4338" s="21" t="s">
        <v>34</v>
      </c>
      <c r="D4338" s="21" t="s">
        <v>34</v>
      </c>
      <c r="E4338" t="s">
        <v>35</v>
      </c>
      <c r="F4338" s="19" t="s">
        <v>21</v>
      </c>
      <c r="G4338" s="21" t="s">
        <v>29</v>
      </c>
      <c r="H4338" s="25" t="s">
        <v>26</v>
      </c>
      <c r="I4338" s="21"/>
      <c r="J4338" s="25" t="s">
        <v>26</v>
      </c>
      <c r="K4338" s="26">
        <v>9.4746351242065402E-2</v>
      </c>
      <c r="L4338" s="26">
        <v>0.17774653434753401</v>
      </c>
      <c r="N4338">
        <f>(Tabell1[[#This Row],[TP]]+Tabell1[[#This Row],[TN]])/(Tabell1[[#This Row],[TP]]+Tabell1[[#This Row],[TN]]+Tabell1[[#This Row],[FP]]+Tabell1[[#This Row],[FN]])</f>
        <v>0.80093057202809959</v>
      </c>
      <c r="O4338">
        <f>Tabell1[[#This Row],[TP]]/(Tabell1[[#This Row],[TP]]+Tabell1[[#This Row],[FP]])</f>
        <v>0.80093057202809959</v>
      </c>
      <c r="P4338">
        <f>Tabell1[[#This Row],[TP]]/(Tabell1[[#This Row],[TP]]+Tabell1[[#This Row],[FN]])</f>
        <v>1</v>
      </c>
      <c r="Q4338">
        <f>2*(Tabell1[[#This Row],[Recall]] * Tabell1[[#This Row],[Precision]]) / (Tabell1[[#This Row],[Recall]] + Tabell1[[#This Row],[Precision]])</f>
        <v>0.88946301925025317</v>
      </c>
      <c r="R4338">
        <v>8779</v>
      </c>
      <c r="S4338">
        <v>0</v>
      </c>
      <c r="T4338">
        <v>2182</v>
      </c>
      <c r="U4338">
        <v>0</v>
      </c>
    </row>
    <row r="4339" spans="1:21" hidden="1" x14ac:dyDescent="0.3">
      <c r="A4339" s="21" t="s">
        <v>31</v>
      </c>
      <c r="B4339" s="21" t="s">
        <v>32</v>
      </c>
      <c r="C4339" s="24" t="s">
        <v>38</v>
      </c>
      <c r="D4339" s="24" t="s">
        <v>38</v>
      </c>
      <c r="E4339" t="s">
        <v>39</v>
      </c>
      <c r="F4339" s="19" t="s">
        <v>21</v>
      </c>
      <c r="G4339" s="25" t="s">
        <v>26</v>
      </c>
      <c r="H4339" s="21" t="s">
        <v>29</v>
      </c>
      <c r="I4339" s="21"/>
      <c r="J4339" s="21" t="s">
        <v>29</v>
      </c>
      <c r="K4339" s="26">
        <v>0.63137388229370095</v>
      </c>
      <c r="L4339" s="26">
        <v>0.43073415756225503</v>
      </c>
      <c r="N4339">
        <f>(Tabell1[[#This Row],[TP]]+Tabell1[[#This Row],[TN]])/(Tabell1[[#This Row],[TP]]+Tabell1[[#This Row],[TN]]+Tabell1[[#This Row],[FP]]+Tabell1[[#This Row],[FN]])</f>
        <v>0.86400072052598398</v>
      </c>
      <c r="O4339">
        <f>Tabell1[[#This Row],[TP]]/(Tabell1[[#This Row],[TP]]+Tabell1[[#This Row],[FP]])</f>
        <v>0.87034383954154726</v>
      </c>
      <c r="P4339">
        <f>Tabell1[[#This Row],[TP]]/(Tabell1[[#This Row],[TP]]+Tabell1[[#This Row],[FN]])</f>
        <v>0.90943113772455086</v>
      </c>
      <c r="Q4339">
        <f>2*(Tabell1[[#This Row],[Recall]] * Tabell1[[#This Row],[Precision]]) / (Tabell1[[#This Row],[Recall]] + Tabell1[[#This Row],[Precision]])</f>
        <v>0.88945827232796493</v>
      </c>
      <c r="R4339">
        <v>6075</v>
      </c>
      <c r="S4339">
        <v>3518</v>
      </c>
      <c r="T4339">
        <v>905</v>
      </c>
      <c r="U4339">
        <v>605</v>
      </c>
    </row>
    <row r="4340" spans="1:21" hidden="1" x14ac:dyDescent="0.3">
      <c r="A4340" s="21" t="s">
        <v>31</v>
      </c>
      <c r="B4340" s="21" t="s">
        <v>32</v>
      </c>
      <c r="C4340" s="24" t="s">
        <v>38</v>
      </c>
      <c r="D4340" s="24" t="s">
        <v>38</v>
      </c>
      <c r="E4340" t="s">
        <v>39</v>
      </c>
      <c r="F4340" s="25" t="s">
        <v>30</v>
      </c>
      <c r="G4340" s="21" t="s">
        <v>29</v>
      </c>
      <c r="H4340" s="21" t="s">
        <v>29</v>
      </c>
      <c r="I4340" s="21"/>
      <c r="J4340" s="25" t="s">
        <v>26</v>
      </c>
      <c r="K4340" s="26">
        <v>6.8904070854187003</v>
      </c>
      <c r="L4340" s="26">
        <v>1.0196373462677</v>
      </c>
      <c r="N4340">
        <f>(Tabell1[[#This Row],[TP]]+Tabell1[[#This Row],[TN]])/(Tabell1[[#This Row],[TP]]+Tabell1[[#This Row],[TN]]+Tabell1[[#This Row],[FP]]+Tabell1[[#This Row],[FN]])</f>
        <v>0.85832657840223359</v>
      </c>
      <c r="O4340">
        <f>Tabell1[[#This Row],[TP]]/(Tabell1[[#This Row],[TP]]+Tabell1[[#This Row],[FP]])</f>
        <v>0.838885202388852</v>
      </c>
      <c r="P4340">
        <f>Tabell1[[#This Row],[TP]]/(Tabell1[[#This Row],[TP]]+Tabell1[[#This Row],[FN]])</f>
        <v>0.94625748502994012</v>
      </c>
      <c r="Q4340">
        <f>2*(Tabell1[[#This Row],[Recall]] * Tabell1[[#This Row],[Precision]]) / (Tabell1[[#This Row],[Recall]] + Tabell1[[#This Row],[Precision]])</f>
        <v>0.88934224410833629</v>
      </c>
      <c r="R4340">
        <v>6321</v>
      </c>
      <c r="S4340">
        <v>3209</v>
      </c>
      <c r="T4340">
        <v>1214</v>
      </c>
      <c r="U4340">
        <v>359</v>
      </c>
    </row>
    <row r="4341" spans="1:21" hidden="1" x14ac:dyDescent="0.3">
      <c r="A4341" s="23" t="s">
        <v>48</v>
      </c>
      <c r="B4341" s="25" t="s">
        <v>22</v>
      </c>
      <c r="C4341" s="21" t="s">
        <v>34</v>
      </c>
      <c r="D4341" s="21" t="s">
        <v>34</v>
      </c>
      <c r="E4341" t="s">
        <v>43</v>
      </c>
      <c r="F4341" s="19" t="s">
        <v>21</v>
      </c>
      <c r="G4341" s="25" t="s">
        <v>26</v>
      </c>
      <c r="H4341" s="25" t="s">
        <v>26</v>
      </c>
      <c r="I4341" s="21"/>
      <c r="J4341" s="25" t="s">
        <v>26</v>
      </c>
      <c r="K4341" s="26">
        <v>0.13567042350769001</v>
      </c>
      <c r="L4341" s="26">
        <v>0.33313989639282199</v>
      </c>
      <c r="N4341">
        <f>(Tabell1[[#This Row],[TP]]+Tabell1[[#This Row],[TN]])/(Tabell1[[#This Row],[TP]]+Tabell1[[#This Row],[TN]]+Tabell1[[#This Row],[FP]]+Tabell1[[#This Row],[FN]])</f>
        <v>0.80119608553823851</v>
      </c>
      <c r="O4341">
        <f>Tabell1[[#This Row],[TP]]/(Tabell1[[#This Row],[TP]]+Tabell1[[#This Row],[FP]])</f>
        <v>0.80081818181818187</v>
      </c>
      <c r="P4341">
        <f>Tabell1[[#This Row],[TP]]/(Tabell1[[#This Row],[TP]]+Tabell1[[#This Row],[FN]])</f>
        <v>0.99965955515206539</v>
      </c>
      <c r="Q4341">
        <f>2*(Tabell1[[#This Row],[Recall]] * Tabell1[[#This Row],[Precision]]) / (Tabell1[[#This Row],[Recall]] + Tabell1[[#This Row],[Precision]])</f>
        <v>0.88925903492832625</v>
      </c>
      <c r="R4341">
        <v>8809</v>
      </c>
      <c r="S4341">
        <v>33</v>
      </c>
      <c r="T4341">
        <v>2191</v>
      </c>
      <c r="U4341">
        <v>3</v>
      </c>
    </row>
    <row r="4342" spans="1:21" hidden="1" x14ac:dyDescent="0.3">
      <c r="A4342" s="23" t="s">
        <v>48</v>
      </c>
      <c r="B4342" s="25" t="s">
        <v>22</v>
      </c>
      <c r="C4342" s="23" t="s">
        <v>40</v>
      </c>
      <c r="D4342" s="23" t="s">
        <v>40</v>
      </c>
      <c r="E4342" t="s">
        <v>46</v>
      </c>
      <c r="F4342" s="25" t="s">
        <v>30</v>
      </c>
      <c r="G4342" s="25" t="s">
        <v>26</v>
      </c>
      <c r="H4342" s="25" t="s">
        <v>26</v>
      </c>
      <c r="I4342" s="25" t="s">
        <v>25</v>
      </c>
      <c r="J4342" s="25" t="s">
        <v>26</v>
      </c>
      <c r="K4342" s="26">
        <v>0.39780998229980402</v>
      </c>
      <c r="L4342" s="26">
        <v>0.51163291931152299</v>
      </c>
      <c r="N4342">
        <f>(Tabell1[[#This Row],[TP]]+Tabell1[[#This Row],[TN]])/(Tabell1[[#This Row],[TP]]+Tabell1[[#This Row],[TN]]+Tabell1[[#This Row],[FP]]+Tabell1[[#This Row],[FN]])</f>
        <v>0.89108372598767671</v>
      </c>
      <c r="O4342">
        <f>Tabell1[[#This Row],[TP]]/(Tabell1[[#This Row],[TP]]+Tabell1[[#This Row],[FP]])</f>
        <v>0.90170061670715751</v>
      </c>
      <c r="P4342">
        <f>Tabell1[[#This Row],[TP]]/(Tabell1[[#This Row],[TP]]+Tabell1[[#This Row],[FN]])</f>
        <v>0.87711325213597524</v>
      </c>
      <c r="Q4342">
        <f>2*(Tabell1[[#This Row],[Recall]] * Tabell1[[#This Row],[Precision]]) / (Tabell1[[#This Row],[Recall]] + Tabell1[[#This Row],[Precision]])</f>
        <v>0.88923700700331731</v>
      </c>
      <c r="R4342">
        <v>4825</v>
      </c>
      <c r="S4342">
        <v>5009</v>
      </c>
      <c r="T4342">
        <v>526</v>
      </c>
      <c r="U4342">
        <v>676</v>
      </c>
    </row>
    <row r="4343" spans="1:21" hidden="1" x14ac:dyDescent="0.3">
      <c r="A4343" s="23" t="s">
        <v>48</v>
      </c>
      <c r="B4343" s="25" t="s">
        <v>22</v>
      </c>
      <c r="C4343" s="21" t="s">
        <v>34</v>
      </c>
      <c r="D4343" s="21" t="s">
        <v>34</v>
      </c>
      <c r="E4343" t="s">
        <v>43</v>
      </c>
      <c r="F4343" s="19" t="s">
        <v>21</v>
      </c>
      <c r="G4343" s="25" t="s">
        <v>26</v>
      </c>
      <c r="H4343" s="25" t="s">
        <v>26</v>
      </c>
      <c r="I4343" s="21"/>
      <c r="J4343" s="21" t="s">
        <v>29</v>
      </c>
      <c r="K4343" s="26">
        <v>0.13265323638915999</v>
      </c>
      <c r="L4343" s="26">
        <v>0.40990257263183499</v>
      </c>
      <c r="N4343">
        <f>(Tabell1[[#This Row],[TP]]+Tabell1[[#This Row],[TN]])/(Tabell1[[#This Row],[TP]]+Tabell1[[#This Row],[TN]]+Tabell1[[#This Row],[FP]]+Tabell1[[#This Row],[FN]])</f>
        <v>0.80110547299746282</v>
      </c>
      <c r="O4343">
        <f>Tabell1[[#This Row],[TP]]/(Tabell1[[#This Row],[TP]]+Tabell1[[#This Row],[FP]])</f>
        <v>0.80074538678301976</v>
      </c>
      <c r="P4343">
        <f>Tabell1[[#This Row],[TP]]/(Tabell1[[#This Row],[TP]]+Tabell1[[#This Row],[FN]])</f>
        <v>0.99965955515206539</v>
      </c>
      <c r="Q4343">
        <f>2*(Tabell1[[#This Row],[Recall]] * Tabell1[[#This Row],[Precision]]) / (Tabell1[[#This Row],[Recall]] + Tabell1[[#This Row],[Precision]])</f>
        <v>0.88921415232423151</v>
      </c>
      <c r="R4343">
        <v>8809</v>
      </c>
      <c r="S4343">
        <v>32</v>
      </c>
      <c r="T4343">
        <v>2192</v>
      </c>
      <c r="U4343">
        <v>3</v>
      </c>
    </row>
    <row r="4344" spans="1:21" hidden="1" x14ac:dyDescent="0.3">
      <c r="A4344" s="21" t="s">
        <v>31</v>
      </c>
      <c r="B4344" s="21" t="s">
        <v>32</v>
      </c>
      <c r="C4344" s="24" t="s">
        <v>38</v>
      </c>
      <c r="D4344" s="24" t="s">
        <v>38</v>
      </c>
      <c r="E4344" t="s">
        <v>39</v>
      </c>
      <c r="F4344" s="19" t="s">
        <v>21</v>
      </c>
      <c r="G4344" s="21" t="s">
        <v>29</v>
      </c>
      <c r="H4344" s="21" t="s">
        <v>29</v>
      </c>
      <c r="I4344" s="21"/>
      <c r="J4344" s="21" t="s">
        <v>29</v>
      </c>
      <c r="K4344" s="26">
        <v>0.52183198928832997</v>
      </c>
      <c r="L4344" s="26">
        <v>0.25331020355224598</v>
      </c>
      <c r="N4344">
        <f>(Tabell1[[#This Row],[TP]]+Tabell1[[#This Row],[TN]])/(Tabell1[[#This Row],[TP]]+Tabell1[[#This Row],[TN]]+Tabell1[[#This Row],[FP]]+Tabell1[[#This Row],[FN]])</f>
        <v>0.86355039178600379</v>
      </c>
      <c r="O4344">
        <f>Tabell1[[#This Row],[TP]]/(Tabell1[[#This Row],[TP]]+Tabell1[[#This Row],[FP]])</f>
        <v>0.86919228020014294</v>
      </c>
      <c r="P4344">
        <f>Tabell1[[#This Row],[TP]]/(Tabell1[[#This Row],[TP]]+Tabell1[[#This Row],[FN]])</f>
        <v>0.91017964071856283</v>
      </c>
      <c r="Q4344">
        <f>2*(Tabell1[[#This Row],[Recall]] * Tabell1[[#This Row],[Precision]]) / (Tabell1[[#This Row],[Recall]] + Tabell1[[#This Row],[Precision]])</f>
        <v>0.88921389396709316</v>
      </c>
      <c r="R4344">
        <v>6080</v>
      </c>
      <c r="S4344">
        <v>3508</v>
      </c>
      <c r="T4344">
        <v>915</v>
      </c>
      <c r="U4344">
        <v>600</v>
      </c>
    </row>
    <row r="4345" spans="1:21" hidden="1" x14ac:dyDescent="0.3">
      <c r="A4345" s="21" t="s">
        <v>31</v>
      </c>
      <c r="B4345" s="25" t="s">
        <v>22</v>
      </c>
      <c r="C4345" s="24" t="s">
        <v>38</v>
      </c>
      <c r="D4345" s="24" t="s">
        <v>38</v>
      </c>
      <c r="E4345" t="s">
        <v>45</v>
      </c>
      <c r="F4345" s="19" t="s">
        <v>21</v>
      </c>
      <c r="G4345" s="21" t="s">
        <v>29</v>
      </c>
      <c r="H4345" s="21" t="s">
        <v>29</v>
      </c>
      <c r="I4345" s="25" t="s">
        <v>25</v>
      </c>
      <c r="J4345" s="25" t="s">
        <v>26</v>
      </c>
      <c r="K4345" s="26">
        <v>2.96120905876159</v>
      </c>
      <c r="L4345" s="26">
        <v>0.84728336334228505</v>
      </c>
      <c r="N4345">
        <f>(Tabell1[[#This Row],[TP]]+Tabell1[[#This Row],[TN]])/(Tabell1[[#This Row],[TP]]+Tabell1[[#This Row],[TN]]+Tabell1[[#This Row],[FP]]+Tabell1[[#This Row],[FN]])</f>
        <v>0.86093792355651944</v>
      </c>
      <c r="O4345">
        <f>Tabell1[[#This Row],[TP]]/(Tabell1[[#This Row],[TP]]+Tabell1[[#This Row],[FP]])</f>
        <v>0.84900990099009899</v>
      </c>
      <c r="P4345">
        <f>Tabell1[[#This Row],[TP]]/(Tabell1[[#This Row],[TP]]+Tabell1[[#This Row],[FN]])</f>
        <v>0.93333333333333335</v>
      </c>
      <c r="Q4345">
        <f>2*(Tabell1[[#This Row],[Recall]] * Tabell1[[#This Row],[Precision]]) / (Tabell1[[#This Row],[Recall]] + Tabell1[[#This Row],[Precision]])</f>
        <v>0.88917692806221649</v>
      </c>
      <c r="R4345">
        <v>6174</v>
      </c>
      <c r="S4345">
        <v>3354</v>
      </c>
      <c r="T4345">
        <v>1098</v>
      </c>
      <c r="U4345">
        <v>441</v>
      </c>
    </row>
    <row r="4346" spans="1:21" hidden="1" x14ac:dyDescent="0.3">
      <c r="A4346" s="25" t="s">
        <v>20</v>
      </c>
      <c r="B4346" s="21" t="s">
        <v>32</v>
      </c>
      <c r="C4346" s="25" t="s">
        <v>36</v>
      </c>
      <c r="D4346" s="25" t="s">
        <v>36</v>
      </c>
      <c r="E4346" t="s">
        <v>44</v>
      </c>
      <c r="F4346" s="25" t="s">
        <v>30</v>
      </c>
      <c r="G4346" s="25" t="s">
        <v>26</v>
      </c>
      <c r="H4346" s="21" t="s">
        <v>29</v>
      </c>
      <c r="I4346" s="21"/>
      <c r="J4346" s="21" t="s">
        <v>29</v>
      </c>
      <c r="K4346" s="26">
        <v>5.1273465156555096</v>
      </c>
      <c r="L4346" s="26">
        <v>12.552265644073399</v>
      </c>
      <c r="N4346">
        <f>(Tabell1[[#This Row],[TP]]+Tabell1[[#This Row],[TN]])/(Tabell1[[#This Row],[TP]]+Tabell1[[#This Row],[TN]]+Tabell1[[#This Row],[FP]]+Tabell1[[#This Row],[FN]])</f>
        <v>0.84030556566024006</v>
      </c>
      <c r="O4346">
        <f>Tabell1[[#This Row],[TP]]/(Tabell1[[#This Row],[TP]]+Tabell1[[#This Row],[FP]])</f>
        <v>0.83299822590183326</v>
      </c>
      <c r="P4346">
        <f>Tabell1[[#This Row],[TP]]/(Tabell1[[#This Row],[TP]]+Tabell1[[#This Row],[FN]])</f>
        <v>0.95343170434547175</v>
      </c>
      <c r="Q4346">
        <f>2*(Tabell1[[#This Row],[Recall]] * Tabell1[[#This Row],[Precision]]) / (Tabell1[[#This Row],[Recall]] + Tabell1[[#This Row],[Precision]])</f>
        <v>0.88915540967049622</v>
      </c>
      <c r="R4346">
        <v>7043</v>
      </c>
      <c r="S4346">
        <v>2197</v>
      </c>
      <c r="T4346">
        <v>1412</v>
      </c>
      <c r="U4346">
        <v>344</v>
      </c>
    </row>
    <row r="4347" spans="1:21" hidden="1" x14ac:dyDescent="0.3">
      <c r="A4347" s="25" t="s">
        <v>20</v>
      </c>
      <c r="B4347" s="21" t="s">
        <v>32</v>
      </c>
      <c r="C4347" s="25" t="s">
        <v>36</v>
      </c>
      <c r="D4347" s="25" t="s">
        <v>36</v>
      </c>
      <c r="E4347" t="s">
        <v>44</v>
      </c>
      <c r="F4347" s="19" t="s">
        <v>21</v>
      </c>
      <c r="G4347" s="21" t="s">
        <v>29</v>
      </c>
      <c r="H4347" s="21" t="s">
        <v>29</v>
      </c>
      <c r="I4347" s="21"/>
      <c r="J4347" s="21" t="s">
        <v>29</v>
      </c>
      <c r="K4347" s="26">
        <v>2.6127464771270699</v>
      </c>
      <c r="L4347" s="26">
        <v>6.9324305057525599</v>
      </c>
      <c r="N4347">
        <f>(Tabell1[[#This Row],[TP]]+Tabell1[[#This Row],[TN]])/(Tabell1[[#This Row],[TP]]+Tabell1[[#This Row],[TN]]+Tabell1[[#This Row],[FP]]+Tabell1[[#This Row],[FN]])</f>
        <v>0.84094216078574024</v>
      </c>
      <c r="O4347">
        <f>Tabell1[[#This Row],[TP]]/(Tabell1[[#This Row],[TP]]+Tabell1[[#This Row],[FP]])</f>
        <v>0.83623568702290074</v>
      </c>
      <c r="P4347">
        <f>Tabell1[[#This Row],[TP]]/(Tabell1[[#This Row],[TP]]+Tabell1[[#This Row],[FN]])</f>
        <v>0.94909976986598077</v>
      </c>
      <c r="Q4347">
        <f>2*(Tabell1[[#This Row],[Recall]] * Tabell1[[#This Row],[Precision]]) / (Tabell1[[#This Row],[Recall]] + Tabell1[[#This Row],[Precision]])</f>
        <v>0.88910024728932846</v>
      </c>
      <c r="R4347">
        <v>7011</v>
      </c>
      <c r="S4347">
        <v>2236</v>
      </c>
      <c r="T4347">
        <v>1373</v>
      </c>
      <c r="U4347">
        <v>376</v>
      </c>
    </row>
    <row r="4348" spans="1:21" hidden="1" x14ac:dyDescent="0.3">
      <c r="A4348" s="25" t="s">
        <v>20</v>
      </c>
      <c r="B4348" s="23" t="s">
        <v>33</v>
      </c>
      <c r="C4348" s="24" t="s">
        <v>38</v>
      </c>
      <c r="D4348" s="20" t="s">
        <v>23</v>
      </c>
      <c r="E4348" t="s">
        <v>24</v>
      </c>
      <c r="F4348" s="19" t="s">
        <v>21</v>
      </c>
      <c r="G4348" s="25" t="s">
        <v>26</v>
      </c>
      <c r="H4348" s="25" t="s">
        <v>26</v>
      </c>
      <c r="I4348" s="25" t="s">
        <v>25</v>
      </c>
      <c r="J4348" s="25" t="s">
        <v>26</v>
      </c>
      <c r="K4348" s="26">
        <v>1.50601553916931</v>
      </c>
      <c r="L4348" s="26">
        <v>3.42744612693786</v>
      </c>
      <c r="N4348">
        <f>(Tabell1[[#This Row],[TP]]+Tabell1[[#This Row],[TN]])/(Tabell1[[#This Row],[TP]]+Tabell1[[#This Row],[TN]]+Tabell1[[#This Row],[FP]]+Tabell1[[#This Row],[FN]])</f>
        <v>0.82022268489182582</v>
      </c>
      <c r="O4348">
        <f>Tabell1[[#This Row],[TP]]/(Tabell1[[#This Row],[TP]]+Tabell1[[#This Row],[FP]])</f>
        <v>0.96345153092097302</v>
      </c>
      <c r="P4348">
        <f>Tabell1[[#This Row],[TP]]/(Tabell1[[#This Row],[TP]]+Tabell1[[#This Row],[FN]])</f>
        <v>0.82540176257128051</v>
      </c>
      <c r="Q4348">
        <f>2*(Tabell1[[#This Row],[Recall]] * Tabell1[[#This Row],[Precision]]) / (Tabell1[[#This Row],[Recall]] + Tabell1[[#This Row],[Precision]])</f>
        <v>0.88909984364529815</v>
      </c>
      <c r="R4348">
        <v>7961</v>
      </c>
      <c r="S4348">
        <v>1100</v>
      </c>
      <c r="T4348">
        <v>302</v>
      </c>
      <c r="U4348">
        <v>1684</v>
      </c>
    </row>
    <row r="4349" spans="1:21" hidden="1" x14ac:dyDescent="0.3">
      <c r="A4349" s="23" t="s">
        <v>48</v>
      </c>
      <c r="B4349" s="25" t="s">
        <v>22</v>
      </c>
      <c r="C4349" s="21" t="s">
        <v>34</v>
      </c>
      <c r="D4349" s="21" t="s">
        <v>34</v>
      </c>
      <c r="E4349" t="s">
        <v>43</v>
      </c>
      <c r="F4349" s="19" t="s">
        <v>21</v>
      </c>
      <c r="G4349" s="25" t="s">
        <v>26</v>
      </c>
      <c r="H4349" s="21" t="s">
        <v>29</v>
      </c>
      <c r="I4349" s="21"/>
      <c r="J4349" s="21" t="s">
        <v>29</v>
      </c>
      <c r="K4349" s="26">
        <v>0.13354945182800201</v>
      </c>
      <c r="L4349" s="26">
        <v>0.33410906791687001</v>
      </c>
      <c r="N4349">
        <f>(Tabell1[[#This Row],[TP]]+Tabell1[[#This Row],[TN]])/(Tabell1[[#This Row],[TP]]+Tabell1[[#This Row],[TN]]+Tabell1[[#This Row],[FP]]+Tabell1[[#This Row],[FN]])</f>
        <v>0.80083363537513597</v>
      </c>
      <c r="O4349">
        <f>Tabell1[[#This Row],[TP]]/(Tabell1[[#This Row],[TP]]+Tabell1[[#This Row],[FP]])</f>
        <v>0.80058171241592435</v>
      </c>
      <c r="P4349">
        <f>Tabell1[[#This Row],[TP]]/(Tabell1[[#This Row],[TP]]+Tabell1[[#This Row],[FN]])</f>
        <v>0.99954607353608715</v>
      </c>
      <c r="Q4349">
        <f>2*(Tabell1[[#This Row],[Recall]] * Tabell1[[#This Row],[Precision]]) / (Tabell1[[#This Row],[Recall]] + Tabell1[[#This Row],[Precision]])</f>
        <v>0.88906833552033915</v>
      </c>
      <c r="R4349">
        <v>8808</v>
      </c>
      <c r="S4349">
        <v>30</v>
      </c>
      <c r="T4349">
        <v>2194</v>
      </c>
      <c r="U4349">
        <v>4</v>
      </c>
    </row>
    <row r="4350" spans="1:21" hidden="1" x14ac:dyDescent="0.3">
      <c r="A4350" s="23" t="s">
        <v>48</v>
      </c>
      <c r="B4350" s="25" t="s">
        <v>22</v>
      </c>
      <c r="C4350" s="21" t="s">
        <v>34</v>
      </c>
      <c r="D4350" s="21" t="s">
        <v>34</v>
      </c>
      <c r="E4350" t="s">
        <v>43</v>
      </c>
      <c r="F4350" s="19" t="s">
        <v>21</v>
      </c>
      <c r="G4350" s="25" t="s">
        <v>26</v>
      </c>
      <c r="H4350" s="21" t="s">
        <v>29</v>
      </c>
      <c r="I4350" s="21"/>
      <c r="J4350" s="25" t="s">
        <v>26</v>
      </c>
      <c r="K4350" s="26">
        <v>0.13264846801757799</v>
      </c>
      <c r="L4350" s="26">
        <v>0.335137128829956</v>
      </c>
      <c r="N4350">
        <f>(Tabell1[[#This Row],[TP]]+Tabell1[[#This Row],[TN]])/(Tabell1[[#This Row],[TP]]+Tabell1[[#This Row],[TN]]+Tabell1[[#This Row],[FP]]+Tabell1[[#This Row],[FN]])</f>
        <v>0.80083363537513597</v>
      </c>
      <c r="O4350">
        <f>Tabell1[[#This Row],[TP]]/(Tabell1[[#This Row],[TP]]+Tabell1[[#This Row],[FP]])</f>
        <v>0.80058171241592435</v>
      </c>
      <c r="P4350">
        <f>Tabell1[[#This Row],[TP]]/(Tabell1[[#This Row],[TP]]+Tabell1[[#This Row],[FN]])</f>
        <v>0.99954607353608715</v>
      </c>
      <c r="Q4350">
        <f>2*(Tabell1[[#This Row],[Recall]] * Tabell1[[#This Row],[Precision]]) / (Tabell1[[#This Row],[Recall]] + Tabell1[[#This Row],[Precision]])</f>
        <v>0.88906833552033915</v>
      </c>
      <c r="R4350">
        <v>8808</v>
      </c>
      <c r="S4350">
        <v>30</v>
      </c>
      <c r="T4350">
        <v>2194</v>
      </c>
      <c r="U4350">
        <v>4</v>
      </c>
    </row>
    <row r="4351" spans="1:21" hidden="1" x14ac:dyDescent="0.3">
      <c r="A4351" s="21" t="s">
        <v>31</v>
      </c>
      <c r="B4351" s="25" t="s">
        <v>22</v>
      </c>
      <c r="C4351" s="24" t="s">
        <v>38</v>
      </c>
      <c r="D4351" s="24" t="s">
        <v>38</v>
      </c>
      <c r="E4351" t="s">
        <v>39</v>
      </c>
      <c r="F4351" s="19" t="s">
        <v>21</v>
      </c>
      <c r="G4351" s="21" t="s">
        <v>29</v>
      </c>
      <c r="H4351" s="25" t="s">
        <v>26</v>
      </c>
      <c r="I4351" s="25" t="s">
        <v>25</v>
      </c>
      <c r="J4351" s="21" t="s">
        <v>29</v>
      </c>
      <c r="K4351" s="26">
        <v>0.52822113037109297</v>
      </c>
      <c r="L4351" s="26">
        <v>0.27049231529235801</v>
      </c>
      <c r="N4351">
        <f>(Tabell1[[#This Row],[TP]]+Tabell1[[#This Row],[TN]])/(Tabell1[[#This Row],[TP]]+Tabell1[[#This Row],[TN]]+Tabell1[[#This Row],[FP]]+Tabell1[[#This Row],[FN]])</f>
        <v>0.86165901107808696</v>
      </c>
      <c r="O4351">
        <f>Tabell1[[#This Row],[TP]]/(Tabell1[[#This Row],[TP]]+Tabell1[[#This Row],[FP]])</f>
        <v>0.85891710856823889</v>
      </c>
      <c r="P4351">
        <f>Tabell1[[#This Row],[TP]]/(Tabell1[[#This Row],[TP]]+Tabell1[[#This Row],[FN]])</f>
        <v>0.92140718562874246</v>
      </c>
      <c r="Q4351">
        <f>2*(Tabell1[[#This Row],[Recall]] * Tabell1[[#This Row],[Precision]]) / (Tabell1[[#This Row],[Recall]] + Tabell1[[#This Row],[Precision]])</f>
        <v>0.88906543406037852</v>
      </c>
      <c r="R4351">
        <v>6155</v>
      </c>
      <c r="S4351">
        <v>3412</v>
      </c>
      <c r="T4351">
        <v>1011</v>
      </c>
      <c r="U4351">
        <v>525</v>
      </c>
    </row>
    <row r="4352" spans="1:21" hidden="1" x14ac:dyDescent="0.3">
      <c r="A4352" s="25" t="s">
        <v>20</v>
      </c>
      <c r="B4352" s="21" t="s">
        <v>32</v>
      </c>
      <c r="C4352" s="25" t="s">
        <v>36</v>
      </c>
      <c r="D4352" s="25" t="s">
        <v>36</v>
      </c>
      <c r="E4352" t="s">
        <v>44</v>
      </c>
      <c r="F4352" s="25" t="s">
        <v>30</v>
      </c>
      <c r="G4352" s="21" t="s">
        <v>29</v>
      </c>
      <c r="H4352" s="21" t="s">
        <v>29</v>
      </c>
      <c r="I4352" s="21"/>
      <c r="J4352" s="21" t="s">
        <v>29</v>
      </c>
      <c r="K4352" s="26">
        <v>5.0039293766021702</v>
      </c>
      <c r="L4352" s="26">
        <v>12.543923139572099</v>
      </c>
      <c r="N4352">
        <f>(Tabell1[[#This Row],[TP]]+Tabell1[[#This Row],[TN]])/(Tabell1[[#This Row],[TP]]+Tabell1[[#This Row],[TN]]+Tabell1[[#This Row],[FP]]+Tabell1[[#This Row],[FN]])</f>
        <v>0.8400327391778829</v>
      </c>
      <c r="O4352">
        <f>Tabell1[[#This Row],[TP]]/(Tabell1[[#This Row],[TP]]+Tabell1[[#This Row],[FP]])</f>
        <v>0.83238837703756197</v>
      </c>
      <c r="P4352">
        <f>Tabell1[[#This Row],[TP]]/(Tabell1[[#This Row],[TP]]+Tabell1[[#This Row],[FN]])</f>
        <v>0.9539731961554081</v>
      </c>
      <c r="Q4352">
        <f>2*(Tabell1[[#This Row],[Recall]] * Tabell1[[#This Row],[Precision]]) / (Tabell1[[#This Row],[Recall]] + Tabell1[[#This Row],[Precision]])</f>
        <v>0.88904308332807669</v>
      </c>
      <c r="R4352">
        <v>7047</v>
      </c>
      <c r="S4352">
        <v>2190</v>
      </c>
      <c r="T4352">
        <v>1419</v>
      </c>
      <c r="U4352">
        <v>340</v>
      </c>
    </row>
    <row r="4353" spans="1:21" hidden="1" x14ac:dyDescent="0.3">
      <c r="A4353" s="25" t="s">
        <v>20</v>
      </c>
      <c r="B4353" s="23" t="s">
        <v>33</v>
      </c>
      <c r="C4353" s="23" t="s">
        <v>40</v>
      </c>
      <c r="D4353" s="23" t="s">
        <v>40</v>
      </c>
      <c r="E4353" t="s">
        <v>46</v>
      </c>
      <c r="F4353" s="19" t="s">
        <v>21</v>
      </c>
      <c r="G4353" s="25" t="s">
        <v>26</v>
      </c>
      <c r="H4353" s="25" t="s">
        <v>26</v>
      </c>
      <c r="I4353" s="21"/>
      <c r="J4353" s="25" t="s">
        <v>26</v>
      </c>
      <c r="K4353" s="26">
        <v>2.38722825050354</v>
      </c>
      <c r="L4353" s="26">
        <v>6.6701996326446498</v>
      </c>
      <c r="N4353">
        <f>(Tabell1[[#This Row],[TP]]+Tabell1[[#This Row],[TN]])/(Tabell1[[#This Row],[TP]]+Tabell1[[#This Row],[TN]]+Tabell1[[#This Row],[FP]]+Tabell1[[#This Row],[FN]])</f>
        <v>0.89026821312069593</v>
      </c>
      <c r="O4353">
        <f>Tabell1[[#This Row],[TP]]/(Tabell1[[#This Row],[TP]]+Tabell1[[#This Row],[FP]])</f>
        <v>0.89648798521256934</v>
      </c>
      <c r="P4353">
        <f>Tabell1[[#This Row],[TP]]/(Tabell1[[#This Row],[TP]]+Tabell1[[#This Row],[FN]])</f>
        <v>0.88165788038538451</v>
      </c>
      <c r="Q4353">
        <f>2*(Tabell1[[#This Row],[Recall]] * Tabell1[[#This Row],[Precision]]) / (Tabell1[[#This Row],[Recall]] + Tabell1[[#This Row],[Precision]])</f>
        <v>0.88901108972596465</v>
      </c>
      <c r="R4353">
        <v>4850</v>
      </c>
      <c r="S4353">
        <v>4975</v>
      </c>
      <c r="T4353">
        <v>560</v>
      </c>
      <c r="U4353">
        <v>651</v>
      </c>
    </row>
    <row r="4354" spans="1:21" hidden="1" x14ac:dyDescent="0.3">
      <c r="A4354" s="21" t="s">
        <v>31</v>
      </c>
      <c r="B4354" s="25" t="s">
        <v>22</v>
      </c>
      <c r="C4354" s="23" t="s">
        <v>40</v>
      </c>
      <c r="D4354" s="20" t="s">
        <v>23</v>
      </c>
      <c r="E4354" t="s">
        <v>24</v>
      </c>
      <c r="F4354" s="25" t="s">
        <v>30</v>
      </c>
      <c r="G4354" s="25" t="s">
        <v>26</v>
      </c>
      <c r="H4354" s="21" t="s">
        <v>29</v>
      </c>
      <c r="I4354" s="25" t="s">
        <v>25</v>
      </c>
      <c r="J4354" s="21" t="s">
        <v>29</v>
      </c>
      <c r="K4354" s="26">
        <v>2.6895949840545601</v>
      </c>
      <c r="L4354" s="26">
        <v>0.52266812324523904</v>
      </c>
      <c r="N4354">
        <f>(Tabell1[[#This Row],[TP]]+Tabell1[[#This Row],[TN]])/(Tabell1[[#This Row],[TP]]+Tabell1[[#This Row],[TN]]+Tabell1[[#This Row],[FP]]+Tabell1[[#This Row],[FN]])</f>
        <v>0.8194079840680728</v>
      </c>
      <c r="O4354">
        <f>Tabell1[[#This Row],[TP]]/(Tabell1[[#This Row],[TP]]+Tabell1[[#This Row],[FP]])</f>
        <v>0.95929394812680113</v>
      </c>
      <c r="P4354">
        <f>Tabell1[[#This Row],[TP]]/(Tabell1[[#This Row],[TP]]+Tabell1[[#This Row],[FN]])</f>
        <v>0.82830482115085535</v>
      </c>
      <c r="Q4354">
        <f>2*(Tabell1[[#This Row],[Recall]] * Tabell1[[#This Row],[Precision]]) / (Tabell1[[#This Row],[Recall]] + Tabell1[[#This Row],[Precision]])</f>
        <v>0.8890001669170422</v>
      </c>
      <c r="R4354">
        <v>7989</v>
      </c>
      <c r="S4354">
        <v>1063</v>
      </c>
      <c r="T4354">
        <v>339</v>
      </c>
      <c r="U4354">
        <v>1656</v>
      </c>
    </row>
    <row r="4355" spans="1:21" hidden="1" x14ac:dyDescent="0.3">
      <c r="A4355" s="21" t="s">
        <v>31</v>
      </c>
      <c r="B4355" s="23" t="s">
        <v>33</v>
      </c>
      <c r="C4355" s="24" t="s">
        <v>38</v>
      </c>
      <c r="D4355" s="24" t="s">
        <v>38</v>
      </c>
      <c r="E4355" t="s">
        <v>39</v>
      </c>
      <c r="F4355" s="19" t="s">
        <v>21</v>
      </c>
      <c r="G4355" s="25" t="s">
        <v>26</v>
      </c>
      <c r="H4355" s="21" t="s">
        <v>29</v>
      </c>
      <c r="I4355" s="21"/>
      <c r="J4355" s="25" t="s">
        <v>26</v>
      </c>
      <c r="K4355" s="26">
        <v>311.553242921829</v>
      </c>
      <c r="L4355" s="26">
        <v>2.6764557361602699</v>
      </c>
      <c r="N4355">
        <f>(Tabell1[[#This Row],[TP]]+Tabell1[[#This Row],[TN]])/(Tabell1[[#This Row],[TP]]+Tabell1[[#This Row],[TN]]+Tabell1[[#This Row],[FP]]+Tabell1[[#This Row],[FN]])</f>
        <v>0.85553454021435649</v>
      </c>
      <c r="O4355">
        <f>Tabell1[[#This Row],[TP]]/(Tabell1[[#This Row],[TP]]+Tabell1[[#This Row],[FP]])</f>
        <v>0.82664092664092659</v>
      </c>
      <c r="P4355">
        <f>Tabell1[[#This Row],[TP]]/(Tabell1[[#This Row],[TP]]+Tabell1[[#This Row],[FN]])</f>
        <v>0.96152694610778444</v>
      </c>
      <c r="Q4355">
        <f>2*(Tabell1[[#This Row],[Recall]] * Tabell1[[#This Row],[Precision]]) / (Tabell1[[#This Row],[Recall]] + Tabell1[[#This Row],[Precision]])</f>
        <v>0.88899653979238746</v>
      </c>
      <c r="R4355">
        <v>6423</v>
      </c>
      <c r="S4355">
        <v>3076</v>
      </c>
      <c r="T4355">
        <v>1347</v>
      </c>
      <c r="U4355">
        <v>257</v>
      </c>
    </row>
    <row r="4356" spans="1:21" hidden="1" x14ac:dyDescent="0.3">
      <c r="A4356" s="21" t="s">
        <v>31</v>
      </c>
      <c r="B4356" s="25" t="s">
        <v>22</v>
      </c>
      <c r="C4356" s="24" t="s">
        <v>38</v>
      </c>
      <c r="D4356" s="24" t="s">
        <v>38</v>
      </c>
      <c r="E4356" t="s">
        <v>39</v>
      </c>
      <c r="F4356" s="19" t="s">
        <v>21</v>
      </c>
      <c r="G4356" s="25" t="s">
        <v>26</v>
      </c>
      <c r="H4356" s="25" t="s">
        <v>26</v>
      </c>
      <c r="I4356" s="25" t="s">
        <v>25</v>
      </c>
      <c r="J4356" s="21" t="s">
        <v>29</v>
      </c>
      <c r="K4356" s="26">
        <v>0.54744863510131803</v>
      </c>
      <c r="L4356" s="26">
        <v>0.278904438018798</v>
      </c>
      <c r="N4356">
        <f>(Tabell1[[#This Row],[TP]]+Tabell1[[#This Row],[TN]])/(Tabell1[[#This Row],[TP]]+Tabell1[[#This Row],[TN]]+Tabell1[[#This Row],[FP]]+Tabell1[[#This Row],[FN]])</f>
        <v>0.86066828785013061</v>
      </c>
      <c r="O4356">
        <f>Tabell1[[#This Row],[TP]]/(Tabell1[[#This Row],[TP]]+Tabell1[[#This Row],[FP]])</f>
        <v>0.85434212342951821</v>
      </c>
      <c r="P4356">
        <f>Tabell1[[#This Row],[TP]]/(Tabell1[[#This Row],[TP]]+Tabell1[[#This Row],[FN]])</f>
        <v>0.92634730538922161</v>
      </c>
      <c r="Q4356">
        <f>2*(Tabell1[[#This Row],[Recall]] * Tabell1[[#This Row],[Precision]]) / (Tabell1[[#This Row],[Recall]] + Tabell1[[#This Row],[Precision]])</f>
        <v>0.88888888888888895</v>
      </c>
      <c r="R4356">
        <v>6188</v>
      </c>
      <c r="S4356">
        <v>3368</v>
      </c>
      <c r="T4356">
        <v>1055</v>
      </c>
      <c r="U4356">
        <v>492</v>
      </c>
    </row>
    <row r="4357" spans="1:21" hidden="1" x14ac:dyDescent="0.3">
      <c r="A4357" s="21" t="s">
        <v>31</v>
      </c>
      <c r="B4357" s="25" t="s">
        <v>22</v>
      </c>
      <c r="C4357" s="24" t="s">
        <v>38</v>
      </c>
      <c r="D4357" s="24" t="s">
        <v>38</v>
      </c>
      <c r="E4357" t="s">
        <v>45</v>
      </c>
      <c r="F4357" s="19" t="s">
        <v>21</v>
      </c>
      <c r="G4357" s="21" t="s">
        <v>29</v>
      </c>
      <c r="H4357" s="21" t="s">
        <v>29</v>
      </c>
      <c r="I4357" s="21"/>
      <c r="J4357" s="21" t="s">
        <v>29</v>
      </c>
      <c r="K4357" s="26">
        <v>0.59629821777343694</v>
      </c>
      <c r="L4357" s="26">
        <v>0.39363741874694802</v>
      </c>
      <c r="N4357">
        <f>(Tabell1[[#This Row],[TP]]+Tabell1[[#This Row],[TN]])/(Tabell1[[#This Row],[TP]]+Tabell1[[#This Row],[TN]]+Tabell1[[#This Row],[FP]]+Tabell1[[#This Row],[FN]])</f>
        <v>0.85922110779795791</v>
      </c>
      <c r="O4357">
        <f>Tabell1[[#This Row],[TP]]/(Tabell1[[#This Row],[TP]]+Tabell1[[#This Row],[FP]])</f>
        <v>0.84145847400405127</v>
      </c>
      <c r="P4357">
        <f>Tabell1[[#This Row],[TP]]/(Tabell1[[#This Row],[TP]]+Tabell1[[#This Row],[FN]])</f>
        <v>0.94195011337868484</v>
      </c>
      <c r="Q4357">
        <f>2*(Tabell1[[#This Row],[Recall]] * Tabell1[[#This Row],[Precision]]) / (Tabell1[[#This Row],[Recall]] + Tabell1[[#This Row],[Precision]])</f>
        <v>0.88887303851640509</v>
      </c>
      <c r="R4357">
        <v>6231</v>
      </c>
      <c r="S4357">
        <v>3278</v>
      </c>
      <c r="T4357">
        <v>1174</v>
      </c>
      <c r="U4357">
        <v>384</v>
      </c>
    </row>
    <row r="4358" spans="1:21" hidden="1" x14ac:dyDescent="0.3">
      <c r="A4358" s="25" t="s">
        <v>20</v>
      </c>
      <c r="B4358" s="25" t="s">
        <v>22</v>
      </c>
      <c r="C4358" s="23" t="s">
        <v>40</v>
      </c>
      <c r="D4358" s="23" t="s">
        <v>40</v>
      </c>
      <c r="E4358" t="s">
        <v>41</v>
      </c>
      <c r="F4358" s="19" t="s">
        <v>21</v>
      </c>
      <c r="G4358" s="25" t="s">
        <v>26</v>
      </c>
      <c r="H4358" s="25" t="s">
        <v>26</v>
      </c>
      <c r="I4358" s="25" t="s">
        <v>25</v>
      </c>
      <c r="J4358" s="21" t="s">
        <v>29</v>
      </c>
      <c r="K4358" s="26">
        <v>2.0106556415557799</v>
      </c>
      <c r="L4358" s="26">
        <v>4.90757083892822</v>
      </c>
      <c r="N4358">
        <f>(Tabell1[[#This Row],[TP]]+Tabell1[[#This Row],[TN]])/(Tabell1[[#This Row],[TP]]+Tabell1[[#This Row],[TN]]+Tabell1[[#This Row],[FP]]+Tabell1[[#This Row],[FN]])</f>
        <v>0.88983127312099608</v>
      </c>
      <c r="O4358">
        <f>Tabell1[[#This Row],[TP]]/(Tabell1[[#This Row],[TP]]+Tabell1[[#This Row],[FP]])</f>
        <v>0.89662137348512672</v>
      </c>
      <c r="P4358">
        <f>Tabell1[[#This Row],[TP]]/(Tabell1[[#This Row],[TP]]+Tabell1[[#This Row],[FN]])</f>
        <v>0.88124887204475721</v>
      </c>
      <c r="Q4358">
        <f>2*(Tabell1[[#This Row],[Recall]] * Tabell1[[#This Row],[Precision]]) / (Tabell1[[#This Row],[Recall]] + Tabell1[[#This Row],[Precision]])</f>
        <v>0.88886866296532252</v>
      </c>
      <c r="R4358">
        <v>4883</v>
      </c>
      <c r="S4358">
        <v>4979</v>
      </c>
      <c r="T4358">
        <v>563</v>
      </c>
      <c r="U4358">
        <v>658</v>
      </c>
    </row>
    <row r="4359" spans="1:21" hidden="1" x14ac:dyDescent="0.3">
      <c r="A4359" s="25" t="s">
        <v>20</v>
      </c>
      <c r="B4359" s="25" t="s">
        <v>22</v>
      </c>
      <c r="C4359" s="23" t="s">
        <v>40</v>
      </c>
      <c r="D4359" s="23" t="s">
        <v>40</v>
      </c>
      <c r="E4359" t="s">
        <v>41</v>
      </c>
      <c r="F4359" s="19" t="s">
        <v>21</v>
      </c>
      <c r="G4359" s="21" t="s">
        <v>29</v>
      </c>
      <c r="H4359" s="25" t="s">
        <v>26</v>
      </c>
      <c r="I4359" s="25" t="s">
        <v>25</v>
      </c>
      <c r="J4359" s="21" t="s">
        <v>29</v>
      </c>
      <c r="K4359" s="26">
        <v>2.0096087455749498</v>
      </c>
      <c r="L4359" s="26">
        <v>4.89330554008483</v>
      </c>
      <c r="N4359">
        <f>(Tabell1[[#This Row],[TP]]+Tabell1[[#This Row],[TN]])/(Tabell1[[#This Row],[TP]]+Tabell1[[#This Row],[TN]]+Tabell1[[#This Row],[FP]]+Tabell1[[#This Row],[FN]])</f>
        <v>0.88983127312099608</v>
      </c>
      <c r="O4359">
        <f>Tabell1[[#This Row],[TP]]/(Tabell1[[#This Row],[TP]]+Tabell1[[#This Row],[FP]])</f>
        <v>0.89662137348512672</v>
      </c>
      <c r="P4359">
        <f>Tabell1[[#This Row],[TP]]/(Tabell1[[#This Row],[TP]]+Tabell1[[#This Row],[FN]])</f>
        <v>0.88124887204475721</v>
      </c>
      <c r="Q4359">
        <f>2*(Tabell1[[#This Row],[Recall]] * Tabell1[[#This Row],[Precision]]) / (Tabell1[[#This Row],[Recall]] + Tabell1[[#This Row],[Precision]])</f>
        <v>0.88886866296532252</v>
      </c>
      <c r="R4359">
        <v>4883</v>
      </c>
      <c r="S4359">
        <v>4979</v>
      </c>
      <c r="T4359">
        <v>563</v>
      </c>
      <c r="U4359">
        <v>658</v>
      </c>
    </row>
    <row r="4360" spans="1:21" hidden="1" x14ac:dyDescent="0.3">
      <c r="A4360" s="25" t="s">
        <v>20</v>
      </c>
      <c r="B4360" s="21" t="s">
        <v>32</v>
      </c>
      <c r="C4360" s="23" t="s">
        <v>40</v>
      </c>
      <c r="D4360" s="20" t="s">
        <v>23</v>
      </c>
      <c r="E4360" t="s">
        <v>24</v>
      </c>
      <c r="F4360" s="25" t="s">
        <v>30</v>
      </c>
      <c r="G4360" s="21" t="s">
        <v>29</v>
      </c>
      <c r="H4360" s="25" t="s">
        <v>26</v>
      </c>
      <c r="I4360" s="25" t="s">
        <v>25</v>
      </c>
      <c r="J4360" s="21" t="s">
        <v>29</v>
      </c>
      <c r="K4360" s="26">
        <v>3.4469327926635698</v>
      </c>
      <c r="L4360" s="26">
        <v>7.1713581085204998</v>
      </c>
      <c r="N4360">
        <f>(Tabell1[[#This Row],[TP]]+Tabell1[[#This Row],[TN]])/(Tabell1[[#This Row],[TP]]+Tabell1[[#This Row],[TN]]+Tabell1[[#This Row],[FP]]+Tabell1[[#This Row],[FN]])</f>
        <v>0.81986059563682445</v>
      </c>
      <c r="O4360">
        <f>Tabell1[[#This Row],[TP]]/(Tabell1[[#This Row],[TP]]+Tabell1[[#This Row],[FP]])</f>
        <v>0.963321631763709</v>
      </c>
      <c r="P4360">
        <f>Tabell1[[#This Row],[TP]]/(Tabell1[[#This Row],[TP]]+Tabell1[[#This Row],[FN]])</f>
        <v>0.82509072058061173</v>
      </c>
      <c r="Q4360">
        <f>2*(Tabell1[[#This Row],[Recall]] * Tabell1[[#This Row],[Precision]]) / (Tabell1[[#This Row],[Recall]] + Tabell1[[#This Row],[Precision]])</f>
        <v>0.88886406791019767</v>
      </c>
      <c r="R4360">
        <v>7958</v>
      </c>
      <c r="S4360">
        <v>1099</v>
      </c>
      <c r="T4360">
        <v>303</v>
      </c>
      <c r="U4360">
        <v>1687</v>
      </c>
    </row>
    <row r="4361" spans="1:21" hidden="1" x14ac:dyDescent="0.3">
      <c r="A4361" s="21" t="s">
        <v>31</v>
      </c>
      <c r="B4361" s="25" t="s">
        <v>22</v>
      </c>
      <c r="C4361" s="24" t="s">
        <v>38</v>
      </c>
      <c r="D4361" s="24" t="s">
        <v>38</v>
      </c>
      <c r="E4361" t="s">
        <v>39</v>
      </c>
      <c r="F4361" s="25" t="s">
        <v>30</v>
      </c>
      <c r="G4361" s="25" t="s">
        <v>26</v>
      </c>
      <c r="H4361" s="21" t="s">
        <v>29</v>
      </c>
      <c r="I4361" s="25" t="s">
        <v>25</v>
      </c>
      <c r="J4361" s="21" t="s">
        <v>29</v>
      </c>
      <c r="K4361" s="26">
        <v>1.77410387992858</v>
      </c>
      <c r="L4361" s="26">
        <v>0.47574186325073198</v>
      </c>
      <c r="N4361">
        <f>(Tabell1[[#This Row],[TP]]+Tabell1[[#This Row],[TN]])/(Tabell1[[#This Row],[TP]]+Tabell1[[#This Row],[TN]]+Tabell1[[#This Row],[FP]]+Tabell1[[#This Row],[FN]])</f>
        <v>0.85958749887417818</v>
      </c>
      <c r="O4361">
        <f>Tabell1[[#This Row],[TP]]/(Tabell1[[#This Row],[TP]]+Tabell1[[#This Row],[FP]])</f>
        <v>0.84850959575336871</v>
      </c>
      <c r="P4361">
        <f>Tabell1[[#This Row],[TP]]/(Tabell1[[#This Row],[TP]]+Tabell1[[#This Row],[FN]])</f>
        <v>0.93323353293413169</v>
      </c>
      <c r="Q4361">
        <f>2*(Tabell1[[#This Row],[Recall]] * Tabell1[[#This Row],[Precision]]) / (Tabell1[[#This Row],[Recall]] + Tabell1[[#This Row],[Precision]])</f>
        <v>0.88885720396378409</v>
      </c>
      <c r="R4361">
        <v>6234</v>
      </c>
      <c r="S4361">
        <v>3310</v>
      </c>
      <c r="T4361">
        <v>1113</v>
      </c>
      <c r="U4361">
        <v>446</v>
      </c>
    </row>
    <row r="4362" spans="1:21" hidden="1" x14ac:dyDescent="0.3">
      <c r="A4362" s="21" t="s">
        <v>31</v>
      </c>
      <c r="B4362" s="25" t="s">
        <v>22</v>
      </c>
      <c r="C4362" s="24" t="s">
        <v>38</v>
      </c>
      <c r="D4362" s="24" t="s">
        <v>38</v>
      </c>
      <c r="E4362" t="s">
        <v>39</v>
      </c>
      <c r="F4362" s="19" t="s">
        <v>21</v>
      </c>
      <c r="G4362" s="25" t="s">
        <v>26</v>
      </c>
      <c r="H4362" s="21" t="s">
        <v>29</v>
      </c>
      <c r="I4362" s="25" t="s">
        <v>25</v>
      </c>
      <c r="J4362" s="21" t="s">
        <v>29</v>
      </c>
      <c r="K4362" s="26">
        <v>0.50568985939025801</v>
      </c>
      <c r="L4362" s="26">
        <v>0.277764081954956</v>
      </c>
      <c r="N4362">
        <f>(Tabell1[[#This Row],[TP]]+Tabell1[[#This Row],[TN]])/(Tabell1[[#This Row],[TP]]+Tabell1[[#This Row],[TN]]+Tabell1[[#This Row],[FP]]+Tabell1[[#This Row],[FN]])</f>
        <v>0.8614788795820949</v>
      </c>
      <c r="O4362">
        <f>Tabell1[[#This Row],[TP]]/(Tabell1[[#This Row],[TP]]+Tabell1[[#This Row],[FP]])</f>
        <v>0.85947986577181212</v>
      </c>
      <c r="P4362">
        <f>Tabell1[[#This Row],[TP]]/(Tabell1[[#This Row],[TP]]+Tabell1[[#This Row],[FN]])</f>
        <v>0.92020958083832338</v>
      </c>
      <c r="Q4362">
        <f>2*(Tabell1[[#This Row],[Recall]] * Tabell1[[#This Row],[Precision]]) / (Tabell1[[#This Row],[Recall]] + Tabell1[[#This Row],[Precision]])</f>
        <v>0.88880855986119156</v>
      </c>
      <c r="R4362">
        <v>6147</v>
      </c>
      <c r="S4362">
        <v>3418</v>
      </c>
      <c r="T4362">
        <v>1005</v>
      </c>
      <c r="U4362">
        <v>533</v>
      </c>
    </row>
    <row r="4363" spans="1:21" hidden="1" x14ac:dyDescent="0.3">
      <c r="A4363" s="23" t="s">
        <v>48</v>
      </c>
      <c r="B4363" s="25" t="s">
        <v>22</v>
      </c>
      <c r="C4363" s="23" t="s">
        <v>40</v>
      </c>
      <c r="D4363" s="23" t="s">
        <v>40</v>
      </c>
      <c r="E4363" t="s">
        <v>41</v>
      </c>
      <c r="F4363" s="25" t="s">
        <v>30</v>
      </c>
      <c r="G4363" s="21" t="s">
        <v>29</v>
      </c>
      <c r="H4363" s="25" t="s">
        <v>26</v>
      </c>
      <c r="I4363" s="25" t="s">
        <v>25</v>
      </c>
      <c r="J4363" s="25" t="s">
        <v>26</v>
      </c>
      <c r="K4363" s="26">
        <v>0.27978515625</v>
      </c>
      <c r="L4363" s="26">
        <v>0.35704779624938898</v>
      </c>
      <c r="N4363">
        <f>(Tabell1[[#This Row],[TP]]+Tabell1[[#This Row],[TN]])/(Tabell1[[#This Row],[TP]]+Tabell1[[#This Row],[TN]]+Tabell1[[#This Row],[FP]]+Tabell1[[#This Row],[FN]])</f>
        <v>0.89073355589641789</v>
      </c>
      <c r="O4363">
        <f>Tabell1[[#This Row],[TP]]/(Tabell1[[#This Row],[TP]]+Tabell1[[#This Row],[FP]])</f>
        <v>0.90497568275346052</v>
      </c>
      <c r="P4363">
        <f>Tabell1[[#This Row],[TP]]/(Tabell1[[#This Row],[TP]]+Tabell1[[#This Row],[FN]])</f>
        <v>0.87312759429705833</v>
      </c>
      <c r="Q4363">
        <f>2*(Tabell1[[#This Row],[Recall]] * Tabell1[[#This Row],[Precision]]) / (Tabell1[[#This Row],[Recall]] + Tabell1[[#This Row],[Precision]])</f>
        <v>0.88876641866446227</v>
      </c>
      <c r="R4363">
        <v>4838</v>
      </c>
      <c r="S4363">
        <v>5034</v>
      </c>
      <c r="T4363">
        <v>508</v>
      </c>
      <c r="U4363">
        <v>703</v>
      </c>
    </row>
    <row r="4364" spans="1:21" hidden="1" x14ac:dyDescent="0.3">
      <c r="A4364" s="23" t="s">
        <v>48</v>
      </c>
      <c r="B4364" s="25" t="s">
        <v>22</v>
      </c>
      <c r="C4364" s="23" t="s">
        <v>40</v>
      </c>
      <c r="D4364" s="23" t="s">
        <v>40</v>
      </c>
      <c r="E4364" t="s">
        <v>41</v>
      </c>
      <c r="F4364" s="25" t="s">
        <v>30</v>
      </c>
      <c r="G4364" s="25" t="s">
        <v>26</v>
      </c>
      <c r="H4364" s="25" t="s">
        <v>26</v>
      </c>
      <c r="I4364" s="25" t="s">
        <v>25</v>
      </c>
      <c r="J4364" s="25" t="s">
        <v>26</v>
      </c>
      <c r="K4364" s="26">
        <v>0.27625870704650801</v>
      </c>
      <c r="L4364" s="26">
        <v>0.38297700881958002</v>
      </c>
      <c r="N4364">
        <f>(Tabell1[[#This Row],[TP]]+Tabell1[[#This Row],[TN]])/(Tabell1[[#This Row],[TP]]+Tabell1[[#This Row],[TN]]+Tabell1[[#This Row],[FP]]+Tabell1[[#This Row],[FN]])</f>
        <v>0.89073355589641789</v>
      </c>
      <c r="O4364">
        <f>Tabell1[[#This Row],[TP]]/(Tabell1[[#This Row],[TP]]+Tabell1[[#This Row],[FP]])</f>
        <v>0.90497568275346052</v>
      </c>
      <c r="P4364">
        <f>Tabell1[[#This Row],[TP]]/(Tabell1[[#This Row],[TP]]+Tabell1[[#This Row],[FN]])</f>
        <v>0.87312759429705833</v>
      </c>
      <c r="Q4364">
        <f>2*(Tabell1[[#This Row],[Recall]] * Tabell1[[#This Row],[Precision]]) / (Tabell1[[#This Row],[Recall]] + Tabell1[[#This Row],[Precision]])</f>
        <v>0.88876641866446227</v>
      </c>
      <c r="R4364">
        <v>4838</v>
      </c>
      <c r="S4364">
        <v>5034</v>
      </c>
      <c r="T4364">
        <v>508</v>
      </c>
      <c r="U4364">
        <v>703</v>
      </c>
    </row>
    <row r="4365" spans="1:21" hidden="1" x14ac:dyDescent="0.3">
      <c r="A4365" s="21" t="s">
        <v>31</v>
      </c>
      <c r="B4365" s="23" t="s">
        <v>33</v>
      </c>
      <c r="C4365" s="24" t="s">
        <v>38</v>
      </c>
      <c r="D4365" s="24" t="s">
        <v>38</v>
      </c>
      <c r="E4365" t="s">
        <v>39</v>
      </c>
      <c r="F4365" s="19" t="s">
        <v>21</v>
      </c>
      <c r="G4365" s="25" t="s">
        <v>26</v>
      </c>
      <c r="H4365" s="25" t="s">
        <v>26</v>
      </c>
      <c r="I4365" s="21"/>
      <c r="J4365" s="25" t="s">
        <v>26</v>
      </c>
      <c r="K4365" s="26">
        <v>317.31447029113701</v>
      </c>
      <c r="L4365" s="26">
        <v>2.2592585086822501</v>
      </c>
      <c r="N4365">
        <f>(Tabell1[[#This Row],[TP]]+Tabell1[[#This Row],[TN]])/(Tabell1[[#This Row],[TP]]+Tabell1[[#This Row],[TN]]+Tabell1[[#This Row],[FP]]+Tabell1[[#This Row],[FN]])</f>
        <v>0.8550842114743763</v>
      </c>
      <c r="O4365">
        <f>Tabell1[[#This Row],[TP]]/(Tabell1[[#This Row],[TP]]+Tabell1[[#This Row],[FP]])</f>
        <v>0.82569043031470779</v>
      </c>
      <c r="P4365">
        <f>Tabell1[[#This Row],[TP]]/(Tabell1[[#This Row],[TP]]+Tabell1[[#This Row],[FN]])</f>
        <v>0.96227544910179641</v>
      </c>
      <c r="Q4365">
        <f>2*(Tabell1[[#This Row],[Recall]] * Tabell1[[#This Row],[Precision]]) / (Tabell1[[#This Row],[Recall]] + Tabell1[[#This Row],[Precision]])</f>
        <v>0.88876598686484609</v>
      </c>
      <c r="R4365">
        <v>6428</v>
      </c>
      <c r="S4365">
        <v>3066</v>
      </c>
      <c r="T4365">
        <v>1357</v>
      </c>
      <c r="U4365">
        <v>252</v>
      </c>
    </row>
    <row r="4366" spans="1:21" hidden="1" x14ac:dyDescent="0.3">
      <c r="A4366" s="21" t="s">
        <v>31</v>
      </c>
      <c r="B4366" s="21" t="s">
        <v>32</v>
      </c>
      <c r="C4366" s="25" t="s">
        <v>36</v>
      </c>
      <c r="D4366" s="25" t="s">
        <v>36</v>
      </c>
      <c r="E4366" t="s">
        <v>37</v>
      </c>
      <c r="F4366" s="25" t="s">
        <v>30</v>
      </c>
      <c r="G4366" s="21" t="s">
        <v>29</v>
      </c>
      <c r="H4366" s="21" t="s">
        <v>29</v>
      </c>
      <c r="I4366" s="21"/>
      <c r="J4366" s="21" t="s">
        <v>29</v>
      </c>
      <c r="K4366" s="26">
        <v>1.60069251060485</v>
      </c>
      <c r="L4366" s="26">
        <v>0.50201010704040505</v>
      </c>
      <c r="N4366">
        <f>(Tabell1[[#This Row],[TP]]+Tabell1[[#This Row],[TN]])/(Tabell1[[#This Row],[TP]]+Tabell1[[#This Row],[TN]]+Tabell1[[#This Row],[FP]]+Tabell1[[#This Row],[FN]])</f>
        <v>0.83560391332175188</v>
      </c>
      <c r="O4366">
        <f>Tabell1[[#This Row],[TP]]/(Tabell1[[#This Row],[TP]]+Tabell1[[#This Row],[FP]])</f>
        <v>0.81261343012704179</v>
      </c>
      <c r="P4366">
        <f>Tabell1[[#This Row],[TP]]/(Tabell1[[#This Row],[TP]]+Tabell1[[#This Row],[FN]])</f>
        <v>0.98002735978112177</v>
      </c>
      <c r="Q4366">
        <f>2*(Tabell1[[#This Row],[Recall]] * Tabell1[[#This Row],[Precision]]) / (Tabell1[[#This Row],[Recall]] + Tabell1[[#This Row],[Precision]])</f>
        <v>0.88850303857125146</v>
      </c>
      <c r="R4366">
        <v>7164</v>
      </c>
      <c r="S4366">
        <v>1975</v>
      </c>
      <c r="T4366">
        <v>1652</v>
      </c>
      <c r="U4366">
        <v>146</v>
      </c>
    </row>
    <row r="4367" spans="1:21" hidden="1" x14ac:dyDescent="0.3">
      <c r="A4367" s="25" t="s">
        <v>20</v>
      </c>
      <c r="B4367" s="21" t="s">
        <v>32</v>
      </c>
      <c r="C4367" s="25" t="s">
        <v>36</v>
      </c>
      <c r="D4367" s="20" t="s">
        <v>23</v>
      </c>
      <c r="E4367" t="s">
        <v>24</v>
      </c>
      <c r="F4367" s="19" t="s">
        <v>21</v>
      </c>
      <c r="G4367" s="21" t="s">
        <v>29</v>
      </c>
      <c r="H4367" s="21" t="s">
        <v>29</v>
      </c>
      <c r="I4367" s="25" t="s">
        <v>25</v>
      </c>
      <c r="J4367" s="25" t="s">
        <v>26</v>
      </c>
      <c r="K4367" s="26">
        <v>1.0522534847259499</v>
      </c>
      <c r="L4367" s="26">
        <v>1.9945440292358301</v>
      </c>
      <c r="N4367">
        <f>(Tabell1[[#This Row],[TP]]+Tabell1[[#This Row],[TN]])/(Tabell1[[#This Row],[TP]]+Tabell1[[#This Row],[TN]]+Tabell1[[#This Row],[FP]]+Tabell1[[#This Row],[FN]])</f>
        <v>0.81741649316556531</v>
      </c>
      <c r="O4367">
        <f>Tabell1[[#This Row],[TP]]/(Tabell1[[#This Row],[TP]]+Tabell1[[#This Row],[FP]])</f>
        <v>0.95168166745618188</v>
      </c>
      <c r="P4367">
        <f>Tabell1[[#This Row],[TP]]/(Tabell1[[#This Row],[TP]]+Tabell1[[#This Row],[FN]])</f>
        <v>0.83317781233799892</v>
      </c>
      <c r="Q4367">
        <f>2*(Tabell1[[#This Row],[Recall]] * Tabell1[[#This Row],[Precision]]) / (Tabell1[[#This Row],[Recall]] + Tabell1[[#This Row],[Precision]])</f>
        <v>0.88849577091049814</v>
      </c>
      <c r="R4367">
        <v>8036</v>
      </c>
      <c r="S4367">
        <v>994</v>
      </c>
      <c r="T4367">
        <v>408</v>
      </c>
      <c r="U4367">
        <v>1609</v>
      </c>
    </row>
    <row r="4368" spans="1:21" hidden="1" x14ac:dyDescent="0.3">
      <c r="A4368" s="23" t="s">
        <v>48</v>
      </c>
      <c r="B4368" s="25" t="s">
        <v>22</v>
      </c>
      <c r="C4368" s="23" t="s">
        <v>40</v>
      </c>
      <c r="D4368" s="23" t="s">
        <v>40</v>
      </c>
      <c r="E4368" t="s">
        <v>46</v>
      </c>
      <c r="F4368" s="25" t="s">
        <v>30</v>
      </c>
      <c r="G4368" s="25" t="s">
        <v>26</v>
      </c>
      <c r="H4368" s="25" t="s">
        <v>26</v>
      </c>
      <c r="I4368" s="25" t="s">
        <v>25</v>
      </c>
      <c r="J4368" s="21" t="s">
        <v>29</v>
      </c>
      <c r="K4368" s="26">
        <v>0.39106774330139099</v>
      </c>
      <c r="L4368" s="26">
        <v>0.52757191658019997</v>
      </c>
      <c r="N4368">
        <f>(Tabell1[[#This Row],[TP]]+Tabell1[[#This Row],[TN]])/(Tabell1[[#This Row],[TP]]+Tabell1[[#This Row],[TN]]+Tabell1[[#This Row],[FP]]+Tabell1[[#This Row],[FN]])</f>
        <v>0.89054005074302278</v>
      </c>
      <c r="O4368">
        <f>Tabell1[[#This Row],[TP]]/(Tabell1[[#This Row],[TP]]+Tabell1[[#This Row],[FP]])</f>
        <v>0.90264490714687673</v>
      </c>
      <c r="P4368">
        <f>Tabell1[[#This Row],[TP]]/(Tabell1[[#This Row],[TP]]+Tabell1[[#This Row],[FN]])</f>
        <v>0.87475004544628254</v>
      </c>
      <c r="Q4368">
        <f>2*(Tabell1[[#This Row],[Recall]] * Tabell1[[#This Row],[Precision]]) / (Tabell1[[#This Row],[Recall]] + Tabell1[[#This Row],[Precision]])</f>
        <v>0.8884785819793205</v>
      </c>
      <c r="R4368">
        <v>4812</v>
      </c>
      <c r="S4368">
        <v>5016</v>
      </c>
      <c r="T4368">
        <v>519</v>
      </c>
      <c r="U4368">
        <v>689</v>
      </c>
    </row>
    <row r="4369" spans="1:21" hidden="1" x14ac:dyDescent="0.3">
      <c r="A4369" s="23" t="s">
        <v>48</v>
      </c>
      <c r="B4369" s="25" t="s">
        <v>22</v>
      </c>
      <c r="C4369" s="21" t="s">
        <v>34</v>
      </c>
      <c r="D4369" s="21" t="s">
        <v>34</v>
      </c>
      <c r="E4369" t="s">
        <v>43</v>
      </c>
      <c r="F4369" s="19" t="s">
        <v>21</v>
      </c>
      <c r="G4369" s="21" t="s">
        <v>29</v>
      </c>
      <c r="H4369" s="21" t="s">
        <v>29</v>
      </c>
      <c r="I4369" s="21"/>
      <c r="J4369" s="25" t="s">
        <v>26</v>
      </c>
      <c r="K4369" s="26">
        <v>0.12669253349304199</v>
      </c>
      <c r="L4369" s="26">
        <v>0.32014393806457497</v>
      </c>
      <c r="N4369">
        <f>(Tabell1[[#This Row],[TP]]+Tabell1[[#This Row],[TN]])/(Tabell1[[#This Row],[TP]]+Tabell1[[#This Row],[TN]]+Tabell1[[#This Row],[FP]]+Tabell1[[#This Row],[FN]])</f>
        <v>0.79947444726350125</v>
      </c>
      <c r="O4369">
        <f>Tabell1[[#This Row],[TP]]/(Tabell1[[#This Row],[TP]]+Tabell1[[#This Row],[FP]])</f>
        <v>0.79927437641723353</v>
      </c>
      <c r="P4369">
        <f>Tabell1[[#This Row],[TP]]/(Tabell1[[#This Row],[TP]]+Tabell1[[#This Row],[FN]])</f>
        <v>1</v>
      </c>
      <c r="Q4369">
        <f>2*(Tabell1[[#This Row],[Recall]] * Tabell1[[#This Row],[Precision]]) / (Tabell1[[#This Row],[Recall]] + Tabell1[[#This Row],[Precision]])</f>
        <v>0.88844079245853713</v>
      </c>
      <c r="R4369">
        <v>8812</v>
      </c>
      <c r="S4369">
        <v>11</v>
      </c>
      <c r="T4369">
        <v>2213</v>
      </c>
      <c r="U4369">
        <v>0</v>
      </c>
    </row>
    <row r="4370" spans="1:21" hidden="1" x14ac:dyDescent="0.3">
      <c r="A4370" s="23" t="s">
        <v>48</v>
      </c>
      <c r="B4370" s="25" t="s">
        <v>22</v>
      </c>
      <c r="C4370" s="21" t="s">
        <v>34</v>
      </c>
      <c r="D4370" s="21" t="s">
        <v>34</v>
      </c>
      <c r="E4370" t="s">
        <v>43</v>
      </c>
      <c r="F4370" s="19" t="s">
        <v>21</v>
      </c>
      <c r="G4370" s="21" t="s">
        <v>29</v>
      </c>
      <c r="H4370" s="21" t="s">
        <v>29</v>
      </c>
      <c r="I4370" s="21"/>
      <c r="J4370" s="21" t="s">
        <v>29</v>
      </c>
      <c r="K4370" s="26">
        <v>0.1256685256958</v>
      </c>
      <c r="L4370" s="26">
        <v>0.36801671981811501</v>
      </c>
      <c r="N4370">
        <f>(Tabell1[[#This Row],[TP]]+Tabell1[[#This Row],[TN]])/(Tabell1[[#This Row],[TP]]+Tabell1[[#This Row],[TN]]+Tabell1[[#This Row],[FP]]+Tabell1[[#This Row],[FN]])</f>
        <v>0.79947444726350125</v>
      </c>
      <c r="O4370">
        <f>Tabell1[[#This Row],[TP]]/(Tabell1[[#This Row],[TP]]+Tabell1[[#This Row],[FP]])</f>
        <v>0.79927437641723353</v>
      </c>
      <c r="P4370">
        <f>Tabell1[[#This Row],[TP]]/(Tabell1[[#This Row],[TP]]+Tabell1[[#This Row],[FN]])</f>
        <v>1</v>
      </c>
      <c r="Q4370">
        <f>2*(Tabell1[[#This Row],[Recall]] * Tabell1[[#This Row],[Precision]]) / (Tabell1[[#This Row],[Recall]] + Tabell1[[#This Row],[Precision]])</f>
        <v>0.88844079245853713</v>
      </c>
      <c r="R4370">
        <v>8812</v>
      </c>
      <c r="S4370">
        <v>11</v>
      </c>
      <c r="T4370">
        <v>2213</v>
      </c>
      <c r="U4370">
        <v>0</v>
      </c>
    </row>
    <row r="4371" spans="1:21" hidden="1" x14ac:dyDescent="0.3">
      <c r="A4371" s="25" t="s">
        <v>20</v>
      </c>
      <c r="B4371" s="25" t="s">
        <v>22</v>
      </c>
      <c r="C4371" s="24" t="s">
        <v>38</v>
      </c>
      <c r="D4371" s="20" t="s">
        <v>23</v>
      </c>
      <c r="E4371" t="s">
        <v>24</v>
      </c>
      <c r="F4371" s="19" t="s">
        <v>21</v>
      </c>
      <c r="G4371" s="21" t="s">
        <v>29</v>
      </c>
      <c r="H4371" s="21" t="s">
        <v>29</v>
      </c>
      <c r="I4371" s="25" t="s">
        <v>25</v>
      </c>
      <c r="J4371" s="25" t="s">
        <v>26</v>
      </c>
      <c r="K4371" s="26">
        <v>1.4418017864227199</v>
      </c>
      <c r="L4371" s="26">
        <v>3.21419930458068</v>
      </c>
      <c r="N4371">
        <f>(Tabell1[[#This Row],[TP]]+Tabell1[[#This Row],[TN]])/(Tabell1[[#This Row],[TP]]+Tabell1[[#This Row],[TN]]+Tabell1[[#This Row],[FP]]+Tabell1[[#This Row],[FN]])</f>
        <v>0.8194079840680728</v>
      </c>
      <c r="O4371">
        <f>Tabell1[[#This Row],[TP]]/(Tabell1[[#This Row],[TP]]+Tabell1[[#This Row],[FP]])</f>
        <v>0.96442447790189412</v>
      </c>
      <c r="P4371">
        <f>Tabell1[[#This Row],[TP]]/(Tabell1[[#This Row],[TP]]+Tabell1[[#This Row],[FN]])</f>
        <v>0.82353551062726804</v>
      </c>
      <c r="Q4371">
        <f>2*(Tabell1[[#This Row],[Recall]] * Tabell1[[#This Row],[Precision]]) / (Tabell1[[#This Row],[Recall]] + Tabell1[[#This Row],[Precision]])</f>
        <v>0.88842905877747336</v>
      </c>
      <c r="R4371">
        <v>7943</v>
      </c>
      <c r="S4371">
        <v>1109</v>
      </c>
      <c r="T4371">
        <v>293</v>
      </c>
      <c r="U4371">
        <v>1702</v>
      </c>
    </row>
    <row r="4372" spans="1:21" hidden="1" x14ac:dyDescent="0.3">
      <c r="A4372" s="25" t="s">
        <v>20</v>
      </c>
      <c r="B4372" s="21" t="s">
        <v>32</v>
      </c>
      <c r="C4372" s="24" t="s">
        <v>38</v>
      </c>
      <c r="D4372" s="24" t="s">
        <v>38</v>
      </c>
      <c r="E4372" t="s">
        <v>45</v>
      </c>
      <c r="F4372" s="25" t="s">
        <v>30</v>
      </c>
      <c r="G4372" s="25" t="s">
        <v>26</v>
      </c>
      <c r="H4372" s="25" t="s">
        <v>26</v>
      </c>
      <c r="I4372" s="25" t="s">
        <v>25</v>
      </c>
      <c r="J4372" s="21" t="s">
        <v>29</v>
      </c>
      <c r="K4372" s="26">
        <v>3.3232066631317099</v>
      </c>
      <c r="L4372" s="26">
        <v>8.2675304412841797</v>
      </c>
      <c r="N4372">
        <f>(Tabell1[[#This Row],[TP]]+Tabell1[[#This Row],[TN]])/(Tabell1[[#This Row],[TP]]+Tabell1[[#This Row],[TN]]+Tabell1[[#This Row],[FP]]+Tabell1[[#This Row],[FN]])</f>
        <v>0.85922110779795791</v>
      </c>
      <c r="O4372">
        <f>Tabell1[[#This Row],[TP]]/(Tabell1[[#This Row],[TP]]+Tabell1[[#This Row],[FP]])</f>
        <v>0.84406041638318141</v>
      </c>
      <c r="P4372">
        <f>Tabell1[[#This Row],[TP]]/(Tabell1[[#This Row],[TP]]+Tabell1[[#This Row],[FN]])</f>
        <v>0.93771730914588058</v>
      </c>
      <c r="Q4372">
        <f>2*(Tabell1[[#This Row],[Recall]] * Tabell1[[#This Row],[Precision]]) / (Tabell1[[#This Row],[Recall]] + Tabell1[[#This Row],[Precision]])</f>
        <v>0.88842738470352334</v>
      </c>
      <c r="R4372">
        <v>6203</v>
      </c>
      <c r="S4372">
        <v>3306</v>
      </c>
      <c r="T4372">
        <v>1146</v>
      </c>
      <c r="U4372">
        <v>412</v>
      </c>
    </row>
    <row r="4373" spans="1:21" hidden="1" x14ac:dyDescent="0.3">
      <c r="A4373" s="23" t="s">
        <v>48</v>
      </c>
      <c r="B4373" s="23" t="s">
        <v>33</v>
      </c>
      <c r="C4373" s="23" t="s">
        <v>40</v>
      </c>
      <c r="D4373" s="23" t="s">
        <v>40</v>
      </c>
      <c r="E4373" t="s">
        <v>46</v>
      </c>
      <c r="F4373" s="25" t="s">
        <v>30</v>
      </c>
      <c r="G4373" s="21" t="s">
        <v>29</v>
      </c>
      <c r="H4373" s="25" t="s">
        <v>26</v>
      </c>
      <c r="I4373" s="25" t="s">
        <v>25</v>
      </c>
      <c r="J4373" s="25" t="s">
        <v>26</v>
      </c>
      <c r="K4373" s="26">
        <v>0.190496206283569</v>
      </c>
      <c r="L4373" s="26">
        <v>0.46772170066833402</v>
      </c>
      <c r="N4373">
        <f>(Tabell1[[#This Row],[TP]]+Tabell1[[#This Row],[TN]])/(Tabell1[[#This Row],[TP]]+Tabell1[[#This Row],[TN]]+Tabell1[[#This Row],[FP]]+Tabell1[[#This Row],[FN]])</f>
        <v>0.89126495106922798</v>
      </c>
      <c r="O4373">
        <f>Tabell1[[#This Row],[TP]]/(Tabell1[[#This Row],[TP]]+Tabell1[[#This Row],[FP]])</f>
        <v>0.90938511326860838</v>
      </c>
      <c r="P4373">
        <f>Tabell1[[#This Row],[TP]]/(Tabell1[[#This Row],[TP]]+Tabell1[[#This Row],[FN]])</f>
        <v>0.86838756589710964</v>
      </c>
      <c r="Q4373">
        <f>2*(Tabell1[[#This Row],[Recall]] * Tabell1[[#This Row],[Precision]]) / (Tabell1[[#This Row],[Recall]] + Tabell1[[#This Row],[Precision]])</f>
        <v>0.88841361353914827</v>
      </c>
      <c r="R4373">
        <v>4777</v>
      </c>
      <c r="S4373">
        <v>5059</v>
      </c>
      <c r="T4373">
        <v>476</v>
      </c>
      <c r="U4373">
        <v>724</v>
      </c>
    </row>
    <row r="4374" spans="1:21" hidden="1" x14ac:dyDescent="0.3">
      <c r="A4374" s="23" t="s">
        <v>48</v>
      </c>
      <c r="B4374" s="23" t="s">
        <v>33</v>
      </c>
      <c r="C4374" s="23" t="s">
        <v>40</v>
      </c>
      <c r="D4374" s="23" t="s">
        <v>40</v>
      </c>
      <c r="E4374" t="s">
        <v>46</v>
      </c>
      <c r="F4374" s="25" t="s">
        <v>30</v>
      </c>
      <c r="G4374" s="21" t="s">
        <v>29</v>
      </c>
      <c r="H4374" s="25" t="s">
        <v>26</v>
      </c>
      <c r="I4374" s="25" t="s">
        <v>25</v>
      </c>
      <c r="J4374" s="21" t="s">
        <v>29</v>
      </c>
      <c r="K4374" s="26">
        <v>0.18105220794677701</v>
      </c>
      <c r="L4374" s="26">
        <v>0.45378851890563898</v>
      </c>
      <c r="N4374">
        <f>(Tabell1[[#This Row],[TP]]+Tabell1[[#This Row],[TN]])/(Tabell1[[#This Row],[TP]]+Tabell1[[#This Row],[TN]]+Tabell1[[#This Row],[FP]]+Tabell1[[#This Row],[FN]])</f>
        <v>0.89126495106922798</v>
      </c>
      <c r="O4374">
        <f>Tabell1[[#This Row],[TP]]/(Tabell1[[#This Row],[TP]]+Tabell1[[#This Row],[FP]])</f>
        <v>0.90938511326860838</v>
      </c>
      <c r="P4374">
        <f>Tabell1[[#This Row],[TP]]/(Tabell1[[#This Row],[TP]]+Tabell1[[#This Row],[FN]])</f>
        <v>0.86838756589710964</v>
      </c>
      <c r="Q4374">
        <f>2*(Tabell1[[#This Row],[Recall]] * Tabell1[[#This Row],[Precision]]) / (Tabell1[[#This Row],[Recall]] + Tabell1[[#This Row],[Precision]])</f>
        <v>0.88841361353914827</v>
      </c>
      <c r="R4374">
        <v>4777</v>
      </c>
      <c r="S4374">
        <v>5059</v>
      </c>
      <c r="T4374">
        <v>476</v>
      </c>
      <c r="U4374">
        <v>724</v>
      </c>
    </row>
    <row r="4375" spans="1:21" hidden="1" x14ac:dyDescent="0.3">
      <c r="A4375" s="23" t="s">
        <v>48</v>
      </c>
      <c r="B4375" s="25" t="s">
        <v>22</v>
      </c>
      <c r="C4375" s="21" t="s">
        <v>34</v>
      </c>
      <c r="D4375" s="21" t="s">
        <v>34</v>
      </c>
      <c r="E4375" t="s">
        <v>43</v>
      </c>
      <c r="F4375" s="25" t="s">
        <v>30</v>
      </c>
      <c r="G4375" s="25" t="s">
        <v>26</v>
      </c>
      <c r="H4375" s="21" t="s">
        <v>29</v>
      </c>
      <c r="I4375" s="25" t="s">
        <v>25</v>
      </c>
      <c r="J4375" s="25" t="s">
        <v>26</v>
      </c>
      <c r="K4375" s="26">
        <v>0.31759428977966297</v>
      </c>
      <c r="L4375" s="26">
        <v>0.43184924125671298</v>
      </c>
      <c r="N4375">
        <f>(Tabell1[[#This Row],[TP]]+Tabell1[[#This Row],[TN]])/(Tabell1[[#This Row],[TP]]+Tabell1[[#This Row],[TN]]+Tabell1[[#This Row],[FP]]+Tabell1[[#This Row],[FN]])</f>
        <v>0.79929322218194998</v>
      </c>
      <c r="O4375">
        <f>Tabell1[[#This Row],[TP]]/(Tabell1[[#This Row],[TP]]+Tabell1[[#This Row],[FP]])</f>
        <v>0.79912940963090595</v>
      </c>
      <c r="P4375">
        <f>Tabell1[[#This Row],[TP]]/(Tabell1[[#This Row],[TP]]+Tabell1[[#This Row],[FN]])</f>
        <v>1</v>
      </c>
      <c r="Q4375">
        <f>2*(Tabell1[[#This Row],[Recall]] * Tabell1[[#This Row],[Precision]]) / (Tabell1[[#This Row],[Recall]] + Tabell1[[#This Row],[Precision]])</f>
        <v>0.88835122738041239</v>
      </c>
      <c r="R4375">
        <v>8812</v>
      </c>
      <c r="S4375">
        <v>9</v>
      </c>
      <c r="T4375">
        <v>2215</v>
      </c>
      <c r="U4375">
        <v>0</v>
      </c>
    </row>
    <row r="4376" spans="1:21" hidden="1" x14ac:dyDescent="0.3">
      <c r="A4376" s="23" t="s">
        <v>48</v>
      </c>
      <c r="B4376" s="25" t="s">
        <v>22</v>
      </c>
      <c r="C4376" s="21" t="s">
        <v>34</v>
      </c>
      <c r="D4376" s="21" t="s">
        <v>34</v>
      </c>
      <c r="E4376" t="s">
        <v>43</v>
      </c>
      <c r="F4376" s="25" t="s">
        <v>30</v>
      </c>
      <c r="G4376" s="25" t="s">
        <v>26</v>
      </c>
      <c r="H4376" s="25" t="s">
        <v>26</v>
      </c>
      <c r="I4376" s="25" t="s">
        <v>25</v>
      </c>
      <c r="J4376" s="25" t="s">
        <v>26</v>
      </c>
      <c r="K4376" s="26">
        <v>0.31412672996520902</v>
      </c>
      <c r="L4376" s="26">
        <v>0.44580674171447698</v>
      </c>
      <c r="N4376">
        <f>(Tabell1[[#This Row],[TP]]+Tabell1[[#This Row],[TN]])/(Tabell1[[#This Row],[TP]]+Tabell1[[#This Row],[TN]]+Tabell1[[#This Row],[FP]]+Tabell1[[#This Row],[FN]])</f>
        <v>0.79929322218194998</v>
      </c>
      <c r="O4376">
        <f>Tabell1[[#This Row],[TP]]/(Tabell1[[#This Row],[TP]]+Tabell1[[#This Row],[FP]])</f>
        <v>0.79912940963090595</v>
      </c>
      <c r="P4376">
        <f>Tabell1[[#This Row],[TP]]/(Tabell1[[#This Row],[TP]]+Tabell1[[#This Row],[FN]])</f>
        <v>1</v>
      </c>
      <c r="Q4376">
        <f>2*(Tabell1[[#This Row],[Recall]] * Tabell1[[#This Row],[Precision]]) / (Tabell1[[#This Row],[Recall]] + Tabell1[[#This Row],[Precision]])</f>
        <v>0.88835122738041239</v>
      </c>
      <c r="R4376">
        <v>8812</v>
      </c>
      <c r="S4376">
        <v>9</v>
      </c>
      <c r="T4376">
        <v>2215</v>
      </c>
      <c r="U4376">
        <v>0</v>
      </c>
    </row>
    <row r="4377" spans="1:21" hidden="1" x14ac:dyDescent="0.3">
      <c r="A4377" s="23" t="s">
        <v>48</v>
      </c>
      <c r="B4377" s="25" t="s">
        <v>22</v>
      </c>
      <c r="C4377" s="21" t="s">
        <v>34</v>
      </c>
      <c r="D4377" s="21" t="s">
        <v>34</v>
      </c>
      <c r="E4377" t="s">
        <v>43</v>
      </c>
      <c r="F4377" s="25" t="s">
        <v>30</v>
      </c>
      <c r="G4377" s="25" t="s">
        <v>26</v>
      </c>
      <c r="H4377" s="25" t="s">
        <v>26</v>
      </c>
      <c r="I4377" s="25" t="s">
        <v>25</v>
      </c>
      <c r="J4377" s="21" t="s">
        <v>29</v>
      </c>
      <c r="K4377" s="26">
        <v>0.31315922737121499</v>
      </c>
      <c r="L4377" s="26">
        <v>0.43085193634033198</v>
      </c>
      <c r="N4377">
        <f>(Tabell1[[#This Row],[TP]]+Tabell1[[#This Row],[TN]])/(Tabell1[[#This Row],[TP]]+Tabell1[[#This Row],[TN]]+Tabell1[[#This Row],[FP]]+Tabell1[[#This Row],[FN]])</f>
        <v>0.79929322218194998</v>
      </c>
      <c r="O4377">
        <f>Tabell1[[#This Row],[TP]]/(Tabell1[[#This Row],[TP]]+Tabell1[[#This Row],[FP]])</f>
        <v>0.79912940963090595</v>
      </c>
      <c r="P4377">
        <f>Tabell1[[#This Row],[TP]]/(Tabell1[[#This Row],[TP]]+Tabell1[[#This Row],[FN]])</f>
        <v>1</v>
      </c>
      <c r="Q4377">
        <f>2*(Tabell1[[#This Row],[Recall]] * Tabell1[[#This Row],[Precision]]) / (Tabell1[[#This Row],[Recall]] + Tabell1[[#This Row],[Precision]])</f>
        <v>0.88835122738041239</v>
      </c>
      <c r="R4377">
        <v>8812</v>
      </c>
      <c r="S4377">
        <v>9</v>
      </c>
      <c r="T4377">
        <v>2215</v>
      </c>
      <c r="U4377">
        <v>0</v>
      </c>
    </row>
    <row r="4378" spans="1:21" hidden="1" x14ac:dyDescent="0.3">
      <c r="A4378" s="23" t="s">
        <v>48</v>
      </c>
      <c r="B4378" s="25" t="s">
        <v>22</v>
      </c>
      <c r="C4378" s="21" t="s">
        <v>34</v>
      </c>
      <c r="D4378" s="21" t="s">
        <v>34</v>
      </c>
      <c r="E4378" t="s">
        <v>43</v>
      </c>
      <c r="F4378" s="25" t="s">
        <v>30</v>
      </c>
      <c r="G4378" s="25" t="s">
        <v>26</v>
      </c>
      <c r="H4378" s="21" t="s">
        <v>29</v>
      </c>
      <c r="I4378" s="25" t="s">
        <v>25</v>
      </c>
      <c r="J4378" s="21" t="s">
        <v>29</v>
      </c>
      <c r="K4378" s="26">
        <v>0.31116652488708402</v>
      </c>
      <c r="L4378" s="26">
        <v>0.43882846832275302</v>
      </c>
      <c r="N4378">
        <f>(Tabell1[[#This Row],[TP]]+Tabell1[[#This Row],[TN]])/(Tabell1[[#This Row],[TP]]+Tabell1[[#This Row],[TN]]+Tabell1[[#This Row],[FP]]+Tabell1[[#This Row],[FN]])</f>
        <v>0.79929322218194998</v>
      </c>
      <c r="O4378">
        <f>Tabell1[[#This Row],[TP]]/(Tabell1[[#This Row],[TP]]+Tabell1[[#This Row],[FP]])</f>
        <v>0.79912940963090595</v>
      </c>
      <c r="P4378">
        <f>Tabell1[[#This Row],[TP]]/(Tabell1[[#This Row],[TP]]+Tabell1[[#This Row],[FN]])</f>
        <v>1</v>
      </c>
      <c r="Q4378">
        <f>2*(Tabell1[[#This Row],[Recall]] * Tabell1[[#This Row],[Precision]]) / (Tabell1[[#This Row],[Recall]] + Tabell1[[#This Row],[Precision]])</f>
        <v>0.88835122738041239</v>
      </c>
      <c r="R4378">
        <v>8812</v>
      </c>
      <c r="S4378">
        <v>9</v>
      </c>
      <c r="T4378">
        <v>2215</v>
      </c>
      <c r="U4378">
        <v>0</v>
      </c>
    </row>
    <row r="4379" spans="1:21" hidden="1" x14ac:dyDescent="0.3">
      <c r="A4379" s="23" t="s">
        <v>48</v>
      </c>
      <c r="B4379" s="25" t="s">
        <v>22</v>
      </c>
      <c r="C4379" s="21" t="s">
        <v>34</v>
      </c>
      <c r="D4379" s="21" t="s">
        <v>34</v>
      </c>
      <c r="E4379" t="s">
        <v>43</v>
      </c>
      <c r="F4379" s="19" t="s">
        <v>21</v>
      </c>
      <c r="G4379" s="21" t="s">
        <v>29</v>
      </c>
      <c r="H4379" s="25" t="s">
        <v>26</v>
      </c>
      <c r="I4379" s="21"/>
      <c r="J4379" s="25" t="s">
        <v>26</v>
      </c>
      <c r="K4379" s="26">
        <v>0.12466287612915</v>
      </c>
      <c r="L4379" s="26">
        <v>0.31247258186340299</v>
      </c>
      <c r="N4379">
        <f>(Tabell1[[#This Row],[TP]]+Tabell1[[#This Row],[TN]])/(Tabell1[[#This Row],[TP]]+Tabell1[[#This Row],[TN]]+Tabell1[[#This Row],[FP]]+Tabell1[[#This Row],[FN]])</f>
        <v>0.79929322218194998</v>
      </c>
      <c r="O4379">
        <f>Tabell1[[#This Row],[TP]]/(Tabell1[[#This Row],[TP]]+Tabell1[[#This Row],[FP]])</f>
        <v>0.79912940963090595</v>
      </c>
      <c r="P4379">
        <f>Tabell1[[#This Row],[TP]]/(Tabell1[[#This Row],[TP]]+Tabell1[[#This Row],[FN]])</f>
        <v>1</v>
      </c>
      <c r="Q4379">
        <f>2*(Tabell1[[#This Row],[Recall]] * Tabell1[[#This Row],[Precision]]) / (Tabell1[[#This Row],[Recall]] + Tabell1[[#This Row],[Precision]])</f>
        <v>0.88835122738041239</v>
      </c>
      <c r="R4379">
        <v>8812</v>
      </c>
      <c r="S4379">
        <v>9</v>
      </c>
      <c r="T4379">
        <v>2215</v>
      </c>
      <c r="U4379">
        <v>0</v>
      </c>
    </row>
    <row r="4380" spans="1:21" hidden="1" x14ac:dyDescent="0.3">
      <c r="A4380" s="23" t="s">
        <v>48</v>
      </c>
      <c r="B4380" s="25" t="s">
        <v>22</v>
      </c>
      <c r="C4380" s="21" t="s">
        <v>34</v>
      </c>
      <c r="D4380" s="21" t="s">
        <v>34</v>
      </c>
      <c r="E4380" t="s">
        <v>43</v>
      </c>
      <c r="F4380" s="19" t="s">
        <v>21</v>
      </c>
      <c r="G4380" s="21" t="s">
        <v>29</v>
      </c>
      <c r="H4380" s="25" t="s">
        <v>26</v>
      </c>
      <c r="I4380" s="21"/>
      <c r="J4380" s="21" t="s">
        <v>29</v>
      </c>
      <c r="K4380" s="26">
        <v>0.12366914749145499</v>
      </c>
      <c r="L4380" s="26">
        <v>0.316162109375</v>
      </c>
      <c r="N4380">
        <f>(Tabell1[[#This Row],[TP]]+Tabell1[[#This Row],[TN]])/(Tabell1[[#This Row],[TP]]+Tabell1[[#This Row],[TN]]+Tabell1[[#This Row],[FP]]+Tabell1[[#This Row],[FN]])</f>
        <v>0.79929322218194998</v>
      </c>
      <c r="O4380">
        <f>Tabell1[[#This Row],[TP]]/(Tabell1[[#This Row],[TP]]+Tabell1[[#This Row],[FP]])</f>
        <v>0.79912940963090595</v>
      </c>
      <c r="P4380">
        <f>Tabell1[[#This Row],[TP]]/(Tabell1[[#This Row],[TP]]+Tabell1[[#This Row],[FN]])</f>
        <v>1</v>
      </c>
      <c r="Q4380">
        <f>2*(Tabell1[[#This Row],[Recall]] * Tabell1[[#This Row],[Precision]]) / (Tabell1[[#This Row],[Recall]] + Tabell1[[#This Row],[Precision]])</f>
        <v>0.88835122738041239</v>
      </c>
      <c r="R4380">
        <v>8812</v>
      </c>
      <c r="S4380">
        <v>9</v>
      </c>
      <c r="T4380">
        <v>2215</v>
      </c>
      <c r="U4380">
        <v>0</v>
      </c>
    </row>
    <row r="4381" spans="1:21" hidden="1" x14ac:dyDescent="0.3">
      <c r="A4381" s="25" t="s">
        <v>20</v>
      </c>
      <c r="B4381" s="25" t="s">
        <v>22</v>
      </c>
      <c r="C4381" s="23" t="s">
        <v>40</v>
      </c>
      <c r="D4381" s="20" t="s">
        <v>23</v>
      </c>
      <c r="E4381" t="s">
        <v>24</v>
      </c>
      <c r="F4381" s="19" t="s">
        <v>21</v>
      </c>
      <c r="G4381" s="25" t="s">
        <v>26</v>
      </c>
      <c r="H4381" s="25" t="s">
        <v>26</v>
      </c>
      <c r="I4381" s="21"/>
      <c r="J4381" s="25" t="s">
        <v>26</v>
      </c>
      <c r="K4381" s="26">
        <v>4.4763143062591499</v>
      </c>
      <c r="L4381" s="26">
        <v>5.50730109214782</v>
      </c>
      <c r="N4381">
        <f>(Tabell1[[#This Row],[TP]]+Tabell1[[#This Row],[TN]])/(Tabell1[[#This Row],[TP]]+Tabell1[[#This Row],[TN]]+Tabell1[[#This Row],[FP]]+Tabell1[[#This Row],[FN]])</f>
        <v>0.81922693944057212</v>
      </c>
      <c r="O4381">
        <f>Tabell1[[#This Row],[TP]]/(Tabell1[[#This Row],[TP]]+Tabell1[[#This Row],[FP]])</f>
        <v>0.96419033746054872</v>
      </c>
      <c r="P4381">
        <f>Tabell1[[#This Row],[TP]]/(Tabell1[[#This Row],[TP]]+Tabell1[[#This Row],[FN]])</f>
        <v>0.82353551062726804</v>
      </c>
      <c r="Q4381">
        <f>2*(Tabell1[[#This Row],[Recall]] * Tabell1[[#This Row],[Precision]]) / (Tabell1[[#This Row],[Recall]] + Tabell1[[#This Row],[Precision]])</f>
        <v>0.88832969859643229</v>
      </c>
      <c r="R4381">
        <v>7943</v>
      </c>
      <c r="S4381">
        <v>1107</v>
      </c>
      <c r="T4381">
        <v>295</v>
      </c>
      <c r="U4381">
        <v>1702</v>
      </c>
    </row>
    <row r="4382" spans="1:21" hidden="1" x14ac:dyDescent="0.3">
      <c r="A4382" s="21" t="s">
        <v>31</v>
      </c>
      <c r="B4382" s="25" t="s">
        <v>22</v>
      </c>
      <c r="C4382" s="24" t="s">
        <v>38</v>
      </c>
      <c r="D4382" s="24" t="s">
        <v>38</v>
      </c>
      <c r="E4382" t="s">
        <v>39</v>
      </c>
      <c r="F4382" s="19" t="s">
        <v>21</v>
      </c>
      <c r="G4382" s="21" t="s">
        <v>29</v>
      </c>
      <c r="H4382" s="21" t="s">
        <v>29</v>
      </c>
      <c r="I4382" s="21"/>
      <c r="J4382" s="21" t="s">
        <v>29</v>
      </c>
      <c r="K4382" s="26">
        <v>0.49451899528503401</v>
      </c>
      <c r="L4382" s="26">
        <v>0.26481890678405701</v>
      </c>
      <c r="N4382">
        <f>(Tabell1[[#This Row],[TP]]+Tabell1[[#This Row],[TN]])/(Tabell1[[#This Row],[TP]]+Tabell1[[#This Row],[TN]]+Tabell1[[#This Row],[FP]]+Tabell1[[#This Row],[FN]])</f>
        <v>0.86102855084211471</v>
      </c>
      <c r="O4382">
        <f>Tabell1[[#This Row],[TP]]/(Tabell1[[#This Row],[TP]]+Tabell1[[#This Row],[FP]])</f>
        <v>0.86008691994953035</v>
      </c>
      <c r="P4382">
        <f>Tabell1[[#This Row],[TP]]/(Tabell1[[#This Row],[TP]]+Tabell1[[#This Row],[FN]])</f>
        <v>0.91841317365269459</v>
      </c>
      <c r="Q4382">
        <f>2*(Tabell1[[#This Row],[Recall]] * Tabell1[[#This Row],[Precision]]) / (Tabell1[[#This Row],[Recall]] + Tabell1[[#This Row],[Precision]])</f>
        <v>0.88829363642945058</v>
      </c>
      <c r="R4382">
        <v>6135</v>
      </c>
      <c r="S4382">
        <v>3425</v>
      </c>
      <c r="T4382">
        <v>998</v>
      </c>
      <c r="U4382">
        <v>545</v>
      </c>
    </row>
    <row r="4383" spans="1:21" hidden="1" x14ac:dyDescent="0.3">
      <c r="A4383" s="25" t="s">
        <v>20</v>
      </c>
      <c r="B4383" s="21" t="s">
        <v>32</v>
      </c>
      <c r="C4383" s="24" t="s">
        <v>38</v>
      </c>
      <c r="D4383" s="24" t="s">
        <v>38</v>
      </c>
      <c r="E4383" t="s">
        <v>45</v>
      </c>
      <c r="F4383" s="25" t="s">
        <v>30</v>
      </c>
      <c r="G4383" s="21" t="s">
        <v>29</v>
      </c>
      <c r="H4383" s="25" t="s">
        <v>26</v>
      </c>
      <c r="I4383" s="25" t="s">
        <v>25</v>
      </c>
      <c r="J4383" s="21" t="s">
        <v>29</v>
      </c>
      <c r="K4383" s="26">
        <v>3.31849837303161</v>
      </c>
      <c r="L4383" s="26">
        <v>8.2056548595428396</v>
      </c>
      <c r="N4383">
        <f>(Tabell1[[#This Row],[TP]]+Tabell1[[#This Row],[TN]])/(Tabell1[[#This Row],[TP]]+Tabell1[[#This Row],[TN]]+Tabell1[[#This Row],[FP]]+Tabell1[[#This Row],[FN]])</f>
        <v>0.85876931417728386</v>
      </c>
      <c r="O4383">
        <f>Tabell1[[#This Row],[TP]]/(Tabell1[[#This Row],[TP]]+Tabell1[[#This Row],[FP]])</f>
        <v>0.84274084124830395</v>
      </c>
      <c r="P4383">
        <f>Tabell1[[#This Row],[TP]]/(Tabell1[[#This Row],[TP]]+Tabell1[[#This Row],[FN]])</f>
        <v>0.93892668178382466</v>
      </c>
      <c r="Q4383">
        <f>2*(Tabell1[[#This Row],[Recall]] * Tabell1[[#This Row],[Precision]]) / (Tabell1[[#This Row],[Recall]] + Tabell1[[#This Row],[Precision]])</f>
        <v>0.8882373972112978</v>
      </c>
      <c r="R4383">
        <v>6211</v>
      </c>
      <c r="S4383">
        <v>3293</v>
      </c>
      <c r="T4383">
        <v>1159</v>
      </c>
      <c r="U4383">
        <v>404</v>
      </c>
    </row>
    <row r="4384" spans="1:21" hidden="1" x14ac:dyDescent="0.3">
      <c r="A4384" s="21" t="s">
        <v>31</v>
      </c>
      <c r="B4384" s="23" t="s">
        <v>33</v>
      </c>
      <c r="C4384" s="24" t="s">
        <v>38</v>
      </c>
      <c r="D4384" s="24" t="s">
        <v>38</v>
      </c>
      <c r="E4384" t="s">
        <v>39</v>
      </c>
      <c r="F4384" s="19" t="s">
        <v>21</v>
      </c>
      <c r="G4384" s="21" t="s">
        <v>29</v>
      </c>
      <c r="H4384" s="21" t="s">
        <v>29</v>
      </c>
      <c r="I4384" s="21"/>
      <c r="J4384" s="25" t="s">
        <v>26</v>
      </c>
      <c r="K4384" s="26">
        <v>326.73438596725401</v>
      </c>
      <c r="L4384" s="26">
        <v>2.66043853759765</v>
      </c>
      <c r="N4384">
        <f>(Tabell1[[#This Row],[TP]]+Tabell1[[#This Row],[TN]])/(Tabell1[[#This Row],[TP]]+Tabell1[[#This Row],[TN]]+Tabell1[[#This Row],[FP]]+Tabell1[[#This Row],[FN]])</f>
        <v>0.85463388273439611</v>
      </c>
      <c r="O4384">
        <f>Tabell1[[#This Row],[TP]]/(Tabell1[[#This Row],[TP]]+Tabell1[[#This Row],[FP]])</f>
        <v>0.82658586900464159</v>
      </c>
      <c r="P4384">
        <f>Tabell1[[#This Row],[TP]]/(Tabell1[[#This Row],[TP]]+Tabell1[[#This Row],[FN]])</f>
        <v>0.95973053892215565</v>
      </c>
      <c r="Q4384">
        <f>2*(Tabell1[[#This Row],[Recall]] * Tabell1[[#This Row],[Precision]]) / (Tabell1[[#This Row],[Recall]] + Tabell1[[#This Row],[Precision]])</f>
        <v>0.88819617622610147</v>
      </c>
      <c r="R4384">
        <v>6411</v>
      </c>
      <c r="S4384">
        <v>3078</v>
      </c>
      <c r="T4384">
        <v>1345</v>
      </c>
      <c r="U4384">
        <v>269</v>
      </c>
    </row>
    <row r="4385" spans="1:21" hidden="1" x14ac:dyDescent="0.3">
      <c r="A4385" s="23" t="s">
        <v>48</v>
      </c>
      <c r="B4385" s="25" t="s">
        <v>22</v>
      </c>
      <c r="C4385" s="21" t="s">
        <v>34</v>
      </c>
      <c r="D4385" s="21" t="s">
        <v>34</v>
      </c>
      <c r="E4385" t="s">
        <v>43</v>
      </c>
      <c r="F4385" s="25" t="s">
        <v>30</v>
      </c>
      <c r="G4385" s="21" t="s">
        <v>29</v>
      </c>
      <c r="H4385" s="21" t="s">
        <v>29</v>
      </c>
      <c r="I4385" s="25" t="s">
        <v>25</v>
      </c>
      <c r="J4385" s="25" t="s">
        <v>26</v>
      </c>
      <c r="K4385" s="26">
        <v>0.30618190765380798</v>
      </c>
      <c r="L4385" s="26">
        <v>0.41788434982299799</v>
      </c>
      <c r="N4385">
        <f>(Tabell1[[#This Row],[TP]]+Tabell1[[#This Row],[TN]])/(Tabell1[[#This Row],[TP]]+Tabell1[[#This Row],[TN]]+Tabell1[[#This Row],[FP]]+Tabell1[[#This Row],[FN]])</f>
        <v>0.79893077201884743</v>
      </c>
      <c r="O4385">
        <f>Tabell1[[#This Row],[TP]]/(Tabell1[[#This Row],[TP]]+Tabell1[[#This Row],[FP]])</f>
        <v>0.79883963375940537</v>
      </c>
      <c r="P4385">
        <f>Tabell1[[#This Row],[TP]]/(Tabell1[[#This Row],[TP]]+Tabell1[[#This Row],[FN]])</f>
        <v>1</v>
      </c>
      <c r="Q4385">
        <f>2*(Tabell1[[#This Row],[Recall]] * Tabell1[[#This Row],[Precision]]) / (Tabell1[[#This Row],[Recall]] + Tabell1[[#This Row],[Precision]])</f>
        <v>0.88817215138839889</v>
      </c>
      <c r="R4385">
        <v>8812</v>
      </c>
      <c r="S4385">
        <v>5</v>
      </c>
      <c r="T4385">
        <v>2219</v>
      </c>
      <c r="U4385">
        <v>0</v>
      </c>
    </row>
    <row r="4386" spans="1:21" hidden="1" x14ac:dyDescent="0.3">
      <c r="A4386" s="23" t="s">
        <v>48</v>
      </c>
      <c r="B4386" s="25" t="s">
        <v>22</v>
      </c>
      <c r="C4386" s="21" t="s">
        <v>34</v>
      </c>
      <c r="D4386" s="21" t="s">
        <v>34</v>
      </c>
      <c r="E4386" t="s">
        <v>43</v>
      </c>
      <c r="F4386" s="25" t="s">
        <v>30</v>
      </c>
      <c r="G4386" s="21" t="s">
        <v>29</v>
      </c>
      <c r="H4386" s="21" t="s">
        <v>29</v>
      </c>
      <c r="I4386" s="25" t="s">
        <v>25</v>
      </c>
      <c r="J4386" s="21" t="s">
        <v>29</v>
      </c>
      <c r="K4386" s="26">
        <v>0.30016469955444303</v>
      </c>
      <c r="L4386" s="26">
        <v>0.46276187896728499</v>
      </c>
      <c r="N4386">
        <f>(Tabell1[[#This Row],[TP]]+Tabell1[[#This Row],[TN]])/(Tabell1[[#This Row],[TP]]+Tabell1[[#This Row],[TN]]+Tabell1[[#This Row],[FP]]+Tabell1[[#This Row],[FN]])</f>
        <v>0.79893077201884743</v>
      </c>
      <c r="O4386">
        <f>Tabell1[[#This Row],[TP]]/(Tabell1[[#This Row],[TP]]+Tabell1[[#This Row],[FP]])</f>
        <v>0.79883963375940537</v>
      </c>
      <c r="P4386">
        <f>Tabell1[[#This Row],[TP]]/(Tabell1[[#This Row],[TP]]+Tabell1[[#This Row],[FN]])</f>
        <v>1</v>
      </c>
      <c r="Q4386">
        <f>2*(Tabell1[[#This Row],[Recall]] * Tabell1[[#This Row],[Precision]]) / (Tabell1[[#This Row],[Recall]] + Tabell1[[#This Row],[Precision]])</f>
        <v>0.88817215138839889</v>
      </c>
      <c r="R4386">
        <v>8812</v>
      </c>
      <c r="S4386">
        <v>5</v>
      </c>
      <c r="T4386">
        <v>2219</v>
      </c>
      <c r="U4386">
        <v>0</v>
      </c>
    </row>
    <row r="4387" spans="1:21" hidden="1" x14ac:dyDescent="0.3">
      <c r="A4387" s="21" t="s">
        <v>31</v>
      </c>
      <c r="B4387" s="23" t="s">
        <v>33</v>
      </c>
      <c r="C4387" s="23" t="s">
        <v>40</v>
      </c>
      <c r="D4387" s="20" t="s">
        <v>23</v>
      </c>
      <c r="E4387" t="s">
        <v>24</v>
      </c>
      <c r="F4387" s="19" t="s">
        <v>21</v>
      </c>
      <c r="G4387" s="21" t="s">
        <v>29</v>
      </c>
      <c r="H4387" s="21" t="s">
        <v>29</v>
      </c>
      <c r="I4387" s="25" t="s">
        <v>25</v>
      </c>
      <c r="J4387" s="21" t="s">
        <v>29</v>
      </c>
      <c r="K4387" s="26">
        <v>79.867223024368201</v>
      </c>
      <c r="L4387" s="26">
        <v>0.79247832298278797</v>
      </c>
      <c r="N4387">
        <f>(Tabell1[[#This Row],[TP]]+Tabell1[[#This Row],[TN]])/(Tabell1[[#This Row],[TP]]+Tabell1[[#This Row],[TN]]+Tabell1[[#This Row],[FP]]+Tabell1[[#This Row],[FN]])</f>
        <v>0.818412238616819</v>
      </c>
      <c r="O4387">
        <f>Tabell1[[#This Row],[TP]]/(Tabell1[[#This Row],[TP]]+Tabell1[[#This Row],[FP]])</f>
        <v>0.96056915470879056</v>
      </c>
      <c r="P4387">
        <f>Tabell1[[#This Row],[TP]]/(Tabell1[[#This Row],[TP]]+Tabell1[[#This Row],[FN]])</f>
        <v>0.8259201658890617</v>
      </c>
      <c r="Q4387">
        <f>2*(Tabell1[[#This Row],[Recall]] * Tabell1[[#This Row],[Precision]]) / (Tabell1[[#This Row],[Recall]] + Tabell1[[#This Row],[Precision]])</f>
        <v>0.88817036458914034</v>
      </c>
      <c r="R4387">
        <v>7966</v>
      </c>
      <c r="S4387">
        <v>1075</v>
      </c>
      <c r="T4387">
        <v>327</v>
      </c>
      <c r="U4387">
        <v>1679</v>
      </c>
    </row>
    <row r="4388" spans="1:21" hidden="1" x14ac:dyDescent="0.3">
      <c r="A4388" s="23" t="s">
        <v>48</v>
      </c>
      <c r="B4388" s="25" t="s">
        <v>22</v>
      </c>
      <c r="C4388" s="21" t="s">
        <v>34</v>
      </c>
      <c r="D4388" s="21" t="s">
        <v>34</v>
      </c>
      <c r="E4388" t="s">
        <v>43</v>
      </c>
      <c r="F4388" s="25" t="s">
        <v>30</v>
      </c>
      <c r="G4388" s="25" t="s">
        <v>26</v>
      </c>
      <c r="H4388" s="25" t="s">
        <v>26</v>
      </c>
      <c r="I4388" s="21"/>
      <c r="J4388" s="21" t="s">
        <v>29</v>
      </c>
      <c r="K4388" s="26">
        <v>0.54314708709716797</v>
      </c>
      <c r="L4388" s="26">
        <v>0.67120432853698697</v>
      </c>
      <c r="N4388">
        <f>(Tabell1[[#This Row],[TP]]+Tabell1[[#This Row],[TN]])/(Tabell1[[#This Row],[TP]]+Tabell1[[#This Row],[TN]]+Tabell1[[#This Row],[FP]]+Tabell1[[#This Row],[FN]])</f>
        <v>0.79884015947807174</v>
      </c>
      <c r="O4388">
        <f>Tabell1[[#This Row],[TP]]/(Tabell1[[#This Row],[TP]]+Tabell1[[#This Row],[FP]])</f>
        <v>0.7987672226250907</v>
      </c>
      <c r="P4388">
        <f>Tabell1[[#This Row],[TP]]/(Tabell1[[#This Row],[TP]]+Tabell1[[#This Row],[FN]])</f>
        <v>1</v>
      </c>
      <c r="Q4388">
        <f>2*(Tabell1[[#This Row],[Recall]] * Tabell1[[#This Row],[Precision]]) / (Tabell1[[#This Row],[Recall]] + Tabell1[[#This Row],[Precision]])</f>
        <v>0.88812739367063098</v>
      </c>
      <c r="R4388">
        <v>8812</v>
      </c>
      <c r="S4388">
        <v>4</v>
      </c>
      <c r="T4388">
        <v>2220</v>
      </c>
      <c r="U4388">
        <v>0</v>
      </c>
    </row>
    <row r="4389" spans="1:21" hidden="1" x14ac:dyDescent="0.3">
      <c r="A4389" s="23" t="s">
        <v>48</v>
      </c>
      <c r="B4389" s="25" t="s">
        <v>22</v>
      </c>
      <c r="C4389" s="21" t="s">
        <v>34</v>
      </c>
      <c r="D4389" s="21" t="s">
        <v>34</v>
      </c>
      <c r="E4389" t="s">
        <v>43</v>
      </c>
      <c r="F4389" s="25" t="s">
        <v>30</v>
      </c>
      <c r="G4389" s="25" t="s">
        <v>26</v>
      </c>
      <c r="H4389" s="25" t="s">
        <v>26</v>
      </c>
      <c r="I4389" s="21"/>
      <c r="J4389" s="25" t="s">
        <v>26</v>
      </c>
      <c r="K4389" s="26">
        <v>0.46227669715881298</v>
      </c>
      <c r="L4389" s="26">
        <v>0.69557833671569802</v>
      </c>
      <c r="N4389">
        <f>(Tabell1[[#This Row],[TP]]+Tabell1[[#This Row],[TN]])/(Tabell1[[#This Row],[TP]]+Tabell1[[#This Row],[TN]]+Tabell1[[#This Row],[FP]]+Tabell1[[#This Row],[FN]])</f>
        <v>0.79884015947807174</v>
      </c>
      <c r="O4389">
        <f>Tabell1[[#This Row],[TP]]/(Tabell1[[#This Row],[TP]]+Tabell1[[#This Row],[FP]])</f>
        <v>0.7987672226250907</v>
      </c>
      <c r="P4389">
        <f>Tabell1[[#This Row],[TP]]/(Tabell1[[#This Row],[TP]]+Tabell1[[#This Row],[FN]])</f>
        <v>1</v>
      </c>
      <c r="Q4389">
        <f>2*(Tabell1[[#This Row],[Recall]] * Tabell1[[#This Row],[Precision]]) / (Tabell1[[#This Row],[Recall]] + Tabell1[[#This Row],[Precision]])</f>
        <v>0.88812739367063098</v>
      </c>
      <c r="R4389">
        <v>8812</v>
      </c>
      <c r="S4389">
        <v>4</v>
      </c>
      <c r="T4389">
        <v>2220</v>
      </c>
      <c r="U4389">
        <v>0</v>
      </c>
    </row>
    <row r="4390" spans="1:21" hidden="1" x14ac:dyDescent="0.3">
      <c r="A4390" s="23" t="s">
        <v>48</v>
      </c>
      <c r="B4390" s="25" t="s">
        <v>22</v>
      </c>
      <c r="C4390" s="21" t="s">
        <v>34</v>
      </c>
      <c r="D4390" s="21" t="s">
        <v>34</v>
      </c>
      <c r="E4390" t="s">
        <v>43</v>
      </c>
      <c r="F4390" s="25" t="s">
        <v>30</v>
      </c>
      <c r="G4390" s="25" t="s">
        <v>26</v>
      </c>
      <c r="H4390" s="21" t="s">
        <v>29</v>
      </c>
      <c r="I4390" s="21"/>
      <c r="J4390" s="21" t="s">
        <v>29</v>
      </c>
      <c r="K4390" s="26">
        <v>0.44987392425537098</v>
      </c>
      <c r="L4390" s="26">
        <v>0.69876742362975997</v>
      </c>
      <c r="N4390">
        <f>(Tabell1[[#This Row],[TP]]+Tabell1[[#This Row],[TN]])/(Tabell1[[#This Row],[TP]]+Tabell1[[#This Row],[TN]]+Tabell1[[#This Row],[FP]]+Tabell1[[#This Row],[FN]])</f>
        <v>0.79884015947807174</v>
      </c>
      <c r="O4390">
        <f>Tabell1[[#This Row],[TP]]/(Tabell1[[#This Row],[TP]]+Tabell1[[#This Row],[FP]])</f>
        <v>0.7987672226250907</v>
      </c>
      <c r="P4390">
        <f>Tabell1[[#This Row],[TP]]/(Tabell1[[#This Row],[TP]]+Tabell1[[#This Row],[FN]])</f>
        <v>1</v>
      </c>
      <c r="Q4390">
        <f>2*(Tabell1[[#This Row],[Recall]] * Tabell1[[#This Row],[Precision]]) / (Tabell1[[#This Row],[Recall]] + Tabell1[[#This Row],[Precision]])</f>
        <v>0.88812739367063098</v>
      </c>
      <c r="R4390">
        <v>8812</v>
      </c>
      <c r="S4390">
        <v>4</v>
      </c>
      <c r="T4390">
        <v>2220</v>
      </c>
      <c r="U4390">
        <v>0</v>
      </c>
    </row>
    <row r="4391" spans="1:21" hidden="1" x14ac:dyDescent="0.3">
      <c r="A4391" s="23" t="s">
        <v>48</v>
      </c>
      <c r="B4391" s="25" t="s">
        <v>22</v>
      </c>
      <c r="C4391" s="21" t="s">
        <v>34</v>
      </c>
      <c r="D4391" s="21" t="s">
        <v>34</v>
      </c>
      <c r="E4391" t="s">
        <v>43</v>
      </c>
      <c r="F4391" s="25" t="s">
        <v>30</v>
      </c>
      <c r="G4391" s="21" t="s">
        <v>29</v>
      </c>
      <c r="H4391" s="25" t="s">
        <v>26</v>
      </c>
      <c r="I4391" s="25" t="s">
        <v>25</v>
      </c>
      <c r="J4391" s="25" t="s">
        <v>26</v>
      </c>
      <c r="K4391" s="26">
        <v>0.30672073364257801</v>
      </c>
      <c r="L4391" s="26">
        <v>0.419312953948974</v>
      </c>
      <c r="N4391">
        <f>(Tabell1[[#This Row],[TP]]+Tabell1[[#This Row],[TN]])/(Tabell1[[#This Row],[TP]]+Tabell1[[#This Row],[TN]]+Tabell1[[#This Row],[FP]]+Tabell1[[#This Row],[FN]])</f>
        <v>0.79884015947807174</v>
      </c>
      <c r="O4391">
        <f>Tabell1[[#This Row],[TP]]/(Tabell1[[#This Row],[TP]]+Tabell1[[#This Row],[FP]])</f>
        <v>0.7987672226250907</v>
      </c>
      <c r="P4391">
        <f>Tabell1[[#This Row],[TP]]/(Tabell1[[#This Row],[TP]]+Tabell1[[#This Row],[FN]])</f>
        <v>1</v>
      </c>
      <c r="Q4391">
        <f>2*(Tabell1[[#This Row],[Recall]] * Tabell1[[#This Row],[Precision]]) / (Tabell1[[#This Row],[Recall]] + Tabell1[[#This Row],[Precision]])</f>
        <v>0.88812739367063098</v>
      </c>
      <c r="R4391">
        <v>8812</v>
      </c>
      <c r="S4391">
        <v>4</v>
      </c>
      <c r="T4391">
        <v>2220</v>
      </c>
      <c r="U4391">
        <v>0</v>
      </c>
    </row>
    <row r="4392" spans="1:21" hidden="1" x14ac:dyDescent="0.3">
      <c r="A4392" s="23" t="s">
        <v>48</v>
      </c>
      <c r="B4392" s="25" t="s">
        <v>22</v>
      </c>
      <c r="C4392" s="21" t="s">
        <v>34</v>
      </c>
      <c r="D4392" s="21" t="s">
        <v>34</v>
      </c>
      <c r="E4392" t="s">
        <v>43</v>
      </c>
      <c r="F4392" s="25" t="s">
        <v>30</v>
      </c>
      <c r="G4392" s="21" t="s">
        <v>29</v>
      </c>
      <c r="H4392" s="25" t="s">
        <v>26</v>
      </c>
      <c r="I4392" s="25" t="s">
        <v>25</v>
      </c>
      <c r="J4392" s="21" t="s">
        <v>29</v>
      </c>
      <c r="K4392" s="26">
        <v>0.30232858657836897</v>
      </c>
      <c r="L4392" s="26">
        <v>0.41389584541320801</v>
      </c>
      <c r="N4392">
        <f>(Tabell1[[#This Row],[TP]]+Tabell1[[#This Row],[TN]])/(Tabell1[[#This Row],[TP]]+Tabell1[[#This Row],[TN]]+Tabell1[[#This Row],[FP]]+Tabell1[[#This Row],[FN]])</f>
        <v>0.79884015947807174</v>
      </c>
      <c r="O4392">
        <f>Tabell1[[#This Row],[TP]]/(Tabell1[[#This Row],[TP]]+Tabell1[[#This Row],[FP]])</f>
        <v>0.7987672226250907</v>
      </c>
      <c r="P4392">
        <f>Tabell1[[#This Row],[TP]]/(Tabell1[[#This Row],[TP]]+Tabell1[[#This Row],[FN]])</f>
        <v>1</v>
      </c>
      <c r="Q4392">
        <f>2*(Tabell1[[#This Row],[Recall]] * Tabell1[[#This Row],[Precision]]) / (Tabell1[[#This Row],[Recall]] + Tabell1[[#This Row],[Precision]])</f>
        <v>0.88812739367063098</v>
      </c>
      <c r="R4392">
        <v>8812</v>
      </c>
      <c r="S4392">
        <v>4</v>
      </c>
      <c r="T4392">
        <v>2220</v>
      </c>
      <c r="U4392">
        <v>0</v>
      </c>
    </row>
    <row r="4393" spans="1:21" hidden="1" x14ac:dyDescent="0.3">
      <c r="A4393" s="21" t="s">
        <v>31</v>
      </c>
      <c r="B4393" s="25" t="s">
        <v>22</v>
      </c>
      <c r="C4393" s="24" t="s">
        <v>38</v>
      </c>
      <c r="D4393" s="24" t="s">
        <v>38</v>
      </c>
      <c r="E4393" t="s">
        <v>45</v>
      </c>
      <c r="F4393" s="25" t="s">
        <v>30</v>
      </c>
      <c r="G4393" s="21" t="s">
        <v>29</v>
      </c>
      <c r="H4393" s="21" t="s">
        <v>29</v>
      </c>
      <c r="I4393" s="21"/>
      <c r="J4393" s="21" t="s">
        <v>29</v>
      </c>
      <c r="K4393" s="26">
        <v>1.74183726310729</v>
      </c>
      <c r="L4393" s="26">
        <v>0.92960524559020996</v>
      </c>
      <c r="N4393">
        <f>(Tabell1[[#This Row],[TP]]+Tabell1[[#This Row],[TN]])/(Tabell1[[#This Row],[TP]]+Tabell1[[#This Row],[TN]]+Tabell1[[#This Row],[FP]]+Tabell1[[#This Row],[FN]])</f>
        <v>0.85678142224631793</v>
      </c>
      <c r="O4393">
        <f>Tabell1[[#This Row],[TP]]/(Tabell1[[#This Row],[TP]]+Tabell1[[#This Row],[FP]])</f>
        <v>0.83311258278145695</v>
      </c>
      <c r="P4393">
        <f>Tabell1[[#This Row],[TP]]/(Tabell1[[#This Row],[TP]]+Tabell1[[#This Row],[FN]])</f>
        <v>0.95086923658352229</v>
      </c>
      <c r="Q4393">
        <f>2*(Tabell1[[#This Row],[Recall]] * Tabell1[[#This Row],[Precision]]) / (Tabell1[[#This Row],[Recall]] + Tabell1[[#This Row],[Precision]])</f>
        <v>0.88810448288033883</v>
      </c>
      <c r="R4393">
        <v>6290</v>
      </c>
      <c r="S4393">
        <v>3192</v>
      </c>
      <c r="T4393">
        <v>1260</v>
      </c>
      <c r="U4393">
        <v>325</v>
      </c>
    </row>
    <row r="4394" spans="1:21" hidden="1" x14ac:dyDescent="0.3">
      <c r="A4394" s="25" t="s">
        <v>20</v>
      </c>
      <c r="B4394" s="21" t="s">
        <v>32</v>
      </c>
      <c r="C4394" s="23" t="s">
        <v>40</v>
      </c>
      <c r="D4394" s="23" t="s">
        <v>40</v>
      </c>
      <c r="E4394" t="s">
        <v>46</v>
      </c>
      <c r="F4394" s="25" t="s">
        <v>30</v>
      </c>
      <c r="G4394" s="21" t="s">
        <v>29</v>
      </c>
      <c r="H4394" s="25" t="s">
        <v>26</v>
      </c>
      <c r="I4394" s="21"/>
      <c r="J4394" s="25" t="s">
        <v>26</v>
      </c>
      <c r="K4394" s="26">
        <v>3.7271957397460902</v>
      </c>
      <c r="L4394" s="26">
        <v>8.7997317314147896</v>
      </c>
      <c r="N4394">
        <f>(Tabell1[[#This Row],[TP]]+Tabell1[[#This Row],[TN]])/(Tabell1[[#This Row],[TP]]+Tabell1[[#This Row],[TN]]+Tabell1[[#This Row],[FP]]+Tabell1[[#This Row],[FN]])</f>
        <v>0.88854657484595867</v>
      </c>
      <c r="O4394">
        <f>Tabell1[[#This Row],[TP]]/(Tabell1[[#This Row],[TP]]+Tabell1[[#This Row],[FP]])</f>
        <v>0.88890912402112543</v>
      </c>
      <c r="P4394">
        <f>Tabell1[[#This Row],[TP]]/(Tabell1[[#This Row],[TP]]+Tabell1[[#This Row],[FN]])</f>
        <v>0.88729321941465189</v>
      </c>
      <c r="Q4394">
        <f>2*(Tabell1[[#This Row],[Recall]] * Tabell1[[#This Row],[Precision]]) / (Tabell1[[#This Row],[Recall]] + Tabell1[[#This Row],[Precision]])</f>
        <v>0.88810043668122274</v>
      </c>
      <c r="R4394">
        <v>4881</v>
      </c>
      <c r="S4394">
        <v>4925</v>
      </c>
      <c r="T4394">
        <v>610</v>
      </c>
      <c r="U4394">
        <v>620</v>
      </c>
    </row>
    <row r="4395" spans="1:21" hidden="1" x14ac:dyDescent="0.3">
      <c r="A4395" s="23" t="s">
        <v>48</v>
      </c>
      <c r="B4395" s="25" t="s">
        <v>22</v>
      </c>
      <c r="C4395" s="21" t="s">
        <v>34</v>
      </c>
      <c r="D4395" s="21" t="s">
        <v>34</v>
      </c>
      <c r="E4395" t="s">
        <v>43</v>
      </c>
      <c r="F4395" s="25" t="s">
        <v>30</v>
      </c>
      <c r="G4395" s="25" t="s">
        <v>26</v>
      </c>
      <c r="H4395" s="21" t="s">
        <v>29</v>
      </c>
      <c r="I4395" s="21"/>
      <c r="J4395" s="25" t="s">
        <v>26</v>
      </c>
      <c r="K4395" s="26">
        <v>0.45410037040710399</v>
      </c>
      <c r="L4395" s="26">
        <v>0.67960524559020996</v>
      </c>
      <c r="N4395">
        <f>(Tabell1[[#This Row],[TP]]+Tabell1[[#This Row],[TN]])/(Tabell1[[#This Row],[TP]]+Tabell1[[#This Row],[TN]]+Tabell1[[#This Row],[FP]]+Tabell1[[#This Row],[FN]])</f>
        <v>0.79874954693729616</v>
      </c>
      <c r="O4395">
        <f>Tabell1[[#This Row],[TP]]/(Tabell1[[#This Row],[TP]]+Tabell1[[#This Row],[FP]])</f>
        <v>0.79869482461705787</v>
      </c>
      <c r="P4395">
        <f>Tabell1[[#This Row],[TP]]/(Tabell1[[#This Row],[TP]]+Tabell1[[#This Row],[FN]])</f>
        <v>1</v>
      </c>
      <c r="Q4395">
        <f>2*(Tabell1[[#This Row],[Recall]] * Tabell1[[#This Row],[Precision]]) / (Tabell1[[#This Row],[Recall]] + Tabell1[[#This Row],[Precision]])</f>
        <v>0.88808264046359275</v>
      </c>
      <c r="R4395">
        <v>8812</v>
      </c>
      <c r="S4395">
        <v>3</v>
      </c>
      <c r="T4395">
        <v>2221</v>
      </c>
      <c r="U4395">
        <v>0</v>
      </c>
    </row>
    <row r="4396" spans="1:21" hidden="1" x14ac:dyDescent="0.3">
      <c r="A4396" s="23" t="s">
        <v>48</v>
      </c>
      <c r="B4396" s="25" t="s">
        <v>22</v>
      </c>
      <c r="C4396" s="21" t="s">
        <v>34</v>
      </c>
      <c r="D4396" s="21" t="s">
        <v>34</v>
      </c>
      <c r="E4396" t="s">
        <v>43</v>
      </c>
      <c r="F4396" s="25" t="s">
        <v>30</v>
      </c>
      <c r="G4396" s="21" t="s">
        <v>29</v>
      </c>
      <c r="H4396" s="21" t="s">
        <v>29</v>
      </c>
      <c r="I4396" s="21"/>
      <c r="J4396" s="21" t="s">
        <v>29</v>
      </c>
      <c r="K4396" s="26">
        <v>0.43747258186340299</v>
      </c>
      <c r="L4396" s="26">
        <v>0.65215945243835405</v>
      </c>
      <c r="N4396">
        <f>(Tabell1[[#This Row],[TP]]+Tabell1[[#This Row],[TN]])/(Tabell1[[#This Row],[TP]]+Tabell1[[#This Row],[TN]]+Tabell1[[#This Row],[FP]]+Tabell1[[#This Row],[FN]])</f>
        <v>0.79874954693729616</v>
      </c>
      <c r="O4396">
        <f>Tabell1[[#This Row],[TP]]/(Tabell1[[#This Row],[TP]]+Tabell1[[#This Row],[FP]])</f>
        <v>0.79869482461705787</v>
      </c>
      <c r="P4396">
        <f>Tabell1[[#This Row],[TP]]/(Tabell1[[#This Row],[TP]]+Tabell1[[#This Row],[FN]])</f>
        <v>1</v>
      </c>
      <c r="Q4396">
        <f>2*(Tabell1[[#This Row],[Recall]] * Tabell1[[#This Row],[Precision]]) / (Tabell1[[#This Row],[Recall]] + Tabell1[[#This Row],[Precision]])</f>
        <v>0.88808264046359275</v>
      </c>
      <c r="R4396">
        <v>8812</v>
      </c>
      <c r="S4396">
        <v>3</v>
      </c>
      <c r="T4396">
        <v>2221</v>
      </c>
      <c r="U4396">
        <v>0</v>
      </c>
    </row>
    <row r="4397" spans="1:21" hidden="1" x14ac:dyDescent="0.3">
      <c r="A4397" s="21" t="s">
        <v>31</v>
      </c>
      <c r="B4397" s="25" t="s">
        <v>22</v>
      </c>
      <c r="C4397" s="24" t="s">
        <v>38</v>
      </c>
      <c r="D4397" s="24" t="s">
        <v>38</v>
      </c>
      <c r="E4397" t="s">
        <v>39</v>
      </c>
      <c r="F4397" s="25" t="s">
        <v>30</v>
      </c>
      <c r="G4397" s="21" t="s">
        <v>29</v>
      </c>
      <c r="H4397" s="21" t="s">
        <v>29</v>
      </c>
      <c r="I4397" s="25" t="s">
        <v>25</v>
      </c>
      <c r="J4397" s="21" t="s">
        <v>29</v>
      </c>
      <c r="K4397" s="26">
        <v>1.46307849884033</v>
      </c>
      <c r="L4397" s="26">
        <v>0.47289490699768</v>
      </c>
      <c r="N4397">
        <f>(Tabell1[[#This Row],[TP]]+Tabell1[[#This Row],[TN]])/(Tabell1[[#This Row],[TP]]+Tabell1[[#This Row],[TN]]+Tabell1[[#This Row],[FP]]+Tabell1[[#This Row],[FN]])</f>
        <v>0.85715572367828519</v>
      </c>
      <c r="O4397">
        <f>Tabell1[[#This Row],[TP]]/(Tabell1[[#This Row],[TP]]+Tabell1[[#This Row],[FP]])</f>
        <v>0.84014423076923073</v>
      </c>
      <c r="P4397">
        <f>Tabell1[[#This Row],[TP]]/(Tabell1[[#This Row],[TP]]+Tabell1[[#This Row],[FN]])</f>
        <v>0.94176646706586831</v>
      </c>
      <c r="Q4397">
        <f>2*(Tabell1[[#This Row],[Recall]] * Tabell1[[#This Row],[Precision]]) / (Tabell1[[#This Row],[Recall]] + Tabell1[[#This Row],[Precision]])</f>
        <v>0.88805759457933375</v>
      </c>
      <c r="R4397">
        <v>6291</v>
      </c>
      <c r="S4397">
        <v>3226</v>
      </c>
      <c r="T4397">
        <v>1197</v>
      </c>
      <c r="U4397">
        <v>389</v>
      </c>
    </row>
    <row r="4398" spans="1:21" hidden="1" x14ac:dyDescent="0.3">
      <c r="A4398" s="23" t="s">
        <v>48</v>
      </c>
      <c r="B4398" s="25" t="s">
        <v>22</v>
      </c>
      <c r="C4398" s="21" t="s">
        <v>34</v>
      </c>
      <c r="D4398" s="21" t="s">
        <v>34</v>
      </c>
      <c r="E4398" t="s">
        <v>43</v>
      </c>
      <c r="F4398" s="25" t="s">
        <v>30</v>
      </c>
      <c r="G4398" s="21" t="s">
        <v>29</v>
      </c>
      <c r="H4398" s="21" t="s">
        <v>29</v>
      </c>
      <c r="I4398" s="21"/>
      <c r="J4398" s="25" t="s">
        <v>26</v>
      </c>
      <c r="K4398" s="26">
        <v>0.52197980880737305</v>
      </c>
      <c r="L4398" s="26">
        <v>0.653359174728393</v>
      </c>
      <c r="N4398">
        <f>(Tabell1[[#This Row],[TP]]+Tabell1[[#This Row],[TN]])/(Tabell1[[#This Row],[TP]]+Tabell1[[#This Row],[TN]]+Tabell1[[#This Row],[FP]]+Tabell1[[#This Row],[FN]])</f>
        <v>0.79865893439652047</v>
      </c>
      <c r="O4398">
        <f>Tabell1[[#This Row],[TP]]/(Tabell1[[#This Row],[TP]]+Tabell1[[#This Row],[FP]])</f>
        <v>0.7986224397317383</v>
      </c>
      <c r="P4398">
        <f>Tabell1[[#This Row],[TP]]/(Tabell1[[#This Row],[TP]]+Tabell1[[#This Row],[FN]])</f>
        <v>1</v>
      </c>
      <c r="Q4398">
        <f>2*(Tabell1[[#This Row],[Recall]] * Tabell1[[#This Row],[Precision]]) / (Tabell1[[#This Row],[Recall]] + Tabell1[[#This Row],[Precision]])</f>
        <v>0.88803789176660286</v>
      </c>
      <c r="R4398">
        <v>8812</v>
      </c>
      <c r="S4398">
        <v>2</v>
      </c>
      <c r="T4398">
        <v>2222</v>
      </c>
      <c r="U4398">
        <v>0</v>
      </c>
    </row>
    <row r="4399" spans="1:21" hidden="1" x14ac:dyDescent="0.3">
      <c r="A4399" s="23" t="s">
        <v>48</v>
      </c>
      <c r="B4399" s="25" t="s">
        <v>22</v>
      </c>
      <c r="C4399" s="21" t="s">
        <v>34</v>
      </c>
      <c r="D4399" s="21" t="s">
        <v>34</v>
      </c>
      <c r="E4399" t="s">
        <v>43</v>
      </c>
      <c r="F4399" s="25" t="s">
        <v>30</v>
      </c>
      <c r="G4399" s="21" t="s">
        <v>29</v>
      </c>
      <c r="H4399" s="25" t="s">
        <v>26</v>
      </c>
      <c r="I4399" s="21"/>
      <c r="J4399" s="21" t="s">
        <v>29</v>
      </c>
      <c r="K4399" s="26">
        <v>0.42885208129882801</v>
      </c>
      <c r="L4399" s="26">
        <v>0.63530278205871504</v>
      </c>
      <c r="N4399">
        <f>(Tabell1[[#This Row],[TP]]+Tabell1[[#This Row],[TN]])/(Tabell1[[#This Row],[TP]]+Tabell1[[#This Row],[TN]]+Tabell1[[#This Row],[FP]]+Tabell1[[#This Row],[FN]])</f>
        <v>0.79865893439652047</v>
      </c>
      <c r="O4399">
        <f>Tabell1[[#This Row],[TP]]/(Tabell1[[#This Row],[TP]]+Tabell1[[#This Row],[FP]])</f>
        <v>0.7986224397317383</v>
      </c>
      <c r="P4399">
        <f>Tabell1[[#This Row],[TP]]/(Tabell1[[#This Row],[TP]]+Tabell1[[#This Row],[FN]])</f>
        <v>1</v>
      </c>
      <c r="Q4399">
        <f>2*(Tabell1[[#This Row],[Recall]] * Tabell1[[#This Row],[Precision]]) / (Tabell1[[#This Row],[Recall]] + Tabell1[[#This Row],[Precision]])</f>
        <v>0.88803789176660286</v>
      </c>
      <c r="R4399">
        <v>8812</v>
      </c>
      <c r="S4399">
        <v>2</v>
      </c>
      <c r="T4399">
        <v>2222</v>
      </c>
      <c r="U4399">
        <v>0</v>
      </c>
    </row>
    <row r="4400" spans="1:21" hidden="1" x14ac:dyDescent="0.3">
      <c r="A4400" s="23" t="s">
        <v>48</v>
      </c>
      <c r="B4400" s="25" t="s">
        <v>22</v>
      </c>
      <c r="C4400" s="21" t="s">
        <v>34</v>
      </c>
      <c r="D4400" s="21" t="s">
        <v>34</v>
      </c>
      <c r="E4400" t="s">
        <v>43</v>
      </c>
      <c r="F4400" s="25" t="s">
        <v>30</v>
      </c>
      <c r="G4400" s="21" t="s">
        <v>29</v>
      </c>
      <c r="H4400" s="25" t="s">
        <v>26</v>
      </c>
      <c r="I4400" s="21"/>
      <c r="J4400" s="25" t="s">
        <v>26</v>
      </c>
      <c r="K4400" s="26">
        <v>0.42758059501647899</v>
      </c>
      <c r="L4400" s="26">
        <v>0.65920615196228005</v>
      </c>
      <c r="N4400">
        <f>(Tabell1[[#This Row],[TP]]+Tabell1[[#This Row],[TN]])/(Tabell1[[#This Row],[TP]]+Tabell1[[#This Row],[TN]]+Tabell1[[#This Row],[FP]]+Tabell1[[#This Row],[FN]])</f>
        <v>0.79865893439652047</v>
      </c>
      <c r="O4400">
        <f>Tabell1[[#This Row],[TP]]/(Tabell1[[#This Row],[TP]]+Tabell1[[#This Row],[FP]])</f>
        <v>0.7986224397317383</v>
      </c>
      <c r="P4400">
        <f>Tabell1[[#This Row],[TP]]/(Tabell1[[#This Row],[TP]]+Tabell1[[#This Row],[FN]])</f>
        <v>1</v>
      </c>
      <c r="Q4400">
        <f>2*(Tabell1[[#This Row],[Recall]] * Tabell1[[#This Row],[Precision]]) / (Tabell1[[#This Row],[Recall]] + Tabell1[[#This Row],[Precision]])</f>
        <v>0.88803789176660286</v>
      </c>
      <c r="R4400">
        <v>8812</v>
      </c>
      <c r="S4400">
        <v>2</v>
      </c>
      <c r="T4400">
        <v>2222</v>
      </c>
      <c r="U4400">
        <v>0</v>
      </c>
    </row>
    <row r="4401" spans="1:21" hidden="1" x14ac:dyDescent="0.3">
      <c r="A4401" s="23" t="s">
        <v>48</v>
      </c>
      <c r="B4401" s="23" t="s">
        <v>33</v>
      </c>
      <c r="C4401" s="21" t="s">
        <v>34</v>
      </c>
      <c r="D4401" s="21" t="s">
        <v>34</v>
      </c>
      <c r="E4401" t="s">
        <v>43</v>
      </c>
      <c r="F4401" s="25" t="s">
        <v>30</v>
      </c>
      <c r="G4401" s="21" t="s">
        <v>29</v>
      </c>
      <c r="H4401" s="25" t="s">
        <v>26</v>
      </c>
      <c r="I4401" s="25" t="s">
        <v>25</v>
      </c>
      <c r="J4401" s="25" t="s">
        <v>26</v>
      </c>
      <c r="K4401" s="26">
        <v>0.19616127014160101</v>
      </c>
      <c r="L4401" s="26">
        <v>0.42351102828979398</v>
      </c>
      <c r="N4401">
        <f>(Tabell1[[#This Row],[TP]]+Tabell1[[#This Row],[TN]])/(Tabell1[[#This Row],[TP]]+Tabell1[[#This Row],[TN]]+Tabell1[[#This Row],[FP]]+Tabell1[[#This Row],[FN]])</f>
        <v>0.79856832185574489</v>
      </c>
      <c r="O4401">
        <f>Tabell1[[#This Row],[TP]]/(Tabell1[[#This Row],[TP]]+Tabell1[[#This Row],[FP]])</f>
        <v>0.79855006796556416</v>
      </c>
      <c r="P4401">
        <f>Tabell1[[#This Row],[TP]]/(Tabell1[[#This Row],[TP]]+Tabell1[[#This Row],[FN]])</f>
        <v>1</v>
      </c>
      <c r="Q4401">
        <f>2*(Tabell1[[#This Row],[Recall]] * Tabell1[[#This Row],[Precision]]) / (Tabell1[[#This Row],[Recall]] + Tabell1[[#This Row],[Precision]])</f>
        <v>0.88799314757897918</v>
      </c>
      <c r="R4401">
        <v>8812</v>
      </c>
      <c r="S4401">
        <v>1</v>
      </c>
      <c r="T4401">
        <v>2223</v>
      </c>
      <c r="U4401">
        <v>0</v>
      </c>
    </row>
    <row r="4402" spans="1:21" hidden="1" x14ac:dyDescent="0.3">
      <c r="A4402" s="23" t="s">
        <v>48</v>
      </c>
      <c r="B4402" s="23" t="s">
        <v>33</v>
      </c>
      <c r="C4402" s="21" t="s">
        <v>34</v>
      </c>
      <c r="D4402" s="21" t="s">
        <v>34</v>
      </c>
      <c r="E4402" t="s">
        <v>43</v>
      </c>
      <c r="F4402" s="25" t="s">
        <v>30</v>
      </c>
      <c r="G4402" s="25" t="s">
        <v>26</v>
      </c>
      <c r="H4402" s="25" t="s">
        <v>26</v>
      </c>
      <c r="I4402" s="25" t="s">
        <v>25</v>
      </c>
      <c r="J4402" s="21" t="s">
        <v>29</v>
      </c>
      <c r="K4402" s="26">
        <v>0.18787217140197701</v>
      </c>
      <c r="L4402" s="26">
        <v>0.42373013496398898</v>
      </c>
      <c r="N4402">
        <f>(Tabell1[[#This Row],[TP]]+Tabell1[[#This Row],[TN]])/(Tabell1[[#This Row],[TP]]+Tabell1[[#This Row],[TN]]+Tabell1[[#This Row],[FP]]+Tabell1[[#This Row],[FN]])</f>
        <v>0.79856832185574489</v>
      </c>
      <c r="O4402">
        <f>Tabell1[[#This Row],[TP]]/(Tabell1[[#This Row],[TP]]+Tabell1[[#This Row],[FP]])</f>
        <v>0.79855006796556416</v>
      </c>
      <c r="P4402">
        <f>Tabell1[[#This Row],[TP]]/(Tabell1[[#This Row],[TP]]+Tabell1[[#This Row],[FN]])</f>
        <v>1</v>
      </c>
      <c r="Q4402">
        <f>2*(Tabell1[[#This Row],[Recall]] * Tabell1[[#This Row],[Precision]]) / (Tabell1[[#This Row],[Recall]] + Tabell1[[#This Row],[Precision]])</f>
        <v>0.88799314757897918</v>
      </c>
      <c r="R4402">
        <v>8812</v>
      </c>
      <c r="S4402">
        <v>1</v>
      </c>
      <c r="T4402">
        <v>2223</v>
      </c>
      <c r="U4402">
        <v>0</v>
      </c>
    </row>
    <row r="4403" spans="1:21" hidden="1" x14ac:dyDescent="0.3">
      <c r="A4403" s="23" t="s">
        <v>48</v>
      </c>
      <c r="B4403" s="23" t="s">
        <v>33</v>
      </c>
      <c r="C4403" s="21" t="s">
        <v>34</v>
      </c>
      <c r="D4403" s="21" t="s">
        <v>34</v>
      </c>
      <c r="E4403" t="s">
        <v>43</v>
      </c>
      <c r="F4403" s="25" t="s">
        <v>30</v>
      </c>
      <c r="G4403" s="25" t="s">
        <v>26</v>
      </c>
      <c r="H4403" s="25" t="s">
        <v>26</v>
      </c>
      <c r="I4403" s="25" t="s">
        <v>25</v>
      </c>
      <c r="J4403" s="25" t="s">
        <v>26</v>
      </c>
      <c r="K4403" s="26">
        <v>0.17852139472961401</v>
      </c>
      <c r="L4403" s="26">
        <v>0.42069983482360801</v>
      </c>
      <c r="N4403">
        <f>(Tabell1[[#This Row],[TP]]+Tabell1[[#This Row],[TN]])/(Tabell1[[#This Row],[TP]]+Tabell1[[#This Row],[TN]]+Tabell1[[#This Row],[FP]]+Tabell1[[#This Row],[FN]])</f>
        <v>0.79856832185574489</v>
      </c>
      <c r="O4403">
        <f>Tabell1[[#This Row],[TP]]/(Tabell1[[#This Row],[TP]]+Tabell1[[#This Row],[FP]])</f>
        <v>0.79855006796556416</v>
      </c>
      <c r="P4403">
        <f>Tabell1[[#This Row],[TP]]/(Tabell1[[#This Row],[TP]]+Tabell1[[#This Row],[FN]])</f>
        <v>1</v>
      </c>
      <c r="Q4403">
        <f>2*(Tabell1[[#This Row],[Recall]] * Tabell1[[#This Row],[Precision]]) / (Tabell1[[#This Row],[Recall]] + Tabell1[[#This Row],[Precision]])</f>
        <v>0.88799314757897918</v>
      </c>
      <c r="R4403">
        <v>8812</v>
      </c>
      <c r="S4403">
        <v>1</v>
      </c>
      <c r="T4403">
        <v>2223</v>
      </c>
      <c r="U4403">
        <v>0</v>
      </c>
    </row>
    <row r="4404" spans="1:21" hidden="1" x14ac:dyDescent="0.3">
      <c r="A4404" s="23" t="s">
        <v>48</v>
      </c>
      <c r="B4404" s="23" t="s">
        <v>33</v>
      </c>
      <c r="C4404" s="21" t="s">
        <v>34</v>
      </c>
      <c r="D4404" s="21" t="s">
        <v>34</v>
      </c>
      <c r="E4404" t="s">
        <v>43</v>
      </c>
      <c r="F4404" s="25" t="s">
        <v>30</v>
      </c>
      <c r="G4404" s="21" t="s">
        <v>29</v>
      </c>
      <c r="H4404" s="25" t="s">
        <v>26</v>
      </c>
      <c r="I4404" s="25" t="s">
        <v>25</v>
      </c>
      <c r="J4404" s="21" t="s">
        <v>29</v>
      </c>
      <c r="K4404" s="26">
        <v>0.156988620758056</v>
      </c>
      <c r="L4404" s="26">
        <v>0.41918277740478499</v>
      </c>
      <c r="N4404">
        <f>(Tabell1[[#This Row],[TP]]+Tabell1[[#This Row],[TN]])/(Tabell1[[#This Row],[TP]]+Tabell1[[#This Row],[TN]]+Tabell1[[#This Row],[FP]]+Tabell1[[#This Row],[FN]])</f>
        <v>0.79856832185574489</v>
      </c>
      <c r="O4404">
        <f>Tabell1[[#This Row],[TP]]/(Tabell1[[#This Row],[TP]]+Tabell1[[#This Row],[FP]])</f>
        <v>0.79855006796556416</v>
      </c>
      <c r="P4404">
        <f>Tabell1[[#This Row],[TP]]/(Tabell1[[#This Row],[TP]]+Tabell1[[#This Row],[FN]])</f>
        <v>1</v>
      </c>
      <c r="Q4404">
        <f>2*(Tabell1[[#This Row],[Recall]] * Tabell1[[#This Row],[Precision]]) / (Tabell1[[#This Row],[Recall]] + Tabell1[[#This Row],[Precision]])</f>
        <v>0.88799314757897918</v>
      </c>
      <c r="R4404">
        <v>8812</v>
      </c>
      <c r="S4404">
        <v>1</v>
      </c>
      <c r="T4404">
        <v>2223</v>
      </c>
      <c r="U4404">
        <v>0</v>
      </c>
    </row>
    <row r="4405" spans="1:21" hidden="1" x14ac:dyDescent="0.3">
      <c r="A4405" s="23" t="s">
        <v>48</v>
      </c>
      <c r="B4405" s="23" t="s">
        <v>33</v>
      </c>
      <c r="C4405" s="21" t="s">
        <v>34</v>
      </c>
      <c r="D4405" s="21" t="s">
        <v>34</v>
      </c>
      <c r="E4405" t="s">
        <v>43</v>
      </c>
      <c r="F4405" s="19" t="s">
        <v>21</v>
      </c>
      <c r="G4405" s="25" t="s">
        <v>26</v>
      </c>
      <c r="H4405" s="25" t="s">
        <v>26</v>
      </c>
      <c r="I4405" s="25" t="s">
        <v>25</v>
      </c>
      <c r="J4405" s="25" t="s">
        <v>26</v>
      </c>
      <c r="K4405" s="26">
        <v>0.129687309265136</v>
      </c>
      <c r="L4405" s="26">
        <v>0.27483510971069303</v>
      </c>
      <c r="N4405">
        <f>(Tabell1[[#This Row],[TP]]+Tabell1[[#This Row],[TN]])/(Tabell1[[#This Row],[TP]]+Tabell1[[#This Row],[TN]]+Tabell1[[#This Row],[FP]]+Tabell1[[#This Row],[FN]])</f>
        <v>0.79856832185574489</v>
      </c>
      <c r="O4405">
        <f>Tabell1[[#This Row],[TP]]/(Tabell1[[#This Row],[TP]]+Tabell1[[#This Row],[FP]])</f>
        <v>0.79855006796556416</v>
      </c>
      <c r="P4405">
        <f>Tabell1[[#This Row],[TP]]/(Tabell1[[#This Row],[TP]]+Tabell1[[#This Row],[FN]])</f>
        <v>1</v>
      </c>
      <c r="Q4405">
        <f>2*(Tabell1[[#This Row],[Recall]] * Tabell1[[#This Row],[Precision]]) / (Tabell1[[#This Row],[Recall]] + Tabell1[[#This Row],[Precision]])</f>
        <v>0.88799314757897918</v>
      </c>
      <c r="R4405">
        <v>8812</v>
      </c>
      <c r="S4405">
        <v>1</v>
      </c>
      <c r="T4405">
        <v>2223</v>
      </c>
      <c r="U4405">
        <v>0</v>
      </c>
    </row>
    <row r="4406" spans="1:21" hidden="1" x14ac:dyDescent="0.3">
      <c r="A4406" s="23" t="s">
        <v>48</v>
      </c>
      <c r="B4406" s="23" t="s">
        <v>33</v>
      </c>
      <c r="C4406" s="21" t="s">
        <v>34</v>
      </c>
      <c r="D4406" s="21" t="s">
        <v>34</v>
      </c>
      <c r="E4406" t="s">
        <v>43</v>
      </c>
      <c r="F4406" s="19" t="s">
        <v>21</v>
      </c>
      <c r="G4406" s="25" t="s">
        <v>26</v>
      </c>
      <c r="H4406" s="25" t="s">
        <v>26</v>
      </c>
      <c r="I4406" s="25" t="s">
        <v>25</v>
      </c>
      <c r="J4406" s="21" t="s">
        <v>29</v>
      </c>
      <c r="K4406" s="26">
        <v>0.129644155502319</v>
      </c>
      <c r="L4406" s="26">
        <v>0.27825570106506298</v>
      </c>
      <c r="N4406">
        <f>(Tabell1[[#This Row],[TP]]+Tabell1[[#This Row],[TN]])/(Tabell1[[#This Row],[TP]]+Tabell1[[#This Row],[TN]]+Tabell1[[#This Row],[FP]]+Tabell1[[#This Row],[FN]])</f>
        <v>0.79856832185574489</v>
      </c>
      <c r="O4406">
        <f>Tabell1[[#This Row],[TP]]/(Tabell1[[#This Row],[TP]]+Tabell1[[#This Row],[FP]])</f>
        <v>0.79855006796556416</v>
      </c>
      <c r="P4406">
        <f>Tabell1[[#This Row],[TP]]/(Tabell1[[#This Row],[TP]]+Tabell1[[#This Row],[FN]])</f>
        <v>1</v>
      </c>
      <c r="Q4406">
        <f>2*(Tabell1[[#This Row],[Recall]] * Tabell1[[#This Row],[Precision]]) / (Tabell1[[#This Row],[Recall]] + Tabell1[[#This Row],[Precision]])</f>
        <v>0.88799314757897918</v>
      </c>
      <c r="R4406">
        <v>8812</v>
      </c>
      <c r="S4406">
        <v>1</v>
      </c>
      <c r="T4406">
        <v>2223</v>
      </c>
      <c r="U4406">
        <v>0</v>
      </c>
    </row>
    <row r="4407" spans="1:21" hidden="1" x14ac:dyDescent="0.3">
      <c r="A4407" s="23" t="s">
        <v>48</v>
      </c>
      <c r="B4407" s="23" t="s">
        <v>33</v>
      </c>
      <c r="C4407" s="21" t="s">
        <v>34</v>
      </c>
      <c r="D4407" s="21" t="s">
        <v>34</v>
      </c>
      <c r="E4407" t="s">
        <v>43</v>
      </c>
      <c r="F4407" s="19" t="s">
        <v>21</v>
      </c>
      <c r="G4407" s="21" t="s">
        <v>29</v>
      </c>
      <c r="H4407" s="25" t="s">
        <v>26</v>
      </c>
      <c r="I4407" s="25" t="s">
        <v>25</v>
      </c>
      <c r="J4407" s="25" t="s">
        <v>26</v>
      </c>
      <c r="K4407" s="26">
        <v>0.129335641860961</v>
      </c>
      <c r="L4407" s="26">
        <v>0.26628828048705999</v>
      </c>
      <c r="N4407">
        <f>(Tabell1[[#This Row],[TP]]+Tabell1[[#This Row],[TN]])/(Tabell1[[#This Row],[TP]]+Tabell1[[#This Row],[TN]]+Tabell1[[#This Row],[FP]]+Tabell1[[#This Row],[FN]])</f>
        <v>0.79856832185574489</v>
      </c>
      <c r="O4407">
        <f>Tabell1[[#This Row],[TP]]/(Tabell1[[#This Row],[TP]]+Tabell1[[#This Row],[FP]])</f>
        <v>0.79855006796556416</v>
      </c>
      <c r="P4407">
        <f>Tabell1[[#This Row],[TP]]/(Tabell1[[#This Row],[TP]]+Tabell1[[#This Row],[FN]])</f>
        <v>1</v>
      </c>
      <c r="Q4407">
        <f>2*(Tabell1[[#This Row],[Recall]] * Tabell1[[#This Row],[Precision]]) / (Tabell1[[#This Row],[Recall]] + Tabell1[[#This Row],[Precision]])</f>
        <v>0.88799314757897918</v>
      </c>
      <c r="R4407">
        <v>8812</v>
      </c>
      <c r="S4407">
        <v>1</v>
      </c>
      <c r="T4407">
        <v>2223</v>
      </c>
      <c r="U4407">
        <v>0</v>
      </c>
    </row>
    <row r="4408" spans="1:21" hidden="1" x14ac:dyDescent="0.3">
      <c r="A4408" s="23" t="s">
        <v>48</v>
      </c>
      <c r="B4408" s="23" t="s">
        <v>33</v>
      </c>
      <c r="C4408" s="21" t="s">
        <v>34</v>
      </c>
      <c r="D4408" s="21" t="s">
        <v>34</v>
      </c>
      <c r="E4408" t="s">
        <v>43</v>
      </c>
      <c r="F4408" s="19" t="s">
        <v>21</v>
      </c>
      <c r="G4408" s="21" t="s">
        <v>29</v>
      </c>
      <c r="H4408" s="25" t="s">
        <v>26</v>
      </c>
      <c r="I4408" s="25" t="s">
        <v>25</v>
      </c>
      <c r="J4408" s="21" t="s">
        <v>29</v>
      </c>
      <c r="K4408" s="26">
        <v>0.12666153907775801</v>
      </c>
      <c r="L4408" s="26">
        <v>0.37400150299072199</v>
      </c>
      <c r="N4408">
        <f>(Tabell1[[#This Row],[TP]]+Tabell1[[#This Row],[TN]])/(Tabell1[[#This Row],[TP]]+Tabell1[[#This Row],[TN]]+Tabell1[[#This Row],[FP]]+Tabell1[[#This Row],[FN]])</f>
        <v>0.79856832185574489</v>
      </c>
      <c r="O4408">
        <f>Tabell1[[#This Row],[TP]]/(Tabell1[[#This Row],[TP]]+Tabell1[[#This Row],[FP]])</f>
        <v>0.79855006796556416</v>
      </c>
      <c r="P4408">
        <f>Tabell1[[#This Row],[TP]]/(Tabell1[[#This Row],[TP]]+Tabell1[[#This Row],[FN]])</f>
        <v>1</v>
      </c>
      <c r="Q4408">
        <f>2*(Tabell1[[#This Row],[Recall]] * Tabell1[[#This Row],[Precision]]) / (Tabell1[[#This Row],[Recall]] + Tabell1[[#This Row],[Precision]])</f>
        <v>0.88799314757897918</v>
      </c>
      <c r="R4408">
        <v>8812</v>
      </c>
      <c r="S4408">
        <v>1</v>
      </c>
      <c r="T4408">
        <v>2223</v>
      </c>
      <c r="U4408">
        <v>0</v>
      </c>
    </row>
    <row r="4409" spans="1:21" hidden="1" x14ac:dyDescent="0.3">
      <c r="A4409" s="21" t="s">
        <v>31</v>
      </c>
      <c r="B4409" s="25" t="s">
        <v>22</v>
      </c>
      <c r="C4409" s="24" t="s">
        <v>38</v>
      </c>
      <c r="D4409" s="24" t="s">
        <v>38</v>
      </c>
      <c r="E4409" t="s">
        <v>39</v>
      </c>
      <c r="F4409" s="19" t="s">
        <v>21</v>
      </c>
      <c r="G4409" s="25" t="s">
        <v>26</v>
      </c>
      <c r="H4409" s="21" t="s">
        <v>29</v>
      </c>
      <c r="I4409" s="21"/>
      <c r="J4409" s="21" t="s">
        <v>29</v>
      </c>
      <c r="K4409" s="26">
        <v>0.50066494941711404</v>
      </c>
      <c r="L4409" s="26">
        <v>0.28251266479492099</v>
      </c>
      <c r="N4409">
        <f>(Tabell1[[#This Row],[TP]]+Tabell1[[#This Row],[TN]])/(Tabell1[[#This Row],[TP]]+Tabell1[[#This Row],[TN]]+Tabell1[[#This Row],[FP]]+Tabell1[[#This Row],[FN]])</f>
        <v>0.86066828785013061</v>
      </c>
      <c r="O4409">
        <f>Tabell1[[#This Row],[TP]]/(Tabell1[[#This Row],[TP]]+Tabell1[[#This Row],[FP]])</f>
        <v>0.85990744636095917</v>
      </c>
      <c r="P4409">
        <f>Tabell1[[#This Row],[TP]]/(Tabell1[[#This Row],[TP]]+Tabell1[[#This Row],[FN]])</f>
        <v>0.91796407185628748</v>
      </c>
      <c r="Q4409">
        <f>2*(Tabell1[[#This Row],[Recall]] * Tabell1[[#This Row],[Precision]]) / (Tabell1[[#This Row],[Recall]] + Tabell1[[#This Row],[Precision]])</f>
        <v>0.8879878357830715</v>
      </c>
      <c r="R4409">
        <v>6132</v>
      </c>
      <c r="S4409">
        <v>3424</v>
      </c>
      <c r="T4409">
        <v>999</v>
      </c>
      <c r="U4409">
        <v>548</v>
      </c>
    </row>
    <row r="4410" spans="1:21" hidden="1" x14ac:dyDescent="0.3">
      <c r="A4410" s="25" t="s">
        <v>20</v>
      </c>
      <c r="B4410" s="25" t="s">
        <v>22</v>
      </c>
      <c r="C4410" s="23" t="s">
        <v>40</v>
      </c>
      <c r="D4410" s="23" t="s">
        <v>40</v>
      </c>
      <c r="E4410" t="s">
        <v>46</v>
      </c>
      <c r="F4410" s="25" t="s">
        <v>30</v>
      </c>
      <c r="G4410" s="21" t="s">
        <v>29</v>
      </c>
      <c r="H4410" s="25" t="s">
        <v>26</v>
      </c>
      <c r="I4410" s="25" t="s">
        <v>25</v>
      </c>
      <c r="J4410" s="21" t="s">
        <v>29</v>
      </c>
      <c r="K4410" s="26">
        <v>3.4565393924713099</v>
      </c>
      <c r="L4410" s="26">
        <v>8.0046525001525808</v>
      </c>
      <c r="N4410">
        <f>(Tabell1[[#This Row],[TP]]+Tabell1[[#This Row],[TN]])/(Tabell1[[#This Row],[TP]]+Tabell1[[#This Row],[TN]]+Tabell1[[#This Row],[FP]]+Tabell1[[#This Row],[FN]])</f>
        <v>0.88872779992750994</v>
      </c>
      <c r="O4410">
        <f>Tabell1[[#This Row],[TP]]/(Tabell1[[#This Row],[TP]]+Tabell1[[#This Row],[FP]])</f>
        <v>0.89137204616230081</v>
      </c>
      <c r="P4410">
        <f>Tabell1[[#This Row],[TP]]/(Tabell1[[#This Row],[TP]]+Tabell1[[#This Row],[FN]])</f>
        <v>0.88456644246500638</v>
      </c>
      <c r="Q4410">
        <f>2*(Tabell1[[#This Row],[Recall]] * Tabell1[[#This Row],[Precision]]) / (Tabell1[[#This Row],[Recall]] + Tabell1[[#This Row],[Precision]])</f>
        <v>0.88795620437956213</v>
      </c>
      <c r="R4410">
        <v>4866</v>
      </c>
      <c r="S4410">
        <v>4942</v>
      </c>
      <c r="T4410">
        <v>593</v>
      </c>
      <c r="U4410">
        <v>635</v>
      </c>
    </row>
    <row r="4411" spans="1:21" hidden="1" x14ac:dyDescent="0.3">
      <c r="A4411" s="23" t="s">
        <v>48</v>
      </c>
      <c r="B4411" s="23" t="s">
        <v>33</v>
      </c>
      <c r="C4411" s="21" t="s">
        <v>34</v>
      </c>
      <c r="D4411" s="21" t="s">
        <v>34</v>
      </c>
      <c r="E4411" t="s">
        <v>43</v>
      </c>
      <c r="F4411" s="25" t="s">
        <v>30</v>
      </c>
      <c r="G4411" s="25" t="s">
        <v>26</v>
      </c>
      <c r="H4411" s="25" t="s">
        <v>26</v>
      </c>
      <c r="I4411" s="21"/>
      <c r="J4411" s="21" t="s">
        <v>29</v>
      </c>
      <c r="K4411" s="26">
        <v>0.24297904968261699</v>
      </c>
      <c r="L4411" s="26">
        <v>0.58090019226074197</v>
      </c>
      <c r="N4411">
        <f>(Tabell1[[#This Row],[TP]]+Tabell1[[#This Row],[TN]])/(Tabell1[[#This Row],[TP]]+Tabell1[[#This Row],[TN]]+Tabell1[[#This Row],[FP]]+Tabell1[[#This Row],[FN]])</f>
        <v>0.7984777093149692</v>
      </c>
      <c r="O4411">
        <f>Tabell1[[#This Row],[TP]]/(Tabell1[[#This Row],[TP]]+Tabell1[[#This Row],[FP]])</f>
        <v>0.7984777093149692</v>
      </c>
      <c r="P4411">
        <f>Tabell1[[#This Row],[TP]]/(Tabell1[[#This Row],[TP]]+Tabell1[[#This Row],[FN]])</f>
        <v>1</v>
      </c>
      <c r="Q4411">
        <f>2*(Tabell1[[#This Row],[Recall]] * Tabell1[[#This Row],[Precision]]) / (Tabell1[[#This Row],[Recall]] + Tabell1[[#This Row],[Precision]])</f>
        <v>0.88794840790004037</v>
      </c>
      <c r="R4411">
        <v>8812</v>
      </c>
      <c r="S4411">
        <v>0</v>
      </c>
      <c r="T4411">
        <v>2224</v>
      </c>
      <c r="U4411">
        <v>0</v>
      </c>
    </row>
    <row r="4412" spans="1:21" hidden="1" x14ac:dyDescent="0.3">
      <c r="A4412" s="23" t="s">
        <v>48</v>
      </c>
      <c r="B4412" s="23" t="s">
        <v>33</v>
      </c>
      <c r="C4412" s="21" t="s">
        <v>34</v>
      </c>
      <c r="D4412" s="21" t="s">
        <v>34</v>
      </c>
      <c r="E4412" t="s">
        <v>43</v>
      </c>
      <c r="F4412" s="25" t="s">
        <v>30</v>
      </c>
      <c r="G4412" s="25" t="s">
        <v>26</v>
      </c>
      <c r="H4412" s="25" t="s">
        <v>26</v>
      </c>
      <c r="I4412" s="21"/>
      <c r="J4412" s="25" t="s">
        <v>26</v>
      </c>
      <c r="K4412" s="26">
        <v>0.241534948348999</v>
      </c>
      <c r="L4412" s="26">
        <v>0.58132910728454501</v>
      </c>
      <c r="N4412">
        <f>(Tabell1[[#This Row],[TP]]+Tabell1[[#This Row],[TN]])/(Tabell1[[#This Row],[TP]]+Tabell1[[#This Row],[TN]]+Tabell1[[#This Row],[FP]]+Tabell1[[#This Row],[FN]])</f>
        <v>0.7984777093149692</v>
      </c>
      <c r="O4412">
        <f>Tabell1[[#This Row],[TP]]/(Tabell1[[#This Row],[TP]]+Tabell1[[#This Row],[FP]])</f>
        <v>0.7984777093149692</v>
      </c>
      <c r="P4412">
        <f>Tabell1[[#This Row],[TP]]/(Tabell1[[#This Row],[TP]]+Tabell1[[#This Row],[FN]])</f>
        <v>1</v>
      </c>
      <c r="Q4412">
        <f>2*(Tabell1[[#This Row],[Recall]] * Tabell1[[#This Row],[Precision]]) / (Tabell1[[#This Row],[Recall]] + Tabell1[[#This Row],[Precision]])</f>
        <v>0.88794840790004037</v>
      </c>
      <c r="R4412">
        <v>8812</v>
      </c>
      <c r="S4412">
        <v>0</v>
      </c>
      <c r="T4412">
        <v>2224</v>
      </c>
      <c r="U4412">
        <v>0</v>
      </c>
    </row>
    <row r="4413" spans="1:21" hidden="1" x14ac:dyDescent="0.3">
      <c r="A4413" s="23" t="s">
        <v>48</v>
      </c>
      <c r="B4413" s="23" t="s">
        <v>33</v>
      </c>
      <c r="C4413" s="21" t="s">
        <v>34</v>
      </c>
      <c r="D4413" s="21" t="s">
        <v>34</v>
      </c>
      <c r="E4413" t="s">
        <v>43</v>
      </c>
      <c r="F4413" s="25" t="s">
        <v>30</v>
      </c>
      <c r="G4413" s="21" t="s">
        <v>29</v>
      </c>
      <c r="H4413" s="25" t="s">
        <v>26</v>
      </c>
      <c r="I4413" s="21"/>
      <c r="J4413" s="21" t="s">
        <v>29</v>
      </c>
      <c r="K4413" s="26">
        <v>0.241523027420043</v>
      </c>
      <c r="L4413" s="26">
        <v>0.58072233200073198</v>
      </c>
      <c r="N4413">
        <f>(Tabell1[[#This Row],[TP]]+Tabell1[[#This Row],[TN]])/(Tabell1[[#This Row],[TP]]+Tabell1[[#This Row],[TN]]+Tabell1[[#This Row],[FP]]+Tabell1[[#This Row],[FN]])</f>
        <v>0.7984777093149692</v>
      </c>
      <c r="O4413">
        <f>Tabell1[[#This Row],[TP]]/(Tabell1[[#This Row],[TP]]+Tabell1[[#This Row],[FP]])</f>
        <v>0.7984777093149692</v>
      </c>
      <c r="P4413">
        <f>Tabell1[[#This Row],[TP]]/(Tabell1[[#This Row],[TP]]+Tabell1[[#This Row],[FN]])</f>
        <v>1</v>
      </c>
      <c r="Q4413">
        <f>2*(Tabell1[[#This Row],[Recall]] * Tabell1[[#This Row],[Precision]]) / (Tabell1[[#This Row],[Recall]] + Tabell1[[#This Row],[Precision]])</f>
        <v>0.88794840790004037</v>
      </c>
      <c r="R4413">
        <v>8812</v>
      </c>
      <c r="S4413">
        <v>0</v>
      </c>
      <c r="T4413">
        <v>2224</v>
      </c>
      <c r="U4413">
        <v>0</v>
      </c>
    </row>
    <row r="4414" spans="1:21" hidden="1" x14ac:dyDescent="0.3">
      <c r="A4414" s="23" t="s">
        <v>48</v>
      </c>
      <c r="B4414" s="23" t="s">
        <v>33</v>
      </c>
      <c r="C4414" s="21" t="s">
        <v>34</v>
      </c>
      <c r="D4414" s="21" t="s">
        <v>34</v>
      </c>
      <c r="E4414" t="s">
        <v>43</v>
      </c>
      <c r="F4414" s="25" t="s">
        <v>30</v>
      </c>
      <c r="G4414" s="21" t="s">
        <v>29</v>
      </c>
      <c r="H4414" s="25" t="s">
        <v>26</v>
      </c>
      <c r="I4414" s="21"/>
      <c r="J4414" s="25" t="s">
        <v>26</v>
      </c>
      <c r="K4414" s="26">
        <v>0.24095726013183499</v>
      </c>
      <c r="L4414" s="26">
        <v>0.54139328002929599</v>
      </c>
      <c r="N4414">
        <f>(Tabell1[[#This Row],[TP]]+Tabell1[[#This Row],[TN]])/(Tabell1[[#This Row],[TP]]+Tabell1[[#This Row],[TN]]+Tabell1[[#This Row],[FP]]+Tabell1[[#This Row],[FN]])</f>
        <v>0.7984777093149692</v>
      </c>
      <c r="O4414">
        <f>Tabell1[[#This Row],[TP]]/(Tabell1[[#This Row],[TP]]+Tabell1[[#This Row],[FP]])</f>
        <v>0.7984777093149692</v>
      </c>
      <c r="P4414">
        <f>Tabell1[[#This Row],[TP]]/(Tabell1[[#This Row],[TP]]+Tabell1[[#This Row],[FN]])</f>
        <v>1</v>
      </c>
      <c r="Q4414">
        <f>2*(Tabell1[[#This Row],[Recall]] * Tabell1[[#This Row],[Precision]]) / (Tabell1[[#This Row],[Recall]] + Tabell1[[#This Row],[Precision]])</f>
        <v>0.88794840790004037</v>
      </c>
      <c r="R4414">
        <v>8812</v>
      </c>
      <c r="S4414">
        <v>0</v>
      </c>
      <c r="T4414">
        <v>2224</v>
      </c>
      <c r="U4414">
        <v>0</v>
      </c>
    </row>
    <row r="4415" spans="1:21" hidden="1" x14ac:dyDescent="0.3">
      <c r="A4415" s="23" t="s">
        <v>48</v>
      </c>
      <c r="B4415" s="23" t="s">
        <v>33</v>
      </c>
      <c r="C4415" s="21" t="s">
        <v>34</v>
      </c>
      <c r="D4415" s="21" t="s">
        <v>34</v>
      </c>
      <c r="E4415" t="s">
        <v>43</v>
      </c>
      <c r="F4415" s="19" t="s">
        <v>21</v>
      </c>
      <c r="G4415" s="21" t="s">
        <v>29</v>
      </c>
      <c r="H4415" s="25" t="s">
        <v>26</v>
      </c>
      <c r="I4415" s="21"/>
      <c r="J4415" s="25" t="s">
        <v>26</v>
      </c>
      <c r="K4415" s="26">
        <v>0.14161992073058999</v>
      </c>
      <c r="L4415" s="26">
        <v>0.29820203781127902</v>
      </c>
      <c r="N4415">
        <f>(Tabell1[[#This Row],[TP]]+Tabell1[[#This Row],[TN]])/(Tabell1[[#This Row],[TP]]+Tabell1[[#This Row],[TN]]+Tabell1[[#This Row],[FP]]+Tabell1[[#This Row],[FN]])</f>
        <v>0.7984777093149692</v>
      </c>
      <c r="O4415">
        <f>Tabell1[[#This Row],[TP]]/(Tabell1[[#This Row],[TP]]+Tabell1[[#This Row],[FP]])</f>
        <v>0.7984777093149692</v>
      </c>
      <c r="P4415">
        <f>Tabell1[[#This Row],[TP]]/(Tabell1[[#This Row],[TP]]+Tabell1[[#This Row],[FN]])</f>
        <v>1</v>
      </c>
      <c r="Q4415">
        <f>2*(Tabell1[[#This Row],[Recall]] * Tabell1[[#This Row],[Precision]]) / (Tabell1[[#This Row],[Recall]] + Tabell1[[#This Row],[Precision]])</f>
        <v>0.88794840790004037</v>
      </c>
      <c r="R4415">
        <v>8812</v>
      </c>
      <c r="S4415">
        <v>0</v>
      </c>
      <c r="T4415">
        <v>2224</v>
      </c>
      <c r="U4415">
        <v>0</v>
      </c>
    </row>
    <row r="4416" spans="1:21" hidden="1" x14ac:dyDescent="0.3">
      <c r="A4416" s="23" t="s">
        <v>48</v>
      </c>
      <c r="B4416" s="23" t="s">
        <v>33</v>
      </c>
      <c r="C4416" s="21" t="s">
        <v>34</v>
      </c>
      <c r="D4416" s="21" t="s">
        <v>34</v>
      </c>
      <c r="E4416" t="s">
        <v>43</v>
      </c>
      <c r="F4416" s="19" t="s">
        <v>21</v>
      </c>
      <c r="G4416" s="25" t="s">
        <v>26</v>
      </c>
      <c r="H4416" s="25" t="s">
        <v>26</v>
      </c>
      <c r="I4416" s="21"/>
      <c r="J4416" s="21" t="s">
        <v>29</v>
      </c>
      <c r="K4416" s="26">
        <v>0.14161014556884699</v>
      </c>
      <c r="L4416" s="26">
        <v>0.30918025970458901</v>
      </c>
      <c r="N4416">
        <f>(Tabell1[[#This Row],[TP]]+Tabell1[[#This Row],[TN]])/(Tabell1[[#This Row],[TP]]+Tabell1[[#This Row],[TN]]+Tabell1[[#This Row],[FP]]+Tabell1[[#This Row],[FN]])</f>
        <v>0.7984777093149692</v>
      </c>
      <c r="O4416">
        <f>Tabell1[[#This Row],[TP]]/(Tabell1[[#This Row],[TP]]+Tabell1[[#This Row],[FP]])</f>
        <v>0.7984777093149692</v>
      </c>
      <c r="P4416">
        <f>Tabell1[[#This Row],[TP]]/(Tabell1[[#This Row],[TP]]+Tabell1[[#This Row],[FN]])</f>
        <v>1</v>
      </c>
      <c r="Q4416">
        <f>2*(Tabell1[[#This Row],[Recall]] * Tabell1[[#This Row],[Precision]]) / (Tabell1[[#This Row],[Recall]] + Tabell1[[#This Row],[Precision]])</f>
        <v>0.88794840790004037</v>
      </c>
      <c r="R4416">
        <v>8812</v>
      </c>
      <c r="S4416">
        <v>0</v>
      </c>
      <c r="T4416">
        <v>2224</v>
      </c>
      <c r="U4416">
        <v>0</v>
      </c>
    </row>
    <row r="4417" spans="1:21" hidden="1" x14ac:dyDescent="0.3">
      <c r="A4417" s="23" t="s">
        <v>48</v>
      </c>
      <c r="B4417" s="23" t="s">
        <v>33</v>
      </c>
      <c r="C4417" s="21" t="s">
        <v>34</v>
      </c>
      <c r="D4417" s="21" t="s">
        <v>34</v>
      </c>
      <c r="E4417" t="s">
        <v>43</v>
      </c>
      <c r="F4417" s="19" t="s">
        <v>21</v>
      </c>
      <c r="G4417" s="25" t="s">
        <v>26</v>
      </c>
      <c r="H4417" s="25" t="s">
        <v>26</v>
      </c>
      <c r="I4417" s="21"/>
      <c r="J4417" s="25" t="s">
        <v>26</v>
      </c>
      <c r="K4417" s="26">
        <v>0.13961553573608301</v>
      </c>
      <c r="L4417" s="26">
        <v>0.315408945083618</v>
      </c>
      <c r="N4417">
        <f>(Tabell1[[#This Row],[TP]]+Tabell1[[#This Row],[TN]])/(Tabell1[[#This Row],[TP]]+Tabell1[[#This Row],[TN]]+Tabell1[[#This Row],[FP]]+Tabell1[[#This Row],[FN]])</f>
        <v>0.7984777093149692</v>
      </c>
      <c r="O4417">
        <f>Tabell1[[#This Row],[TP]]/(Tabell1[[#This Row],[TP]]+Tabell1[[#This Row],[FP]])</f>
        <v>0.7984777093149692</v>
      </c>
      <c r="P4417">
        <f>Tabell1[[#This Row],[TP]]/(Tabell1[[#This Row],[TP]]+Tabell1[[#This Row],[FN]])</f>
        <v>1</v>
      </c>
      <c r="Q4417">
        <f>2*(Tabell1[[#This Row],[Recall]] * Tabell1[[#This Row],[Precision]]) / (Tabell1[[#This Row],[Recall]] + Tabell1[[#This Row],[Precision]])</f>
        <v>0.88794840790004037</v>
      </c>
      <c r="R4417">
        <v>8812</v>
      </c>
      <c r="S4417">
        <v>0</v>
      </c>
      <c r="T4417">
        <v>2224</v>
      </c>
      <c r="U4417">
        <v>0</v>
      </c>
    </row>
    <row r="4418" spans="1:21" hidden="1" x14ac:dyDescent="0.3">
      <c r="A4418" s="23" t="s">
        <v>48</v>
      </c>
      <c r="B4418" s="23" t="s">
        <v>33</v>
      </c>
      <c r="C4418" s="21" t="s">
        <v>34</v>
      </c>
      <c r="D4418" s="21" t="s">
        <v>34</v>
      </c>
      <c r="E4418" t="s">
        <v>43</v>
      </c>
      <c r="F4418" s="19" t="s">
        <v>21</v>
      </c>
      <c r="G4418" s="21" t="s">
        <v>29</v>
      </c>
      <c r="H4418" s="25" t="s">
        <v>26</v>
      </c>
      <c r="I4418" s="21"/>
      <c r="J4418" s="21" t="s">
        <v>29</v>
      </c>
      <c r="K4418" s="26">
        <v>0.134640216827392</v>
      </c>
      <c r="L4418" s="26">
        <v>0.36007738113403298</v>
      </c>
      <c r="N4418">
        <f>(Tabell1[[#This Row],[TP]]+Tabell1[[#This Row],[TN]])/(Tabell1[[#This Row],[TP]]+Tabell1[[#This Row],[TN]]+Tabell1[[#This Row],[FP]]+Tabell1[[#This Row],[FN]])</f>
        <v>0.7984777093149692</v>
      </c>
      <c r="O4418">
        <f>Tabell1[[#This Row],[TP]]/(Tabell1[[#This Row],[TP]]+Tabell1[[#This Row],[FP]])</f>
        <v>0.7984777093149692</v>
      </c>
      <c r="P4418">
        <f>Tabell1[[#This Row],[TP]]/(Tabell1[[#This Row],[TP]]+Tabell1[[#This Row],[FN]])</f>
        <v>1</v>
      </c>
      <c r="Q4418">
        <f>2*(Tabell1[[#This Row],[Recall]] * Tabell1[[#This Row],[Precision]]) / (Tabell1[[#This Row],[Recall]] + Tabell1[[#This Row],[Precision]])</f>
        <v>0.88794840790004037</v>
      </c>
      <c r="R4418">
        <v>8812</v>
      </c>
      <c r="S4418">
        <v>0</v>
      </c>
      <c r="T4418">
        <v>2224</v>
      </c>
      <c r="U4418">
        <v>0</v>
      </c>
    </row>
    <row r="4419" spans="1:21" hidden="1" x14ac:dyDescent="0.3">
      <c r="A4419" s="25" t="s">
        <v>20</v>
      </c>
      <c r="B4419" s="25" t="s">
        <v>22</v>
      </c>
      <c r="C4419" s="23" t="s">
        <v>40</v>
      </c>
      <c r="D4419" s="23" t="s">
        <v>40</v>
      </c>
      <c r="E4419" t="s">
        <v>41</v>
      </c>
      <c r="F4419" s="19" t="s">
        <v>21</v>
      </c>
      <c r="G4419" s="21" t="s">
        <v>29</v>
      </c>
      <c r="H4419" s="25" t="s">
        <v>26</v>
      </c>
      <c r="I4419" s="21"/>
      <c r="J4419" s="25" t="s">
        <v>26</v>
      </c>
      <c r="K4419" s="26">
        <v>1.48107862472534</v>
      </c>
      <c r="L4419" s="26">
        <v>4.19339847564697</v>
      </c>
      <c r="N4419">
        <f>(Tabell1[[#This Row],[TP]]+Tabell1[[#This Row],[TN]])/(Tabell1[[#This Row],[TP]]+Tabell1[[#This Row],[TN]]+Tabell1[[#This Row],[FP]]+Tabell1[[#This Row],[FN]])</f>
        <v>0.8890192186231165</v>
      </c>
      <c r="O4419">
        <f>Tabell1[[#This Row],[TP]]/(Tabell1[[#This Row],[TP]]+Tabell1[[#This Row],[FP]])</f>
        <v>0.8965961361545538</v>
      </c>
      <c r="P4419">
        <f>Tabell1[[#This Row],[TP]]/(Tabell1[[#This Row],[TP]]+Tabell1[[#This Row],[FN]])</f>
        <v>0.87944414365637968</v>
      </c>
      <c r="Q4419">
        <f>2*(Tabell1[[#This Row],[Recall]] * Tabell1[[#This Row],[Precision]]) / (Tabell1[[#This Row],[Recall]] + Tabell1[[#This Row],[Precision]])</f>
        <v>0.88793731778425655</v>
      </c>
      <c r="R4419">
        <v>4873</v>
      </c>
      <c r="S4419">
        <v>4980</v>
      </c>
      <c r="T4419">
        <v>562</v>
      </c>
      <c r="U4419">
        <v>668</v>
      </c>
    </row>
    <row r="4420" spans="1:21" hidden="1" x14ac:dyDescent="0.3">
      <c r="A4420" s="25" t="s">
        <v>20</v>
      </c>
      <c r="B4420" s="25" t="s">
        <v>22</v>
      </c>
      <c r="C4420" s="23" t="s">
        <v>40</v>
      </c>
      <c r="D4420" s="23" t="s">
        <v>40</v>
      </c>
      <c r="E4420" t="s">
        <v>41</v>
      </c>
      <c r="F4420" s="19" t="s">
        <v>21</v>
      </c>
      <c r="G4420" s="25" t="s">
        <v>26</v>
      </c>
      <c r="H4420" s="25" t="s">
        <v>26</v>
      </c>
      <c r="I4420" s="21"/>
      <c r="J4420" s="25" t="s">
        <v>26</v>
      </c>
      <c r="K4420" s="26">
        <v>1.4810755252838099</v>
      </c>
      <c r="L4420" s="26">
        <v>4.2199530601501403</v>
      </c>
      <c r="N4420">
        <f>(Tabell1[[#This Row],[TP]]+Tabell1[[#This Row],[TN]])/(Tabell1[[#This Row],[TP]]+Tabell1[[#This Row],[TN]]+Tabell1[[#This Row],[FP]]+Tabell1[[#This Row],[FN]])</f>
        <v>0.8890192186231165</v>
      </c>
      <c r="O4420">
        <f>Tabell1[[#This Row],[TP]]/(Tabell1[[#This Row],[TP]]+Tabell1[[#This Row],[FP]])</f>
        <v>0.8965961361545538</v>
      </c>
      <c r="P4420">
        <f>Tabell1[[#This Row],[TP]]/(Tabell1[[#This Row],[TP]]+Tabell1[[#This Row],[FN]])</f>
        <v>0.87944414365637968</v>
      </c>
      <c r="Q4420">
        <f>2*(Tabell1[[#This Row],[Recall]] * Tabell1[[#This Row],[Precision]]) / (Tabell1[[#This Row],[Recall]] + Tabell1[[#This Row],[Precision]])</f>
        <v>0.88793731778425655</v>
      </c>
      <c r="R4420">
        <v>4873</v>
      </c>
      <c r="S4420">
        <v>4980</v>
      </c>
      <c r="T4420">
        <v>562</v>
      </c>
      <c r="U4420">
        <v>668</v>
      </c>
    </row>
    <row r="4421" spans="1:21" hidden="1" x14ac:dyDescent="0.3">
      <c r="A4421" s="21" t="s">
        <v>31</v>
      </c>
      <c r="B4421" s="23" t="s">
        <v>33</v>
      </c>
      <c r="C4421" s="23" t="s">
        <v>40</v>
      </c>
      <c r="D4421" s="20" t="s">
        <v>23</v>
      </c>
      <c r="E4421" t="s">
        <v>24</v>
      </c>
      <c r="F4421" s="19" t="s">
        <v>21</v>
      </c>
      <c r="G4421" s="21" t="s">
        <v>29</v>
      </c>
      <c r="H4421" s="25" t="s">
        <v>26</v>
      </c>
      <c r="I4421" s="25" t="s">
        <v>25</v>
      </c>
      <c r="J4421" s="25" t="s">
        <v>26</v>
      </c>
      <c r="K4421" s="26">
        <v>369.30962991714398</v>
      </c>
      <c r="L4421" s="26">
        <v>2.3571929931640598</v>
      </c>
      <c r="N4421">
        <f>(Tabell1[[#This Row],[TP]]+Tabell1[[#This Row],[TN]])/(Tabell1[[#This Row],[TP]]+Tabell1[[#This Row],[TN]]+Tabell1[[#This Row],[FP]]+Tabell1[[#This Row],[FN]])</f>
        <v>0.81868380555807008</v>
      </c>
      <c r="O4421">
        <f>Tabell1[[#This Row],[TP]]/(Tabell1[[#This Row],[TP]]+Tabell1[[#This Row],[FP]])</f>
        <v>0.96438988818667959</v>
      </c>
      <c r="P4421">
        <f>Tabell1[[#This Row],[TP]]/(Tabell1[[#This Row],[TP]]+Tabell1[[#This Row],[FN]])</f>
        <v>0.82270606531881807</v>
      </c>
      <c r="Q4421">
        <f>2*(Tabell1[[#This Row],[Recall]] * Tabell1[[#This Row],[Precision]]) / (Tabell1[[#This Row],[Recall]] + Tabell1[[#This Row],[Precision]])</f>
        <v>0.88793151681307003</v>
      </c>
      <c r="R4421">
        <v>7935</v>
      </c>
      <c r="S4421">
        <v>1109</v>
      </c>
      <c r="T4421">
        <v>293</v>
      </c>
      <c r="U4421">
        <v>1710</v>
      </c>
    </row>
    <row r="4422" spans="1:21" hidden="1" x14ac:dyDescent="0.3">
      <c r="A4422" s="21" t="s">
        <v>31</v>
      </c>
      <c r="B4422" s="21" t="s">
        <v>32</v>
      </c>
      <c r="C4422" s="24" t="s">
        <v>38</v>
      </c>
      <c r="D4422" s="24" t="s">
        <v>38</v>
      </c>
      <c r="E4422" t="s">
        <v>39</v>
      </c>
      <c r="F4422" s="25" t="s">
        <v>30</v>
      </c>
      <c r="G4422" s="21" t="s">
        <v>29</v>
      </c>
      <c r="H4422" s="25" t="s">
        <v>26</v>
      </c>
      <c r="I4422" s="21"/>
      <c r="J4422" s="25" t="s">
        <v>26</v>
      </c>
      <c r="K4422" s="26">
        <v>6.6164987087249703</v>
      </c>
      <c r="L4422" s="26">
        <v>1.08245277404785</v>
      </c>
      <c r="N4422">
        <f>(Tabell1[[#This Row],[TP]]+Tabell1[[#This Row],[TN]])/(Tabell1[[#This Row],[TP]]+Tabell1[[#This Row],[TN]]+Tabell1[[#This Row],[FP]]+Tabell1[[#This Row],[FN]])</f>
        <v>0.85598486895433668</v>
      </c>
      <c r="O4422">
        <f>Tabell1[[#This Row],[TP]]/(Tabell1[[#This Row],[TP]]+Tabell1[[#This Row],[FP]])</f>
        <v>0.83484908395940427</v>
      </c>
      <c r="P4422">
        <f>Tabell1[[#This Row],[TP]]/(Tabell1[[#This Row],[TP]]+Tabell1[[#This Row],[FN]])</f>
        <v>0.94820359281437128</v>
      </c>
      <c r="Q4422">
        <f>2*(Tabell1[[#This Row],[Recall]] * Tabell1[[#This Row],[Precision]]) / (Tabell1[[#This Row],[Recall]] + Tabell1[[#This Row],[Precision]])</f>
        <v>0.88792317936496812</v>
      </c>
      <c r="R4422">
        <v>6334</v>
      </c>
      <c r="S4422">
        <v>3170</v>
      </c>
      <c r="T4422">
        <v>1253</v>
      </c>
      <c r="U4422">
        <v>346</v>
      </c>
    </row>
    <row r="4423" spans="1:21" hidden="1" x14ac:dyDescent="0.3">
      <c r="A4423" s="23" t="s">
        <v>48</v>
      </c>
      <c r="B4423" s="25" t="s">
        <v>22</v>
      </c>
      <c r="C4423" s="23" t="s">
        <v>40</v>
      </c>
      <c r="D4423" s="23" t="s">
        <v>40</v>
      </c>
      <c r="E4423" t="s">
        <v>41</v>
      </c>
      <c r="F4423" s="25" t="s">
        <v>30</v>
      </c>
      <c r="G4423" s="25" t="s">
        <v>26</v>
      </c>
      <c r="H4423" s="25" t="s">
        <v>26</v>
      </c>
      <c r="I4423" s="25" t="s">
        <v>25</v>
      </c>
      <c r="J4423" s="21" t="s">
        <v>29</v>
      </c>
      <c r="K4423" s="26">
        <v>0.27525949478149397</v>
      </c>
      <c r="L4423" s="26">
        <v>0.37998461723327598</v>
      </c>
      <c r="N4423">
        <f>(Tabell1[[#This Row],[TP]]+Tabell1[[#This Row],[TN]])/(Tabell1[[#This Row],[TP]]+Tabell1[[#This Row],[TN]]+Tabell1[[#This Row],[FP]]+Tabell1[[#This Row],[FN]])</f>
        <v>0.88992150139853832</v>
      </c>
      <c r="O4423">
        <f>Tabell1[[#This Row],[TP]]/(Tabell1[[#This Row],[TP]]+Tabell1[[#This Row],[FP]])</f>
        <v>0.90527105608703806</v>
      </c>
      <c r="P4423">
        <f>Tabell1[[#This Row],[TP]]/(Tabell1[[#This Row],[TP]]+Tabell1[[#This Row],[FN]])</f>
        <v>0.87096192023100527</v>
      </c>
      <c r="Q4423">
        <f>2*(Tabell1[[#This Row],[Recall]] * Tabell1[[#This Row],[Precision]]) / (Tabell1[[#This Row],[Recall]] + Tabell1[[#This Row],[Precision]])</f>
        <v>0.88778513612950705</v>
      </c>
      <c r="R4423">
        <v>4826</v>
      </c>
      <c r="S4423">
        <v>5037</v>
      </c>
      <c r="T4423">
        <v>505</v>
      </c>
      <c r="U4423">
        <v>715</v>
      </c>
    </row>
    <row r="4424" spans="1:21" hidden="1" x14ac:dyDescent="0.3">
      <c r="A4424" s="23" t="s">
        <v>48</v>
      </c>
      <c r="B4424" s="25" t="s">
        <v>22</v>
      </c>
      <c r="C4424" s="23" t="s">
        <v>40</v>
      </c>
      <c r="D4424" s="23" t="s">
        <v>40</v>
      </c>
      <c r="E4424" t="s">
        <v>41</v>
      </c>
      <c r="F4424" s="25" t="s">
        <v>30</v>
      </c>
      <c r="G4424" s="21" t="s">
        <v>29</v>
      </c>
      <c r="H4424" s="25" t="s">
        <v>26</v>
      </c>
      <c r="I4424" s="25" t="s">
        <v>25</v>
      </c>
      <c r="J4424" s="21" t="s">
        <v>29</v>
      </c>
      <c r="K4424" s="26">
        <v>0.26229834556579501</v>
      </c>
      <c r="L4424" s="26">
        <v>0.36200070381164501</v>
      </c>
      <c r="N4424">
        <f>(Tabell1[[#This Row],[TP]]+Tabell1[[#This Row],[TN]])/(Tabell1[[#This Row],[TP]]+Tabell1[[#This Row],[TN]]+Tabell1[[#This Row],[FP]]+Tabell1[[#This Row],[FN]])</f>
        <v>0.88992150139853832</v>
      </c>
      <c r="O4424">
        <f>Tabell1[[#This Row],[TP]]/(Tabell1[[#This Row],[TP]]+Tabell1[[#This Row],[FP]])</f>
        <v>0.90527105608703806</v>
      </c>
      <c r="P4424">
        <f>Tabell1[[#This Row],[TP]]/(Tabell1[[#This Row],[TP]]+Tabell1[[#This Row],[FN]])</f>
        <v>0.87096192023100527</v>
      </c>
      <c r="Q4424">
        <f>2*(Tabell1[[#This Row],[Recall]] * Tabell1[[#This Row],[Precision]]) / (Tabell1[[#This Row],[Recall]] + Tabell1[[#This Row],[Precision]])</f>
        <v>0.88778513612950705</v>
      </c>
      <c r="R4424">
        <v>4826</v>
      </c>
      <c r="S4424">
        <v>5037</v>
      </c>
      <c r="T4424">
        <v>505</v>
      </c>
      <c r="U4424">
        <v>715</v>
      </c>
    </row>
    <row r="4425" spans="1:21" hidden="1" x14ac:dyDescent="0.3">
      <c r="A4425" s="25" t="s">
        <v>20</v>
      </c>
      <c r="B4425" s="21" t="s">
        <v>32</v>
      </c>
      <c r="C4425" s="23" t="s">
        <v>40</v>
      </c>
      <c r="D4425" s="20" t="s">
        <v>23</v>
      </c>
      <c r="E4425" t="s">
        <v>24</v>
      </c>
      <c r="F4425" s="19" t="s">
        <v>21</v>
      </c>
      <c r="G4425" s="21" t="s">
        <v>29</v>
      </c>
      <c r="H4425" s="21" t="s">
        <v>29</v>
      </c>
      <c r="I4425" s="25" t="s">
        <v>25</v>
      </c>
      <c r="J4425" s="21" t="s">
        <v>29</v>
      </c>
      <c r="K4425" s="26">
        <v>1.9069018363952599</v>
      </c>
      <c r="L4425" s="26">
        <v>5.0846102237701398</v>
      </c>
      <c r="N4425">
        <f>(Tabell1[[#This Row],[TP]]+Tabell1[[#This Row],[TN]])/(Tabell1[[#This Row],[TP]]+Tabell1[[#This Row],[TN]]+Tabell1[[#This Row],[FP]]+Tabell1[[#This Row],[FN]])</f>
        <v>0.82148999728433059</v>
      </c>
      <c r="O4425">
        <f>Tabell1[[#This Row],[TP]]/(Tabell1[[#This Row],[TP]]+Tabell1[[#This Row],[FP]])</f>
        <v>0.98446773582523051</v>
      </c>
      <c r="P4425">
        <f>Tabell1[[#This Row],[TP]]/(Tabell1[[#This Row],[TP]]+Tabell1[[#This Row],[FN]])</f>
        <v>0.80829445308449976</v>
      </c>
      <c r="Q4425">
        <f>2*(Tabell1[[#This Row],[Recall]] * Tabell1[[#This Row],[Precision]]) / (Tabell1[[#This Row],[Recall]] + Tabell1[[#This Row],[Precision]])</f>
        <v>0.8877248918241859</v>
      </c>
      <c r="R4425">
        <v>7796</v>
      </c>
      <c r="S4425">
        <v>1279</v>
      </c>
      <c r="T4425">
        <v>123</v>
      </c>
      <c r="U4425">
        <v>1849</v>
      </c>
    </row>
    <row r="4426" spans="1:21" hidden="1" x14ac:dyDescent="0.3">
      <c r="A4426" s="21" t="s">
        <v>31</v>
      </c>
      <c r="B4426" s="25" t="s">
        <v>22</v>
      </c>
      <c r="C4426" s="24" t="s">
        <v>38</v>
      </c>
      <c r="D4426" s="24" t="s">
        <v>38</v>
      </c>
      <c r="E4426" t="s">
        <v>45</v>
      </c>
      <c r="F4426" s="25" t="s">
        <v>30</v>
      </c>
      <c r="G4426" s="21" t="s">
        <v>29</v>
      </c>
      <c r="H4426" s="25" t="s">
        <v>26</v>
      </c>
      <c r="I4426" s="21"/>
      <c r="J4426" s="25" t="s">
        <v>26</v>
      </c>
      <c r="K4426" s="26">
        <v>6.3426125049591002</v>
      </c>
      <c r="L4426" s="26">
        <v>1.71837353706359</v>
      </c>
      <c r="N4426">
        <f>(Tabell1[[#This Row],[TP]]+Tabell1[[#This Row],[TN]])/(Tabell1[[#This Row],[TP]]+Tabell1[[#This Row],[TN]]+Tabell1[[#This Row],[FP]]+Tabell1[[#This Row],[FN]])</f>
        <v>0.856239269901509</v>
      </c>
      <c r="O4426">
        <f>Tabell1[[#This Row],[TP]]/(Tabell1[[#This Row],[TP]]+Tabell1[[#This Row],[FP]])</f>
        <v>0.8326271186440678</v>
      </c>
      <c r="P4426">
        <f>Tabell1[[#This Row],[TP]]/(Tabell1[[#This Row],[TP]]+Tabell1[[#This Row],[FN]])</f>
        <v>0.95056689342403633</v>
      </c>
      <c r="Q4426">
        <f>2*(Tabell1[[#This Row],[Recall]] * Tabell1[[#This Row],[Precision]]) / (Tabell1[[#This Row],[Recall]] + Tabell1[[#This Row],[Precision]])</f>
        <v>0.88769676007623344</v>
      </c>
      <c r="R4426">
        <v>6288</v>
      </c>
      <c r="S4426">
        <v>3188</v>
      </c>
      <c r="T4426">
        <v>1264</v>
      </c>
      <c r="U4426">
        <v>327</v>
      </c>
    </row>
    <row r="4427" spans="1:21" hidden="1" x14ac:dyDescent="0.3">
      <c r="A4427" s="25" t="s">
        <v>20</v>
      </c>
      <c r="B4427" s="25" t="s">
        <v>22</v>
      </c>
      <c r="C4427" s="23" t="s">
        <v>40</v>
      </c>
      <c r="D4427" s="20" t="s">
        <v>23</v>
      </c>
      <c r="E4427" t="s">
        <v>24</v>
      </c>
      <c r="F4427" s="19" t="s">
        <v>21</v>
      </c>
      <c r="G4427" s="21" t="s">
        <v>29</v>
      </c>
      <c r="H4427" s="25" t="s">
        <v>26</v>
      </c>
      <c r="I4427" s="21"/>
      <c r="J4427" s="25" t="s">
        <v>26</v>
      </c>
      <c r="K4427" s="26">
        <v>3.0504484176635698</v>
      </c>
      <c r="L4427" s="26">
        <v>4.8432126045226997</v>
      </c>
      <c r="N4427">
        <f>(Tabell1[[#This Row],[TP]]+Tabell1[[#This Row],[TN]])/(Tabell1[[#This Row],[TP]]+Tabell1[[#This Row],[TN]]+Tabell1[[#This Row],[FP]]+Tabell1[[#This Row],[FN]])</f>
        <v>0.8185027609305694</v>
      </c>
      <c r="O4427">
        <f>Tabell1[[#This Row],[TP]]/(Tabell1[[#This Row],[TP]]+Tabell1[[#This Row],[FP]])</f>
        <v>0.96539961013645226</v>
      </c>
      <c r="P4427">
        <f>Tabell1[[#This Row],[TP]]/(Tabell1[[#This Row],[TP]]+Tabell1[[#This Row],[FN]])</f>
        <v>0.82156557801969932</v>
      </c>
      <c r="Q4427">
        <f>2*(Tabell1[[#This Row],[Recall]] * Tabell1[[#This Row],[Precision]]) / (Tabell1[[#This Row],[Recall]] + Tabell1[[#This Row],[Precision]])</f>
        <v>0.8876939449952389</v>
      </c>
      <c r="R4427">
        <v>7924</v>
      </c>
      <c r="S4427">
        <v>1118</v>
      </c>
      <c r="T4427">
        <v>284</v>
      </c>
      <c r="U4427">
        <v>1721</v>
      </c>
    </row>
    <row r="4428" spans="1:21" hidden="1" x14ac:dyDescent="0.3">
      <c r="A4428" s="25" t="s">
        <v>20</v>
      </c>
      <c r="B4428" s="21" t="s">
        <v>32</v>
      </c>
      <c r="C4428" s="23" t="s">
        <v>40</v>
      </c>
      <c r="D4428" s="20" t="s">
        <v>23</v>
      </c>
      <c r="E4428" t="s">
        <v>24</v>
      </c>
      <c r="F4428" s="19" t="s">
        <v>21</v>
      </c>
      <c r="G4428" s="25" t="s">
        <v>26</v>
      </c>
      <c r="H4428" s="21" t="s">
        <v>29</v>
      </c>
      <c r="I4428" s="25" t="s">
        <v>25</v>
      </c>
      <c r="J4428" s="21" t="s">
        <v>29</v>
      </c>
      <c r="K4428" s="26">
        <v>1.91596031188964</v>
      </c>
      <c r="L4428" s="26">
        <v>5.1173198223113996</v>
      </c>
      <c r="N4428">
        <f>(Tabell1[[#This Row],[TP]]+Tabell1[[#This Row],[TN]])/(Tabell1[[#This Row],[TP]]+Tabell1[[#This Row],[TN]]+Tabell1[[#This Row],[FP]]+Tabell1[[#This Row],[FN]])</f>
        <v>0.8213994749705803</v>
      </c>
      <c r="O4428">
        <f>Tabell1[[#This Row],[TP]]/(Tabell1[[#This Row],[TP]]+Tabell1[[#This Row],[FP]])</f>
        <v>0.98446577418540038</v>
      </c>
      <c r="P4428">
        <f>Tabell1[[#This Row],[TP]]/(Tabell1[[#This Row],[TP]]+Tabell1[[#This Row],[FN]])</f>
        <v>0.8081907724209435</v>
      </c>
      <c r="Q4428">
        <f>2*(Tabell1[[#This Row],[Recall]] * Tabell1[[#This Row],[Precision]]) / (Tabell1[[#This Row],[Recall]] + Tabell1[[#This Row],[Precision]])</f>
        <v>0.88766156123669082</v>
      </c>
      <c r="R4428">
        <v>7795</v>
      </c>
      <c r="S4428">
        <v>1279</v>
      </c>
      <c r="T4428">
        <v>123</v>
      </c>
      <c r="U4428">
        <v>1850</v>
      </c>
    </row>
    <row r="4429" spans="1:21" hidden="1" x14ac:dyDescent="0.3">
      <c r="A4429" s="21" t="s">
        <v>31</v>
      </c>
      <c r="B4429" s="25" t="s">
        <v>22</v>
      </c>
      <c r="C4429" s="23" t="s">
        <v>40</v>
      </c>
      <c r="D4429" s="20" t="s">
        <v>23</v>
      </c>
      <c r="E4429" t="s">
        <v>24</v>
      </c>
      <c r="F4429" s="25" t="s">
        <v>30</v>
      </c>
      <c r="G4429" s="21" t="s">
        <v>29</v>
      </c>
      <c r="H4429" s="21" t="s">
        <v>29</v>
      </c>
      <c r="I4429" s="25" t="s">
        <v>25</v>
      </c>
      <c r="J4429" s="21" t="s">
        <v>29</v>
      </c>
      <c r="K4429" s="26">
        <v>2.2130539417266801</v>
      </c>
      <c r="L4429" s="26">
        <v>0.52515220642089799</v>
      </c>
      <c r="N4429">
        <f>(Tabell1[[#This Row],[TP]]+Tabell1[[#This Row],[TN]])/(Tabell1[[#This Row],[TP]]+Tabell1[[#This Row],[TN]]+Tabell1[[#This Row],[FP]]+Tabell1[[#This Row],[FN]])</f>
        <v>0.81723544853806462</v>
      </c>
      <c r="O4429">
        <f>Tabell1[[#This Row],[TP]]/(Tabell1[[#This Row],[TP]]+Tabell1[[#This Row],[FP]])</f>
        <v>0.95796300744655294</v>
      </c>
      <c r="P4429">
        <f>Tabell1[[#This Row],[TP]]/(Tabell1[[#This Row],[TP]]+Tabell1[[#This Row],[FN]])</f>
        <v>0.82695697252462419</v>
      </c>
      <c r="Q4429">
        <f>2*(Tabell1[[#This Row],[Recall]] * Tabell1[[#This Row],[Precision]]) / (Tabell1[[#This Row],[Recall]] + Tabell1[[#This Row],[Precision]])</f>
        <v>0.88765232875187816</v>
      </c>
      <c r="R4429">
        <v>7976</v>
      </c>
      <c r="S4429">
        <v>1052</v>
      </c>
      <c r="T4429">
        <v>350</v>
      </c>
      <c r="U4429">
        <v>1669</v>
      </c>
    </row>
    <row r="4430" spans="1:21" hidden="1" x14ac:dyDescent="0.3">
      <c r="A4430" s="21" t="s">
        <v>31</v>
      </c>
      <c r="B4430" s="25" t="s">
        <v>22</v>
      </c>
      <c r="C4430" s="24" t="s">
        <v>38</v>
      </c>
      <c r="D4430" s="24" t="s">
        <v>38</v>
      </c>
      <c r="E4430" t="s">
        <v>45</v>
      </c>
      <c r="F4430" s="19" t="s">
        <v>21</v>
      </c>
      <c r="G4430" s="25" t="s">
        <v>26</v>
      </c>
      <c r="H4430" s="25" t="s">
        <v>26</v>
      </c>
      <c r="I4430" s="21"/>
      <c r="J4430" s="21" t="s">
        <v>29</v>
      </c>
      <c r="K4430" s="26">
        <v>0.64889049530029297</v>
      </c>
      <c r="L4430" s="26">
        <v>0.41904950141906699</v>
      </c>
      <c r="N4430">
        <f>(Tabell1[[#This Row],[TP]]+Tabell1[[#This Row],[TN]])/(Tabell1[[#This Row],[TP]]+Tabell1[[#This Row],[TN]]+Tabell1[[#This Row],[FP]]+Tabell1[[#This Row],[FN]])</f>
        <v>0.85768500948766602</v>
      </c>
      <c r="O4430">
        <f>Tabell1[[#This Row],[TP]]/(Tabell1[[#This Row],[TP]]+Tabell1[[#This Row],[FP]])</f>
        <v>0.8404485274250203</v>
      </c>
      <c r="P4430">
        <f>Tabell1[[#This Row],[TP]]/(Tabell1[[#This Row],[TP]]+Tabell1[[#This Row],[FN]])</f>
        <v>0.94043839758125469</v>
      </c>
      <c r="Q4430">
        <f>2*(Tabell1[[#This Row],[Recall]] * Tabell1[[#This Row],[Precision]]) / (Tabell1[[#This Row],[Recall]] + Tabell1[[#This Row],[Precision]])</f>
        <v>0.88763644146393672</v>
      </c>
      <c r="R4430">
        <v>6221</v>
      </c>
      <c r="S4430">
        <v>3271</v>
      </c>
      <c r="T4430">
        <v>1181</v>
      </c>
      <c r="U4430">
        <v>394</v>
      </c>
    </row>
    <row r="4431" spans="1:21" hidden="1" x14ac:dyDescent="0.3">
      <c r="A4431" s="25" t="s">
        <v>20</v>
      </c>
      <c r="B4431" s="23" t="s">
        <v>33</v>
      </c>
      <c r="C4431" s="23" t="s">
        <v>40</v>
      </c>
      <c r="D4431" s="23" t="s">
        <v>40</v>
      </c>
      <c r="E4431" t="s">
        <v>46</v>
      </c>
      <c r="F4431" s="25" t="s">
        <v>30</v>
      </c>
      <c r="G4431" s="25" t="s">
        <v>26</v>
      </c>
      <c r="H4431" s="25" t="s">
        <v>26</v>
      </c>
      <c r="I4431" s="21"/>
      <c r="J4431" s="21" t="s">
        <v>29</v>
      </c>
      <c r="K4431" s="26">
        <v>8.0922138690948398</v>
      </c>
      <c r="L4431" s="26">
        <v>21.166234254837001</v>
      </c>
      <c r="N4431">
        <f>(Tabell1[[#This Row],[TP]]+Tabell1[[#This Row],[TN]])/(Tabell1[[#This Row],[TP]]+Tabell1[[#This Row],[TN]]+Tabell1[[#This Row],[FP]]+Tabell1[[#This Row],[FN]])</f>
        <v>0.88963392533526642</v>
      </c>
      <c r="O4431">
        <f>Tabell1[[#This Row],[TP]]/(Tabell1[[#This Row],[TP]]+Tabell1[[#This Row],[FP]])</f>
        <v>0.90125538692149143</v>
      </c>
      <c r="P4431">
        <f>Tabell1[[#This Row],[TP]]/(Tabell1[[#This Row],[TP]]+Tabell1[[#This Row],[FN]])</f>
        <v>0.87438647518632973</v>
      </c>
      <c r="Q4431">
        <f>2*(Tabell1[[#This Row],[Recall]] * Tabell1[[#This Row],[Precision]]) / (Tabell1[[#This Row],[Recall]] + Tabell1[[#This Row],[Precision]])</f>
        <v>0.88761764163129719</v>
      </c>
      <c r="R4431">
        <v>4810</v>
      </c>
      <c r="S4431">
        <v>5008</v>
      </c>
      <c r="T4431">
        <v>527</v>
      </c>
      <c r="U4431">
        <v>691</v>
      </c>
    </row>
    <row r="4432" spans="1:21" hidden="1" x14ac:dyDescent="0.3">
      <c r="A4432" s="25" t="s">
        <v>20</v>
      </c>
      <c r="B4432" s="21" t="s">
        <v>32</v>
      </c>
      <c r="C4432" s="23" t="s">
        <v>40</v>
      </c>
      <c r="D4432" s="23" t="s">
        <v>40</v>
      </c>
      <c r="E4432" t="s">
        <v>46</v>
      </c>
      <c r="F4432" s="25" t="s">
        <v>30</v>
      </c>
      <c r="G4432" s="21" t="s">
        <v>29</v>
      </c>
      <c r="H4432" s="21" t="s">
        <v>29</v>
      </c>
      <c r="I4432" s="21"/>
      <c r="J4432" s="25" t="s">
        <v>26</v>
      </c>
      <c r="K4432" s="26">
        <v>3.8963367938995299</v>
      </c>
      <c r="L4432" s="26">
        <v>8.8182389736175502</v>
      </c>
      <c r="N4432">
        <f>(Tabell1[[#This Row],[TP]]+Tabell1[[#This Row],[TN]])/(Tabell1[[#This Row],[TP]]+Tabell1[[#This Row],[TN]]+Tabell1[[#This Row],[FP]]+Tabell1[[#This Row],[FN]])</f>
        <v>0.88773106197897789</v>
      </c>
      <c r="O4432">
        <f>Tabell1[[#This Row],[TP]]/(Tabell1[[#This Row],[TP]]+Tabell1[[#This Row],[FP]])</f>
        <v>0.8860507246376812</v>
      </c>
      <c r="P4432">
        <f>Tabell1[[#This Row],[TP]]/(Tabell1[[#This Row],[TP]]+Tabell1[[#This Row],[FN]])</f>
        <v>0.88911107071441553</v>
      </c>
      <c r="Q4432">
        <f>2*(Tabell1[[#This Row],[Recall]] * Tabell1[[#This Row],[Precision]]) / (Tabell1[[#This Row],[Recall]] + Tabell1[[#This Row],[Precision]])</f>
        <v>0.88757825968605386</v>
      </c>
      <c r="R4432">
        <v>4891</v>
      </c>
      <c r="S4432">
        <v>4906</v>
      </c>
      <c r="T4432">
        <v>629</v>
      </c>
      <c r="U4432">
        <v>610</v>
      </c>
    </row>
    <row r="4433" spans="1:21" hidden="1" x14ac:dyDescent="0.3">
      <c r="A4433" s="21" t="s">
        <v>31</v>
      </c>
      <c r="B4433" s="25" t="s">
        <v>22</v>
      </c>
      <c r="C4433" s="24" t="s">
        <v>38</v>
      </c>
      <c r="D4433" s="24" t="s">
        <v>38</v>
      </c>
      <c r="E4433" t="s">
        <v>45</v>
      </c>
      <c r="F4433" s="25" t="s">
        <v>30</v>
      </c>
      <c r="G4433" s="21" t="s">
        <v>29</v>
      </c>
      <c r="H4433" s="21" t="s">
        <v>29</v>
      </c>
      <c r="I4433" s="25" t="s">
        <v>25</v>
      </c>
      <c r="J4433" s="25" t="s">
        <v>26</v>
      </c>
      <c r="K4433" s="26">
        <v>6.4493830204010001</v>
      </c>
      <c r="L4433" s="26">
        <v>1.0661373138427701</v>
      </c>
      <c r="N4433">
        <f>(Tabell1[[#This Row],[TP]]+Tabell1[[#This Row],[TN]])/(Tabell1[[#This Row],[TP]]+Tabell1[[#This Row],[TN]]+Tabell1[[#This Row],[FP]]+Tabell1[[#This Row],[FN]])</f>
        <v>0.85587783500496972</v>
      </c>
      <c r="O4433">
        <f>Tabell1[[#This Row],[TP]]/(Tabell1[[#This Row],[TP]]+Tabell1[[#This Row],[FP]])</f>
        <v>0.8315719947159842</v>
      </c>
      <c r="P4433">
        <f>Tabell1[[#This Row],[TP]]/(Tabell1[[#This Row],[TP]]+Tabell1[[#This Row],[FN]])</f>
        <v>0.95162509448223731</v>
      </c>
      <c r="Q4433">
        <f>2*(Tabell1[[#This Row],[Recall]] * Tabell1[[#This Row],[Precision]]) / (Tabell1[[#This Row],[Recall]] + Tabell1[[#This Row],[Precision]])</f>
        <v>0.88755727881565039</v>
      </c>
      <c r="R4433">
        <v>6295</v>
      </c>
      <c r="S4433">
        <v>3177</v>
      </c>
      <c r="T4433">
        <v>1275</v>
      </c>
      <c r="U4433">
        <v>320</v>
      </c>
    </row>
    <row r="4434" spans="1:21" hidden="1" x14ac:dyDescent="0.3">
      <c r="A4434" s="25" t="s">
        <v>20</v>
      </c>
      <c r="B4434" s="23" t="s">
        <v>33</v>
      </c>
      <c r="C4434" s="23" t="s">
        <v>40</v>
      </c>
      <c r="D4434" s="23" t="s">
        <v>40</v>
      </c>
      <c r="E4434" t="s">
        <v>41</v>
      </c>
      <c r="F4434" s="25" t="s">
        <v>30</v>
      </c>
      <c r="G4434" s="21" t="s">
        <v>29</v>
      </c>
      <c r="H4434" s="25" t="s">
        <v>26</v>
      </c>
      <c r="I4434" s="21"/>
      <c r="J4434" s="25" t="s">
        <v>26</v>
      </c>
      <c r="K4434" s="26">
        <v>3.4167568683624201</v>
      </c>
      <c r="L4434" s="26">
        <v>10.3442542552948</v>
      </c>
      <c r="N4434">
        <f>(Tabell1[[#This Row],[TP]]+Tabell1[[#This Row],[TN]])/(Tabell1[[#This Row],[TP]]+Tabell1[[#This Row],[TN]]+Tabell1[[#This Row],[FP]]+Tabell1[[#This Row],[FN]])</f>
        <v>0.88983127312099608</v>
      </c>
      <c r="O4434">
        <f>Tabell1[[#This Row],[TP]]/(Tabell1[[#This Row],[TP]]+Tabell1[[#This Row],[FP]])</f>
        <v>0.9063205417607223</v>
      </c>
      <c r="P4434">
        <f>Tabell1[[#This Row],[TP]]/(Tabell1[[#This Row],[TP]]+Tabell1[[#This Row],[FN]])</f>
        <v>0.86951813752030316</v>
      </c>
      <c r="Q4434">
        <f>2*(Tabell1[[#This Row],[Recall]] * Tabell1[[#This Row],[Precision]]) / (Tabell1[[#This Row],[Recall]] + Tabell1[[#This Row],[Precision]])</f>
        <v>0.88753799392097266</v>
      </c>
      <c r="R4434">
        <v>4818</v>
      </c>
      <c r="S4434">
        <v>5044</v>
      </c>
      <c r="T4434">
        <v>498</v>
      </c>
      <c r="U4434">
        <v>723</v>
      </c>
    </row>
    <row r="4435" spans="1:21" hidden="1" x14ac:dyDescent="0.3">
      <c r="A4435" s="25" t="s">
        <v>20</v>
      </c>
      <c r="B4435" s="23" t="s">
        <v>33</v>
      </c>
      <c r="C4435" s="23" t="s">
        <v>40</v>
      </c>
      <c r="D4435" s="23" t="s">
        <v>40</v>
      </c>
      <c r="E4435" t="s">
        <v>41</v>
      </c>
      <c r="F4435" s="25" t="s">
        <v>30</v>
      </c>
      <c r="G4435" s="25" t="s">
        <v>26</v>
      </c>
      <c r="H4435" s="25" t="s">
        <v>26</v>
      </c>
      <c r="I4435" s="21"/>
      <c r="J4435" s="25" t="s">
        <v>26</v>
      </c>
      <c r="K4435" s="26">
        <v>3.4149715900421098</v>
      </c>
      <c r="L4435" s="26">
        <v>10.4436473846435</v>
      </c>
      <c r="N4435">
        <f>(Tabell1[[#This Row],[TP]]+Tabell1[[#This Row],[TN]])/(Tabell1[[#This Row],[TP]]+Tabell1[[#This Row],[TN]]+Tabell1[[#This Row],[FP]]+Tabell1[[#This Row],[FN]])</f>
        <v>0.88983127312099608</v>
      </c>
      <c r="O4435">
        <f>Tabell1[[#This Row],[TP]]/(Tabell1[[#This Row],[TP]]+Tabell1[[#This Row],[FP]])</f>
        <v>0.9063205417607223</v>
      </c>
      <c r="P4435">
        <f>Tabell1[[#This Row],[TP]]/(Tabell1[[#This Row],[TP]]+Tabell1[[#This Row],[FN]])</f>
        <v>0.86951813752030316</v>
      </c>
      <c r="Q4435">
        <f>2*(Tabell1[[#This Row],[Recall]] * Tabell1[[#This Row],[Precision]]) / (Tabell1[[#This Row],[Recall]] + Tabell1[[#This Row],[Precision]])</f>
        <v>0.88753799392097266</v>
      </c>
      <c r="R4435">
        <v>4818</v>
      </c>
      <c r="S4435">
        <v>5044</v>
      </c>
      <c r="T4435">
        <v>498</v>
      </c>
      <c r="U4435">
        <v>723</v>
      </c>
    </row>
    <row r="4436" spans="1:21" hidden="1" x14ac:dyDescent="0.3">
      <c r="A4436" s="21" t="s">
        <v>31</v>
      </c>
      <c r="B4436" s="21" t="s">
        <v>32</v>
      </c>
      <c r="C4436" s="23" t="s">
        <v>40</v>
      </c>
      <c r="D4436" s="20" t="s">
        <v>23</v>
      </c>
      <c r="E4436" t="s">
        <v>24</v>
      </c>
      <c r="F4436" s="19" t="s">
        <v>21</v>
      </c>
      <c r="G4436" s="25" t="s">
        <v>26</v>
      </c>
      <c r="H4436" s="21" t="s">
        <v>29</v>
      </c>
      <c r="I4436" s="25" t="s">
        <v>25</v>
      </c>
      <c r="J4436" s="25" t="s">
        <v>26</v>
      </c>
      <c r="K4436" s="26">
        <v>3.3066136837005602</v>
      </c>
      <c r="L4436" s="26">
        <v>0.77591586112975997</v>
      </c>
      <c r="N4436">
        <f>(Tabell1[[#This Row],[TP]]+Tabell1[[#This Row],[TN]])/(Tabell1[[#This Row],[TP]]+Tabell1[[#This Row],[TN]]+Tabell1[[#This Row],[FP]]+Tabell1[[#This Row],[FN]])</f>
        <v>0.81777858242056667</v>
      </c>
      <c r="O4436">
        <f>Tabell1[[#This Row],[TP]]/(Tabell1[[#This Row],[TP]]+Tabell1[[#This Row],[FP]])</f>
        <v>0.96265761396702232</v>
      </c>
      <c r="P4436">
        <f>Tabell1[[#This Row],[TP]]/(Tabell1[[#This Row],[TP]]+Tabell1[[#This Row],[FN]])</f>
        <v>0.82322446863659926</v>
      </c>
      <c r="Q4436">
        <f>2*(Tabell1[[#This Row],[Recall]] * Tabell1[[#This Row],[Precision]]) / (Tabell1[[#This Row],[Recall]] + Tabell1[[#This Row],[Precision]])</f>
        <v>0.88749790420834951</v>
      </c>
      <c r="R4436">
        <v>7940</v>
      </c>
      <c r="S4436">
        <v>1094</v>
      </c>
      <c r="T4436">
        <v>308</v>
      </c>
      <c r="U4436">
        <v>1705</v>
      </c>
    </row>
    <row r="4437" spans="1:21" hidden="1" x14ac:dyDescent="0.3">
      <c r="A4437" s="25" t="s">
        <v>20</v>
      </c>
      <c r="B4437" s="21" t="s">
        <v>32</v>
      </c>
      <c r="C4437" s="23" t="s">
        <v>40</v>
      </c>
      <c r="D4437" s="23" t="s">
        <v>40</v>
      </c>
      <c r="E4437" t="s">
        <v>46</v>
      </c>
      <c r="F4437" s="25" t="s">
        <v>30</v>
      </c>
      <c r="G4437" s="25" t="s">
        <v>26</v>
      </c>
      <c r="H4437" s="21" t="s">
        <v>29</v>
      </c>
      <c r="I4437" s="21"/>
      <c r="J4437" s="25" t="s">
        <v>26</v>
      </c>
      <c r="K4437" s="26">
        <v>4.1644129753112704</v>
      </c>
      <c r="L4437" s="26">
        <v>8.5286798477172798</v>
      </c>
      <c r="N4437">
        <f>(Tabell1[[#This Row],[TP]]+Tabell1[[#This Row],[TN]])/(Tabell1[[#This Row],[TP]]+Tabell1[[#This Row],[TN]]+Tabell1[[#This Row],[FP]]+Tabell1[[#This Row],[FN]])</f>
        <v>0.88754983689742661</v>
      </c>
      <c r="O4437">
        <f>Tabell1[[#This Row],[TP]]/(Tabell1[[#This Row],[TP]]+Tabell1[[#This Row],[FP]])</f>
        <v>0.88586956521739135</v>
      </c>
      <c r="P4437">
        <f>Tabell1[[#This Row],[TP]]/(Tabell1[[#This Row],[TP]]+Tabell1[[#This Row],[FN]])</f>
        <v>0.88892928558443918</v>
      </c>
      <c r="Q4437">
        <f>2*(Tabell1[[#This Row],[Recall]] * Tabell1[[#This Row],[Precision]]) / (Tabell1[[#This Row],[Recall]] + Tabell1[[#This Row],[Precision]])</f>
        <v>0.88739678795027688</v>
      </c>
      <c r="R4437">
        <v>4890</v>
      </c>
      <c r="S4437">
        <v>4905</v>
      </c>
      <c r="T4437">
        <v>630</v>
      </c>
      <c r="U4437">
        <v>611</v>
      </c>
    </row>
    <row r="4438" spans="1:21" hidden="1" x14ac:dyDescent="0.3">
      <c r="A4438" s="25" t="s">
        <v>20</v>
      </c>
      <c r="B4438" s="25" t="s">
        <v>22</v>
      </c>
      <c r="C4438" s="23" t="s">
        <v>40</v>
      </c>
      <c r="D4438" s="23" t="s">
        <v>40</v>
      </c>
      <c r="E4438" t="s">
        <v>46</v>
      </c>
      <c r="F4438" s="19" t="s">
        <v>21</v>
      </c>
      <c r="G4438" s="21" t="s">
        <v>29</v>
      </c>
      <c r="H4438" s="25" t="s">
        <v>26</v>
      </c>
      <c r="I4438" s="25" t="s">
        <v>25</v>
      </c>
      <c r="J4438" s="21" t="s">
        <v>29</v>
      </c>
      <c r="K4438" s="26">
        <v>2.4385001659393302</v>
      </c>
      <c r="L4438" s="26">
        <v>5.8033428192138601</v>
      </c>
      <c r="N4438">
        <f>(Tabell1[[#This Row],[TP]]+Tabell1[[#This Row],[TN]])/(Tabell1[[#This Row],[TP]]+Tabell1[[#This Row],[TN]]+Tabell1[[#This Row],[FP]]+Tabell1[[#This Row],[FN]])</f>
        <v>0.88809351214208043</v>
      </c>
      <c r="O4438">
        <f>Tabell1[[#This Row],[TP]]/(Tabell1[[#This Row],[TP]]+Tabell1[[#This Row],[FP]])</f>
        <v>0.89037335285505126</v>
      </c>
      <c r="P4438">
        <f>Tabell1[[#This Row],[TP]]/(Tabell1[[#This Row],[TP]]+Tabell1[[#This Row],[FN]])</f>
        <v>0.88438465733503002</v>
      </c>
      <c r="Q4438">
        <f>2*(Tabell1[[#This Row],[Recall]] * Tabell1[[#This Row],[Precision]]) / (Tabell1[[#This Row],[Recall]] + Tabell1[[#This Row],[Precision]])</f>
        <v>0.88736890104879163</v>
      </c>
      <c r="R4438">
        <v>4865</v>
      </c>
      <c r="S4438">
        <v>4936</v>
      </c>
      <c r="T4438">
        <v>599</v>
      </c>
      <c r="U4438">
        <v>636</v>
      </c>
    </row>
    <row r="4439" spans="1:21" hidden="1" x14ac:dyDescent="0.3">
      <c r="A4439" s="21" t="s">
        <v>31</v>
      </c>
      <c r="B4439" s="25" t="s">
        <v>22</v>
      </c>
      <c r="C4439" s="24" t="s">
        <v>38</v>
      </c>
      <c r="D4439" s="24" t="s">
        <v>38</v>
      </c>
      <c r="E4439" t="s">
        <v>39</v>
      </c>
      <c r="F4439" s="19" t="s">
        <v>21</v>
      </c>
      <c r="G4439" s="21" t="s">
        <v>29</v>
      </c>
      <c r="H4439" s="21" t="s">
        <v>29</v>
      </c>
      <c r="I4439" s="25" t="s">
        <v>25</v>
      </c>
      <c r="J4439" s="21" t="s">
        <v>29</v>
      </c>
      <c r="K4439" s="26">
        <v>0.79513502120971602</v>
      </c>
      <c r="L4439" s="26">
        <v>0.27430629730224598</v>
      </c>
      <c r="N4439">
        <f>(Tabell1[[#This Row],[TP]]+Tabell1[[#This Row],[TN]])/(Tabell1[[#This Row],[TP]]+Tabell1[[#This Row],[TN]]+Tabell1[[#This Row],[FP]]+Tabell1[[#This Row],[FN]])</f>
        <v>0.85985769611816631</v>
      </c>
      <c r="O4439">
        <f>Tabell1[[#This Row],[TP]]/(Tabell1[[#This Row],[TP]]+Tabell1[[#This Row],[FP]])</f>
        <v>0.86064189189189189</v>
      </c>
      <c r="P4439">
        <f>Tabell1[[#This Row],[TP]]/(Tabell1[[#This Row],[TP]]+Tabell1[[#This Row],[FN]])</f>
        <v>0.91526946107784435</v>
      </c>
      <c r="Q4439">
        <f>2*(Tabell1[[#This Row],[Recall]] * Tabell1[[#This Row],[Precision]]) / (Tabell1[[#This Row],[Recall]] + Tabell1[[#This Row],[Precision]])</f>
        <v>0.88711549622751018</v>
      </c>
      <c r="R4439">
        <v>6114</v>
      </c>
      <c r="S4439">
        <v>3433</v>
      </c>
      <c r="T4439">
        <v>990</v>
      </c>
      <c r="U4439">
        <v>566</v>
      </c>
    </row>
    <row r="4440" spans="1:21" hidden="1" x14ac:dyDescent="0.3">
      <c r="A4440" s="21" t="s">
        <v>31</v>
      </c>
      <c r="B4440" s="25" t="s">
        <v>22</v>
      </c>
      <c r="C4440" s="24" t="s">
        <v>38</v>
      </c>
      <c r="D4440" s="24" t="s">
        <v>38</v>
      </c>
      <c r="E4440" t="s">
        <v>39</v>
      </c>
      <c r="F4440" s="25" t="s">
        <v>30</v>
      </c>
      <c r="G4440" s="25" t="s">
        <v>26</v>
      </c>
      <c r="H4440" s="25" t="s">
        <v>26</v>
      </c>
      <c r="I4440" s="25" t="s">
        <v>25</v>
      </c>
      <c r="J4440" s="21" t="s">
        <v>29</v>
      </c>
      <c r="K4440" s="26">
        <v>1.4251680374145499</v>
      </c>
      <c r="L4440" s="26">
        <v>0.49082827568054199</v>
      </c>
      <c r="N4440">
        <f>(Tabell1[[#This Row],[TP]]+Tabell1[[#This Row],[TN]])/(Tabell1[[#This Row],[TP]]+Tabell1[[#This Row],[TN]]+Tabell1[[#This Row],[FP]]+Tabell1[[#This Row],[FN]])</f>
        <v>0.85634513194632078</v>
      </c>
      <c r="O4440">
        <f>Tabell1[[#This Row],[TP]]/(Tabell1[[#This Row],[TP]]+Tabell1[[#This Row],[FP]])</f>
        <v>0.84187172246873743</v>
      </c>
      <c r="P4440">
        <f>Tabell1[[#This Row],[TP]]/(Tabell1[[#This Row],[TP]]+Tabell1[[#This Row],[FN]])</f>
        <v>0.93727544910179639</v>
      </c>
      <c r="Q4440">
        <f>2*(Tabell1[[#This Row],[Recall]] * Tabell1[[#This Row],[Precision]]) / (Tabell1[[#This Row],[Recall]] + Tabell1[[#This Row],[Precision]])</f>
        <v>0.88701565488418221</v>
      </c>
      <c r="R4440">
        <v>6261</v>
      </c>
      <c r="S4440">
        <v>3247</v>
      </c>
      <c r="T4440">
        <v>1176</v>
      </c>
      <c r="U4440">
        <v>419</v>
      </c>
    </row>
    <row r="4441" spans="1:21" hidden="1" x14ac:dyDescent="0.3">
      <c r="A4441" s="21" t="s">
        <v>31</v>
      </c>
      <c r="B4441" s="25" t="s">
        <v>22</v>
      </c>
      <c r="C4441" s="24" t="s">
        <v>38</v>
      </c>
      <c r="D4441" s="24" t="s">
        <v>38</v>
      </c>
      <c r="E4441" t="s">
        <v>39</v>
      </c>
      <c r="F4441" s="25" t="s">
        <v>30</v>
      </c>
      <c r="G4441" s="21" t="s">
        <v>29</v>
      </c>
      <c r="H4441" s="25" t="s">
        <v>26</v>
      </c>
      <c r="I4441" s="21"/>
      <c r="J4441" s="21" t="s">
        <v>29</v>
      </c>
      <c r="K4441" s="26">
        <v>1.5837888717651301</v>
      </c>
      <c r="L4441" s="26">
        <v>0.50408554077148404</v>
      </c>
      <c r="N4441">
        <f>(Tabell1[[#This Row],[TP]]+Tabell1[[#This Row],[TN]])/(Tabell1[[#This Row],[TP]]+Tabell1[[#This Row],[TN]]+Tabell1[[#This Row],[FP]]+Tabell1[[#This Row],[FN]])</f>
        <v>0.85733585517427724</v>
      </c>
      <c r="O4441">
        <f>Tabell1[[#This Row],[TP]]/(Tabell1[[#This Row],[TP]]+Tabell1[[#This Row],[FP]])</f>
        <v>0.84789732386673944</v>
      </c>
      <c r="P4441">
        <f>Tabell1[[#This Row],[TP]]/(Tabell1[[#This Row],[TP]]+Tabell1[[#This Row],[FN]])</f>
        <v>0.92964071856287422</v>
      </c>
      <c r="Q4441">
        <f>2*(Tabell1[[#This Row],[Recall]] * Tabell1[[#This Row],[Precision]]) / (Tabell1[[#This Row],[Recall]] + Tabell1[[#This Row],[Precision]])</f>
        <v>0.88688946015424164</v>
      </c>
      <c r="R4441">
        <v>6210</v>
      </c>
      <c r="S4441">
        <v>3309</v>
      </c>
      <c r="T4441">
        <v>1114</v>
      </c>
      <c r="U4441">
        <v>470</v>
      </c>
    </row>
    <row r="4442" spans="1:21" hidden="1" x14ac:dyDescent="0.3">
      <c r="A4442" s="23" t="s">
        <v>48</v>
      </c>
      <c r="B4442" s="21" t="s">
        <v>32</v>
      </c>
      <c r="C4442" s="23" t="s">
        <v>40</v>
      </c>
      <c r="D4442" s="23" t="s">
        <v>40</v>
      </c>
      <c r="E4442" t="s">
        <v>46</v>
      </c>
      <c r="F4442" s="19" t="s">
        <v>21</v>
      </c>
      <c r="G4442" s="25" t="s">
        <v>26</v>
      </c>
      <c r="H4442" s="25" t="s">
        <v>26</v>
      </c>
      <c r="I4442" s="21"/>
      <c r="J4442" s="25" t="s">
        <v>26</v>
      </c>
      <c r="K4442" s="26">
        <v>0.15748476982116699</v>
      </c>
      <c r="L4442" s="26">
        <v>0.43284153938293402</v>
      </c>
      <c r="N4442">
        <f>(Tabell1[[#This Row],[TP]]+Tabell1[[#This Row],[TN]])/(Tabell1[[#This Row],[TP]]+Tabell1[[#This Row],[TN]]+Tabell1[[#This Row],[FP]]+Tabell1[[#This Row],[FN]])</f>
        <v>0.88981515041681769</v>
      </c>
      <c r="O4442">
        <f>Tabell1[[#This Row],[TP]]/(Tabell1[[#This Row],[TP]]+Tabell1[[#This Row],[FP]])</f>
        <v>0.90910826809241929</v>
      </c>
      <c r="P4442">
        <f>Tabell1[[#This Row],[TP]]/(Tabell1[[#This Row],[TP]]+Tabell1[[#This Row],[FN]])</f>
        <v>0.86547900381748777</v>
      </c>
      <c r="Q4442">
        <f>2*(Tabell1[[#This Row],[Recall]] * Tabell1[[#This Row],[Precision]]) / (Tabell1[[#This Row],[Recall]] + Tabell1[[#This Row],[Precision]])</f>
        <v>0.88675731048612416</v>
      </c>
      <c r="R4442">
        <v>4761</v>
      </c>
      <c r="S4442">
        <v>5059</v>
      </c>
      <c r="T4442">
        <v>476</v>
      </c>
      <c r="U4442">
        <v>740</v>
      </c>
    </row>
    <row r="4443" spans="1:21" hidden="1" x14ac:dyDescent="0.3">
      <c r="A4443" s="23" t="s">
        <v>48</v>
      </c>
      <c r="B4443" s="21" t="s">
        <v>32</v>
      </c>
      <c r="C4443" s="23" t="s">
        <v>40</v>
      </c>
      <c r="D4443" s="23" t="s">
        <v>40</v>
      </c>
      <c r="E4443" t="s">
        <v>46</v>
      </c>
      <c r="F4443" s="19" t="s">
        <v>21</v>
      </c>
      <c r="G4443" s="25" t="s">
        <v>26</v>
      </c>
      <c r="H4443" s="25" t="s">
        <v>26</v>
      </c>
      <c r="I4443" s="21"/>
      <c r="J4443" s="21" t="s">
        <v>29</v>
      </c>
      <c r="K4443" s="26">
        <v>0.15259027481079099</v>
      </c>
      <c r="L4443" s="26">
        <v>0.37995171546936002</v>
      </c>
      <c r="N4443">
        <f>(Tabell1[[#This Row],[TP]]+Tabell1[[#This Row],[TN]])/(Tabell1[[#This Row],[TP]]+Tabell1[[#This Row],[TN]]+Tabell1[[#This Row],[FP]]+Tabell1[[#This Row],[FN]])</f>
        <v>0.88981515041681769</v>
      </c>
      <c r="O4443">
        <f>Tabell1[[#This Row],[TP]]/(Tabell1[[#This Row],[TP]]+Tabell1[[#This Row],[FP]])</f>
        <v>0.90910826809241929</v>
      </c>
      <c r="P4443">
        <f>Tabell1[[#This Row],[TP]]/(Tabell1[[#This Row],[TP]]+Tabell1[[#This Row],[FN]])</f>
        <v>0.86547900381748777</v>
      </c>
      <c r="Q4443">
        <f>2*(Tabell1[[#This Row],[Recall]] * Tabell1[[#This Row],[Precision]]) / (Tabell1[[#This Row],[Recall]] + Tabell1[[#This Row],[Precision]])</f>
        <v>0.88675731048612416</v>
      </c>
      <c r="R4443">
        <v>4761</v>
      </c>
      <c r="S4443">
        <v>5059</v>
      </c>
      <c r="T4443">
        <v>476</v>
      </c>
      <c r="U4443">
        <v>740</v>
      </c>
    </row>
    <row r="4444" spans="1:21" hidden="1" x14ac:dyDescent="0.3">
      <c r="A4444" s="21" t="s">
        <v>31</v>
      </c>
      <c r="B4444" s="25" t="s">
        <v>22</v>
      </c>
      <c r="C4444" s="24" t="s">
        <v>38</v>
      </c>
      <c r="D4444" s="24" t="s">
        <v>38</v>
      </c>
      <c r="E4444" t="s">
        <v>45</v>
      </c>
      <c r="F4444" s="19" t="s">
        <v>21</v>
      </c>
      <c r="G4444" s="21" t="s">
        <v>29</v>
      </c>
      <c r="H4444" s="25" t="s">
        <v>26</v>
      </c>
      <c r="I4444" s="21"/>
      <c r="J4444" s="21" t="s">
        <v>29</v>
      </c>
      <c r="K4444" s="26">
        <v>0.94030737876892001</v>
      </c>
      <c r="L4444" s="26">
        <v>0.40798878669738697</v>
      </c>
      <c r="N4444">
        <f>(Tabell1[[#This Row],[TP]]+Tabell1[[#This Row],[TN]])/(Tabell1[[#This Row],[TP]]+Tabell1[[#This Row],[TN]]+Tabell1[[#This Row],[FP]]+Tabell1[[#This Row],[FN]])</f>
        <v>0.85651034607391341</v>
      </c>
      <c r="O4444">
        <f>Tabell1[[#This Row],[TP]]/(Tabell1[[#This Row],[TP]]+Tabell1[[#This Row],[FP]])</f>
        <v>0.83961626807188217</v>
      </c>
      <c r="P4444">
        <f>Tabell1[[#This Row],[TP]]/(Tabell1[[#This Row],[TP]]+Tabell1[[#This Row],[FN]])</f>
        <v>0.93938019652305371</v>
      </c>
      <c r="Q4444">
        <f>2*(Tabell1[[#This Row],[Recall]] * Tabell1[[#This Row],[Precision]]) / (Tabell1[[#This Row],[Recall]] + Tabell1[[#This Row],[Precision]])</f>
        <v>0.88670091324200917</v>
      </c>
      <c r="R4444">
        <v>6214</v>
      </c>
      <c r="S4444">
        <v>3265</v>
      </c>
      <c r="T4444">
        <v>1187</v>
      </c>
      <c r="U4444">
        <v>401</v>
      </c>
    </row>
    <row r="4445" spans="1:21" hidden="1" x14ac:dyDescent="0.3">
      <c r="A4445" s="21" t="s">
        <v>31</v>
      </c>
      <c r="B4445" s="25" t="s">
        <v>22</v>
      </c>
      <c r="C4445" s="24" t="s">
        <v>38</v>
      </c>
      <c r="D4445" s="24" t="s">
        <v>38</v>
      </c>
      <c r="E4445" t="s">
        <v>45</v>
      </c>
      <c r="F4445" s="25" t="s">
        <v>30</v>
      </c>
      <c r="G4445" s="25" t="s">
        <v>26</v>
      </c>
      <c r="H4445" s="21" t="s">
        <v>29</v>
      </c>
      <c r="I4445" s="25" t="s">
        <v>25</v>
      </c>
      <c r="J4445" s="25" t="s">
        <v>26</v>
      </c>
      <c r="K4445" s="26">
        <v>6.47525787353515</v>
      </c>
      <c r="L4445" s="26">
        <v>1.0354917049407899</v>
      </c>
      <c r="N4445">
        <f>(Tabell1[[#This Row],[TP]]+Tabell1[[#This Row],[TN]])/(Tabell1[[#This Row],[TP]]+Tabell1[[#This Row],[TN]]+Tabell1[[#This Row],[FP]]+Tabell1[[#This Row],[FN]])</f>
        <v>0.85443209541881271</v>
      </c>
      <c r="O4445">
        <f>Tabell1[[#This Row],[TP]]/(Tabell1[[#This Row],[TP]]+Tabell1[[#This Row],[FP]])</f>
        <v>0.82903734876380852</v>
      </c>
      <c r="P4445">
        <f>Tabell1[[#This Row],[TP]]/(Tabell1[[#This Row],[TP]]+Tabell1[[#This Row],[FN]])</f>
        <v>0.95298563869992436</v>
      </c>
      <c r="Q4445">
        <f>2*(Tabell1[[#This Row],[Recall]] * Tabell1[[#This Row],[Precision]]) / (Tabell1[[#This Row],[Recall]] + Tabell1[[#This Row],[Precision]])</f>
        <v>0.88670089317110901</v>
      </c>
      <c r="R4445">
        <v>6304</v>
      </c>
      <c r="S4445">
        <v>3152</v>
      </c>
      <c r="T4445">
        <v>1300</v>
      </c>
      <c r="U4445">
        <v>311</v>
      </c>
    </row>
    <row r="4446" spans="1:21" hidden="1" x14ac:dyDescent="0.3">
      <c r="A4446" s="23" t="s">
        <v>48</v>
      </c>
      <c r="B4446" s="21" t="s">
        <v>32</v>
      </c>
      <c r="C4446" s="23" t="s">
        <v>40</v>
      </c>
      <c r="D4446" s="23" t="s">
        <v>40</v>
      </c>
      <c r="E4446" t="s">
        <v>46</v>
      </c>
      <c r="F4446" s="19" t="s">
        <v>21</v>
      </c>
      <c r="G4446" s="21" t="s">
        <v>29</v>
      </c>
      <c r="H4446" s="25" t="s">
        <v>26</v>
      </c>
      <c r="I4446" s="21"/>
      <c r="J4446" s="21" t="s">
        <v>29</v>
      </c>
      <c r="K4446" s="26">
        <v>0.18251419067382799</v>
      </c>
      <c r="L4446" s="26">
        <v>0.40595555305480902</v>
      </c>
      <c r="N4446">
        <f>(Tabell1[[#This Row],[TP]]+Tabell1[[#This Row],[TN]])/(Tabell1[[#This Row],[TP]]+Tabell1[[#This Row],[TN]]+Tabell1[[#This Row],[FP]]+Tabell1[[#This Row],[FN]])</f>
        <v>0.88963392533526642</v>
      </c>
      <c r="O4446">
        <f>Tabell1[[#This Row],[TP]]/(Tabell1[[#This Row],[TP]]+Tabell1[[#This Row],[FP]])</f>
        <v>0.90876121397213205</v>
      </c>
      <c r="P4446">
        <f>Tabell1[[#This Row],[TP]]/(Tabell1[[#This Row],[TP]]+Tabell1[[#This Row],[FN]])</f>
        <v>0.86547900381748777</v>
      </c>
      <c r="Q4446">
        <f>2*(Tabell1[[#This Row],[Recall]] * Tabell1[[#This Row],[Precision]]) / (Tabell1[[#This Row],[Recall]] + Tabell1[[#This Row],[Precision]])</f>
        <v>0.88659217877094965</v>
      </c>
      <c r="R4446">
        <v>4761</v>
      </c>
      <c r="S4446">
        <v>5057</v>
      </c>
      <c r="T4446">
        <v>478</v>
      </c>
      <c r="U4446">
        <v>740</v>
      </c>
    </row>
    <row r="4447" spans="1:21" hidden="1" x14ac:dyDescent="0.3">
      <c r="A4447" s="23" t="s">
        <v>48</v>
      </c>
      <c r="B4447" s="21" t="s">
        <v>32</v>
      </c>
      <c r="C4447" s="23" t="s">
        <v>40</v>
      </c>
      <c r="D4447" s="23" t="s">
        <v>40</v>
      </c>
      <c r="E4447" t="s">
        <v>46</v>
      </c>
      <c r="F4447" s="19" t="s">
        <v>21</v>
      </c>
      <c r="G4447" s="21" t="s">
        <v>29</v>
      </c>
      <c r="H4447" s="25" t="s">
        <v>26</v>
      </c>
      <c r="I4447" s="21"/>
      <c r="J4447" s="25" t="s">
        <v>26</v>
      </c>
      <c r="K4447" s="26">
        <v>0.14361548423767001</v>
      </c>
      <c r="L4447" s="26">
        <v>0.34829306602478</v>
      </c>
      <c r="N4447">
        <f>(Tabell1[[#This Row],[TP]]+Tabell1[[#This Row],[TN]])/(Tabell1[[#This Row],[TP]]+Tabell1[[#This Row],[TN]]+Tabell1[[#This Row],[FP]]+Tabell1[[#This Row],[FN]])</f>
        <v>0.88963392533526642</v>
      </c>
      <c r="O4447">
        <f>Tabell1[[#This Row],[TP]]/(Tabell1[[#This Row],[TP]]+Tabell1[[#This Row],[FP]])</f>
        <v>0.90876121397213205</v>
      </c>
      <c r="P4447">
        <f>Tabell1[[#This Row],[TP]]/(Tabell1[[#This Row],[TP]]+Tabell1[[#This Row],[FN]])</f>
        <v>0.86547900381748777</v>
      </c>
      <c r="Q4447">
        <f>2*(Tabell1[[#This Row],[Recall]] * Tabell1[[#This Row],[Precision]]) / (Tabell1[[#This Row],[Recall]] + Tabell1[[#This Row],[Precision]])</f>
        <v>0.88659217877094965</v>
      </c>
      <c r="R4447">
        <v>4761</v>
      </c>
      <c r="S4447">
        <v>5057</v>
      </c>
      <c r="T4447">
        <v>478</v>
      </c>
      <c r="U4447">
        <v>740</v>
      </c>
    </row>
    <row r="4448" spans="1:21" hidden="1" x14ac:dyDescent="0.3">
      <c r="A4448" s="25" t="s">
        <v>20</v>
      </c>
      <c r="B4448" s="23" t="s">
        <v>33</v>
      </c>
      <c r="C4448" s="24" t="s">
        <v>38</v>
      </c>
      <c r="D4448" s="20" t="s">
        <v>23</v>
      </c>
      <c r="E4448" t="s">
        <v>24</v>
      </c>
      <c r="F4448" s="19" t="s">
        <v>21</v>
      </c>
      <c r="G4448" s="21" t="s">
        <v>29</v>
      </c>
      <c r="H4448" s="25" t="s">
        <v>26</v>
      </c>
      <c r="I4448" s="25" t="s">
        <v>25</v>
      </c>
      <c r="J4448" s="25" t="s">
        <v>26</v>
      </c>
      <c r="K4448" s="26">
        <v>1.32706046104431</v>
      </c>
      <c r="L4448" s="26">
        <v>3.44871854782104</v>
      </c>
      <c r="N4448">
        <f>(Tabell1[[#This Row],[TP]]+Tabell1[[#This Row],[TN]])/(Tabell1[[#This Row],[TP]]+Tabell1[[#This Row],[TN]]+Tabell1[[#This Row],[FP]]+Tabell1[[#This Row],[FN]])</f>
        <v>0.81678283696931298</v>
      </c>
      <c r="O4448">
        <f>Tabell1[[#This Row],[TP]]/(Tabell1[[#This Row],[TP]]+Tabell1[[#This Row],[FP]])</f>
        <v>0.96486519458338416</v>
      </c>
      <c r="P4448">
        <f>Tabell1[[#This Row],[TP]]/(Tabell1[[#This Row],[TP]]+Tabell1[[#This Row],[FN]])</f>
        <v>0.82001036806635563</v>
      </c>
      <c r="Q4448">
        <f>2*(Tabell1[[#This Row],[Recall]] * Tabell1[[#This Row],[Precision]]) / (Tabell1[[#This Row],[Recall]] + Tabell1[[#This Row],[Precision]])</f>
        <v>0.88655980271270041</v>
      </c>
      <c r="R4448">
        <v>7909</v>
      </c>
      <c r="S4448">
        <v>1114</v>
      </c>
      <c r="T4448">
        <v>288</v>
      </c>
      <c r="U4448">
        <v>1736</v>
      </c>
    </row>
    <row r="4449" spans="1:21" hidden="1" x14ac:dyDescent="0.3">
      <c r="A4449" s="21" t="s">
        <v>31</v>
      </c>
      <c r="B4449" s="21" t="s">
        <v>32</v>
      </c>
      <c r="C4449" s="23" t="s">
        <v>40</v>
      </c>
      <c r="D4449" s="20" t="s">
        <v>23</v>
      </c>
      <c r="E4449" t="s">
        <v>24</v>
      </c>
      <c r="F4449" s="19" t="s">
        <v>21</v>
      </c>
      <c r="G4449" s="25" t="s">
        <v>26</v>
      </c>
      <c r="H4449" s="25" t="s">
        <v>26</v>
      </c>
      <c r="I4449" s="25" t="s">
        <v>25</v>
      </c>
      <c r="J4449" s="25" t="s">
        <v>26</v>
      </c>
      <c r="K4449" s="26">
        <v>2.6062252521514799</v>
      </c>
      <c r="L4449" s="26">
        <v>0.61123776435851995</v>
      </c>
      <c r="N4449">
        <f>(Tabell1[[#This Row],[TP]]+Tabell1[[#This Row],[TN]])/(Tabell1[[#This Row],[TP]]+Tabell1[[#This Row],[TN]]+Tabell1[[#This Row],[FP]]+Tabell1[[#This Row],[FN]])</f>
        <v>0.81633022540056122</v>
      </c>
      <c r="O4449">
        <f>Tabell1[[#This Row],[TP]]/(Tabell1[[#This Row],[TP]]+Tabell1[[#This Row],[FP]])</f>
        <v>0.96292244104060298</v>
      </c>
      <c r="P4449">
        <f>Tabell1[[#This Row],[TP]]/(Tabell1[[#This Row],[TP]]+Tabell1[[#This Row],[FN]])</f>
        <v>0.82125453602903054</v>
      </c>
      <c r="Q4449">
        <f>2*(Tabell1[[#This Row],[Recall]] * Tabell1[[#This Row],[Precision]]) / (Tabell1[[#This Row],[Recall]] + Tabell1[[#This Row],[Precision]])</f>
        <v>0.88646410385540819</v>
      </c>
      <c r="R4449">
        <v>7921</v>
      </c>
      <c r="S4449">
        <v>1097</v>
      </c>
      <c r="T4449">
        <v>305</v>
      </c>
      <c r="U4449">
        <v>1724</v>
      </c>
    </row>
    <row r="4450" spans="1:21" hidden="1" x14ac:dyDescent="0.3">
      <c r="A4450" s="25" t="s">
        <v>20</v>
      </c>
      <c r="B4450" s="21" t="s">
        <v>32</v>
      </c>
      <c r="C4450" s="24" t="s">
        <v>38</v>
      </c>
      <c r="D4450" s="20" t="s">
        <v>23</v>
      </c>
      <c r="E4450" t="s">
        <v>24</v>
      </c>
      <c r="F4450" s="25" t="s">
        <v>30</v>
      </c>
      <c r="G4450" s="21" t="s">
        <v>29</v>
      </c>
      <c r="H4450" s="25" t="s">
        <v>26</v>
      </c>
      <c r="I4450" s="25" t="s">
        <v>25</v>
      </c>
      <c r="J4450" s="25" t="s">
        <v>26</v>
      </c>
      <c r="K4450" s="26">
        <v>3.6989555358886701</v>
      </c>
      <c r="L4450" s="26">
        <v>4.2283706665039</v>
      </c>
      <c r="N4450">
        <f>(Tabell1[[#This Row],[TP]]+Tabell1[[#This Row],[TN]])/(Tabell1[[#This Row],[TP]]+Tabell1[[#This Row],[TN]]+Tabell1[[#This Row],[FP]]+Tabell1[[#This Row],[FN]])</f>
        <v>0.81524395763555713</v>
      </c>
      <c r="O4450">
        <f>Tabell1[[#This Row],[TP]]/(Tabell1[[#This Row],[TP]]+Tabell1[[#This Row],[FP]])</f>
        <v>0.95818269462521088</v>
      </c>
      <c r="P4450">
        <f>Tabell1[[#This Row],[TP]]/(Tabell1[[#This Row],[TP]]+Tabell1[[#This Row],[FN]])</f>
        <v>0.82436495593571801</v>
      </c>
      <c r="Q4450">
        <f>2*(Tabell1[[#This Row],[Recall]] * Tabell1[[#This Row],[Precision]]) / (Tabell1[[#This Row],[Recall]] + Tabell1[[#This Row],[Precision]])</f>
        <v>0.88625090564565567</v>
      </c>
      <c r="R4450">
        <v>7951</v>
      </c>
      <c r="S4450">
        <v>1055</v>
      </c>
      <c r="T4450">
        <v>347</v>
      </c>
      <c r="U4450">
        <v>1694</v>
      </c>
    </row>
    <row r="4451" spans="1:21" hidden="1" x14ac:dyDescent="0.3">
      <c r="A4451" s="25" t="s">
        <v>20</v>
      </c>
      <c r="B4451" s="25" t="s">
        <v>22</v>
      </c>
      <c r="C4451" s="23" t="s">
        <v>40</v>
      </c>
      <c r="D4451" s="23" t="s">
        <v>40</v>
      </c>
      <c r="E4451" t="s">
        <v>41</v>
      </c>
      <c r="F4451" s="25" t="s">
        <v>30</v>
      </c>
      <c r="G4451" s="21" t="s">
        <v>29</v>
      </c>
      <c r="H4451" s="21" t="s">
        <v>29</v>
      </c>
      <c r="I4451" s="21"/>
      <c r="J4451" s="21" t="s">
        <v>29</v>
      </c>
      <c r="K4451" s="26">
        <v>3.6355450153350799</v>
      </c>
      <c r="L4451" s="26">
        <v>8.9385051727294904</v>
      </c>
      <c r="N4451">
        <f>(Tabell1[[#This Row],[TP]]+Tabell1[[#This Row],[TN]])/(Tabell1[[#This Row],[TP]]+Tabell1[[#This Row],[TN]]+Tabell1[[#This Row],[FP]]+Tabell1[[#This Row],[FN]])</f>
        <v>0.88856807723540554</v>
      </c>
      <c r="O4451">
        <f>Tabell1[[#This Row],[TP]]/(Tabell1[[#This Row],[TP]]+Tabell1[[#This Row],[FP]])</f>
        <v>0.90561416729464961</v>
      </c>
      <c r="P4451">
        <f>Tabell1[[#This Row],[TP]]/(Tabell1[[#This Row],[TP]]+Tabell1[[#This Row],[FN]])</f>
        <v>0.86753293629308792</v>
      </c>
      <c r="Q4451">
        <f>2*(Tabell1[[#This Row],[Recall]] * Tabell1[[#This Row],[Precision]]) / (Tabell1[[#This Row],[Recall]] + Tabell1[[#This Row],[Precision]])</f>
        <v>0.88616462346760072</v>
      </c>
      <c r="R4451">
        <v>4807</v>
      </c>
      <c r="S4451">
        <v>5041</v>
      </c>
      <c r="T4451">
        <v>501</v>
      </c>
      <c r="U4451">
        <v>734</v>
      </c>
    </row>
    <row r="4452" spans="1:21" hidden="1" x14ac:dyDescent="0.3">
      <c r="A4452" s="25" t="s">
        <v>20</v>
      </c>
      <c r="B4452" s="25" t="s">
        <v>22</v>
      </c>
      <c r="C4452" s="23" t="s">
        <v>40</v>
      </c>
      <c r="D4452" s="23" t="s">
        <v>40</v>
      </c>
      <c r="E4452" t="s">
        <v>41</v>
      </c>
      <c r="F4452" s="25" t="s">
        <v>30</v>
      </c>
      <c r="G4452" s="25" t="s">
        <v>26</v>
      </c>
      <c r="H4452" s="21" t="s">
        <v>29</v>
      </c>
      <c r="I4452" s="21"/>
      <c r="J4452" s="21" t="s">
        <v>29</v>
      </c>
      <c r="K4452" s="26">
        <v>3.62699270248413</v>
      </c>
      <c r="L4452" s="26">
        <v>8.9691607952117902</v>
      </c>
      <c r="N4452">
        <f>(Tabell1[[#This Row],[TP]]+Tabell1[[#This Row],[TN]])/(Tabell1[[#This Row],[TP]]+Tabell1[[#This Row],[TN]]+Tabell1[[#This Row],[FP]]+Tabell1[[#This Row],[FN]])</f>
        <v>0.88856807723540554</v>
      </c>
      <c r="O4452">
        <f>Tabell1[[#This Row],[TP]]/(Tabell1[[#This Row],[TP]]+Tabell1[[#This Row],[FP]])</f>
        <v>0.90561416729464961</v>
      </c>
      <c r="P4452">
        <f>Tabell1[[#This Row],[TP]]/(Tabell1[[#This Row],[TP]]+Tabell1[[#This Row],[FN]])</f>
        <v>0.86753293629308792</v>
      </c>
      <c r="Q4452">
        <f>2*(Tabell1[[#This Row],[Recall]] * Tabell1[[#This Row],[Precision]]) / (Tabell1[[#This Row],[Recall]] + Tabell1[[#This Row],[Precision]])</f>
        <v>0.88616462346760072</v>
      </c>
      <c r="R4452">
        <v>4807</v>
      </c>
      <c r="S4452">
        <v>5041</v>
      </c>
      <c r="T4452">
        <v>501</v>
      </c>
      <c r="U4452">
        <v>734</v>
      </c>
    </row>
    <row r="4453" spans="1:21" hidden="1" x14ac:dyDescent="0.3">
      <c r="A4453" s="25" t="s">
        <v>20</v>
      </c>
      <c r="B4453" s="25" t="s">
        <v>22</v>
      </c>
      <c r="C4453" s="23" t="s">
        <v>40</v>
      </c>
      <c r="D4453" s="23" t="s">
        <v>40</v>
      </c>
      <c r="E4453" t="s">
        <v>41</v>
      </c>
      <c r="F4453" s="19" t="s">
        <v>21</v>
      </c>
      <c r="G4453" s="25" t="s">
        <v>26</v>
      </c>
      <c r="H4453" s="25" t="s">
        <v>26</v>
      </c>
      <c r="I4453" s="25" t="s">
        <v>25</v>
      </c>
      <c r="J4453" s="25" t="s">
        <v>26</v>
      </c>
      <c r="K4453" s="26">
        <v>1.4142546653747501</v>
      </c>
      <c r="L4453" s="26">
        <v>3.7885818481445299</v>
      </c>
      <c r="N4453">
        <f>(Tabell1[[#This Row],[TP]]+Tabell1[[#This Row],[TN]])/(Tabell1[[#This Row],[TP]]+Tabell1[[#This Row],[TN]]+Tabell1[[#This Row],[FP]]+Tabell1[[#This Row],[FN]])</f>
        <v>0.88685373996210415</v>
      </c>
      <c r="O4453">
        <f>Tabell1[[#This Row],[TP]]/(Tabell1[[#This Row],[TP]]+Tabell1[[#This Row],[FP]])</f>
        <v>0.89193636862314862</v>
      </c>
      <c r="P4453">
        <f>Tabell1[[#This Row],[TP]]/(Tabell1[[#This Row],[TP]]+Tabell1[[#This Row],[FN]])</f>
        <v>0.88034650785056845</v>
      </c>
      <c r="Q4453">
        <f>2*(Tabell1[[#This Row],[Recall]] * Tabell1[[#This Row],[Precision]]) / (Tabell1[[#This Row],[Recall]] + Tabell1[[#This Row],[Precision]])</f>
        <v>0.88610354223433241</v>
      </c>
      <c r="R4453">
        <v>4878</v>
      </c>
      <c r="S4453">
        <v>4951</v>
      </c>
      <c r="T4453">
        <v>591</v>
      </c>
      <c r="U4453">
        <v>663</v>
      </c>
    </row>
    <row r="4454" spans="1:21" hidden="1" x14ac:dyDescent="0.3">
      <c r="A4454" s="25" t="s">
        <v>20</v>
      </c>
      <c r="B4454" s="25" t="s">
        <v>22</v>
      </c>
      <c r="C4454" s="23" t="s">
        <v>40</v>
      </c>
      <c r="D4454" s="23" t="s">
        <v>40</v>
      </c>
      <c r="E4454" t="s">
        <v>41</v>
      </c>
      <c r="F4454" s="19" t="s">
        <v>21</v>
      </c>
      <c r="G4454" s="21" t="s">
        <v>29</v>
      </c>
      <c r="H4454" s="25" t="s">
        <v>26</v>
      </c>
      <c r="I4454" s="25" t="s">
        <v>25</v>
      </c>
      <c r="J4454" s="25" t="s">
        <v>26</v>
      </c>
      <c r="K4454" s="26">
        <v>1.37077665328979</v>
      </c>
      <c r="L4454" s="26">
        <v>3.7957158088684002</v>
      </c>
      <c r="N4454">
        <f>(Tabell1[[#This Row],[TP]]+Tabell1[[#This Row],[TN]])/(Tabell1[[#This Row],[TP]]+Tabell1[[#This Row],[TN]]+Tabell1[[#This Row],[FP]]+Tabell1[[#This Row],[FN]])</f>
        <v>0.88685373996210415</v>
      </c>
      <c r="O4454">
        <f>Tabell1[[#This Row],[TP]]/(Tabell1[[#This Row],[TP]]+Tabell1[[#This Row],[FP]])</f>
        <v>0.89193636862314862</v>
      </c>
      <c r="P4454">
        <f>Tabell1[[#This Row],[TP]]/(Tabell1[[#This Row],[TP]]+Tabell1[[#This Row],[FN]])</f>
        <v>0.88034650785056845</v>
      </c>
      <c r="Q4454">
        <f>2*(Tabell1[[#This Row],[Recall]] * Tabell1[[#This Row],[Precision]]) / (Tabell1[[#This Row],[Recall]] + Tabell1[[#This Row],[Precision]])</f>
        <v>0.88610354223433241</v>
      </c>
      <c r="R4454">
        <v>4878</v>
      </c>
      <c r="S4454">
        <v>4951</v>
      </c>
      <c r="T4454">
        <v>591</v>
      </c>
      <c r="U4454">
        <v>663</v>
      </c>
    </row>
    <row r="4455" spans="1:21" hidden="1" x14ac:dyDescent="0.3">
      <c r="A4455" s="25" t="s">
        <v>20</v>
      </c>
      <c r="B4455" s="21" t="s">
        <v>32</v>
      </c>
      <c r="C4455" s="24" t="s">
        <v>38</v>
      </c>
      <c r="D4455" s="20" t="s">
        <v>23</v>
      </c>
      <c r="E4455" t="s">
        <v>24</v>
      </c>
      <c r="F4455" s="25" t="s">
        <v>30</v>
      </c>
      <c r="G4455" s="25" t="s">
        <v>26</v>
      </c>
      <c r="H4455" s="25" t="s">
        <v>26</v>
      </c>
      <c r="I4455" s="25" t="s">
        <v>25</v>
      </c>
      <c r="J4455" s="25" t="s">
        <v>26</v>
      </c>
      <c r="K4455" s="26">
        <v>2.9249715805053702</v>
      </c>
      <c r="L4455" s="26">
        <v>4.25172686576843</v>
      </c>
      <c r="N4455">
        <f>(Tabell1[[#This Row],[TP]]+Tabell1[[#This Row],[TN]])/(Tabell1[[#This Row],[TP]]+Tabell1[[#This Row],[TN]]+Tabell1[[#This Row],[FP]]+Tabell1[[#This Row],[FN]])</f>
        <v>0.81497239069430616</v>
      </c>
      <c r="O4455">
        <f>Tabell1[[#This Row],[TP]]/(Tabell1[[#This Row],[TP]]+Tabell1[[#This Row],[FP]])</f>
        <v>0.95816757082579862</v>
      </c>
      <c r="P4455">
        <f>Tabell1[[#This Row],[TP]]/(Tabell1[[#This Row],[TP]]+Tabell1[[#This Row],[FN]])</f>
        <v>0.82405391394504923</v>
      </c>
      <c r="Q4455">
        <f>2*(Tabell1[[#This Row],[Recall]] * Tabell1[[#This Row],[Precision]]) / (Tabell1[[#This Row],[Recall]] + Tabell1[[#This Row],[Precision]])</f>
        <v>0.88606465997770345</v>
      </c>
      <c r="R4455">
        <v>7948</v>
      </c>
      <c r="S4455">
        <v>1055</v>
      </c>
      <c r="T4455">
        <v>347</v>
      </c>
      <c r="U4455">
        <v>1697</v>
      </c>
    </row>
    <row r="4456" spans="1:21" hidden="1" x14ac:dyDescent="0.3">
      <c r="A4456" s="23" t="s">
        <v>48</v>
      </c>
      <c r="B4456" s="21" t="s">
        <v>32</v>
      </c>
      <c r="C4456" s="23" t="s">
        <v>40</v>
      </c>
      <c r="D4456" s="23" t="s">
        <v>40</v>
      </c>
      <c r="E4456" t="s">
        <v>41</v>
      </c>
      <c r="F4456" s="25" t="s">
        <v>30</v>
      </c>
      <c r="G4456" s="25" t="s">
        <v>26</v>
      </c>
      <c r="H4456" s="25" t="s">
        <v>26</v>
      </c>
      <c r="I4456" s="21"/>
      <c r="J4456" s="21" t="s">
        <v>29</v>
      </c>
      <c r="K4456" s="26">
        <v>0.59241318702697698</v>
      </c>
      <c r="L4456" s="26">
        <v>1.29054903984069</v>
      </c>
      <c r="N4456">
        <f>(Tabell1[[#This Row],[TP]]+Tabell1[[#This Row],[TN]])/(Tabell1[[#This Row],[TP]]+Tabell1[[#This Row],[TN]]+Tabell1[[#This Row],[FP]]+Tabell1[[#This Row],[FN]])</f>
        <v>0.88992150139853832</v>
      </c>
      <c r="O4456">
        <f>Tabell1[[#This Row],[TP]]/(Tabell1[[#This Row],[TP]]+Tabell1[[#This Row],[FP]])</f>
        <v>0.91829622458857696</v>
      </c>
      <c r="P4456">
        <f>Tabell1[[#This Row],[TP]]/(Tabell1[[#This Row],[TP]]+Tabell1[[#This Row],[FN]])</f>
        <v>0.85598267460747157</v>
      </c>
      <c r="Q4456">
        <f>2*(Tabell1[[#This Row],[Recall]] * Tabell1[[#This Row],[Precision]]) / (Tabell1[[#This Row],[Recall]] + Tabell1[[#This Row],[Precision]])</f>
        <v>0.88604520829441435</v>
      </c>
      <c r="R4456">
        <v>4743</v>
      </c>
      <c r="S4456">
        <v>5120</v>
      </c>
      <c r="T4456">
        <v>422</v>
      </c>
      <c r="U4456">
        <v>798</v>
      </c>
    </row>
    <row r="4457" spans="1:21" hidden="1" x14ac:dyDescent="0.3">
      <c r="A4457" s="23" t="s">
        <v>48</v>
      </c>
      <c r="B4457" s="21" t="s">
        <v>32</v>
      </c>
      <c r="C4457" s="23" t="s">
        <v>40</v>
      </c>
      <c r="D4457" s="23" t="s">
        <v>40</v>
      </c>
      <c r="E4457" t="s">
        <v>41</v>
      </c>
      <c r="F4457" s="25" t="s">
        <v>30</v>
      </c>
      <c r="G4457" s="25" t="s">
        <v>26</v>
      </c>
      <c r="H4457" s="25" t="s">
        <v>26</v>
      </c>
      <c r="I4457" s="21"/>
      <c r="J4457" s="25" t="s">
        <v>26</v>
      </c>
      <c r="K4457" s="26">
        <v>0.59141898155212402</v>
      </c>
      <c r="L4457" s="26">
        <v>1.33588171005249</v>
      </c>
      <c r="N4457">
        <f>(Tabell1[[#This Row],[TP]]+Tabell1[[#This Row],[TN]])/(Tabell1[[#This Row],[TP]]+Tabell1[[#This Row],[TN]]+Tabell1[[#This Row],[FP]]+Tabell1[[#This Row],[FN]])</f>
        <v>0.88992150139853832</v>
      </c>
      <c r="O4457">
        <f>Tabell1[[#This Row],[TP]]/(Tabell1[[#This Row],[TP]]+Tabell1[[#This Row],[FP]])</f>
        <v>0.91829622458857696</v>
      </c>
      <c r="P4457">
        <f>Tabell1[[#This Row],[TP]]/(Tabell1[[#This Row],[TP]]+Tabell1[[#This Row],[FN]])</f>
        <v>0.85598267460747157</v>
      </c>
      <c r="Q4457">
        <f>2*(Tabell1[[#This Row],[Recall]] * Tabell1[[#This Row],[Precision]]) / (Tabell1[[#This Row],[Recall]] + Tabell1[[#This Row],[Precision]])</f>
        <v>0.88604520829441435</v>
      </c>
      <c r="R4457">
        <v>4743</v>
      </c>
      <c r="S4457">
        <v>5120</v>
      </c>
      <c r="T4457">
        <v>422</v>
      </c>
      <c r="U4457">
        <v>798</v>
      </c>
    </row>
    <row r="4458" spans="1:21" hidden="1" x14ac:dyDescent="0.3">
      <c r="A4458" s="23" t="s">
        <v>48</v>
      </c>
      <c r="B4458" s="21" t="s">
        <v>32</v>
      </c>
      <c r="C4458" s="23" t="s">
        <v>40</v>
      </c>
      <c r="D4458" s="23" t="s">
        <v>40</v>
      </c>
      <c r="E4458" t="s">
        <v>41</v>
      </c>
      <c r="F4458" s="25" t="s">
        <v>30</v>
      </c>
      <c r="G4458" s="21" t="s">
        <v>29</v>
      </c>
      <c r="H4458" s="25" t="s">
        <v>26</v>
      </c>
      <c r="I4458" s="21"/>
      <c r="J4458" s="25" t="s">
        <v>26</v>
      </c>
      <c r="K4458" s="26">
        <v>0.58642673492431596</v>
      </c>
      <c r="L4458" s="26">
        <v>1.3205049037933301</v>
      </c>
      <c r="N4458">
        <f>(Tabell1[[#This Row],[TP]]+Tabell1[[#This Row],[TN]])/(Tabell1[[#This Row],[TP]]+Tabell1[[#This Row],[TN]]+Tabell1[[#This Row],[FP]]+Tabell1[[#This Row],[FN]])</f>
        <v>0.88992150139853832</v>
      </c>
      <c r="O4458">
        <f>Tabell1[[#This Row],[TP]]/(Tabell1[[#This Row],[TP]]+Tabell1[[#This Row],[FP]])</f>
        <v>0.91829622458857696</v>
      </c>
      <c r="P4458">
        <f>Tabell1[[#This Row],[TP]]/(Tabell1[[#This Row],[TP]]+Tabell1[[#This Row],[FN]])</f>
        <v>0.85598267460747157</v>
      </c>
      <c r="Q4458">
        <f>2*(Tabell1[[#This Row],[Recall]] * Tabell1[[#This Row],[Precision]]) / (Tabell1[[#This Row],[Recall]] + Tabell1[[#This Row],[Precision]])</f>
        <v>0.88604520829441435</v>
      </c>
      <c r="R4458">
        <v>4743</v>
      </c>
      <c r="S4458">
        <v>5120</v>
      </c>
      <c r="T4458">
        <v>422</v>
      </c>
      <c r="U4458">
        <v>798</v>
      </c>
    </row>
    <row r="4459" spans="1:21" hidden="1" x14ac:dyDescent="0.3">
      <c r="A4459" s="23" t="s">
        <v>48</v>
      </c>
      <c r="B4459" s="21" t="s">
        <v>32</v>
      </c>
      <c r="C4459" s="23" t="s">
        <v>40</v>
      </c>
      <c r="D4459" s="23" t="s">
        <v>40</v>
      </c>
      <c r="E4459" t="s">
        <v>41</v>
      </c>
      <c r="F4459" s="25" t="s">
        <v>30</v>
      </c>
      <c r="G4459" s="21" t="s">
        <v>29</v>
      </c>
      <c r="H4459" s="25" t="s">
        <v>26</v>
      </c>
      <c r="I4459" s="21"/>
      <c r="J4459" s="21" t="s">
        <v>29</v>
      </c>
      <c r="K4459" s="26">
        <v>0.57944512367248502</v>
      </c>
      <c r="L4459" s="26">
        <v>1.2680256366729701</v>
      </c>
      <c r="N4459">
        <f>(Tabell1[[#This Row],[TP]]+Tabell1[[#This Row],[TN]])/(Tabell1[[#This Row],[TP]]+Tabell1[[#This Row],[TN]]+Tabell1[[#This Row],[FP]]+Tabell1[[#This Row],[FN]])</f>
        <v>0.88992150139853832</v>
      </c>
      <c r="O4459">
        <f>Tabell1[[#This Row],[TP]]/(Tabell1[[#This Row],[TP]]+Tabell1[[#This Row],[FP]])</f>
        <v>0.91829622458857696</v>
      </c>
      <c r="P4459">
        <f>Tabell1[[#This Row],[TP]]/(Tabell1[[#This Row],[TP]]+Tabell1[[#This Row],[FN]])</f>
        <v>0.85598267460747157</v>
      </c>
      <c r="Q4459">
        <f>2*(Tabell1[[#This Row],[Recall]] * Tabell1[[#This Row],[Precision]]) / (Tabell1[[#This Row],[Recall]] + Tabell1[[#This Row],[Precision]])</f>
        <v>0.88604520829441435</v>
      </c>
      <c r="R4459">
        <v>4743</v>
      </c>
      <c r="S4459">
        <v>5120</v>
      </c>
      <c r="T4459">
        <v>422</v>
      </c>
      <c r="U4459">
        <v>798</v>
      </c>
    </row>
    <row r="4460" spans="1:21" hidden="1" x14ac:dyDescent="0.3">
      <c r="A4460" s="25" t="s">
        <v>20</v>
      </c>
      <c r="B4460" s="25" t="s">
        <v>22</v>
      </c>
      <c r="C4460" s="23" t="s">
        <v>40</v>
      </c>
      <c r="D4460" s="23" t="s">
        <v>40</v>
      </c>
      <c r="E4460" t="s">
        <v>46</v>
      </c>
      <c r="F4460" s="25" t="s">
        <v>30</v>
      </c>
      <c r="G4460" s="25" t="s">
        <v>26</v>
      </c>
      <c r="H4460" s="21" t="s">
        <v>29</v>
      </c>
      <c r="I4460" s="25" t="s">
        <v>25</v>
      </c>
      <c r="J4460" s="25" t="s">
        <v>26</v>
      </c>
      <c r="K4460" s="26">
        <v>3.1054158210754301</v>
      </c>
      <c r="L4460" s="26">
        <v>8.2561149597167898</v>
      </c>
      <c r="N4460">
        <f>(Tabell1[[#This Row],[TP]]+Tabell1[[#This Row],[TN]])/(Tabell1[[#This Row],[TP]]+Tabell1[[#This Row],[TN]]+Tabell1[[#This Row],[FP]]+Tabell1[[#This Row],[FN]])</f>
        <v>0.88646248640811887</v>
      </c>
      <c r="O4460">
        <f>Tabell1[[#This Row],[TP]]/(Tabell1[[#This Row],[TP]]+Tabell1[[#This Row],[FP]])</f>
        <v>0.88744983582634074</v>
      </c>
      <c r="P4460">
        <f>Tabell1[[#This Row],[TP]]/(Tabell1[[#This Row],[TP]]+Tabell1[[#This Row],[FN]])</f>
        <v>0.88438465733503002</v>
      </c>
      <c r="Q4460">
        <f>2*(Tabell1[[#This Row],[Recall]] * Tabell1[[#This Row],[Precision]]) / (Tabell1[[#This Row],[Recall]] + Tabell1[[#This Row],[Precision]])</f>
        <v>0.88591459528362015</v>
      </c>
      <c r="R4460">
        <v>4865</v>
      </c>
      <c r="S4460">
        <v>4918</v>
      </c>
      <c r="T4460">
        <v>617</v>
      </c>
      <c r="U4460">
        <v>636</v>
      </c>
    </row>
    <row r="4461" spans="1:21" hidden="1" x14ac:dyDescent="0.3">
      <c r="A4461" s="21" t="s">
        <v>31</v>
      </c>
      <c r="B4461" s="25" t="s">
        <v>22</v>
      </c>
      <c r="C4461" s="24" t="s">
        <v>38</v>
      </c>
      <c r="D4461" s="24" t="s">
        <v>38</v>
      </c>
      <c r="E4461" t="s">
        <v>45</v>
      </c>
      <c r="F4461" s="19" t="s">
        <v>21</v>
      </c>
      <c r="G4461" s="25" t="s">
        <v>26</v>
      </c>
      <c r="H4461" s="21" t="s">
        <v>29</v>
      </c>
      <c r="I4461" s="25" t="s">
        <v>25</v>
      </c>
      <c r="J4461" s="21" t="s">
        <v>29</v>
      </c>
      <c r="K4461" s="26">
        <v>0.60410451889037997</v>
      </c>
      <c r="L4461" s="26">
        <v>0.377471923828125</v>
      </c>
      <c r="N4461">
        <f>(Tabell1[[#This Row],[TP]]+Tabell1[[#This Row],[TN]])/(Tabell1[[#This Row],[TP]]+Tabell1[[#This Row],[TN]]+Tabell1[[#This Row],[FP]]+Tabell1[[#This Row],[FN]])</f>
        <v>0.85678142224631793</v>
      </c>
      <c r="O4461">
        <f>Tabell1[[#This Row],[TP]]/(Tabell1[[#This Row],[TP]]+Tabell1[[#This Row],[FP]])</f>
        <v>0.84565695437053323</v>
      </c>
      <c r="P4461">
        <f>Tabell1[[#This Row],[TP]]/(Tabell1[[#This Row],[TP]]+Tabell1[[#This Row],[FN]])</f>
        <v>0.93015873015873018</v>
      </c>
      <c r="Q4461">
        <f>2*(Tabell1[[#This Row],[Recall]] * Tabell1[[#This Row],[Precision]]) / (Tabell1[[#This Row],[Recall]] + Tabell1[[#This Row],[Precision]])</f>
        <v>0.88589734360377226</v>
      </c>
      <c r="R4461">
        <v>6153</v>
      </c>
      <c r="S4461">
        <v>3329</v>
      </c>
      <c r="T4461">
        <v>1123</v>
      </c>
      <c r="U4461">
        <v>462</v>
      </c>
    </row>
    <row r="4462" spans="1:21" hidden="1" x14ac:dyDescent="0.3">
      <c r="A4462" s="21" t="s">
        <v>31</v>
      </c>
      <c r="B4462" s="25" t="s">
        <v>22</v>
      </c>
      <c r="C4462" s="24" t="s">
        <v>38</v>
      </c>
      <c r="D4462" s="24" t="s">
        <v>38</v>
      </c>
      <c r="E4462" t="s">
        <v>39</v>
      </c>
      <c r="F4462" s="25" t="s">
        <v>30</v>
      </c>
      <c r="G4462" s="21" t="s">
        <v>29</v>
      </c>
      <c r="H4462" s="21" t="s">
        <v>29</v>
      </c>
      <c r="I4462" s="21"/>
      <c r="J4462" s="21" t="s">
        <v>29</v>
      </c>
      <c r="K4462" s="26">
        <v>1.5319855213165201</v>
      </c>
      <c r="L4462" s="26">
        <v>0.494632959365844</v>
      </c>
      <c r="N4462">
        <f>(Tabell1[[#This Row],[TP]]+Tabell1[[#This Row],[TN]])/(Tabell1[[#This Row],[TP]]+Tabell1[[#This Row],[TN]]+Tabell1[[#This Row],[FP]]+Tabell1[[#This Row],[FN]])</f>
        <v>0.8554444744663604</v>
      </c>
      <c r="O4462">
        <f>Tabell1[[#This Row],[TP]]/(Tabell1[[#This Row],[TP]]+Tabell1[[#This Row],[FP]])</f>
        <v>0.84360189573459721</v>
      </c>
      <c r="P4462">
        <f>Tabell1[[#This Row],[TP]]/(Tabell1[[#This Row],[TP]]+Tabell1[[#This Row],[FN]])</f>
        <v>0.93263473053892221</v>
      </c>
      <c r="Q4462">
        <f>2*(Tabell1[[#This Row],[Recall]] * Tabell1[[#This Row],[Precision]]) / (Tabell1[[#This Row],[Recall]] + Tabell1[[#This Row],[Precision]])</f>
        <v>0.88588695343050128</v>
      </c>
      <c r="R4462">
        <v>6230</v>
      </c>
      <c r="S4462">
        <v>3268</v>
      </c>
      <c r="T4462">
        <v>1155</v>
      </c>
      <c r="U4462">
        <v>450</v>
      </c>
    </row>
    <row r="4463" spans="1:21" hidden="1" x14ac:dyDescent="0.3">
      <c r="A4463" s="25" t="s">
        <v>20</v>
      </c>
      <c r="B4463" s="23" t="s">
        <v>33</v>
      </c>
      <c r="C4463" s="23" t="s">
        <v>40</v>
      </c>
      <c r="D4463" s="23" t="s">
        <v>40</v>
      </c>
      <c r="E4463" t="s">
        <v>46</v>
      </c>
      <c r="F4463" s="25" t="s">
        <v>30</v>
      </c>
      <c r="G4463" s="21" t="s">
        <v>29</v>
      </c>
      <c r="H4463" s="21" t="s">
        <v>29</v>
      </c>
      <c r="I4463" s="21"/>
      <c r="J4463" s="21" t="s">
        <v>29</v>
      </c>
      <c r="K4463" s="26">
        <v>7.7188782691955504</v>
      </c>
      <c r="L4463" s="26">
        <v>19.138563632964999</v>
      </c>
      <c r="N4463">
        <f>(Tabell1[[#This Row],[TP]]+Tabell1[[#This Row],[TN]])/(Tabell1[[#This Row],[TP]]+Tabell1[[#This Row],[TN]]+Tabell1[[#This Row],[FP]]+Tabell1[[#This Row],[FN]])</f>
        <v>0.88718738673432407</v>
      </c>
      <c r="O4463">
        <f>Tabell1[[#This Row],[TP]]/(Tabell1[[#This Row],[TP]]+Tabell1[[#This Row],[FP]])</f>
        <v>0.89583333333333337</v>
      </c>
      <c r="P4463">
        <f>Tabell1[[#This Row],[TP]]/(Tabell1[[#This Row],[TP]]+Tabell1[[#This Row],[FN]])</f>
        <v>0.87547718596618795</v>
      </c>
      <c r="Q4463">
        <f>2*(Tabell1[[#This Row],[Recall]] * Tabell1[[#This Row],[Precision]]) / (Tabell1[[#This Row],[Recall]] + Tabell1[[#This Row],[Precision]])</f>
        <v>0.88553829180840304</v>
      </c>
      <c r="R4463">
        <v>4816</v>
      </c>
      <c r="S4463">
        <v>4975</v>
      </c>
      <c r="T4463">
        <v>560</v>
      </c>
      <c r="U4463">
        <v>685</v>
      </c>
    </row>
    <row r="4464" spans="1:21" hidden="1" x14ac:dyDescent="0.3">
      <c r="A4464" s="21" t="s">
        <v>31</v>
      </c>
      <c r="B4464" s="21" t="s">
        <v>32</v>
      </c>
      <c r="C4464" s="24" t="s">
        <v>38</v>
      </c>
      <c r="D4464" s="24" t="s">
        <v>38</v>
      </c>
      <c r="E4464" t="s">
        <v>45</v>
      </c>
      <c r="F4464" s="19" t="s">
        <v>21</v>
      </c>
      <c r="G4464" s="21" t="s">
        <v>29</v>
      </c>
      <c r="H4464" s="21" t="s">
        <v>29</v>
      </c>
      <c r="I4464" s="25" t="s">
        <v>25</v>
      </c>
      <c r="J4464" s="21" t="s">
        <v>29</v>
      </c>
      <c r="K4464" s="26">
        <v>0.58327937126159601</v>
      </c>
      <c r="L4464" s="26">
        <v>0.36043906211853</v>
      </c>
      <c r="N4464">
        <f>(Tabell1[[#This Row],[TP]]+Tabell1[[#This Row],[TN]])/(Tabell1[[#This Row],[TP]]+Tabell1[[#This Row],[TN]]+Tabell1[[#This Row],[FP]]+Tabell1[[#This Row],[FN]])</f>
        <v>0.85768500948766602</v>
      </c>
      <c r="O4464">
        <f>Tabell1[[#This Row],[TP]]/(Tabell1[[#This Row],[TP]]+Tabell1[[#This Row],[FP]])</f>
        <v>0.8529411764705882</v>
      </c>
      <c r="P4464">
        <f>Tabell1[[#This Row],[TP]]/(Tabell1[[#This Row],[TP]]+Tabell1[[#This Row],[FN]])</f>
        <v>0.92063492063492058</v>
      </c>
      <c r="Q4464">
        <f>2*(Tabell1[[#This Row],[Recall]] * Tabell1[[#This Row],[Precision]]) / (Tabell1[[#This Row],[Recall]] + Tabell1[[#This Row],[Precision]])</f>
        <v>0.88549618320610679</v>
      </c>
      <c r="R4464">
        <v>6090</v>
      </c>
      <c r="S4464">
        <v>3402</v>
      </c>
      <c r="T4464">
        <v>1050</v>
      </c>
      <c r="U4464">
        <v>525</v>
      </c>
    </row>
    <row r="4465" spans="1:21" hidden="1" x14ac:dyDescent="0.3">
      <c r="A4465" s="21" t="s">
        <v>31</v>
      </c>
      <c r="B4465" s="25" t="s">
        <v>22</v>
      </c>
      <c r="C4465" s="23" t="s">
        <v>40</v>
      </c>
      <c r="D4465" s="20" t="s">
        <v>23</v>
      </c>
      <c r="E4465" t="s">
        <v>24</v>
      </c>
      <c r="F4465" s="25" t="s">
        <v>30</v>
      </c>
      <c r="G4465" s="21" t="s">
        <v>29</v>
      </c>
      <c r="H4465" s="25" t="s">
        <v>26</v>
      </c>
      <c r="I4465" s="25" t="s">
        <v>25</v>
      </c>
      <c r="J4465" s="21" t="s">
        <v>29</v>
      </c>
      <c r="K4465" s="26">
        <v>2.38704514503479</v>
      </c>
      <c r="L4465" s="26">
        <v>0.49861335754394498</v>
      </c>
      <c r="N4465">
        <f>(Tabell1[[#This Row],[TP]]+Tabell1[[#This Row],[TN]])/(Tabell1[[#This Row],[TP]]+Tabell1[[#This Row],[TN]]+Tabell1[[#This Row],[FP]]+Tabell1[[#This Row],[FN]])</f>
        <v>0.81379560061555178</v>
      </c>
      <c r="O4465">
        <f>Tabell1[[#This Row],[TP]]/(Tabell1[[#This Row],[TP]]+Tabell1[[#This Row],[FP]])</f>
        <v>0.95622895622895621</v>
      </c>
      <c r="P4465">
        <f>Tabell1[[#This Row],[TP]]/(Tabell1[[#This Row],[TP]]+Tabell1[[#This Row],[FN]])</f>
        <v>0.82446863659927427</v>
      </c>
      <c r="Q4465">
        <f>2*(Tabell1[[#This Row],[Recall]] * Tabell1[[#This Row],[Precision]]) / (Tabell1[[#This Row],[Recall]] + Tabell1[[#This Row],[Precision]])</f>
        <v>0.88547408273481432</v>
      </c>
      <c r="R4465">
        <v>7952</v>
      </c>
      <c r="S4465">
        <v>1038</v>
      </c>
      <c r="T4465">
        <v>364</v>
      </c>
      <c r="U4465">
        <v>1693</v>
      </c>
    </row>
    <row r="4466" spans="1:21" hidden="1" x14ac:dyDescent="0.3">
      <c r="A4466" s="21" t="s">
        <v>31</v>
      </c>
      <c r="B4466" s="21" t="s">
        <v>32</v>
      </c>
      <c r="C4466" s="24" t="s">
        <v>38</v>
      </c>
      <c r="D4466" s="24" t="s">
        <v>38</v>
      </c>
      <c r="E4466" t="s">
        <v>45</v>
      </c>
      <c r="F4466" s="25" t="s">
        <v>30</v>
      </c>
      <c r="G4466" s="21" t="s">
        <v>29</v>
      </c>
      <c r="H4466" s="21" t="s">
        <v>29</v>
      </c>
      <c r="I4466" s="21"/>
      <c r="J4466" s="21" t="s">
        <v>29</v>
      </c>
      <c r="K4466" s="26">
        <v>1.5608375072479199</v>
      </c>
      <c r="L4466" s="26">
        <v>1.0251650810241699</v>
      </c>
      <c r="N4466">
        <f>(Tabell1[[#This Row],[TP]]+Tabell1[[#This Row],[TN]])/(Tabell1[[#This Row],[TP]]+Tabell1[[#This Row],[TN]]+Tabell1[[#This Row],[FP]]+Tabell1[[#This Row],[FN]])</f>
        <v>0.85379958434986902</v>
      </c>
      <c r="O4466">
        <f>Tabell1[[#This Row],[TP]]/(Tabell1[[#This Row],[TP]]+Tabell1[[#This Row],[FP]])</f>
        <v>0.83264545333510853</v>
      </c>
      <c r="P4466">
        <f>Tabell1[[#This Row],[TP]]/(Tabell1[[#This Row],[TP]]+Tabell1[[#This Row],[FN]])</f>
        <v>0.94542705971277397</v>
      </c>
      <c r="Q4466">
        <f>2*(Tabell1[[#This Row],[Recall]] * Tabell1[[#This Row],[Precision]]) / (Tabell1[[#This Row],[Recall]] + Tabell1[[#This Row],[Precision]])</f>
        <v>0.88545943650007075</v>
      </c>
      <c r="R4466">
        <v>6254</v>
      </c>
      <c r="S4466">
        <v>3195</v>
      </c>
      <c r="T4466">
        <v>1257</v>
      </c>
      <c r="U4466">
        <v>361</v>
      </c>
    </row>
    <row r="4467" spans="1:21" hidden="1" x14ac:dyDescent="0.3">
      <c r="A4467" s="21" t="s">
        <v>31</v>
      </c>
      <c r="B4467" s="23" t="s">
        <v>33</v>
      </c>
      <c r="C4467" s="25" t="s">
        <v>36</v>
      </c>
      <c r="D4467" s="25" t="s">
        <v>36</v>
      </c>
      <c r="E4467" t="s">
        <v>44</v>
      </c>
      <c r="F4467" s="19" t="s">
        <v>21</v>
      </c>
      <c r="G4467" s="21" t="s">
        <v>29</v>
      </c>
      <c r="H4467" s="25" t="s">
        <v>26</v>
      </c>
      <c r="I4467" s="25" t="s">
        <v>25</v>
      </c>
      <c r="J4467" s="21" t="s">
        <v>29</v>
      </c>
      <c r="K4467" s="26">
        <v>72.719042062759399</v>
      </c>
      <c r="L4467" s="26">
        <v>0.67432904243469205</v>
      </c>
      <c r="N4467">
        <f>(Tabell1[[#This Row],[TP]]+Tabell1[[#This Row],[TN]])/(Tabell1[[#This Row],[TP]]+Tabell1[[#This Row],[TN]]+Tabell1[[#This Row],[FP]]+Tabell1[[#This Row],[FN]])</f>
        <v>0.82893779556202252</v>
      </c>
      <c r="O4467">
        <f>Tabell1[[#This Row],[TP]]/(Tabell1[[#This Row],[TP]]+Tabell1[[#This Row],[FP]])</f>
        <v>0.80473765773743633</v>
      </c>
      <c r="P4467">
        <f>Tabell1[[#This Row],[TP]]/(Tabell1[[#This Row],[TP]]+Tabell1[[#This Row],[FN]])</f>
        <v>0.98416136455936098</v>
      </c>
      <c r="Q4467">
        <f>2*(Tabell1[[#This Row],[Recall]] * Tabell1[[#This Row],[Precision]]) / (Tabell1[[#This Row],[Recall]] + Tabell1[[#This Row],[Precision]])</f>
        <v>0.88545155593447411</v>
      </c>
      <c r="R4467">
        <v>7270</v>
      </c>
      <c r="S4467">
        <v>1845</v>
      </c>
      <c r="T4467">
        <v>1764</v>
      </c>
      <c r="U4467">
        <v>117</v>
      </c>
    </row>
    <row r="4468" spans="1:21" hidden="1" x14ac:dyDescent="0.3">
      <c r="A4468" s="25" t="s">
        <v>20</v>
      </c>
      <c r="B4468" s="25" t="s">
        <v>22</v>
      </c>
      <c r="C4468" s="23" t="s">
        <v>40</v>
      </c>
      <c r="D4468" s="23" t="s">
        <v>40</v>
      </c>
      <c r="E4468" t="s">
        <v>41</v>
      </c>
      <c r="F4468" s="25" t="s">
        <v>30</v>
      </c>
      <c r="G4468" s="25" t="s">
        <v>26</v>
      </c>
      <c r="H4468" s="21" t="s">
        <v>29</v>
      </c>
      <c r="I4468" s="25" t="s">
        <v>25</v>
      </c>
      <c r="J4468" s="25" t="s">
        <v>26</v>
      </c>
      <c r="K4468" s="26">
        <v>2.8103733062744101</v>
      </c>
      <c r="L4468" s="26">
        <v>6.9087705612182599</v>
      </c>
      <c r="N4468">
        <f>(Tabell1[[#This Row],[TP]]+Tabell1[[#This Row],[TN]])/(Tabell1[[#This Row],[TP]]+Tabell1[[#This Row],[TN]]+Tabell1[[#This Row],[FP]]+Tabell1[[#This Row],[FN]])</f>
        <v>0.88631237029685106</v>
      </c>
      <c r="O4468">
        <f>Tabell1[[#This Row],[TP]]/(Tabell1[[#This Row],[TP]]+Tabell1[[#This Row],[FP]])</f>
        <v>0.89224848818031888</v>
      </c>
      <c r="P4468">
        <f>Tabell1[[#This Row],[TP]]/(Tabell1[[#This Row],[TP]]+Tabell1[[#This Row],[FN]])</f>
        <v>0.87872225230102874</v>
      </c>
      <c r="Q4468">
        <f>2*(Tabell1[[#This Row],[Recall]] * Tabell1[[#This Row],[Precision]]) / (Tabell1[[#This Row],[Recall]] + Tabell1[[#This Row],[Precision]])</f>
        <v>0.88543371522094938</v>
      </c>
      <c r="R4468">
        <v>4869</v>
      </c>
      <c r="S4468">
        <v>4954</v>
      </c>
      <c r="T4468">
        <v>588</v>
      </c>
      <c r="U4468">
        <v>672</v>
      </c>
    </row>
    <row r="4469" spans="1:21" hidden="1" x14ac:dyDescent="0.3">
      <c r="A4469" s="25" t="s">
        <v>20</v>
      </c>
      <c r="B4469" s="25" t="s">
        <v>22</v>
      </c>
      <c r="C4469" s="23" t="s">
        <v>40</v>
      </c>
      <c r="D4469" s="23" t="s">
        <v>40</v>
      </c>
      <c r="E4469" t="s">
        <v>41</v>
      </c>
      <c r="F4469" s="25" t="s">
        <v>30</v>
      </c>
      <c r="G4469" s="21" t="s">
        <v>29</v>
      </c>
      <c r="H4469" s="21" t="s">
        <v>29</v>
      </c>
      <c r="I4469" s="25" t="s">
        <v>25</v>
      </c>
      <c r="J4469" s="25" t="s">
        <v>26</v>
      </c>
      <c r="K4469" s="26">
        <v>2.7433178424835201</v>
      </c>
      <c r="L4469" s="26">
        <v>6.9072391986846897</v>
      </c>
      <c r="N4469">
        <f>(Tabell1[[#This Row],[TP]]+Tabell1[[#This Row],[TN]])/(Tabell1[[#This Row],[TP]]+Tabell1[[#This Row],[TN]]+Tabell1[[#This Row],[FP]]+Tabell1[[#This Row],[FN]])</f>
        <v>0.88631237029685106</v>
      </c>
      <c r="O4469">
        <f>Tabell1[[#This Row],[TP]]/(Tabell1[[#This Row],[TP]]+Tabell1[[#This Row],[FP]])</f>
        <v>0.89224848818031888</v>
      </c>
      <c r="P4469">
        <f>Tabell1[[#This Row],[TP]]/(Tabell1[[#This Row],[TP]]+Tabell1[[#This Row],[FN]])</f>
        <v>0.87872225230102874</v>
      </c>
      <c r="Q4469">
        <f>2*(Tabell1[[#This Row],[Recall]] * Tabell1[[#This Row],[Precision]]) / (Tabell1[[#This Row],[Recall]] + Tabell1[[#This Row],[Precision]])</f>
        <v>0.88543371522094938</v>
      </c>
      <c r="R4469">
        <v>4869</v>
      </c>
      <c r="S4469">
        <v>4954</v>
      </c>
      <c r="T4469">
        <v>588</v>
      </c>
      <c r="U4469">
        <v>672</v>
      </c>
    </row>
    <row r="4470" spans="1:21" hidden="1" x14ac:dyDescent="0.3">
      <c r="A4470" s="25" t="s">
        <v>20</v>
      </c>
      <c r="B4470" s="25" t="s">
        <v>22</v>
      </c>
      <c r="C4470" s="23" t="s">
        <v>40</v>
      </c>
      <c r="D4470" s="23" t="s">
        <v>40</v>
      </c>
      <c r="E4470" t="s">
        <v>41</v>
      </c>
      <c r="F4470" s="25" t="s">
        <v>30</v>
      </c>
      <c r="G4470" s="21" t="s">
        <v>29</v>
      </c>
      <c r="H4470" s="25" t="s">
        <v>26</v>
      </c>
      <c r="I4470" s="25" t="s">
        <v>25</v>
      </c>
      <c r="J4470" s="21" t="s">
        <v>29</v>
      </c>
      <c r="K4470" s="26">
        <v>3.3483614921569802</v>
      </c>
      <c r="L4470" s="26">
        <v>8.0574975013732892</v>
      </c>
      <c r="N4470">
        <f>(Tabell1[[#This Row],[TP]]+Tabell1[[#This Row],[TN]])/(Tabell1[[#This Row],[TP]]+Tabell1[[#This Row],[TN]]+Tabell1[[#This Row],[FP]]+Tabell1[[#This Row],[FN]])</f>
        <v>0.8861319137417667</v>
      </c>
      <c r="O4470">
        <f>Tabell1[[#This Row],[TP]]/(Tabell1[[#This Row],[TP]]+Tabell1[[#This Row],[FP]])</f>
        <v>0.89134808853118708</v>
      </c>
      <c r="P4470">
        <f>Tabell1[[#This Row],[TP]]/(Tabell1[[#This Row],[TP]]+Tabell1[[#This Row],[FN]])</f>
        <v>0.87944414365637968</v>
      </c>
      <c r="Q4470">
        <f>2*(Tabell1[[#This Row],[Recall]] * Tabell1[[#This Row],[Precision]]) / (Tabell1[[#This Row],[Recall]] + Tabell1[[#This Row],[Precision]])</f>
        <v>0.88535610465116288</v>
      </c>
      <c r="R4470">
        <v>4873</v>
      </c>
      <c r="S4470">
        <v>4948</v>
      </c>
      <c r="T4470">
        <v>594</v>
      </c>
      <c r="U4470">
        <v>668</v>
      </c>
    </row>
    <row r="4471" spans="1:21" hidden="1" x14ac:dyDescent="0.3">
      <c r="A4471" s="25" t="s">
        <v>20</v>
      </c>
      <c r="B4471" s="25" t="s">
        <v>22</v>
      </c>
      <c r="C4471" s="23" t="s">
        <v>40</v>
      </c>
      <c r="D4471" s="23" t="s">
        <v>40</v>
      </c>
      <c r="E4471" t="s">
        <v>41</v>
      </c>
      <c r="F4471" s="25" t="s">
        <v>30</v>
      </c>
      <c r="G4471" s="25" t="s">
        <v>26</v>
      </c>
      <c r="H4471" s="25" t="s">
        <v>26</v>
      </c>
      <c r="I4471" s="25" t="s">
        <v>25</v>
      </c>
      <c r="J4471" s="21" t="s">
        <v>29</v>
      </c>
      <c r="K4471" s="26">
        <v>3.2802252769470202</v>
      </c>
      <c r="L4471" s="26">
        <v>8.0537047386169398</v>
      </c>
      <c r="N4471">
        <f>(Tabell1[[#This Row],[TP]]+Tabell1[[#This Row],[TN]])/(Tabell1[[#This Row],[TP]]+Tabell1[[#This Row],[TN]]+Tabell1[[#This Row],[FP]]+Tabell1[[#This Row],[FN]])</f>
        <v>0.8861319137417667</v>
      </c>
      <c r="O4471">
        <f>Tabell1[[#This Row],[TP]]/(Tabell1[[#This Row],[TP]]+Tabell1[[#This Row],[FP]])</f>
        <v>0.89134808853118708</v>
      </c>
      <c r="P4471">
        <f>Tabell1[[#This Row],[TP]]/(Tabell1[[#This Row],[TP]]+Tabell1[[#This Row],[FN]])</f>
        <v>0.87944414365637968</v>
      </c>
      <c r="Q4471">
        <f>2*(Tabell1[[#This Row],[Recall]] * Tabell1[[#This Row],[Precision]]) / (Tabell1[[#This Row],[Recall]] + Tabell1[[#This Row],[Precision]])</f>
        <v>0.88535610465116288</v>
      </c>
      <c r="R4471">
        <v>4873</v>
      </c>
      <c r="S4471">
        <v>4948</v>
      </c>
      <c r="T4471">
        <v>594</v>
      </c>
      <c r="U4471">
        <v>668</v>
      </c>
    </row>
    <row r="4472" spans="1:21" hidden="1" x14ac:dyDescent="0.3">
      <c r="A4472" s="25" t="s">
        <v>20</v>
      </c>
      <c r="B4472" s="25" t="s">
        <v>22</v>
      </c>
      <c r="C4472" s="23" t="s">
        <v>40</v>
      </c>
      <c r="D4472" s="23" t="s">
        <v>40</v>
      </c>
      <c r="E4472" t="s">
        <v>46</v>
      </c>
      <c r="F4472" s="19" t="s">
        <v>21</v>
      </c>
      <c r="G4472" s="25" t="s">
        <v>26</v>
      </c>
      <c r="H4472" s="25" t="s">
        <v>26</v>
      </c>
      <c r="I4472" s="25" t="s">
        <v>25</v>
      </c>
      <c r="J4472" s="25" t="s">
        <v>26</v>
      </c>
      <c r="K4472" s="26">
        <v>1.9237802028655999</v>
      </c>
      <c r="L4472" s="26">
        <v>5.3508641719818097</v>
      </c>
      <c r="N4472">
        <f>(Tabell1[[#This Row],[TP]]+Tabell1[[#This Row],[TN]])/(Tabell1[[#This Row],[TP]]+Tabell1[[#This Row],[TN]]+Tabell1[[#This Row],[FP]]+Tabell1[[#This Row],[FN]])</f>
        <v>0.88546574845958681</v>
      </c>
      <c r="O4472">
        <f>Tabell1[[#This Row],[TP]]/(Tabell1[[#This Row],[TP]]+Tabell1[[#This Row],[FP]])</f>
        <v>0.88399492477795905</v>
      </c>
      <c r="P4472">
        <f>Tabell1[[#This Row],[TP]]/(Tabell1[[#This Row],[TP]]+Tabell1[[#This Row],[FN]])</f>
        <v>0.88656607889474637</v>
      </c>
      <c r="Q4472">
        <f>2*(Tabell1[[#This Row],[Recall]] * Tabell1[[#This Row],[Precision]]) / (Tabell1[[#This Row],[Recall]] + Tabell1[[#This Row],[Precision]])</f>
        <v>0.88527863496097281</v>
      </c>
      <c r="R4472">
        <v>4877</v>
      </c>
      <c r="S4472">
        <v>4895</v>
      </c>
      <c r="T4472">
        <v>640</v>
      </c>
      <c r="U4472">
        <v>624</v>
      </c>
    </row>
    <row r="4473" spans="1:21" hidden="1" x14ac:dyDescent="0.3">
      <c r="A4473" s="23" t="s">
        <v>48</v>
      </c>
      <c r="B4473" s="25" t="s">
        <v>22</v>
      </c>
      <c r="C4473" s="23" t="s">
        <v>40</v>
      </c>
      <c r="D4473" s="23" t="s">
        <v>40</v>
      </c>
      <c r="E4473" t="s">
        <v>46</v>
      </c>
      <c r="F4473" s="19" t="s">
        <v>21</v>
      </c>
      <c r="G4473" s="21" t="s">
        <v>29</v>
      </c>
      <c r="H4473" s="25" t="s">
        <v>26</v>
      </c>
      <c r="I4473" s="21"/>
      <c r="J4473" s="21" t="s">
        <v>29</v>
      </c>
      <c r="K4473" s="26">
        <v>0.17755579948425201</v>
      </c>
      <c r="L4473" s="26">
        <v>0.49567914009094199</v>
      </c>
      <c r="N4473">
        <f>(Tabell1[[#This Row],[TP]]+Tabell1[[#This Row],[TN]])/(Tabell1[[#This Row],[TP]]+Tabell1[[#This Row],[TN]]+Tabell1[[#This Row],[FP]]+Tabell1[[#This Row],[FN]])</f>
        <v>0.89026821312069593</v>
      </c>
      <c r="O4473">
        <f>Tabell1[[#This Row],[TP]]/(Tabell1[[#This Row],[TP]]+Tabell1[[#This Row],[FP]])</f>
        <v>0.92441630391768892</v>
      </c>
      <c r="P4473">
        <f>Tabell1[[#This Row],[TP]]/(Tabell1[[#This Row],[TP]]+Tabell1[[#This Row],[FN]])</f>
        <v>0.84930012724959103</v>
      </c>
      <c r="Q4473">
        <f>2*(Tabell1[[#This Row],[Recall]] * Tabell1[[#This Row],[Precision]]) / (Tabell1[[#This Row],[Recall]] + Tabell1[[#This Row],[Precision]])</f>
        <v>0.88526764566556126</v>
      </c>
      <c r="R4473">
        <v>4672</v>
      </c>
      <c r="S4473">
        <v>5153</v>
      </c>
      <c r="T4473">
        <v>382</v>
      </c>
      <c r="U4473">
        <v>829</v>
      </c>
    </row>
    <row r="4474" spans="1:21" hidden="1" x14ac:dyDescent="0.3">
      <c r="A4474" s="23" t="s">
        <v>48</v>
      </c>
      <c r="B4474" s="21" t="s">
        <v>32</v>
      </c>
      <c r="C4474" s="23" t="s">
        <v>40</v>
      </c>
      <c r="D4474" s="23" t="s">
        <v>40</v>
      </c>
      <c r="E4474" t="s">
        <v>46</v>
      </c>
      <c r="F4474" s="25" t="s">
        <v>30</v>
      </c>
      <c r="G4474" s="25" t="s">
        <v>26</v>
      </c>
      <c r="H4474" s="25" t="s">
        <v>26</v>
      </c>
      <c r="I4474" s="25" t="s">
        <v>25</v>
      </c>
      <c r="J4474" s="25" t="s">
        <v>26</v>
      </c>
      <c r="K4474" s="26">
        <v>0.45803332328796298</v>
      </c>
      <c r="L4474" s="26">
        <v>0.56112980842590299</v>
      </c>
      <c r="N4474">
        <f>(Tabell1[[#This Row],[TP]]+Tabell1[[#This Row],[TN]])/(Tabell1[[#This Row],[TP]]+Tabell1[[#This Row],[TN]]+Tabell1[[#This Row],[FP]]+Tabell1[[#This Row],[FN]])</f>
        <v>0.88800289960130485</v>
      </c>
      <c r="O4474">
        <f>Tabell1[[#This Row],[TP]]/(Tabell1[[#This Row],[TP]]+Tabell1[[#This Row],[FP]])</f>
        <v>0.90457218744071333</v>
      </c>
      <c r="P4474">
        <f>Tabell1[[#This Row],[TP]]/(Tabell1[[#This Row],[TP]]+Tabell1[[#This Row],[FN]])</f>
        <v>0.86675149972732235</v>
      </c>
      <c r="Q4474">
        <f>2*(Tabell1[[#This Row],[Recall]] * Tabell1[[#This Row],[Precision]]) / (Tabell1[[#This Row],[Recall]] + Tabell1[[#This Row],[Precision]])</f>
        <v>0.88525807649461585</v>
      </c>
      <c r="R4474">
        <v>4768</v>
      </c>
      <c r="S4474">
        <v>5032</v>
      </c>
      <c r="T4474">
        <v>503</v>
      </c>
      <c r="U4474">
        <v>733</v>
      </c>
    </row>
    <row r="4475" spans="1:21" hidden="1" x14ac:dyDescent="0.3">
      <c r="A4475" s="23" t="s">
        <v>48</v>
      </c>
      <c r="B4475" s="21" t="s">
        <v>32</v>
      </c>
      <c r="C4475" s="23" t="s">
        <v>40</v>
      </c>
      <c r="D4475" s="23" t="s">
        <v>40</v>
      </c>
      <c r="E4475" t="s">
        <v>46</v>
      </c>
      <c r="F4475" s="25" t="s">
        <v>30</v>
      </c>
      <c r="G4475" s="25" t="s">
        <v>26</v>
      </c>
      <c r="H4475" s="25" t="s">
        <v>26</v>
      </c>
      <c r="I4475" s="25" t="s">
        <v>25</v>
      </c>
      <c r="J4475" s="21" t="s">
        <v>29</v>
      </c>
      <c r="K4475" s="26">
        <v>0.38240694999694802</v>
      </c>
      <c r="L4475" s="26">
        <v>0.61769056320190396</v>
      </c>
      <c r="N4475">
        <f>(Tabell1[[#This Row],[TP]]+Tabell1[[#This Row],[TN]])/(Tabell1[[#This Row],[TP]]+Tabell1[[#This Row],[TN]]+Tabell1[[#This Row],[FP]]+Tabell1[[#This Row],[FN]])</f>
        <v>0.88800289960130485</v>
      </c>
      <c r="O4475">
        <f>Tabell1[[#This Row],[TP]]/(Tabell1[[#This Row],[TP]]+Tabell1[[#This Row],[FP]])</f>
        <v>0.90457218744071333</v>
      </c>
      <c r="P4475">
        <f>Tabell1[[#This Row],[TP]]/(Tabell1[[#This Row],[TP]]+Tabell1[[#This Row],[FN]])</f>
        <v>0.86675149972732235</v>
      </c>
      <c r="Q4475">
        <f>2*(Tabell1[[#This Row],[Recall]] * Tabell1[[#This Row],[Precision]]) / (Tabell1[[#This Row],[Recall]] + Tabell1[[#This Row],[Precision]])</f>
        <v>0.88525807649461585</v>
      </c>
      <c r="R4475">
        <v>4768</v>
      </c>
      <c r="S4475">
        <v>5032</v>
      </c>
      <c r="T4475">
        <v>503</v>
      </c>
      <c r="U4475">
        <v>733</v>
      </c>
    </row>
    <row r="4476" spans="1:21" hidden="1" x14ac:dyDescent="0.3">
      <c r="A4476" s="21" t="s">
        <v>31</v>
      </c>
      <c r="B4476" s="21" t="s">
        <v>32</v>
      </c>
      <c r="C4476" s="24" t="s">
        <v>38</v>
      </c>
      <c r="D4476" s="24" t="s">
        <v>38</v>
      </c>
      <c r="E4476" t="s">
        <v>45</v>
      </c>
      <c r="F4476" s="25" t="s">
        <v>30</v>
      </c>
      <c r="G4476" s="25" t="s">
        <v>26</v>
      </c>
      <c r="H4476" s="25" t="s">
        <v>26</v>
      </c>
      <c r="I4476" s="21"/>
      <c r="J4476" s="21" t="s">
        <v>29</v>
      </c>
      <c r="K4476" s="26">
        <v>1.8517985343933101</v>
      </c>
      <c r="L4476" s="26">
        <v>0.90182662010192804</v>
      </c>
      <c r="N4476">
        <f>(Tabell1[[#This Row],[TP]]+Tabell1[[#This Row],[TN]])/(Tabell1[[#This Row],[TP]]+Tabell1[[#This Row],[TN]]+Tabell1[[#This Row],[FP]]+Tabell1[[#This Row],[FN]])</f>
        <v>0.85416101924640819</v>
      </c>
      <c r="O4476">
        <f>Tabell1[[#This Row],[TP]]/(Tabell1[[#This Row],[TP]]+Tabell1[[#This Row],[FP]])</f>
        <v>0.83568264196536446</v>
      </c>
      <c r="P4476">
        <f>Tabell1[[#This Row],[TP]]/(Tabell1[[#This Row],[TP]]+Tabell1[[#This Row],[FN]])</f>
        <v>0.94104308390022673</v>
      </c>
      <c r="Q4476">
        <f>2*(Tabell1[[#This Row],[Recall]] * Tabell1[[#This Row],[Precision]]) / (Tabell1[[#This Row],[Recall]] + Tabell1[[#This Row],[Precision]])</f>
        <v>0.88523890784982939</v>
      </c>
      <c r="R4476">
        <v>6225</v>
      </c>
      <c r="S4476">
        <v>3228</v>
      </c>
      <c r="T4476">
        <v>1224</v>
      </c>
      <c r="U4476">
        <v>390</v>
      </c>
    </row>
    <row r="4477" spans="1:21" hidden="1" x14ac:dyDescent="0.3">
      <c r="A4477" s="21" t="s">
        <v>31</v>
      </c>
      <c r="B4477" s="25" t="s">
        <v>22</v>
      </c>
      <c r="C4477" s="24" t="s">
        <v>38</v>
      </c>
      <c r="D4477" s="24" t="s">
        <v>38</v>
      </c>
      <c r="E4477" t="s">
        <v>45</v>
      </c>
      <c r="F4477" s="25" t="s">
        <v>30</v>
      </c>
      <c r="G4477" s="25" t="s">
        <v>26</v>
      </c>
      <c r="H4477" s="21" t="s">
        <v>29</v>
      </c>
      <c r="I4477" s="21"/>
      <c r="J4477" s="21" t="s">
        <v>29</v>
      </c>
      <c r="K4477" s="26">
        <v>2.0534193515777499</v>
      </c>
      <c r="L4477" s="26">
        <v>0.92544126510620095</v>
      </c>
      <c r="N4477">
        <f>(Tabell1[[#This Row],[TP]]+Tabell1[[#This Row],[TN]])/(Tabell1[[#This Row],[TP]]+Tabell1[[#This Row],[TN]]+Tabell1[[#This Row],[FP]]+Tabell1[[#This Row],[FN]])</f>
        <v>0.85217312731544226</v>
      </c>
      <c r="O4477">
        <f>Tabell1[[#This Row],[TP]]/(Tabell1[[#This Row],[TP]]+Tabell1[[#This Row],[FP]])</f>
        <v>0.82589344154994104</v>
      </c>
      <c r="P4477">
        <f>Tabell1[[#This Row],[TP]]/(Tabell1[[#This Row],[TP]]+Tabell1[[#This Row],[FN]])</f>
        <v>0.95374149659863949</v>
      </c>
      <c r="Q4477">
        <f>2*(Tabell1[[#This Row],[Recall]] * Tabell1[[#This Row],[Precision]]) / (Tabell1[[#This Row],[Recall]] + Tabell1[[#This Row],[Precision]])</f>
        <v>0.88522519994387538</v>
      </c>
      <c r="R4477">
        <v>6309</v>
      </c>
      <c r="S4477">
        <v>3122</v>
      </c>
      <c r="T4477">
        <v>1330</v>
      </c>
      <c r="U4477">
        <v>306</v>
      </c>
    </row>
    <row r="4478" spans="1:21" hidden="1" x14ac:dyDescent="0.3">
      <c r="A4478" s="23" t="s">
        <v>48</v>
      </c>
      <c r="B4478" s="21" t="s">
        <v>32</v>
      </c>
      <c r="C4478" s="23" t="s">
        <v>40</v>
      </c>
      <c r="D4478" s="23" t="s">
        <v>40</v>
      </c>
      <c r="E4478" t="s">
        <v>46</v>
      </c>
      <c r="F4478" s="25" t="s">
        <v>30</v>
      </c>
      <c r="G4478" s="21" t="s">
        <v>29</v>
      </c>
      <c r="H4478" s="25" t="s">
        <v>26</v>
      </c>
      <c r="I4478" s="25" t="s">
        <v>25</v>
      </c>
      <c r="J4478" s="21" t="s">
        <v>29</v>
      </c>
      <c r="K4478" s="26">
        <v>0.36284613609313898</v>
      </c>
      <c r="L4478" s="26">
        <v>0.55830144882202104</v>
      </c>
      <c r="N4478">
        <f>(Tabell1[[#This Row],[TP]]+Tabell1[[#This Row],[TN]])/(Tabell1[[#This Row],[TP]]+Tabell1[[#This Row],[TN]]+Tabell1[[#This Row],[FP]]+Tabell1[[#This Row],[FN]])</f>
        <v>0.88782167451975358</v>
      </c>
      <c r="O4478">
        <f>Tabell1[[#This Row],[TP]]/(Tabell1[[#This Row],[TP]]+Tabell1[[#This Row],[FP]])</f>
        <v>0.90346394094264626</v>
      </c>
      <c r="P4478">
        <f>Tabell1[[#This Row],[TP]]/(Tabell1[[#This Row],[TP]]+Tabell1[[#This Row],[FN]])</f>
        <v>0.86766042537720411</v>
      </c>
      <c r="Q4478">
        <f>2*(Tabell1[[#This Row],[Recall]] * Tabell1[[#This Row],[Precision]]) / (Tabell1[[#This Row],[Recall]] + Tabell1[[#This Row],[Precision]])</f>
        <v>0.88520029673590506</v>
      </c>
      <c r="R4478">
        <v>4773</v>
      </c>
      <c r="S4478">
        <v>5025</v>
      </c>
      <c r="T4478">
        <v>510</v>
      </c>
      <c r="U4478">
        <v>728</v>
      </c>
    </row>
    <row r="4479" spans="1:21" hidden="1" x14ac:dyDescent="0.3">
      <c r="A4479" s="23" t="s">
        <v>48</v>
      </c>
      <c r="B4479" s="21" t="s">
        <v>32</v>
      </c>
      <c r="C4479" s="23" t="s">
        <v>40</v>
      </c>
      <c r="D4479" s="23" t="s">
        <v>40</v>
      </c>
      <c r="E4479" t="s">
        <v>46</v>
      </c>
      <c r="F4479" s="25" t="s">
        <v>30</v>
      </c>
      <c r="G4479" s="21" t="s">
        <v>29</v>
      </c>
      <c r="H4479" s="25" t="s">
        <v>26</v>
      </c>
      <c r="I4479" s="25" t="s">
        <v>25</v>
      </c>
      <c r="J4479" s="25" t="s">
        <v>26</v>
      </c>
      <c r="K4479" s="26">
        <v>0.35507845878601002</v>
      </c>
      <c r="L4479" s="26">
        <v>0.64486908912658603</v>
      </c>
      <c r="N4479">
        <f>(Tabell1[[#This Row],[TP]]+Tabell1[[#This Row],[TN]])/(Tabell1[[#This Row],[TP]]+Tabell1[[#This Row],[TN]]+Tabell1[[#This Row],[FP]]+Tabell1[[#This Row],[FN]])</f>
        <v>0.88782167451975358</v>
      </c>
      <c r="O4479">
        <f>Tabell1[[#This Row],[TP]]/(Tabell1[[#This Row],[TP]]+Tabell1[[#This Row],[FP]])</f>
        <v>0.90346394094264626</v>
      </c>
      <c r="P4479">
        <f>Tabell1[[#This Row],[TP]]/(Tabell1[[#This Row],[TP]]+Tabell1[[#This Row],[FN]])</f>
        <v>0.86766042537720411</v>
      </c>
      <c r="Q4479">
        <f>2*(Tabell1[[#This Row],[Recall]] * Tabell1[[#This Row],[Precision]]) / (Tabell1[[#This Row],[Recall]] + Tabell1[[#This Row],[Precision]])</f>
        <v>0.88520029673590506</v>
      </c>
      <c r="R4479">
        <v>4773</v>
      </c>
      <c r="S4479">
        <v>5025</v>
      </c>
      <c r="T4479">
        <v>510</v>
      </c>
      <c r="U4479">
        <v>728</v>
      </c>
    </row>
    <row r="4480" spans="1:21" hidden="1" x14ac:dyDescent="0.3">
      <c r="A4480" s="21" t="s">
        <v>31</v>
      </c>
      <c r="B4480" s="25" t="s">
        <v>22</v>
      </c>
      <c r="C4480" s="24" t="s">
        <v>38</v>
      </c>
      <c r="D4480" s="24" t="s">
        <v>38</v>
      </c>
      <c r="E4480" t="s">
        <v>45</v>
      </c>
      <c r="F4480" s="25" t="s">
        <v>30</v>
      </c>
      <c r="G4480" s="21" t="s">
        <v>29</v>
      </c>
      <c r="H4480" s="25" t="s">
        <v>26</v>
      </c>
      <c r="I4480" s="25" t="s">
        <v>25</v>
      </c>
      <c r="J4480" s="25" t="s">
        <v>26</v>
      </c>
      <c r="K4480" s="26">
        <v>6.3079452514648402</v>
      </c>
      <c r="L4480" s="26">
        <v>1.41233777999877</v>
      </c>
      <c r="N4480">
        <f>(Tabell1[[#This Row],[TP]]+Tabell1[[#This Row],[TN]])/(Tabell1[[#This Row],[TP]]+Tabell1[[#This Row],[TN]]+Tabell1[[#This Row],[FP]]+Tabell1[[#This Row],[FN]])</f>
        <v>0.85361886690159938</v>
      </c>
      <c r="O4480">
        <f>Tabell1[[#This Row],[TP]]/(Tabell1[[#This Row],[TP]]+Tabell1[[#This Row],[FP]])</f>
        <v>0.83322214809873252</v>
      </c>
      <c r="P4480">
        <f>Tabell1[[#This Row],[TP]]/(Tabell1[[#This Row],[TP]]+Tabell1[[#This Row],[FN]])</f>
        <v>0.94406651549508691</v>
      </c>
      <c r="Q4480">
        <f>2*(Tabell1[[#This Row],[Recall]] * Tabell1[[#This Row],[Precision]]) / (Tabell1[[#This Row],[Recall]] + Tabell1[[#This Row],[Precision]])</f>
        <v>0.88518781006378455</v>
      </c>
      <c r="R4480">
        <v>6245</v>
      </c>
      <c r="S4480">
        <v>3202</v>
      </c>
      <c r="T4480">
        <v>1250</v>
      </c>
      <c r="U4480">
        <v>370</v>
      </c>
    </row>
    <row r="4481" spans="1:21" hidden="1" x14ac:dyDescent="0.3">
      <c r="A4481" s="21" t="s">
        <v>31</v>
      </c>
      <c r="B4481" s="25" t="s">
        <v>22</v>
      </c>
      <c r="C4481" s="24" t="s">
        <v>38</v>
      </c>
      <c r="D4481" s="24" t="s">
        <v>38</v>
      </c>
      <c r="E4481" t="s">
        <v>45</v>
      </c>
      <c r="F4481" s="25" t="s">
        <v>30</v>
      </c>
      <c r="G4481" s="25" t="s">
        <v>26</v>
      </c>
      <c r="H4481" s="25" t="s">
        <v>26</v>
      </c>
      <c r="I4481" s="25" t="s">
        <v>25</v>
      </c>
      <c r="J4481" s="25" t="s">
        <v>26</v>
      </c>
      <c r="K4481" s="26">
        <v>7.1564865112304599</v>
      </c>
      <c r="L4481" s="26">
        <v>1.0530660152435301</v>
      </c>
      <c r="N4481">
        <f>(Tabell1[[#This Row],[TP]]+Tabell1[[#This Row],[TN]])/(Tabell1[[#This Row],[TP]]+Tabell1[[#This Row],[TN]]+Tabell1[[#This Row],[FP]]+Tabell1[[#This Row],[FN]])</f>
        <v>0.85352850817746451</v>
      </c>
      <c r="O4481">
        <f>Tabell1[[#This Row],[TP]]/(Tabell1[[#This Row],[TP]]+Tabell1[[#This Row],[FP]])</f>
        <v>0.83319989324793164</v>
      </c>
      <c r="P4481">
        <f>Tabell1[[#This Row],[TP]]/(Tabell1[[#This Row],[TP]]+Tabell1[[#This Row],[FN]])</f>
        <v>0.94391534391534393</v>
      </c>
      <c r="Q4481">
        <f>2*(Tabell1[[#This Row],[Recall]] * Tabell1[[#This Row],[Precision]]) / (Tabell1[[#This Row],[Recall]] + Tabell1[[#This Row],[Precision]])</f>
        <v>0.88510879580409674</v>
      </c>
      <c r="R4481">
        <v>6244</v>
      </c>
      <c r="S4481">
        <v>3202</v>
      </c>
      <c r="T4481">
        <v>1250</v>
      </c>
      <c r="U4481">
        <v>371</v>
      </c>
    </row>
    <row r="4482" spans="1:21" hidden="1" x14ac:dyDescent="0.3">
      <c r="A4482" s="21" t="s">
        <v>31</v>
      </c>
      <c r="B4482" s="23" t="s">
        <v>33</v>
      </c>
      <c r="C4482" s="24" t="s">
        <v>38</v>
      </c>
      <c r="D4482" s="24" t="s">
        <v>38</v>
      </c>
      <c r="E4482" t="s">
        <v>45</v>
      </c>
      <c r="F4482" s="19" t="s">
        <v>21</v>
      </c>
      <c r="G4482" s="25" t="s">
        <v>26</v>
      </c>
      <c r="H4482" s="25" t="s">
        <v>26</v>
      </c>
      <c r="I4482" s="25" t="s">
        <v>25</v>
      </c>
      <c r="J4482" s="25" t="s">
        <v>26</v>
      </c>
      <c r="K4482" s="26">
        <v>341.69996953010502</v>
      </c>
      <c r="L4482" s="26">
        <v>2.6199603080749498</v>
      </c>
      <c r="N4482">
        <f>(Tabell1[[#This Row],[TP]]+Tabell1[[#This Row],[TN]])/(Tabell1[[#This Row],[TP]]+Tabell1[[#This Row],[TN]]+Tabell1[[#This Row],[FP]]+Tabell1[[#This Row],[FN]])</f>
        <v>0.84882985452245419</v>
      </c>
      <c r="O4482">
        <f>Tabell1[[#This Row],[TP]]/(Tabell1[[#This Row],[TP]]+Tabell1[[#This Row],[FP]])</f>
        <v>0.81097407500629248</v>
      </c>
      <c r="P4482">
        <f>Tabell1[[#This Row],[TP]]/(Tabell1[[#This Row],[TP]]+Tabell1[[#This Row],[FN]])</f>
        <v>0.97414965986394553</v>
      </c>
      <c r="Q4482">
        <f>2*(Tabell1[[#This Row],[Recall]] * Tabell1[[#This Row],[Precision]]) / (Tabell1[[#This Row],[Recall]] + Tabell1[[#This Row],[Precision]])</f>
        <v>0.88510404505185081</v>
      </c>
      <c r="R4482">
        <v>6444</v>
      </c>
      <c r="S4482">
        <v>2950</v>
      </c>
      <c r="T4482">
        <v>1502</v>
      </c>
      <c r="U4482">
        <v>171</v>
      </c>
    </row>
    <row r="4483" spans="1:21" hidden="1" x14ac:dyDescent="0.3">
      <c r="A4483" s="25" t="s">
        <v>20</v>
      </c>
      <c r="B4483" s="25" t="s">
        <v>22</v>
      </c>
      <c r="C4483" s="23" t="s">
        <v>40</v>
      </c>
      <c r="D4483" s="23" t="s">
        <v>40</v>
      </c>
      <c r="E4483" t="s">
        <v>46</v>
      </c>
      <c r="F4483" s="19" t="s">
        <v>21</v>
      </c>
      <c r="G4483" s="21" t="s">
        <v>29</v>
      </c>
      <c r="H4483" s="25" t="s">
        <v>26</v>
      </c>
      <c r="I4483" s="25" t="s">
        <v>25</v>
      </c>
      <c r="J4483" s="25" t="s">
        <v>26</v>
      </c>
      <c r="K4483" s="26">
        <v>2.1306242942810001</v>
      </c>
      <c r="L4483" s="26">
        <v>4.8365082740783603</v>
      </c>
      <c r="N4483">
        <f>(Tabell1[[#This Row],[TP]]+Tabell1[[#This Row],[TN]])/(Tabell1[[#This Row],[TP]]+Tabell1[[#This Row],[TN]]+Tabell1[[#This Row],[FP]]+Tabell1[[#This Row],[FN]])</f>
        <v>0.88528452337803554</v>
      </c>
      <c r="O4483">
        <f>Tabell1[[#This Row],[TP]]/(Tabell1[[#This Row],[TP]]+Tabell1[[#This Row],[FP]])</f>
        <v>0.88409214583711226</v>
      </c>
      <c r="P4483">
        <f>Tabell1[[#This Row],[TP]]/(Tabell1[[#This Row],[TP]]+Tabell1[[#This Row],[FN]])</f>
        <v>0.88602072350481731</v>
      </c>
      <c r="Q4483">
        <f>2*(Tabell1[[#This Row],[Recall]] * Tabell1[[#This Row],[Precision]]) / (Tabell1[[#This Row],[Recall]] + Tabell1[[#This Row],[Precision]])</f>
        <v>0.88505538405665507</v>
      </c>
      <c r="R4483">
        <v>4874</v>
      </c>
      <c r="S4483">
        <v>4896</v>
      </c>
      <c r="T4483">
        <v>639</v>
      </c>
      <c r="U4483">
        <v>627</v>
      </c>
    </row>
    <row r="4484" spans="1:21" hidden="1" x14ac:dyDescent="0.3">
      <c r="A4484" s="21" t="s">
        <v>31</v>
      </c>
      <c r="B4484" s="21" t="s">
        <v>32</v>
      </c>
      <c r="C4484" s="23" t="s">
        <v>40</v>
      </c>
      <c r="D4484" s="20" t="s">
        <v>23</v>
      </c>
      <c r="E4484" t="s">
        <v>24</v>
      </c>
      <c r="F4484" s="19" t="s">
        <v>21</v>
      </c>
      <c r="G4484" s="25" t="s">
        <v>26</v>
      </c>
      <c r="H4484" s="25" t="s">
        <v>26</v>
      </c>
      <c r="I4484" s="25" t="s">
        <v>25</v>
      </c>
      <c r="J4484" s="21" t="s">
        <v>29</v>
      </c>
      <c r="K4484" s="26">
        <v>0.95663380622863703</v>
      </c>
      <c r="L4484" s="26">
        <v>0.31622886657714799</v>
      </c>
      <c r="N4484">
        <f>(Tabell1[[#This Row],[TP]]+Tabell1[[#This Row],[TN]])/(Tabell1[[#This Row],[TP]]+Tabell1[[#This Row],[TN]]+Tabell1[[#This Row],[FP]]+Tabell1[[#This Row],[FN]])</f>
        <v>0.81406716755680275</v>
      </c>
      <c r="O4484">
        <f>Tabell1[[#This Row],[TP]]/(Tabell1[[#This Row],[TP]]+Tabell1[[#This Row],[FP]])</f>
        <v>0.9615712027240666</v>
      </c>
      <c r="P4484">
        <f>Tabell1[[#This Row],[TP]]/(Tabell1[[#This Row],[TP]]+Tabell1[[#This Row],[FN]])</f>
        <v>0.81980300673924311</v>
      </c>
      <c r="Q4484">
        <f>2*(Tabell1[[#This Row],[Recall]] * Tabell1[[#This Row],[Precision]]) / (Tabell1[[#This Row],[Recall]] + Tabell1[[#This Row],[Precision]])</f>
        <v>0.88504589209760454</v>
      </c>
      <c r="R4484">
        <v>7907</v>
      </c>
      <c r="S4484">
        <v>1086</v>
      </c>
      <c r="T4484">
        <v>316</v>
      </c>
      <c r="U4484">
        <v>1738</v>
      </c>
    </row>
    <row r="4485" spans="1:21" hidden="1" x14ac:dyDescent="0.3">
      <c r="A4485" s="25" t="s">
        <v>20</v>
      </c>
      <c r="B4485" s="25" t="s">
        <v>22</v>
      </c>
      <c r="C4485" s="23" t="s">
        <v>40</v>
      </c>
      <c r="D4485" s="23" t="s">
        <v>40</v>
      </c>
      <c r="E4485" t="s">
        <v>46</v>
      </c>
      <c r="F4485" s="25" t="s">
        <v>30</v>
      </c>
      <c r="G4485" s="21" t="s">
        <v>29</v>
      </c>
      <c r="H4485" s="21" t="s">
        <v>29</v>
      </c>
      <c r="I4485" s="25" t="s">
        <v>25</v>
      </c>
      <c r="J4485" s="25" t="s">
        <v>26</v>
      </c>
      <c r="K4485" s="26">
        <v>3.34541916847229</v>
      </c>
      <c r="L4485" s="26">
        <v>7.9882898330688397</v>
      </c>
      <c r="N4485">
        <f>(Tabell1[[#This Row],[TP]]+Tabell1[[#This Row],[TN]])/(Tabell1[[#This Row],[TP]]+Tabell1[[#This Row],[TN]]+Tabell1[[#This Row],[FP]]+Tabell1[[#This Row],[FN]])</f>
        <v>0.88564697354113808</v>
      </c>
      <c r="O4485">
        <f>Tabell1[[#This Row],[TP]]/(Tabell1[[#This Row],[TP]]+Tabell1[[#This Row],[FP]])</f>
        <v>0.88698192441117396</v>
      </c>
      <c r="P4485">
        <f>Tabell1[[#This Row],[TP]]/(Tabell1[[#This Row],[TP]]+Tabell1[[#This Row],[FN]])</f>
        <v>0.88311216142519544</v>
      </c>
      <c r="Q4485">
        <f>2*(Tabell1[[#This Row],[Recall]] * Tabell1[[#This Row],[Precision]]) / (Tabell1[[#This Row],[Recall]] + Tabell1[[#This Row],[Precision]])</f>
        <v>0.88504281289852438</v>
      </c>
      <c r="R4485">
        <v>4858</v>
      </c>
      <c r="S4485">
        <v>4916</v>
      </c>
      <c r="T4485">
        <v>619</v>
      </c>
      <c r="U4485">
        <v>643</v>
      </c>
    </row>
    <row r="4486" spans="1:21" hidden="1" x14ac:dyDescent="0.3">
      <c r="A4486" s="21" t="s">
        <v>31</v>
      </c>
      <c r="B4486" s="25" t="s">
        <v>22</v>
      </c>
      <c r="C4486" s="23" t="s">
        <v>40</v>
      </c>
      <c r="D4486" s="20" t="s">
        <v>23</v>
      </c>
      <c r="E4486" t="s">
        <v>24</v>
      </c>
      <c r="F4486" s="25" t="s">
        <v>30</v>
      </c>
      <c r="G4486" s="21" t="s">
        <v>29</v>
      </c>
      <c r="H4486" s="25" t="s">
        <v>26</v>
      </c>
      <c r="I4486" s="25" t="s">
        <v>25</v>
      </c>
      <c r="J4486" s="25" t="s">
        <v>26</v>
      </c>
      <c r="K4486" s="26">
        <v>8.8708903789520193</v>
      </c>
      <c r="L4486" s="26">
        <v>1.1341147422790501</v>
      </c>
      <c r="N4486">
        <f>(Tabell1[[#This Row],[TP]]+Tabell1[[#This Row],[TN]])/(Tabell1[[#This Row],[TP]]+Tabell1[[#This Row],[TN]]+Tabell1[[#This Row],[FP]]+Tabell1[[#This Row],[FN]])</f>
        <v>0.81397664524305247</v>
      </c>
      <c r="O4486">
        <f>Tabell1[[#This Row],[TP]]/(Tabell1[[#This Row],[TP]]+Tabell1[[#This Row],[FP]])</f>
        <v>0.96167883211678828</v>
      </c>
      <c r="P4486">
        <f>Tabell1[[#This Row],[TP]]/(Tabell1[[#This Row],[TP]]+Tabell1[[#This Row],[FN]])</f>
        <v>0.81959564541213059</v>
      </c>
      <c r="Q4486">
        <f>2*(Tabell1[[#This Row],[Recall]] * Tabell1[[#This Row],[Precision]]) / (Tabell1[[#This Row],[Recall]] + Tabell1[[#This Row],[Precision]])</f>
        <v>0.88497061293031065</v>
      </c>
      <c r="R4486">
        <v>7905</v>
      </c>
      <c r="S4486">
        <v>1087</v>
      </c>
      <c r="T4486">
        <v>315</v>
      </c>
      <c r="U4486">
        <v>1740</v>
      </c>
    </row>
    <row r="4487" spans="1:21" hidden="1" x14ac:dyDescent="0.3">
      <c r="A4487" s="21" t="s">
        <v>31</v>
      </c>
      <c r="B4487" s="23" t="s">
        <v>33</v>
      </c>
      <c r="C4487" s="23" t="s">
        <v>40</v>
      </c>
      <c r="D4487" s="20" t="s">
        <v>23</v>
      </c>
      <c r="E4487" t="s">
        <v>24</v>
      </c>
      <c r="F4487" s="19" t="s">
        <v>21</v>
      </c>
      <c r="G4487" s="21" t="s">
        <v>29</v>
      </c>
      <c r="H4487" s="25" t="s">
        <v>26</v>
      </c>
      <c r="I4487" s="25" t="s">
        <v>25</v>
      </c>
      <c r="J4487" s="21" t="s">
        <v>29</v>
      </c>
      <c r="K4487" s="26">
        <v>79.582400321960407</v>
      </c>
      <c r="L4487" s="26">
        <v>0.61435604095458896</v>
      </c>
      <c r="N4487">
        <f>(Tabell1[[#This Row],[TP]]+Tabell1[[#This Row],[TN]])/(Tabell1[[#This Row],[TP]]+Tabell1[[#This Row],[TN]]+Tabell1[[#This Row],[FP]]+Tabell1[[#This Row],[FN]])</f>
        <v>0.81397664524305247</v>
      </c>
      <c r="O4487">
        <f>Tabell1[[#This Row],[TP]]/(Tabell1[[#This Row],[TP]]+Tabell1[[#This Row],[FP]])</f>
        <v>0.96190360272638753</v>
      </c>
      <c r="P4487">
        <f>Tabell1[[#This Row],[TP]]/(Tabell1[[#This Row],[TP]]+Tabell1[[#This Row],[FN]])</f>
        <v>0.81938828408501818</v>
      </c>
      <c r="Q4487">
        <f>2*(Tabell1[[#This Row],[Recall]] * Tabell1[[#This Row],[Precision]]) / (Tabell1[[#This Row],[Recall]] + Tabell1[[#This Row],[Precision]])</f>
        <v>0.88494485191198713</v>
      </c>
      <c r="R4487">
        <v>7903</v>
      </c>
      <c r="S4487">
        <v>1089</v>
      </c>
      <c r="T4487">
        <v>313</v>
      </c>
      <c r="U4487">
        <v>1742</v>
      </c>
    </row>
    <row r="4488" spans="1:21" hidden="1" x14ac:dyDescent="0.3">
      <c r="A4488" s="21" t="s">
        <v>31</v>
      </c>
      <c r="B4488" s="25" t="s">
        <v>22</v>
      </c>
      <c r="C4488" s="24" t="s">
        <v>38</v>
      </c>
      <c r="D4488" s="24" t="s">
        <v>38</v>
      </c>
      <c r="E4488" t="s">
        <v>45</v>
      </c>
      <c r="F4488" s="19" t="s">
        <v>21</v>
      </c>
      <c r="G4488" s="25" t="s">
        <v>26</v>
      </c>
      <c r="H4488" s="25" t="s">
        <v>26</v>
      </c>
      <c r="I4488" s="25" t="s">
        <v>25</v>
      </c>
      <c r="J4488" s="21" t="s">
        <v>29</v>
      </c>
      <c r="K4488" s="26">
        <v>0.58590459823608398</v>
      </c>
      <c r="L4488" s="26">
        <v>0.42291736602783198</v>
      </c>
      <c r="N4488">
        <f>(Tabell1[[#This Row],[TP]]+Tabell1[[#This Row],[TN]])/(Tabell1[[#This Row],[TP]]+Tabell1[[#This Row],[TN]]+Tabell1[[#This Row],[FP]]+Tabell1[[#This Row],[FN]])</f>
        <v>0.85569711755670008</v>
      </c>
      <c r="O4488">
        <f>Tabell1[[#This Row],[TP]]/(Tabell1[[#This Row],[TP]]+Tabell1[[#This Row],[FP]])</f>
        <v>0.84578280044101428</v>
      </c>
      <c r="P4488">
        <f>Tabell1[[#This Row],[TP]]/(Tabell1[[#This Row],[TP]]+Tabell1[[#This Row],[FN]])</f>
        <v>0.92773998488284204</v>
      </c>
      <c r="Q4488">
        <f>2*(Tabell1[[#This Row],[Recall]] * Tabell1[[#This Row],[Precision]]) / (Tabell1[[#This Row],[Recall]] + Tabell1[[#This Row],[Precision]])</f>
        <v>0.88486770960997763</v>
      </c>
      <c r="R4488">
        <v>6137</v>
      </c>
      <c r="S4488">
        <v>3333</v>
      </c>
      <c r="T4488">
        <v>1119</v>
      </c>
      <c r="U4488">
        <v>478</v>
      </c>
    </row>
    <row r="4489" spans="1:21" hidden="1" x14ac:dyDescent="0.3">
      <c r="A4489" s="21" t="s">
        <v>31</v>
      </c>
      <c r="B4489" s="21" t="s">
        <v>32</v>
      </c>
      <c r="C4489" s="24" t="s">
        <v>38</v>
      </c>
      <c r="D4489" s="24" t="s">
        <v>38</v>
      </c>
      <c r="E4489" t="s">
        <v>45</v>
      </c>
      <c r="F4489" s="19" t="s">
        <v>21</v>
      </c>
      <c r="G4489" s="25" t="s">
        <v>26</v>
      </c>
      <c r="H4489" s="25" t="s">
        <v>26</v>
      </c>
      <c r="I4489" s="25" t="s">
        <v>25</v>
      </c>
      <c r="J4489" s="21" t="s">
        <v>29</v>
      </c>
      <c r="K4489" s="26">
        <v>0.61559152603149403</v>
      </c>
      <c r="L4489" s="26">
        <v>0.425911664962768</v>
      </c>
      <c r="N4489">
        <f>(Tabell1[[#This Row],[TP]]+Tabell1[[#This Row],[TN]])/(Tabell1[[#This Row],[TP]]+Tabell1[[#This Row],[TN]]+Tabell1[[#This Row],[FP]]+Tabell1[[#This Row],[FN]])</f>
        <v>0.8571428571428571</v>
      </c>
      <c r="O4489">
        <f>Tabell1[[#This Row],[TP]]/(Tabell1[[#This Row],[TP]]+Tabell1[[#This Row],[FP]])</f>
        <v>0.85440720923683466</v>
      </c>
      <c r="P4489">
        <f>Tabell1[[#This Row],[TP]]/(Tabell1[[#This Row],[TP]]+Tabell1[[#This Row],[FN]])</f>
        <v>0.91730914588057444</v>
      </c>
      <c r="Q4489">
        <f>2*(Tabell1[[#This Row],[Recall]] * Tabell1[[#This Row],[Precision]]) / (Tabell1[[#This Row],[Recall]] + Tabell1[[#This Row],[Precision]])</f>
        <v>0.88474156156593997</v>
      </c>
      <c r="R4489">
        <v>6068</v>
      </c>
      <c r="S4489">
        <v>3418</v>
      </c>
      <c r="T4489">
        <v>1034</v>
      </c>
      <c r="U4489">
        <v>547</v>
      </c>
    </row>
    <row r="4490" spans="1:21" hidden="1" x14ac:dyDescent="0.3">
      <c r="A4490" s="21" t="s">
        <v>31</v>
      </c>
      <c r="B4490" s="21" t="s">
        <v>32</v>
      </c>
      <c r="C4490" s="23" t="s">
        <v>40</v>
      </c>
      <c r="D4490" s="23" t="s">
        <v>40</v>
      </c>
      <c r="E4490" t="s">
        <v>41</v>
      </c>
      <c r="F4490" s="25" t="s">
        <v>30</v>
      </c>
      <c r="G4490" s="25" t="s">
        <v>26</v>
      </c>
      <c r="H4490" s="21" t="s">
        <v>29</v>
      </c>
      <c r="I4490" s="21"/>
      <c r="J4490" s="25" t="s">
        <v>26</v>
      </c>
      <c r="K4490" s="26">
        <v>6.9848501682281396</v>
      </c>
      <c r="L4490" s="26">
        <v>1.0789546966552701</v>
      </c>
      <c r="N4490">
        <f>(Tabell1[[#This Row],[TP]]+Tabell1[[#This Row],[TN]])/(Tabell1[[#This Row],[TP]]+Tabell1[[#This Row],[TN]]+Tabell1[[#This Row],[FP]]+Tabell1[[#This Row],[FN]])</f>
        <v>0.88495894613371828</v>
      </c>
      <c r="O4490">
        <f>Tabell1[[#This Row],[TP]]/(Tabell1[[#This Row],[TP]]+Tabell1[[#This Row],[FP]])</f>
        <v>0.88669325598259607</v>
      </c>
      <c r="P4490">
        <f>Tabell1[[#This Row],[TP]]/(Tabell1[[#This Row],[TP]]+Tabell1[[#This Row],[FN]])</f>
        <v>0.88269265475545933</v>
      </c>
      <c r="Q4490">
        <f>2*(Tabell1[[#This Row],[Recall]] * Tabell1[[#This Row],[Precision]]) / (Tabell1[[#This Row],[Recall]] + Tabell1[[#This Row],[Precision]])</f>
        <v>0.88468843266708874</v>
      </c>
      <c r="R4490">
        <v>4891</v>
      </c>
      <c r="S4490">
        <v>4917</v>
      </c>
      <c r="T4490">
        <v>625</v>
      </c>
      <c r="U4490">
        <v>650</v>
      </c>
    </row>
    <row r="4491" spans="1:21" hidden="1" x14ac:dyDescent="0.3">
      <c r="A4491" s="21" t="s">
        <v>31</v>
      </c>
      <c r="B4491" s="25" t="s">
        <v>22</v>
      </c>
      <c r="C4491" s="24" t="s">
        <v>38</v>
      </c>
      <c r="D4491" s="24" t="s">
        <v>38</v>
      </c>
      <c r="E4491" t="s">
        <v>39</v>
      </c>
      <c r="F4491" s="25" t="s">
        <v>30</v>
      </c>
      <c r="G4491" s="25" t="s">
        <v>26</v>
      </c>
      <c r="H4491" s="21" t="s">
        <v>29</v>
      </c>
      <c r="I4491" s="21"/>
      <c r="J4491" s="21" t="s">
        <v>29</v>
      </c>
      <c r="K4491" s="26">
        <v>1.6138877868652299</v>
      </c>
      <c r="L4491" s="26">
        <v>0.54280400276184004</v>
      </c>
      <c r="N4491">
        <f>(Tabell1[[#This Row],[TP]]+Tabell1[[#This Row],[TN]])/(Tabell1[[#This Row],[TP]]+Tabell1[[#This Row],[TN]]+Tabell1[[#This Row],[FP]]+Tabell1[[#This Row],[FN]])</f>
        <v>0.85355309375844368</v>
      </c>
      <c r="O4491">
        <f>Tabell1[[#This Row],[TP]]/(Tabell1[[#This Row],[TP]]+Tabell1[[#This Row],[FP]])</f>
        <v>0.84056603773584904</v>
      </c>
      <c r="P4491">
        <f>Tabell1[[#This Row],[TP]]/(Tabell1[[#This Row],[TP]]+Tabell1[[#This Row],[FN]])</f>
        <v>0.93368263473053892</v>
      </c>
      <c r="Q4491">
        <f>2*(Tabell1[[#This Row],[Recall]] * Tabell1[[#This Row],[Precision]]) / (Tabell1[[#This Row],[Recall]] + Tabell1[[#This Row],[Precision]])</f>
        <v>0.88468085106382977</v>
      </c>
      <c r="R4491">
        <v>6237</v>
      </c>
      <c r="S4491">
        <v>3240</v>
      </c>
      <c r="T4491">
        <v>1183</v>
      </c>
      <c r="U4491">
        <v>443</v>
      </c>
    </row>
    <row r="4492" spans="1:21" hidden="1" x14ac:dyDescent="0.3">
      <c r="A4492" s="21" t="s">
        <v>31</v>
      </c>
      <c r="B4492" s="25" t="s">
        <v>22</v>
      </c>
      <c r="C4492" s="24" t="s">
        <v>38</v>
      </c>
      <c r="D4492" s="24" t="s">
        <v>38</v>
      </c>
      <c r="E4492" t="s">
        <v>39</v>
      </c>
      <c r="F4492" s="25" t="s">
        <v>30</v>
      </c>
      <c r="G4492" s="21" t="s">
        <v>29</v>
      </c>
      <c r="H4492" s="25" t="s">
        <v>26</v>
      </c>
      <c r="I4492" s="25" t="s">
        <v>25</v>
      </c>
      <c r="J4492" s="21" t="s">
        <v>29</v>
      </c>
      <c r="K4492" s="26">
        <v>1.44795393943786</v>
      </c>
      <c r="L4492" s="26">
        <v>0.46377515792846602</v>
      </c>
      <c r="N4492">
        <f>(Tabell1[[#This Row],[TP]]+Tabell1[[#This Row],[TN]])/(Tabell1[[#This Row],[TP]]+Tabell1[[#This Row],[TN]]+Tabell1[[#This Row],[FP]]+Tabell1[[#This Row],[FN]])</f>
        <v>0.85454381698640003</v>
      </c>
      <c r="O4492">
        <f>Tabell1[[#This Row],[TP]]/(Tabell1[[#This Row],[TP]]+Tabell1[[#This Row],[FP]])</f>
        <v>0.84592268815735561</v>
      </c>
      <c r="P4492">
        <f>Tabell1[[#This Row],[TP]]/(Tabell1[[#This Row],[TP]]+Tabell1[[#This Row],[FN]])</f>
        <v>0.92709580838323358</v>
      </c>
      <c r="Q4492">
        <f>2*(Tabell1[[#This Row],[Recall]] * Tabell1[[#This Row],[Precision]]) / (Tabell1[[#This Row],[Recall]] + Tabell1[[#This Row],[Precision]])</f>
        <v>0.88465109635026073</v>
      </c>
      <c r="R4492">
        <v>6193</v>
      </c>
      <c r="S4492">
        <v>3295</v>
      </c>
      <c r="T4492">
        <v>1128</v>
      </c>
      <c r="U4492">
        <v>487</v>
      </c>
    </row>
    <row r="4493" spans="1:21" hidden="1" x14ac:dyDescent="0.3">
      <c r="A4493" s="21" t="s">
        <v>31</v>
      </c>
      <c r="B4493" s="25" t="s">
        <v>22</v>
      </c>
      <c r="C4493" s="24" t="s">
        <v>38</v>
      </c>
      <c r="D4493" s="24" t="s">
        <v>38</v>
      </c>
      <c r="E4493" t="s">
        <v>45</v>
      </c>
      <c r="F4493" s="19" t="s">
        <v>21</v>
      </c>
      <c r="G4493" s="25" t="s">
        <v>26</v>
      </c>
      <c r="H4493" s="21" t="s">
        <v>29</v>
      </c>
      <c r="I4493" s="21"/>
      <c r="J4493" s="21" t="s">
        <v>29</v>
      </c>
      <c r="K4493" s="26">
        <v>0.64946007728576605</v>
      </c>
      <c r="L4493" s="26">
        <v>0.43932223320007302</v>
      </c>
      <c r="N4493">
        <f>(Tabell1[[#This Row],[TP]]+Tabell1[[#This Row],[TN]])/(Tabell1[[#This Row],[TP]]+Tabell1[[#This Row],[TN]]+Tabell1[[#This Row],[FP]]+Tabell1[[#This Row],[FN]])</f>
        <v>0.85388994307400379</v>
      </c>
      <c r="O4493">
        <f>Tabell1[[#This Row],[TP]]/(Tabell1[[#This Row],[TP]]+Tabell1[[#This Row],[FP]])</f>
        <v>0.83770270270270275</v>
      </c>
      <c r="P4493">
        <f>Tabell1[[#This Row],[TP]]/(Tabell1[[#This Row],[TP]]+Tabell1[[#This Row],[FN]])</f>
        <v>0.93711262282690855</v>
      </c>
      <c r="Q4493">
        <f>2*(Tabell1[[#This Row],[Recall]] * Tabell1[[#This Row],[Precision]]) / (Tabell1[[#This Row],[Recall]] + Tabell1[[#This Row],[Precision]])</f>
        <v>0.88462361755262231</v>
      </c>
      <c r="R4493">
        <v>6199</v>
      </c>
      <c r="S4493">
        <v>3251</v>
      </c>
      <c r="T4493">
        <v>1201</v>
      </c>
      <c r="U4493">
        <v>416</v>
      </c>
    </row>
    <row r="4494" spans="1:21" hidden="1" x14ac:dyDescent="0.3">
      <c r="A4494" s="21" t="s">
        <v>31</v>
      </c>
      <c r="B4494" s="25" t="s">
        <v>22</v>
      </c>
      <c r="C4494" s="24" t="s">
        <v>38</v>
      </c>
      <c r="D4494" s="24" t="s">
        <v>38</v>
      </c>
      <c r="E4494" t="s">
        <v>45</v>
      </c>
      <c r="F4494" s="19" t="s">
        <v>21</v>
      </c>
      <c r="G4494" s="21" t="s">
        <v>29</v>
      </c>
      <c r="H4494" s="25" t="s">
        <v>26</v>
      </c>
      <c r="I4494" s="25" t="s">
        <v>25</v>
      </c>
      <c r="J4494" s="21" t="s">
        <v>29</v>
      </c>
      <c r="K4494" s="26">
        <v>0.58049178123474099</v>
      </c>
      <c r="L4494" s="26">
        <v>0.62378120422363204</v>
      </c>
      <c r="N4494">
        <f>(Tabell1[[#This Row],[TP]]+Tabell1[[#This Row],[TN]])/(Tabell1[[#This Row],[TP]]+Tabell1[[#This Row],[TN]]+Tabell1[[#This Row],[FP]]+Tabell1[[#This Row],[FN]])</f>
        <v>0.85515496521189116</v>
      </c>
      <c r="O4494">
        <f>Tabell1[[#This Row],[TP]]/(Tabell1[[#This Row],[TP]]+Tabell1[[#This Row],[FP]])</f>
        <v>0.84575055187637971</v>
      </c>
      <c r="P4494">
        <f>Tabell1[[#This Row],[TP]]/(Tabell1[[#This Row],[TP]]+Tabell1[[#This Row],[FN]])</f>
        <v>0.92668178382464095</v>
      </c>
      <c r="Q4494">
        <f>2*(Tabell1[[#This Row],[Recall]] * Tabell1[[#This Row],[Precision]]) / (Tabell1[[#This Row],[Recall]] + Tabell1[[#This Row],[Precision]])</f>
        <v>0.88436846281468662</v>
      </c>
      <c r="R4494">
        <v>6130</v>
      </c>
      <c r="S4494">
        <v>3334</v>
      </c>
      <c r="T4494">
        <v>1118</v>
      </c>
      <c r="U4494">
        <v>485</v>
      </c>
    </row>
    <row r="4495" spans="1:21" hidden="1" x14ac:dyDescent="0.3">
      <c r="A4495" s="21" t="s">
        <v>31</v>
      </c>
      <c r="B4495" s="21" t="s">
        <v>32</v>
      </c>
      <c r="C4495" s="24" t="s">
        <v>38</v>
      </c>
      <c r="D4495" s="24" t="s">
        <v>38</v>
      </c>
      <c r="E4495" t="s">
        <v>45</v>
      </c>
      <c r="F4495" s="25" t="s">
        <v>30</v>
      </c>
      <c r="G4495" s="25" t="s">
        <v>26</v>
      </c>
      <c r="H4495" s="21" t="s">
        <v>29</v>
      </c>
      <c r="I4495" s="21"/>
      <c r="J4495" s="21" t="s">
        <v>29</v>
      </c>
      <c r="K4495" s="26">
        <v>1.67991590499877</v>
      </c>
      <c r="L4495" s="26">
        <v>0.91256546974182096</v>
      </c>
      <c r="N4495">
        <f>(Tabell1[[#This Row],[TP]]+Tabell1[[#This Row],[TN]])/(Tabell1[[#This Row],[TP]]+Tabell1[[#This Row],[TN]]+Tabell1[[#This Row],[FP]]+Tabell1[[#This Row],[FN]])</f>
        <v>0.85181169241890309</v>
      </c>
      <c r="O4495">
        <f>Tabell1[[#This Row],[TP]]/(Tabell1[[#This Row],[TP]]+Tabell1[[#This Row],[FP]])</f>
        <v>0.82881692002643759</v>
      </c>
      <c r="P4495">
        <f>Tabell1[[#This Row],[TP]]/(Tabell1[[#This Row],[TP]]+Tabell1[[#This Row],[FN]])</f>
        <v>0.94784580498866211</v>
      </c>
      <c r="Q4495">
        <f>2*(Tabell1[[#This Row],[Recall]] * Tabell1[[#This Row],[Precision]]) / (Tabell1[[#This Row],[Recall]] + Tabell1[[#This Row],[Precision]])</f>
        <v>0.88434414668547245</v>
      </c>
      <c r="R4495">
        <v>6270</v>
      </c>
      <c r="S4495">
        <v>3157</v>
      </c>
      <c r="T4495">
        <v>1295</v>
      </c>
      <c r="U4495">
        <v>345</v>
      </c>
    </row>
    <row r="4496" spans="1:21" hidden="1" x14ac:dyDescent="0.3">
      <c r="A4496" s="23" t="s">
        <v>48</v>
      </c>
      <c r="B4496" s="25" t="s">
        <v>22</v>
      </c>
      <c r="C4496" s="23" t="s">
        <v>40</v>
      </c>
      <c r="D4496" s="23" t="s">
        <v>40</v>
      </c>
      <c r="E4496" t="s">
        <v>46</v>
      </c>
      <c r="F4496" s="19" t="s">
        <v>21</v>
      </c>
      <c r="G4496" s="21" t="s">
        <v>29</v>
      </c>
      <c r="H4496" s="25" t="s">
        <v>26</v>
      </c>
      <c r="I4496" s="21"/>
      <c r="J4496" s="25" t="s">
        <v>26</v>
      </c>
      <c r="K4496" s="26">
        <v>0.23165440559387199</v>
      </c>
      <c r="L4496" s="26">
        <v>0.45163774490356401</v>
      </c>
      <c r="N4496">
        <f>(Tabell1[[#This Row],[TP]]+Tabell1[[#This Row],[TN]])/(Tabell1[[#This Row],[TP]]+Tabell1[[#This Row],[TN]]+Tabell1[[#This Row],[FP]]+Tabell1[[#This Row],[FN]])</f>
        <v>0.88927147517216387</v>
      </c>
      <c r="O4496">
        <f>Tabell1[[#This Row],[TP]]/(Tabell1[[#This Row],[TP]]+Tabell1[[#This Row],[FP]])</f>
        <v>0.92274254099980246</v>
      </c>
      <c r="P4496">
        <f>Tabell1[[#This Row],[TP]]/(Tabell1[[#This Row],[TP]]+Tabell1[[#This Row],[FN]])</f>
        <v>0.84893655698963821</v>
      </c>
      <c r="Q4496">
        <f>2*(Tabell1[[#This Row],[Recall]] * Tabell1[[#This Row],[Precision]]) / (Tabell1[[#This Row],[Recall]] + Tabell1[[#This Row],[Precision]])</f>
        <v>0.88430221548949062</v>
      </c>
      <c r="R4496">
        <v>4670</v>
      </c>
      <c r="S4496">
        <v>5144</v>
      </c>
      <c r="T4496">
        <v>391</v>
      </c>
      <c r="U4496">
        <v>831</v>
      </c>
    </row>
    <row r="4497" spans="1:21" hidden="1" x14ac:dyDescent="0.3">
      <c r="A4497" s="25" t="s">
        <v>20</v>
      </c>
      <c r="B4497" s="21" t="s">
        <v>32</v>
      </c>
      <c r="C4497" s="24" t="s">
        <v>38</v>
      </c>
      <c r="D4497" s="20" t="s">
        <v>23</v>
      </c>
      <c r="E4497" t="s">
        <v>24</v>
      </c>
      <c r="F4497" s="25" t="s">
        <v>30</v>
      </c>
      <c r="G4497" s="25" t="s">
        <v>26</v>
      </c>
      <c r="H4497" s="21" t="s">
        <v>29</v>
      </c>
      <c r="I4497" s="25" t="s">
        <v>25</v>
      </c>
      <c r="J4497" s="25" t="s">
        <v>26</v>
      </c>
      <c r="K4497" s="26">
        <v>2.8495633602142298</v>
      </c>
      <c r="L4497" s="26">
        <v>4.1160204410552899</v>
      </c>
      <c r="N4497">
        <f>(Tabell1[[#This Row],[TP]]+Tabell1[[#This Row],[TN]])/(Tabell1[[#This Row],[TP]]+Tabell1[[#This Row],[TN]]+Tabell1[[#This Row],[FP]]+Tabell1[[#This Row],[FN]])</f>
        <v>0.81270933285054769</v>
      </c>
      <c r="O4497">
        <f>Tabell1[[#This Row],[TP]]/(Tabell1[[#This Row],[TP]]+Tabell1[[#This Row],[FP]])</f>
        <v>0.9607151544636342</v>
      </c>
      <c r="P4497">
        <f>Tabell1[[#This Row],[TP]]/(Tabell1[[#This Row],[TP]]+Tabell1[[#This Row],[FN]])</f>
        <v>0.81897356143079314</v>
      </c>
      <c r="Q4497">
        <f>2*(Tabell1[[#This Row],[Recall]] * Tabell1[[#This Row],[Precision]]) / (Tabell1[[#This Row],[Recall]] + Tabell1[[#This Row],[Precision]])</f>
        <v>0.88419992164325278</v>
      </c>
      <c r="R4497">
        <v>7899</v>
      </c>
      <c r="S4497">
        <v>1079</v>
      </c>
      <c r="T4497">
        <v>323</v>
      </c>
      <c r="U4497">
        <v>1746</v>
      </c>
    </row>
    <row r="4498" spans="1:21" hidden="1" x14ac:dyDescent="0.3">
      <c r="A4498" s="25" t="s">
        <v>20</v>
      </c>
      <c r="B4498" s="21" t="s">
        <v>32</v>
      </c>
      <c r="C4498" s="24" t="s">
        <v>38</v>
      </c>
      <c r="D4498" s="24" t="s">
        <v>38</v>
      </c>
      <c r="E4498" t="s">
        <v>39</v>
      </c>
      <c r="F4498" s="25" t="s">
        <v>30</v>
      </c>
      <c r="G4498" s="21" t="s">
        <v>29</v>
      </c>
      <c r="H4498" s="21" t="s">
        <v>29</v>
      </c>
      <c r="I4498" s="21"/>
      <c r="J4498" s="21" t="s">
        <v>29</v>
      </c>
      <c r="K4498" s="26">
        <v>3.2896423339843701</v>
      </c>
      <c r="L4498" s="26">
        <v>8.3764994144439697</v>
      </c>
      <c r="N4498">
        <f>(Tabell1[[#This Row],[TP]]+Tabell1[[#This Row],[TN]])/(Tabell1[[#This Row],[TP]]+Tabell1[[#This Row],[TN]]+Tabell1[[#This Row],[FP]]+Tabell1[[#This Row],[FN]])</f>
        <v>0.85634513194632078</v>
      </c>
      <c r="O4498">
        <f>Tabell1[[#This Row],[TP]]/(Tabell1[[#This Row],[TP]]+Tabell1[[#This Row],[FP]])</f>
        <v>0.85845199492457347</v>
      </c>
      <c r="P4498">
        <f>Tabell1[[#This Row],[TP]]/(Tabell1[[#This Row],[TP]]+Tabell1[[#This Row],[FN]])</f>
        <v>0.9115269461077844</v>
      </c>
      <c r="Q4498">
        <f>2*(Tabell1[[#This Row],[Recall]] * Tabell1[[#This Row],[Precision]]) / (Tabell1[[#This Row],[Recall]] + Tabell1[[#This Row],[Precision]])</f>
        <v>0.88419371233572919</v>
      </c>
      <c r="R4498">
        <v>6089</v>
      </c>
      <c r="S4498">
        <v>3419</v>
      </c>
      <c r="T4498">
        <v>1004</v>
      </c>
      <c r="U4498">
        <v>591</v>
      </c>
    </row>
    <row r="4499" spans="1:21" hidden="1" x14ac:dyDescent="0.3">
      <c r="A4499" s="25" t="s">
        <v>20</v>
      </c>
      <c r="B4499" s="21" t="s">
        <v>32</v>
      </c>
      <c r="C4499" s="24" t="s">
        <v>38</v>
      </c>
      <c r="D4499" s="24" t="s">
        <v>38</v>
      </c>
      <c r="E4499" t="s">
        <v>39</v>
      </c>
      <c r="F4499" s="25" t="s">
        <v>30</v>
      </c>
      <c r="G4499" s="25" t="s">
        <v>26</v>
      </c>
      <c r="H4499" s="21" t="s">
        <v>29</v>
      </c>
      <c r="I4499" s="21"/>
      <c r="J4499" s="21" t="s">
        <v>29</v>
      </c>
      <c r="K4499" s="26">
        <v>3.2819120883941602</v>
      </c>
      <c r="L4499" s="26">
        <v>8.4356012344360298</v>
      </c>
      <c r="N4499">
        <f>(Tabell1[[#This Row],[TP]]+Tabell1[[#This Row],[TN]])/(Tabell1[[#This Row],[TP]]+Tabell1[[#This Row],[TN]]+Tabell1[[#This Row],[FP]]+Tabell1[[#This Row],[FN]])</f>
        <v>0.85634513194632078</v>
      </c>
      <c r="O4499">
        <f>Tabell1[[#This Row],[TP]]/(Tabell1[[#This Row],[TP]]+Tabell1[[#This Row],[FP]])</f>
        <v>0.85845199492457347</v>
      </c>
      <c r="P4499">
        <f>Tabell1[[#This Row],[TP]]/(Tabell1[[#This Row],[TP]]+Tabell1[[#This Row],[FN]])</f>
        <v>0.9115269461077844</v>
      </c>
      <c r="Q4499">
        <f>2*(Tabell1[[#This Row],[Recall]] * Tabell1[[#This Row],[Precision]]) / (Tabell1[[#This Row],[Recall]] + Tabell1[[#This Row],[Precision]])</f>
        <v>0.88419371233572919</v>
      </c>
      <c r="R4499">
        <v>6089</v>
      </c>
      <c r="S4499">
        <v>3419</v>
      </c>
      <c r="T4499">
        <v>1004</v>
      </c>
      <c r="U4499">
        <v>591</v>
      </c>
    </row>
    <row r="4500" spans="1:21" hidden="1" x14ac:dyDescent="0.3">
      <c r="A4500" s="21" t="s">
        <v>31</v>
      </c>
      <c r="B4500" s="21" t="s">
        <v>32</v>
      </c>
      <c r="C4500" s="24" t="s">
        <v>38</v>
      </c>
      <c r="D4500" s="24" t="s">
        <v>38</v>
      </c>
      <c r="E4500" t="s">
        <v>39</v>
      </c>
      <c r="F4500" s="25" t="s">
        <v>30</v>
      </c>
      <c r="G4500" s="21" t="s">
        <v>29</v>
      </c>
      <c r="H4500" s="21" t="s">
        <v>29</v>
      </c>
      <c r="I4500" s="25" t="s">
        <v>25</v>
      </c>
      <c r="J4500" s="21" t="s">
        <v>29</v>
      </c>
      <c r="K4500" s="26">
        <v>1.45852494239807</v>
      </c>
      <c r="L4500" s="26">
        <v>0.47049951553344699</v>
      </c>
      <c r="N4500">
        <f>(Tabell1[[#This Row],[TP]]+Tabell1[[#This Row],[TN]])/(Tabell1[[#This Row],[TP]]+Tabell1[[#This Row],[TN]]+Tabell1[[#This Row],[FP]]+Tabell1[[#This Row],[FN]])</f>
        <v>0.85184184454651901</v>
      </c>
      <c r="O4500">
        <f>Tabell1[[#This Row],[TP]]/(Tabell1[[#This Row],[TP]]+Tabell1[[#This Row],[FP]])</f>
        <v>0.83464043599627813</v>
      </c>
      <c r="P4500">
        <f>Tabell1[[#This Row],[TP]]/(Tabell1[[#This Row],[TP]]+Tabell1[[#This Row],[FN]])</f>
        <v>0.93997005988023952</v>
      </c>
      <c r="Q4500">
        <f>2*(Tabell1[[#This Row],[Recall]] * Tabell1[[#This Row],[Precision]]) / (Tabell1[[#This Row],[Recall]] + Tabell1[[#This Row],[Precision]])</f>
        <v>0.88417939871858064</v>
      </c>
      <c r="R4500">
        <v>6279</v>
      </c>
      <c r="S4500">
        <v>3179</v>
      </c>
      <c r="T4500">
        <v>1244</v>
      </c>
      <c r="U4500">
        <v>401</v>
      </c>
    </row>
    <row r="4501" spans="1:21" hidden="1" x14ac:dyDescent="0.3">
      <c r="A4501" s="25" t="s">
        <v>20</v>
      </c>
      <c r="B4501" s="21" t="s">
        <v>32</v>
      </c>
      <c r="C4501" s="24" t="s">
        <v>38</v>
      </c>
      <c r="D4501" s="20" t="s">
        <v>23</v>
      </c>
      <c r="E4501" t="s">
        <v>24</v>
      </c>
      <c r="F4501" s="25" t="s">
        <v>30</v>
      </c>
      <c r="G4501" s="21" t="s">
        <v>29</v>
      </c>
      <c r="H4501" s="21" t="s">
        <v>29</v>
      </c>
      <c r="I4501" s="25" t="s">
        <v>25</v>
      </c>
      <c r="J4501" s="25" t="s">
        <v>26</v>
      </c>
      <c r="K4501" s="26">
        <v>2.8800301551818799</v>
      </c>
      <c r="L4501" s="26">
        <v>4.0582234859466499</v>
      </c>
      <c r="N4501">
        <f>(Tabell1[[#This Row],[TP]]+Tabell1[[#This Row],[TN]])/(Tabell1[[#This Row],[TP]]+Tabell1[[#This Row],[TN]]+Tabell1[[#This Row],[FP]]+Tabell1[[#This Row],[FN]])</f>
        <v>0.81252828822304701</v>
      </c>
      <c r="O4501">
        <f>Tabell1[[#This Row],[TP]]/(Tabell1[[#This Row],[TP]]+Tabell1[[#This Row],[FP]])</f>
        <v>0.96048151750972766</v>
      </c>
      <c r="P4501">
        <f>Tabell1[[#This Row],[TP]]/(Tabell1[[#This Row],[TP]]+Tabell1[[#This Row],[FN]])</f>
        <v>0.81897356143079314</v>
      </c>
      <c r="Q4501">
        <f>2*(Tabell1[[#This Row],[Recall]] * Tabell1[[#This Row],[Precision]]) / (Tabell1[[#This Row],[Recall]] + Tabell1[[#This Row],[Precision]])</f>
        <v>0.88410095696457558</v>
      </c>
      <c r="R4501">
        <v>7899</v>
      </c>
      <c r="S4501">
        <v>1077</v>
      </c>
      <c r="T4501">
        <v>325</v>
      </c>
      <c r="U4501">
        <v>1746</v>
      </c>
    </row>
    <row r="4502" spans="1:21" hidden="1" x14ac:dyDescent="0.3">
      <c r="A4502" s="25" t="s">
        <v>20</v>
      </c>
      <c r="B4502" s="23" t="s">
        <v>33</v>
      </c>
      <c r="C4502" s="23" t="s">
        <v>40</v>
      </c>
      <c r="D4502" s="23" t="s">
        <v>40</v>
      </c>
      <c r="E4502" t="s">
        <v>46</v>
      </c>
      <c r="F4502" s="19" t="s">
        <v>21</v>
      </c>
      <c r="G4502" s="25" t="s">
        <v>26</v>
      </c>
      <c r="H4502" s="25" t="s">
        <v>26</v>
      </c>
      <c r="I4502" s="21"/>
      <c r="J4502" s="21" t="s">
        <v>29</v>
      </c>
      <c r="K4502" s="26">
        <v>2.94085645675659</v>
      </c>
      <c r="L4502" s="26">
        <v>7.8634979724883998</v>
      </c>
      <c r="N4502">
        <f>(Tabell1[[#This Row],[TP]]+Tabell1[[#This Row],[TN]])/(Tabell1[[#This Row],[TP]]+Tabell1[[#This Row],[TN]]+Tabell1[[#This Row],[FP]]+Tabell1[[#This Row],[FN]])</f>
        <v>0.88591881116346505</v>
      </c>
      <c r="O4502">
        <f>Tabell1[[#This Row],[TP]]/(Tabell1[[#This Row],[TP]]+Tabell1[[#This Row],[FP]])</f>
        <v>0.89570895522388061</v>
      </c>
      <c r="P4502">
        <f>Tabell1[[#This Row],[TP]]/(Tabell1[[#This Row],[TP]]+Tabell1[[#This Row],[FN]])</f>
        <v>0.87275040901654244</v>
      </c>
      <c r="Q4502">
        <f>2*(Tabell1[[#This Row],[Recall]] * Tabell1[[#This Row],[Precision]]) / (Tabell1[[#This Row],[Recall]] + Tabell1[[#This Row],[Precision]])</f>
        <v>0.88408065555657855</v>
      </c>
      <c r="R4502">
        <v>4801</v>
      </c>
      <c r="S4502">
        <v>4976</v>
      </c>
      <c r="T4502">
        <v>559</v>
      </c>
      <c r="U4502">
        <v>700</v>
      </c>
    </row>
    <row r="4503" spans="1:21" hidden="1" x14ac:dyDescent="0.3">
      <c r="A4503" s="21" t="s">
        <v>31</v>
      </c>
      <c r="B4503" s="23" t="s">
        <v>33</v>
      </c>
      <c r="C4503" s="24" t="s">
        <v>38</v>
      </c>
      <c r="D4503" s="24" t="s">
        <v>38</v>
      </c>
      <c r="E4503" t="s">
        <v>45</v>
      </c>
      <c r="F4503" s="19" t="s">
        <v>21</v>
      </c>
      <c r="G4503" s="21" t="s">
        <v>29</v>
      </c>
      <c r="H4503" s="21" t="s">
        <v>29</v>
      </c>
      <c r="I4503" s="25" t="s">
        <v>25</v>
      </c>
      <c r="J4503" s="25" t="s">
        <v>26</v>
      </c>
      <c r="K4503" s="26">
        <v>429.878897428512</v>
      </c>
      <c r="L4503" s="26">
        <v>3.75238633155822</v>
      </c>
      <c r="N4503">
        <f>(Tabell1[[#This Row],[TP]]+Tabell1[[#This Row],[TN]])/(Tabell1[[#This Row],[TP]]+Tabell1[[#This Row],[TN]]+Tabell1[[#This Row],[FP]]+Tabell1[[#This Row],[FN]])</f>
        <v>0.84702268003975789</v>
      </c>
      <c r="O4503">
        <f>Tabell1[[#This Row],[TP]]/(Tabell1[[#This Row],[TP]]+Tabell1[[#This Row],[FP]])</f>
        <v>0.80816428750313052</v>
      </c>
      <c r="P4503">
        <f>Tabell1[[#This Row],[TP]]/(Tabell1[[#This Row],[TP]]+Tabell1[[#This Row],[FN]])</f>
        <v>0.97566137566137567</v>
      </c>
      <c r="Q4503">
        <f>2*(Tabell1[[#This Row],[Recall]] * Tabell1[[#This Row],[Precision]]) / (Tabell1[[#This Row],[Recall]] + Tabell1[[#This Row],[Precision]])</f>
        <v>0.88404903773714127</v>
      </c>
      <c r="R4503">
        <v>6454</v>
      </c>
      <c r="S4503">
        <v>2920</v>
      </c>
      <c r="T4503">
        <v>1532</v>
      </c>
      <c r="U4503">
        <v>161</v>
      </c>
    </row>
    <row r="4504" spans="1:21" hidden="1" x14ac:dyDescent="0.3">
      <c r="A4504" s="23" t="s">
        <v>48</v>
      </c>
      <c r="B4504" s="21" t="s">
        <v>32</v>
      </c>
      <c r="C4504" s="23" t="s">
        <v>40</v>
      </c>
      <c r="D4504" s="23" t="s">
        <v>40</v>
      </c>
      <c r="E4504" t="s">
        <v>41</v>
      </c>
      <c r="F4504" s="25" t="s">
        <v>30</v>
      </c>
      <c r="G4504" s="25" t="s">
        <v>26</v>
      </c>
      <c r="H4504" s="25" t="s">
        <v>26</v>
      </c>
      <c r="I4504" s="25" t="s">
        <v>25</v>
      </c>
      <c r="J4504" s="25" t="s">
        <v>26</v>
      </c>
      <c r="K4504" s="26">
        <v>0.63392853736877397</v>
      </c>
      <c r="L4504" s="26">
        <v>1.27200675010681</v>
      </c>
      <c r="N4504">
        <f>(Tabell1[[#This Row],[TP]]+Tabell1[[#This Row],[TN]])/(Tabell1[[#This Row],[TP]]+Tabell1[[#This Row],[TN]]+Tabell1[[#This Row],[FP]]+Tabell1[[#This Row],[FN]])</f>
        <v>0.88685373996210415</v>
      </c>
      <c r="O4504">
        <f>Tabell1[[#This Row],[TP]]/(Tabell1[[#This Row],[TP]]+Tabell1[[#This Row],[FP]])</f>
        <v>0.9065048359567609</v>
      </c>
      <c r="P4504">
        <f>Tabell1[[#This Row],[TP]]/(Tabell1[[#This Row],[TP]]+Tabell1[[#This Row],[FN]])</f>
        <v>0.86266016964446846</v>
      </c>
      <c r="Q4504">
        <f>2*(Tabell1[[#This Row],[Recall]] * Tabell1[[#This Row],[Precision]]) / (Tabell1[[#This Row],[Recall]] + Tabell1[[#This Row],[Precision]])</f>
        <v>0.88403920843351202</v>
      </c>
      <c r="R4504">
        <v>4780</v>
      </c>
      <c r="S4504">
        <v>5049</v>
      </c>
      <c r="T4504">
        <v>493</v>
      </c>
      <c r="U4504">
        <v>761</v>
      </c>
    </row>
    <row r="4505" spans="1:21" hidden="1" x14ac:dyDescent="0.3">
      <c r="A4505" s="23" t="s">
        <v>48</v>
      </c>
      <c r="B4505" s="21" t="s">
        <v>32</v>
      </c>
      <c r="C4505" s="23" t="s">
        <v>40</v>
      </c>
      <c r="D4505" s="23" t="s">
        <v>40</v>
      </c>
      <c r="E4505" t="s">
        <v>41</v>
      </c>
      <c r="F4505" s="25" t="s">
        <v>30</v>
      </c>
      <c r="G4505" s="21" t="s">
        <v>29</v>
      </c>
      <c r="H4505" s="25" t="s">
        <v>26</v>
      </c>
      <c r="I4505" s="25" t="s">
        <v>25</v>
      </c>
      <c r="J4505" s="21" t="s">
        <v>29</v>
      </c>
      <c r="K4505" s="26">
        <v>0.62133526802062899</v>
      </c>
      <c r="L4505" s="26">
        <v>1.2426786422729399</v>
      </c>
      <c r="N4505">
        <f>(Tabell1[[#This Row],[TP]]+Tabell1[[#This Row],[TN]])/(Tabell1[[#This Row],[TP]]+Tabell1[[#This Row],[TN]]+Tabell1[[#This Row],[FP]]+Tabell1[[#This Row],[FN]])</f>
        <v>0.88685373996210415</v>
      </c>
      <c r="O4505">
        <f>Tabell1[[#This Row],[TP]]/(Tabell1[[#This Row],[TP]]+Tabell1[[#This Row],[FP]])</f>
        <v>0.9065048359567609</v>
      </c>
      <c r="P4505">
        <f>Tabell1[[#This Row],[TP]]/(Tabell1[[#This Row],[TP]]+Tabell1[[#This Row],[FN]])</f>
        <v>0.86266016964446846</v>
      </c>
      <c r="Q4505">
        <f>2*(Tabell1[[#This Row],[Recall]] * Tabell1[[#This Row],[Precision]]) / (Tabell1[[#This Row],[Recall]] + Tabell1[[#This Row],[Precision]])</f>
        <v>0.88403920843351202</v>
      </c>
      <c r="R4505">
        <v>4780</v>
      </c>
      <c r="S4505">
        <v>5049</v>
      </c>
      <c r="T4505">
        <v>493</v>
      </c>
      <c r="U4505">
        <v>761</v>
      </c>
    </row>
    <row r="4506" spans="1:21" hidden="1" x14ac:dyDescent="0.3">
      <c r="A4506" s="23" t="s">
        <v>48</v>
      </c>
      <c r="B4506" s="21" t="s">
        <v>32</v>
      </c>
      <c r="C4506" s="23" t="s">
        <v>40</v>
      </c>
      <c r="D4506" s="23" t="s">
        <v>40</v>
      </c>
      <c r="E4506" t="s">
        <v>41</v>
      </c>
      <c r="F4506" s="25" t="s">
        <v>30</v>
      </c>
      <c r="G4506" s="25" t="s">
        <v>26</v>
      </c>
      <c r="H4506" s="25" t="s">
        <v>26</v>
      </c>
      <c r="I4506" s="25" t="s">
        <v>25</v>
      </c>
      <c r="J4506" s="21" t="s">
        <v>29</v>
      </c>
      <c r="K4506" s="26">
        <v>0.620342016220092</v>
      </c>
      <c r="L4506" s="26">
        <v>1.34579849243164</v>
      </c>
      <c r="N4506">
        <f>(Tabell1[[#This Row],[TP]]+Tabell1[[#This Row],[TN]])/(Tabell1[[#This Row],[TP]]+Tabell1[[#This Row],[TN]]+Tabell1[[#This Row],[FP]]+Tabell1[[#This Row],[FN]])</f>
        <v>0.88685373996210415</v>
      </c>
      <c r="O4506">
        <f>Tabell1[[#This Row],[TP]]/(Tabell1[[#This Row],[TP]]+Tabell1[[#This Row],[FP]])</f>
        <v>0.9065048359567609</v>
      </c>
      <c r="P4506">
        <f>Tabell1[[#This Row],[TP]]/(Tabell1[[#This Row],[TP]]+Tabell1[[#This Row],[FN]])</f>
        <v>0.86266016964446846</v>
      </c>
      <c r="Q4506">
        <f>2*(Tabell1[[#This Row],[Recall]] * Tabell1[[#This Row],[Precision]]) / (Tabell1[[#This Row],[Recall]] + Tabell1[[#This Row],[Precision]])</f>
        <v>0.88403920843351202</v>
      </c>
      <c r="R4506">
        <v>4780</v>
      </c>
      <c r="S4506">
        <v>5049</v>
      </c>
      <c r="T4506">
        <v>493</v>
      </c>
      <c r="U4506">
        <v>761</v>
      </c>
    </row>
    <row r="4507" spans="1:21" hidden="1" x14ac:dyDescent="0.3">
      <c r="A4507" s="23" t="s">
        <v>48</v>
      </c>
      <c r="B4507" s="21" t="s">
        <v>32</v>
      </c>
      <c r="C4507" s="23" t="s">
        <v>40</v>
      </c>
      <c r="D4507" s="23" t="s">
        <v>40</v>
      </c>
      <c r="E4507" t="s">
        <v>41</v>
      </c>
      <c r="F4507" s="25" t="s">
        <v>30</v>
      </c>
      <c r="G4507" s="21" t="s">
        <v>29</v>
      </c>
      <c r="H4507" s="25" t="s">
        <v>26</v>
      </c>
      <c r="I4507" s="25" t="s">
        <v>25</v>
      </c>
      <c r="J4507" s="25" t="s">
        <v>26</v>
      </c>
      <c r="K4507" s="26">
        <v>0.57642602920532204</v>
      </c>
      <c r="L4507" s="26">
        <v>1.24223279953002</v>
      </c>
      <c r="N4507">
        <f>(Tabell1[[#This Row],[TP]]+Tabell1[[#This Row],[TN]])/(Tabell1[[#This Row],[TP]]+Tabell1[[#This Row],[TN]]+Tabell1[[#This Row],[FP]]+Tabell1[[#This Row],[FN]])</f>
        <v>0.88685373996210415</v>
      </c>
      <c r="O4507">
        <f>Tabell1[[#This Row],[TP]]/(Tabell1[[#This Row],[TP]]+Tabell1[[#This Row],[FP]])</f>
        <v>0.9065048359567609</v>
      </c>
      <c r="P4507">
        <f>Tabell1[[#This Row],[TP]]/(Tabell1[[#This Row],[TP]]+Tabell1[[#This Row],[FN]])</f>
        <v>0.86266016964446846</v>
      </c>
      <c r="Q4507">
        <f>2*(Tabell1[[#This Row],[Recall]] * Tabell1[[#This Row],[Precision]]) / (Tabell1[[#This Row],[Recall]] + Tabell1[[#This Row],[Precision]])</f>
        <v>0.88403920843351202</v>
      </c>
      <c r="R4507">
        <v>4780</v>
      </c>
      <c r="S4507">
        <v>5049</v>
      </c>
      <c r="T4507">
        <v>493</v>
      </c>
      <c r="U4507">
        <v>761</v>
      </c>
    </row>
    <row r="4508" spans="1:21" hidden="1" x14ac:dyDescent="0.3">
      <c r="A4508" s="23" t="s">
        <v>48</v>
      </c>
      <c r="B4508" s="25" t="s">
        <v>22</v>
      </c>
      <c r="C4508" s="23" t="s">
        <v>40</v>
      </c>
      <c r="D4508" s="23" t="s">
        <v>40</v>
      </c>
      <c r="E4508" t="s">
        <v>41</v>
      </c>
      <c r="F4508" s="25" t="s">
        <v>30</v>
      </c>
      <c r="G4508" s="25" t="s">
        <v>26</v>
      </c>
      <c r="H4508" s="21" t="s">
        <v>29</v>
      </c>
      <c r="I4508" s="21"/>
      <c r="J4508" s="25" t="s">
        <v>26</v>
      </c>
      <c r="K4508" s="26">
        <v>0.29834842681884699</v>
      </c>
      <c r="L4508" s="26">
        <v>0.39494538307189903</v>
      </c>
      <c r="N4508">
        <f>(Tabell1[[#This Row],[TP]]+Tabell1[[#This Row],[TN]])/(Tabell1[[#This Row],[TP]]+Tabell1[[#This Row],[TN]]+Tabell1[[#This Row],[FP]]+Tabell1[[#This Row],[FN]])</f>
        <v>0.88829739240277905</v>
      </c>
      <c r="O4508">
        <f>Tabell1[[#This Row],[TP]]/(Tabell1[[#This Row],[TP]]+Tabell1[[#This Row],[FP]])</f>
        <v>0.91947748099044646</v>
      </c>
      <c r="P4508">
        <f>Tabell1[[#This Row],[TP]]/(Tabell1[[#This Row],[TP]]+Tabell1[[#This Row],[FN]])</f>
        <v>0.85110990795885222</v>
      </c>
      <c r="Q4508">
        <f>2*(Tabell1[[#This Row],[Recall]] * Tabell1[[#This Row],[Precision]]) / (Tabell1[[#This Row],[Recall]] + Tabell1[[#This Row],[Precision]])</f>
        <v>0.88397375820056234</v>
      </c>
      <c r="R4508">
        <v>4716</v>
      </c>
      <c r="S4508">
        <v>5129</v>
      </c>
      <c r="T4508">
        <v>413</v>
      </c>
      <c r="U4508">
        <v>825</v>
      </c>
    </row>
    <row r="4509" spans="1:21" hidden="1" x14ac:dyDescent="0.3">
      <c r="A4509" s="23" t="s">
        <v>48</v>
      </c>
      <c r="B4509" s="25" t="s">
        <v>22</v>
      </c>
      <c r="C4509" s="23" t="s">
        <v>40</v>
      </c>
      <c r="D4509" s="23" t="s">
        <v>40</v>
      </c>
      <c r="E4509" t="s">
        <v>41</v>
      </c>
      <c r="F4509" s="25" t="s">
        <v>30</v>
      </c>
      <c r="G4509" s="21" t="s">
        <v>29</v>
      </c>
      <c r="H4509" s="21" t="s">
        <v>29</v>
      </c>
      <c r="I4509" s="21"/>
      <c r="J4509" s="25" t="s">
        <v>26</v>
      </c>
      <c r="K4509" s="26">
        <v>0.285231113433837</v>
      </c>
      <c r="L4509" s="26">
        <v>0.37399673461914001</v>
      </c>
      <c r="N4509">
        <f>(Tabell1[[#This Row],[TP]]+Tabell1[[#This Row],[TN]])/(Tabell1[[#This Row],[TP]]+Tabell1[[#This Row],[TN]]+Tabell1[[#This Row],[FP]]+Tabell1[[#This Row],[FN]])</f>
        <v>0.88829739240277905</v>
      </c>
      <c r="O4509">
        <f>Tabell1[[#This Row],[TP]]/(Tabell1[[#This Row],[TP]]+Tabell1[[#This Row],[FP]])</f>
        <v>0.91947748099044646</v>
      </c>
      <c r="P4509">
        <f>Tabell1[[#This Row],[TP]]/(Tabell1[[#This Row],[TP]]+Tabell1[[#This Row],[FN]])</f>
        <v>0.85110990795885222</v>
      </c>
      <c r="Q4509">
        <f>2*(Tabell1[[#This Row],[Recall]] * Tabell1[[#This Row],[Precision]]) / (Tabell1[[#This Row],[Recall]] + Tabell1[[#This Row],[Precision]])</f>
        <v>0.88397375820056234</v>
      </c>
      <c r="R4509">
        <v>4716</v>
      </c>
      <c r="S4509">
        <v>5129</v>
      </c>
      <c r="T4509">
        <v>413</v>
      </c>
      <c r="U4509">
        <v>825</v>
      </c>
    </row>
    <row r="4510" spans="1:21" hidden="1" x14ac:dyDescent="0.3">
      <c r="A4510" s="21" t="s">
        <v>31</v>
      </c>
      <c r="B4510" s="21" t="s">
        <v>32</v>
      </c>
      <c r="C4510" s="24" t="s">
        <v>38</v>
      </c>
      <c r="D4510" s="24" t="s">
        <v>38</v>
      </c>
      <c r="E4510" t="s">
        <v>45</v>
      </c>
      <c r="F4510" s="19" t="s">
        <v>21</v>
      </c>
      <c r="G4510" s="25" t="s">
        <v>26</v>
      </c>
      <c r="H4510" s="21" t="s">
        <v>29</v>
      </c>
      <c r="I4510" s="25" t="s">
        <v>25</v>
      </c>
      <c r="J4510" s="21" t="s">
        <v>29</v>
      </c>
      <c r="K4510" s="26">
        <v>0.65420436859130804</v>
      </c>
      <c r="L4510" s="26">
        <v>0.45890712738037098</v>
      </c>
      <c r="N4510">
        <f>(Tabell1[[#This Row],[TP]]+Tabell1[[#This Row],[TN]])/(Tabell1[[#This Row],[TP]]+Tabell1[[#This Row],[TN]]+Tabell1[[#This Row],[FP]]+Tabell1[[#This Row],[FN]])</f>
        <v>0.85551640010843044</v>
      </c>
      <c r="O4510">
        <f>Tabell1[[#This Row],[TP]]/(Tabell1[[#This Row],[TP]]+Tabell1[[#This Row],[FP]])</f>
        <v>0.8505731059547107</v>
      </c>
      <c r="P4510">
        <f>Tabell1[[#This Row],[TP]]/(Tabell1[[#This Row],[TP]]+Tabell1[[#This Row],[FN]])</f>
        <v>0.91987906273620557</v>
      </c>
      <c r="Q4510">
        <f>2*(Tabell1[[#This Row],[Recall]] * Tabell1[[#This Row],[Precision]]) / (Tabell1[[#This Row],[Recall]] + Tabell1[[#This Row],[Precision]])</f>
        <v>0.88386956205969935</v>
      </c>
      <c r="R4510">
        <v>6085</v>
      </c>
      <c r="S4510">
        <v>3383</v>
      </c>
      <c r="T4510">
        <v>1069</v>
      </c>
      <c r="U4510">
        <v>530</v>
      </c>
    </row>
    <row r="4511" spans="1:21" hidden="1" x14ac:dyDescent="0.3">
      <c r="A4511" s="21" t="s">
        <v>31</v>
      </c>
      <c r="B4511" s="21" t="s">
        <v>32</v>
      </c>
      <c r="C4511" s="24" t="s">
        <v>38</v>
      </c>
      <c r="D4511" s="24" t="s">
        <v>38</v>
      </c>
      <c r="E4511" t="s">
        <v>45</v>
      </c>
      <c r="F4511" s="25" t="s">
        <v>30</v>
      </c>
      <c r="G4511" s="21" t="s">
        <v>29</v>
      </c>
      <c r="H4511" s="25" t="s">
        <v>26</v>
      </c>
      <c r="I4511" s="21"/>
      <c r="J4511" s="21" t="s">
        <v>29</v>
      </c>
      <c r="K4511" s="26">
        <v>1.9443154335021899</v>
      </c>
      <c r="L4511" s="26">
        <v>0.86136245727538996</v>
      </c>
      <c r="N4511">
        <f>(Tabell1[[#This Row],[TP]]+Tabell1[[#This Row],[TN]])/(Tabell1[[#This Row],[TP]]+Tabell1[[#This Row],[TN]]+Tabell1[[#This Row],[FP]]+Tabell1[[#This Row],[FN]])</f>
        <v>0.85090810517755489</v>
      </c>
      <c r="O4511">
        <f>Tabell1[[#This Row],[TP]]/(Tabell1[[#This Row],[TP]]+Tabell1[[#This Row],[FP]])</f>
        <v>0.82694587119715524</v>
      </c>
      <c r="P4511">
        <f>Tabell1[[#This Row],[TP]]/(Tabell1[[#This Row],[TP]]+Tabell1[[#This Row],[FN]])</f>
        <v>0.94920634920634916</v>
      </c>
      <c r="Q4511">
        <f>2*(Tabell1[[#This Row],[Recall]] * Tabell1[[#This Row],[Precision]]) / (Tabell1[[#This Row],[Recall]] + Tabell1[[#This Row],[Precision]])</f>
        <v>0.8838682432432432</v>
      </c>
      <c r="R4511">
        <v>6279</v>
      </c>
      <c r="S4511">
        <v>3138</v>
      </c>
      <c r="T4511">
        <v>1314</v>
      </c>
      <c r="U4511">
        <v>336</v>
      </c>
    </row>
    <row r="4512" spans="1:21" hidden="1" x14ac:dyDescent="0.3">
      <c r="A4512" s="21" t="s">
        <v>31</v>
      </c>
      <c r="B4512" s="23" t="s">
        <v>33</v>
      </c>
      <c r="C4512" s="23" t="s">
        <v>40</v>
      </c>
      <c r="D4512" s="23" t="s">
        <v>40</v>
      </c>
      <c r="E4512" t="s">
        <v>41</v>
      </c>
      <c r="F4512" s="25" t="s">
        <v>30</v>
      </c>
      <c r="G4512" s="25" t="s">
        <v>26</v>
      </c>
      <c r="H4512" s="25" t="s">
        <v>26</v>
      </c>
      <c r="I4512" s="21"/>
      <c r="J4512" s="25" t="s">
        <v>26</v>
      </c>
      <c r="K4512" s="26">
        <v>213.34974813461301</v>
      </c>
      <c r="L4512" s="26">
        <v>6.2585456371307302</v>
      </c>
      <c r="N4512">
        <f>(Tabell1[[#This Row],[TP]]+Tabell1[[#This Row],[TN]])/(Tabell1[[#This Row],[TP]]+Tabell1[[#This Row],[TN]]+Tabell1[[#This Row],[FP]]+Tabell1[[#This Row],[FN]])</f>
        <v>0.88207164125236848</v>
      </c>
      <c r="O4512">
        <f>Tabell1[[#This Row],[TP]]/(Tabell1[[#This Row],[TP]]+Tabell1[[#This Row],[FP]])</f>
        <v>0.8712732374605402</v>
      </c>
      <c r="P4512">
        <f>Tabell1[[#This Row],[TP]]/(Tabell1[[#This Row],[TP]]+Tabell1[[#This Row],[FN]])</f>
        <v>0.89658906334596644</v>
      </c>
      <c r="Q4512">
        <f>2*(Tabell1[[#This Row],[Recall]] * Tabell1[[#This Row],[Precision]]) / (Tabell1[[#This Row],[Recall]] + Tabell1[[#This Row],[Precision]])</f>
        <v>0.88374988881971017</v>
      </c>
      <c r="R4512">
        <v>4968</v>
      </c>
      <c r="S4512">
        <v>4808</v>
      </c>
      <c r="T4512">
        <v>734</v>
      </c>
      <c r="U4512">
        <v>573</v>
      </c>
    </row>
    <row r="4513" spans="1:21" hidden="1" x14ac:dyDescent="0.3">
      <c r="A4513" s="21" t="s">
        <v>31</v>
      </c>
      <c r="B4513" s="21" t="s">
        <v>32</v>
      </c>
      <c r="C4513" s="24" t="s">
        <v>38</v>
      </c>
      <c r="D4513" s="24" t="s">
        <v>38</v>
      </c>
      <c r="E4513" t="s">
        <v>45</v>
      </c>
      <c r="F4513" s="19" t="s">
        <v>21</v>
      </c>
      <c r="G4513" s="21" t="s">
        <v>29</v>
      </c>
      <c r="H4513" s="25" t="s">
        <v>26</v>
      </c>
      <c r="I4513" s="25" t="s">
        <v>25</v>
      </c>
      <c r="J4513" s="21" t="s">
        <v>29</v>
      </c>
      <c r="K4513" s="26">
        <v>0.61793971061706499</v>
      </c>
      <c r="L4513" s="26">
        <v>0.61252284049987704</v>
      </c>
      <c r="N4513">
        <f>(Tabell1[[#This Row],[TP]]+Tabell1[[#This Row],[TN]])/(Tabell1[[#This Row],[TP]]+Tabell1[[#This Row],[TN]]+Tabell1[[#This Row],[FP]]+Tabell1[[#This Row],[FN]])</f>
        <v>0.85551640010843044</v>
      </c>
      <c r="O4513">
        <f>Tabell1[[#This Row],[TP]]/(Tabell1[[#This Row],[TP]]+Tabell1[[#This Row],[FP]])</f>
        <v>0.85185185185185186</v>
      </c>
      <c r="P4513">
        <f>Tabell1[[#This Row],[TP]]/(Tabell1[[#This Row],[TP]]+Tabell1[[#This Row],[FN]])</f>
        <v>0.91791383219954648</v>
      </c>
      <c r="Q4513">
        <f>2*(Tabell1[[#This Row],[Recall]] * Tabell1[[#This Row],[Precision]]) / (Tabell1[[#This Row],[Recall]] + Tabell1[[#This Row],[Precision]])</f>
        <v>0.88364985810958319</v>
      </c>
      <c r="R4513">
        <v>6072</v>
      </c>
      <c r="S4513">
        <v>3396</v>
      </c>
      <c r="T4513">
        <v>1056</v>
      </c>
      <c r="U4513">
        <v>543</v>
      </c>
    </row>
    <row r="4514" spans="1:21" hidden="1" x14ac:dyDescent="0.3">
      <c r="A4514" s="21" t="s">
        <v>31</v>
      </c>
      <c r="B4514" s="23" t="s">
        <v>33</v>
      </c>
      <c r="C4514" s="23" t="s">
        <v>40</v>
      </c>
      <c r="D4514" s="20" t="s">
        <v>23</v>
      </c>
      <c r="E4514" t="s">
        <v>24</v>
      </c>
      <c r="F4514" s="19" t="s">
        <v>21</v>
      </c>
      <c r="G4514" s="25" t="s">
        <v>26</v>
      </c>
      <c r="H4514" s="25" t="s">
        <v>26</v>
      </c>
      <c r="I4514" s="25" t="s">
        <v>25</v>
      </c>
      <c r="J4514" s="21" t="s">
        <v>29</v>
      </c>
      <c r="K4514" s="26">
        <v>82.552913904190007</v>
      </c>
      <c r="L4514" s="26">
        <v>0.64241838455200195</v>
      </c>
      <c r="N4514">
        <f>(Tabell1[[#This Row],[TP]]+Tabell1[[#This Row],[TN]])/(Tabell1[[#This Row],[TP]]+Tabell1[[#This Row],[TN]]+Tabell1[[#This Row],[FP]]+Tabell1[[#This Row],[FN]])</f>
        <v>0.81171358739929389</v>
      </c>
      <c r="O4514">
        <f>Tabell1[[#This Row],[TP]]/(Tabell1[[#This Row],[TP]]+Tabell1[[#This Row],[FP]])</f>
        <v>0.95976662209797015</v>
      </c>
      <c r="P4514">
        <f>Tabell1[[#This Row],[TP]]/(Tabell1[[#This Row],[TP]]+Tabell1[[#This Row],[FN]])</f>
        <v>0.81866251944012447</v>
      </c>
      <c r="Q4514">
        <f>2*(Tabell1[[#This Row],[Recall]] * Tabell1[[#This Row],[Precision]]) / (Tabell1[[#This Row],[Recall]] + Tabell1[[#This Row],[Precision]])</f>
        <v>0.88361683079677711</v>
      </c>
      <c r="R4514">
        <v>7896</v>
      </c>
      <c r="S4514">
        <v>1071</v>
      </c>
      <c r="T4514">
        <v>331</v>
      </c>
      <c r="U4514">
        <v>1749</v>
      </c>
    </row>
    <row r="4515" spans="1:21" hidden="1" x14ac:dyDescent="0.3">
      <c r="A4515" s="21" t="s">
        <v>31</v>
      </c>
      <c r="B4515" s="23" t="s">
        <v>33</v>
      </c>
      <c r="C4515" s="25" t="s">
        <v>36</v>
      </c>
      <c r="D4515" s="25" t="s">
        <v>36</v>
      </c>
      <c r="E4515" t="s">
        <v>44</v>
      </c>
      <c r="F4515" s="19" t="s">
        <v>21</v>
      </c>
      <c r="G4515" s="25" t="s">
        <v>26</v>
      </c>
      <c r="H4515" s="25" t="s">
        <v>26</v>
      </c>
      <c r="I4515" s="25" t="s">
        <v>25</v>
      </c>
      <c r="J4515" s="21" t="s">
        <v>29</v>
      </c>
      <c r="K4515" s="26">
        <v>73.879008769988999</v>
      </c>
      <c r="L4515" s="26">
        <v>0.68930292129516602</v>
      </c>
      <c r="N4515">
        <f>(Tabell1[[#This Row],[TP]]+Tabell1[[#This Row],[TN]])/(Tabell1[[#This Row],[TP]]+Tabell1[[#This Row],[TN]]+Tabell1[[#This Row],[FP]]+Tabell1[[#This Row],[FN]])</f>
        <v>0.8257548199345216</v>
      </c>
      <c r="O4515">
        <f>Tabell1[[#This Row],[TP]]/(Tabell1[[#This Row],[TP]]+Tabell1[[#This Row],[FP]])</f>
        <v>0.80156542828795063</v>
      </c>
      <c r="P4515">
        <f>Tabell1[[#This Row],[TP]]/(Tabell1[[#This Row],[TP]]+Tabell1[[#This Row],[FN]])</f>
        <v>0.9842967375118451</v>
      </c>
      <c r="Q4515">
        <f>2*(Tabell1[[#This Row],[Recall]] * Tabell1[[#This Row],[Precision]]) / (Tabell1[[#This Row],[Recall]] + Tabell1[[#This Row],[Precision]])</f>
        <v>0.88358245230283139</v>
      </c>
      <c r="R4515">
        <v>7271</v>
      </c>
      <c r="S4515">
        <v>1809</v>
      </c>
      <c r="T4515">
        <v>1800</v>
      </c>
      <c r="U4515">
        <v>116</v>
      </c>
    </row>
    <row r="4516" spans="1:21" hidden="1" x14ac:dyDescent="0.3">
      <c r="A4516" s="23" t="s">
        <v>48</v>
      </c>
      <c r="B4516" s="25" t="s">
        <v>22</v>
      </c>
      <c r="C4516" s="23" t="s">
        <v>40</v>
      </c>
      <c r="D4516" s="23" t="s">
        <v>40</v>
      </c>
      <c r="E4516" t="s">
        <v>41</v>
      </c>
      <c r="F4516" s="25" t="s">
        <v>30</v>
      </c>
      <c r="G4516" s="25" t="s">
        <v>26</v>
      </c>
      <c r="H4516" s="21" t="s">
        <v>29</v>
      </c>
      <c r="I4516" s="21"/>
      <c r="J4516" s="21" t="s">
        <v>29</v>
      </c>
      <c r="K4516" s="26">
        <v>0.312699794769287</v>
      </c>
      <c r="L4516" s="26">
        <v>0.386968374252319</v>
      </c>
      <c r="N4516">
        <f>(Tabell1[[#This Row],[TP]]+Tabell1[[#This Row],[TN]])/(Tabell1[[#This Row],[TP]]+Tabell1[[#This Row],[TN]]+Tabell1[[#This Row],[FP]]+Tabell1[[#This Row],[FN]])</f>
        <v>0.88793647929261033</v>
      </c>
      <c r="O4516">
        <f>Tabell1[[#This Row],[TP]]/(Tabell1[[#This Row],[TP]]+Tabell1[[#This Row],[FP]])</f>
        <v>0.9194146341463415</v>
      </c>
      <c r="P4516">
        <f>Tabell1[[#This Row],[TP]]/(Tabell1[[#This Row],[TP]]+Tabell1[[#This Row],[FN]])</f>
        <v>0.85038801660350116</v>
      </c>
      <c r="Q4516">
        <f>2*(Tabell1[[#This Row],[Recall]] * Tabell1[[#This Row],[Precision]]) / (Tabell1[[#This Row],[Recall]] + Tabell1[[#This Row],[Precision]])</f>
        <v>0.88355522220138749</v>
      </c>
      <c r="R4516">
        <v>4712</v>
      </c>
      <c r="S4516">
        <v>5129</v>
      </c>
      <c r="T4516">
        <v>413</v>
      </c>
      <c r="U4516">
        <v>829</v>
      </c>
    </row>
    <row r="4517" spans="1:21" hidden="1" x14ac:dyDescent="0.3">
      <c r="A4517" s="23" t="s">
        <v>48</v>
      </c>
      <c r="B4517" s="25" t="s">
        <v>22</v>
      </c>
      <c r="C4517" s="23" t="s">
        <v>40</v>
      </c>
      <c r="D4517" s="23" t="s">
        <v>40</v>
      </c>
      <c r="E4517" t="s">
        <v>41</v>
      </c>
      <c r="F4517" s="25" t="s">
        <v>30</v>
      </c>
      <c r="G4517" s="21" t="s">
        <v>29</v>
      </c>
      <c r="H4517" s="21" t="s">
        <v>29</v>
      </c>
      <c r="I4517" s="21"/>
      <c r="J4517" s="21" t="s">
        <v>29</v>
      </c>
      <c r="K4517" s="26">
        <v>0.28523468971252403</v>
      </c>
      <c r="L4517" s="26">
        <v>0.37197399139404203</v>
      </c>
      <c r="N4517">
        <f>(Tabell1[[#This Row],[TP]]+Tabell1[[#This Row],[TN]])/(Tabell1[[#This Row],[TP]]+Tabell1[[#This Row],[TN]]+Tabell1[[#This Row],[FP]]+Tabell1[[#This Row],[FN]])</f>
        <v>0.88793647929261033</v>
      </c>
      <c r="O4517">
        <f>Tabell1[[#This Row],[TP]]/(Tabell1[[#This Row],[TP]]+Tabell1[[#This Row],[FP]])</f>
        <v>0.9194146341463415</v>
      </c>
      <c r="P4517">
        <f>Tabell1[[#This Row],[TP]]/(Tabell1[[#This Row],[TP]]+Tabell1[[#This Row],[FN]])</f>
        <v>0.85038801660350116</v>
      </c>
      <c r="Q4517">
        <f>2*(Tabell1[[#This Row],[Recall]] * Tabell1[[#This Row],[Precision]]) / (Tabell1[[#This Row],[Recall]] + Tabell1[[#This Row],[Precision]])</f>
        <v>0.88355522220138749</v>
      </c>
      <c r="R4517">
        <v>4712</v>
      </c>
      <c r="S4517">
        <v>5129</v>
      </c>
      <c r="T4517">
        <v>413</v>
      </c>
      <c r="U4517">
        <v>829</v>
      </c>
    </row>
    <row r="4518" spans="1:21" hidden="1" x14ac:dyDescent="0.3">
      <c r="A4518" s="21" t="s">
        <v>31</v>
      </c>
      <c r="B4518" s="23" t="s">
        <v>33</v>
      </c>
      <c r="C4518" s="24" t="s">
        <v>38</v>
      </c>
      <c r="D4518" s="24" t="s">
        <v>38</v>
      </c>
      <c r="E4518" t="s">
        <v>39</v>
      </c>
      <c r="F4518" s="19" t="s">
        <v>21</v>
      </c>
      <c r="G4518" s="21" t="s">
        <v>29</v>
      </c>
      <c r="H4518" s="25" t="s">
        <v>26</v>
      </c>
      <c r="I4518" s="25" t="s">
        <v>25</v>
      </c>
      <c r="J4518" s="21" t="s">
        <v>29</v>
      </c>
      <c r="K4518" s="26">
        <v>74.241589546203599</v>
      </c>
      <c r="L4518" s="26">
        <v>0.56514239311218195</v>
      </c>
      <c r="N4518">
        <f>(Tabell1[[#This Row],[TP]]+Tabell1[[#This Row],[TN]])/(Tabell1[[#This Row],[TP]]+Tabell1[[#This Row],[TN]]+Tabell1[[#This Row],[FP]]+Tabell1[[#This Row],[FN]])</f>
        <v>0.84841934612266956</v>
      </c>
      <c r="O4518">
        <f>Tabell1[[#This Row],[TP]]/(Tabell1[[#This Row],[TP]]+Tabell1[[#This Row],[FP]])</f>
        <v>0.82201314602397213</v>
      </c>
      <c r="P4518">
        <f>Tabell1[[#This Row],[TP]]/(Tabell1[[#This Row],[TP]]+Tabell1[[#This Row],[FN]])</f>
        <v>0.95479041916167662</v>
      </c>
      <c r="Q4518">
        <f>2*(Tabell1[[#This Row],[Recall]] * Tabell1[[#This Row],[Precision]]) / (Tabell1[[#This Row],[Recall]] + Tabell1[[#This Row],[Precision]])</f>
        <v>0.88344068148763766</v>
      </c>
      <c r="R4518">
        <v>6378</v>
      </c>
      <c r="S4518">
        <v>3042</v>
      </c>
      <c r="T4518">
        <v>1381</v>
      </c>
      <c r="U4518">
        <v>302</v>
      </c>
    </row>
    <row r="4519" spans="1:21" hidden="1" x14ac:dyDescent="0.3">
      <c r="A4519" s="21" t="s">
        <v>31</v>
      </c>
      <c r="B4519" s="21" t="s">
        <v>32</v>
      </c>
      <c r="C4519" s="24" t="s">
        <v>38</v>
      </c>
      <c r="D4519" s="24" t="s">
        <v>38</v>
      </c>
      <c r="E4519" t="s">
        <v>39</v>
      </c>
      <c r="F4519" s="25" t="s">
        <v>30</v>
      </c>
      <c r="G4519" s="21" t="s">
        <v>29</v>
      </c>
      <c r="H4519" s="25" t="s">
        <v>26</v>
      </c>
      <c r="I4519" s="25" t="s">
        <v>25</v>
      </c>
      <c r="J4519" s="21" t="s">
        <v>29</v>
      </c>
      <c r="K4519" s="26">
        <v>1.5629334449768</v>
      </c>
      <c r="L4519" s="26">
        <v>0.45532131195068298</v>
      </c>
      <c r="N4519">
        <f>(Tabell1[[#This Row],[TP]]+Tabell1[[#This Row],[TN]])/(Tabell1[[#This Row],[TP]]+Tabell1[[#This Row],[TN]]+Tabell1[[#This Row],[FP]]+Tabell1[[#This Row],[FN]])</f>
        <v>0.85193191029451498</v>
      </c>
      <c r="O4519">
        <f>Tabell1[[#This Row],[TP]]/(Tabell1[[#This Row],[TP]]+Tabell1[[#This Row],[FP]])</f>
        <v>0.83944459423025075</v>
      </c>
      <c r="P4519">
        <f>Tabell1[[#This Row],[TP]]/(Tabell1[[#This Row],[TP]]+Tabell1[[#This Row],[FN]])</f>
        <v>0.93218562874251498</v>
      </c>
      <c r="Q4519">
        <f>2*(Tabell1[[#This Row],[Recall]] * Tabell1[[#This Row],[Precision]]) / (Tabell1[[#This Row],[Recall]] + Tabell1[[#This Row],[Precision]])</f>
        <v>0.88338771456944254</v>
      </c>
      <c r="R4519">
        <v>6227</v>
      </c>
      <c r="S4519">
        <v>3232</v>
      </c>
      <c r="T4519">
        <v>1191</v>
      </c>
      <c r="U4519">
        <v>453</v>
      </c>
    </row>
    <row r="4520" spans="1:21" hidden="1" x14ac:dyDescent="0.3">
      <c r="A4520" s="21" t="s">
        <v>31</v>
      </c>
      <c r="B4520" s="23" t="s">
        <v>33</v>
      </c>
      <c r="C4520" s="23" t="s">
        <v>40</v>
      </c>
      <c r="D4520" s="23" t="s">
        <v>40</v>
      </c>
      <c r="E4520" t="s">
        <v>41</v>
      </c>
      <c r="F4520" s="25" t="s">
        <v>30</v>
      </c>
      <c r="G4520" s="21" t="s">
        <v>29</v>
      </c>
      <c r="H4520" s="25" t="s">
        <v>26</v>
      </c>
      <c r="I4520" s="21"/>
      <c r="J4520" s="25" t="s">
        <v>26</v>
      </c>
      <c r="K4520" s="26">
        <v>210.075304508209</v>
      </c>
      <c r="L4520" s="26">
        <v>5.9360055923461896</v>
      </c>
      <c r="N4520">
        <f>(Tabell1[[#This Row],[TP]]+Tabell1[[#This Row],[TN]])/(Tabell1[[#This Row],[TP]]+Tabell1[[#This Row],[TN]]+Tabell1[[#This Row],[FP]]+Tabell1[[#This Row],[FN]])</f>
        <v>0.88171072814219975</v>
      </c>
      <c r="O4520">
        <f>Tabell1[[#This Row],[TP]]/(Tabell1[[#This Row],[TP]]+Tabell1[[#This Row],[FP]])</f>
        <v>0.87105263157894741</v>
      </c>
      <c r="P4520">
        <f>Tabell1[[#This Row],[TP]]/(Tabell1[[#This Row],[TP]]+Tabell1[[#This Row],[FN]])</f>
        <v>0.8960476448294532</v>
      </c>
      <c r="Q4520">
        <f>2*(Tabell1[[#This Row],[Recall]] * Tabell1[[#This Row],[Precision]]) / (Tabell1[[#This Row],[Recall]] + Tabell1[[#This Row],[Precision]])</f>
        <v>0.88337336535895383</v>
      </c>
      <c r="R4520">
        <v>4965</v>
      </c>
      <c r="S4520">
        <v>4807</v>
      </c>
      <c r="T4520">
        <v>735</v>
      </c>
      <c r="U4520">
        <v>576</v>
      </c>
    </row>
    <row r="4521" spans="1:21" hidden="1" x14ac:dyDescent="0.3">
      <c r="A4521" s="21" t="s">
        <v>31</v>
      </c>
      <c r="B4521" s="23" t="s">
        <v>33</v>
      </c>
      <c r="C4521" s="24" t="s">
        <v>38</v>
      </c>
      <c r="D4521" s="24" t="s">
        <v>38</v>
      </c>
      <c r="E4521" t="s">
        <v>45</v>
      </c>
      <c r="F4521" s="19" t="s">
        <v>21</v>
      </c>
      <c r="G4521" s="21" t="s">
        <v>29</v>
      </c>
      <c r="H4521" s="25" t="s">
        <v>26</v>
      </c>
      <c r="I4521" s="25" t="s">
        <v>25</v>
      </c>
      <c r="J4521" s="25" t="s">
        <v>26</v>
      </c>
      <c r="K4521" s="26">
        <v>340.33262801170298</v>
      </c>
      <c r="L4521" s="26">
        <v>2.60753226280212</v>
      </c>
      <c r="N4521">
        <f>(Tabell1[[#This Row],[TP]]+Tabell1[[#This Row],[TN]])/(Tabell1[[#This Row],[TP]]+Tabell1[[#This Row],[TN]]+Tabell1[[#This Row],[FP]]+Tabell1[[#This Row],[FN]])</f>
        <v>0.84639016897081409</v>
      </c>
      <c r="O4521">
        <f>Tabell1[[#This Row],[TP]]/(Tabell1[[#This Row],[TP]]+Tabell1[[#This Row],[FP]])</f>
        <v>0.80869237532973248</v>
      </c>
      <c r="P4521">
        <f>Tabell1[[#This Row],[TP]]/(Tabell1[[#This Row],[TP]]+Tabell1[[#This Row],[FN]])</f>
        <v>0.97324263038548753</v>
      </c>
      <c r="Q4521">
        <f>2*(Tabell1[[#This Row],[Recall]] * Tabell1[[#This Row],[Precision]]) / (Tabell1[[#This Row],[Recall]] + Tabell1[[#This Row],[Precision]])</f>
        <v>0.88336992316136109</v>
      </c>
      <c r="R4521">
        <v>6438</v>
      </c>
      <c r="S4521">
        <v>2929</v>
      </c>
      <c r="T4521">
        <v>1523</v>
      </c>
      <c r="U4521">
        <v>177</v>
      </c>
    </row>
    <row r="4522" spans="1:21" hidden="1" x14ac:dyDescent="0.3">
      <c r="A4522" s="25" t="s">
        <v>20</v>
      </c>
      <c r="B4522" s="25" t="s">
        <v>22</v>
      </c>
      <c r="C4522" s="23" t="s">
        <v>40</v>
      </c>
      <c r="D4522" s="23" t="s">
        <v>40</v>
      </c>
      <c r="E4522" t="s">
        <v>46</v>
      </c>
      <c r="F4522" s="25" t="s">
        <v>30</v>
      </c>
      <c r="G4522" s="25" t="s">
        <v>26</v>
      </c>
      <c r="H4522" s="25" t="s">
        <v>26</v>
      </c>
      <c r="I4522" s="25" t="s">
        <v>25</v>
      </c>
      <c r="J4522" s="21" t="s">
        <v>29</v>
      </c>
      <c r="K4522" s="26">
        <v>4.3847086429595903</v>
      </c>
      <c r="L4522" s="26">
        <v>8.1822075843811</v>
      </c>
      <c r="N4522">
        <f>(Tabell1[[#This Row],[TP]]+Tabell1[[#This Row],[TN]])/(Tabell1[[#This Row],[TP]]+Tabell1[[#This Row],[TN]]+Tabell1[[#This Row],[FP]]+Tabell1[[#This Row],[FN]])</f>
        <v>0.88419717288872779</v>
      </c>
      <c r="O4522">
        <f>Tabell1[[#This Row],[TP]]/(Tabell1[[#This Row],[TP]]+Tabell1[[#This Row],[FP]])</f>
        <v>0.88721804511278191</v>
      </c>
      <c r="P4522">
        <f>Tabell1[[#This Row],[TP]]/(Tabell1[[#This Row],[TP]]+Tabell1[[#This Row],[FN]])</f>
        <v>0.87947645882566805</v>
      </c>
      <c r="Q4522">
        <f>2*(Tabell1[[#This Row],[Recall]] * Tabell1[[#This Row],[Precision]]) / (Tabell1[[#This Row],[Recall]] + Tabell1[[#This Row],[Precision]])</f>
        <v>0.8833302903049115</v>
      </c>
      <c r="R4522">
        <v>4838</v>
      </c>
      <c r="S4522">
        <v>4920</v>
      </c>
      <c r="T4522">
        <v>615</v>
      </c>
      <c r="U4522">
        <v>663</v>
      </c>
    </row>
    <row r="4523" spans="1:21" hidden="1" x14ac:dyDescent="0.3">
      <c r="A4523" s="21" t="s">
        <v>31</v>
      </c>
      <c r="B4523" s="25" t="s">
        <v>22</v>
      </c>
      <c r="C4523" s="24" t="s">
        <v>38</v>
      </c>
      <c r="D4523" s="24" t="s">
        <v>38</v>
      </c>
      <c r="E4523" t="s">
        <v>39</v>
      </c>
      <c r="F4523" s="25" t="s">
        <v>30</v>
      </c>
      <c r="G4523" s="25" t="s">
        <v>26</v>
      </c>
      <c r="H4523" s="25" t="s">
        <v>26</v>
      </c>
      <c r="I4523" s="21"/>
      <c r="J4523" s="21" t="s">
        <v>29</v>
      </c>
      <c r="K4523" s="26">
        <v>1.51856684684753</v>
      </c>
      <c r="L4523" s="26">
        <v>0.90186166763305597</v>
      </c>
      <c r="N4523">
        <f>(Tabell1[[#This Row],[TP]]+Tabell1[[#This Row],[TN]])/(Tabell1[[#This Row],[TP]]+Tabell1[[#This Row],[TN]]+Tabell1[[#This Row],[FP]]+Tabell1[[#This Row],[FN]])</f>
        <v>0.85148158155453479</v>
      </c>
      <c r="O4523">
        <f>Tabell1[[#This Row],[TP]]/(Tabell1[[#This Row],[TP]]+Tabell1[[#This Row],[FP]])</f>
        <v>0.83842324767926812</v>
      </c>
      <c r="P4523">
        <f>Tabell1[[#This Row],[TP]]/(Tabell1[[#This Row],[TP]]+Tabell1[[#This Row],[FN]])</f>
        <v>0.93293413173652695</v>
      </c>
      <c r="Q4523">
        <f>2*(Tabell1[[#This Row],[Recall]] * Tabell1[[#This Row],[Precision]]) / (Tabell1[[#This Row],[Recall]] + Tabell1[[#This Row],[Precision]])</f>
        <v>0.88315737263515903</v>
      </c>
      <c r="R4523">
        <v>6232</v>
      </c>
      <c r="S4523">
        <v>3222</v>
      </c>
      <c r="T4523">
        <v>1201</v>
      </c>
      <c r="U4523">
        <v>448</v>
      </c>
    </row>
    <row r="4524" spans="1:21" hidden="1" x14ac:dyDescent="0.3">
      <c r="A4524" s="23" t="s">
        <v>48</v>
      </c>
      <c r="B4524" s="25" t="s">
        <v>22</v>
      </c>
      <c r="C4524" s="23" t="s">
        <v>40</v>
      </c>
      <c r="D4524" s="23" t="s">
        <v>40</v>
      </c>
      <c r="E4524" t="s">
        <v>41</v>
      </c>
      <c r="F4524" s="25" t="s">
        <v>30</v>
      </c>
      <c r="G4524" s="25" t="s">
        <v>26</v>
      </c>
      <c r="H4524" s="21" t="s">
        <v>29</v>
      </c>
      <c r="I4524" s="25" t="s">
        <v>25</v>
      </c>
      <c r="J4524" s="25" t="s">
        <v>26</v>
      </c>
      <c r="K4524" s="26">
        <v>0.27824878692626898</v>
      </c>
      <c r="L4524" s="26">
        <v>0.37300276756286599</v>
      </c>
      <c r="N4524">
        <f>(Tabell1[[#This Row],[TP]]+Tabell1[[#This Row],[TN]])/(Tabell1[[#This Row],[TP]]+Tabell1[[#This Row],[TN]]+Tabell1[[#This Row],[FP]]+Tabell1[[#This Row],[FN]])</f>
        <v>0.8861319137417667</v>
      </c>
      <c r="O4524">
        <f>Tabell1[[#This Row],[TP]]/(Tabell1[[#This Row],[TP]]+Tabell1[[#This Row],[FP]])</f>
        <v>0.9072910717685132</v>
      </c>
      <c r="P4524">
        <f>Tabell1[[#This Row],[TP]]/(Tabell1[[#This Row],[TP]]+Tabell1[[#This Row],[FN]])</f>
        <v>0.86013354990073998</v>
      </c>
      <c r="Q4524">
        <f>2*(Tabell1[[#This Row],[Recall]] * Tabell1[[#This Row],[Precision]]) / (Tabell1[[#This Row],[Recall]] + Tabell1[[#This Row],[Precision]])</f>
        <v>0.88308319436724114</v>
      </c>
      <c r="R4524">
        <v>4766</v>
      </c>
      <c r="S4524">
        <v>5055</v>
      </c>
      <c r="T4524">
        <v>487</v>
      </c>
      <c r="U4524">
        <v>775</v>
      </c>
    </row>
    <row r="4525" spans="1:21" hidden="1" x14ac:dyDescent="0.3">
      <c r="A4525" s="23" t="s">
        <v>48</v>
      </c>
      <c r="B4525" s="25" t="s">
        <v>22</v>
      </c>
      <c r="C4525" s="23" t="s">
        <v>40</v>
      </c>
      <c r="D4525" s="23" t="s">
        <v>40</v>
      </c>
      <c r="E4525" t="s">
        <v>41</v>
      </c>
      <c r="F4525" s="25" t="s">
        <v>30</v>
      </c>
      <c r="G4525" s="21" t="s">
        <v>29</v>
      </c>
      <c r="H4525" s="21" t="s">
        <v>29</v>
      </c>
      <c r="I4525" s="25" t="s">
        <v>25</v>
      </c>
      <c r="J4525" s="25" t="s">
        <v>26</v>
      </c>
      <c r="K4525" s="26">
        <v>0.26919364929199202</v>
      </c>
      <c r="L4525" s="26">
        <v>0.364020586013793</v>
      </c>
      <c r="N4525">
        <f>(Tabell1[[#This Row],[TP]]+Tabell1[[#This Row],[TN]])/(Tabell1[[#This Row],[TP]]+Tabell1[[#This Row],[TN]]+Tabell1[[#This Row],[FP]]+Tabell1[[#This Row],[FN]])</f>
        <v>0.8861319137417667</v>
      </c>
      <c r="O4525">
        <f>Tabell1[[#This Row],[TP]]/(Tabell1[[#This Row],[TP]]+Tabell1[[#This Row],[FP]])</f>
        <v>0.9072910717685132</v>
      </c>
      <c r="P4525">
        <f>Tabell1[[#This Row],[TP]]/(Tabell1[[#This Row],[TP]]+Tabell1[[#This Row],[FN]])</f>
        <v>0.86013354990073998</v>
      </c>
      <c r="Q4525">
        <f>2*(Tabell1[[#This Row],[Recall]] * Tabell1[[#This Row],[Precision]]) / (Tabell1[[#This Row],[Recall]] + Tabell1[[#This Row],[Precision]])</f>
        <v>0.88308319436724114</v>
      </c>
      <c r="R4525">
        <v>4766</v>
      </c>
      <c r="S4525">
        <v>5055</v>
      </c>
      <c r="T4525">
        <v>487</v>
      </c>
      <c r="U4525">
        <v>775</v>
      </c>
    </row>
    <row r="4526" spans="1:21" hidden="1" x14ac:dyDescent="0.3">
      <c r="A4526" s="25" t="s">
        <v>20</v>
      </c>
      <c r="B4526" s="23" t="s">
        <v>33</v>
      </c>
      <c r="C4526" s="23" t="s">
        <v>40</v>
      </c>
      <c r="D4526" s="23" t="s">
        <v>40</v>
      </c>
      <c r="E4526" t="s">
        <v>46</v>
      </c>
      <c r="F4526" s="25" t="s">
        <v>30</v>
      </c>
      <c r="G4526" s="25" t="s">
        <v>26</v>
      </c>
      <c r="H4526" s="25" t="s">
        <v>26</v>
      </c>
      <c r="I4526" s="25" t="s">
        <v>25</v>
      </c>
      <c r="J4526" s="25" t="s">
        <v>26</v>
      </c>
      <c r="K4526" s="26">
        <v>3.9238765239715501</v>
      </c>
      <c r="L4526" s="26">
        <v>10.2289562225341</v>
      </c>
      <c r="N4526">
        <f>(Tabell1[[#This Row],[TP]]+Tabell1[[#This Row],[TN]])/(Tabell1[[#This Row],[TP]]+Tabell1[[#This Row],[TN]]+Tabell1[[#This Row],[FP]]+Tabell1[[#This Row],[FN]])</f>
        <v>0.88410656034795221</v>
      </c>
      <c r="O4526">
        <f>Tabell1[[#This Row],[TP]]/(Tabell1[[#This Row],[TP]]+Tabell1[[#This Row],[FP]])</f>
        <v>0.88948339483394834</v>
      </c>
      <c r="P4526">
        <f>Tabell1[[#This Row],[TP]]/(Tabell1[[#This Row],[TP]]+Tabell1[[#This Row],[FN]])</f>
        <v>0.87638611161606983</v>
      </c>
      <c r="Q4526">
        <f>2*(Tabell1[[#This Row],[Recall]] * Tabell1[[#This Row],[Precision]]) / (Tabell1[[#This Row],[Recall]] + Tabell1[[#This Row],[Precision]])</f>
        <v>0.88288618258401241</v>
      </c>
      <c r="R4526">
        <v>4821</v>
      </c>
      <c r="S4526">
        <v>4936</v>
      </c>
      <c r="T4526">
        <v>599</v>
      </c>
      <c r="U4526">
        <v>680</v>
      </c>
    </row>
    <row r="4527" spans="1:21" hidden="1" x14ac:dyDescent="0.3">
      <c r="A4527" s="21" t="s">
        <v>31</v>
      </c>
      <c r="B4527" s="25" t="s">
        <v>22</v>
      </c>
      <c r="C4527" s="24" t="s">
        <v>38</v>
      </c>
      <c r="D4527" s="24" t="s">
        <v>38</v>
      </c>
      <c r="E4527" t="s">
        <v>45</v>
      </c>
      <c r="F4527" s="19" t="s">
        <v>21</v>
      </c>
      <c r="G4527" s="21" t="s">
        <v>29</v>
      </c>
      <c r="H4527" s="21" t="s">
        <v>29</v>
      </c>
      <c r="I4527" s="25" t="s">
        <v>25</v>
      </c>
      <c r="J4527" s="21" t="s">
        <v>29</v>
      </c>
      <c r="K4527" s="26">
        <v>1.08435177803039</v>
      </c>
      <c r="L4527" s="26">
        <v>1.9301242828369101</v>
      </c>
      <c r="N4527">
        <f>(Tabell1[[#This Row],[TP]]+Tabell1[[#This Row],[TN]])/(Tabell1[[#This Row],[TP]]+Tabell1[[#This Row],[TN]]+Tabell1[[#This Row],[FP]]+Tabell1[[#This Row],[FN]])</f>
        <v>0.85280563838438606</v>
      </c>
      <c r="O4527">
        <f>Tabell1[[#This Row],[TP]]/(Tabell1[[#This Row],[TP]]+Tabell1[[#This Row],[FP]])</f>
        <v>0.84197530864197534</v>
      </c>
      <c r="P4527">
        <f>Tabell1[[#This Row],[TP]]/(Tabell1[[#This Row],[TP]]+Tabell1[[#This Row],[FN]])</f>
        <v>0.92789115646258502</v>
      </c>
      <c r="Q4527">
        <f>2*(Tabell1[[#This Row],[Recall]] * Tabell1[[#This Row],[Precision]]) / (Tabell1[[#This Row],[Recall]] + Tabell1[[#This Row],[Precision]])</f>
        <v>0.8828478964401294</v>
      </c>
      <c r="R4527">
        <v>6138</v>
      </c>
      <c r="S4527">
        <v>3300</v>
      </c>
      <c r="T4527">
        <v>1152</v>
      </c>
      <c r="U4527">
        <v>477</v>
      </c>
    </row>
    <row r="4528" spans="1:21" hidden="1" x14ac:dyDescent="0.3">
      <c r="A4528" s="21" t="s">
        <v>31</v>
      </c>
      <c r="B4528" s="23" t="s">
        <v>33</v>
      </c>
      <c r="C4528" s="24" t="s">
        <v>38</v>
      </c>
      <c r="D4528" s="24" t="s">
        <v>38</v>
      </c>
      <c r="E4528" t="s">
        <v>45</v>
      </c>
      <c r="F4528" s="19" t="s">
        <v>21</v>
      </c>
      <c r="G4528" s="25" t="s">
        <v>26</v>
      </c>
      <c r="H4528" s="21" t="s">
        <v>29</v>
      </c>
      <c r="I4528" s="25" t="s">
        <v>25</v>
      </c>
      <c r="J4528" s="25" t="s">
        <v>26</v>
      </c>
      <c r="K4528" s="26">
        <v>336.27545738220198</v>
      </c>
      <c r="L4528" s="26">
        <v>3.0537559986114502</v>
      </c>
      <c r="N4528">
        <f>(Tabell1[[#This Row],[TP]]+Tabell1[[#This Row],[TN]])/(Tabell1[[#This Row],[TP]]+Tabell1[[#This Row],[TN]]+Tabell1[[#This Row],[FP]]+Tabell1[[#This Row],[FN]])</f>
        <v>0.84539622300533113</v>
      </c>
      <c r="O4528">
        <f>Tabell1[[#This Row],[TP]]/(Tabell1[[#This Row],[TP]]+Tabell1[[#This Row],[FP]])</f>
        <v>0.80696044066099148</v>
      </c>
      <c r="P4528">
        <f>Tabell1[[#This Row],[TP]]/(Tabell1[[#This Row],[TP]]+Tabell1[[#This Row],[FN]])</f>
        <v>0.9744520030234316</v>
      </c>
      <c r="Q4528">
        <f>2*(Tabell1[[#This Row],[Recall]] * Tabell1[[#This Row],[Precision]]) / (Tabell1[[#This Row],[Recall]] + Tabell1[[#This Row],[Precision]])</f>
        <v>0.88283229473395886</v>
      </c>
      <c r="R4528">
        <v>6446</v>
      </c>
      <c r="S4528">
        <v>2910</v>
      </c>
      <c r="T4528">
        <v>1542</v>
      </c>
      <c r="U4528">
        <v>169</v>
      </c>
    </row>
    <row r="4529" spans="1:21" hidden="1" x14ac:dyDescent="0.3">
      <c r="A4529" s="25" t="s">
        <v>20</v>
      </c>
      <c r="B4529" s="23" t="s">
        <v>33</v>
      </c>
      <c r="C4529" s="23" t="s">
        <v>40</v>
      </c>
      <c r="D4529" s="23" t="s">
        <v>40</v>
      </c>
      <c r="E4529" t="s">
        <v>46</v>
      </c>
      <c r="F4529" s="25" t="s">
        <v>30</v>
      </c>
      <c r="G4529" s="21" t="s">
        <v>29</v>
      </c>
      <c r="H4529" s="25" t="s">
        <v>26</v>
      </c>
      <c r="I4529" s="25" t="s">
        <v>25</v>
      </c>
      <c r="J4529" s="25" t="s">
        <v>26</v>
      </c>
      <c r="K4529" s="26">
        <v>3.8302133083343501</v>
      </c>
      <c r="L4529" s="26">
        <v>9.8589146137237496</v>
      </c>
      <c r="N4529">
        <f>(Tabell1[[#This Row],[TP]]+Tabell1[[#This Row],[TN]])/(Tabell1[[#This Row],[TP]]+Tabell1[[#This Row],[TN]]+Tabell1[[#This Row],[FP]]+Tabell1[[#This Row],[FN]])</f>
        <v>0.88401594780717652</v>
      </c>
      <c r="O4529">
        <f>Tabell1[[#This Row],[TP]]/(Tabell1[[#This Row],[TP]]+Tabell1[[#This Row],[FP]])</f>
        <v>0.88975069252077565</v>
      </c>
      <c r="P4529">
        <f>Tabell1[[#This Row],[TP]]/(Tabell1[[#This Row],[TP]]+Tabell1[[#This Row],[FN]])</f>
        <v>0.87584075622614066</v>
      </c>
      <c r="Q4529">
        <f>2*(Tabell1[[#This Row],[Recall]] * Tabell1[[#This Row],[Precision]]) / (Tabell1[[#This Row],[Recall]] + Tabell1[[#This Row],[Precision]])</f>
        <v>0.88274093074386228</v>
      </c>
      <c r="R4529">
        <v>4818</v>
      </c>
      <c r="S4529">
        <v>4938</v>
      </c>
      <c r="T4529">
        <v>597</v>
      </c>
      <c r="U4529">
        <v>683</v>
      </c>
    </row>
    <row r="4530" spans="1:21" hidden="1" x14ac:dyDescent="0.3">
      <c r="A4530" s="21" t="s">
        <v>31</v>
      </c>
      <c r="B4530" s="21" t="s">
        <v>32</v>
      </c>
      <c r="C4530" s="24" t="s">
        <v>38</v>
      </c>
      <c r="D4530" s="24" t="s">
        <v>38</v>
      </c>
      <c r="E4530" t="s">
        <v>39</v>
      </c>
      <c r="F4530" s="25" t="s">
        <v>30</v>
      </c>
      <c r="G4530" s="21" t="s">
        <v>29</v>
      </c>
      <c r="H4530" s="25" t="s">
        <v>26</v>
      </c>
      <c r="I4530" s="21"/>
      <c r="J4530" s="21" t="s">
        <v>29</v>
      </c>
      <c r="K4530" s="26">
        <v>1.8352038860321001</v>
      </c>
      <c r="L4530" s="26">
        <v>0.48649811744689903</v>
      </c>
      <c r="N4530">
        <f>(Tabell1[[#This Row],[TP]]+Tabell1[[#This Row],[TN]])/(Tabell1[[#This Row],[TP]]+Tabell1[[#This Row],[TN]]+Tabell1[[#This Row],[FP]]+Tabell1[[#This Row],[FN]])</f>
        <v>0.85013059533459423</v>
      </c>
      <c r="O4530">
        <f>Tabell1[[#This Row],[TP]]/(Tabell1[[#This Row],[TP]]+Tabell1[[#This Row],[FP]])</f>
        <v>0.83395472703062579</v>
      </c>
      <c r="P4530">
        <f>Tabell1[[#This Row],[TP]]/(Tabell1[[#This Row],[TP]]+Tabell1[[#This Row],[FN]])</f>
        <v>0.93757485029940124</v>
      </c>
      <c r="Q4530">
        <f>2*(Tabell1[[#This Row],[Recall]] * Tabell1[[#This Row],[Precision]]) / (Tabell1[[#This Row],[Recall]] + Tabell1[[#This Row],[Precision]])</f>
        <v>0.88273431994362228</v>
      </c>
      <c r="R4530">
        <v>6263</v>
      </c>
      <c r="S4530">
        <v>3176</v>
      </c>
      <c r="T4530">
        <v>1247</v>
      </c>
      <c r="U4530">
        <v>417</v>
      </c>
    </row>
    <row r="4531" spans="1:21" hidden="1" x14ac:dyDescent="0.3">
      <c r="A4531" s="23" t="s">
        <v>48</v>
      </c>
      <c r="B4531" s="25" t="s">
        <v>22</v>
      </c>
      <c r="C4531" s="23" t="s">
        <v>40</v>
      </c>
      <c r="D4531" s="23" t="s">
        <v>40</v>
      </c>
      <c r="E4531" t="s">
        <v>46</v>
      </c>
      <c r="F4531" s="25" t="s">
        <v>30</v>
      </c>
      <c r="G4531" s="21" t="s">
        <v>29</v>
      </c>
      <c r="H4531" s="21" t="s">
        <v>29</v>
      </c>
      <c r="I4531" s="25" t="s">
        <v>25</v>
      </c>
      <c r="J4531" s="21" t="s">
        <v>29</v>
      </c>
      <c r="K4531" s="26">
        <v>0.40075874328613198</v>
      </c>
      <c r="L4531" s="26">
        <v>0.53753161430358798</v>
      </c>
      <c r="N4531">
        <f>(Tabell1[[#This Row],[TP]]+Tabell1[[#This Row],[TN]])/(Tabell1[[#This Row],[TP]]+Tabell1[[#This Row],[TN]]+Tabell1[[#This Row],[FP]]+Tabell1[[#This Row],[FN]])</f>
        <v>0.88492207321493299</v>
      </c>
      <c r="O4531">
        <f>Tabell1[[#This Row],[TP]]/(Tabell1[[#This Row],[TP]]+Tabell1[[#This Row],[FP]])</f>
        <v>0.89697879527115787</v>
      </c>
      <c r="P4531">
        <f>Tabell1[[#This Row],[TP]]/(Tabell1[[#This Row],[TP]]+Tabell1[[#This Row],[FN]])</f>
        <v>0.8689329212870387</v>
      </c>
      <c r="Q4531">
        <f>2*(Tabell1[[#This Row],[Recall]] * Tabell1[[#This Row],[Precision]]) / (Tabell1[[#This Row],[Recall]] + Tabell1[[#This Row],[Precision]])</f>
        <v>0.88273314866112651</v>
      </c>
      <c r="R4531">
        <v>4780</v>
      </c>
      <c r="S4531">
        <v>4986</v>
      </c>
      <c r="T4531">
        <v>549</v>
      </c>
      <c r="U4531">
        <v>721</v>
      </c>
    </row>
    <row r="4532" spans="1:21" hidden="1" x14ac:dyDescent="0.3">
      <c r="A4532" s="21" t="s">
        <v>31</v>
      </c>
      <c r="B4532" s="21" t="s">
        <v>32</v>
      </c>
      <c r="C4532" s="24" t="s">
        <v>38</v>
      </c>
      <c r="D4532" s="24" t="s">
        <v>38</v>
      </c>
      <c r="E4532" t="s">
        <v>39</v>
      </c>
      <c r="F4532" s="25" t="s">
        <v>30</v>
      </c>
      <c r="G4532" s="25" t="s">
        <v>26</v>
      </c>
      <c r="H4532" s="25" t="s">
        <v>26</v>
      </c>
      <c r="I4532" s="25" t="s">
        <v>25</v>
      </c>
      <c r="J4532" s="21" t="s">
        <v>29</v>
      </c>
      <c r="K4532" s="26">
        <v>1.6592595577239899</v>
      </c>
      <c r="L4532" s="26">
        <v>0.48655390739440901</v>
      </c>
      <c r="N4532">
        <f>(Tabell1[[#This Row],[TP]]+Tabell1[[#This Row],[TN]])/(Tabell1[[#This Row],[TP]]+Tabell1[[#This Row],[TN]]+Tabell1[[#This Row],[FP]]+Tabell1[[#This Row],[FN]])</f>
        <v>0.84941006935062591</v>
      </c>
      <c r="O4532">
        <f>Tabell1[[#This Row],[TP]]/(Tabell1[[#This Row],[TP]]+Tabell1[[#This Row],[FP]])</f>
        <v>0.83086680761099363</v>
      </c>
      <c r="P4532">
        <f>Tabell1[[#This Row],[TP]]/(Tabell1[[#This Row],[TP]]+Tabell1[[#This Row],[FN]])</f>
        <v>0.94131736526946108</v>
      </c>
      <c r="Q4532">
        <f>2*(Tabell1[[#This Row],[Recall]] * Tabell1[[#This Row],[Precision]]) / (Tabell1[[#This Row],[Recall]] + Tabell1[[#This Row],[Precision]])</f>
        <v>0.88265019651880972</v>
      </c>
      <c r="R4532">
        <v>6288</v>
      </c>
      <c r="S4532">
        <v>3143</v>
      </c>
      <c r="T4532">
        <v>1280</v>
      </c>
      <c r="U4532">
        <v>392</v>
      </c>
    </row>
    <row r="4533" spans="1:21" hidden="1" x14ac:dyDescent="0.3">
      <c r="A4533" s="21" t="s">
        <v>31</v>
      </c>
      <c r="B4533" s="21" t="s">
        <v>32</v>
      </c>
      <c r="C4533" s="24" t="s">
        <v>38</v>
      </c>
      <c r="D4533" s="24" t="s">
        <v>38</v>
      </c>
      <c r="E4533" t="s">
        <v>39</v>
      </c>
      <c r="F4533" s="25" t="s">
        <v>30</v>
      </c>
      <c r="G4533" s="21" t="s">
        <v>29</v>
      </c>
      <c r="H4533" s="21" t="s">
        <v>29</v>
      </c>
      <c r="I4533" s="21"/>
      <c r="J4533" s="21" t="s">
        <v>29</v>
      </c>
      <c r="K4533" s="26">
        <v>1.6470315456390301</v>
      </c>
      <c r="L4533" s="26">
        <v>0.48657417297363198</v>
      </c>
      <c r="N4533">
        <f>(Tabell1[[#This Row],[TP]]+Tabell1[[#This Row],[TN]])/(Tabell1[[#This Row],[TP]]+Tabell1[[#This Row],[TN]]+Tabell1[[#This Row],[FP]]+Tabell1[[#This Row],[FN]])</f>
        <v>0.85058092407457442</v>
      </c>
      <c r="O4533">
        <f>Tabell1[[#This Row],[TP]]/(Tabell1[[#This Row],[TP]]+Tabell1[[#This Row],[FP]])</f>
        <v>0.83693463964568515</v>
      </c>
      <c r="P4533">
        <f>Tabell1[[#This Row],[TP]]/(Tabell1[[#This Row],[TP]]+Tabell1[[#This Row],[FN]])</f>
        <v>0.93353293413173655</v>
      </c>
      <c r="Q4533">
        <f>2*(Tabell1[[#This Row],[Recall]] * Tabell1[[#This Row],[Precision]]) / (Tabell1[[#This Row],[Recall]] + Tabell1[[#This Row],[Precision]])</f>
        <v>0.88259854221215772</v>
      </c>
      <c r="R4533">
        <v>6236</v>
      </c>
      <c r="S4533">
        <v>3208</v>
      </c>
      <c r="T4533">
        <v>1215</v>
      </c>
      <c r="U4533">
        <v>444</v>
      </c>
    </row>
    <row r="4534" spans="1:21" hidden="1" x14ac:dyDescent="0.3">
      <c r="A4534" s="23" t="s">
        <v>48</v>
      </c>
      <c r="B4534" s="25" t="s">
        <v>22</v>
      </c>
      <c r="C4534" s="23" t="s">
        <v>40</v>
      </c>
      <c r="D4534" s="23" t="s">
        <v>40</v>
      </c>
      <c r="E4534" t="s">
        <v>46</v>
      </c>
      <c r="F4534" s="25" t="s">
        <v>30</v>
      </c>
      <c r="G4534" s="21" t="s">
        <v>29</v>
      </c>
      <c r="H4534" s="21" t="s">
        <v>29</v>
      </c>
      <c r="I4534" s="25" t="s">
        <v>25</v>
      </c>
      <c r="J4534" s="25" t="s">
        <v>26</v>
      </c>
      <c r="K4534" s="26">
        <v>0.36228895187377902</v>
      </c>
      <c r="L4534" s="26">
        <v>0.499950170516967</v>
      </c>
      <c r="N4534">
        <f>(Tabell1[[#This Row],[TP]]+Tabell1[[#This Row],[TN]])/(Tabell1[[#This Row],[TP]]+Tabell1[[#This Row],[TN]]+Tabell1[[#This Row],[FP]]+Tabell1[[#This Row],[FN]])</f>
        <v>0.88465023559260603</v>
      </c>
      <c r="O4534">
        <f>Tabell1[[#This Row],[TP]]/(Tabell1[[#This Row],[TP]]+Tabell1[[#This Row],[FP]])</f>
        <v>0.89632545931758534</v>
      </c>
      <c r="P4534">
        <f>Tabell1[[#This Row],[TP]]/(Tabell1[[#This Row],[TP]]+Tabell1[[#This Row],[FN]])</f>
        <v>0.86911470641701505</v>
      </c>
      <c r="Q4534">
        <f>2*(Tabell1[[#This Row],[Recall]] * Tabell1[[#This Row],[Precision]]) / (Tabell1[[#This Row],[Recall]] + Tabell1[[#This Row],[Precision]])</f>
        <v>0.88251038301799722</v>
      </c>
      <c r="R4534">
        <v>4781</v>
      </c>
      <c r="S4534">
        <v>4982</v>
      </c>
      <c r="T4534">
        <v>553</v>
      </c>
      <c r="U4534">
        <v>720</v>
      </c>
    </row>
    <row r="4535" spans="1:21" hidden="1" x14ac:dyDescent="0.3">
      <c r="A4535" s="25" t="s">
        <v>20</v>
      </c>
      <c r="B4535" s="25" t="s">
        <v>22</v>
      </c>
      <c r="C4535" s="23" t="s">
        <v>40</v>
      </c>
      <c r="D4535" s="23" t="s">
        <v>40</v>
      </c>
      <c r="E4535" t="s">
        <v>41</v>
      </c>
      <c r="F4535" s="19" t="s">
        <v>21</v>
      </c>
      <c r="G4535" s="21" t="s">
        <v>29</v>
      </c>
      <c r="H4535" s="21" t="s">
        <v>29</v>
      </c>
      <c r="I4535" s="21"/>
      <c r="J4535" s="21" t="s">
        <v>29</v>
      </c>
      <c r="K4535" s="26">
        <v>2.2058579921722399</v>
      </c>
      <c r="L4535" s="26">
        <v>5.3988316059112504</v>
      </c>
      <c r="N4535">
        <f>(Tabell1[[#This Row],[TP]]+Tabell1[[#This Row],[TN]])/(Tabell1[[#This Row],[TP]]+Tabell1[[#This Row],[TN]]+Tabell1[[#This Row],[FP]]+Tabell1[[#This Row],[FN]])</f>
        <v>0.88495894613371828</v>
      </c>
      <c r="O4535">
        <f>Tabell1[[#This Row],[TP]]/(Tabell1[[#This Row],[TP]]+Tabell1[[#This Row],[FP]])</f>
        <v>0.90169491525423728</v>
      </c>
      <c r="P4535">
        <f>Tabell1[[#This Row],[TP]]/(Tabell1[[#This Row],[TP]]+Tabell1[[#This Row],[FN]])</f>
        <v>0.86410395235517057</v>
      </c>
      <c r="Q4535">
        <f>2*(Tabell1[[#This Row],[Recall]] * Tabell1[[#This Row],[Precision]]) / (Tabell1[[#This Row],[Recall]] + Tabell1[[#This Row],[Precision]])</f>
        <v>0.8824993088194637</v>
      </c>
      <c r="R4535">
        <v>4788</v>
      </c>
      <c r="S4535">
        <v>5020</v>
      </c>
      <c r="T4535">
        <v>522</v>
      </c>
      <c r="U4535">
        <v>753</v>
      </c>
    </row>
    <row r="4536" spans="1:21" hidden="1" x14ac:dyDescent="0.3">
      <c r="A4536" s="25" t="s">
        <v>20</v>
      </c>
      <c r="B4536" s="25" t="s">
        <v>22</v>
      </c>
      <c r="C4536" s="23" t="s">
        <v>40</v>
      </c>
      <c r="D4536" s="23" t="s">
        <v>40</v>
      </c>
      <c r="E4536" t="s">
        <v>41</v>
      </c>
      <c r="F4536" s="19" t="s">
        <v>21</v>
      </c>
      <c r="G4536" s="25" t="s">
        <v>26</v>
      </c>
      <c r="H4536" s="21" t="s">
        <v>29</v>
      </c>
      <c r="I4536" s="21"/>
      <c r="J4536" s="21" t="s">
        <v>29</v>
      </c>
      <c r="K4536" s="26">
        <v>2.2013185024261399</v>
      </c>
      <c r="L4536" s="26">
        <v>5.4008469581604004</v>
      </c>
      <c r="N4536">
        <f>(Tabell1[[#This Row],[TP]]+Tabell1[[#This Row],[TN]])/(Tabell1[[#This Row],[TP]]+Tabell1[[#This Row],[TN]]+Tabell1[[#This Row],[FP]]+Tabell1[[#This Row],[FN]])</f>
        <v>0.88495894613371828</v>
      </c>
      <c r="O4536">
        <f>Tabell1[[#This Row],[TP]]/(Tabell1[[#This Row],[TP]]+Tabell1[[#This Row],[FP]])</f>
        <v>0.90169491525423728</v>
      </c>
      <c r="P4536">
        <f>Tabell1[[#This Row],[TP]]/(Tabell1[[#This Row],[TP]]+Tabell1[[#This Row],[FN]])</f>
        <v>0.86410395235517057</v>
      </c>
      <c r="Q4536">
        <f>2*(Tabell1[[#This Row],[Recall]] * Tabell1[[#This Row],[Precision]]) / (Tabell1[[#This Row],[Recall]] + Tabell1[[#This Row],[Precision]])</f>
        <v>0.8824993088194637</v>
      </c>
      <c r="R4536">
        <v>4788</v>
      </c>
      <c r="S4536">
        <v>5020</v>
      </c>
      <c r="T4536">
        <v>522</v>
      </c>
      <c r="U4536">
        <v>753</v>
      </c>
    </row>
    <row r="4537" spans="1:21" hidden="1" x14ac:dyDescent="0.3">
      <c r="A4537" s="21" t="s">
        <v>31</v>
      </c>
      <c r="B4537" s="21" t="s">
        <v>32</v>
      </c>
      <c r="C4537" s="23" t="s">
        <v>40</v>
      </c>
      <c r="D4537" s="23" t="s">
        <v>40</v>
      </c>
      <c r="E4537" t="s">
        <v>41</v>
      </c>
      <c r="F4537" s="25" t="s">
        <v>30</v>
      </c>
      <c r="G4537" s="25" t="s">
        <v>26</v>
      </c>
      <c r="H4537" s="25" t="s">
        <v>26</v>
      </c>
      <c r="I4537" s="21"/>
      <c r="J4537" s="25" t="s">
        <v>26</v>
      </c>
      <c r="K4537" s="26">
        <v>7.2019329071044904</v>
      </c>
      <c r="L4537" s="26">
        <v>1.95185565948486</v>
      </c>
      <c r="N4537">
        <f>(Tabell1[[#This Row],[TP]]+Tabell1[[#This Row],[TN]])/(Tabell1[[#This Row],[TP]]+Tabell1[[#This Row],[TN]]+Tabell1[[#This Row],[FP]]+Tabell1[[#This Row],[FN]])</f>
        <v>0.88297392402779029</v>
      </c>
      <c r="O4537">
        <f>Tabell1[[#This Row],[TP]]/(Tabell1[[#This Row],[TP]]+Tabell1[[#This Row],[FP]])</f>
        <v>0.88652094717668484</v>
      </c>
      <c r="P4537">
        <f>Tabell1[[#This Row],[TP]]/(Tabell1[[#This Row],[TP]]+Tabell1[[#This Row],[FN]])</f>
        <v>0.87836130662335321</v>
      </c>
      <c r="Q4537">
        <f>2*(Tabell1[[#This Row],[Recall]] * Tabell1[[#This Row],[Precision]]) / (Tabell1[[#This Row],[Recall]] + Tabell1[[#This Row],[Precision]])</f>
        <v>0.88242226452724148</v>
      </c>
      <c r="R4537">
        <v>4867</v>
      </c>
      <c r="S4537">
        <v>4919</v>
      </c>
      <c r="T4537">
        <v>623</v>
      </c>
      <c r="U4537">
        <v>674</v>
      </c>
    </row>
    <row r="4538" spans="1:21" hidden="1" x14ac:dyDescent="0.3">
      <c r="A4538" s="21" t="s">
        <v>31</v>
      </c>
      <c r="B4538" s="23" t="s">
        <v>33</v>
      </c>
      <c r="C4538" s="23" t="s">
        <v>40</v>
      </c>
      <c r="D4538" s="23" t="s">
        <v>40</v>
      </c>
      <c r="E4538" t="s">
        <v>41</v>
      </c>
      <c r="F4538" s="25" t="s">
        <v>30</v>
      </c>
      <c r="G4538" s="21" t="s">
        <v>29</v>
      </c>
      <c r="H4538" s="21" t="s">
        <v>29</v>
      </c>
      <c r="I4538" s="21"/>
      <c r="J4538" s="25" t="s">
        <v>26</v>
      </c>
      <c r="K4538" s="26">
        <v>209.75116348266599</v>
      </c>
      <c r="L4538" s="26">
        <v>6.1550221443176198</v>
      </c>
      <c r="N4538">
        <f>(Tabell1[[#This Row],[TP]]+Tabell1[[#This Row],[TN]])/(Tabell1[[#This Row],[TP]]+Tabell1[[#This Row],[TN]]+Tabell1[[#This Row],[FP]]+Tabell1[[#This Row],[FN]])</f>
        <v>0.87990616259135612</v>
      </c>
      <c r="O4538">
        <f>Tabell1[[#This Row],[TP]]/(Tabell1[[#This Row],[TP]]+Tabell1[[#This Row],[FP]])</f>
        <v>0.86456529269137516</v>
      </c>
      <c r="P4538">
        <f>Tabell1[[#This Row],[TP]]/(Tabell1[[#This Row],[TP]]+Tabell1[[#This Row],[FN]])</f>
        <v>0.90092041147807256</v>
      </c>
      <c r="Q4538">
        <f>2*(Tabell1[[#This Row],[Recall]] * Tabell1[[#This Row],[Precision]]) / (Tabell1[[#This Row],[Recall]] + Tabell1[[#This Row],[Precision]])</f>
        <v>0.88236853733981457</v>
      </c>
      <c r="R4538">
        <v>4992</v>
      </c>
      <c r="S4538">
        <v>4760</v>
      </c>
      <c r="T4538">
        <v>782</v>
      </c>
      <c r="U4538">
        <v>549</v>
      </c>
    </row>
    <row r="4539" spans="1:21" hidden="1" x14ac:dyDescent="0.3">
      <c r="A4539" s="23" t="s">
        <v>48</v>
      </c>
      <c r="B4539" s="25" t="s">
        <v>22</v>
      </c>
      <c r="C4539" s="23" t="s">
        <v>40</v>
      </c>
      <c r="D4539" s="23" t="s">
        <v>40</v>
      </c>
      <c r="E4539" t="s">
        <v>46</v>
      </c>
      <c r="F4539" s="19" t="s">
        <v>21</v>
      </c>
      <c r="G4539" s="25" t="s">
        <v>26</v>
      </c>
      <c r="H4539" s="25" t="s">
        <v>26</v>
      </c>
      <c r="I4539" s="21"/>
      <c r="J4539" s="21" t="s">
        <v>29</v>
      </c>
      <c r="K4539" s="26">
        <v>0.189395666122436</v>
      </c>
      <c r="L4539" s="26">
        <v>0.39494776725768999</v>
      </c>
      <c r="N4539">
        <f>(Tabell1[[#This Row],[TP]]+Tabell1[[#This Row],[TN]])/(Tabell1[[#This Row],[TP]]+Tabell1[[#This Row],[TN]]+Tabell1[[#This Row],[FP]]+Tabell1[[#This Row],[FN]])</f>
        <v>0.88754983689742661</v>
      </c>
      <c r="O4539">
        <f>Tabell1[[#This Row],[TP]]/(Tabell1[[#This Row],[TP]]+Tabell1[[#This Row],[FP]])</f>
        <v>0.92194928684627575</v>
      </c>
      <c r="P4539">
        <f>Tabell1[[#This Row],[TP]]/(Tabell1[[#This Row],[TP]]+Tabell1[[#This Row],[FN]])</f>
        <v>0.84602799491001635</v>
      </c>
      <c r="Q4539">
        <f>2*(Tabell1[[#This Row],[Recall]] * Tabell1[[#This Row],[Precision]]) / (Tabell1[[#This Row],[Recall]] + Tabell1[[#This Row],[Precision]])</f>
        <v>0.8823585173950137</v>
      </c>
      <c r="R4539">
        <v>4654</v>
      </c>
      <c r="S4539">
        <v>5141</v>
      </c>
      <c r="T4539">
        <v>394</v>
      </c>
      <c r="U4539">
        <v>847</v>
      </c>
    </row>
    <row r="4540" spans="1:21" hidden="1" x14ac:dyDescent="0.3">
      <c r="A4540" s="23" t="s">
        <v>48</v>
      </c>
      <c r="B4540" s="23" t="s">
        <v>33</v>
      </c>
      <c r="C4540" s="23" t="s">
        <v>40</v>
      </c>
      <c r="D4540" s="23" t="s">
        <v>40</v>
      </c>
      <c r="E4540" t="s">
        <v>46</v>
      </c>
      <c r="F4540" s="25" t="s">
        <v>30</v>
      </c>
      <c r="G4540" s="25" t="s">
        <v>26</v>
      </c>
      <c r="H4540" s="25" t="s">
        <v>26</v>
      </c>
      <c r="I4540" s="25" t="s">
        <v>25</v>
      </c>
      <c r="J4540" s="21" t="s">
        <v>29</v>
      </c>
      <c r="K4540" s="26">
        <v>0.20181918144225999</v>
      </c>
      <c r="L4540" s="26">
        <v>0.44681692123413003</v>
      </c>
      <c r="N4540">
        <f>(Tabell1[[#This Row],[TP]]+Tabell1[[#This Row],[TN]])/(Tabell1[[#This Row],[TP]]+Tabell1[[#This Row],[TN]]+Tabell1[[#This Row],[FP]]+Tabell1[[#This Row],[FN]])</f>
        <v>0.88637187386734329</v>
      </c>
      <c r="O4540">
        <f>Tabell1[[#This Row],[TP]]/(Tabell1[[#This Row],[TP]]+Tabell1[[#This Row],[FP]])</f>
        <v>0.9117704091526081</v>
      </c>
      <c r="P4540">
        <f>Tabell1[[#This Row],[TP]]/(Tabell1[[#This Row],[TP]]+Tabell1[[#This Row],[FN]])</f>
        <v>0.85475368114888206</v>
      </c>
      <c r="Q4540">
        <f>2*(Tabell1[[#This Row],[Recall]] * Tabell1[[#This Row],[Precision]]) / (Tabell1[[#This Row],[Recall]] + Tabell1[[#This Row],[Precision]])</f>
        <v>0.88234190279602165</v>
      </c>
      <c r="R4540">
        <v>4702</v>
      </c>
      <c r="S4540">
        <v>5080</v>
      </c>
      <c r="T4540">
        <v>455</v>
      </c>
      <c r="U4540">
        <v>799</v>
      </c>
    </row>
    <row r="4541" spans="1:21" hidden="1" x14ac:dyDescent="0.3">
      <c r="A4541" s="23" t="s">
        <v>48</v>
      </c>
      <c r="B4541" s="23" t="s">
        <v>33</v>
      </c>
      <c r="C4541" s="23" t="s">
        <v>40</v>
      </c>
      <c r="D4541" s="23" t="s">
        <v>40</v>
      </c>
      <c r="E4541" t="s">
        <v>46</v>
      </c>
      <c r="F4541" s="25" t="s">
        <v>30</v>
      </c>
      <c r="G4541" s="25" t="s">
        <v>26</v>
      </c>
      <c r="H4541" s="25" t="s">
        <v>26</v>
      </c>
      <c r="I4541" s="25" t="s">
        <v>25</v>
      </c>
      <c r="J4541" s="25" t="s">
        <v>26</v>
      </c>
      <c r="K4541" s="26">
        <v>0.195474863052368</v>
      </c>
      <c r="L4541" s="26">
        <v>0.45271205902099598</v>
      </c>
      <c r="N4541">
        <f>(Tabell1[[#This Row],[TP]]+Tabell1[[#This Row],[TN]])/(Tabell1[[#This Row],[TP]]+Tabell1[[#This Row],[TN]]+Tabell1[[#This Row],[FP]]+Tabell1[[#This Row],[FN]])</f>
        <v>0.88637187386734329</v>
      </c>
      <c r="O4541">
        <f>Tabell1[[#This Row],[TP]]/(Tabell1[[#This Row],[TP]]+Tabell1[[#This Row],[FP]])</f>
        <v>0.9117704091526081</v>
      </c>
      <c r="P4541">
        <f>Tabell1[[#This Row],[TP]]/(Tabell1[[#This Row],[TP]]+Tabell1[[#This Row],[FN]])</f>
        <v>0.85475368114888206</v>
      </c>
      <c r="Q4541">
        <f>2*(Tabell1[[#This Row],[Recall]] * Tabell1[[#This Row],[Precision]]) / (Tabell1[[#This Row],[Recall]] + Tabell1[[#This Row],[Precision]])</f>
        <v>0.88234190279602165</v>
      </c>
      <c r="R4541">
        <v>4702</v>
      </c>
      <c r="S4541">
        <v>5080</v>
      </c>
      <c r="T4541">
        <v>455</v>
      </c>
      <c r="U4541">
        <v>799</v>
      </c>
    </row>
    <row r="4542" spans="1:21" hidden="1" x14ac:dyDescent="0.3">
      <c r="A4542" s="25" t="s">
        <v>20</v>
      </c>
      <c r="B4542" s="25" t="s">
        <v>22</v>
      </c>
      <c r="C4542" s="23" t="s">
        <v>40</v>
      </c>
      <c r="D4542" s="23" t="s">
        <v>40</v>
      </c>
      <c r="E4542" t="s">
        <v>41</v>
      </c>
      <c r="F4542" s="19" t="s">
        <v>21</v>
      </c>
      <c r="G4542" s="25" t="s">
        <v>26</v>
      </c>
      <c r="H4542" s="21" t="s">
        <v>29</v>
      </c>
      <c r="I4542" s="21"/>
      <c r="J4542" s="25" t="s">
        <v>26</v>
      </c>
      <c r="K4542" s="26">
        <v>1.5388891696929901</v>
      </c>
      <c r="L4542" s="26">
        <v>4.23313307762146</v>
      </c>
      <c r="N4542">
        <f>(Tabell1[[#This Row],[TP]]+Tabell1[[#This Row],[TN]])/(Tabell1[[#This Row],[TP]]+Tabell1[[#This Row],[TN]]+Tabell1[[#This Row],[FP]]+Tabell1[[#This Row],[FN]])</f>
        <v>0.88396643508075434</v>
      </c>
      <c r="O4542">
        <f>Tabell1[[#This Row],[TP]]/(Tabell1[[#This Row],[TP]]+Tabell1[[#This Row],[FP]])</f>
        <v>0.89493224429181362</v>
      </c>
      <c r="P4542">
        <f>Tabell1[[#This Row],[TP]]/(Tabell1[[#This Row],[TP]]+Tabell1[[#This Row],[FN]])</f>
        <v>0.87005955603681651</v>
      </c>
      <c r="Q4542">
        <f>2*(Tabell1[[#This Row],[Recall]] * Tabell1[[#This Row],[Precision]]) / (Tabell1[[#This Row],[Recall]] + Tabell1[[#This Row],[Precision]])</f>
        <v>0.88232064421669099</v>
      </c>
      <c r="R4542">
        <v>4821</v>
      </c>
      <c r="S4542">
        <v>4976</v>
      </c>
      <c r="T4542">
        <v>566</v>
      </c>
      <c r="U4542">
        <v>720</v>
      </c>
    </row>
    <row r="4543" spans="1:21" hidden="1" x14ac:dyDescent="0.3">
      <c r="A4543" s="25" t="s">
        <v>20</v>
      </c>
      <c r="B4543" s="25" t="s">
        <v>22</v>
      </c>
      <c r="C4543" s="23" t="s">
        <v>40</v>
      </c>
      <c r="D4543" s="23" t="s">
        <v>40</v>
      </c>
      <c r="E4543" t="s">
        <v>41</v>
      </c>
      <c r="F4543" s="19" t="s">
        <v>21</v>
      </c>
      <c r="G4543" s="21" t="s">
        <v>29</v>
      </c>
      <c r="H4543" s="21" t="s">
        <v>29</v>
      </c>
      <c r="I4543" s="21"/>
      <c r="J4543" s="25" t="s">
        <v>26</v>
      </c>
      <c r="K4543" s="26">
        <v>1.49485039710998</v>
      </c>
      <c r="L4543" s="26">
        <v>4.1947312355041504</v>
      </c>
      <c r="N4543">
        <f>(Tabell1[[#This Row],[TP]]+Tabell1[[#This Row],[TN]])/(Tabell1[[#This Row],[TP]]+Tabell1[[#This Row],[TN]]+Tabell1[[#This Row],[FP]]+Tabell1[[#This Row],[FN]])</f>
        <v>0.88396643508075434</v>
      </c>
      <c r="O4543">
        <f>Tabell1[[#This Row],[TP]]/(Tabell1[[#This Row],[TP]]+Tabell1[[#This Row],[FP]])</f>
        <v>0.89493224429181362</v>
      </c>
      <c r="P4543">
        <f>Tabell1[[#This Row],[TP]]/(Tabell1[[#This Row],[TP]]+Tabell1[[#This Row],[FN]])</f>
        <v>0.87005955603681651</v>
      </c>
      <c r="Q4543">
        <f>2*(Tabell1[[#This Row],[Recall]] * Tabell1[[#This Row],[Precision]]) / (Tabell1[[#This Row],[Recall]] + Tabell1[[#This Row],[Precision]])</f>
        <v>0.88232064421669099</v>
      </c>
      <c r="R4543">
        <v>4821</v>
      </c>
      <c r="S4543">
        <v>4976</v>
      </c>
      <c r="T4543">
        <v>566</v>
      </c>
      <c r="U4543">
        <v>720</v>
      </c>
    </row>
    <row r="4544" spans="1:21" hidden="1" x14ac:dyDescent="0.3">
      <c r="A4544" s="21" t="s">
        <v>31</v>
      </c>
      <c r="B4544" s="21" t="s">
        <v>32</v>
      </c>
      <c r="C4544" s="24" t="s">
        <v>38</v>
      </c>
      <c r="D4544" s="24" t="s">
        <v>38</v>
      </c>
      <c r="E4544" t="s">
        <v>45</v>
      </c>
      <c r="F4544" s="25" t="s">
        <v>30</v>
      </c>
      <c r="G4544" s="21" t="s">
        <v>29</v>
      </c>
      <c r="H4544" s="25" t="s">
        <v>26</v>
      </c>
      <c r="I4544" s="25" t="s">
        <v>25</v>
      </c>
      <c r="J4544" s="25" t="s">
        <v>26</v>
      </c>
      <c r="K4544" s="26">
        <v>7.3436737060546804</v>
      </c>
      <c r="L4544" s="26">
        <v>1.0788166522979701</v>
      </c>
      <c r="N4544">
        <f>(Tabell1[[#This Row],[TP]]+Tabell1[[#This Row],[TN]])/(Tabell1[[#This Row],[TP]]+Tabell1[[#This Row],[TN]]+Tabell1[[#This Row],[FP]]+Tabell1[[#This Row],[FN]])</f>
        <v>0.84783590855697122</v>
      </c>
      <c r="O4544">
        <f>Tabell1[[#This Row],[TP]]/(Tabell1[[#This Row],[TP]]+Tabell1[[#This Row],[FP]])</f>
        <v>0.82115409665233818</v>
      </c>
      <c r="P4544">
        <f>Tabell1[[#This Row],[TP]]/(Tabell1[[#This Row],[TP]]+Tabell1[[#This Row],[FN]])</f>
        <v>0.95298563869992436</v>
      </c>
      <c r="Q4544">
        <f>2*(Tabell1[[#This Row],[Recall]] * Tabell1[[#This Row],[Precision]]) / (Tabell1[[#This Row],[Recall]] + Tabell1[[#This Row],[Precision]])</f>
        <v>0.88217184438846907</v>
      </c>
      <c r="R4544">
        <v>6304</v>
      </c>
      <c r="S4544">
        <v>3079</v>
      </c>
      <c r="T4544">
        <v>1373</v>
      </c>
      <c r="U4544">
        <v>311</v>
      </c>
    </row>
    <row r="4545" spans="1:21" hidden="1" x14ac:dyDescent="0.3">
      <c r="A4545" s="21" t="s">
        <v>31</v>
      </c>
      <c r="B4545" s="21" t="s">
        <v>32</v>
      </c>
      <c r="C4545" s="24" t="s">
        <v>38</v>
      </c>
      <c r="D4545" s="24" t="s">
        <v>38</v>
      </c>
      <c r="E4545" t="s">
        <v>45</v>
      </c>
      <c r="F4545" s="25" t="s">
        <v>30</v>
      </c>
      <c r="G4545" s="25" t="s">
        <v>26</v>
      </c>
      <c r="H4545" s="25" t="s">
        <v>26</v>
      </c>
      <c r="I4545" s="25" t="s">
        <v>25</v>
      </c>
      <c r="J4545" s="25" t="s">
        <v>26</v>
      </c>
      <c r="K4545" s="26">
        <v>7.2160792350768999</v>
      </c>
      <c r="L4545" s="26">
        <v>1.27869272232055</v>
      </c>
      <c r="N4545">
        <f>(Tabell1[[#This Row],[TP]]+Tabell1[[#This Row],[TN]])/(Tabell1[[#This Row],[TP]]+Tabell1[[#This Row],[TN]]+Tabell1[[#This Row],[FP]]+Tabell1[[#This Row],[FN]])</f>
        <v>0.8472937562121623</v>
      </c>
      <c r="O4545">
        <f>Tabell1[[#This Row],[TP]]/(Tabell1[[#This Row],[TP]]+Tabell1[[#This Row],[FP]])</f>
        <v>0.8191834089436163</v>
      </c>
      <c r="P4545">
        <f>Tabell1[[#This Row],[TP]]/(Tabell1[[#This Row],[TP]]+Tabell1[[#This Row],[FN]])</f>
        <v>0.95540438397581251</v>
      </c>
      <c r="Q4545">
        <f>2*(Tabell1[[#This Row],[Recall]] * Tabell1[[#This Row],[Precision]]) / (Tabell1[[#This Row],[Recall]] + Tabell1[[#This Row],[Precision]])</f>
        <v>0.88206559665038375</v>
      </c>
      <c r="R4545">
        <v>6320</v>
      </c>
      <c r="S4545">
        <v>3057</v>
      </c>
      <c r="T4545">
        <v>1395</v>
      </c>
      <c r="U4545">
        <v>295</v>
      </c>
    </row>
    <row r="4546" spans="1:21" hidden="1" x14ac:dyDescent="0.3">
      <c r="A4546" s="23" t="s">
        <v>48</v>
      </c>
      <c r="B4546" s="25" t="s">
        <v>22</v>
      </c>
      <c r="C4546" s="23" t="s">
        <v>40</v>
      </c>
      <c r="D4546" s="23" t="s">
        <v>40</v>
      </c>
      <c r="E4546" t="s">
        <v>41</v>
      </c>
      <c r="F4546" s="25" t="s">
        <v>30</v>
      </c>
      <c r="G4546" s="25" t="s">
        <v>26</v>
      </c>
      <c r="H4546" s="21" t="s">
        <v>29</v>
      </c>
      <c r="I4546" s="25" t="s">
        <v>25</v>
      </c>
      <c r="J4546" s="21" t="s">
        <v>29</v>
      </c>
      <c r="K4546" s="26">
        <v>0.27625322341918901</v>
      </c>
      <c r="L4546" s="26">
        <v>0.37795758247375399</v>
      </c>
      <c r="N4546">
        <f>(Tabell1[[#This Row],[TP]]+Tabell1[[#This Row],[TN]])/(Tabell1[[#This Row],[TP]]+Tabell1[[#This Row],[TN]]+Tabell1[[#This Row],[FP]]+Tabell1[[#This Row],[FN]])</f>
        <v>0.88531985924388701</v>
      </c>
      <c r="O4546">
        <f>Tabell1[[#This Row],[TP]]/(Tabell1[[#This Row],[TP]]+Tabell1[[#This Row],[FP]])</f>
        <v>0.90775401069518713</v>
      </c>
      <c r="P4546">
        <f>Tabell1[[#This Row],[TP]]/(Tabell1[[#This Row],[TP]]+Tabell1[[#This Row],[FN]])</f>
        <v>0.8577874029958491</v>
      </c>
      <c r="Q4546">
        <f>2*(Tabell1[[#This Row],[Recall]] * Tabell1[[#This Row],[Precision]]) / (Tabell1[[#This Row],[Recall]] + Tabell1[[#This Row],[Precision]])</f>
        <v>0.88206365407812926</v>
      </c>
      <c r="R4546">
        <v>4753</v>
      </c>
      <c r="S4546">
        <v>5059</v>
      </c>
      <c r="T4546">
        <v>483</v>
      </c>
      <c r="U4546">
        <v>788</v>
      </c>
    </row>
    <row r="4547" spans="1:21" hidden="1" x14ac:dyDescent="0.3">
      <c r="A4547" s="23" t="s">
        <v>48</v>
      </c>
      <c r="B4547" s="25" t="s">
        <v>22</v>
      </c>
      <c r="C4547" s="23" t="s">
        <v>40</v>
      </c>
      <c r="D4547" s="23" t="s">
        <v>40</v>
      </c>
      <c r="E4547" t="s">
        <v>41</v>
      </c>
      <c r="F4547" s="25" t="s">
        <v>30</v>
      </c>
      <c r="G4547" s="21" t="s">
        <v>29</v>
      </c>
      <c r="H4547" s="21" t="s">
        <v>29</v>
      </c>
      <c r="I4547" s="25" t="s">
        <v>25</v>
      </c>
      <c r="J4547" s="21" t="s">
        <v>29</v>
      </c>
      <c r="K4547" s="26">
        <v>0.266462802886962</v>
      </c>
      <c r="L4547" s="26">
        <v>0.36403012275695801</v>
      </c>
      <c r="N4547">
        <f>(Tabell1[[#This Row],[TP]]+Tabell1[[#This Row],[TN]])/(Tabell1[[#This Row],[TP]]+Tabell1[[#This Row],[TN]]+Tabell1[[#This Row],[FP]]+Tabell1[[#This Row],[FN]])</f>
        <v>0.88531985924388701</v>
      </c>
      <c r="O4547">
        <f>Tabell1[[#This Row],[TP]]/(Tabell1[[#This Row],[TP]]+Tabell1[[#This Row],[FP]])</f>
        <v>0.90775401069518713</v>
      </c>
      <c r="P4547">
        <f>Tabell1[[#This Row],[TP]]/(Tabell1[[#This Row],[TP]]+Tabell1[[#This Row],[FN]])</f>
        <v>0.8577874029958491</v>
      </c>
      <c r="Q4547">
        <f>2*(Tabell1[[#This Row],[Recall]] * Tabell1[[#This Row],[Precision]]) / (Tabell1[[#This Row],[Recall]] + Tabell1[[#This Row],[Precision]])</f>
        <v>0.88206365407812926</v>
      </c>
      <c r="R4547">
        <v>4753</v>
      </c>
      <c r="S4547">
        <v>5059</v>
      </c>
      <c r="T4547">
        <v>483</v>
      </c>
      <c r="U4547">
        <v>788</v>
      </c>
    </row>
    <row r="4548" spans="1:21" hidden="1" x14ac:dyDescent="0.3">
      <c r="A4548" s="21" t="s">
        <v>31</v>
      </c>
      <c r="B4548" s="23" t="s">
        <v>33</v>
      </c>
      <c r="C4548" s="24" t="s">
        <v>38</v>
      </c>
      <c r="D4548" s="24" t="s">
        <v>38</v>
      </c>
      <c r="E4548" t="s">
        <v>39</v>
      </c>
      <c r="F4548" s="19" t="s">
        <v>21</v>
      </c>
      <c r="G4548" s="25" t="s">
        <v>26</v>
      </c>
      <c r="H4548" s="21" t="s">
        <v>29</v>
      </c>
      <c r="I4548" s="25" t="s">
        <v>25</v>
      </c>
      <c r="J4548" s="21" t="s">
        <v>29</v>
      </c>
      <c r="K4548" s="26">
        <v>73.022719383239703</v>
      </c>
      <c r="L4548" s="26">
        <v>0.64309191703796298</v>
      </c>
      <c r="N4548">
        <f>(Tabell1[[#This Row],[TP]]+Tabell1[[#This Row],[TN]])/(Tabell1[[#This Row],[TP]]+Tabell1[[#This Row],[TN]]+Tabell1[[#This Row],[FP]]+Tabell1[[#This Row],[FN]])</f>
        <v>0.84652796541475273</v>
      </c>
      <c r="O4548">
        <f>Tabell1[[#This Row],[TP]]/(Tabell1[[#This Row],[TP]]+Tabell1[[#This Row],[FP]])</f>
        <v>0.82094943240454077</v>
      </c>
      <c r="P4548">
        <f>Tabell1[[#This Row],[TP]]/(Tabell1[[#This Row],[TP]]+Tabell1[[#This Row],[FN]])</f>
        <v>0.95269461077844309</v>
      </c>
      <c r="Q4548">
        <f>2*(Tabell1[[#This Row],[Recall]] * Tabell1[[#This Row],[Precision]]) / (Tabell1[[#This Row],[Recall]] + Tabell1[[#This Row],[Precision]])</f>
        <v>0.88192904656319293</v>
      </c>
      <c r="R4548">
        <v>6364</v>
      </c>
      <c r="S4548">
        <v>3035</v>
      </c>
      <c r="T4548">
        <v>1388</v>
      </c>
      <c r="U4548">
        <v>316</v>
      </c>
    </row>
    <row r="4549" spans="1:21" hidden="1" x14ac:dyDescent="0.3">
      <c r="A4549" s="25" t="s">
        <v>20</v>
      </c>
      <c r="B4549" s="25" t="s">
        <v>22</v>
      </c>
      <c r="C4549" s="23" t="s">
        <v>40</v>
      </c>
      <c r="D4549" s="20" t="s">
        <v>23</v>
      </c>
      <c r="E4549" t="s">
        <v>24</v>
      </c>
      <c r="F4549" s="25" t="s">
        <v>30</v>
      </c>
      <c r="G4549" s="25" t="s">
        <v>26</v>
      </c>
      <c r="H4549" s="25" t="s">
        <v>26</v>
      </c>
      <c r="I4549" s="25" t="s">
        <v>25</v>
      </c>
      <c r="J4549" s="21" t="s">
        <v>29</v>
      </c>
      <c r="K4549" s="26">
        <v>4.3847086429595903</v>
      </c>
      <c r="L4549" s="26">
        <v>7.1937012672424299</v>
      </c>
      <c r="N4549">
        <f>(Tabell1[[#This Row],[TP]]+Tabell1[[#This Row],[TN]])/(Tabell1[[#This Row],[TP]]+Tabell1[[#This Row],[TN]]+Tabell1[[#This Row],[FP]]+Tabell1[[#This Row],[FN]])</f>
        <v>0.81089888657554088</v>
      </c>
      <c r="O4549">
        <f>Tabell1[[#This Row],[TP]]/(Tabell1[[#This Row],[TP]]+Tabell1[[#This Row],[FP]])</f>
        <v>0.96955008699975143</v>
      </c>
      <c r="P4549">
        <f>Tabell1[[#This Row],[TP]]/(Tabell1[[#This Row],[TP]]+Tabell1[[#This Row],[FN]])</f>
        <v>0.80881285640228096</v>
      </c>
      <c r="Q4549">
        <f>2*(Tabell1[[#This Row],[Recall]] * Tabell1[[#This Row],[Precision]]) / (Tabell1[[#This Row],[Recall]] + Tabell1[[#This Row],[Precision]])</f>
        <v>0.88191735910915148</v>
      </c>
      <c r="R4549">
        <v>7801</v>
      </c>
      <c r="S4549">
        <v>1157</v>
      </c>
      <c r="T4549">
        <v>245</v>
      </c>
      <c r="U4549">
        <v>1844</v>
      </c>
    </row>
    <row r="4550" spans="1:21" hidden="1" x14ac:dyDescent="0.3">
      <c r="A4550" s="21" t="s">
        <v>31</v>
      </c>
      <c r="B4550" s="21" t="s">
        <v>32</v>
      </c>
      <c r="C4550" s="24" t="s">
        <v>38</v>
      </c>
      <c r="D4550" s="24" t="s">
        <v>38</v>
      </c>
      <c r="E4550" t="s">
        <v>39</v>
      </c>
      <c r="F4550" s="25" t="s">
        <v>30</v>
      </c>
      <c r="G4550" s="25" t="s">
        <v>26</v>
      </c>
      <c r="H4550" s="21" t="s">
        <v>29</v>
      </c>
      <c r="I4550" s="25" t="s">
        <v>25</v>
      </c>
      <c r="J4550" s="21" t="s">
        <v>29</v>
      </c>
      <c r="K4550" s="26">
        <v>1.53214979171752</v>
      </c>
      <c r="L4550" s="26">
        <v>0.53343391418456998</v>
      </c>
      <c r="N4550">
        <f>(Tabell1[[#This Row],[TP]]+Tabell1[[#This Row],[TN]])/(Tabell1[[#This Row],[TP]]+Tabell1[[#This Row],[TN]]+Tabell1[[#This Row],[FP]]+Tabell1[[#This Row],[FN]])</f>
        <v>0.84877960911465367</v>
      </c>
      <c r="O4550">
        <f>Tabell1[[#This Row],[TP]]/(Tabell1[[#This Row],[TP]]+Tabell1[[#This Row],[FP]])</f>
        <v>0.83220406536468716</v>
      </c>
      <c r="P4550">
        <f>Tabell1[[#This Row],[TP]]/(Tabell1[[#This Row],[TP]]+Tabell1[[#This Row],[FN]])</f>
        <v>0.93772455089820361</v>
      </c>
      <c r="Q4550">
        <f>2*(Tabell1[[#This Row],[Recall]] * Tabell1[[#This Row],[Precision]]) / (Tabell1[[#This Row],[Recall]] + Tabell1[[#This Row],[Precision]])</f>
        <v>0.88181882170760895</v>
      </c>
      <c r="R4550">
        <v>6264</v>
      </c>
      <c r="S4550">
        <v>3160</v>
      </c>
      <c r="T4550">
        <v>1263</v>
      </c>
      <c r="U4550">
        <v>416</v>
      </c>
    </row>
    <row r="4551" spans="1:21" hidden="1" x14ac:dyDescent="0.3">
      <c r="A4551" s="21" t="s">
        <v>31</v>
      </c>
      <c r="B4551" s="23" t="s">
        <v>33</v>
      </c>
      <c r="C4551" s="23" t="s">
        <v>40</v>
      </c>
      <c r="D4551" s="23" t="s">
        <v>40</v>
      </c>
      <c r="E4551" t="s">
        <v>46</v>
      </c>
      <c r="F4551" s="25" t="s">
        <v>30</v>
      </c>
      <c r="G4551" s="21" t="s">
        <v>29</v>
      </c>
      <c r="H4551" s="25" t="s">
        <v>26</v>
      </c>
      <c r="I4551" s="25" t="s">
        <v>25</v>
      </c>
      <c r="J4551" s="25" t="s">
        <v>26</v>
      </c>
      <c r="K4551" s="26">
        <v>331.144763708114</v>
      </c>
      <c r="L4551" s="26">
        <v>7.6324689388275102</v>
      </c>
      <c r="N4551">
        <f>(Tabell1[[#This Row],[TP]]+Tabell1[[#This Row],[TN]])/(Tabell1[[#This Row],[TP]]+Tabell1[[#This Row],[TN]]+Tabell1[[#This Row],[FP]]+Tabell1[[#This Row],[FN]])</f>
        <v>0.87894164552374043</v>
      </c>
      <c r="O4551">
        <f>Tabell1[[#This Row],[TP]]/(Tabell1[[#This Row],[TP]]+Tabell1[[#This Row],[FP]])</f>
        <v>0.85886610373944516</v>
      </c>
      <c r="P4551">
        <f>Tabell1[[#This Row],[TP]]/(Tabell1[[#This Row],[TP]]+Tabell1[[#This Row],[FN]])</f>
        <v>0.90601708780221779</v>
      </c>
      <c r="Q4551">
        <f>2*(Tabell1[[#This Row],[Recall]] * Tabell1[[#This Row],[Precision]]) / (Tabell1[[#This Row],[Recall]] + Tabell1[[#This Row],[Precision]])</f>
        <v>0.88181174805378637</v>
      </c>
      <c r="R4551">
        <v>4984</v>
      </c>
      <c r="S4551">
        <v>4716</v>
      </c>
      <c r="T4551">
        <v>819</v>
      </c>
      <c r="U4551">
        <v>517</v>
      </c>
    </row>
    <row r="4552" spans="1:21" hidden="1" x14ac:dyDescent="0.3">
      <c r="A4552" s="25" t="s">
        <v>20</v>
      </c>
      <c r="B4552" s="23" t="s">
        <v>33</v>
      </c>
      <c r="C4552" s="23" t="s">
        <v>40</v>
      </c>
      <c r="D4552" s="23" t="s">
        <v>40</v>
      </c>
      <c r="E4552" t="s">
        <v>46</v>
      </c>
      <c r="F4552" s="25" t="s">
        <v>30</v>
      </c>
      <c r="G4552" s="25" t="s">
        <v>26</v>
      </c>
      <c r="H4552" s="21" t="s">
        <v>29</v>
      </c>
      <c r="I4552" s="21"/>
      <c r="J4552" s="21" t="s">
        <v>29</v>
      </c>
      <c r="K4552" s="26">
        <v>7.42705869674682</v>
      </c>
      <c r="L4552" s="26">
        <v>20.304820060729899</v>
      </c>
      <c r="N4552">
        <f>(Tabell1[[#This Row],[TP]]+Tabell1[[#This Row],[TN]])/(Tabell1[[#This Row],[TP]]+Tabell1[[#This Row],[TN]]+Tabell1[[#This Row],[FP]]+Tabell1[[#This Row],[FN]])</f>
        <v>0.88401594780717652</v>
      </c>
      <c r="O4552">
        <f>Tabell1[[#This Row],[TP]]/(Tabell1[[#This Row],[TP]]+Tabell1[[#This Row],[FP]])</f>
        <v>0.89693436148203876</v>
      </c>
      <c r="P4552">
        <f>Tabell1[[#This Row],[TP]]/(Tabell1[[#This Row],[TP]]+Tabell1[[#This Row],[FN]])</f>
        <v>0.8669332848572987</v>
      </c>
      <c r="Q4552">
        <f>2*(Tabell1[[#This Row],[Recall]] * Tabell1[[#This Row],[Precision]]) / (Tabell1[[#This Row],[Recall]] + Tabell1[[#This Row],[Precision]])</f>
        <v>0.88167868367535596</v>
      </c>
      <c r="R4552">
        <v>4769</v>
      </c>
      <c r="S4552">
        <v>4987</v>
      </c>
      <c r="T4552">
        <v>548</v>
      </c>
      <c r="U4552">
        <v>732</v>
      </c>
    </row>
    <row r="4553" spans="1:21" hidden="1" x14ac:dyDescent="0.3">
      <c r="A4553" s="21" t="s">
        <v>31</v>
      </c>
      <c r="B4553" s="21" t="s">
        <v>32</v>
      </c>
      <c r="C4553" s="24" t="s">
        <v>38</v>
      </c>
      <c r="D4553" s="24" t="s">
        <v>38</v>
      </c>
      <c r="E4553" t="s">
        <v>39</v>
      </c>
      <c r="F4553" s="25" t="s">
        <v>30</v>
      </c>
      <c r="G4553" s="25" t="s">
        <v>26</v>
      </c>
      <c r="H4553" s="25" t="s">
        <v>26</v>
      </c>
      <c r="I4553" s="21"/>
      <c r="J4553" s="21" t="s">
        <v>29</v>
      </c>
      <c r="K4553" s="26">
        <v>1.58534955978393</v>
      </c>
      <c r="L4553" s="26">
        <v>0.50120449066162098</v>
      </c>
      <c r="N4553">
        <f>(Tabell1[[#This Row],[TP]]+Tabell1[[#This Row],[TN]])/(Tabell1[[#This Row],[TP]]+Tabell1[[#This Row],[TN]]+Tabell1[[#This Row],[FP]]+Tabell1[[#This Row],[FN]])</f>
        <v>0.84941006935062591</v>
      </c>
      <c r="O4553">
        <f>Tabell1[[#This Row],[TP]]/(Tabell1[[#This Row],[TP]]+Tabell1[[#This Row],[FP]])</f>
        <v>0.83619763694951665</v>
      </c>
      <c r="P4553">
        <f>Tabell1[[#This Row],[TP]]/(Tabell1[[#This Row],[TP]]+Tabell1[[#This Row],[FN]])</f>
        <v>0.93233532934131735</v>
      </c>
      <c r="Q4553">
        <f>2*(Tabell1[[#This Row],[Recall]] * Tabell1[[#This Row],[Precision]]) / (Tabell1[[#This Row],[Recall]] + Tabell1[[#This Row],[Precision]])</f>
        <v>0.88165345413363527</v>
      </c>
      <c r="R4553">
        <v>6228</v>
      </c>
      <c r="S4553">
        <v>3203</v>
      </c>
      <c r="T4553">
        <v>1220</v>
      </c>
      <c r="U4553">
        <v>452</v>
      </c>
    </row>
    <row r="4554" spans="1:21" hidden="1" x14ac:dyDescent="0.3">
      <c r="A4554" s="21" t="s">
        <v>31</v>
      </c>
      <c r="B4554" s="23" t="s">
        <v>33</v>
      </c>
      <c r="C4554" s="24" t="s">
        <v>38</v>
      </c>
      <c r="D4554" s="24" t="s">
        <v>38</v>
      </c>
      <c r="E4554" t="s">
        <v>39</v>
      </c>
      <c r="F4554" s="19" t="s">
        <v>21</v>
      </c>
      <c r="G4554" s="25" t="s">
        <v>26</v>
      </c>
      <c r="H4554" s="25" t="s">
        <v>26</v>
      </c>
      <c r="I4554" s="25" t="s">
        <v>25</v>
      </c>
      <c r="J4554" s="21" t="s">
        <v>29</v>
      </c>
      <c r="K4554" s="26">
        <v>72.6541521549224</v>
      </c>
      <c r="L4554" s="26">
        <v>0.58068394660949696</v>
      </c>
      <c r="N4554">
        <f>(Tabell1[[#This Row],[TP]]+Tabell1[[#This Row],[TN]])/(Tabell1[[#This Row],[TP]]+Tabell1[[#This Row],[TN]]+Tabell1[[#This Row],[FP]]+Tabell1[[#This Row],[FN]])</f>
        <v>0.84571737368278843</v>
      </c>
      <c r="O4554">
        <f>Tabell1[[#This Row],[TP]]/(Tabell1[[#This Row],[TP]]+Tabell1[[#This Row],[FP]])</f>
        <v>0.81876524194583489</v>
      </c>
      <c r="P4554">
        <f>Tabell1[[#This Row],[TP]]/(Tabell1[[#This Row],[TP]]+Tabell1[[#This Row],[FN]])</f>
        <v>0.95494011976047899</v>
      </c>
      <c r="Q4554">
        <f>2*(Tabell1[[#This Row],[Recall]] * Tabell1[[#This Row],[Precision]]) / (Tabell1[[#This Row],[Recall]] + Tabell1[[#This Row],[Precision]])</f>
        <v>0.88162531960472668</v>
      </c>
      <c r="R4554">
        <v>6379</v>
      </c>
      <c r="S4554">
        <v>3011</v>
      </c>
      <c r="T4554">
        <v>1412</v>
      </c>
      <c r="U4554">
        <v>301</v>
      </c>
    </row>
    <row r="4555" spans="1:21" hidden="1" x14ac:dyDescent="0.3">
      <c r="A4555" s="23" t="s">
        <v>48</v>
      </c>
      <c r="B4555" s="25" t="s">
        <v>22</v>
      </c>
      <c r="C4555" s="23" t="s">
        <v>40</v>
      </c>
      <c r="D4555" s="23" t="s">
        <v>40</v>
      </c>
      <c r="E4555" t="s">
        <v>46</v>
      </c>
      <c r="F4555" s="19" t="s">
        <v>21</v>
      </c>
      <c r="G4555" s="25" t="s">
        <v>26</v>
      </c>
      <c r="H4555" s="25" t="s">
        <v>26</v>
      </c>
      <c r="I4555" s="21"/>
      <c r="J4555" s="25" t="s">
        <v>26</v>
      </c>
      <c r="K4555" s="26">
        <v>0.27430820465087802</v>
      </c>
      <c r="L4555" s="26">
        <v>0.41252040863037098</v>
      </c>
      <c r="N4555">
        <f>(Tabell1[[#This Row],[TP]]+Tabell1[[#This Row],[TN]])/(Tabell1[[#This Row],[TP]]+Tabell1[[#This Row],[TN]]+Tabell1[[#This Row],[FP]]+Tabell1[[#This Row],[FN]])</f>
        <v>0.88682493657122141</v>
      </c>
      <c r="O4555">
        <f>Tabell1[[#This Row],[TP]]/(Tabell1[[#This Row],[TP]]+Tabell1[[#This Row],[FP]])</f>
        <v>0.92182539682539677</v>
      </c>
      <c r="P4555">
        <f>Tabell1[[#This Row],[TP]]/(Tabell1[[#This Row],[TP]]+Tabell1[[#This Row],[FN]])</f>
        <v>0.84457371387020541</v>
      </c>
      <c r="Q4555">
        <f>2*(Tabell1[[#This Row],[Recall]] * Tabell1[[#This Row],[Precision]]) / (Tabell1[[#This Row],[Recall]] + Tabell1[[#This Row],[Precision]])</f>
        <v>0.8815102931410681</v>
      </c>
      <c r="R4555">
        <v>4646</v>
      </c>
      <c r="S4555">
        <v>5141</v>
      </c>
      <c r="T4555">
        <v>394</v>
      </c>
      <c r="U4555">
        <v>855</v>
      </c>
    </row>
    <row r="4556" spans="1:21" hidden="1" x14ac:dyDescent="0.3">
      <c r="A4556" s="21" t="s">
        <v>31</v>
      </c>
      <c r="B4556" s="23" t="s">
        <v>33</v>
      </c>
      <c r="C4556" s="24" t="s">
        <v>38</v>
      </c>
      <c r="D4556" s="24" t="s">
        <v>38</v>
      </c>
      <c r="E4556" t="s">
        <v>45</v>
      </c>
      <c r="F4556" s="19" t="s">
        <v>21</v>
      </c>
      <c r="G4556" s="21" t="s">
        <v>29</v>
      </c>
      <c r="H4556" s="25" t="s">
        <v>26</v>
      </c>
      <c r="I4556" s="21"/>
      <c r="J4556" s="25" t="s">
        <v>26</v>
      </c>
      <c r="K4556" s="26">
        <v>225.61377239227201</v>
      </c>
      <c r="L4556" s="26">
        <v>2.5359632968902499</v>
      </c>
      <c r="N4556">
        <f>(Tabell1[[#This Row],[TP]]+Tabell1[[#This Row],[TN]])/(Tabell1[[#This Row],[TP]]+Tabell1[[#This Row],[TN]]+Tabell1[[#This Row],[FP]]+Tabell1[[#This Row],[FN]])</f>
        <v>0.84340833107436519</v>
      </c>
      <c r="O4556">
        <f>Tabell1[[#This Row],[TP]]/(Tabell1[[#This Row],[TP]]+Tabell1[[#This Row],[FP]])</f>
        <v>0.80474406991260927</v>
      </c>
      <c r="P4556">
        <f>Tabell1[[#This Row],[TP]]/(Tabell1[[#This Row],[TP]]+Tabell1[[#This Row],[FN]])</f>
        <v>0.9744520030234316</v>
      </c>
      <c r="Q4556">
        <f>2*(Tabell1[[#This Row],[Recall]] * Tabell1[[#This Row],[Precision]]) / (Tabell1[[#This Row],[Recall]] + Tabell1[[#This Row],[Precision]])</f>
        <v>0.88150427350427352</v>
      </c>
      <c r="R4556">
        <v>6446</v>
      </c>
      <c r="S4556">
        <v>2888</v>
      </c>
      <c r="T4556">
        <v>1564</v>
      </c>
      <c r="U4556">
        <v>169</v>
      </c>
    </row>
    <row r="4557" spans="1:21" hidden="1" x14ac:dyDescent="0.3">
      <c r="A4557" s="21" t="s">
        <v>31</v>
      </c>
      <c r="B4557" s="21" t="s">
        <v>32</v>
      </c>
      <c r="C4557" s="24" t="s">
        <v>38</v>
      </c>
      <c r="D4557" s="24" t="s">
        <v>38</v>
      </c>
      <c r="E4557" t="s">
        <v>45</v>
      </c>
      <c r="F4557" s="25" t="s">
        <v>30</v>
      </c>
      <c r="G4557" s="21" t="s">
        <v>29</v>
      </c>
      <c r="H4557" s="21" t="s">
        <v>29</v>
      </c>
      <c r="I4557" s="25" t="s">
        <v>25</v>
      </c>
      <c r="J4557" s="25" t="s">
        <v>26</v>
      </c>
      <c r="K4557" s="26">
        <v>6.9364273548126203</v>
      </c>
      <c r="L4557" s="26">
        <v>1.1332912445068299</v>
      </c>
      <c r="N4557">
        <f>(Tabell1[[#This Row],[TP]]+Tabell1[[#This Row],[TN]])/(Tabell1[[#This Row],[TP]]+Tabell1[[#This Row],[TN]]+Tabell1[[#This Row],[FP]]+Tabell1[[#This Row],[FN]])</f>
        <v>0.84684196259148825</v>
      </c>
      <c r="O4557">
        <f>Tabell1[[#This Row],[TP]]/(Tabell1[[#This Row],[TP]]+Tabell1[[#This Row],[FP]])</f>
        <v>0.82006245120999222</v>
      </c>
      <c r="P4557">
        <f>Tabell1[[#This Row],[TP]]/(Tabell1[[#This Row],[TP]]+Tabell1[[#This Row],[FN]])</f>
        <v>0.95283446712018138</v>
      </c>
      <c r="Q4557">
        <f>2*(Tabell1[[#This Row],[Recall]] * Tabell1[[#This Row],[Precision]]) / (Tabell1[[#This Row],[Recall]] + Tabell1[[#This Row],[Precision]])</f>
        <v>0.88147681980281101</v>
      </c>
      <c r="R4557">
        <v>6303</v>
      </c>
      <c r="S4557">
        <v>3069</v>
      </c>
      <c r="T4557">
        <v>1383</v>
      </c>
      <c r="U4557">
        <v>312</v>
      </c>
    </row>
    <row r="4558" spans="1:21" hidden="1" x14ac:dyDescent="0.3">
      <c r="A4558" s="21" t="s">
        <v>31</v>
      </c>
      <c r="B4558" s="23" t="s">
        <v>33</v>
      </c>
      <c r="C4558" s="24" t="s">
        <v>38</v>
      </c>
      <c r="D4558" s="24" t="s">
        <v>38</v>
      </c>
      <c r="E4558" t="s">
        <v>39</v>
      </c>
      <c r="F4558" s="19" t="s">
        <v>21</v>
      </c>
      <c r="G4558" s="21" t="s">
        <v>29</v>
      </c>
      <c r="H4558" s="21" t="s">
        <v>29</v>
      </c>
      <c r="I4558" s="25" t="s">
        <v>25</v>
      </c>
      <c r="J4558" s="21" t="s">
        <v>29</v>
      </c>
      <c r="K4558" s="26">
        <v>73.440697908401404</v>
      </c>
      <c r="L4558" s="26">
        <v>0.64352989196777299</v>
      </c>
      <c r="N4558">
        <f>(Tabell1[[#This Row],[TP]]+Tabell1[[#This Row],[TN]])/(Tabell1[[#This Row],[TP]]+Tabell1[[#This Row],[TN]]+Tabell1[[#This Row],[FP]]+Tabell1[[#This Row],[FN]])</f>
        <v>0.84589750517878048</v>
      </c>
      <c r="O4558">
        <f>Tabell1[[#This Row],[TP]]/(Tabell1[[#This Row],[TP]]+Tabell1[[#This Row],[FP]])</f>
        <v>0.82078760490639124</v>
      </c>
      <c r="P4558">
        <f>Tabell1[[#This Row],[TP]]/(Tabell1[[#This Row],[TP]]+Tabell1[[#This Row],[FN]])</f>
        <v>0.95164670658682637</v>
      </c>
      <c r="Q4558">
        <f>2*(Tabell1[[#This Row],[Recall]] * Tabell1[[#This Row],[Precision]]) / (Tabell1[[#This Row],[Recall]] + Tabell1[[#This Row],[Precision]])</f>
        <v>0.8813864818024264</v>
      </c>
      <c r="R4558">
        <v>6357</v>
      </c>
      <c r="S4558">
        <v>3035</v>
      </c>
      <c r="T4558">
        <v>1388</v>
      </c>
      <c r="U4558">
        <v>323</v>
      </c>
    </row>
    <row r="4559" spans="1:21" hidden="1" x14ac:dyDescent="0.3">
      <c r="A4559" s="25" t="s">
        <v>20</v>
      </c>
      <c r="B4559" s="23" t="s">
        <v>33</v>
      </c>
      <c r="C4559" s="23" t="s">
        <v>40</v>
      </c>
      <c r="D4559" s="23" t="s">
        <v>40</v>
      </c>
      <c r="E4559" t="s">
        <v>41</v>
      </c>
      <c r="F4559" s="19" t="s">
        <v>21</v>
      </c>
      <c r="G4559" s="25" t="s">
        <v>26</v>
      </c>
      <c r="H4559" s="25" t="s">
        <v>26</v>
      </c>
      <c r="I4559" s="21"/>
      <c r="J4559" s="25" t="s">
        <v>26</v>
      </c>
      <c r="K4559" s="26">
        <v>1.6383595466613701</v>
      </c>
      <c r="L4559" s="26">
        <v>4.6361756324768004</v>
      </c>
      <c r="N4559">
        <f>(Tabell1[[#This Row],[TP]]+Tabell1[[#This Row],[TN]])/(Tabell1[[#This Row],[TP]]+Tabell1[[#This Row],[TN]]+Tabell1[[#This Row],[FP]]+Tabell1[[#This Row],[FN]])</f>
        <v>0.88315438058287465</v>
      </c>
      <c r="O4559">
        <f>Tabell1[[#This Row],[TP]]/(Tabell1[[#This Row],[TP]]+Tabell1[[#This Row],[FP]])</f>
        <v>0.89563920983973166</v>
      </c>
      <c r="P4559">
        <f>Tabell1[[#This Row],[TP]]/(Tabell1[[#This Row],[TP]]+Tabell1[[#This Row],[FN]])</f>
        <v>0.8673524634542501</v>
      </c>
      <c r="Q4559">
        <f>2*(Tabell1[[#This Row],[Recall]] * Tabell1[[#This Row],[Precision]]) / (Tabell1[[#This Row],[Recall]] + Tabell1[[#This Row],[Precision]])</f>
        <v>0.88126890987439244</v>
      </c>
      <c r="R4559">
        <v>4806</v>
      </c>
      <c r="S4559">
        <v>4982</v>
      </c>
      <c r="T4559">
        <v>560</v>
      </c>
      <c r="U4559">
        <v>735</v>
      </c>
    </row>
    <row r="4560" spans="1:21" hidden="1" x14ac:dyDescent="0.3">
      <c r="A4560" s="25" t="s">
        <v>20</v>
      </c>
      <c r="B4560" s="23" t="s">
        <v>33</v>
      </c>
      <c r="C4560" s="23" t="s">
        <v>40</v>
      </c>
      <c r="D4560" s="23" t="s">
        <v>40</v>
      </c>
      <c r="E4560" t="s">
        <v>41</v>
      </c>
      <c r="F4560" s="19" t="s">
        <v>21</v>
      </c>
      <c r="G4560" s="21" t="s">
        <v>29</v>
      </c>
      <c r="H4560" s="25" t="s">
        <v>26</v>
      </c>
      <c r="I4560" s="21"/>
      <c r="J4560" s="25" t="s">
        <v>26</v>
      </c>
      <c r="K4560" s="26">
        <v>1.62871313095092</v>
      </c>
      <c r="L4560" s="26">
        <v>4.6094164848327601</v>
      </c>
      <c r="N4560">
        <f>(Tabell1[[#This Row],[TP]]+Tabell1[[#This Row],[TN]])/(Tabell1[[#This Row],[TP]]+Tabell1[[#This Row],[TN]]+Tabell1[[#This Row],[FP]]+Tabell1[[#This Row],[FN]])</f>
        <v>0.88315438058287465</v>
      </c>
      <c r="O4560">
        <f>Tabell1[[#This Row],[TP]]/(Tabell1[[#This Row],[TP]]+Tabell1[[#This Row],[FP]])</f>
        <v>0.89563920983973166</v>
      </c>
      <c r="P4560">
        <f>Tabell1[[#This Row],[TP]]/(Tabell1[[#This Row],[TP]]+Tabell1[[#This Row],[FN]])</f>
        <v>0.8673524634542501</v>
      </c>
      <c r="Q4560">
        <f>2*(Tabell1[[#This Row],[Recall]] * Tabell1[[#This Row],[Precision]]) / (Tabell1[[#This Row],[Recall]] + Tabell1[[#This Row],[Precision]])</f>
        <v>0.88126890987439244</v>
      </c>
      <c r="R4560">
        <v>4806</v>
      </c>
      <c r="S4560">
        <v>4982</v>
      </c>
      <c r="T4560">
        <v>560</v>
      </c>
      <c r="U4560">
        <v>735</v>
      </c>
    </row>
    <row r="4561" spans="1:21" hidden="1" x14ac:dyDescent="0.3">
      <c r="A4561" s="23" t="s">
        <v>48</v>
      </c>
      <c r="B4561" s="23" t="s">
        <v>33</v>
      </c>
      <c r="C4561" s="23" t="s">
        <v>40</v>
      </c>
      <c r="D4561" s="23" t="s">
        <v>40</v>
      </c>
      <c r="E4561" t="s">
        <v>41</v>
      </c>
      <c r="F4561" s="25" t="s">
        <v>30</v>
      </c>
      <c r="G4561" s="25" t="s">
        <v>26</v>
      </c>
      <c r="H4561" s="25" t="s">
        <v>26</v>
      </c>
      <c r="I4561" s="25" t="s">
        <v>25</v>
      </c>
      <c r="J4561" s="21" t="s">
        <v>29</v>
      </c>
      <c r="K4561" s="26">
        <v>0.49763011932373002</v>
      </c>
      <c r="L4561" s="26">
        <v>1.2638864517211901</v>
      </c>
      <c r="N4561">
        <f>(Tabell1[[#This Row],[TP]]+Tabell1[[#This Row],[TN]])/(Tabell1[[#This Row],[TP]]+Tabell1[[#This Row],[TN]]+Tabell1[[#This Row],[FP]]+Tabell1[[#This Row],[FN]])</f>
        <v>0.88604168546422446</v>
      </c>
      <c r="O4561">
        <f>Tabell1[[#This Row],[TP]]/(Tabell1[[#This Row],[TP]]+Tabell1[[#This Row],[FP]])</f>
        <v>0.9197409733124019</v>
      </c>
      <c r="P4561">
        <f>Tabell1[[#This Row],[TP]]/(Tabell1[[#This Row],[TP]]+Tabell1[[#This Row],[FN]])</f>
        <v>0.84587619563255734</v>
      </c>
      <c r="Q4561">
        <f>2*(Tabell1[[#This Row],[Recall]] * Tabell1[[#This Row],[Precision]]) / (Tabell1[[#This Row],[Recall]] + Tabell1[[#This Row],[Precision]])</f>
        <v>0.88126351414872628</v>
      </c>
      <c r="R4561">
        <v>4687</v>
      </c>
      <c r="S4561">
        <v>5133</v>
      </c>
      <c r="T4561">
        <v>409</v>
      </c>
      <c r="U4561">
        <v>854</v>
      </c>
    </row>
    <row r="4562" spans="1:21" hidden="1" x14ac:dyDescent="0.3">
      <c r="A4562" s="23" t="s">
        <v>48</v>
      </c>
      <c r="B4562" s="23" t="s">
        <v>33</v>
      </c>
      <c r="C4562" s="23" t="s">
        <v>40</v>
      </c>
      <c r="D4562" s="23" t="s">
        <v>40</v>
      </c>
      <c r="E4562" t="s">
        <v>41</v>
      </c>
      <c r="F4562" s="25" t="s">
        <v>30</v>
      </c>
      <c r="G4562" s="21" t="s">
        <v>29</v>
      </c>
      <c r="H4562" s="25" t="s">
        <v>26</v>
      </c>
      <c r="I4562" s="25" t="s">
        <v>25</v>
      </c>
      <c r="J4562" s="25" t="s">
        <v>26</v>
      </c>
      <c r="K4562" s="26">
        <v>0.48543095588683999</v>
      </c>
      <c r="L4562" s="26">
        <v>1.2503755092620801</v>
      </c>
      <c r="N4562">
        <f>(Tabell1[[#This Row],[TP]]+Tabell1[[#This Row],[TN]])/(Tabell1[[#This Row],[TP]]+Tabell1[[#This Row],[TN]]+Tabell1[[#This Row],[FP]]+Tabell1[[#This Row],[FN]])</f>
        <v>0.88604168546422446</v>
      </c>
      <c r="O4562">
        <f>Tabell1[[#This Row],[TP]]/(Tabell1[[#This Row],[TP]]+Tabell1[[#This Row],[FP]])</f>
        <v>0.9197409733124019</v>
      </c>
      <c r="P4562">
        <f>Tabell1[[#This Row],[TP]]/(Tabell1[[#This Row],[TP]]+Tabell1[[#This Row],[FN]])</f>
        <v>0.84587619563255734</v>
      </c>
      <c r="Q4562">
        <f>2*(Tabell1[[#This Row],[Recall]] * Tabell1[[#This Row],[Precision]]) / (Tabell1[[#This Row],[Recall]] + Tabell1[[#This Row],[Precision]])</f>
        <v>0.88126351414872628</v>
      </c>
      <c r="R4562">
        <v>4687</v>
      </c>
      <c r="S4562">
        <v>5133</v>
      </c>
      <c r="T4562">
        <v>409</v>
      </c>
      <c r="U4562">
        <v>854</v>
      </c>
    </row>
    <row r="4563" spans="1:21" hidden="1" x14ac:dyDescent="0.3">
      <c r="A4563" s="23" t="s">
        <v>48</v>
      </c>
      <c r="B4563" s="23" t="s">
        <v>33</v>
      </c>
      <c r="C4563" s="23" t="s">
        <v>40</v>
      </c>
      <c r="D4563" s="23" t="s">
        <v>40</v>
      </c>
      <c r="E4563" t="s">
        <v>41</v>
      </c>
      <c r="F4563" s="25" t="s">
        <v>30</v>
      </c>
      <c r="G4563" s="25" t="s">
        <v>26</v>
      </c>
      <c r="H4563" s="25" t="s">
        <v>26</v>
      </c>
      <c r="I4563" s="25" t="s">
        <v>25</v>
      </c>
      <c r="J4563" s="25" t="s">
        <v>26</v>
      </c>
      <c r="K4563" s="26">
        <v>0.46916270256042403</v>
      </c>
      <c r="L4563" s="26">
        <v>1.23137998580932</v>
      </c>
      <c r="N4563">
        <f>(Tabell1[[#This Row],[TP]]+Tabell1[[#This Row],[TN]])/(Tabell1[[#This Row],[TP]]+Tabell1[[#This Row],[TN]]+Tabell1[[#This Row],[FP]]+Tabell1[[#This Row],[FN]])</f>
        <v>0.88604168546422446</v>
      </c>
      <c r="O4563">
        <f>Tabell1[[#This Row],[TP]]/(Tabell1[[#This Row],[TP]]+Tabell1[[#This Row],[FP]])</f>
        <v>0.9197409733124019</v>
      </c>
      <c r="P4563">
        <f>Tabell1[[#This Row],[TP]]/(Tabell1[[#This Row],[TP]]+Tabell1[[#This Row],[FN]])</f>
        <v>0.84587619563255734</v>
      </c>
      <c r="Q4563">
        <f>2*(Tabell1[[#This Row],[Recall]] * Tabell1[[#This Row],[Precision]]) / (Tabell1[[#This Row],[Recall]] + Tabell1[[#This Row],[Precision]])</f>
        <v>0.88126351414872628</v>
      </c>
      <c r="R4563">
        <v>4687</v>
      </c>
      <c r="S4563">
        <v>5133</v>
      </c>
      <c r="T4563">
        <v>409</v>
      </c>
      <c r="U4563">
        <v>854</v>
      </c>
    </row>
    <row r="4564" spans="1:21" hidden="1" x14ac:dyDescent="0.3">
      <c r="A4564" s="23" t="s">
        <v>48</v>
      </c>
      <c r="B4564" s="23" t="s">
        <v>33</v>
      </c>
      <c r="C4564" s="23" t="s">
        <v>40</v>
      </c>
      <c r="D4564" s="23" t="s">
        <v>40</v>
      </c>
      <c r="E4564" t="s">
        <v>41</v>
      </c>
      <c r="F4564" s="25" t="s">
        <v>30</v>
      </c>
      <c r="G4564" s="21" t="s">
        <v>29</v>
      </c>
      <c r="H4564" s="25" t="s">
        <v>26</v>
      </c>
      <c r="I4564" s="25" t="s">
        <v>25</v>
      </c>
      <c r="J4564" s="21" t="s">
        <v>29</v>
      </c>
      <c r="K4564" s="26">
        <v>0.438862323760986</v>
      </c>
      <c r="L4564" s="26">
        <v>1.1907331943511901</v>
      </c>
      <c r="N4564">
        <f>(Tabell1[[#This Row],[TP]]+Tabell1[[#This Row],[TN]])/(Tabell1[[#This Row],[TP]]+Tabell1[[#This Row],[TN]]+Tabell1[[#This Row],[FP]]+Tabell1[[#This Row],[FN]])</f>
        <v>0.88604168546422446</v>
      </c>
      <c r="O4564">
        <f>Tabell1[[#This Row],[TP]]/(Tabell1[[#This Row],[TP]]+Tabell1[[#This Row],[FP]])</f>
        <v>0.9197409733124019</v>
      </c>
      <c r="P4564">
        <f>Tabell1[[#This Row],[TP]]/(Tabell1[[#This Row],[TP]]+Tabell1[[#This Row],[FN]])</f>
        <v>0.84587619563255734</v>
      </c>
      <c r="Q4564">
        <f>2*(Tabell1[[#This Row],[Recall]] * Tabell1[[#This Row],[Precision]]) / (Tabell1[[#This Row],[Recall]] + Tabell1[[#This Row],[Precision]])</f>
        <v>0.88126351414872628</v>
      </c>
      <c r="R4564">
        <v>4687</v>
      </c>
      <c r="S4564">
        <v>5133</v>
      </c>
      <c r="T4564">
        <v>409</v>
      </c>
      <c r="U4564">
        <v>854</v>
      </c>
    </row>
    <row r="4565" spans="1:21" hidden="1" x14ac:dyDescent="0.3">
      <c r="A4565" s="25" t="s">
        <v>20</v>
      </c>
      <c r="B4565" s="21" t="s">
        <v>32</v>
      </c>
      <c r="C4565" s="24" t="s">
        <v>38</v>
      </c>
      <c r="D4565" s="24" t="s">
        <v>38</v>
      </c>
      <c r="E4565" t="s">
        <v>45</v>
      </c>
      <c r="F4565" s="19" t="s">
        <v>21</v>
      </c>
      <c r="G4565" s="21" t="s">
        <v>29</v>
      </c>
      <c r="H4565" s="25" t="s">
        <v>26</v>
      </c>
      <c r="I4565" s="25" t="s">
        <v>25</v>
      </c>
      <c r="J4565" s="25" t="s">
        <v>26</v>
      </c>
      <c r="K4565" s="26">
        <v>1.5214486122131301</v>
      </c>
      <c r="L4565" s="26">
        <v>4.0195870399475098</v>
      </c>
      <c r="N4565">
        <f>(Tabell1[[#This Row],[TP]]+Tabell1[[#This Row],[TN]])/(Tabell1[[#This Row],[TP]]+Tabell1[[#This Row],[TN]]+Tabell1[[#This Row],[FP]]+Tabell1[[#This Row],[FN]])</f>
        <v>0.85669106352218305</v>
      </c>
      <c r="O4565">
        <f>Tabell1[[#This Row],[TP]]/(Tabell1[[#This Row],[TP]]+Tabell1[[#This Row],[FP]])</f>
        <v>0.87301587301587302</v>
      </c>
      <c r="P4565">
        <f>Tabell1[[#This Row],[TP]]/(Tabell1[[#This Row],[TP]]+Tabell1[[#This Row],[FN]])</f>
        <v>0.88964474678760397</v>
      </c>
      <c r="Q4565">
        <f>2*(Tabell1[[#This Row],[Recall]] * Tabell1[[#This Row],[Precision]]) / (Tabell1[[#This Row],[Recall]] + Tabell1[[#This Row],[Precision]])</f>
        <v>0.88125187181790965</v>
      </c>
      <c r="R4565">
        <v>5885</v>
      </c>
      <c r="S4565">
        <v>3596</v>
      </c>
      <c r="T4565">
        <v>856</v>
      </c>
      <c r="U4565">
        <v>730</v>
      </c>
    </row>
    <row r="4566" spans="1:21" hidden="1" x14ac:dyDescent="0.3">
      <c r="A4566" s="21" t="s">
        <v>31</v>
      </c>
      <c r="B4566" s="23" t="s">
        <v>33</v>
      </c>
      <c r="C4566" s="24" t="s">
        <v>38</v>
      </c>
      <c r="D4566" s="24" t="s">
        <v>38</v>
      </c>
      <c r="E4566" t="s">
        <v>39</v>
      </c>
      <c r="F4566" s="19" t="s">
        <v>21</v>
      </c>
      <c r="G4566" s="25" t="s">
        <v>26</v>
      </c>
      <c r="H4566" s="21" t="s">
        <v>29</v>
      </c>
      <c r="I4566" s="21"/>
      <c r="J4566" s="21" t="s">
        <v>29</v>
      </c>
      <c r="K4566" s="26">
        <v>67.1177144050598</v>
      </c>
      <c r="L4566" s="26">
        <v>0.60920834541320801</v>
      </c>
      <c r="N4566">
        <f>(Tabell1[[#This Row],[TP]]+Tabell1[[#This Row],[TN]])/(Tabell1[[#This Row],[TP]]+Tabell1[[#This Row],[TN]]+Tabell1[[#This Row],[FP]]+Tabell1[[#This Row],[FN]])</f>
        <v>0.84490678195082414</v>
      </c>
      <c r="O4566">
        <f>Tabell1[[#This Row],[TP]]/(Tabell1[[#This Row],[TP]]+Tabell1[[#This Row],[FP]])</f>
        <v>0.8171699078812692</v>
      </c>
      <c r="P4566">
        <f>Tabell1[[#This Row],[TP]]/(Tabell1[[#This Row],[TP]]+Tabell1[[#This Row],[FN]])</f>
        <v>0.95613772455089818</v>
      </c>
      <c r="Q4566">
        <f>2*(Tabell1[[#This Row],[Recall]] * Tabell1[[#This Row],[Precision]]) / (Tabell1[[#This Row],[Recall]] + Tabell1[[#This Row],[Precision]])</f>
        <v>0.88120860927152311</v>
      </c>
      <c r="R4566">
        <v>6387</v>
      </c>
      <c r="S4566">
        <v>2994</v>
      </c>
      <c r="T4566">
        <v>1429</v>
      </c>
      <c r="U4566">
        <v>293</v>
      </c>
    </row>
    <row r="4567" spans="1:21" hidden="1" x14ac:dyDescent="0.3">
      <c r="A4567" s="21" t="s">
        <v>31</v>
      </c>
      <c r="B4567" s="21" t="s">
        <v>32</v>
      </c>
      <c r="C4567" s="23" t="s">
        <v>40</v>
      </c>
      <c r="D4567" s="23" t="s">
        <v>40</v>
      </c>
      <c r="E4567" t="s">
        <v>41</v>
      </c>
      <c r="F4567" s="25" t="s">
        <v>30</v>
      </c>
      <c r="G4567" s="21" t="s">
        <v>29</v>
      </c>
      <c r="H4567" s="21" t="s">
        <v>29</v>
      </c>
      <c r="I4567" s="25" t="s">
        <v>25</v>
      </c>
      <c r="J4567" s="25" t="s">
        <v>26</v>
      </c>
      <c r="K4567" s="26">
        <v>6.59669685363769</v>
      </c>
      <c r="L4567" s="26">
        <v>1.00335240364074</v>
      </c>
      <c r="N4567">
        <f>(Tabell1[[#This Row],[TP]]+Tabell1[[#This Row],[TN]])/(Tabell1[[#This Row],[TP]]+Tabell1[[#This Row],[TN]]+Tabell1[[#This Row],[FP]]+Tabell1[[#This Row],[FN]])</f>
        <v>0.87999639086889836</v>
      </c>
      <c r="O4567">
        <f>Tabell1[[#This Row],[TP]]/(Tabell1[[#This Row],[TP]]+Tabell1[[#This Row],[FP]])</f>
        <v>0.87245710242349195</v>
      </c>
      <c r="P4567">
        <f>Tabell1[[#This Row],[TP]]/(Tabell1[[#This Row],[TP]]+Tabell1[[#This Row],[FN]])</f>
        <v>0.89009204114780727</v>
      </c>
      <c r="Q4567">
        <f>2*(Tabell1[[#This Row],[Recall]] * Tabell1[[#This Row],[Precision]]) / (Tabell1[[#This Row],[Recall]] + Tabell1[[#This Row],[Precision]])</f>
        <v>0.88118634983026622</v>
      </c>
      <c r="R4567">
        <v>4932</v>
      </c>
      <c r="S4567">
        <v>4821</v>
      </c>
      <c r="T4567">
        <v>721</v>
      </c>
      <c r="U4567">
        <v>609</v>
      </c>
    </row>
    <row r="4568" spans="1:21" hidden="1" x14ac:dyDescent="0.3">
      <c r="A4568" s="25" t="s">
        <v>20</v>
      </c>
      <c r="B4568" s="23" t="s">
        <v>33</v>
      </c>
      <c r="C4568" s="23" t="s">
        <v>40</v>
      </c>
      <c r="D4568" s="23" t="s">
        <v>40</v>
      </c>
      <c r="E4568" t="s">
        <v>41</v>
      </c>
      <c r="F4568" s="25" t="s">
        <v>30</v>
      </c>
      <c r="G4568" s="25" t="s">
        <v>26</v>
      </c>
      <c r="H4568" s="25" t="s">
        <v>26</v>
      </c>
      <c r="I4568" s="21"/>
      <c r="J4568" s="21" t="s">
        <v>29</v>
      </c>
      <c r="K4568" s="26">
        <v>4.6974673271179199</v>
      </c>
      <c r="L4568" s="26">
        <v>12.405957221984799</v>
      </c>
      <c r="N4568">
        <f>(Tabell1[[#This Row],[TP]]+Tabell1[[#This Row],[TN]])/(Tabell1[[#This Row],[TP]]+Tabell1[[#This Row],[TN]]+Tabell1[[#This Row],[FP]]+Tabell1[[#This Row],[FN]])</f>
        <v>0.88441757646846519</v>
      </c>
      <c r="O4568">
        <f>Tabell1[[#This Row],[TP]]/(Tabell1[[#This Row],[TP]]+Tabell1[[#This Row],[FP]])</f>
        <v>0.90664375715922108</v>
      </c>
      <c r="P4568">
        <f>Tabell1[[#This Row],[TP]]/(Tabell1[[#This Row],[TP]]+Tabell1[[#This Row],[FN]])</f>
        <v>0.85706551164049816</v>
      </c>
      <c r="Q4568">
        <f>2*(Tabell1[[#This Row],[Recall]] * Tabell1[[#This Row],[Precision]]) / (Tabell1[[#This Row],[Recall]] + Tabell1[[#This Row],[Precision]])</f>
        <v>0.88115780684664624</v>
      </c>
      <c r="R4568">
        <v>4749</v>
      </c>
      <c r="S4568">
        <v>5053</v>
      </c>
      <c r="T4568">
        <v>489</v>
      </c>
      <c r="U4568">
        <v>792</v>
      </c>
    </row>
    <row r="4569" spans="1:21" hidden="1" x14ac:dyDescent="0.3">
      <c r="A4569" s="25" t="s">
        <v>20</v>
      </c>
      <c r="B4569" s="23" t="s">
        <v>33</v>
      </c>
      <c r="C4569" s="23" t="s">
        <v>40</v>
      </c>
      <c r="D4569" s="23" t="s">
        <v>40</v>
      </c>
      <c r="E4569" t="s">
        <v>41</v>
      </c>
      <c r="F4569" s="25" t="s">
        <v>30</v>
      </c>
      <c r="G4569" s="21" t="s">
        <v>29</v>
      </c>
      <c r="H4569" s="25" t="s">
        <v>26</v>
      </c>
      <c r="I4569" s="21"/>
      <c r="J4569" s="21" t="s">
        <v>29</v>
      </c>
      <c r="K4569" s="26">
        <v>4.6539957523345903</v>
      </c>
      <c r="L4569" s="26">
        <v>12.281899213790799</v>
      </c>
      <c r="N4569">
        <f>(Tabell1[[#This Row],[TP]]+Tabell1[[#This Row],[TN]])/(Tabell1[[#This Row],[TP]]+Tabell1[[#This Row],[TN]]+Tabell1[[#This Row],[FP]]+Tabell1[[#This Row],[FN]])</f>
        <v>0.88441757646846519</v>
      </c>
      <c r="O4569">
        <f>Tabell1[[#This Row],[TP]]/(Tabell1[[#This Row],[TP]]+Tabell1[[#This Row],[FP]])</f>
        <v>0.90664375715922108</v>
      </c>
      <c r="P4569">
        <f>Tabell1[[#This Row],[TP]]/(Tabell1[[#This Row],[TP]]+Tabell1[[#This Row],[FN]])</f>
        <v>0.85706551164049816</v>
      </c>
      <c r="Q4569">
        <f>2*(Tabell1[[#This Row],[Recall]] * Tabell1[[#This Row],[Precision]]) / (Tabell1[[#This Row],[Recall]] + Tabell1[[#This Row],[Precision]])</f>
        <v>0.88115780684664624</v>
      </c>
      <c r="R4569">
        <v>4749</v>
      </c>
      <c r="S4569">
        <v>5053</v>
      </c>
      <c r="T4569">
        <v>489</v>
      </c>
      <c r="U4569">
        <v>792</v>
      </c>
    </row>
    <row r="4570" spans="1:21" hidden="1" x14ac:dyDescent="0.3">
      <c r="A4570" s="25" t="s">
        <v>20</v>
      </c>
      <c r="B4570" s="23" t="s">
        <v>33</v>
      </c>
      <c r="C4570" s="23" t="s">
        <v>40</v>
      </c>
      <c r="D4570" s="23" t="s">
        <v>40</v>
      </c>
      <c r="E4570" t="s">
        <v>41</v>
      </c>
      <c r="F4570" s="25" t="s">
        <v>30</v>
      </c>
      <c r="G4570" s="25" t="s">
        <v>26</v>
      </c>
      <c r="H4570" s="25" t="s">
        <v>26</v>
      </c>
      <c r="I4570" s="25" t="s">
        <v>25</v>
      </c>
      <c r="J4570" s="25" t="s">
        <v>26</v>
      </c>
      <c r="K4570" s="26">
        <v>3.1113932132720898</v>
      </c>
      <c r="L4570" s="26">
        <v>9.3745853900909406</v>
      </c>
      <c r="N4570">
        <f>(Tabell1[[#This Row],[TP]]+Tabell1[[#This Row],[TN]])/(Tabell1[[#This Row],[TP]]+Tabell1[[#This Row],[TN]]+Tabell1[[#This Row],[FP]]+Tabell1[[#This Row],[FN]])</f>
        <v>0.88333483713795902</v>
      </c>
      <c r="O4570">
        <f>Tabell1[[#This Row],[TP]]/(Tabell1[[#This Row],[TP]]+Tabell1[[#This Row],[FP]])</f>
        <v>0.89805097451274363</v>
      </c>
      <c r="P4570">
        <f>Tabell1[[#This Row],[TP]]/(Tabell1[[#This Row],[TP]]+Tabell1[[#This Row],[FN]])</f>
        <v>0.86482584371052151</v>
      </c>
      <c r="Q4570">
        <f>2*(Tabell1[[#This Row],[Recall]] * Tabell1[[#This Row],[Precision]]) / (Tabell1[[#This Row],[Recall]] + Tabell1[[#This Row],[Precision]])</f>
        <v>0.8811253102877632</v>
      </c>
      <c r="R4570">
        <v>4792</v>
      </c>
      <c r="S4570">
        <v>4998</v>
      </c>
      <c r="T4570">
        <v>544</v>
      </c>
      <c r="U4570">
        <v>749</v>
      </c>
    </row>
    <row r="4571" spans="1:21" hidden="1" x14ac:dyDescent="0.3">
      <c r="A4571" s="25" t="s">
        <v>20</v>
      </c>
      <c r="B4571" s="23" t="s">
        <v>33</v>
      </c>
      <c r="C4571" s="23" t="s">
        <v>40</v>
      </c>
      <c r="D4571" s="23" t="s">
        <v>40</v>
      </c>
      <c r="E4571" t="s">
        <v>41</v>
      </c>
      <c r="F4571" s="25" t="s">
        <v>30</v>
      </c>
      <c r="G4571" s="21" t="s">
        <v>29</v>
      </c>
      <c r="H4571" s="25" t="s">
        <v>26</v>
      </c>
      <c r="I4571" s="25" t="s">
        <v>25</v>
      </c>
      <c r="J4571" s="25" t="s">
        <v>26</v>
      </c>
      <c r="K4571" s="26">
        <v>3.0952746868133501</v>
      </c>
      <c r="L4571" s="26">
        <v>9.3404541015625</v>
      </c>
      <c r="N4571">
        <f>(Tabell1[[#This Row],[TP]]+Tabell1[[#This Row],[TN]])/(Tabell1[[#This Row],[TP]]+Tabell1[[#This Row],[TN]]+Tabell1[[#This Row],[FP]]+Tabell1[[#This Row],[FN]])</f>
        <v>0.88333483713795902</v>
      </c>
      <c r="O4571">
        <f>Tabell1[[#This Row],[TP]]/(Tabell1[[#This Row],[TP]]+Tabell1[[#This Row],[FP]])</f>
        <v>0.89805097451274363</v>
      </c>
      <c r="P4571">
        <f>Tabell1[[#This Row],[TP]]/(Tabell1[[#This Row],[TP]]+Tabell1[[#This Row],[FN]])</f>
        <v>0.86482584371052151</v>
      </c>
      <c r="Q4571">
        <f>2*(Tabell1[[#This Row],[Recall]] * Tabell1[[#This Row],[Precision]]) / (Tabell1[[#This Row],[Recall]] + Tabell1[[#This Row],[Precision]])</f>
        <v>0.8811253102877632</v>
      </c>
      <c r="R4571">
        <v>4792</v>
      </c>
      <c r="S4571">
        <v>4998</v>
      </c>
      <c r="T4571">
        <v>544</v>
      </c>
      <c r="U4571">
        <v>749</v>
      </c>
    </row>
    <row r="4572" spans="1:21" hidden="1" x14ac:dyDescent="0.3">
      <c r="A4572" s="21" t="s">
        <v>31</v>
      </c>
      <c r="B4572" s="21" t="s">
        <v>32</v>
      </c>
      <c r="C4572" s="23" t="s">
        <v>40</v>
      </c>
      <c r="D4572" s="23" t="s">
        <v>40</v>
      </c>
      <c r="E4572" t="s">
        <v>41</v>
      </c>
      <c r="F4572" s="25" t="s">
        <v>30</v>
      </c>
      <c r="G4572" s="21" t="s">
        <v>29</v>
      </c>
      <c r="H4572" s="21" t="s">
        <v>29</v>
      </c>
      <c r="I4572" s="21"/>
      <c r="J4572" s="25" t="s">
        <v>26</v>
      </c>
      <c r="K4572" s="26">
        <v>6.7693319320678702</v>
      </c>
      <c r="L4572" s="26">
        <v>1.06246066093444</v>
      </c>
      <c r="N4572">
        <f>(Tabell1[[#This Row],[TP]]+Tabell1[[#This Row],[TN]])/(Tabell1[[#This Row],[TP]]+Tabell1[[#This Row],[TN]]+Tabell1[[#This Row],[FP]]+Tabell1[[#This Row],[FN]])</f>
        <v>0.88180095641974199</v>
      </c>
      <c r="O4572">
        <f>Tabell1[[#This Row],[TP]]/(Tabell1[[#This Row],[TP]]+Tabell1[[#This Row],[FP]])</f>
        <v>0.88625159758992145</v>
      </c>
      <c r="P4572">
        <f>Tabell1[[#This Row],[TP]]/(Tabell1[[#This Row],[TP]]+Tabell1[[#This Row],[FN]])</f>
        <v>0.87601515971846233</v>
      </c>
      <c r="Q4572">
        <f>2*(Tabell1[[#This Row],[Recall]] * Tabell1[[#This Row],[Precision]]) / (Tabell1[[#This Row],[Recall]] + Tabell1[[#This Row],[Precision]])</f>
        <v>0.88110364857505885</v>
      </c>
      <c r="R4572">
        <v>4854</v>
      </c>
      <c r="S4572">
        <v>4919</v>
      </c>
      <c r="T4572">
        <v>623</v>
      </c>
      <c r="U4572">
        <v>687</v>
      </c>
    </row>
    <row r="4573" spans="1:21" hidden="1" x14ac:dyDescent="0.3">
      <c r="A4573" s="21" t="s">
        <v>31</v>
      </c>
      <c r="B4573" s="25" t="s">
        <v>22</v>
      </c>
      <c r="C4573" s="24" t="s">
        <v>38</v>
      </c>
      <c r="D4573" s="24" t="s">
        <v>38</v>
      </c>
      <c r="E4573" t="s">
        <v>45</v>
      </c>
      <c r="F4573" s="25" t="s">
        <v>30</v>
      </c>
      <c r="G4573" s="25" t="s">
        <v>26</v>
      </c>
      <c r="H4573" s="25" t="s">
        <v>26</v>
      </c>
      <c r="I4573" s="25" t="s">
        <v>25</v>
      </c>
      <c r="J4573" s="21" t="s">
        <v>29</v>
      </c>
      <c r="K4573" s="26">
        <v>1.72831583023071</v>
      </c>
      <c r="L4573" s="26">
        <v>0.58074736595153797</v>
      </c>
      <c r="N4573">
        <f>(Tabell1[[#This Row],[TP]]+Tabell1[[#This Row],[TN]])/(Tabell1[[#This Row],[TP]]+Tabell1[[#This Row],[TN]]+Tabell1[[#This Row],[FP]]+Tabell1[[#This Row],[FN]])</f>
        <v>0.85009487666034156</v>
      </c>
      <c r="O4573">
        <f>Tabell1[[#This Row],[TP]]/(Tabell1[[#This Row],[TP]]+Tabell1[[#This Row],[FP]])</f>
        <v>0.83769419460343419</v>
      </c>
      <c r="P4573">
        <f>Tabell1[[#This Row],[TP]]/(Tabell1[[#This Row],[TP]]+Tabell1[[#This Row],[FN]])</f>
        <v>0.92925170068027207</v>
      </c>
      <c r="Q4573">
        <f>2*(Tabell1[[#This Row],[Recall]] * Tabell1[[#This Row],[Precision]]) / (Tabell1[[#This Row],[Recall]] + Tabell1[[#This Row],[Precision]])</f>
        <v>0.88110083852934851</v>
      </c>
      <c r="R4573">
        <v>6147</v>
      </c>
      <c r="S4573">
        <v>3261</v>
      </c>
      <c r="T4573">
        <v>1191</v>
      </c>
      <c r="U4573">
        <v>468</v>
      </c>
    </row>
    <row r="4574" spans="1:21" hidden="1" x14ac:dyDescent="0.3">
      <c r="A4574" s="25" t="s">
        <v>20</v>
      </c>
      <c r="B4574" s="21" t="s">
        <v>32</v>
      </c>
      <c r="C4574" s="24" t="s">
        <v>38</v>
      </c>
      <c r="D4574" s="24" t="s">
        <v>38</v>
      </c>
      <c r="E4574" t="s">
        <v>39</v>
      </c>
      <c r="F4574" s="25" t="s">
        <v>30</v>
      </c>
      <c r="G4574" s="25" t="s">
        <v>26</v>
      </c>
      <c r="H4574" s="21" t="s">
        <v>29</v>
      </c>
      <c r="I4574" s="25" t="s">
        <v>25</v>
      </c>
      <c r="J4574" s="21" t="s">
        <v>29</v>
      </c>
      <c r="K4574" s="26">
        <v>2.9778912067413299</v>
      </c>
      <c r="L4574" s="26">
        <v>7.5308170318603498</v>
      </c>
      <c r="N4574">
        <f>(Tabell1[[#This Row],[TP]]+Tabell1[[#This Row],[TN]])/(Tabell1[[#This Row],[TP]]+Tabell1[[#This Row],[TN]]+Tabell1[[#This Row],[FP]]+Tabell1[[#This Row],[FN]])</f>
        <v>0.8522921732864992</v>
      </c>
      <c r="O4574">
        <f>Tabell1[[#This Row],[TP]]/(Tabell1[[#This Row],[TP]]+Tabell1[[#This Row],[FP]])</f>
        <v>0.85443037974683544</v>
      </c>
      <c r="P4574">
        <f>Tabell1[[#This Row],[TP]]/(Tabell1[[#This Row],[TP]]+Tabell1[[#This Row],[FN]])</f>
        <v>0.90943113772455086</v>
      </c>
      <c r="Q4574">
        <f>2*(Tabell1[[#This Row],[Recall]] * Tabell1[[#This Row],[Precision]]) / (Tabell1[[#This Row],[Recall]] + Tabell1[[#This Row],[Precision]])</f>
        <v>0.88107324147933286</v>
      </c>
      <c r="R4574">
        <v>6075</v>
      </c>
      <c r="S4574">
        <v>3388</v>
      </c>
      <c r="T4574">
        <v>1035</v>
      </c>
      <c r="U4574">
        <v>605</v>
      </c>
    </row>
    <row r="4575" spans="1:21" hidden="1" x14ac:dyDescent="0.3">
      <c r="A4575" s="25" t="s">
        <v>20</v>
      </c>
      <c r="B4575" s="21" t="s">
        <v>32</v>
      </c>
      <c r="C4575" s="24" t="s">
        <v>38</v>
      </c>
      <c r="D4575" s="24" t="s">
        <v>38</v>
      </c>
      <c r="E4575" t="s">
        <v>39</v>
      </c>
      <c r="F4575" s="25" t="s">
        <v>30</v>
      </c>
      <c r="G4575" s="21" t="s">
        <v>29</v>
      </c>
      <c r="H4575" s="21" t="s">
        <v>29</v>
      </c>
      <c r="I4575" s="25" t="s">
        <v>25</v>
      </c>
      <c r="J4575" s="21" t="s">
        <v>29</v>
      </c>
      <c r="K4575" s="26">
        <v>2.97188997268676</v>
      </c>
      <c r="L4575" s="26">
        <v>7.5312471389770499</v>
      </c>
      <c r="N4575">
        <f>(Tabell1[[#This Row],[TP]]+Tabell1[[#This Row],[TN]])/(Tabell1[[#This Row],[TP]]+Tabell1[[#This Row],[TN]]+Tabell1[[#This Row],[FP]]+Tabell1[[#This Row],[FN]])</f>
        <v>0.8522921732864992</v>
      </c>
      <c r="O4575">
        <f>Tabell1[[#This Row],[TP]]/(Tabell1[[#This Row],[TP]]+Tabell1[[#This Row],[FP]])</f>
        <v>0.85443037974683544</v>
      </c>
      <c r="P4575">
        <f>Tabell1[[#This Row],[TP]]/(Tabell1[[#This Row],[TP]]+Tabell1[[#This Row],[FN]])</f>
        <v>0.90943113772455086</v>
      </c>
      <c r="Q4575">
        <f>2*(Tabell1[[#This Row],[Recall]] * Tabell1[[#This Row],[Precision]]) / (Tabell1[[#This Row],[Recall]] + Tabell1[[#This Row],[Precision]])</f>
        <v>0.88107324147933286</v>
      </c>
      <c r="R4575">
        <v>6075</v>
      </c>
      <c r="S4575">
        <v>3388</v>
      </c>
      <c r="T4575">
        <v>1035</v>
      </c>
      <c r="U4575">
        <v>605</v>
      </c>
    </row>
    <row r="4576" spans="1:21" hidden="1" x14ac:dyDescent="0.3">
      <c r="A4576" s="25" t="s">
        <v>20</v>
      </c>
      <c r="B4576" s="21" t="s">
        <v>32</v>
      </c>
      <c r="C4576" s="24" t="s">
        <v>38</v>
      </c>
      <c r="D4576" s="24" t="s">
        <v>38</v>
      </c>
      <c r="E4576" t="s">
        <v>45</v>
      </c>
      <c r="F4576" s="19" t="s">
        <v>21</v>
      </c>
      <c r="G4576" s="21" t="s">
        <v>29</v>
      </c>
      <c r="H4576" s="21" t="s">
        <v>29</v>
      </c>
      <c r="I4576" s="25" t="s">
        <v>25</v>
      </c>
      <c r="J4576" s="25" t="s">
        <v>26</v>
      </c>
      <c r="K4576" s="26">
        <v>1.62932252883911</v>
      </c>
      <c r="L4576" s="26">
        <v>3.9107167720794598</v>
      </c>
      <c r="N4576">
        <f>(Tabell1[[#This Row],[TP]]+Tabell1[[#This Row],[TN]])/(Tabell1[[#This Row],[TP]]+Tabell1[[#This Row],[TN]]+Tabell1[[#This Row],[FP]]+Tabell1[[#This Row],[FN]])</f>
        <v>0.85605855245323936</v>
      </c>
      <c r="O4576">
        <f>Tabell1[[#This Row],[TP]]/(Tabell1[[#This Row],[TP]]+Tabell1[[#This Row],[FP]])</f>
        <v>0.87046326349955738</v>
      </c>
      <c r="P4576">
        <f>Tabell1[[#This Row],[TP]]/(Tabell1[[#This Row],[TP]]+Tabell1[[#This Row],[FN]])</f>
        <v>0.89191232048374902</v>
      </c>
      <c r="Q4576">
        <f>2*(Tabell1[[#This Row],[Recall]] * Tabell1[[#This Row],[Precision]]) / (Tabell1[[#This Row],[Recall]] + Tabell1[[#This Row],[Precision]])</f>
        <v>0.88105726872246692</v>
      </c>
      <c r="R4576">
        <v>5900</v>
      </c>
      <c r="S4576">
        <v>3574</v>
      </c>
      <c r="T4576">
        <v>878</v>
      </c>
      <c r="U4576">
        <v>715</v>
      </c>
    </row>
    <row r="4577" spans="1:21" hidden="1" x14ac:dyDescent="0.3">
      <c r="A4577" s="23" t="s">
        <v>48</v>
      </c>
      <c r="B4577" s="25" t="s">
        <v>22</v>
      </c>
      <c r="C4577" s="23" t="s">
        <v>40</v>
      </c>
      <c r="D4577" s="23" t="s">
        <v>40</v>
      </c>
      <c r="E4577" t="s">
        <v>46</v>
      </c>
      <c r="F4577" s="19" t="s">
        <v>21</v>
      </c>
      <c r="G4577" s="21" t="s">
        <v>29</v>
      </c>
      <c r="H4577" s="25" t="s">
        <v>26</v>
      </c>
      <c r="I4577" s="25" t="s">
        <v>25</v>
      </c>
      <c r="J4577" s="21" t="s">
        <v>29</v>
      </c>
      <c r="K4577" s="26">
        <v>0.15227127075195299</v>
      </c>
      <c r="L4577" s="26">
        <v>0.37353610992431602</v>
      </c>
      <c r="N4577">
        <f>(Tabell1[[#This Row],[TP]]+Tabell1[[#This Row],[TN]])/(Tabell1[[#This Row],[TP]]+Tabell1[[#This Row],[TN]]+Tabell1[[#This Row],[FP]]+Tabell1[[#This Row],[FN]])</f>
        <v>0.88329104748097131</v>
      </c>
      <c r="O4577">
        <f>Tabell1[[#This Row],[TP]]/(Tabell1[[#This Row],[TP]]+Tabell1[[#This Row],[FP]])</f>
        <v>0.8955868544600939</v>
      </c>
      <c r="P4577">
        <f>Tabell1[[#This Row],[TP]]/(Tabell1[[#This Row],[TP]]+Tabell1[[#This Row],[FN]])</f>
        <v>0.8669332848572987</v>
      </c>
      <c r="Q4577">
        <f>2*(Tabell1[[#This Row],[Recall]] * Tabell1[[#This Row],[Precision]]) / (Tabell1[[#This Row],[Recall]] + Tabell1[[#This Row],[Precision]])</f>
        <v>0.88102715684463329</v>
      </c>
      <c r="R4577">
        <v>4769</v>
      </c>
      <c r="S4577">
        <v>4979</v>
      </c>
      <c r="T4577">
        <v>556</v>
      </c>
      <c r="U4577">
        <v>732</v>
      </c>
    </row>
    <row r="4578" spans="1:21" hidden="1" x14ac:dyDescent="0.3">
      <c r="A4578" s="25" t="s">
        <v>20</v>
      </c>
      <c r="B4578" s="21" t="s">
        <v>32</v>
      </c>
      <c r="C4578" s="24" t="s">
        <v>38</v>
      </c>
      <c r="D4578" s="24" t="s">
        <v>38</v>
      </c>
      <c r="E4578" t="s">
        <v>39</v>
      </c>
      <c r="F4578" s="19" t="s">
        <v>21</v>
      </c>
      <c r="G4578" s="21" t="s">
        <v>29</v>
      </c>
      <c r="H4578" s="21" t="s">
        <v>29</v>
      </c>
      <c r="I4578" s="21"/>
      <c r="J4578" s="21" t="s">
        <v>29</v>
      </c>
      <c r="K4578" s="26">
        <v>2.06347203254699</v>
      </c>
      <c r="L4578" s="26">
        <v>5.60896492004394</v>
      </c>
      <c r="N4578">
        <f>(Tabell1[[#This Row],[TP]]+Tabell1[[#This Row],[TN]])/(Tabell1[[#This Row],[TP]]+Tabell1[[#This Row],[TN]]+Tabell1[[#This Row],[FP]]+Tabell1[[#This Row],[FN]])</f>
        <v>0.85553454021435649</v>
      </c>
      <c r="O4578">
        <f>Tabell1[[#This Row],[TP]]/(Tabell1[[#This Row],[TP]]+Tabell1[[#This Row],[FP]])</f>
        <v>0.87345497351383161</v>
      </c>
      <c r="P4578">
        <f>Tabell1[[#This Row],[TP]]/(Tabell1[[#This Row],[TP]]+Tabell1[[#This Row],[FN]])</f>
        <v>0.88862275449101802</v>
      </c>
      <c r="Q4578">
        <f>2*(Tabell1[[#This Row],[Recall]] * Tabell1[[#This Row],[Precision]]) / (Tabell1[[#This Row],[Recall]] + Tabell1[[#This Row],[Precision]])</f>
        <v>0.88097358266547943</v>
      </c>
      <c r="R4578">
        <v>5936</v>
      </c>
      <c r="S4578">
        <v>3563</v>
      </c>
      <c r="T4578">
        <v>860</v>
      </c>
      <c r="U4578">
        <v>744</v>
      </c>
    </row>
    <row r="4579" spans="1:21" hidden="1" x14ac:dyDescent="0.3">
      <c r="A4579" s="21" t="s">
        <v>31</v>
      </c>
      <c r="B4579" s="21" t="s">
        <v>32</v>
      </c>
      <c r="C4579" s="24" t="s">
        <v>38</v>
      </c>
      <c r="D4579" s="24" t="s">
        <v>38</v>
      </c>
      <c r="E4579" t="s">
        <v>45</v>
      </c>
      <c r="F4579" s="25" t="s">
        <v>30</v>
      </c>
      <c r="G4579" s="25" t="s">
        <v>26</v>
      </c>
      <c r="H4579" s="21" t="s">
        <v>29</v>
      </c>
      <c r="I4579" s="25" t="s">
        <v>25</v>
      </c>
      <c r="J4579" s="25" t="s">
        <v>26</v>
      </c>
      <c r="K4579" s="26">
        <v>6.84104299545288</v>
      </c>
      <c r="L4579" s="26">
        <v>1.13797950744628</v>
      </c>
      <c r="N4579">
        <f>(Tabell1[[#This Row],[TP]]+Tabell1[[#This Row],[TN]])/(Tabell1[[#This Row],[TP]]+Tabell1[[#This Row],[TN]]+Tabell1[[#This Row],[FP]]+Tabell1[[#This Row],[FN]])</f>
        <v>0.84639016897081409</v>
      </c>
      <c r="O4579">
        <f>Tabell1[[#This Row],[TP]]/(Tabell1[[#This Row],[TP]]+Tabell1[[#This Row],[FP]])</f>
        <v>0.82052954219381768</v>
      </c>
      <c r="P4579">
        <f>Tabell1[[#This Row],[TP]]/(Tabell1[[#This Row],[TP]]+Tabell1[[#This Row],[FN]])</f>
        <v>0.95102040816326527</v>
      </c>
      <c r="Q4579">
        <f>2*(Tabell1[[#This Row],[Recall]] * Tabell1[[#This Row],[Precision]]) / (Tabell1[[#This Row],[Recall]] + Tabell1[[#This Row],[Precision]])</f>
        <v>0.88096905195350783</v>
      </c>
      <c r="R4579">
        <v>6291</v>
      </c>
      <c r="S4579">
        <v>3076</v>
      </c>
      <c r="T4579">
        <v>1376</v>
      </c>
      <c r="U4579">
        <v>324</v>
      </c>
    </row>
    <row r="4580" spans="1:21" hidden="1" x14ac:dyDescent="0.3">
      <c r="A4580" s="25" t="s">
        <v>20</v>
      </c>
      <c r="B4580" s="21" t="s">
        <v>32</v>
      </c>
      <c r="C4580" s="24" t="s">
        <v>38</v>
      </c>
      <c r="D4580" s="24" t="s">
        <v>38</v>
      </c>
      <c r="E4580" t="s">
        <v>45</v>
      </c>
      <c r="F4580" s="19" t="s">
        <v>21</v>
      </c>
      <c r="G4580" s="25" t="s">
        <v>26</v>
      </c>
      <c r="H4580" s="21" t="s">
        <v>29</v>
      </c>
      <c r="I4580" s="25" t="s">
        <v>25</v>
      </c>
      <c r="J4580" s="25" t="s">
        <v>26</v>
      </c>
      <c r="K4580" s="26">
        <v>1.52845311164855</v>
      </c>
      <c r="L4580" s="26">
        <v>3.9339382648468</v>
      </c>
      <c r="N4580">
        <f>(Tabell1[[#This Row],[TP]]+Tabell1[[#This Row],[TN]])/(Tabell1[[#This Row],[TP]]+Tabell1[[#This Row],[TN]]+Tabell1[[#This Row],[FP]]+Tabell1[[#This Row],[FN]])</f>
        <v>0.8559681937291046</v>
      </c>
      <c r="O4580">
        <f>Tabell1[[#This Row],[TP]]/(Tabell1[[#This Row],[TP]]+Tabell1[[#This Row],[FP]])</f>
        <v>0.87077241175601827</v>
      </c>
      <c r="P4580">
        <f>Tabell1[[#This Row],[TP]]/(Tabell1[[#This Row],[TP]]+Tabell1[[#This Row],[FN]])</f>
        <v>0.89130763416477699</v>
      </c>
      <c r="Q4580">
        <f>2*(Tabell1[[#This Row],[Recall]] * Tabell1[[#This Row],[Precision]]) / (Tabell1[[#This Row],[Recall]] + Tabell1[[#This Row],[Precision]])</f>
        <v>0.88092036455998801</v>
      </c>
      <c r="R4580">
        <v>5896</v>
      </c>
      <c r="S4580">
        <v>3577</v>
      </c>
      <c r="T4580">
        <v>875</v>
      </c>
      <c r="U4580">
        <v>719</v>
      </c>
    </row>
    <row r="4581" spans="1:21" hidden="1" x14ac:dyDescent="0.3">
      <c r="A4581" s="25" t="s">
        <v>20</v>
      </c>
      <c r="B4581" s="21" t="s">
        <v>32</v>
      </c>
      <c r="C4581" s="24" t="s">
        <v>38</v>
      </c>
      <c r="D4581" s="24" t="s">
        <v>38</v>
      </c>
      <c r="E4581" t="s">
        <v>39</v>
      </c>
      <c r="F4581" s="19" t="s">
        <v>21</v>
      </c>
      <c r="G4581" s="25" t="s">
        <v>26</v>
      </c>
      <c r="H4581" s="21" t="s">
        <v>29</v>
      </c>
      <c r="I4581" s="21"/>
      <c r="J4581" s="21" t="s">
        <v>29</v>
      </c>
      <c r="K4581" s="26">
        <v>2.0214397907257</v>
      </c>
      <c r="L4581" s="26">
        <v>5.6055943965911803</v>
      </c>
      <c r="N4581">
        <f>(Tabell1[[#This Row],[TP]]+Tabell1[[#This Row],[TN]])/(Tabell1[[#This Row],[TP]]+Tabell1[[#This Row],[TN]]+Tabell1[[#This Row],[FP]]+Tabell1[[#This Row],[FN]])</f>
        <v>0.8554444744663604</v>
      </c>
      <c r="O4581">
        <f>Tabell1[[#This Row],[TP]]/(Tabell1[[#This Row],[TP]]+Tabell1[[#This Row],[FP]])</f>
        <v>0.87332646755921728</v>
      </c>
      <c r="P4581">
        <f>Tabell1[[#This Row],[TP]]/(Tabell1[[#This Row],[TP]]+Tabell1[[#This Row],[FN]])</f>
        <v>0.88862275449101802</v>
      </c>
      <c r="Q4581">
        <f>2*(Tabell1[[#This Row],[Recall]] * Tabell1[[#This Row],[Precision]]) / (Tabell1[[#This Row],[Recall]] + Tabell1[[#This Row],[Precision]])</f>
        <v>0.88090821399421237</v>
      </c>
      <c r="R4581">
        <v>5936</v>
      </c>
      <c r="S4581">
        <v>3562</v>
      </c>
      <c r="T4581">
        <v>861</v>
      </c>
      <c r="U4581">
        <v>744</v>
      </c>
    </row>
    <row r="4582" spans="1:21" hidden="1" x14ac:dyDescent="0.3">
      <c r="A4582" s="23" t="s">
        <v>48</v>
      </c>
      <c r="B4582" s="25" t="s">
        <v>22</v>
      </c>
      <c r="C4582" s="23" t="s">
        <v>40</v>
      </c>
      <c r="D4582" s="23" t="s">
        <v>40</v>
      </c>
      <c r="E4582" t="s">
        <v>46</v>
      </c>
      <c r="F4582" s="19" t="s">
        <v>21</v>
      </c>
      <c r="G4582" s="21" t="s">
        <v>29</v>
      </c>
      <c r="H4582" s="25" t="s">
        <v>26</v>
      </c>
      <c r="I4582" s="25" t="s">
        <v>25</v>
      </c>
      <c r="J4582" s="25" t="s">
        <v>26</v>
      </c>
      <c r="K4582" s="26">
        <v>0.16560554504394501</v>
      </c>
      <c r="L4582" s="26">
        <v>0.35669565200805597</v>
      </c>
      <c r="N4582">
        <f>(Tabell1[[#This Row],[TP]]+Tabell1[[#This Row],[TN]])/(Tabell1[[#This Row],[TP]]+Tabell1[[#This Row],[TN]]+Tabell1[[#This Row],[FP]]+Tabell1[[#This Row],[FN]])</f>
        <v>0.88310982239942004</v>
      </c>
      <c r="O4582">
        <f>Tabell1[[#This Row],[TP]]/(Tabell1[[#This Row],[TP]]+Tabell1[[#This Row],[FP]])</f>
        <v>0.89539906103286382</v>
      </c>
      <c r="P4582">
        <f>Tabell1[[#This Row],[TP]]/(Tabell1[[#This Row],[TP]]+Tabell1[[#This Row],[FN]])</f>
        <v>0.86675149972732235</v>
      </c>
      <c r="Q4582">
        <f>2*(Tabell1[[#This Row],[Recall]] * Tabell1[[#This Row],[Precision]]) / (Tabell1[[#This Row],[Recall]] + Tabell1[[#This Row],[Precision]])</f>
        <v>0.88084241640495098</v>
      </c>
      <c r="R4582">
        <v>4768</v>
      </c>
      <c r="S4582">
        <v>4978</v>
      </c>
      <c r="T4582">
        <v>557</v>
      </c>
      <c r="U4582">
        <v>733</v>
      </c>
    </row>
    <row r="4583" spans="1:21" hidden="1" x14ac:dyDescent="0.3">
      <c r="A4583" s="25" t="s">
        <v>20</v>
      </c>
      <c r="B4583" s="21" t="s">
        <v>32</v>
      </c>
      <c r="C4583" s="24" t="s">
        <v>38</v>
      </c>
      <c r="D4583" s="24" t="s">
        <v>38</v>
      </c>
      <c r="E4583" t="s">
        <v>45</v>
      </c>
      <c r="F4583" s="19" t="s">
        <v>21</v>
      </c>
      <c r="G4583" s="25" t="s">
        <v>26</v>
      </c>
      <c r="H4583" s="25" t="s">
        <v>26</v>
      </c>
      <c r="I4583" s="25" t="s">
        <v>25</v>
      </c>
      <c r="J4583" s="25" t="s">
        <v>26</v>
      </c>
      <c r="K4583" s="26">
        <v>1.5901577472686701</v>
      </c>
      <c r="L4583" s="26">
        <v>4.0010356903076101</v>
      </c>
      <c r="N4583">
        <f>(Tabell1[[#This Row],[TP]]+Tabell1[[#This Row],[TN]])/(Tabell1[[#This Row],[TP]]+Tabell1[[#This Row],[TN]]+Tabell1[[#This Row],[FP]]+Tabell1[[#This Row],[FN]])</f>
        <v>0.85614891117737413</v>
      </c>
      <c r="O4583">
        <f>Tabell1[[#This Row],[TP]]/(Tabell1[[#This Row],[TP]]+Tabell1[[#This Row],[FP]])</f>
        <v>0.87246032923031291</v>
      </c>
      <c r="P4583">
        <f>Tabell1[[#This Row],[TP]]/(Tabell1[[#This Row],[TP]]+Tabell1[[#This Row],[FN]])</f>
        <v>0.88934240362811789</v>
      </c>
      <c r="Q4583">
        <f>2*(Tabell1[[#This Row],[Recall]] * Tabell1[[#This Row],[Precision]]) / (Tabell1[[#This Row],[Recall]] + Tabell1[[#This Row],[Precision]])</f>
        <v>0.88082048210810004</v>
      </c>
      <c r="R4583">
        <v>5883</v>
      </c>
      <c r="S4583">
        <v>3592</v>
      </c>
      <c r="T4583">
        <v>860</v>
      </c>
      <c r="U4583">
        <v>732</v>
      </c>
    </row>
    <row r="4584" spans="1:21" hidden="1" x14ac:dyDescent="0.3">
      <c r="A4584" s="25" t="s">
        <v>20</v>
      </c>
      <c r="B4584" s="21" t="s">
        <v>32</v>
      </c>
      <c r="C4584" s="24" t="s">
        <v>38</v>
      </c>
      <c r="D4584" s="24" t="s">
        <v>38</v>
      </c>
      <c r="E4584" t="s">
        <v>39</v>
      </c>
      <c r="F4584" s="19" t="s">
        <v>21</v>
      </c>
      <c r="G4584" s="21" t="s">
        <v>29</v>
      </c>
      <c r="H4584" s="21" t="s">
        <v>29</v>
      </c>
      <c r="I4584" s="21"/>
      <c r="J4584" s="25" t="s">
        <v>26</v>
      </c>
      <c r="K4584" s="26">
        <v>1.4118130207061701</v>
      </c>
      <c r="L4584" s="26">
        <v>3.3197529315948402</v>
      </c>
      <c r="N4584">
        <f>(Tabell1[[#This Row],[TP]]+Tabell1[[#This Row],[TN]])/(Tabell1[[#This Row],[TP]]+Tabell1[[#This Row],[TN]]+Tabell1[[#This Row],[FP]]+Tabell1[[#This Row],[FN]])</f>
        <v>0.85562460596235257</v>
      </c>
      <c r="O4584">
        <f>Tabell1[[#This Row],[TP]]/(Tabell1[[#This Row],[TP]]+Tabell1[[#This Row],[FP]])</f>
        <v>0.87512930397517363</v>
      </c>
      <c r="P4584">
        <f>Tabell1[[#This Row],[TP]]/(Tabell1[[#This Row],[TP]]+Tabell1[[#This Row],[FN]])</f>
        <v>0.88652694610778449</v>
      </c>
      <c r="Q4584">
        <f>2*(Tabell1[[#This Row],[Recall]] * Tabell1[[#This Row],[Precision]]) / (Tabell1[[#This Row],[Recall]] + Tabell1[[#This Row],[Precision]])</f>
        <v>0.88079125455491925</v>
      </c>
      <c r="R4584">
        <v>5922</v>
      </c>
      <c r="S4584">
        <v>3578</v>
      </c>
      <c r="T4584">
        <v>845</v>
      </c>
      <c r="U4584">
        <v>758</v>
      </c>
    </row>
    <row r="4585" spans="1:21" hidden="1" x14ac:dyDescent="0.3">
      <c r="A4585" s="25" t="s">
        <v>20</v>
      </c>
      <c r="B4585" s="21" t="s">
        <v>32</v>
      </c>
      <c r="C4585" s="24" t="s">
        <v>38</v>
      </c>
      <c r="D4585" s="24" t="s">
        <v>38</v>
      </c>
      <c r="E4585" t="s">
        <v>39</v>
      </c>
      <c r="F4585" s="19" t="s">
        <v>21</v>
      </c>
      <c r="G4585" s="25" t="s">
        <v>26</v>
      </c>
      <c r="H4585" s="21" t="s">
        <v>29</v>
      </c>
      <c r="I4585" s="21"/>
      <c r="J4585" s="25" t="s">
        <v>26</v>
      </c>
      <c r="K4585" s="26">
        <v>1.36611151695251</v>
      </c>
      <c r="L4585" s="26">
        <v>3.3238041400909402</v>
      </c>
      <c r="N4585">
        <f>(Tabell1[[#This Row],[TP]]+Tabell1[[#This Row],[TN]])/(Tabell1[[#This Row],[TP]]+Tabell1[[#This Row],[TN]]+Tabell1[[#This Row],[FP]]+Tabell1[[#This Row],[FN]])</f>
        <v>0.85562460596235257</v>
      </c>
      <c r="O4585">
        <f>Tabell1[[#This Row],[TP]]/(Tabell1[[#This Row],[TP]]+Tabell1[[#This Row],[FP]])</f>
        <v>0.87512930397517363</v>
      </c>
      <c r="P4585">
        <f>Tabell1[[#This Row],[TP]]/(Tabell1[[#This Row],[TP]]+Tabell1[[#This Row],[FN]])</f>
        <v>0.88652694610778449</v>
      </c>
      <c r="Q4585">
        <f>2*(Tabell1[[#This Row],[Recall]] * Tabell1[[#This Row],[Precision]]) / (Tabell1[[#This Row],[Recall]] + Tabell1[[#This Row],[Precision]])</f>
        <v>0.88079125455491925</v>
      </c>
      <c r="R4585">
        <v>5922</v>
      </c>
      <c r="S4585">
        <v>3578</v>
      </c>
      <c r="T4585">
        <v>845</v>
      </c>
      <c r="U4585">
        <v>758</v>
      </c>
    </row>
    <row r="4586" spans="1:21" hidden="1" x14ac:dyDescent="0.3">
      <c r="A4586" s="25" t="s">
        <v>20</v>
      </c>
      <c r="B4586" s="25" t="s">
        <v>22</v>
      </c>
      <c r="C4586" s="23" t="s">
        <v>40</v>
      </c>
      <c r="D4586" s="23" t="s">
        <v>40</v>
      </c>
      <c r="E4586" t="s">
        <v>46</v>
      </c>
      <c r="F4586" s="19" t="s">
        <v>21</v>
      </c>
      <c r="G4586" s="25" t="s">
        <v>26</v>
      </c>
      <c r="H4586" s="25" t="s">
        <v>26</v>
      </c>
      <c r="I4586" s="25" t="s">
        <v>25</v>
      </c>
      <c r="J4586" s="21" t="s">
        <v>29</v>
      </c>
      <c r="K4586" s="26">
        <v>2.3639440536499001</v>
      </c>
      <c r="L4586" s="26">
        <v>5.2922544479370099</v>
      </c>
      <c r="N4586">
        <f>(Tabell1[[#This Row],[TP]]+Tabell1[[#This Row],[TN]])/(Tabell1[[#This Row],[TP]]+Tabell1[[#This Row],[TN]]+Tabell1[[#This Row],[FP]]+Tabell1[[#This Row],[FN]])</f>
        <v>0.88175063428778544</v>
      </c>
      <c r="O4586">
        <f>Tabell1[[#This Row],[TP]]/(Tabell1[[#This Row],[TP]]+Tabell1[[#This Row],[FP]])</f>
        <v>0.8852368710980536</v>
      </c>
      <c r="P4586">
        <f>Tabell1[[#This Row],[TP]]/(Tabell1[[#This Row],[TP]]+Tabell1[[#This Row],[FN]])</f>
        <v>0.87638611161606983</v>
      </c>
      <c r="Q4586">
        <f>2*(Tabell1[[#This Row],[Recall]] * Tabell1[[#This Row],[Precision]]) / (Tabell1[[#This Row],[Recall]] + Tabell1[[#This Row],[Precision]])</f>
        <v>0.88078925733077551</v>
      </c>
      <c r="R4586">
        <v>4821</v>
      </c>
      <c r="S4586">
        <v>4910</v>
      </c>
      <c r="T4586">
        <v>625</v>
      </c>
      <c r="U4586">
        <v>680</v>
      </c>
    </row>
    <row r="4587" spans="1:21" hidden="1" x14ac:dyDescent="0.3">
      <c r="A4587" s="21" t="s">
        <v>31</v>
      </c>
      <c r="B4587" s="25" t="s">
        <v>22</v>
      </c>
      <c r="C4587" s="24" t="s">
        <v>38</v>
      </c>
      <c r="D4587" s="24" t="s">
        <v>38</v>
      </c>
      <c r="E4587" t="s">
        <v>45</v>
      </c>
      <c r="F4587" s="25" t="s">
        <v>30</v>
      </c>
      <c r="G4587" s="25" t="s">
        <v>26</v>
      </c>
      <c r="H4587" s="21" t="s">
        <v>29</v>
      </c>
      <c r="I4587" s="25" t="s">
        <v>25</v>
      </c>
      <c r="J4587" s="21" t="s">
        <v>29</v>
      </c>
      <c r="K4587" s="26">
        <v>1.5905294418334901</v>
      </c>
      <c r="L4587" s="26">
        <v>0.92569160461425704</v>
      </c>
      <c r="N4587">
        <f>(Tabell1[[#This Row],[TP]]+Tabell1[[#This Row],[TN]])/(Tabell1[[#This Row],[TP]]+Tabell1[[#This Row],[TN]]+Tabell1[[#This Row],[FP]]+Tabell1[[#This Row],[FN]])</f>
        <v>0.84819734345351039</v>
      </c>
      <c r="O4587">
        <f>Tabell1[[#This Row],[TP]]/(Tabell1[[#This Row],[TP]]+Tabell1[[#This Row],[FP]])</f>
        <v>0.83010033444816056</v>
      </c>
      <c r="P4587">
        <f>Tabell1[[#This Row],[TP]]/(Tabell1[[#This Row],[TP]]+Tabell1[[#This Row],[FN]])</f>
        <v>0.93801965230536655</v>
      </c>
      <c r="Q4587">
        <f>2*(Tabell1[[#This Row],[Recall]] * Tabell1[[#This Row],[Precision]]) / (Tabell1[[#This Row],[Recall]] + Tabell1[[#This Row],[Precision]])</f>
        <v>0.88076650106458487</v>
      </c>
      <c r="R4587">
        <v>6205</v>
      </c>
      <c r="S4587">
        <v>3182</v>
      </c>
      <c r="T4587">
        <v>1270</v>
      </c>
      <c r="U4587">
        <v>410</v>
      </c>
    </row>
    <row r="4588" spans="1:21" hidden="1" x14ac:dyDescent="0.3">
      <c r="A4588" s="21" t="s">
        <v>31</v>
      </c>
      <c r="B4588" s="21" t="s">
        <v>32</v>
      </c>
      <c r="C4588" s="23" t="s">
        <v>40</v>
      </c>
      <c r="D4588" s="23" t="s">
        <v>40</v>
      </c>
      <c r="E4588" t="s">
        <v>41</v>
      </c>
      <c r="F4588" s="25" t="s">
        <v>30</v>
      </c>
      <c r="G4588" s="25" t="s">
        <v>26</v>
      </c>
      <c r="H4588" s="25" t="s">
        <v>26</v>
      </c>
      <c r="I4588" s="25" t="s">
        <v>25</v>
      </c>
      <c r="J4588" s="25" t="s">
        <v>26</v>
      </c>
      <c r="K4588" s="26">
        <v>6.6527252197265598</v>
      </c>
      <c r="L4588" s="26">
        <v>1.0371353626251201</v>
      </c>
      <c r="N4588">
        <f>(Tabell1[[#This Row],[TP]]+Tabell1[[#This Row],[TN]])/(Tabell1[[#This Row],[TP]]+Tabell1[[#This Row],[TN]]+Tabell1[[#This Row],[FP]]+Tabell1[[#This Row],[FN]])</f>
        <v>0.87927456464856091</v>
      </c>
      <c r="O4588">
        <f>Tabell1[[#This Row],[TP]]/(Tabell1[[#This Row],[TP]]+Tabell1[[#This Row],[FP]])</f>
        <v>0.87070029987652142</v>
      </c>
      <c r="P4588">
        <f>Tabell1[[#This Row],[TP]]/(Tabell1[[#This Row],[TP]]+Tabell1[[#This Row],[FN]])</f>
        <v>0.89081393250315832</v>
      </c>
      <c r="Q4588">
        <f>2*(Tabell1[[#This Row],[Recall]] * Tabell1[[#This Row],[Precision]]) / (Tabell1[[#This Row],[Recall]] + Tabell1[[#This Row],[Precision]])</f>
        <v>0.88064228367528985</v>
      </c>
      <c r="R4588">
        <v>4936</v>
      </c>
      <c r="S4588">
        <v>4809</v>
      </c>
      <c r="T4588">
        <v>733</v>
      </c>
      <c r="U4588">
        <v>605</v>
      </c>
    </row>
    <row r="4589" spans="1:21" hidden="1" x14ac:dyDescent="0.3">
      <c r="A4589" s="25" t="s">
        <v>20</v>
      </c>
      <c r="B4589" s="23" t="s">
        <v>33</v>
      </c>
      <c r="C4589" s="23" t="s">
        <v>40</v>
      </c>
      <c r="D4589" s="23" t="s">
        <v>40</v>
      </c>
      <c r="E4589" t="s">
        <v>46</v>
      </c>
      <c r="F4589" s="19" t="s">
        <v>21</v>
      </c>
      <c r="G4589" s="21" t="s">
        <v>29</v>
      </c>
      <c r="H4589" s="21" t="s">
        <v>29</v>
      </c>
      <c r="I4589" s="21"/>
      <c r="J4589" s="21" t="s">
        <v>29</v>
      </c>
      <c r="K4589" s="26">
        <v>3.7579958438873202</v>
      </c>
      <c r="L4589" s="26">
        <v>7.97187948226928</v>
      </c>
      <c r="N4589">
        <f>(Tabell1[[#This Row],[TP]]+Tabell1[[#This Row],[TN]])/(Tabell1[[#This Row],[TP]]+Tabell1[[#This Row],[TN]]+Tabell1[[#This Row],[FP]]+Tabell1[[#This Row],[FN]])</f>
        <v>0.8827473722363175</v>
      </c>
      <c r="O4589">
        <f>Tabell1[[#This Row],[TP]]/(Tabell1[[#This Row],[TP]]+Tabell1[[#This Row],[FP]])</f>
        <v>0.89472696565959842</v>
      </c>
      <c r="P4589">
        <f>Tabell1[[#This Row],[TP]]/(Tabell1[[#This Row],[TP]]+Tabell1[[#This Row],[FN]])</f>
        <v>0.86675149972732235</v>
      </c>
      <c r="Q4589">
        <f>2*(Tabell1[[#This Row],[Recall]] * Tabell1[[#This Row],[Precision]]) / (Tabell1[[#This Row],[Recall]] + Tabell1[[#This Row],[Precision]])</f>
        <v>0.88051708217913194</v>
      </c>
      <c r="R4589">
        <v>4768</v>
      </c>
      <c r="S4589">
        <v>4974</v>
      </c>
      <c r="T4589">
        <v>561</v>
      </c>
      <c r="U4589">
        <v>733</v>
      </c>
    </row>
    <row r="4590" spans="1:21" hidden="1" x14ac:dyDescent="0.3">
      <c r="A4590" s="23" t="s">
        <v>48</v>
      </c>
      <c r="B4590" s="25" t="s">
        <v>22</v>
      </c>
      <c r="C4590" s="23" t="s">
        <v>40</v>
      </c>
      <c r="D4590" s="23" t="s">
        <v>40</v>
      </c>
      <c r="E4590" t="s">
        <v>46</v>
      </c>
      <c r="F4590" s="19" t="s">
        <v>21</v>
      </c>
      <c r="G4590" s="21" t="s">
        <v>29</v>
      </c>
      <c r="H4590" s="21" t="s">
        <v>29</v>
      </c>
      <c r="I4590" s="21"/>
      <c r="J4590" s="21" t="s">
        <v>29</v>
      </c>
      <c r="K4590" s="26">
        <v>0.15660977363586401</v>
      </c>
      <c r="L4590" s="26">
        <v>0.39392161369323703</v>
      </c>
      <c r="N4590">
        <f>(Tabell1[[#This Row],[TP]]+Tabell1[[#This Row],[TN]])/(Tabell1[[#This Row],[TP]]+Tabell1[[#This Row],[TN]]+Tabell1[[#This Row],[FP]]+Tabell1[[#This Row],[FN]])</f>
        <v>0.88591881116346505</v>
      </c>
      <c r="O4590">
        <f>Tabell1[[#This Row],[TP]]/(Tabell1[[#This Row],[TP]]+Tabell1[[#This Row],[FP]])</f>
        <v>0.92150238473767887</v>
      </c>
      <c r="P4590">
        <f>Tabell1[[#This Row],[TP]]/(Tabell1[[#This Row],[TP]]+Tabell1[[#This Row],[FN]])</f>
        <v>0.84293764770041812</v>
      </c>
      <c r="Q4590">
        <f>2*(Tabell1[[#This Row],[Recall]] * Tabell1[[#This Row],[Precision]]) / (Tabell1[[#This Row],[Recall]] + Tabell1[[#This Row],[Precision]])</f>
        <v>0.88047090097787906</v>
      </c>
      <c r="R4590">
        <v>4637</v>
      </c>
      <c r="S4590">
        <v>5140</v>
      </c>
      <c r="T4590">
        <v>395</v>
      </c>
      <c r="U4590">
        <v>864</v>
      </c>
    </row>
    <row r="4591" spans="1:21" hidden="1" x14ac:dyDescent="0.3">
      <c r="A4591" s="21" t="s">
        <v>31</v>
      </c>
      <c r="B4591" s="21" t="s">
        <v>32</v>
      </c>
      <c r="C4591" s="23" t="s">
        <v>40</v>
      </c>
      <c r="D4591" s="23" t="s">
        <v>40</v>
      </c>
      <c r="E4591" t="s">
        <v>41</v>
      </c>
      <c r="F4591" s="25" t="s">
        <v>30</v>
      </c>
      <c r="G4591" s="21" t="s">
        <v>29</v>
      </c>
      <c r="H4591" s="25" t="s">
        <v>26</v>
      </c>
      <c r="I4591" s="21"/>
      <c r="J4591" s="25" t="s">
        <v>26</v>
      </c>
      <c r="K4591" s="26">
        <v>7.0430955886840803</v>
      </c>
      <c r="L4591" s="26">
        <v>1.9153254032135001</v>
      </c>
      <c r="N4591">
        <f>(Tabell1[[#This Row],[TP]]+Tabell1[[#This Row],[TN]])/(Tabell1[[#This Row],[TP]]+Tabell1[[#This Row],[TN]]+Tabell1[[#This Row],[FP]]+Tabell1[[#This Row],[FN]])</f>
        <v>0.88080844536677794</v>
      </c>
      <c r="O4591">
        <f>Tabell1[[#This Row],[TP]]/(Tabell1[[#This Row],[TP]]+Tabell1[[#This Row],[FP]])</f>
        <v>0.88294010889292196</v>
      </c>
      <c r="P4591">
        <f>Tabell1[[#This Row],[TP]]/(Tabell1[[#This Row],[TP]]+Tabell1[[#This Row],[FN]])</f>
        <v>0.87800036094567768</v>
      </c>
      <c r="Q4591">
        <f>2*(Tabell1[[#This Row],[Recall]] * Tabell1[[#This Row],[Precision]]) / (Tabell1[[#This Row],[Recall]] + Tabell1[[#This Row],[Precision]])</f>
        <v>0.88046330648810056</v>
      </c>
      <c r="R4591">
        <v>4865</v>
      </c>
      <c r="S4591">
        <v>4897</v>
      </c>
      <c r="T4591">
        <v>645</v>
      </c>
      <c r="U4591">
        <v>676</v>
      </c>
    </row>
    <row r="4592" spans="1:21" hidden="1" x14ac:dyDescent="0.3">
      <c r="A4592" s="25" t="s">
        <v>20</v>
      </c>
      <c r="B4592" s="21" t="s">
        <v>32</v>
      </c>
      <c r="C4592" s="23" t="s">
        <v>40</v>
      </c>
      <c r="D4592" s="20" t="s">
        <v>23</v>
      </c>
      <c r="E4592" t="s">
        <v>24</v>
      </c>
      <c r="F4592" s="25" t="s">
        <v>30</v>
      </c>
      <c r="G4592" s="25" t="s">
        <v>26</v>
      </c>
      <c r="H4592" s="21" t="s">
        <v>29</v>
      </c>
      <c r="I4592" s="25" t="s">
        <v>25</v>
      </c>
      <c r="J4592" s="21" t="s">
        <v>29</v>
      </c>
      <c r="K4592" s="26">
        <v>3.5023992061614901</v>
      </c>
      <c r="L4592" s="26">
        <v>6.3825871944427401</v>
      </c>
      <c r="N4592">
        <f>(Tabell1[[#This Row],[TP]]+Tabell1[[#This Row],[TN]])/(Tabell1[[#This Row],[TP]]+Tabell1[[#This Row],[TN]]+Tabell1[[#This Row],[FP]]+Tabell1[[#This Row],[FN]])</f>
        <v>0.80800217253552997</v>
      </c>
      <c r="O4592">
        <f>Tabell1[[#This Row],[TP]]/(Tabell1[[#This Row],[TP]]+Tabell1[[#This Row],[FP]])</f>
        <v>0.96455915040750806</v>
      </c>
      <c r="P4592">
        <f>Tabell1[[#This Row],[TP]]/(Tabell1[[#This Row],[TP]]+Tabell1[[#This Row],[FN]])</f>
        <v>0.80984966303784345</v>
      </c>
      <c r="Q4592">
        <f>2*(Tabell1[[#This Row],[Recall]] * Tabell1[[#This Row],[Precision]]) / (Tabell1[[#This Row],[Recall]] + Tabell1[[#This Row],[Precision]])</f>
        <v>0.8804598996787466</v>
      </c>
      <c r="R4592">
        <v>7811</v>
      </c>
      <c r="S4592">
        <v>1115</v>
      </c>
      <c r="T4592">
        <v>287</v>
      </c>
      <c r="U4592">
        <v>1834</v>
      </c>
    </row>
    <row r="4593" spans="1:21" hidden="1" x14ac:dyDescent="0.3">
      <c r="A4593" s="21" t="s">
        <v>31</v>
      </c>
      <c r="B4593" s="23" t="s">
        <v>33</v>
      </c>
      <c r="C4593" s="23" t="s">
        <v>40</v>
      </c>
      <c r="D4593" s="23" t="s">
        <v>40</v>
      </c>
      <c r="E4593" t="s">
        <v>41</v>
      </c>
      <c r="F4593" s="25" t="s">
        <v>30</v>
      </c>
      <c r="G4593" s="25" t="s">
        <v>26</v>
      </c>
      <c r="H4593" s="21" t="s">
        <v>29</v>
      </c>
      <c r="I4593" s="21"/>
      <c r="J4593" s="25" t="s">
        <v>26</v>
      </c>
      <c r="K4593" s="26">
        <v>212.071004867553</v>
      </c>
      <c r="L4593" s="26">
        <v>6.1382365226745597</v>
      </c>
      <c r="N4593">
        <f>(Tabell1[[#This Row],[TP]]+Tabell1[[#This Row],[TN]])/(Tabell1[[#This Row],[TP]]+Tabell1[[#This Row],[TN]]+Tabell1[[#This Row],[FP]]+Tabell1[[#This Row],[FN]])</f>
        <v>0.87846251015068122</v>
      </c>
      <c r="O4593">
        <f>Tabell1[[#This Row],[TP]]/(Tabell1[[#This Row],[TP]]+Tabell1[[#This Row],[FP]])</f>
        <v>0.86648025166025866</v>
      </c>
      <c r="P4593">
        <f>Tabell1[[#This Row],[TP]]/(Tabell1[[#This Row],[TP]]+Tabell1[[#This Row],[FN]])</f>
        <v>0.89478433495758891</v>
      </c>
      <c r="Q4593">
        <f>2*(Tabell1[[#This Row],[Recall]] * Tabell1[[#This Row],[Precision]]) / (Tabell1[[#This Row],[Recall]] + Tabell1[[#This Row],[Precision]])</f>
        <v>0.88040486548876851</v>
      </c>
      <c r="R4593">
        <v>4958</v>
      </c>
      <c r="S4593">
        <v>4778</v>
      </c>
      <c r="T4593">
        <v>764</v>
      </c>
      <c r="U4593">
        <v>583</v>
      </c>
    </row>
    <row r="4594" spans="1:21" hidden="1" x14ac:dyDescent="0.3">
      <c r="A4594" s="21" t="s">
        <v>31</v>
      </c>
      <c r="B4594" s="21" t="s">
        <v>32</v>
      </c>
      <c r="C4594" s="24" t="s">
        <v>38</v>
      </c>
      <c r="D4594" s="24" t="s">
        <v>38</v>
      </c>
      <c r="E4594" t="s">
        <v>39</v>
      </c>
      <c r="F4594" s="25" t="s">
        <v>30</v>
      </c>
      <c r="G4594" s="25" t="s">
        <v>26</v>
      </c>
      <c r="H4594" s="21" t="s">
        <v>29</v>
      </c>
      <c r="I4594" s="21"/>
      <c r="J4594" s="21" t="s">
        <v>29</v>
      </c>
      <c r="K4594" s="26">
        <v>1.58770132064819</v>
      </c>
      <c r="L4594" s="26">
        <v>0.517841815948486</v>
      </c>
      <c r="N4594">
        <f>(Tabell1[[#This Row],[TP]]+Tabell1[[#This Row],[TN]])/(Tabell1[[#This Row],[TP]]+Tabell1[[#This Row],[TN]]+Tabell1[[#This Row],[FP]]+Tabell1[[#This Row],[FN]])</f>
        <v>0.84616770242276862</v>
      </c>
      <c r="O4594">
        <f>Tabell1[[#This Row],[TP]]/(Tabell1[[#This Row],[TP]]+Tabell1[[#This Row],[FP]])</f>
        <v>0.82727751448130593</v>
      </c>
      <c r="P4594">
        <f>Tabell1[[#This Row],[TP]]/(Tabell1[[#This Row],[TP]]+Tabell1[[#This Row],[FN]])</f>
        <v>0.94071856287425148</v>
      </c>
      <c r="Q4594">
        <f>2*(Tabell1[[#This Row],[Recall]] * Tabell1[[#This Row],[Precision]]) / (Tabell1[[#This Row],[Recall]] + Tabell1[[#This Row],[Precision]])</f>
        <v>0.88035864387783691</v>
      </c>
      <c r="R4594">
        <v>6284</v>
      </c>
      <c r="S4594">
        <v>3111</v>
      </c>
      <c r="T4594">
        <v>1312</v>
      </c>
      <c r="U4594">
        <v>396</v>
      </c>
    </row>
    <row r="4595" spans="1:21" hidden="1" x14ac:dyDescent="0.3">
      <c r="A4595" s="25" t="s">
        <v>20</v>
      </c>
      <c r="B4595" s="23" t="s">
        <v>33</v>
      </c>
      <c r="C4595" s="23" t="s">
        <v>40</v>
      </c>
      <c r="D4595" s="23" t="s">
        <v>40</v>
      </c>
      <c r="E4595" t="s">
        <v>41</v>
      </c>
      <c r="F4595" s="19" t="s">
        <v>21</v>
      </c>
      <c r="G4595" s="21" t="s">
        <v>29</v>
      </c>
      <c r="H4595" s="25" t="s">
        <v>26</v>
      </c>
      <c r="I4595" s="21"/>
      <c r="J4595" s="21" t="s">
        <v>29</v>
      </c>
      <c r="K4595" s="26">
        <v>2.05247902870178</v>
      </c>
      <c r="L4595" s="26">
        <v>5.79758477210998</v>
      </c>
      <c r="N4595">
        <f>(Tabell1[[#This Row],[TP]]+Tabell1[[#This Row],[TN]])/(Tabell1[[#This Row],[TP]]+Tabell1[[#This Row],[TN]]+Tabell1[[#This Row],[FP]]+Tabell1[[#This Row],[FN]])</f>
        <v>0.88261301091762157</v>
      </c>
      <c r="O4595">
        <f>Tabell1[[#This Row],[TP]]/(Tabell1[[#This Row],[TP]]+Tabell1[[#This Row],[FP]])</f>
        <v>0.89804731505820501</v>
      </c>
      <c r="P4595">
        <f>Tabell1[[#This Row],[TP]]/(Tabell1[[#This Row],[TP]]+Tabell1[[#This Row],[FN]])</f>
        <v>0.8632015881609818</v>
      </c>
      <c r="Q4595">
        <f>2*(Tabell1[[#This Row],[Recall]] * Tabell1[[#This Row],[Precision]]) / (Tabell1[[#This Row],[Recall]] + Tabell1[[#This Row],[Precision]])</f>
        <v>0.88027974602006076</v>
      </c>
      <c r="R4595">
        <v>4783</v>
      </c>
      <c r="S4595">
        <v>4999</v>
      </c>
      <c r="T4595">
        <v>543</v>
      </c>
      <c r="U4595">
        <v>758</v>
      </c>
    </row>
    <row r="4596" spans="1:21" hidden="1" x14ac:dyDescent="0.3">
      <c r="A4596" s="25" t="s">
        <v>20</v>
      </c>
      <c r="B4596" s="23" t="s">
        <v>33</v>
      </c>
      <c r="C4596" s="23" t="s">
        <v>40</v>
      </c>
      <c r="D4596" s="23" t="s">
        <v>40</v>
      </c>
      <c r="E4596" t="s">
        <v>41</v>
      </c>
      <c r="F4596" s="19" t="s">
        <v>21</v>
      </c>
      <c r="G4596" s="25" t="s">
        <v>26</v>
      </c>
      <c r="H4596" s="25" t="s">
        <v>26</v>
      </c>
      <c r="I4596" s="21"/>
      <c r="J4596" s="21" t="s">
        <v>29</v>
      </c>
      <c r="K4596" s="26">
        <v>2.0477433204650799</v>
      </c>
      <c r="L4596" s="26">
        <v>5.7882430553436199</v>
      </c>
      <c r="N4596">
        <f>(Tabell1[[#This Row],[TP]]+Tabell1[[#This Row],[TN]])/(Tabell1[[#This Row],[TP]]+Tabell1[[#This Row],[TN]]+Tabell1[[#This Row],[FP]]+Tabell1[[#This Row],[FN]])</f>
        <v>0.88261301091762157</v>
      </c>
      <c r="O4596">
        <f>Tabell1[[#This Row],[TP]]/(Tabell1[[#This Row],[TP]]+Tabell1[[#This Row],[FP]])</f>
        <v>0.89804731505820501</v>
      </c>
      <c r="P4596">
        <f>Tabell1[[#This Row],[TP]]/(Tabell1[[#This Row],[TP]]+Tabell1[[#This Row],[FN]])</f>
        <v>0.8632015881609818</v>
      </c>
      <c r="Q4596">
        <f>2*(Tabell1[[#This Row],[Recall]] * Tabell1[[#This Row],[Precision]]) / (Tabell1[[#This Row],[Recall]] + Tabell1[[#This Row],[Precision]])</f>
        <v>0.88027974602006076</v>
      </c>
      <c r="R4596">
        <v>4783</v>
      </c>
      <c r="S4596">
        <v>4999</v>
      </c>
      <c r="T4596">
        <v>543</v>
      </c>
      <c r="U4596">
        <v>758</v>
      </c>
    </row>
    <row r="4597" spans="1:21" hidden="1" x14ac:dyDescent="0.3">
      <c r="A4597" s="23" t="s">
        <v>48</v>
      </c>
      <c r="B4597" s="23" t="s">
        <v>33</v>
      </c>
      <c r="C4597" s="23" t="s">
        <v>40</v>
      </c>
      <c r="D4597" s="23" t="s">
        <v>40</v>
      </c>
      <c r="E4597" t="s">
        <v>46</v>
      </c>
      <c r="F4597" s="19" t="s">
        <v>21</v>
      </c>
      <c r="G4597" s="21" t="s">
        <v>29</v>
      </c>
      <c r="H4597" s="25" t="s">
        <v>26</v>
      </c>
      <c r="I4597" s="25" t="s">
        <v>25</v>
      </c>
      <c r="J4597" s="21" t="s">
        <v>29</v>
      </c>
      <c r="K4597" s="26">
        <v>0.151598215103149</v>
      </c>
      <c r="L4597" s="26">
        <v>0.30581068992614702</v>
      </c>
      <c r="N4597">
        <f>(Tabell1[[#This Row],[TP]]+Tabell1[[#This Row],[TN]])/(Tabell1[[#This Row],[TP]]+Tabell1[[#This Row],[TN]]+Tabell1[[#This Row],[FP]]+Tabell1[[#This Row],[FN]])</f>
        <v>0.88546574845958681</v>
      </c>
      <c r="O4597">
        <f>Tabell1[[#This Row],[TP]]/(Tabell1[[#This Row],[TP]]+Tabell1[[#This Row],[FP]])</f>
        <v>0.91909000989119682</v>
      </c>
      <c r="P4597">
        <f>Tabell1[[#This Row],[TP]]/(Tabell1[[#This Row],[TP]]+Tabell1[[#This Row],[FN]])</f>
        <v>0.84457371387020541</v>
      </c>
      <c r="Q4597">
        <f>2*(Tabell1[[#This Row],[Recall]] * Tabell1[[#This Row],[Precision]]) / (Tabell1[[#This Row],[Recall]] + Tabell1[[#This Row],[Precision]])</f>
        <v>0.88025767336112171</v>
      </c>
      <c r="R4597">
        <v>4646</v>
      </c>
      <c r="S4597">
        <v>5126</v>
      </c>
      <c r="T4597">
        <v>409</v>
      </c>
      <c r="U4597">
        <v>855</v>
      </c>
    </row>
    <row r="4598" spans="1:21" hidden="1" x14ac:dyDescent="0.3">
      <c r="A4598" s="23" t="s">
        <v>48</v>
      </c>
      <c r="B4598" s="23" t="s">
        <v>33</v>
      </c>
      <c r="C4598" s="23" t="s">
        <v>40</v>
      </c>
      <c r="D4598" s="23" t="s">
        <v>40</v>
      </c>
      <c r="E4598" t="s">
        <v>46</v>
      </c>
      <c r="F4598" s="19" t="s">
        <v>21</v>
      </c>
      <c r="G4598" s="21" t="s">
        <v>29</v>
      </c>
      <c r="H4598" s="25" t="s">
        <v>26</v>
      </c>
      <c r="I4598" s="25" t="s">
        <v>25</v>
      </c>
      <c r="J4598" s="25" t="s">
        <v>26</v>
      </c>
      <c r="K4598" s="26">
        <v>0.14661312103271401</v>
      </c>
      <c r="L4598" s="26">
        <v>0.31780767440795898</v>
      </c>
      <c r="N4598">
        <f>(Tabell1[[#This Row],[TP]]+Tabell1[[#This Row],[TN]])/(Tabell1[[#This Row],[TP]]+Tabell1[[#This Row],[TN]]+Tabell1[[#This Row],[FP]]+Tabell1[[#This Row],[FN]])</f>
        <v>0.88546574845958681</v>
      </c>
      <c r="O4598">
        <f>Tabell1[[#This Row],[TP]]/(Tabell1[[#This Row],[TP]]+Tabell1[[#This Row],[FP]])</f>
        <v>0.91909000989119682</v>
      </c>
      <c r="P4598">
        <f>Tabell1[[#This Row],[TP]]/(Tabell1[[#This Row],[TP]]+Tabell1[[#This Row],[FN]])</f>
        <v>0.84457371387020541</v>
      </c>
      <c r="Q4598">
        <f>2*(Tabell1[[#This Row],[Recall]] * Tabell1[[#This Row],[Precision]]) / (Tabell1[[#This Row],[Recall]] + Tabell1[[#This Row],[Precision]])</f>
        <v>0.88025767336112171</v>
      </c>
      <c r="R4598">
        <v>4646</v>
      </c>
      <c r="S4598">
        <v>5126</v>
      </c>
      <c r="T4598">
        <v>409</v>
      </c>
      <c r="U4598">
        <v>855</v>
      </c>
    </row>
    <row r="4599" spans="1:21" hidden="1" x14ac:dyDescent="0.3">
      <c r="A4599" s="25" t="s">
        <v>20</v>
      </c>
      <c r="B4599" s="25" t="s">
        <v>22</v>
      </c>
      <c r="C4599" s="23" t="s">
        <v>40</v>
      </c>
      <c r="D4599" s="23" t="s">
        <v>40</v>
      </c>
      <c r="E4599" t="s">
        <v>41</v>
      </c>
      <c r="F4599" s="19" t="s">
        <v>21</v>
      </c>
      <c r="G4599" s="25" t="s">
        <v>26</v>
      </c>
      <c r="H4599" s="21" t="s">
        <v>29</v>
      </c>
      <c r="I4599" s="25" t="s">
        <v>25</v>
      </c>
      <c r="J4599" s="25" t="s">
        <v>26</v>
      </c>
      <c r="K4599" s="26">
        <v>1.38871669769287</v>
      </c>
      <c r="L4599" s="26">
        <v>3.8275227546691801</v>
      </c>
      <c r="N4599">
        <f>(Tabell1[[#This Row],[TP]]+Tabell1[[#This Row],[TN]])/(Tabell1[[#This Row],[TP]]+Tabell1[[#This Row],[TN]]+Tabell1[[#This Row],[FP]]+Tabell1[[#This Row],[FN]])</f>
        <v>0.88162049986465763</v>
      </c>
      <c r="O4599">
        <f>Tabell1[[#This Row],[TP]]/(Tabell1[[#This Row],[TP]]+Tabell1[[#This Row],[FP]])</f>
        <v>0.89048938134810707</v>
      </c>
      <c r="P4599">
        <f>Tabell1[[#This Row],[TP]]/(Tabell1[[#This Row],[TP]]+Tabell1[[#This Row],[FN]])</f>
        <v>0.87024002887565421</v>
      </c>
      <c r="Q4599">
        <f>2*(Tabell1[[#This Row],[Recall]] * Tabell1[[#This Row],[Precision]]) / (Tabell1[[#This Row],[Recall]] + Tabell1[[#This Row],[Precision]])</f>
        <v>0.88024826579043447</v>
      </c>
      <c r="R4599">
        <v>4822</v>
      </c>
      <c r="S4599">
        <v>4949</v>
      </c>
      <c r="T4599">
        <v>593</v>
      </c>
      <c r="U4599">
        <v>719</v>
      </c>
    </row>
    <row r="4600" spans="1:21" hidden="1" x14ac:dyDescent="0.3">
      <c r="A4600" s="25" t="s">
        <v>20</v>
      </c>
      <c r="B4600" s="25" t="s">
        <v>22</v>
      </c>
      <c r="C4600" s="23" t="s">
        <v>40</v>
      </c>
      <c r="D4600" s="23" t="s">
        <v>40</v>
      </c>
      <c r="E4600" t="s">
        <v>41</v>
      </c>
      <c r="F4600" s="19" t="s">
        <v>21</v>
      </c>
      <c r="G4600" s="21" t="s">
        <v>29</v>
      </c>
      <c r="H4600" s="21" t="s">
        <v>29</v>
      </c>
      <c r="I4600" s="25" t="s">
        <v>25</v>
      </c>
      <c r="J4600" s="25" t="s">
        <v>26</v>
      </c>
      <c r="K4600" s="26">
        <v>1.3737826347351001</v>
      </c>
      <c r="L4600" s="26">
        <v>3.80180788040161</v>
      </c>
      <c r="N4600">
        <f>(Tabell1[[#This Row],[TP]]+Tabell1[[#This Row],[TN]])/(Tabell1[[#This Row],[TP]]+Tabell1[[#This Row],[TN]]+Tabell1[[#This Row],[FP]]+Tabell1[[#This Row],[FN]])</f>
        <v>0.88162049986465763</v>
      </c>
      <c r="O4600">
        <f>Tabell1[[#This Row],[TP]]/(Tabell1[[#This Row],[TP]]+Tabell1[[#This Row],[FP]])</f>
        <v>0.89048938134810707</v>
      </c>
      <c r="P4600">
        <f>Tabell1[[#This Row],[TP]]/(Tabell1[[#This Row],[TP]]+Tabell1[[#This Row],[FN]])</f>
        <v>0.87024002887565421</v>
      </c>
      <c r="Q4600">
        <f>2*(Tabell1[[#This Row],[Recall]] * Tabell1[[#This Row],[Precision]]) / (Tabell1[[#This Row],[Recall]] + Tabell1[[#This Row],[Precision]])</f>
        <v>0.88024826579043447</v>
      </c>
      <c r="R4600">
        <v>4822</v>
      </c>
      <c r="S4600">
        <v>4949</v>
      </c>
      <c r="T4600">
        <v>593</v>
      </c>
      <c r="U4600">
        <v>719</v>
      </c>
    </row>
    <row r="4601" spans="1:21" hidden="1" x14ac:dyDescent="0.3">
      <c r="A4601" s="21" t="s">
        <v>31</v>
      </c>
      <c r="B4601" s="23" t="s">
        <v>33</v>
      </c>
      <c r="C4601" s="23" t="s">
        <v>40</v>
      </c>
      <c r="D4601" s="23" t="s">
        <v>40</v>
      </c>
      <c r="E4601" t="s">
        <v>46</v>
      </c>
      <c r="F4601" s="19" t="s">
        <v>21</v>
      </c>
      <c r="G4601" s="21" t="s">
        <v>29</v>
      </c>
      <c r="H4601" s="25" t="s">
        <v>26</v>
      </c>
      <c r="I4601" s="25" t="s">
        <v>25</v>
      </c>
      <c r="J4601" s="25" t="s">
        <v>26</v>
      </c>
      <c r="K4601" s="26">
        <v>369.30962991714398</v>
      </c>
      <c r="L4601" s="26">
        <v>2.7784395217895499</v>
      </c>
      <c r="N4601">
        <f>(Tabell1[[#This Row],[TP]]+Tabell1[[#This Row],[TN]])/(Tabell1[[#This Row],[TP]]+Tabell1[[#This Row],[TN]]+Tabell1[[#This Row],[FP]]+Tabell1[[#This Row],[FN]])</f>
        <v>0.88002899601304818</v>
      </c>
      <c r="O4601">
        <f>Tabell1[[#This Row],[TP]]/(Tabell1[[#This Row],[TP]]+Tabell1[[#This Row],[FP]])</f>
        <v>0.87596759675967595</v>
      </c>
      <c r="P4601">
        <f>Tabell1[[#This Row],[TP]]/(Tabell1[[#This Row],[TP]]+Tabell1[[#This Row],[FN]])</f>
        <v>0.88456644246500638</v>
      </c>
      <c r="Q4601">
        <f>2*(Tabell1[[#This Row],[Recall]] * Tabell1[[#This Row],[Precision]]) / (Tabell1[[#This Row],[Recall]] + Tabell1[[#This Row],[Precision]])</f>
        <v>0.88024602026049203</v>
      </c>
      <c r="R4601">
        <v>4866</v>
      </c>
      <c r="S4601">
        <v>4846</v>
      </c>
      <c r="T4601">
        <v>689</v>
      </c>
      <c r="U4601">
        <v>635</v>
      </c>
    </row>
    <row r="4602" spans="1:21" hidden="1" x14ac:dyDescent="0.3">
      <c r="A4602" s="23" t="s">
        <v>48</v>
      </c>
      <c r="B4602" s="21" t="s">
        <v>32</v>
      </c>
      <c r="C4602" s="23" t="s">
        <v>40</v>
      </c>
      <c r="D4602" s="23" t="s">
        <v>40</v>
      </c>
      <c r="E4602" t="s">
        <v>41</v>
      </c>
      <c r="F4602" s="25" t="s">
        <v>30</v>
      </c>
      <c r="G4602" s="21" t="s">
        <v>29</v>
      </c>
      <c r="H4602" s="21" t="s">
        <v>29</v>
      </c>
      <c r="I4602" s="21"/>
      <c r="J4602" s="25" t="s">
        <v>26</v>
      </c>
      <c r="K4602" s="26">
        <v>0.62935090065002397</v>
      </c>
      <c r="L4602" s="26">
        <v>1.2536482810974099</v>
      </c>
      <c r="N4602">
        <f>(Tabell1[[#This Row],[TP]]+Tabell1[[#This Row],[TN]])/(Tabell1[[#This Row],[TP]]+Tabell1[[#This Row],[TN]]+Tabell1[[#This Row],[FP]]+Tabell1[[#This Row],[FN]])</f>
        <v>0.88477848957863392</v>
      </c>
      <c r="O4602">
        <f>Tabell1[[#This Row],[TP]]/(Tabell1[[#This Row],[TP]]+Tabell1[[#This Row],[FP]])</f>
        <v>0.91624365482233505</v>
      </c>
      <c r="P4602">
        <f>Tabell1[[#This Row],[TP]]/(Tabell1[[#This Row],[TP]]+Tabell1[[#This Row],[FN]])</f>
        <v>0.84695903266558381</v>
      </c>
      <c r="Q4602">
        <f>2*(Tabell1[[#This Row],[Recall]] * Tabell1[[#This Row],[Precision]]) / (Tabell1[[#This Row],[Recall]] + Tabell1[[#This Row],[Precision]])</f>
        <v>0.88024008252836927</v>
      </c>
      <c r="R4602">
        <v>4693</v>
      </c>
      <c r="S4602">
        <v>5113</v>
      </c>
      <c r="T4602">
        <v>429</v>
      </c>
      <c r="U4602">
        <v>848</v>
      </c>
    </row>
    <row r="4603" spans="1:21" hidden="1" x14ac:dyDescent="0.3">
      <c r="A4603" s="23" t="s">
        <v>48</v>
      </c>
      <c r="B4603" s="21" t="s">
        <v>32</v>
      </c>
      <c r="C4603" s="23" t="s">
        <v>40</v>
      </c>
      <c r="D4603" s="23" t="s">
        <v>40</v>
      </c>
      <c r="E4603" t="s">
        <v>41</v>
      </c>
      <c r="F4603" s="25" t="s">
        <v>30</v>
      </c>
      <c r="G4603" s="25" t="s">
        <v>26</v>
      </c>
      <c r="H4603" s="21" t="s">
        <v>29</v>
      </c>
      <c r="I4603" s="21"/>
      <c r="J4603" s="21" t="s">
        <v>29</v>
      </c>
      <c r="K4603" s="26">
        <v>0.61432290077209395</v>
      </c>
      <c r="L4603" s="26">
        <v>1.2726013660430899</v>
      </c>
      <c r="N4603">
        <f>(Tabell1[[#This Row],[TP]]+Tabell1[[#This Row],[TN]])/(Tabell1[[#This Row],[TP]]+Tabell1[[#This Row],[TN]]+Tabell1[[#This Row],[FP]]+Tabell1[[#This Row],[FN]])</f>
        <v>0.88477848957863392</v>
      </c>
      <c r="O4603">
        <f>Tabell1[[#This Row],[TP]]/(Tabell1[[#This Row],[TP]]+Tabell1[[#This Row],[FP]])</f>
        <v>0.91624365482233505</v>
      </c>
      <c r="P4603">
        <f>Tabell1[[#This Row],[TP]]/(Tabell1[[#This Row],[TP]]+Tabell1[[#This Row],[FN]])</f>
        <v>0.84695903266558381</v>
      </c>
      <c r="Q4603">
        <f>2*(Tabell1[[#This Row],[Recall]] * Tabell1[[#This Row],[Precision]]) / (Tabell1[[#This Row],[Recall]] + Tabell1[[#This Row],[Precision]])</f>
        <v>0.88024008252836927</v>
      </c>
      <c r="R4603">
        <v>4693</v>
      </c>
      <c r="S4603">
        <v>5113</v>
      </c>
      <c r="T4603">
        <v>429</v>
      </c>
      <c r="U4603">
        <v>848</v>
      </c>
    </row>
    <row r="4604" spans="1:21" hidden="1" x14ac:dyDescent="0.3">
      <c r="A4604" s="23" t="s">
        <v>48</v>
      </c>
      <c r="B4604" s="21" t="s">
        <v>32</v>
      </c>
      <c r="C4604" s="23" t="s">
        <v>40</v>
      </c>
      <c r="D4604" s="23" t="s">
        <v>40</v>
      </c>
      <c r="E4604" t="s">
        <v>41</v>
      </c>
      <c r="F4604" s="25" t="s">
        <v>30</v>
      </c>
      <c r="G4604" s="25" t="s">
        <v>26</v>
      </c>
      <c r="H4604" s="21" t="s">
        <v>29</v>
      </c>
      <c r="I4604" s="21"/>
      <c r="J4604" s="25" t="s">
        <v>26</v>
      </c>
      <c r="K4604" s="26">
        <v>0.59640669822692804</v>
      </c>
      <c r="L4604" s="26">
        <v>1.28545475006103</v>
      </c>
      <c r="N4604">
        <f>(Tabell1[[#This Row],[TP]]+Tabell1[[#This Row],[TN]])/(Tabell1[[#This Row],[TP]]+Tabell1[[#This Row],[TN]]+Tabell1[[#This Row],[FP]]+Tabell1[[#This Row],[FN]])</f>
        <v>0.88477848957863392</v>
      </c>
      <c r="O4604">
        <f>Tabell1[[#This Row],[TP]]/(Tabell1[[#This Row],[TP]]+Tabell1[[#This Row],[FP]])</f>
        <v>0.91624365482233505</v>
      </c>
      <c r="P4604">
        <f>Tabell1[[#This Row],[TP]]/(Tabell1[[#This Row],[TP]]+Tabell1[[#This Row],[FN]])</f>
        <v>0.84695903266558381</v>
      </c>
      <c r="Q4604">
        <f>2*(Tabell1[[#This Row],[Recall]] * Tabell1[[#This Row],[Precision]]) / (Tabell1[[#This Row],[Recall]] + Tabell1[[#This Row],[Precision]])</f>
        <v>0.88024008252836927</v>
      </c>
      <c r="R4604">
        <v>4693</v>
      </c>
      <c r="S4604">
        <v>5113</v>
      </c>
      <c r="T4604">
        <v>429</v>
      </c>
      <c r="U4604">
        <v>848</v>
      </c>
    </row>
    <row r="4605" spans="1:21" hidden="1" x14ac:dyDescent="0.3">
      <c r="A4605" s="23" t="s">
        <v>48</v>
      </c>
      <c r="B4605" s="21" t="s">
        <v>32</v>
      </c>
      <c r="C4605" s="23" t="s">
        <v>40</v>
      </c>
      <c r="D4605" s="23" t="s">
        <v>40</v>
      </c>
      <c r="E4605" t="s">
        <v>41</v>
      </c>
      <c r="F4605" s="25" t="s">
        <v>30</v>
      </c>
      <c r="G4605" s="21" t="s">
        <v>29</v>
      </c>
      <c r="H4605" s="21" t="s">
        <v>29</v>
      </c>
      <c r="I4605" s="21"/>
      <c r="J4605" s="21" t="s">
        <v>29</v>
      </c>
      <c r="K4605" s="26">
        <v>0.58446860313415505</v>
      </c>
      <c r="L4605" s="26">
        <v>1.2840447425842201</v>
      </c>
      <c r="N4605">
        <f>(Tabell1[[#This Row],[TP]]+Tabell1[[#This Row],[TN]])/(Tabell1[[#This Row],[TP]]+Tabell1[[#This Row],[TN]]+Tabell1[[#This Row],[FP]]+Tabell1[[#This Row],[FN]])</f>
        <v>0.88477848957863392</v>
      </c>
      <c r="O4605">
        <f>Tabell1[[#This Row],[TP]]/(Tabell1[[#This Row],[TP]]+Tabell1[[#This Row],[FP]])</f>
        <v>0.91624365482233505</v>
      </c>
      <c r="P4605">
        <f>Tabell1[[#This Row],[TP]]/(Tabell1[[#This Row],[TP]]+Tabell1[[#This Row],[FN]])</f>
        <v>0.84695903266558381</v>
      </c>
      <c r="Q4605">
        <f>2*(Tabell1[[#This Row],[Recall]] * Tabell1[[#This Row],[Precision]]) / (Tabell1[[#This Row],[Recall]] + Tabell1[[#This Row],[Precision]])</f>
        <v>0.88024008252836927</v>
      </c>
      <c r="R4605">
        <v>4693</v>
      </c>
      <c r="S4605">
        <v>5113</v>
      </c>
      <c r="T4605">
        <v>429</v>
      </c>
      <c r="U4605">
        <v>848</v>
      </c>
    </row>
    <row r="4606" spans="1:21" hidden="1" x14ac:dyDescent="0.3">
      <c r="A4606" s="21" t="s">
        <v>31</v>
      </c>
      <c r="B4606" s="25" t="s">
        <v>22</v>
      </c>
      <c r="C4606" s="24" t="s">
        <v>38</v>
      </c>
      <c r="D4606" s="24" t="s">
        <v>38</v>
      </c>
      <c r="E4606" t="s">
        <v>45</v>
      </c>
      <c r="F4606" s="25" t="s">
        <v>30</v>
      </c>
      <c r="G4606" s="25" t="s">
        <v>26</v>
      </c>
      <c r="H4606" s="25" t="s">
        <v>26</v>
      </c>
      <c r="I4606" s="21"/>
      <c r="J4606" s="21" t="s">
        <v>29</v>
      </c>
      <c r="K4606" s="26">
        <v>1.9781732559204099</v>
      </c>
      <c r="L4606" s="26">
        <v>0.90449643135070801</v>
      </c>
      <c r="N4606">
        <f>(Tabell1[[#This Row],[TP]]+Tabell1[[#This Row],[TN]])/(Tabell1[[#This Row],[TP]]+Tabell1[[#This Row],[TN]]+Tabell1[[#This Row],[FP]]+Tabell1[[#This Row],[FN]])</f>
        <v>0.84810698472937562</v>
      </c>
      <c r="O4606">
        <f>Tabell1[[#This Row],[TP]]/(Tabell1[[#This Row],[TP]]+Tabell1[[#This Row],[FP]])</f>
        <v>0.83247978436657677</v>
      </c>
      <c r="P4606">
        <f>Tabell1[[#This Row],[TP]]/(Tabell1[[#This Row],[TP]]+Tabell1[[#This Row],[FN]])</f>
        <v>0.9337868480725624</v>
      </c>
      <c r="Q4606">
        <f>2*(Tabell1[[#This Row],[Recall]] * Tabell1[[#This Row],[Precision]]) / (Tabell1[[#This Row],[Recall]] + Tabell1[[#This Row],[Precision]])</f>
        <v>0.8802280014250089</v>
      </c>
      <c r="R4606">
        <v>6177</v>
      </c>
      <c r="S4606">
        <v>3209</v>
      </c>
      <c r="T4606">
        <v>1243</v>
      </c>
      <c r="U4606">
        <v>438</v>
      </c>
    </row>
    <row r="4607" spans="1:21" hidden="1" x14ac:dyDescent="0.3">
      <c r="A4607" s="25" t="s">
        <v>20</v>
      </c>
      <c r="B4607" s="23" t="s">
        <v>33</v>
      </c>
      <c r="C4607" s="23" t="s">
        <v>40</v>
      </c>
      <c r="D4607" s="23" t="s">
        <v>40</v>
      </c>
      <c r="E4607" t="s">
        <v>46</v>
      </c>
      <c r="F4607" s="19" t="s">
        <v>21</v>
      </c>
      <c r="G4607" s="21" t="s">
        <v>29</v>
      </c>
      <c r="H4607" s="25" t="s">
        <v>26</v>
      </c>
      <c r="I4607" s="25" t="s">
        <v>25</v>
      </c>
      <c r="J4607" s="21" t="s">
        <v>29</v>
      </c>
      <c r="K4607" s="26">
        <v>2.1435344219207701</v>
      </c>
      <c r="L4607" s="26">
        <v>5.1876306533813397</v>
      </c>
      <c r="N4607">
        <f>(Tabell1[[#This Row],[TP]]+Tabell1[[#This Row],[TN]])/(Tabell1[[#This Row],[TP]]+Tabell1[[#This Row],[TN]]+Tabell1[[#This Row],[FP]]+Tabell1[[#This Row],[FN]])</f>
        <v>0.88166002174700975</v>
      </c>
      <c r="O4607">
        <f>Tabell1[[#This Row],[TP]]/(Tabell1[[#This Row],[TP]]+Tabell1[[#This Row],[FP]])</f>
        <v>0.88821025356283545</v>
      </c>
      <c r="P4607">
        <f>Tabell1[[#This Row],[TP]]/(Tabell1[[#This Row],[TP]]+Tabell1[[#This Row],[FN]])</f>
        <v>0.87238683875658973</v>
      </c>
      <c r="Q4607">
        <f>2*(Tabell1[[#This Row],[Recall]] * Tabell1[[#This Row],[Precision]]) / (Tabell1[[#This Row],[Recall]] + Tabell1[[#This Row],[Precision]])</f>
        <v>0.88022743947175353</v>
      </c>
      <c r="R4607">
        <v>4799</v>
      </c>
      <c r="S4607">
        <v>4931</v>
      </c>
      <c r="T4607">
        <v>604</v>
      </c>
      <c r="U4607">
        <v>702</v>
      </c>
    </row>
    <row r="4608" spans="1:21" hidden="1" x14ac:dyDescent="0.3">
      <c r="A4608" s="25" t="s">
        <v>20</v>
      </c>
      <c r="B4608" s="25" t="s">
        <v>22</v>
      </c>
      <c r="C4608" s="23" t="s">
        <v>40</v>
      </c>
      <c r="D4608" s="23" t="s">
        <v>40</v>
      </c>
      <c r="E4608" t="s">
        <v>46</v>
      </c>
      <c r="F4608" s="19" t="s">
        <v>21</v>
      </c>
      <c r="G4608" s="21" t="s">
        <v>29</v>
      </c>
      <c r="H4608" s="21" t="s">
        <v>29</v>
      </c>
      <c r="I4608" s="25" t="s">
        <v>25</v>
      </c>
      <c r="J4608" s="21" t="s">
        <v>29</v>
      </c>
      <c r="K4608" s="26">
        <v>2.2526452541351301</v>
      </c>
      <c r="L4608" s="26">
        <v>5.9656312465667698</v>
      </c>
      <c r="N4608">
        <f>(Tabell1[[#This Row],[TP]]+Tabell1[[#This Row],[TN]])/(Tabell1[[#This Row],[TP]]+Tabell1[[#This Row],[TN]]+Tabell1[[#This Row],[FP]]+Tabell1[[#This Row],[FN]])</f>
        <v>0.88211308445088799</v>
      </c>
      <c r="O4608">
        <f>Tabell1[[#This Row],[TP]]/(Tabell1[[#This Row],[TP]]+Tabell1[[#This Row],[FP]])</f>
        <v>0.892083644510829</v>
      </c>
      <c r="P4608">
        <f>Tabell1[[#This Row],[TP]]/(Tabell1[[#This Row],[TP]]+Tabell1[[#This Row],[FN]])</f>
        <v>0.86856935102708599</v>
      </c>
      <c r="Q4608">
        <f>2*(Tabell1[[#This Row],[Recall]] * Tabell1[[#This Row],[Precision]]) / (Tabell1[[#This Row],[Recall]] + Tabell1[[#This Row],[Precision]])</f>
        <v>0.88016947591415673</v>
      </c>
      <c r="R4608">
        <v>4778</v>
      </c>
      <c r="S4608">
        <v>4957</v>
      </c>
      <c r="T4608">
        <v>578</v>
      </c>
      <c r="U4608">
        <v>723</v>
      </c>
    </row>
    <row r="4609" spans="1:21" hidden="1" x14ac:dyDescent="0.3">
      <c r="A4609" s="21" t="s">
        <v>31</v>
      </c>
      <c r="B4609" s="21" t="s">
        <v>32</v>
      </c>
      <c r="C4609" s="23" t="s">
        <v>40</v>
      </c>
      <c r="D4609" s="23" t="s">
        <v>40</v>
      </c>
      <c r="E4609" t="s">
        <v>41</v>
      </c>
      <c r="F4609" s="25" t="s">
        <v>30</v>
      </c>
      <c r="G4609" s="21" t="s">
        <v>29</v>
      </c>
      <c r="H4609" s="25" t="s">
        <v>26</v>
      </c>
      <c r="I4609" s="25" t="s">
        <v>25</v>
      </c>
      <c r="J4609" s="25" t="s">
        <v>26</v>
      </c>
      <c r="K4609" s="26">
        <v>6.7969324588775599</v>
      </c>
      <c r="L4609" s="26">
        <v>0.99970984458923295</v>
      </c>
      <c r="N4609">
        <f>(Tabell1[[#This Row],[TP]]+Tabell1[[#This Row],[TN]])/(Tabell1[[#This Row],[TP]]+Tabell1[[#This Row],[TN]]+Tabell1[[#This Row],[FP]]+Tabell1[[#This Row],[FN]])</f>
        <v>0.87864296670576558</v>
      </c>
      <c r="O4609">
        <f>Tabell1[[#This Row],[TP]]/(Tabell1[[#This Row],[TP]]+Tabell1[[#This Row],[FP]])</f>
        <v>0.86923618444209783</v>
      </c>
      <c r="P4609">
        <f>Tabell1[[#This Row],[TP]]/(Tabell1[[#This Row],[TP]]+Tabell1[[#This Row],[FN]])</f>
        <v>0.89135535101967156</v>
      </c>
      <c r="Q4609">
        <f>2*(Tabell1[[#This Row],[Recall]] * Tabell1[[#This Row],[Precision]]) / (Tabell1[[#This Row],[Recall]] + Tabell1[[#This Row],[Precision]])</f>
        <v>0.88015682081439894</v>
      </c>
      <c r="R4609">
        <v>4939</v>
      </c>
      <c r="S4609">
        <v>4799</v>
      </c>
      <c r="T4609">
        <v>743</v>
      </c>
      <c r="U4609">
        <v>602</v>
      </c>
    </row>
    <row r="4610" spans="1:21" hidden="1" x14ac:dyDescent="0.3">
      <c r="A4610" s="23" t="s">
        <v>48</v>
      </c>
      <c r="B4610" s="25" t="s">
        <v>22</v>
      </c>
      <c r="C4610" s="23" t="s">
        <v>40</v>
      </c>
      <c r="D4610" s="23" t="s">
        <v>40</v>
      </c>
      <c r="E4610" t="s">
        <v>46</v>
      </c>
      <c r="F4610" s="19" t="s">
        <v>21</v>
      </c>
      <c r="G4610" s="21" t="s">
        <v>29</v>
      </c>
      <c r="H4610" s="21" t="s">
        <v>29</v>
      </c>
      <c r="I4610" s="21"/>
      <c r="J4610" s="25" t="s">
        <v>26</v>
      </c>
      <c r="K4610" s="26">
        <v>0.148634433746337</v>
      </c>
      <c r="L4610" s="26">
        <v>0.37403345108032199</v>
      </c>
      <c r="N4610">
        <f>(Tabell1[[#This Row],[TP]]+Tabell1[[#This Row],[TN]])/(Tabell1[[#This Row],[TP]]+Tabell1[[#This Row],[TN]]+Tabell1[[#This Row],[FP]]+Tabell1[[#This Row],[FN]])</f>
        <v>0.88537513591881112</v>
      </c>
      <c r="O4610">
        <f>Tabell1[[#This Row],[TP]]/(Tabell1[[#This Row],[TP]]+Tabell1[[#This Row],[FP]])</f>
        <v>0.92040492258832873</v>
      </c>
      <c r="P4610">
        <f>Tabell1[[#This Row],[TP]]/(Tabell1[[#This Row],[TP]]+Tabell1[[#This Row],[FN]])</f>
        <v>0.84293764770041812</v>
      </c>
      <c r="Q4610">
        <f>2*(Tabell1[[#This Row],[Recall]] * Tabell1[[#This Row],[Precision]]) / (Tabell1[[#This Row],[Recall]] + Tabell1[[#This Row],[Precision]])</f>
        <v>0.87996963658791161</v>
      </c>
      <c r="R4610">
        <v>4637</v>
      </c>
      <c r="S4610">
        <v>5134</v>
      </c>
      <c r="T4610">
        <v>401</v>
      </c>
      <c r="U4610">
        <v>864</v>
      </c>
    </row>
    <row r="4611" spans="1:21" hidden="1" x14ac:dyDescent="0.3">
      <c r="A4611" s="25" t="s">
        <v>20</v>
      </c>
      <c r="B4611" s="25" t="s">
        <v>22</v>
      </c>
      <c r="C4611" s="23" t="s">
        <v>40</v>
      </c>
      <c r="D4611" s="23" t="s">
        <v>40</v>
      </c>
      <c r="E4611" t="s">
        <v>41</v>
      </c>
      <c r="F4611" s="19" t="s">
        <v>21</v>
      </c>
      <c r="G4611" s="21" t="s">
        <v>29</v>
      </c>
      <c r="H4611" s="21" t="s">
        <v>29</v>
      </c>
      <c r="I4611" s="25" t="s">
        <v>25</v>
      </c>
      <c r="J4611" s="21" t="s">
        <v>29</v>
      </c>
      <c r="K4611" s="26">
        <v>1.9966239929199201</v>
      </c>
      <c r="L4611" s="26">
        <v>4.9001264572143501</v>
      </c>
      <c r="N4611">
        <f>(Tabell1[[#This Row],[TP]]+Tabell1[[#This Row],[TN]])/(Tabell1[[#This Row],[TP]]+Tabell1[[#This Row],[TN]]+Tabell1[[#This Row],[FP]]+Tabell1[[#This Row],[FN]])</f>
        <v>0.88207164125236848</v>
      </c>
      <c r="O4611">
        <f>Tabell1[[#This Row],[TP]]/(Tabell1[[#This Row],[TP]]+Tabell1[[#This Row],[FP]])</f>
        <v>0.89629352302508425</v>
      </c>
      <c r="P4611">
        <f>Tabell1[[#This Row],[TP]]/(Tabell1[[#This Row],[TP]]+Tabell1[[#This Row],[FN]])</f>
        <v>0.86410395235517057</v>
      </c>
      <c r="Q4611">
        <f>2*(Tabell1[[#This Row],[Recall]] * Tabell1[[#This Row],[Precision]]) / (Tabell1[[#This Row],[Recall]] + Tabell1[[#This Row],[Precision]])</f>
        <v>0.87990443811449048</v>
      </c>
      <c r="R4611">
        <v>4788</v>
      </c>
      <c r="S4611">
        <v>4988</v>
      </c>
      <c r="T4611">
        <v>554</v>
      </c>
      <c r="U4611">
        <v>753</v>
      </c>
    </row>
    <row r="4612" spans="1:21" hidden="1" x14ac:dyDescent="0.3">
      <c r="A4612" s="25" t="s">
        <v>20</v>
      </c>
      <c r="B4612" s="25" t="s">
        <v>22</v>
      </c>
      <c r="C4612" s="23" t="s">
        <v>40</v>
      </c>
      <c r="D4612" s="23" t="s">
        <v>40</v>
      </c>
      <c r="E4612" t="s">
        <v>46</v>
      </c>
      <c r="F4612" s="25" t="s">
        <v>30</v>
      </c>
      <c r="G4612" s="21" t="s">
        <v>29</v>
      </c>
      <c r="H4612" s="21" t="s">
        <v>29</v>
      </c>
      <c r="I4612" s="25" t="s">
        <v>25</v>
      </c>
      <c r="J4612" s="21" t="s">
        <v>29</v>
      </c>
      <c r="K4612" s="26">
        <v>3.65125179290771</v>
      </c>
      <c r="L4612" s="26">
        <v>8.4194958209991402</v>
      </c>
      <c r="N4612">
        <f>(Tabell1[[#This Row],[TP]]+Tabell1[[#This Row],[TN]])/(Tabell1[[#This Row],[TP]]+Tabell1[[#This Row],[TN]]+Tabell1[[#This Row],[FP]]+Tabell1[[#This Row],[FN]])</f>
        <v>0.88138818412468289</v>
      </c>
      <c r="O4612">
        <f>Tabell1[[#This Row],[TP]]/(Tabell1[[#This Row],[TP]]+Tabell1[[#This Row],[FP]])</f>
        <v>0.88829195998517974</v>
      </c>
      <c r="P4612">
        <f>Tabell1[[#This Row],[TP]]/(Tabell1[[#This Row],[TP]]+Tabell1[[#This Row],[FN]])</f>
        <v>0.87165969823668421</v>
      </c>
      <c r="Q4612">
        <f>2*(Tabell1[[#This Row],[Recall]] * Tabell1[[#This Row],[Precision]]) / (Tabell1[[#This Row],[Recall]] + Tabell1[[#This Row],[Precision]])</f>
        <v>0.87989723827874122</v>
      </c>
      <c r="R4612">
        <v>4795</v>
      </c>
      <c r="S4612">
        <v>4932</v>
      </c>
      <c r="T4612">
        <v>603</v>
      </c>
      <c r="U4612">
        <v>706</v>
      </c>
    </row>
    <row r="4613" spans="1:21" hidden="1" x14ac:dyDescent="0.3">
      <c r="A4613" s="21" t="s">
        <v>31</v>
      </c>
      <c r="B4613" s="23" t="s">
        <v>33</v>
      </c>
      <c r="C4613" s="24" t="s">
        <v>38</v>
      </c>
      <c r="D4613" s="24" t="s">
        <v>38</v>
      </c>
      <c r="E4613" t="s">
        <v>45</v>
      </c>
      <c r="F4613" s="19" t="s">
        <v>21</v>
      </c>
      <c r="G4613" s="25" t="s">
        <v>26</v>
      </c>
      <c r="H4613" s="21" t="s">
        <v>29</v>
      </c>
      <c r="I4613" s="21"/>
      <c r="J4613" s="25" t="s">
        <v>26</v>
      </c>
      <c r="K4613" s="26">
        <v>224.64436721801701</v>
      </c>
      <c r="L4613" s="26">
        <v>2.9032778739929199</v>
      </c>
      <c r="N4613">
        <f>(Tabell1[[#This Row],[TP]]+Tabell1[[#This Row],[TN]])/(Tabell1[[#This Row],[TP]]+Tabell1[[#This Row],[TN]]+Tabell1[[#This Row],[FP]]+Tabell1[[#This Row],[FN]])</f>
        <v>0.84087828679859045</v>
      </c>
      <c r="O4613">
        <f>Tabell1[[#This Row],[TP]]/(Tabell1[[#This Row],[TP]]+Tabell1[[#This Row],[FP]])</f>
        <v>0.80164056674123785</v>
      </c>
      <c r="P4613">
        <f>Tabell1[[#This Row],[TP]]/(Tabell1[[#This Row],[TP]]+Tabell1[[#This Row],[FN]])</f>
        <v>0.97505668934240364</v>
      </c>
      <c r="Q4613">
        <f>2*(Tabell1[[#This Row],[Recall]] * Tabell1[[#This Row],[Precision]]) / (Tabell1[[#This Row],[Recall]] + Tabell1[[#This Row],[Precision]])</f>
        <v>0.87988541027215073</v>
      </c>
      <c r="R4613">
        <v>6450</v>
      </c>
      <c r="S4613">
        <v>2856</v>
      </c>
      <c r="T4613">
        <v>1596</v>
      </c>
      <c r="U4613">
        <v>165</v>
      </c>
    </row>
    <row r="4614" spans="1:21" hidden="1" x14ac:dyDescent="0.3">
      <c r="A4614" s="23" t="s">
        <v>48</v>
      </c>
      <c r="B4614" s="23" t="s">
        <v>33</v>
      </c>
      <c r="C4614" s="23" t="s">
        <v>40</v>
      </c>
      <c r="D4614" s="23" t="s">
        <v>40</v>
      </c>
      <c r="E4614" t="s">
        <v>41</v>
      </c>
      <c r="F4614" s="25" t="s">
        <v>30</v>
      </c>
      <c r="G4614" s="25" t="s">
        <v>26</v>
      </c>
      <c r="H4614" s="25" t="s">
        <v>26</v>
      </c>
      <c r="I4614" s="21"/>
      <c r="J4614" s="21" t="s">
        <v>29</v>
      </c>
      <c r="K4614" s="26">
        <v>0.459354639053344</v>
      </c>
      <c r="L4614" s="26">
        <v>1.2249069213867101</v>
      </c>
      <c r="N4614">
        <f>(Tabell1[[#This Row],[TP]]+Tabell1[[#This Row],[TN]])/(Tabell1[[#This Row],[TP]]+Tabell1[[#This Row],[TN]]+Tabell1[[#This Row],[FP]]+Tabell1[[#This Row],[FN]])</f>
        <v>0.88676351168456191</v>
      </c>
      <c r="O4614">
        <f>Tabell1[[#This Row],[TP]]/(Tabell1[[#This Row],[TP]]+Tabell1[[#This Row],[FP]])</f>
        <v>0.93681206685690988</v>
      </c>
      <c r="P4614">
        <f>Tabell1[[#This Row],[TP]]/(Tabell1[[#This Row],[TP]]+Tabell1[[#This Row],[FN]])</f>
        <v>0.82945316729832164</v>
      </c>
      <c r="Q4614">
        <f>2*(Tabell1[[#This Row],[Recall]] * Tabell1[[#This Row],[Precision]]) / (Tabell1[[#This Row],[Recall]] + Tabell1[[#This Row],[Precision]])</f>
        <v>0.87986981908681927</v>
      </c>
      <c r="R4614">
        <v>4596</v>
      </c>
      <c r="S4614">
        <v>5232</v>
      </c>
      <c r="T4614">
        <v>310</v>
      </c>
      <c r="U4614">
        <v>945</v>
      </c>
    </row>
    <row r="4615" spans="1:21" hidden="1" x14ac:dyDescent="0.3">
      <c r="A4615" s="23" t="s">
        <v>48</v>
      </c>
      <c r="B4615" s="23" t="s">
        <v>33</v>
      </c>
      <c r="C4615" s="23" t="s">
        <v>40</v>
      </c>
      <c r="D4615" s="23" t="s">
        <v>40</v>
      </c>
      <c r="E4615" t="s">
        <v>41</v>
      </c>
      <c r="F4615" s="25" t="s">
        <v>30</v>
      </c>
      <c r="G4615" s="21" t="s">
        <v>29</v>
      </c>
      <c r="H4615" s="25" t="s">
        <v>26</v>
      </c>
      <c r="I4615" s="21"/>
      <c r="J4615" s="25" t="s">
        <v>26</v>
      </c>
      <c r="K4615" s="26">
        <v>0.453382968902587</v>
      </c>
      <c r="L4615" s="26">
        <v>1.2058193683624201</v>
      </c>
      <c r="N4615">
        <f>(Tabell1[[#This Row],[TP]]+Tabell1[[#This Row],[TN]])/(Tabell1[[#This Row],[TP]]+Tabell1[[#This Row],[TN]]+Tabell1[[#This Row],[FP]]+Tabell1[[#This Row],[FN]])</f>
        <v>0.88676351168456191</v>
      </c>
      <c r="O4615">
        <f>Tabell1[[#This Row],[TP]]/(Tabell1[[#This Row],[TP]]+Tabell1[[#This Row],[FP]])</f>
        <v>0.93681206685690988</v>
      </c>
      <c r="P4615">
        <f>Tabell1[[#This Row],[TP]]/(Tabell1[[#This Row],[TP]]+Tabell1[[#This Row],[FN]])</f>
        <v>0.82945316729832164</v>
      </c>
      <c r="Q4615">
        <f>2*(Tabell1[[#This Row],[Recall]] * Tabell1[[#This Row],[Precision]]) / (Tabell1[[#This Row],[Recall]] + Tabell1[[#This Row],[Precision]])</f>
        <v>0.87986981908681927</v>
      </c>
      <c r="R4615">
        <v>4596</v>
      </c>
      <c r="S4615">
        <v>5232</v>
      </c>
      <c r="T4615">
        <v>310</v>
      </c>
      <c r="U4615">
        <v>945</v>
      </c>
    </row>
    <row r="4616" spans="1:21" hidden="1" x14ac:dyDescent="0.3">
      <c r="A4616" s="23" t="s">
        <v>48</v>
      </c>
      <c r="B4616" s="23" t="s">
        <v>33</v>
      </c>
      <c r="C4616" s="23" t="s">
        <v>40</v>
      </c>
      <c r="D4616" s="23" t="s">
        <v>40</v>
      </c>
      <c r="E4616" t="s">
        <v>41</v>
      </c>
      <c r="F4616" s="25" t="s">
        <v>30</v>
      </c>
      <c r="G4616" s="25" t="s">
        <v>26</v>
      </c>
      <c r="H4616" s="25" t="s">
        <v>26</v>
      </c>
      <c r="I4616" s="21"/>
      <c r="J4616" s="25" t="s">
        <v>26</v>
      </c>
      <c r="K4616" s="26">
        <v>0.441861152648925</v>
      </c>
      <c r="L4616" s="26">
        <v>1.2208783626556301</v>
      </c>
      <c r="N4616">
        <f>(Tabell1[[#This Row],[TP]]+Tabell1[[#This Row],[TN]])/(Tabell1[[#This Row],[TP]]+Tabell1[[#This Row],[TN]]+Tabell1[[#This Row],[FP]]+Tabell1[[#This Row],[FN]])</f>
        <v>0.88676351168456191</v>
      </c>
      <c r="O4616">
        <f>Tabell1[[#This Row],[TP]]/(Tabell1[[#This Row],[TP]]+Tabell1[[#This Row],[FP]])</f>
        <v>0.93681206685690988</v>
      </c>
      <c r="P4616">
        <f>Tabell1[[#This Row],[TP]]/(Tabell1[[#This Row],[TP]]+Tabell1[[#This Row],[FN]])</f>
        <v>0.82945316729832164</v>
      </c>
      <c r="Q4616">
        <f>2*(Tabell1[[#This Row],[Recall]] * Tabell1[[#This Row],[Precision]]) / (Tabell1[[#This Row],[Recall]] + Tabell1[[#This Row],[Precision]])</f>
        <v>0.87986981908681927</v>
      </c>
      <c r="R4616">
        <v>4596</v>
      </c>
      <c r="S4616">
        <v>5232</v>
      </c>
      <c r="T4616">
        <v>310</v>
      </c>
      <c r="U4616">
        <v>945</v>
      </c>
    </row>
    <row r="4617" spans="1:21" hidden="1" x14ac:dyDescent="0.3">
      <c r="A4617" s="23" t="s">
        <v>48</v>
      </c>
      <c r="B4617" s="23" t="s">
        <v>33</v>
      </c>
      <c r="C4617" s="23" t="s">
        <v>40</v>
      </c>
      <c r="D4617" s="23" t="s">
        <v>40</v>
      </c>
      <c r="E4617" t="s">
        <v>41</v>
      </c>
      <c r="F4617" s="25" t="s">
        <v>30</v>
      </c>
      <c r="G4617" s="21" t="s">
        <v>29</v>
      </c>
      <c r="H4617" s="25" t="s">
        <v>26</v>
      </c>
      <c r="I4617" s="21"/>
      <c r="J4617" s="21" t="s">
        <v>29</v>
      </c>
      <c r="K4617" s="26">
        <v>0.43746995925903298</v>
      </c>
      <c r="L4617" s="26">
        <v>1.2017891407012899</v>
      </c>
      <c r="N4617">
        <f>(Tabell1[[#This Row],[TP]]+Tabell1[[#This Row],[TN]])/(Tabell1[[#This Row],[TP]]+Tabell1[[#This Row],[TN]]+Tabell1[[#This Row],[FP]]+Tabell1[[#This Row],[FN]])</f>
        <v>0.88676351168456191</v>
      </c>
      <c r="O4617">
        <f>Tabell1[[#This Row],[TP]]/(Tabell1[[#This Row],[TP]]+Tabell1[[#This Row],[FP]])</f>
        <v>0.93681206685690988</v>
      </c>
      <c r="P4617">
        <f>Tabell1[[#This Row],[TP]]/(Tabell1[[#This Row],[TP]]+Tabell1[[#This Row],[FN]])</f>
        <v>0.82945316729832164</v>
      </c>
      <c r="Q4617">
        <f>2*(Tabell1[[#This Row],[Recall]] * Tabell1[[#This Row],[Precision]]) / (Tabell1[[#This Row],[Recall]] + Tabell1[[#This Row],[Precision]])</f>
        <v>0.87986981908681927</v>
      </c>
      <c r="R4617">
        <v>4596</v>
      </c>
      <c r="S4617">
        <v>5232</v>
      </c>
      <c r="T4617">
        <v>310</v>
      </c>
      <c r="U4617">
        <v>945</v>
      </c>
    </row>
    <row r="4618" spans="1:21" hidden="1" x14ac:dyDescent="0.3">
      <c r="A4618" s="21" t="s">
        <v>31</v>
      </c>
      <c r="B4618" s="21" t="s">
        <v>32</v>
      </c>
      <c r="C4618" s="23" t="s">
        <v>40</v>
      </c>
      <c r="D4618" s="23" t="s">
        <v>40</v>
      </c>
      <c r="E4618" t="s">
        <v>41</v>
      </c>
      <c r="F4618" s="25" t="s">
        <v>30</v>
      </c>
      <c r="G4618" s="25" t="s">
        <v>26</v>
      </c>
      <c r="H4618" s="21" t="s">
        <v>29</v>
      </c>
      <c r="I4618" s="25" t="s">
        <v>25</v>
      </c>
      <c r="J4618" s="25" t="s">
        <v>26</v>
      </c>
      <c r="K4618" s="26">
        <v>6.6987068653106601</v>
      </c>
      <c r="L4618" s="26">
        <v>1.96257877349853</v>
      </c>
      <c r="N4618">
        <f>(Tabell1[[#This Row],[TP]]+Tabell1[[#This Row],[TN]])/(Tabell1[[#This Row],[TP]]+Tabell1[[#This Row],[TN]]+Tabell1[[#This Row],[FP]]+Tabell1[[#This Row],[FN]])</f>
        <v>0.87837228187313909</v>
      </c>
      <c r="O4618">
        <f>Tabell1[[#This Row],[TP]]/(Tabell1[[#This Row],[TP]]+Tabell1[[#This Row],[FP]])</f>
        <v>0.86916710688501497</v>
      </c>
      <c r="P4618">
        <f>Tabell1[[#This Row],[TP]]/(Tabell1[[#This Row],[TP]]+Tabell1[[#This Row],[FN]])</f>
        <v>0.89081393250315832</v>
      </c>
      <c r="Q4618">
        <f>2*(Tabell1[[#This Row],[Recall]] * Tabell1[[#This Row],[Precision]]) / (Tabell1[[#This Row],[Recall]] + Tabell1[[#This Row],[Precision]])</f>
        <v>0.87985739750445624</v>
      </c>
      <c r="R4618">
        <v>4936</v>
      </c>
      <c r="S4618">
        <v>4799</v>
      </c>
      <c r="T4618">
        <v>743</v>
      </c>
      <c r="U4618">
        <v>605</v>
      </c>
    </row>
    <row r="4619" spans="1:21" hidden="1" x14ac:dyDescent="0.3">
      <c r="A4619" s="21" t="s">
        <v>31</v>
      </c>
      <c r="B4619" s="21" t="s">
        <v>32</v>
      </c>
      <c r="C4619" s="23" t="s">
        <v>40</v>
      </c>
      <c r="D4619" s="20" t="s">
        <v>23</v>
      </c>
      <c r="E4619" t="s">
        <v>24</v>
      </c>
      <c r="F4619" s="19" t="s">
        <v>21</v>
      </c>
      <c r="G4619" s="25" t="s">
        <v>26</v>
      </c>
      <c r="H4619" s="21" t="s">
        <v>29</v>
      </c>
      <c r="I4619" s="25" t="s">
        <v>25</v>
      </c>
      <c r="J4619" s="21" t="s">
        <v>29</v>
      </c>
      <c r="K4619" s="26">
        <v>0.820761919021606</v>
      </c>
      <c r="L4619" s="26">
        <v>0.34439277648925698</v>
      </c>
      <c r="N4619">
        <f>(Tabell1[[#This Row],[TP]]+Tabell1[[#This Row],[TN]])/(Tabell1[[#This Row],[TP]]+Tabell1[[#This Row],[TN]]+Tabell1[[#This Row],[FP]]+Tabell1[[#This Row],[FN]])</f>
        <v>0.8068253824567756</v>
      </c>
      <c r="O4619">
        <f>Tabell1[[#This Row],[TP]]/(Tabell1[[#This Row],[TP]]+Tabell1[[#This Row],[FP]])</f>
        <v>0.9628990509059534</v>
      </c>
      <c r="P4619">
        <f>Tabell1[[#This Row],[TP]]/(Tabell1[[#This Row],[TP]]+Tabell1[[#This Row],[FN]])</f>
        <v>0.80995334370139971</v>
      </c>
      <c r="Q4619">
        <f>2*(Tabell1[[#This Row],[Recall]] * Tabell1[[#This Row],[Precision]]) / (Tabell1[[#This Row],[Recall]] + Tabell1[[#This Row],[Precision]])</f>
        <v>0.87982880955062504</v>
      </c>
      <c r="R4619">
        <v>7812</v>
      </c>
      <c r="S4619">
        <v>1101</v>
      </c>
      <c r="T4619">
        <v>301</v>
      </c>
      <c r="U4619">
        <v>1833</v>
      </c>
    </row>
    <row r="4620" spans="1:21" hidden="1" x14ac:dyDescent="0.3">
      <c r="A4620" s="25" t="s">
        <v>20</v>
      </c>
      <c r="B4620" s="25" t="s">
        <v>22</v>
      </c>
      <c r="C4620" s="23" t="s">
        <v>40</v>
      </c>
      <c r="D4620" s="23" t="s">
        <v>40</v>
      </c>
      <c r="E4620" t="s">
        <v>41</v>
      </c>
      <c r="F4620" s="19" t="s">
        <v>21</v>
      </c>
      <c r="G4620" s="25" t="s">
        <v>26</v>
      </c>
      <c r="H4620" s="21" t="s">
        <v>29</v>
      </c>
      <c r="I4620" s="25" t="s">
        <v>25</v>
      </c>
      <c r="J4620" s="21" t="s">
        <v>29</v>
      </c>
      <c r="K4620" s="26">
        <v>2.0149512290954501</v>
      </c>
      <c r="L4620" s="26">
        <v>4.9075410366058296</v>
      </c>
      <c r="N4620">
        <f>(Tabell1[[#This Row],[TP]]+Tabell1[[#This Row],[TN]])/(Tabell1[[#This Row],[TP]]+Tabell1[[#This Row],[TN]]+Tabell1[[#This Row],[FP]]+Tabell1[[#This Row],[FN]])</f>
        <v>0.88198141297482635</v>
      </c>
      <c r="O4620">
        <f>Tabell1[[#This Row],[TP]]/(Tabell1[[#This Row],[TP]]+Tabell1[[#This Row],[FP]])</f>
        <v>0.89612577203818078</v>
      </c>
      <c r="P4620">
        <f>Tabell1[[#This Row],[TP]]/(Tabell1[[#This Row],[TP]]+Tabell1[[#This Row],[FN]])</f>
        <v>0.86410395235517057</v>
      </c>
      <c r="Q4620">
        <f>2*(Tabell1[[#This Row],[Recall]] * Tabell1[[#This Row],[Precision]]) / (Tabell1[[#This Row],[Recall]] + Tabell1[[#This Row],[Precision]])</f>
        <v>0.87982359426681367</v>
      </c>
      <c r="R4620">
        <v>4788</v>
      </c>
      <c r="S4620">
        <v>4987</v>
      </c>
      <c r="T4620">
        <v>555</v>
      </c>
      <c r="U4620">
        <v>753</v>
      </c>
    </row>
    <row r="4621" spans="1:21" hidden="1" x14ac:dyDescent="0.3">
      <c r="A4621" s="21" t="s">
        <v>31</v>
      </c>
      <c r="B4621" s="23" t="s">
        <v>33</v>
      </c>
      <c r="C4621" s="24" t="s">
        <v>38</v>
      </c>
      <c r="D4621" s="24" t="s">
        <v>38</v>
      </c>
      <c r="E4621" t="s">
        <v>45</v>
      </c>
      <c r="F4621" s="19" t="s">
        <v>21</v>
      </c>
      <c r="G4621" s="25" t="s">
        <v>26</v>
      </c>
      <c r="H4621" s="25" t="s">
        <v>26</v>
      </c>
      <c r="I4621" s="21"/>
      <c r="J4621" s="25" t="s">
        <v>26</v>
      </c>
      <c r="K4621" s="26">
        <v>225.463358402252</v>
      </c>
      <c r="L4621" s="26">
        <v>2.5278720855712802</v>
      </c>
      <c r="N4621">
        <f>(Tabell1[[#This Row],[TP]]+Tabell1[[#This Row],[TN]])/(Tabell1[[#This Row],[TP]]+Tabell1[[#This Row],[TN]]+Tabell1[[#This Row],[FP]]+Tabell1[[#This Row],[FN]])</f>
        <v>0.84033613445378152</v>
      </c>
      <c r="O4621">
        <f>Tabell1[[#This Row],[TP]]/(Tabell1[[#This Row],[TP]]+Tabell1[[#This Row],[FP]])</f>
        <v>0.79977739302498141</v>
      </c>
      <c r="P4621">
        <f>Tabell1[[#This Row],[TP]]/(Tabell1[[#This Row],[TP]]+Tabell1[[#This Row],[FN]])</f>
        <v>0.97762660619803476</v>
      </c>
      <c r="Q4621">
        <f>2*(Tabell1[[#This Row],[Recall]] * Tabell1[[#This Row],[Precision]]) / (Tabell1[[#This Row],[Recall]] + Tabell1[[#This Row],[Precision]])</f>
        <v>0.87980409495952661</v>
      </c>
      <c r="R4621">
        <v>6467</v>
      </c>
      <c r="S4621">
        <v>2833</v>
      </c>
      <c r="T4621">
        <v>1619</v>
      </c>
      <c r="U4621">
        <v>148</v>
      </c>
    </row>
    <row r="4622" spans="1:21" hidden="1" x14ac:dyDescent="0.3">
      <c r="A4622" s="25" t="s">
        <v>20</v>
      </c>
      <c r="B4622" s="23" t="s">
        <v>33</v>
      </c>
      <c r="C4622" s="24" t="s">
        <v>38</v>
      </c>
      <c r="D4622" s="20" t="s">
        <v>23</v>
      </c>
      <c r="E4622" t="s">
        <v>24</v>
      </c>
      <c r="F4622" s="19" t="s">
        <v>21</v>
      </c>
      <c r="G4622" s="25" t="s">
        <v>26</v>
      </c>
      <c r="H4622" s="21" t="s">
        <v>29</v>
      </c>
      <c r="I4622" s="25" t="s">
        <v>25</v>
      </c>
      <c r="J4622" s="25" t="s">
        <v>26</v>
      </c>
      <c r="K4622" s="26">
        <v>1.3321406841278001</v>
      </c>
      <c r="L4622" s="26">
        <v>3.5016605854034402</v>
      </c>
      <c r="N4622">
        <f>(Tabell1[[#This Row],[TP]]+Tabell1[[#This Row],[TN]])/(Tabell1[[#This Row],[TP]]+Tabell1[[#This Row],[TN]]+Tabell1[[#This Row],[FP]]+Tabell1[[#This Row],[FN]])</f>
        <v>0.80709694939802656</v>
      </c>
      <c r="O4622">
        <f>Tabell1[[#This Row],[TP]]/(Tabell1[[#This Row],[TP]]+Tabell1[[#This Row],[FP]])</f>
        <v>0.96601339617960802</v>
      </c>
      <c r="P4622">
        <f>Tabell1[[#This Row],[TP]]/(Tabell1[[#This Row],[TP]]+Tabell1[[#This Row],[FN]])</f>
        <v>0.80746500777604979</v>
      </c>
      <c r="Q4622">
        <f>2*(Tabell1[[#This Row],[Recall]] * Tabell1[[#This Row],[Precision]]) / (Tabell1[[#This Row],[Recall]] + Tabell1[[#This Row],[Precision]])</f>
        <v>0.87965211498277529</v>
      </c>
      <c r="R4622">
        <v>7788</v>
      </c>
      <c r="S4622">
        <v>1128</v>
      </c>
      <c r="T4622">
        <v>274</v>
      </c>
      <c r="U4622">
        <v>1857</v>
      </c>
    </row>
    <row r="4623" spans="1:21" hidden="1" x14ac:dyDescent="0.3">
      <c r="A4623" s="25" t="s">
        <v>20</v>
      </c>
      <c r="B4623" s="21" t="s">
        <v>32</v>
      </c>
      <c r="C4623" s="24" t="s">
        <v>38</v>
      </c>
      <c r="D4623" s="24" t="s">
        <v>38</v>
      </c>
      <c r="E4623" t="s">
        <v>39</v>
      </c>
      <c r="F4623" s="19" t="s">
        <v>21</v>
      </c>
      <c r="G4623" s="25" t="s">
        <v>26</v>
      </c>
      <c r="H4623" s="25" t="s">
        <v>26</v>
      </c>
      <c r="I4623" s="21"/>
      <c r="J4623" s="25" t="s">
        <v>26</v>
      </c>
      <c r="K4623" s="26">
        <v>1.39029121398925</v>
      </c>
      <c r="L4623" s="26">
        <v>3.5111134052276598</v>
      </c>
      <c r="N4623">
        <f>(Tabell1[[#This Row],[TP]]+Tabell1[[#This Row],[TN]])/(Tabell1[[#This Row],[TP]]+Tabell1[[#This Row],[TN]]+Tabell1[[#This Row],[FP]]+Tabell1[[#This Row],[FN]])</f>
        <v>0.85472394848239219</v>
      </c>
      <c r="O4623">
        <f>Tabell1[[#This Row],[TP]]/(Tabell1[[#This Row],[TP]]+Tabell1[[#This Row],[FP]])</f>
        <v>0.87717731129968735</v>
      </c>
      <c r="P4623">
        <f>Tabell1[[#This Row],[TP]]/(Tabell1[[#This Row],[TP]]+Tabell1[[#This Row],[FN]])</f>
        <v>0.88203592814371257</v>
      </c>
      <c r="Q4623">
        <f>2*(Tabell1[[#This Row],[Recall]] * Tabell1[[#This Row],[Precision]]) / (Tabell1[[#This Row],[Recall]] + Tabell1[[#This Row],[Precision]])</f>
        <v>0.87959991042770769</v>
      </c>
      <c r="R4623">
        <v>5892</v>
      </c>
      <c r="S4623">
        <v>3598</v>
      </c>
      <c r="T4623">
        <v>825</v>
      </c>
      <c r="U4623">
        <v>788</v>
      </c>
    </row>
    <row r="4624" spans="1:21" hidden="1" x14ac:dyDescent="0.3">
      <c r="A4624" s="25" t="s">
        <v>20</v>
      </c>
      <c r="B4624" s="21" t="s">
        <v>32</v>
      </c>
      <c r="C4624" s="24" t="s">
        <v>38</v>
      </c>
      <c r="D4624" s="24" t="s">
        <v>38</v>
      </c>
      <c r="E4624" t="s">
        <v>39</v>
      </c>
      <c r="F4624" s="19" t="s">
        <v>21</v>
      </c>
      <c r="G4624" s="21" t="s">
        <v>29</v>
      </c>
      <c r="H4624" s="25" t="s">
        <v>26</v>
      </c>
      <c r="I4624" s="21"/>
      <c r="J4624" s="25" t="s">
        <v>26</v>
      </c>
      <c r="K4624" s="26">
        <v>1.3872992992401101</v>
      </c>
      <c r="L4624" s="26">
        <v>3.41243195533752</v>
      </c>
      <c r="N4624">
        <f>(Tabell1[[#This Row],[TP]]+Tabell1[[#This Row],[TN]])/(Tabell1[[#This Row],[TP]]+Tabell1[[#This Row],[TN]]+Tabell1[[#This Row],[FP]]+Tabell1[[#This Row],[FN]])</f>
        <v>0.85472394848239219</v>
      </c>
      <c r="O4624">
        <f>Tabell1[[#This Row],[TP]]/(Tabell1[[#This Row],[TP]]+Tabell1[[#This Row],[FP]])</f>
        <v>0.87717731129968735</v>
      </c>
      <c r="P4624">
        <f>Tabell1[[#This Row],[TP]]/(Tabell1[[#This Row],[TP]]+Tabell1[[#This Row],[FN]])</f>
        <v>0.88203592814371257</v>
      </c>
      <c r="Q4624">
        <f>2*(Tabell1[[#This Row],[Recall]] * Tabell1[[#This Row],[Precision]]) / (Tabell1[[#This Row],[Recall]] + Tabell1[[#This Row],[Precision]])</f>
        <v>0.87959991042770769</v>
      </c>
      <c r="R4624">
        <v>5892</v>
      </c>
      <c r="S4624">
        <v>3598</v>
      </c>
      <c r="T4624">
        <v>825</v>
      </c>
      <c r="U4624">
        <v>788</v>
      </c>
    </row>
    <row r="4625" spans="1:21" hidden="1" x14ac:dyDescent="0.3">
      <c r="A4625" s="21" t="s">
        <v>31</v>
      </c>
      <c r="B4625" s="23" t="s">
        <v>33</v>
      </c>
      <c r="C4625" s="23" t="s">
        <v>40</v>
      </c>
      <c r="D4625" s="23" t="s">
        <v>40</v>
      </c>
      <c r="E4625" t="s">
        <v>46</v>
      </c>
      <c r="F4625" s="25" t="s">
        <v>30</v>
      </c>
      <c r="G4625" s="25" t="s">
        <v>26</v>
      </c>
      <c r="H4625" s="21" t="s">
        <v>29</v>
      </c>
      <c r="I4625" s="21"/>
      <c r="J4625" s="25" t="s">
        <v>26</v>
      </c>
      <c r="K4625" s="26">
        <v>187.45207977294899</v>
      </c>
      <c r="L4625" s="26">
        <v>11.290665864944399</v>
      </c>
      <c r="N4625">
        <f>(Tabell1[[#This Row],[TP]]+Tabell1[[#This Row],[TN]])/(Tabell1[[#This Row],[TP]]+Tabell1[[#This Row],[TN]]+Tabell1[[#This Row],[FP]]+Tabell1[[#This Row],[FN]])</f>
        <v>0.87749184487133014</v>
      </c>
      <c r="O4625">
        <f>Tabell1[[#This Row],[TP]]/(Tabell1[[#This Row],[TP]]+Tabell1[[#This Row],[FP]])</f>
        <v>0.86235807860262004</v>
      </c>
      <c r="P4625">
        <f>Tabell1[[#This Row],[TP]]/(Tabell1[[#This Row],[TP]]+Tabell1[[#This Row],[FN]])</f>
        <v>0.89747318669332854</v>
      </c>
      <c r="Q4625">
        <f>2*(Tabell1[[#This Row],[Recall]] * Tabell1[[#This Row],[Precision]]) / (Tabell1[[#This Row],[Recall]] + Tabell1[[#This Row],[Precision]])</f>
        <v>0.87956529485123824</v>
      </c>
      <c r="R4625">
        <v>4937</v>
      </c>
      <c r="S4625">
        <v>4747</v>
      </c>
      <c r="T4625">
        <v>788</v>
      </c>
      <c r="U4625">
        <v>564</v>
      </c>
    </row>
    <row r="4626" spans="1:21" hidden="1" x14ac:dyDescent="0.3">
      <c r="A4626" s="25" t="s">
        <v>20</v>
      </c>
      <c r="B4626" s="23" t="s">
        <v>33</v>
      </c>
      <c r="C4626" s="23" t="s">
        <v>40</v>
      </c>
      <c r="D4626" s="23" t="s">
        <v>40</v>
      </c>
      <c r="E4626" t="s">
        <v>41</v>
      </c>
      <c r="F4626" s="25" t="s">
        <v>30</v>
      </c>
      <c r="G4626" s="21" t="s">
        <v>29</v>
      </c>
      <c r="H4626" s="21" t="s">
        <v>29</v>
      </c>
      <c r="I4626" s="21"/>
      <c r="J4626" s="25" t="s">
        <v>26</v>
      </c>
      <c r="K4626" s="26">
        <v>3.3826918601989702</v>
      </c>
      <c r="L4626" s="26">
        <v>10.056423664093</v>
      </c>
      <c r="N4626">
        <f>(Tabell1[[#This Row],[TP]]+Tabell1[[#This Row],[TN]])/(Tabell1[[#This Row],[TP]]+Tabell1[[#This Row],[TN]]+Tabell1[[#This Row],[FP]]+Tabell1[[#This Row],[FN]])</f>
        <v>0.88288369575024817</v>
      </c>
      <c r="O4626">
        <f>Tabell1[[#This Row],[TP]]/(Tabell1[[#This Row],[TP]]+Tabell1[[#This Row],[FP]])</f>
        <v>0.9054079877699216</v>
      </c>
      <c r="P4626">
        <f>Tabell1[[#This Row],[TP]]/(Tabell1[[#This Row],[TP]]+Tabell1[[#This Row],[FN]])</f>
        <v>0.85508031041328281</v>
      </c>
      <c r="Q4626">
        <f>2*(Tabell1[[#This Row],[Recall]] * Tabell1[[#This Row],[Precision]]) / (Tabell1[[#This Row],[Recall]] + Tabell1[[#This Row],[Precision]])</f>
        <v>0.8795247818823092</v>
      </c>
      <c r="R4626">
        <v>4738</v>
      </c>
      <c r="S4626">
        <v>5047</v>
      </c>
      <c r="T4626">
        <v>495</v>
      </c>
      <c r="U4626">
        <v>803</v>
      </c>
    </row>
    <row r="4627" spans="1:21" hidden="1" x14ac:dyDescent="0.3">
      <c r="A4627" s="25" t="s">
        <v>20</v>
      </c>
      <c r="B4627" s="23" t="s">
        <v>33</v>
      </c>
      <c r="C4627" s="23" t="s">
        <v>40</v>
      </c>
      <c r="D4627" s="23" t="s">
        <v>40</v>
      </c>
      <c r="E4627" t="s">
        <v>41</v>
      </c>
      <c r="F4627" s="25" t="s">
        <v>30</v>
      </c>
      <c r="G4627" s="25" t="s">
        <v>26</v>
      </c>
      <c r="H4627" s="21" t="s">
        <v>29</v>
      </c>
      <c r="I4627" s="21"/>
      <c r="J4627" s="25" t="s">
        <v>26</v>
      </c>
      <c r="K4627" s="26">
        <v>3.3459579944610498</v>
      </c>
      <c r="L4627" s="26">
        <v>9.9782540798187203</v>
      </c>
      <c r="N4627">
        <f>(Tabell1[[#This Row],[TP]]+Tabell1[[#This Row],[TN]])/(Tabell1[[#This Row],[TP]]+Tabell1[[#This Row],[TN]]+Tabell1[[#This Row],[FP]]+Tabell1[[#This Row],[FN]])</f>
        <v>0.88288369575024817</v>
      </c>
      <c r="O4627">
        <f>Tabell1[[#This Row],[TP]]/(Tabell1[[#This Row],[TP]]+Tabell1[[#This Row],[FP]])</f>
        <v>0.9054079877699216</v>
      </c>
      <c r="P4627">
        <f>Tabell1[[#This Row],[TP]]/(Tabell1[[#This Row],[TP]]+Tabell1[[#This Row],[FN]])</f>
        <v>0.85508031041328281</v>
      </c>
      <c r="Q4627">
        <f>2*(Tabell1[[#This Row],[Recall]] * Tabell1[[#This Row],[Precision]]) / (Tabell1[[#This Row],[Recall]] + Tabell1[[#This Row],[Precision]])</f>
        <v>0.8795247818823092</v>
      </c>
      <c r="R4627">
        <v>4738</v>
      </c>
      <c r="S4627">
        <v>5047</v>
      </c>
      <c r="T4627">
        <v>495</v>
      </c>
      <c r="U4627">
        <v>803</v>
      </c>
    </row>
    <row r="4628" spans="1:21" hidden="1" x14ac:dyDescent="0.3">
      <c r="A4628" s="23" t="s">
        <v>48</v>
      </c>
      <c r="B4628" s="21" t="s">
        <v>32</v>
      </c>
      <c r="C4628" s="23" t="s">
        <v>40</v>
      </c>
      <c r="D4628" s="23" t="s">
        <v>40</v>
      </c>
      <c r="E4628" t="s">
        <v>46</v>
      </c>
      <c r="F4628" s="19" t="s">
        <v>21</v>
      </c>
      <c r="G4628" s="21" t="s">
        <v>29</v>
      </c>
      <c r="H4628" s="21" t="s">
        <v>29</v>
      </c>
      <c r="I4628" s="21"/>
      <c r="J4628" s="21" t="s">
        <v>29</v>
      </c>
      <c r="K4628" s="26">
        <v>0.14382958412170399</v>
      </c>
      <c r="L4628" s="26">
        <v>0.365024805068969</v>
      </c>
      <c r="N4628">
        <f>(Tabell1[[#This Row],[TP]]+Tabell1[[#This Row],[TN]])/(Tabell1[[#This Row],[TP]]+Tabell1[[#This Row],[TN]]+Tabell1[[#This Row],[FP]]+Tabell1[[#This Row],[FN]])</f>
        <v>0.88247553461399053</v>
      </c>
      <c r="O4628">
        <f>Tabell1[[#This Row],[TP]]/(Tabell1[[#This Row],[TP]]+Tabell1[[#This Row],[FP]])</f>
        <v>0.8993161094224924</v>
      </c>
      <c r="P4628">
        <f>Tabell1[[#This Row],[TP]]/(Tabell1[[#This Row],[TP]]+Tabell1[[#This Row],[FN]])</f>
        <v>0.8605708053081258</v>
      </c>
      <c r="Q4628">
        <f>2*(Tabell1[[#This Row],[Recall]] * Tabell1[[#This Row],[Precision]]) / (Tabell1[[#This Row],[Recall]] + Tabell1[[#This Row],[Precision]])</f>
        <v>0.87951695308871347</v>
      </c>
      <c r="R4628">
        <v>4734</v>
      </c>
      <c r="S4628">
        <v>5005</v>
      </c>
      <c r="T4628">
        <v>530</v>
      </c>
      <c r="U4628">
        <v>767</v>
      </c>
    </row>
    <row r="4629" spans="1:21" hidden="1" x14ac:dyDescent="0.3">
      <c r="A4629" s="23" t="s">
        <v>48</v>
      </c>
      <c r="B4629" s="21" t="s">
        <v>32</v>
      </c>
      <c r="C4629" s="23" t="s">
        <v>40</v>
      </c>
      <c r="D4629" s="23" t="s">
        <v>40</v>
      </c>
      <c r="E4629" t="s">
        <v>46</v>
      </c>
      <c r="F4629" s="19" t="s">
        <v>21</v>
      </c>
      <c r="G4629" s="21" t="s">
        <v>29</v>
      </c>
      <c r="H4629" s="21" t="s">
        <v>29</v>
      </c>
      <c r="I4629" s="21"/>
      <c r="J4629" s="25" t="s">
        <v>26</v>
      </c>
      <c r="K4629" s="26">
        <v>0.13779425621032701</v>
      </c>
      <c r="L4629" s="26">
        <v>0.39989900588989202</v>
      </c>
      <c r="N4629">
        <f>(Tabell1[[#This Row],[TP]]+Tabell1[[#This Row],[TN]])/(Tabell1[[#This Row],[TP]]+Tabell1[[#This Row],[TN]]+Tabell1[[#This Row],[FP]]+Tabell1[[#This Row],[FN]])</f>
        <v>0.88247553461399053</v>
      </c>
      <c r="O4629">
        <f>Tabell1[[#This Row],[TP]]/(Tabell1[[#This Row],[TP]]+Tabell1[[#This Row],[FP]])</f>
        <v>0.8993161094224924</v>
      </c>
      <c r="P4629">
        <f>Tabell1[[#This Row],[TP]]/(Tabell1[[#This Row],[TP]]+Tabell1[[#This Row],[FN]])</f>
        <v>0.8605708053081258</v>
      </c>
      <c r="Q4629">
        <f>2*(Tabell1[[#This Row],[Recall]] * Tabell1[[#This Row],[Precision]]) / (Tabell1[[#This Row],[Recall]] + Tabell1[[#This Row],[Precision]])</f>
        <v>0.87951695308871347</v>
      </c>
      <c r="R4629">
        <v>4734</v>
      </c>
      <c r="S4629">
        <v>5005</v>
      </c>
      <c r="T4629">
        <v>530</v>
      </c>
      <c r="U4629">
        <v>767</v>
      </c>
    </row>
    <row r="4630" spans="1:21" hidden="1" x14ac:dyDescent="0.3">
      <c r="A4630" s="25" t="s">
        <v>20</v>
      </c>
      <c r="B4630" s="21" t="s">
        <v>32</v>
      </c>
      <c r="C4630" s="24" t="s">
        <v>38</v>
      </c>
      <c r="D4630" s="24" t="s">
        <v>38</v>
      </c>
      <c r="E4630" t="s">
        <v>39</v>
      </c>
      <c r="F4630" s="19" t="s">
        <v>21</v>
      </c>
      <c r="G4630" s="25" t="s">
        <v>26</v>
      </c>
      <c r="H4630" s="25" t="s">
        <v>26</v>
      </c>
      <c r="I4630" s="25" t="s">
        <v>25</v>
      </c>
      <c r="J4630" s="25" t="s">
        <v>26</v>
      </c>
      <c r="K4630" s="26">
        <v>1.3085517883300699</v>
      </c>
      <c r="L4630" s="26">
        <v>3.3236560821533199</v>
      </c>
      <c r="N4630">
        <f>(Tabell1[[#This Row],[TP]]+Tabell1[[#This Row],[TN]])/(Tabell1[[#This Row],[TP]]+Tabell1[[#This Row],[TN]]+Tabell1[[#This Row],[FP]]+Tabell1[[#This Row],[FN]])</f>
        <v>0.85490407997838425</v>
      </c>
      <c r="O4630">
        <f>Tabell1[[#This Row],[TP]]/(Tabell1[[#This Row],[TP]]+Tabell1[[#This Row],[FP]])</f>
        <v>0.87890566601883691</v>
      </c>
      <c r="P4630">
        <f>Tabell1[[#This Row],[TP]]/(Tabell1[[#This Row],[TP]]+Tabell1[[#This Row],[FN]])</f>
        <v>0.88008982035928141</v>
      </c>
      <c r="Q4630">
        <f>2*(Tabell1[[#This Row],[Recall]] * Tabell1[[#This Row],[Precision]]) / (Tabell1[[#This Row],[Recall]] + Tabell1[[#This Row],[Precision]])</f>
        <v>0.8794973446031864</v>
      </c>
      <c r="R4630">
        <v>5879</v>
      </c>
      <c r="S4630">
        <v>3613</v>
      </c>
      <c r="T4630">
        <v>810</v>
      </c>
      <c r="U4630">
        <v>801</v>
      </c>
    </row>
    <row r="4631" spans="1:21" hidden="1" x14ac:dyDescent="0.3">
      <c r="A4631" s="25" t="s">
        <v>20</v>
      </c>
      <c r="B4631" s="21" t="s">
        <v>32</v>
      </c>
      <c r="C4631" s="24" t="s">
        <v>38</v>
      </c>
      <c r="D4631" s="24" t="s">
        <v>38</v>
      </c>
      <c r="E4631" t="s">
        <v>39</v>
      </c>
      <c r="F4631" s="19" t="s">
        <v>21</v>
      </c>
      <c r="G4631" s="21" t="s">
        <v>29</v>
      </c>
      <c r="H4631" s="25" t="s">
        <v>26</v>
      </c>
      <c r="I4631" s="25" t="s">
        <v>25</v>
      </c>
      <c r="J4631" s="25" t="s">
        <v>26</v>
      </c>
      <c r="K4631" s="26">
        <v>1.29269742965698</v>
      </c>
      <c r="L4631" s="26">
        <v>3.2072639465332</v>
      </c>
      <c r="N4631">
        <f>(Tabell1[[#This Row],[TP]]+Tabell1[[#This Row],[TN]])/(Tabell1[[#This Row],[TP]]+Tabell1[[#This Row],[TN]]+Tabell1[[#This Row],[FP]]+Tabell1[[#This Row],[FN]])</f>
        <v>0.85490407997838425</v>
      </c>
      <c r="O4631">
        <f>Tabell1[[#This Row],[TP]]/(Tabell1[[#This Row],[TP]]+Tabell1[[#This Row],[FP]])</f>
        <v>0.87890566601883691</v>
      </c>
      <c r="P4631">
        <f>Tabell1[[#This Row],[TP]]/(Tabell1[[#This Row],[TP]]+Tabell1[[#This Row],[FN]])</f>
        <v>0.88008982035928141</v>
      </c>
      <c r="Q4631">
        <f>2*(Tabell1[[#This Row],[Recall]] * Tabell1[[#This Row],[Precision]]) / (Tabell1[[#This Row],[Recall]] + Tabell1[[#This Row],[Precision]])</f>
        <v>0.8794973446031864</v>
      </c>
      <c r="R4631">
        <v>5879</v>
      </c>
      <c r="S4631">
        <v>3613</v>
      </c>
      <c r="T4631">
        <v>810</v>
      </c>
      <c r="U4631">
        <v>801</v>
      </c>
    </row>
    <row r="4632" spans="1:21" hidden="1" x14ac:dyDescent="0.3">
      <c r="A4632" s="25" t="s">
        <v>20</v>
      </c>
      <c r="B4632" s="21" t="s">
        <v>32</v>
      </c>
      <c r="C4632" s="23" t="s">
        <v>40</v>
      </c>
      <c r="D4632" s="23" t="s">
        <v>40</v>
      </c>
      <c r="E4632" t="s">
        <v>41</v>
      </c>
      <c r="F4632" s="25" t="s">
        <v>30</v>
      </c>
      <c r="G4632" s="21" t="s">
        <v>29</v>
      </c>
      <c r="H4632" s="25" t="s">
        <v>26</v>
      </c>
      <c r="I4632" s="21"/>
      <c r="J4632" s="25" t="s">
        <v>26</v>
      </c>
      <c r="K4632" s="26">
        <v>2.9643385410308798</v>
      </c>
      <c r="L4632" s="26">
        <v>5.6077525615692103</v>
      </c>
      <c r="N4632">
        <f>(Tabell1[[#This Row],[TP]]+Tabell1[[#This Row],[TN]])/(Tabell1[[#This Row],[TP]]+Tabell1[[#This Row],[TN]]+Tabell1[[#This Row],[FP]]+Tabell1[[#This Row],[FN]])</f>
        <v>0.87855273842822346</v>
      </c>
      <c r="O4632">
        <f>Tabell1[[#This Row],[TP]]/(Tabell1[[#This Row],[TP]]+Tabell1[[#This Row],[FP]])</f>
        <v>0.87302151876222656</v>
      </c>
      <c r="P4632">
        <f>Tabell1[[#This Row],[TP]]/(Tabell1[[#This Row],[TP]]+Tabell1[[#This Row],[FN]])</f>
        <v>0.88594116585453886</v>
      </c>
      <c r="Q4632">
        <f>2*(Tabell1[[#This Row],[Recall]] * Tabell1[[#This Row],[Precision]]) / (Tabell1[[#This Row],[Recall]] + Tabell1[[#This Row],[Precision]])</f>
        <v>0.87943389466141175</v>
      </c>
      <c r="R4632">
        <v>4909</v>
      </c>
      <c r="S4632">
        <v>4828</v>
      </c>
      <c r="T4632">
        <v>714</v>
      </c>
      <c r="U4632">
        <v>632</v>
      </c>
    </row>
    <row r="4633" spans="1:21" hidden="1" x14ac:dyDescent="0.3">
      <c r="A4633" s="25" t="s">
        <v>20</v>
      </c>
      <c r="B4633" s="21" t="s">
        <v>32</v>
      </c>
      <c r="C4633" s="23" t="s">
        <v>40</v>
      </c>
      <c r="D4633" s="23" t="s">
        <v>40</v>
      </c>
      <c r="E4633" t="s">
        <v>41</v>
      </c>
      <c r="F4633" s="25" t="s">
        <v>30</v>
      </c>
      <c r="G4633" s="25" t="s">
        <v>26</v>
      </c>
      <c r="H4633" s="25" t="s">
        <v>26</v>
      </c>
      <c r="I4633" s="21"/>
      <c r="J4633" s="25" t="s">
        <v>26</v>
      </c>
      <c r="K4633" s="26">
        <v>2.9438915252685498</v>
      </c>
      <c r="L4633" s="26">
        <v>5.5315353870391801</v>
      </c>
      <c r="N4633">
        <f>(Tabell1[[#This Row],[TP]]+Tabell1[[#This Row],[TN]])/(Tabell1[[#This Row],[TP]]+Tabell1[[#This Row],[TN]]+Tabell1[[#This Row],[FP]]+Tabell1[[#This Row],[FN]])</f>
        <v>0.87855273842822346</v>
      </c>
      <c r="O4633">
        <f>Tabell1[[#This Row],[TP]]/(Tabell1[[#This Row],[TP]]+Tabell1[[#This Row],[FP]])</f>
        <v>0.87302151876222656</v>
      </c>
      <c r="P4633">
        <f>Tabell1[[#This Row],[TP]]/(Tabell1[[#This Row],[TP]]+Tabell1[[#This Row],[FN]])</f>
        <v>0.88594116585453886</v>
      </c>
      <c r="Q4633">
        <f>2*(Tabell1[[#This Row],[Recall]] * Tabell1[[#This Row],[Precision]]) / (Tabell1[[#This Row],[Recall]] + Tabell1[[#This Row],[Precision]])</f>
        <v>0.87943389466141175</v>
      </c>
      <c r="R4633">
        <v>4909</v>
      </c>
      <c r="S4633">
        <v>4828</v>
      </c>
      <c r="T4633">
        <v>714</v>
      </c>
      <c r="U4633">
        <v>632</v>
      </c>
    </row>
    <row r="4634" spans="1:21" hidden="1" x14ac:dyDescent="0.3">
      <c r="A4634" s="23" t="s">
        <v>48</v>
      </c>
      <c r="B4634" s="25" t="s">
        <v>22</v>
      </c>
      <c r="C4634" s="23" t="s">
        <v>40</v>
      </c>
      <c r="D4634" s="23" t="s">
        <v>40</v>
      </c>
      <c r="E4634" t="s">
        <v>46</v>
      </c>
      <c r="F4634" s="19" t="s">
        <v>21</v>
      </c>
      <c r="G4634" s="25" t="s">
        <v>26</v>
      </c>
      <c r="H4634" s="21" t="s">
        <v>29</v>
      </c>
      <c r="I4634" s="21"/>
      <c r="J4634" s="25" t="s">
        <v>26</v>
      </c>
      <c r="K4634" s="26">
        <v>0.16294240951538</v>
      </c>
      <c r="L4634" s="26">
        <v>0.48301506042480402</v>
      </c>
      <c r="N4634">
        <f>(Tabell1[[#This Row],[TP]]+Tabell1[[#This Row],[TN]])/(Tabell1[[#This Row],[TP]]+Tabell1[[#This Row],[TN]]+Tabell1[[#This Row],[FP]]+Tabell1[[#This Row],[FN]])</f>
        <v>0.88501268575570857</v>
      </c>
      <c r="O4634">
        <f>Tabell1[[#This Row],[TP]]/(Tabell1[[#This Row],[TP]]+Tabell1[[#This Row],[FP]])</f>
        <v>0.92117834394904463</v>
      </c>
      <c r="P4634">
        <f>Tabell1[[#This Row],[TP]]/(Tabell1[[#This Row],[TP]]+Tabell1[[#This Row],[FN]])</f>
        <v>0.84130158153063084</v>
      </c>
      <c r="Q4634">
        <f>2*(Tabell1[[#This Row],[Recall]] * Tabell1[[#This Row],[Precision]]) / (Tabell1[[#This Row],[Recall]] + Tabell1[[#This Row],[Precision]])</f>
        <v>0.8794299287410926</v>
      </c>
      <c r="R4634">
        <v>4628</v>
      </c>
      <c r="S4634">
        <v>5139</v>
      </c>
      <c r="T4634">
        <v>396</v>
      </c>
      <c r="U4634">
        <v>873</v>
      </c>
    </row>
    <row r="4635" spans="1:21" hidden="1" x14ac:dyDescent="0.3">
      <c r="A4635" s="25" t="s">
        <v>20</v>
      </c>
      <c r="B4635" s="25" t="s">
        <v>22</v>
      </c>
      <c r="C4635" s="23" t="s">
        <v>40</v>
      </c>
      <c r="D4635" s="23" t="s">
        <v>40</v>
      </c>
      <c r="E4635" t="s">
        <v>46</v>
      </c>
      <c r="F4635" s="19" t="s">
        <v>21</v>
      </c>
      <c r="G4635" s="25" t="s">
        <v>26</v>
      </c>
      <c r="H4635" s="21" t="s">
        <v>29</v>
      </c>
      <c r="I4635" s="25" t="s">
        <v>25</v>
      </c>
      <c r="J4635" s="25" t="s">
        <v>26</v>
      </c>
      <c r="K4635" s="26">
        <v>1.6975281238555899</v>
      </c>
      <c r="L4635" s="26">
        <v>5.1283700466155997</v>
      </c>
      <c r="N4635">
        <f>(Tabell1[[#This Row],[TP]]+Tabell1[[#This Row],[TN]])/(Tabell1[[#This Row],[TP]]+Tabell1[[#This Row],[TN]]+Tabell1[[#This Row],[FP]]+Tabell1[[#This Row],[FN]])</f>
        <v>0.88021022109459945</v>
      </c>
      <c r="O4635">
        <f>Tabell1[[#This Row],[TP]]/(Tabell1[[#This Row],[TP]]+Tabell1[[#This Row],[FP]])</f>
        <v>0.88276241069793004</v>
      </c>
      <c r="P4635">
        <f>Tabell1[[#This Row],[TP]]/(Tabell1[[#This Row],[TP]]+Tabell1[[#This Row],[FN]])</f>
        <v>0.87602254135611712</v>
      </c>
      <c r="Q4635">
        <f>2*(Tabell1[[#This Row],[Recall]] * Tabell1[[#This Row],[Precision]]) / (Tabell1[[#This Row],[Recall]] + Tabell1[[#This Row],[Precision]])</f>
        <v>0.87937956204379575</v>
      </c>
      <c r="R4635">
        <v>4819</v>
      </c>
      <c r="S4635">
        <v>4895</v>
      </c>
      <c r="T4635">
        <v>640</v>
      </c>
      <c r="U4635">
        <v>682</v>
      </c>
    </row>
    <row r="4636" spans="1:21" hidden="1" x14ac:dyDescent="0.3">
      <c r="A4636" s="23" t="s">
        <v>48</v>
      </c>
      <c r="B4636" s="21" t="s">
        <v>32</v>
      </c>
      <c r="C4636" s="23" t="s">
        <v>40</v>
      </c>
      <c r="D4636" s="23" t="s">
        <v>40</v>
      </c>
      <c r="E4636" t="s">
        <v>46</v>
      </c>
      <c r="F4636" s="19" t="s">
        <v>21</v>
      </c>
      <c r="G4636" s="25" t="s">
        <v>26</v>
      </c>
      <c r="H4636" s="25" t="s">
        <v>26</v>
      </c>
      <c r="I4636" s="25" t="s">
        <v>25</v>
      </c>
      <c r="J4636" s="21" t="s">
        <v>29</v>
      </c>
      <c r="K4636" s="26">
        <v>0.16655158996582001</v>
      </c>
      <c r="L4636" s="26">
        <v>0.41286492347717202</v>
      </c>
      <c r="N4636">
        <f>(Tabell1[[#This Row],[TP]]+Tabell1[[#This Row],[TN]])/(Tabell1[[#This Row],[TP]]+Tabell1[[#This Row],[TN]]+Tabell1[[#This Row],[FP]]+Tabell1[[#This Row],[FN]])</f>
        <v>0.88084450888002896</v>
      </c>
      <c r="O4636">
        <f>Tabell1[[#This Row],[TP]]/(Tabell1[[#This Row],[TP]]+Tabell1[[#This Row],[FP]])</f>
        <v>0.8875925925925926</v>
      </c>
      <c r="P4636">
        <f>Tabell1[[#This Row],[TP]]/(Tabell1[[#This Row],[TP]]+Tabell1[[#This Row],[FN]])</f>
        <v>0.8712961279767315</v>
      </c>
      <c r="Q4636">
        <f>2*(Tabell1[[#This Row],[Recall]] * Tabell1[[#This Row],[Precision]]) / (Tabell1[[#This Row],[Recall]] + Tabell1[[#This Row],[Precision]])</f>
        <v>0.87936886524172109</v>
      </c>
      <c r="R4636">
        <v>4793</v>
      </c>
      <c r="S4636">
        <v>4928</v>
      </c>
      <c r="T4636">
        <v>607</v>
      </c>
      <c r="U4636">
        <v>708</v>
      </c>
    </row>
    <row r="4637" spans="1:21" hidden="1" x14ac:dyDescent="0.3">
      <c r="A4637" s="23" t="s">
        <v>48</v>
      </c>
      <c r="B4637" s="21" t="s">
        <v>32</v>
      </c>
      <c r="C4637" s="23" t="s">
        <v>40</v>
      </c>
      <c r="D4637" s="23" t="s">
        <v>40</v>
      </c>
      <c r="E4637" t="s">
        <v>46</v>
      </c>
      <c r="F4637" s="19" t="s">
        <v>21</v>
      </c>
      <c r="G4637" s="25" t="s">
        <v>26</v>
      </c>
      <c r="H4637" s="25" t="s">
        <v>26</v>
      </c>
      <c r="I4637" s="25" t="s">
        <v>25</v>
      </c>
      <c r="J4637" s="25" t="s">
        <v>26</v>
      </c>
      <c r="K4637" s="26">
        <v>0.138628959655761</v>
      </c>
      <c r="L4637" s="26">
        <v>0.422567129135131</v>
      </c>
      <c r="N4637">
        <f>(Tabell1[[#This Row],[TP]]+Tabell1[[#This Row],[TN]])/(Tabell1[[#This Row],[TP]]+Tabell1[[#This Row],[TN]]+Tabell1[[#This Row],[FP]]+Tabell1[[#This Row],[FN]])</f>
        <v>0.88084450888002896</v>
      </c>
      <c r="O4637">
        <f>Tabell1[[#This Row],[TP]]/(Tabell1[[#This Row],[TP]]+Tabell1[[#This Row],[FP]])</f>
        <v>0.8875925925925926</v>
      </c>
      <c r="P4637">
        <f>Tabell1[[#This Row],[TP]]/(Tabell1[[#This Row],[TP]]+Tabell1[[#This Row],[FN]])</f>
        <v>0.8712961279767315</v>
      </c>
      <c r="Q4637">
        <f>2*(Tabell1[[#This Row],[Recall]] * Tabell1[[#This Row],[Precision]]) / (Tabell1[[#This Row],[Recall]] + Tabell1[[#This Row],[Precision]])</f>
        <v>0.87936886524172109</v>
      </c>
      <c r="R4637">
        <v>4793</v>
      </c>
      <c r="S4637">
        <v>4928</v>
      </c>
      <c r="T4637">
        <v>607</v>
      </c>
      <c r="U4637">
        <v>708</v>
      </c>
    </row>
    <row r="4638" spans="1:21" hidden="1" x14ac:dyDescent="0.3">
      <c r="A4638" s="21" t="s">
        <v>31</v>
      </c>
      <c r="B4638" s="23" t="s">
        <v>33</v>
      </c>
      <c r="C4638" s="24" t="s">
        <v>38</v>
      </c>
      <c r="D4638" s="24" t="s">
        <v>38</v>
      </c>
      <c r="E4638" t="s">
        <v>39</v>
      </c>
      <c r="F4638" s="19" t="s">
        <v>21</v>
      </c>
      <c r="G4638" s="21" t="s">
        <v>29</v>
      </c>
      <c r="H4638" s="25" t="s">
        <v>26</v>
      </c>
      <c r="I4638" s="21"/>
      <c r="J4638" s="21" t="s">
        <v>29</v>
      </c>
      <c r="K4638" s="26">
        <v>67.586288690567002</v>
      </c>
      <c r="L4638" s="26">
        <v>0.556035757064819</v>
      </c>
      <c r="N4638">
        <f>(Tabell1[[#This Row],[TP]]+Tabell1[[#This Row],[TN]])/(Tabell1[[#This Row],[TP]]+Tabell1[[#This Row],[TN]]+Tabell1[[#This Row],[FP]]+Tabell1[[#This Row],[FN]])</f>
        <v>0.84202467801495096</v>
      </c>
      <c r="O4638">
        <f>Tabell1[[#This Row],[TP]]/(Tabell1[[#This Row],[TP]]+Tabell1[[#This Row],[FP]])</f>
        <v>0.81335877862595418</v>
      </c>
      <c r="P4638">
        <f>Tabell1[[#This Row],[TP]]/(Tabell1[[#This Row],[TP]]+Tabell1[[#This Row],[FN]])</f>
        <v>0.95703592814371252</v>
      </c>
      <c r="Q4638">
        <f>2*(Tabell1[[#This Row],[Recall]] * Tabell1[[#This Row],[Precision]]) / (Tabell1[[#This Row],[Recall]] + Tabell1[[#This Row],[Precision]])</f>
        <v>0.87936726272352128</v>
      </c>
      <c r="R4638">
        <v>6393</v>
      </c>
      <c r="S4638">
        <v>2956</v>
      </c>
      <c r="T4638">
        <v>1467</v>
      </c>
      <c r="U4638">
        <v>287</v>
      </c>
    </row>
    <row r="4639" spans="1:21" hidden="1" x14ac:dyDescent="0.3">
      <c r="A4639" s="21" t="s">
        <v>31</v>
      </c>
      <c r="B4639" s="23" t="s">
        <v>33</v>
      </c>
      <c r="C4639" s="23" t="s">
        <v>40</v>
      </c>
      <c r="D4639" s="23" t="s">
        <v>40</v>
      </c>
      <c r="E4639" t="s">
        <v>41</v>
      </c>
      <c r="F4639" s="25" t="s">
        <v>30</v>
      </c>
      <c r="G4639" s="25" t="s">
        <v>26</v>
      </c>
      <c r="H4639" s="25" t="s">
        <v>26</v>
      </c>
      <c r="I4639" s="25" t="s">
        <v>25</v>
      </c>
      <c r="J4639" s="25" t="s">
        <v>26</v>
      </c>
      <c r="K4639" s="26">
        <v>230.28547644615099</v>
      </c>
      <c r="L4639" s="26">
        <v>5.6504108905792201</v>
      </c>
      <c r="N4639">
        <f>(Tabell1[[#This Row],[TP]]+Tabell1[[#This Row],[TN]])/(Tabell1[[#This Row],[TP]]+Tabell1[[#This Row],[TN]]+Tabell1[[#This Row],[FP]]+Tabell1[[#This Row],[FN]])</f>
        <v>0.8758458901019579</v>
      </c>
      <c r="O4639">
        <f>Tabell1[[#This Row],[TP]]/(Tabell1[[#This Row],[TP]]+Tabell1[[#This Row],[FP]])</f>
        <v>0.85531479269749189</v>
      </c>
      <c r="P4639">
        <f>Tabell1[[#This Row],[TP]]/(Tabell1[[#This Row],[TP]]+Tabell1[[#This Row],[FN]])</f>
        <v>0.90471034109366544</v>
      </c>
      <c r="Q4639">
        <f>2*(Tabell1[[#This Row],[Recall]] * Tabell1[[#This Row],[Precision]]) / (Tabell1[[#This Row],[Recall]] + Tabell1[[#This Row],[Precision]])</f>
        <v>0.87931941764602695</v>
      </c>
      <c r="R4639">
        <v>5013</v>
      </c>
      <c r="S4639">
        <v>4694</v>
      </c>
      <c r="T4639">
        <v>848</v>
      </c>
      <c r="U4639">
        <v>528</v>
      </c>
    </row>
    <row r="4640" spans="1:21" hidden="1" x14ac:dyDescent="0.3">
      <c r="A4640" s="23" t="s">
        <v>48</v>
      </c>
      <c r="B4640" s="25" t="s">
        <v>22</v>
      </c>
      <c r="C4640" s="23" t="s">
        <v>40</v>
      </c>
      <c r="D4640" s="23" t="s">
        <v>40</v>
      </c>
      <c r="E4640" t="s">
        <v>46</v>
      </c>
      <c r="F4640" s="19" t="s">
        <v>21</v>
      </c>
      <c r="G4640" s="25" t="s">
        <v>26</v>
      </c>
      <c r="H4640" s="25" t="s">
        <v>26</v>
      </c>
      <c r="I4640" s="25" t="s">
        <v>25</v>
      </c>
      <c r="J4640" s="21" t="s">
        <v>29</v>
      </c>
      <c r="K4640" s="26">
        <v>0.133676767349243</v>
      </c>
      <c r="L4640" s="26">
        <v>0.40310359001159601</v>
      </c>
      <c r="N4640">
        <f>(Tabell1[[#This Row],[TP]]+Tabell1[[#This Row],[TN]])/(Tabell1[[#This Row],[TP]]+Tabell1[[#This Row],[TN]]+Tabell1[[#This Row],[FP]]+Tabell1[[#This Row],[FN]])</f>
        <v>0.88184124682856102</v>
      </c>
      <c r="O4640">
        <f>Tabell1[[#This Row],[TP]]/(Tabell1[[#This Row],[TP]]+Tabell1[[#This Row],[FP]])</f>
        <v>0.89571940411088058</v>
      </c>
      <c r="P4640">
        <f>Tabell1[[#This Row],[TP]]/(Tabell1[[#This Row],[TP]]+Tabell1[[#This Row],[FN]])</f>
        <v>0.86347936738774766</v>
      </c>
      <c r="Q4640">
        <f>2*(Tabell1[[#This Row],[Recall]] * Tabell1[[#This Row],[Precision]]) / (Tabell1[[#This Row],[Recall]] + Tabell1[[#This Row],[Precision]])</f>
        <v>0.8793039614957423</v>
      </c>
      <c r="R4640">
        <v>4750</v>
      </c>
      <c r="S4640">
        <v>4982</v>
      </c>
      <c r="T4640">
        <v>553</v>
      </c>
      <c r="U4640">
        <v>751</v>
      </c>
    </row>
    <row r="4641" spans="1:21" hidden="1" x14ac:dyDescent="0.3">
      <c r="A4641" s="23" t="s">
        <v>48</v>
      </c>
      <c r="B4641" s="21" t="s">
        <v>32</v>
      </c>
      <c r="C4641" s="23" t="s">
        <v>40</v>
      </c>
      <c r="D4641" s="23" t="s">
        <v>40</v>
      </c>
      <c r="E4641" t="s">
        <v>46</v>
      </c>
      <c r="F4641" s="19" t="s">
        <v>21</v>
      </c>
      <c r="G4641" s="25" t="s">
        <v>26</v>
      </c>
      <c r="H4641" s="21" t="s">
        <v>29</v>
      </c>
      <c r="I4641" s="21"/>
      <c r="J4641" s="25" t="s">
        <v>26</v>
      </c>
      <c r="K4641" s="26">
        <v>0.15231204032897899</v>
      </c>
      <c r="L4641" s="26">
        <v>0.42413353919982899</v>
      </c>
      <c r="N4641">
        <f>(Tabell1[[#This Row],[TP]]+Tabell1[[#This Row],[TN]])/(Tabell1[[#This Row],[TP]]+Tabell1[[#This Row],[TN]]+Tabell1[[#This Row],[FP]]+Tabell1[[#This Row],[FN]])</f>
        <v>0.88229430953243926</v>
      </c>
      <c r="O4641">
        <f>Tabell1[[#This Row],[TP]]/(Tabell1[[#This Row],[TP]]+Tabell1[[#This Row],[FP]])</f>
        <v>0.89958158995815896</v>
      </c>
      <c r="P4641">
        <f>Tabell1[[#This Row],[TP]]/(Tabell1[[#This Row],[TP]]+Tabell1[[#This Row],[FN]])</f>
        <v>0.85984366478822027</v>
      </c>
      <c r="Q4641">
        <f>2*(Tabell1[[#This Row],[Recall]] * Tabell1[[#This Row],[Precision]]) / (Tabell1[[#This Row],[Recall]] + Tabell1[[#This Row],[Precision]])</f>
        <v>0.87926387210707302</v>
      </c>
      <c r="R4641">
        <v>4730</v>
      </c>
      <c r="S4641">
        <v>5007</v>
      </c>
      <c r="T4641">
        <v>528</v>
      </c>
      <c r="U4641">
        <v>771</v>
      </c>
    </row>
    <row r="4642" spans="1:21" hidden="1" x14ac:dyDescent="0.3">
      <c r="A4642" s="23" t="s">
        <v>48</v>
      </c>
      <c r="B4642" s="21" t="s">
        <v>32</v>
      </c>
      <c r="C4642" s="23" t="s">
        <v>40</v>
      </c>
      <c r="D4642" s="23" t="s">
        <v>40</v>
      </c>
      <c r="E4642" t="s">
        <v>46</v>
      </c>
      <c r="F4642" s="19" t="s">
        <v>21</v>
      </c>
      <c r="G4642" s="25" t="s">
        <v>26</v>
      </c>
      <c r="H4642" s="21" t="s">
        <v>29</v>
      </c>
      <c r="I4642" s="21"/>
      <c r="J4642" s="21" t="s">
        <v>29</v>
      </c>
      <c r="K4642" s="26">
        <v>0.15031313896179199</v>
      </c>
      <c r="L4642" s="26">
        <v>0.40491819381713801</v>
      </c>
      <c r="N4642">
        <f>(Tabell1[[#This Row],[TP]]+Tabell1[[#This Row],[TN]])/(Tabell1[[#This Row],[TP]]+Tabell1[[#This Row],[TN]]+Tabell1[[#This Row],[FP]]+Tabell1[[#This Row],[FN]])</f>
        <v>0.88229430953243926</v>
      </c>
      <c r="O4642">
        <f>Tabell1[[#This Row],[TP]]/(Tabell1[[#This Row],[TP]]+Tabell1[[#This Row],[FP]])</f>
        <v>0.89958158995815896</v>
      </c>
      <c r="P4642">
        <f>Tabell1[[#This Row],[TP]]/(Tabell1[[#This Row],[TP]]+Tabell1[[#This Row],[FN]])</f>
        <v>0.85984366478822027</v>
      </c>
      <c r="Q4642">
        <f>2*(Tabell1[[#This Row],[Recall]] * Tabell1[[#This Row],[Precision]]) / (Tabell1[[#This Row],[Recall]] + Tabell1[[#This Row],[Precision]])</f>
        <v>0.87926387210707302</v>
      </c>
      <c r="R4642">
        <v>4730</v>
      </c>
      <c r="S4642">
        <v>5007</v>
      </c>
      <c r="T4642">
        <v>528</v>
      </c>
      <c r="U4642">
        <v>771</v>
      </c>
    </row>
    <row r="4643" spans="1:21" hidden="1" x14ac:dyDescent="0.3">
      <c r="A4643" s="21" t="s">
        <v>31</v>
      </c>
      <c r="B4643" s="25" t="s">
        <v>22</v>
      </c>
      <c r="C4643" s="24" t="s">
        <v>38</v>
      </c>
      <c r="D4643" s="24" t="s">
        <v>38</v>
      </c>
      <c r="E4643" t="s">
        <v>45</v>
      </c>
      <c r="F4643" s="25" t="s">
        <v>30</v>
      </c>
      <c r="G4643" s="21" t="s">
        <v>29</v>
      </c>
      <c r="H4643" s="25" t="s">
        <v>26</v>
      </c>
      <c r="I4643" s="21"/>
      <c r="J4643" s="21" t="s">
        <v>29</v>
      </c>
      <c r="K4643" s="26">
        <v>1.7575390338897701</v>
      </c>
      <c r="L4643" s="26">
        <v>0.91715216636657704</v>
      </c>
      <c r="N4643">
        <f>(Tabell1[[#This Row],[TP]]+Tabell1[[#This Row],[TN]])/(Tabell1[[#This Row],[TP]]+Tabell1[[#This Row],[TN]]+Tabell1[[#This Row],[FP]]+Tabell1[[#This Row],[FN]])</f>
        <v>0.84557694045360077</v>
      </c>
      <c r="O4643">
        <f>Tabell1[[#This Row],[TP]]/(Tabell1[[#This Row],[TP]]+Tabell1[[#This Row],[FP]])</f>
        <v>0.82559065569418633</v>
      </c>
      <c r="P4643">
        <f>Tabell1[[#This Row],[TP]]/(Tabell1[[#This Row],[TP]]+Tabell1[[#This Row],[FN]])</f>
        <v>0.94028722600151171</v>
      </c>
      <c r="Q4643">
        <f>2*(Tabell1[[#This Row],[Recall]] * Tabell1[[#This Row],[Precision]]) / (Tabell1[[#This Row],[Recall]] + Tabell1[[#This Row],[Precision]])</f>
        <v>0.87921407873347945</v>
      </c>
      <c r="R4643">
        <v>6220</v>
      </c>
      <c r="S4643">
        <v>3138</v>
      </c>
      <c r="T4643">
        <v>1314</v>
      </c>
      <c r="U4643">
        <v>395</v>
      </c>
    </row>
    <row r="4644" spans="1:21" hidden="1" x14ac:dyDescent="0.3">
      <c r="A4644" s="25" t="s">
        <v>20</v>
      </c>
      <c r="B4644" s="21" t="s">
        <v>32</v>
      </c>
      <c r="C4644" s="24" t="s">
        <v>38</v>
      </c>
      <c r="D4644" s="24" t="s">
        <v>38</v>
      </c>
      <c r="E4644" t="s">
        <v>39</v>
      </c>
      <c r="F4644" s="19" t="s">
        <v>21</v>
      </c>
      <c r="G4644" s="25" t="s">
        <v>26</v>
      </c>
      <c r="H4644" s="21" t="s">
        <v>29</v>
      </c>
      <c r="I4644" s="25" t="s">
        <v>25</v>
      </c>
      <c r="J4644" s="21" t="s">
        <v>29</v>
      </c>
      <c r="K4644" s="26">
        <v>1.8566040992736801</v>
      </c>
      <c r="L4644" s="26">
        <v>5.1632483005523602</v>
      </c>
      <c r="N4644">
        <f>(Tabell1[[#This Row],[TP]]+Tabell1[[#This Row],[TN]])/(Tabell1[[#This Row],[TP]]+Tabell1[[#This Row],[TN]]+Tabell1[[#This Row],[FP]]+Tabell1[[#This Row],[FN]])</f>
        <v>0.85355309375844368</v>
      </c>
      <c r="O4644">
        <f>Tabell1[[#This Row],[TP]]/(Tabell1[[#This Row],[TP]]+Tabell1[[#This Row],[FP]])</f>
        <v>0.87293388429752061</v>
      </c>
      <c r="P4644">
        <f>Tabell1[[#This Row],[TP]]/(Tabell1[[#This Row],[TP]]+Tabell1[[#This Row],[FN]])</f>
        <v>0.88547904191616766</v>
      </c>
      <c r="Q4644">
        <f>2*(Tabell1[[#This Row],[Recall]] * Tabell1[[#This Row],[Precision]]) / (Tabell1[[#This Row],[Recall]] + Tabell1[[#This Row],[Precision]])</f>
        <v>0.87916171224732464</v>
      </c>
      <c r="R4644">
        <v>5915</v>
      </c>
      <c r="S4644">
        <v>3562</v>
      </c>
      <c r="T4644">
        <v>861</v>
      </c>
      <c r="U4644">
        <v>765</v>
      </c>
    </row>
    <row r="4645" spans="1:21" hidden="1" x14ac:dyDescent="0.3">
      <c r="A4645" s="25" t="s">
        <v>20</v>
      </c>
      <c r="B4645" s="21" t="s">
        <v>32</v>
      </c>
      <c r="C4645" s="24" t="s">
        <v>38</v>
      </c>
      <c r="D4645" s="24" t="s">
        <v>38</v>
      </c>
      <c r="E4645" t="s">
        <v>39</v>
      </c>
      <c r="F4645" s="19" t="s">
        <v>21</v>
      </c>
      <c r="G4645" s="21" t="s">
        <v>29</v>
      </c>
      <c r="H4645" s="21" t="s">
        <v>29</v>
      </c>
      <c r="I4645" s="25" t="s">
        <v>25</v>
      </c>
      <c r="J4645" s="21" t="s">
        <v>29</v>
      </c>
      <c r="K4645" s="26">
        <v>1.8500633239746</v>
      </c>
      <c r="L4645" s="26">
        <v>5.1436870098113996</v>
      </c>
      <c r="N4645">
        <f>(Tabell1[[#This Row],[TP]]+Tabell1[[#This Row],[TN]])/(Tabell1[[#This Row],[TP]]+Tabell1[[#This Row],[TN]]+Tabell1[[#This Row],[FP]]+Tabell1[[#This Row],[FN]])</f>
        <v>0.85355309375844368</v>
      </c>
      <c r="O4645">
        <f>Tabell1[[#This Row],[TP]]/(Tabell1[[#This Row],[TP]]+Tabell1[[#This Row],[FP]])</f>
        <v>0.87293388429752061</v>
      </c>
      <c r="P4645">
        <f>Tabell1[[#This Row],[TP]]/(Tabell1[[#This Row],[TP]]+Tabell1[[#This Row],[FN]])</f>
        <v>0.88547904191616766</v>
      </c>
      <c r="Q4645">
        <f>2*(Tabell1[[#This Row],[Recall]] * Tabell1[[#This Row],[Precision]]) / (Tabell1[[#This Row],[Recall]] + Tabell1[[#This Row],[Precision]])</f>
        <v>0.87916171224732464</v>
      </c>
      <c r="R4645">
        <v>5915</v>
      </c>
      <c r="S4645">
        <v>3562</v>
      </c>
      <c r="T4645">
        <v>861</v>
      </c>
      <c r="U4645">
        <v>765</v>
      </c>
    </row>
    <row r="4646" spans="1:21" hidden="1" x14ac:dyDescent="0.3">
      <c r="A4646" s="21" t="s">
        <v>31</v>
      </c>
      <c r="B4646" s="23" t="s">
        <v>33</v>
      </c>
      <c r="C4646" s="23" t="s">
        <v>40</v>
      </c>
      <c r="D4646" s="23" t="s">
        <v>40</v>
      </c>
      <c r="E4646" t="s">
        <v>41</v>
      </c>
      <c r="F4646" s="25" t="s">
        <v>30</v>
      </c>
      <c r="G4646" s="21" t="s">
        <v>29</v>
      </c>
      <c r="H4646" s="25" t="s">
        <v>26</v>
      </c>
      <c r="I4646" s="25" t="s">
        <v>25</v>
      </c>
      <c r="J4646" s="25" t="s">
        <v>26</v>
      </c>
      <c r="K4646" s="26">
        <v>230.10781168937601</v>
      </c>
      <c r="L4646" s="26">
        <v>5.5601849555969203</v>
      </c>
      <c r="N4646">
        <f>(Tabell1[[#This Row],[TP]]+Tabell1[[#This Row],[TN]])/(Tabell1[[#This Row],[TP]]+Tabell1[[#This Row],[TN]]+Tabell1[[#This Row],[FP]]+Tabell1[[#This Row],[FN]])</f>
        <v>0.87674817287737972</v>
      </c>
      <c r="O4646">
        <f>Tabell1[[#This Row],[TP]]/(Tabell1[[#This Row],[TP]]+Tabell1[[#This Row],[FP]])</f>
        <v>0.86235028640860967</v>
      </c>
      <c r="P4646">
        <f>Tabell1[[#This Row],[TP]]/(Tabell1[[#This Row],[TP]]+Tabell1[[#This Row],[FN]])</f>
        <v>0.89658906334596644</v>
      </c>
      <c r="Q4646">
        <f>2*(Tabell1[[#This Row],[Recall]] * Tabell1[[#This Row],[Precision]]) / (Tabell1[[#This Row],[Recall]] + Tabell1[[#This Row],[Precision]])</f>
        <v>0.87913643602902136</v>
      </c>
      <c r="R4646">
        <v>4968</v>
      </c>
      <c r="S4646">
        <v>4749</v>
      </c>
      <c r="T4646">
        <v>793</v>
      </c>
      <c r="U4646">
        <v>573</v>
      </c>
    </row>
    <row r="4647" spans="1:21" hidden="1" x14ac:dyDescent="0.3">
      <c r="A4647" s="21" t="s">
        <v>31</v>
      </c>
      <c r="B4647" s="23" t="s">
        <v>33</v>
      </c>
      <c r="C4647" s="24" t="s">
        <v>38</v>
      </c>
      <c r="D4647" s="24" t="s">
        <v>38</v>
      </c>
      <c r="E4647" t="s">
        <v>39</v>
      </c>
      <c r="F4647" s="19" t="s">
        <v>21</v>
      </c>
      <c r="G4647" s="21" t="s">
        <v>29</v>
      </c>
      <c r="H4647" s="21" t="s">
        <v>29</v>
      </c>
      <c r="I4647" s="21"/>
      <c r="J4647" s="21" t="s">
        <v>29</v>
      </c>
      <c r="K4647" s="26">
        <v>67.713537454605103</v>
      </c>
      <c r="L4647" s="26">
        <v>0.62702393531799305</v>
      </c>
      <c r="N4647">
        <f>(Tabell1[[#This Row],[TP]]+Tabell1[[#This Row],[TN]])/(Tabell1[[#This Row],[TP]]+Tabell1[[#This Row],[TN]]+Tabell1[[#This Row],[FP]]+Tabell1[[#This Row],[FN]])</f>
        <v>0.84211474376294693</v>
      </c>
      <c r="O4647">
        <f>Tabell1[[#This Row],[TP]]/(Tabell1[[#This Row],[TP]]+Tabell1[[#This Row],[FP]])</f>
        <v>0.81490476799181899</v>
      </c>
      <c r="P4647">
        <f>Tabell1[[#This Row],[TP]]/(Tabell1[[#This Row],[TP]]+Tabell1[[#This Row],[FN]])</f>
        <v>0.9543413173652695</v>
      </c>
      <c r="Q4647">
        <f>2*(Tabell1[[#This Row],[Recall]] * Tabell1[[#This Row],[Precision]]) / (Tabell1[[#This Row],[Recall]] + Tabell1[[#This Row],[Precision]])</f>
        <v>0.87912845618147972</v>
      </c>
      <c r="R4647">
        <v>6375</v>
      </c>
      <c r="S4647">
        <v>2975</v>
      </c>
      <c r="T4647">
        <v>1448</v>
      </c>
      <c r="U4647">
        <v>305</v>
      </c>
    </row>
    <row r="4648" spans="1:21" hidden="1" x14ac:dyDescent="0.3">
      <c r="A4648" s="23" t="s">
        <v>48</v>
      </c>
      <c r="B4648" s="25" t="s">
        <v>22</v>
      </c>
      <c r="C4648" s="23" t="s">
        <v>40</v>
      </c>
      <c r="D4648" s="23" t="s">
        <v>40</v>
      </c>
      <c r="E4648" t="s">
        <v>46</v>
      </c>
      <c r="F4648" s="25" t="s">
        <v>30</v>
      </c>
      <c r="G4648" s="25" t="s">
        <v>26</v>
      </c>
      <c r="H4648" s="21" t="s">
        <v>29</v>
      </c>
      <c r="I4648" s="25" t="s">
        <v>25</v>
      </c>
      <c r="J4648" s="21" t="s">
        <v>29</v>
      </c>
      <c r="K4648" s="26">
        <v>0.418795585632324</v>
      </c>
      <c r="L4648" s="26">
        <v>0.51683831214904696</v>
      </c>
      <c r="N4648">
        <f>(Tabell1[[#This Row],[TP]]+Tabell1[[#This Row],[TN]])/(Tabell1[[#This Row],[TP]]+Tabell1[[#This Row],[TN]]+Tabell1[[#This Row],[FP]]+Tabell1[[#This Row],[FN]])</f>
        <v>0.88211308445088799</v>
      </c>
      <c r="O4648">
        <f>Tabell1[[#This Row],[TP]]/(Tabell1[[#This Row],[TP]]+Tabell1[[#This Row],[FP]])</f>
        <v>0.89908779931584948</v>
      </c>
      <c r="P4648">
        <f>Tabell1[[#This Row],[TP]]/(Tabell1[[#This Row],[TP]]+Tabell1[[#This Row],[FN]])</f>
        <v>0.86002544991819674</v>
      </c>
      <c r="Q4648">
        <f>2*(Tabell1[[#This Row],[Recall]] * Tabell1[[#This Row],[Precision]]) / (Tabell1[[#This Row],[Recall]] + Tabell1[[#This Row],[Precision]])</f>
        <v>0.8791229211186472</v>
      </c>
      <c r="R4648">
        <v>4731</v>
      </c>
      <c r="S4648">
        <v>5004</v>
      </c>
      <c r="T4648">
        <v>531</v>
      </c>
      <c r="U4648">
        <v>770</v>
      </c>
    </row>
    <row r="4649" spans="1:21" hidden="1" x14ac:dyDescent="0.3">
      <c r="A4649" s="25" t="s">
        <v>20</v>
      </c>
      <c r="B4649" s="21" t="s">
        <v>32</v>
      </c>
      <c r="C4649" s="24" t="s">
        <v>38</v>
      </c>
      <c r="D4649" s="24" t="s">
        <v>38</v>
      </c>
      <c r="E4649" t="s">
        <v>39</v>
      </c>
      <c r="F4649" s="19" t="s">
        <v>21</v>
      </c>
      <c r="G4649" s="21" t="s">
        <v>29</v>
      </c>
      <c r="H4649" s="21" t="s">
        <v>29</v>
      </c>
      <c r="I4649" s="25" t="s">
        <v>25</v>
      </c>
      <c r="J4649" s="25" t="s">
        <v>26</v>
      </c>
      <c r="K4649" s="26">
        <v>1.3643617630004801</v>
      </c>
      <c r="L4649" s="26">
        <v>3.1374430656433101</v>
      </c>
      <c r="N4649">
        <f>(Tabell1[[#This Row],[TP]]+Tabell1[[#This Row],[TN]])/(Tabell1[[#This Row],[TP]]+Tabell1[[#This Row],[TN]]+Tabell1[[#This Row],[FP]]+Tabell1[[#This Row],[FN]])</f>
        <v>0.85364315950643965</v>
      </c>
      <c r="O4649">
        <f>Tabell1[[#This Row],[TP]]/(Tabell1[[#This Row],[TP]]+Tabell1[[#This Row],[FP]])</f>
        <v>0.87394584997780733</v>
      </c>
      <c r="P4649">
        <f>Tabell1[[#This Row],[TP]]/(Tabell1[[#This Row],[TP]]+Tabell1[[#This Row],[FN]])</f>
        <v>0.88428143712574847</v>
      </c>
      <c r="Q4649">
        <f>2*(Tabell1[[#This Row],[Recall]] * Tabell1[[#This Row],[Precision]]) / (Tabell1[[#This Row],[Recall]] + Tabell1[[#This Row],[Precision]])</f>
        <v>0.87908326512389312</v>
      </c>
      <c r="R4649">
        <v>5907</v>
      </c>
      <c r="S4649">
        <v>3571</v>
      </c>
      <c r="T4649">
        <v>852</v>
      </c>
      <c r="U4649">
        <v>773</v>
      </c>
    </row>
    <row r="4650" spans="1:21" hidden="1" x14ac:dyDescent="0.3">
      <c r="A4650" s="25" t="s">
        <v>20</v>
      </c>
      <c r="B4650" s="21" t="s">
        <v>32</v>
      </c>
      <c r="C4650" s="24" t="s">
        <v>38</v>
      </c>
      <c r="D4650" s="24" t="s">
        <v>38</v>
      </c>
      <c r="E4650" t="s">
        <v>39</v>
      </c>
      <c r="F4650" s="19" t="s">
        <v>21</v>
      </c>
      <c r="G4650" s="25" t="s">
        <v>26</v>
      </c>
      <c r="H4650" s="21" t="s">
        <v>29</v>
      </c>
      <c r="I4650" s="25" t="s">
        <v>25</v>
      </c>
      <c r="J4650" s="25" t="s">
        <v>26</v>
      </c>
      <c r="K4650" s="26">
        <v>1.3417377471923799</v>
      </c>
      <c r="L4650" s="26">
        <v>3.1256649494171098</v>
      </c>
      <c r="N4650">
        <f>(Tabell1[[#This Row],[TP]]+Tabell1[[#This Row],[TN]])/(Tabell1[[#This Row],[TP]]+Tabell1[[#This Row],[TN]]+Tabell1[[#This Row],[FP]]+Tabell1[[#This Row],[FN]])</f>
        <v>0.85364315950643965</v>
      </c>
      <c r="O4650">
        <f>Tabell1[[#This Row],[TP]]/(Tabell1[[#This Row],[TP]]+Tabell1[[#This Row],[FP]])</f>
        <v>0.87394584997780733</v>
      </c>
      <c r="P4650">
        <f>Tabell1[[#This Row],[TP]]/(Tabell1[[#This Row],[TP]]+Tabell1[[#This Row],[FN]])</f>
        <v>0.88428143712574847</v>
      </c>
      <c r="Q4650">
        <f>2*(Tabell1[[#This Row],[Recall]] * Tabell1[[#This Row],[Precision]]) / (Tabell1[[#This Row],[Recall]] + Tabell1[[#This Row],[Precision]])</f>
        <v>0.87908326512389312</v>
      </c>
      <c r="R4650">
        <v>5907</v>
      </c>
      <c r="S4650">
        <v>3571</v>
      </c>
      <c r="T4650">
        <v>852</v>
      </c>
      <c r="U4650">
        <v>773</v>
      </c>
    </row>
    <row r="4651" spans="1:21" hidden="1" x14ac:dyDescent="0.3">
      <c r="A4651" s="25" t="s">
        <v>20</v>
      </c>
      <c r="B4651" s="25" t="s">
        <v>22</v>
      </c>
      <c r="C4651" s="23" t="s">
        <v>40</v>
      </c>
      <c r="D4651" s="23" t="s">
        <v>40</v>
      </c>
      <c r="E4651" t="s">
        <v>41</v>
      </c>
      <c r="F4651" s="25" t="s">
        <v>30</v>
      </c>
      <c r="G4651" s="25" t="s">
        <v>26</v>
      </c>
      <c r="H4651" s="21" t="s">
        <v>29</v>
      </c>
      <c r="I4651" s="25" t="s">
        <v>25</v>
      </c>
      <c r="J4651" s="21" t="s">
        <v>29</v>
      </c>
      <c r="K4651" s="26">
        <v>3.2563464641571001</v>
      </c>
      <c r="L4651" s="26">
        <v>7.9850749969482404</v>
      </c>
      <c r="N4651">
        <f>(Tabell1[[#This Row],[TP]]+Tabell1[[#This Row],[TN]])/(Tabell1[[#This Row],[TP]]+Tabell1[[#This Row],[TN]]+Tabell1[[#This Row],[FP]]+Tabell1[[#This Row],[FN]])</f>
        <v>0.88107913019940454</v>
      </c>
      <c r="O4651">
        <f>Tabell1[[#This Row],[TP]]/(Tabell1[[#This Row],[TP]]+Tabell1[[#This Row],[FP]])</f>
        <v>0.89401007650681097</v>
      </c>
      <c r="P4651">
        <f>Tabell1[[#This Row],[TP]]/(Tabell1[[#This Row],[TP]]+Tabell1[[#This Row],[FN]])</f>
        <v>0.8646453708716838</v>
      </c>
      <c r="Q4651">
        <f>2*(Tabell1[[#This Row],[Recall]] * Tabell1[[#This Row],[Precision]]) / (Tabell1[[#This Row],[Recall]] + Tabell1[[#This Row],[Precision]])</f>
        <v>0.87908256880733948</v>
      </c>
      <c r="R4651">
        <v>4791</v>
      </c>
      <c r="S4651">
        <v>4974</v>
      </c>
      <c r="T4651">
        <v>568</v>
      </c>
      <c r="U4651">
        <v>750</v>
      </c>
    </row>
    <row r="4652" spans="1:21" hidden="1" x14ac:dyDescent="0.3">
      <c r="A4652" s="21" t="s">
        <v>31</v>
      </c>
      <c r="B4652" s="23" t="s">
        <v>33</v>
      </c>
      <c r="C4652" s="23" t="s">
        <v>40</v>
      </c>
      <c r="D4652" s="23" t="s">
        <v>40</v>
      </c>
      <c r="E4652" t="s">
        <v>41</v>
      </c>
      <c r="F4652" s="25" t="s">
        <v>30</v>
      </c>
      <c r="G4652" s="25" t="s">
        <v>26</v>
      </c>
      <c r="H4652" s="21" t="s">
        <v>29</v>
      </c>
      <c r="I4652" s="25" t="s">
        <v>25</v>
      </c>
      <c r="J4652" s="25" t="s">
        <v>26</v>
      </c>
      <c r="K4652" s="26">
        <v>236.082333087921</v>
      </c>
      <c r="L4652" s="26">
        <v>5.74818539619445</v>
      </c>
      <c r="N4652">
        <f>(Tabell1[[#This Row],[TP]]+Tabell1[[#This Row],[TN]])/(Tabell1[[#This Row],[TP]]+Tabell1[[#This Row],[TN]]+Tabell1[[#This Row],[FP]]+Tabell1[[#This Row],[FN]])</f>
        <v>0.87512406388162045</v>
      </c>
      <c r="O4652">
        <f>Tabell1[[#This Row],[TP]]/(Tabell1[[#This Row],[TP]]+Tabell1[[#This Row],[FP]])</f>
        <v>0.85222843585832908</v>
      </c>
      <c r="P4652">
        <f>Tabell1[[#This Row],[TP]]/(Tabell1[[#This Row],[TP]]+Tabell1[[#This Row],[FN]])</f>
        <v>0.90759790651506944</v>
      </c>
      <c r="Q4652">
        <f>2*(Tabell1[[#This Row],[Recall]] * Tabell1[[#This Row],[Precision]]) / (Tabell1[[#This Row],[Recall]] + Tabell1[[#This Row],[Precision]])</f>
        <v>0.87904212550253447</v>
      </c>
      <c r="R4652">
        <v>5029</v>
      </c>
      <c r="S4652">
        <v>4670</v>
      </c>
      <c r="T4652">
        <v>872</v>
      </c>
      <c r="U4652">
        <v>512</v>
      </c>
    </row>
    <row r="4653" spans="1:21" hidden="1" x14ac:dyDescent="0.3">
      <c r="A4653" s="21" t="s">
        <v>31</v>
      </c>
      <c r="B4653" s="23" t="s">
        <v>33</v>
      </c>
      <c r="C4653" s="24" t="s">
        <v>38</v>
      </c>
      <c r="D4653" s="24" t="s">
        <v>38</v>
      </c>
      <c r="E4653" t="s">
        <v>45</v>
      </c>
      <c r="F4653" s="19" t="s">
        <v>21</v>
      </c>
      <c r="G4653" s="21" t="s">
        <v>29</v>
      </c>
      <c r="H4653" s="21" t="s">
        <v>29</v>
      </c>
      <c r="I4653" s="21"/>
      <c r="J4653" s="25" t="s">
        <v>26</v>
      </c>
      <c r="K4653" s="26">
        <v>299.61081552505402</v>
      </c>
      <c r="L4653" s="26">
        <v>3.4584867954254102</v>
      </c>
      <c r="N4653">
        <f>(Tabell1[[#This Row],[TP]]+Tabell1[[#This Row],[TN]])/(Tabell1[[#This Row],[TP]]+Tabell1[[#This Row],[TN]]+Tabell1[[#This Row],[FP]]+Tabell1[[#This Row],[FN]])</f>
        <v>0.83934218848829856</v>
      </c>
      <c r="O4653">
        <f>Tabell1[[#This Row],[TP]]/(Tabell1[[#This Row],[TP]]+Tabell1[[#This Row],[FP]])</f>
        <v>0.79928226704615768</v>
      </c>
      <c r="P4653">
        <f>Tabell1[[#This Row],[TP]]/(Tabell1[[#This Row],[TP]]+Tabell1[[#This Row],[FN]])</f>
        <v>0.97641723356009069</v>
      </c>
      <c r="Q4653">
        <f>2*(Tabell1[[#This Row],[Recall]] * Tabell1[[#This Row],[Precision]]) / (Tabell1[[#This Row],[Recall]] + Tabell1[[#This Row],[Precision]])</f>
        <v>0.87901469787697328</v>
      </c>
      <c r="R4653">
        <v>6459</v>
      </c>
      <c r="S4653">
        <v>2830</v>
      </c>
      <c r="T4653">
        <v>1622</v>
      </c>
      <c r="U4653">
        <v>156</v>
      </c>
    </row>
    <row r="4654" spans="1:21" hidden="1" x14ac:dyDescent="0.3">
      <c r="A4654" s="25" t="s">
        <v>20</v>
      </c>
      <c r="B4654" s="25" t="s">
        <v>22</v>
      </c>
      <c r="C4654" s="23" t="s">
        <v>40</v>
      </c>
      <c r="D4654" s="20" t="s">
        <v>23</v>
      </c>
      <c r="E4654" t="s">
        <v>24</v>
      </c>
      <c r="F4654" s="25" t="s">
        <v>30</v>
      </c>
      <c r="G4654" s="25" t="s">
        <v>26</v>
      </c>
      <c r="H4654" s="21" t="s">
        <v>29</v>
      </c>
      <c r="I4654" s="25" t="s">
        <v>25</v>
      </c>
      <c r="J4654" s="21" t="s">
        <v>29</v>
      </c>
      <c r="K4654" s="26">
        <v>3.8582267761230402</v>
      </c>
      <c r="L4654" s="26">
        <v>6.9613833427429199</v>
      </c>
      <c r="N4654">
        <f>(Tabell1[[#This Row],[TP]]+Tabell1[[#This Row],[TN]])/(Tabell1[[#This Row],[TP]]+Tabell1[[#This Row],[TN]]+Tabell1[[#This Row],[FP]]+Tabell1[[#This Row],[FN]])</f>
        <v>0.80637277088802395</v>
      </c>
      <c r="O4654">
        <f>Tabell1[[#This Row],[TP]]/(Tabell1[[#This Row],[TP]]+Tabell1[[#This Row],[FP]])</f>
        <v>0.96737235367372354</v>
      </c>
      <c r="P4654">
        <f>Tabell1[[#This Row],[TP]]/(Tabell1[[#This Row],[TP]]+Tabell1[[#This Row],[FN]])</f>
        <v>0.80539139450492481</v>
      </c>
      <c r="Q4654">
        <f>2*(Tabell1[[#This Row],[Recall]] * Tabell1[[#This Row],[Precision]]) / (Tabell1[[#This Row],[Recall]] + Tabell1[[#This Row],[Precision]])</f>
        <v>0.87898161244695905</v>
      </c>
      <c r="R4654">
        <v>7768</v>
      </c>
      <c r="S4654">
        <v>1140</v>
      </c>
      <c r="T4654">
        <v>262</v>
      </c>
      <c r="U4654">
        <v>1877</v>
      </c>
    </row>
    <row r="4655" spans="1:21" hidden="1" x14ac:dyDescent="0.3">
      <c r="A4655" s="25" t="s">
        <v>20</v>
      </c>
      <c r="B4655" s="25" t="s">
        <v>22</v>
      </c>
      <c r="C4655" s="23" t="s">
        <v>40</v>
      </c>
      <c r="D4655" s="23" t="s">
        <v>40</v>
      </c>
      <c r="E4655" t="s">
        <v>41</v>
      </c>
      <c r="F4655" s="25" t="s">
        <v>30</v>
      </c>
      <c r="G4655" s="21" t="s">
        <v>29</v>
      </c>
      <c r="H4655" s="21" t="s">
        <v>29</v>
      </c>
      <c r="I4655" s="25" t="s">
        <v>25</v>
      </c>
      <c r="J4655" s="21" t="s">
        <v>29</v>
      </c>
      <c r="K4655" s="26">
        <v>3.3240404129028298</v>
      </c>
      <c r="L4655" s="26">
        <v>7.94581842422485</v>
      </c>
      <c r="N4655">
        <f>(Tabell1[[#This Row],[TP]]+Tabell1[[#This Row],[TN]])/(Tabell1[[#This Row],[TP]]+Tabell1[[#This Row],[TN]]+Tabell1[[#This Row],[FP]]+Tabell1[[#This Row],[FN]])</f>
        <v>0.8809889019218623</v>
      </c>
      <c r="O4655">
        <f>Tabell1[[#This Row],[TP]]/(Tabell1[[#This Row],[TP]]+Tabell1[[#This Row],[FP]])</f>
        <v>0.89399029488615156</v>
      </c>
      <c r="P4655">
        <f>Tabell1[[#This Row],[TP]]/(Tabell1[[#This Row],[TP]]+Tabell1[[#This Row],[FN]])</f>
        <v>0.8644648980328461</v>
      </c>
      <c r="Q4655">
        <f>2*(Tabell1[[#This Row],[Recall]] * Tabell1[[#This Row],[Precision]]) / (Tabell1[[#This Row],[Recall]] + Tabell1[[#This Row],[Precision]])</f>
        <v>0.87897972291035875</v>
      </c>
      <c r="R4655">
        <v>4790</v>
      </c>
      <c r="S4655">
        <v>4974</v>
      </c>
      <c r="T4655">
        <v>568</v>
      </c>
      <c r="U4655">
        <v>751</v>
      </c>
    </row>
    <row r="4656" spans="1:21" hidden="1" x14ac:dyDescent="0.3">
      <c r="A4656" s="23" t="s">
        <v>48</v>
      </c>
      <c r="B4656" s="25" t="s">
        <v>22</v>
      </c>
      <c r="C4656" s="23" t="s">
        <v>40</v>
      </c>
      <c r="D4656" s="23" t="s">
        <v>40</v>
      </c>
      <c r="E4656" t="s">
        <v>46</v>
      </c>
      <c r="F4656" s="19" t="s">
        <v>21</v>
      </c>
      <c r="G4656" s="25" t="s">
        <v>26</v>
      </c>
      <c r="H4656" s="25" t="s">
        <v>26</v>
      </c>
      <c r="I4656" s="25" t="s">
        <v>25</v>
      </c>
      <c r="J4656" s="25" t="s">
        <v>26</v>
      </c>
      <c r="K4656" s="26">
        <v>0.16438961029052701</v>
      </c>
      <c r="L4656" s="26">
        <v>0.35109066963195801</v>
      </c>
      <c r="N4656">
        <f>(Tabell1[[#This Row],[TP]]+Tabell1[[#This Row],[TN]])/(Tabell1[[#This Row],[TP]]+Tabell1[[#This Row],[TN]]+Tabell1[[#This Row],[FP]]+Tabell1[[#This Row],[FN]])</f>
        <v>0.88138818412468289</v>
      </c>
      <c r="O4656">
        <f>Tabell1[[#This Row],[TP]]/(Tabell1[[#This Row],[TP]]+Tabell1[[#This Row],[FP]])</f>
        <v>0.89442980805419647</v>
      </c>
      <c r="P4656">
        <f>Tabell1[[#This Row],[TP]]/(Tabell1[[#This Row],[TP]]+Tabell1[[#This Row],[FN]])</f>
        <v>0.86402472277767683</v>
      </c>
      <c r="Q4656">
        <f>2*(Tabell1[[#This Row],[Recall]] * Tabell1[[#This Row],[Precision]]) / (Tabell1[[#This Row],[Recall]] + Tabell1[[#This Row],[Precision]])</f>
        <v>0.87896440129449838</v>
      </c>
      <c r="R4656">
        <v>4753</v>
      </c>
      <c r="S4656">
        <v>4974</v>
      </c>
      <c r="T4656">
        <v>561</v>
      </c>
      <c r="U4656">
        <v>748</v>
      </c>
    </row>
    <row r="4657" spans="1:21" hidden="1" x14ac:dyDescent="0.3">
      <c r="A4657" s="23" t="s">
        <v>48</v>
      </c>
      <c r="B4657" s="21" t="s">
        <v>32</v>
      </c>
      <c r="C4657" s="23" t="s">
        <v>40</v>
      </c>
      <c r="D4657" s="23" t="s">
        <v>40</v>
      </c>
      <c r="E4657" t="s">
        <v>46</v>
      </c>
      <c r="F4657" s="19" t="s">
        <v>21</v>
      </c>
      <c r="G4657" s="21" t="s">
        <v>29</v>
      </c>
      <c r="H4657" s="25" t="s">
        <v>26</v>
      </c>
      <c r="I4657" s="25" t="s">
        <v>25</v>
      </c>
      <c r="J4657" s="21" t="s">
        <v>29</v>
      </c>
      <c r="K4657" s="26">
        <v>0.153620719909667</v>
      </c>
      <c r="L4657" s="26">
        <v>0.336070775985717</v>
      </c>
      <c r="N4657">
        <f>(Tabell1[[#This Row],[TP]]+Tabell1[[#This Row],[TN]])/(Tabell1[[#This Row],[TP]]+Tabell1[[#This Row],[TN]]+Tabell1[[#This Row],[FP]]+Tabell1[[#This Row],[FN]])</f>
        <v>0.88039144617615073</v>
      </c>
      <c r="O4657">
        <f>Tabell1[[#This Row],[TP]]/(Tabell1[[#This Row],[TP]]+Tabell1[[#This Row],[FP]])</f>
        <v>0.88705795223106831</v>
      </c>
      <c r="P4657">
        <f>Tabell1[[#This Row],[TP]]/(Tabell1[[#This Row],[TP]]+Tabell1[[#This Row],[FN]])</f>
        <v>0.8709325577167788</v>
      </c>
      <c r="Q4657">
        <f>2*(Tabell1[[#This Row],[Recall]] * Tabell1[[#This Row],[Precision]]) / (Tabell1[[#This Row],[Recall]] + Tabell1[[#This Row],[Precision]])</f>
        <v>0.87892129884424885</v>
      </c>
      <c r="R4657">
        <v>4791</v>
      </c>
      <c r="S4657">
        <v>4925</v>
      </c>
      <c r="T4657">
        <v>610</v>
      </c>
      <c r="U4657">
        <v>710</v>
      </c>
    </row>
    <row r="4658" spans="1:21" hidden="1" x14ac:dyDescent="0.3">
      <c r="A4658" s="23" t="s">
        <v>48</v>
      </c>
      <c r="B4658" s="21" t="s">
        <v>32</v>
      </c>
      <c r="C4658" s="23" t="s">
        <v>40</v>
      </c>
      <c r="D4658" s="23" t="s">
        <v>40</v>
      </c>
      <c r="E4658" t="s">
        <v>46</v>
      </c>
      <c r="F4658" s="19" t="s">
        <v>21</v>
      </c>
      <c r="G4658" s="21" t="s">
        <v>29</v>
      </c>
      <c r="H4658" s="25" t="s">
        <v>26</v>
      </c>
      <c r="I4658" s="25" t="s">
        <v>25</v>
      </c>
      <c r="J4658" s="25" t="s">
        <v>26</v>
      </c>
      <c r="K4658" s="26">
        <v>0.12479972839355399</v>
      </c>
      <c r="L4658" s="26">
        <v>0.34910774230956998</v>
      </c>
      <c r="N4658">
        <f>(Tabell1[[#This Row],[TP]]+Tabell1[[#This Row],[TN]])/(Tabell1[[#This Row],[TP]]+Tabell1[[#This Row],[TN]]+Tabell1[[#This Row],[FP]]+Tabell1[[#This Row],[FN]])</f>
        <v>0.88039144617615073</v>
      </c>
      <c r="O4658">
        <f>Tabell1[[#This Row],[TP]]/(Tabell1[[#This Row],[TP]]+Tabell1[[#This Row],[FP]])</f>
        <v>0.88705795223106831</v>
      </c>
      <c r="P4658">
        <f>Tabell1[[#This Row],[TP]]/(Tabell1[[#This Row],[TP]]+Tabell1[[#This Row],[FN]])</f>
        <v>0.8709325577167788</v>
      </c>
      <c r="Q4658">
        <f>2*(Tabell1[[#This Row],[Recall]] * Tabell1[[#This Row],[Precision]]) / (Tabell1[[#This Row],[Recall]] + Tabell1[[#This Row],[Precision]])</f>
        <v>0.87892129884424885</v>
      </c>
      <c r="R4658">
        <v>4791</v>
      </c>
      <c r="S4658">
        <v>4925</v>
      </c>
      <c r="T4658">
        <v>610</v>
      </c>
      <c r="U4658">
        <v>710</v>
      </c>
    </row>
    <row r="4659" spans="1:21" hidden="1" x14ac:dyDescent="0.3">
      <c r="A4659" s="23" t="s">
        <v>48</v>
      </c>
      <c r="B4659" s="25" t="s">
        <v>22</v>
      </c>
      <c r="C4659" s="23" t="s">
        <v>40</v>
      </c>
      <c r="D4659" s="23" t="s">
        <v>40</v>
      </c>
      <c r="E4659" t="s">
        <v>46</v>
      </c>
      <c r="F4659" s="19" t="s">
        <v>21</v>
      </c>
      <c r="G4659" s="25" t="s">
        <v>26</v>
      </c>
      <c r="H4659" s="21" t="s">
        <v>29</v>
      </c>
      <c r="I4659" s="21"/>
      <c r="J4659" s="21" t="s">
        <v>29</v>
      </c>
      <c r="K4659" s="26">
        <v>0.14956998825073201</v>
      </c>
      <c r="L4659" s="26">
        <v>0.42236518859863198</v>
      </c>
      <c r="N4659">
        <f>(Tabell1[[#This Row],[TP]]+Tabell1[[#This Row],[TN]])/(Tabell1[[#This Row],[TP]]+Tabell1[[#This Row],[TN]]+Tabell1[[#This Row],[FP]]+Tabell1[[#This Row],[FN]])</f>
        <v>0.88446901051105475</v>
      </c>
      <c r="O4659">
        <f>Tabell1[[#This Row],[TP]]/(Tabell1[[#This Row],[TP]]+Tabell1[[#This Row],[FP]])</f>
        <v>0.92058121019108285</v>
      </c>
      <c r="P4659">
        <f>Tabell1[[#This Row],[TP]]/(Tabell1[[#This Row],[TP]]+Tabell1[[#This Row],[FN]])</f>
        <v>0.84075622614070167</v>
      </c>
      <c r="Q4659">
        <f>2*(Tabell1[[#This Row],[Recall]] * Tabell1[[#This Row],[Precision]]) / (Tabell1[[#This Row],[Recall]] + Tabell1[[#This Row],[Precision]])</f>
        <v>0.8788598574821852</v>
      </c>
      <c r="R4659">
        <v>4625</v>
      </c>
      <c r="S4659">
        <v>5136</v>
      </c>
      <c r="T4659">
        <v>399</v>
      </c>
      <c r="U4659">
        <v>876</v>
      </c>
    </row>
    <row r="4660" spans="1:21" hidden="1" x14ac:dyDescent="0.3">
      <c r="A4660" s="21" t="s">
        <v>31</v>
      </c>
      <c r="B4660" s="25" t="s">
        <v>22</v>
      </c>
      <c r="C4660" s="24" t="s">
        <v>38</v>
      </c>
      <c r="D4660" s="24" t="s">
        <v>38</v>
      </c>
      <c r="E4660" t="s">
        <v>45</v>
      </c>
      <c r="F4660" s="25" t="s">
        <v>30</v>
      </c>
      <c r="G4660" s="21" t="s">
        <v>29</v>
      </c>
      <c r="H4660" s="21" t="s">
        <v>29</v>
      </c>
      <c r="I4660" s="25" t="s">
        <v>25</v>
      </c>
      <c r="J4660" s="21" t="s">
        <v>29</v>
      </c>
      <c r="K4660" s="26">
        <v>2.0770399570464999</v>
      </c>
      <c r="L4660" s="26">
        <v>0.56550431251525801</v>
      </c>
      <c r="N4660">
        <f>(Tabell1[[#This Row],[TP]]+Tabell1[[#This Row],[TN]])/(Tabell1[[#This Row],[TP]]+Tabell1[[#This Row],[TN]]+Tabell1[[#This Row],[FP]]+Tabell1[[#This Row],[FN]])</f>
        <v>0.84467335321225268</v>
      </c>
      <c r="O4660">
        <f>Tabell1[[#This Row],[TP]]/(Tabell1[[#This Row],[TP]]+Tabell1[[#This Row],[FP]])</f>
        <v>0.82321098494850808</v>
      </c>
      <c r="P4660">
        <f>Tabell1[[#This Row],[TP]]/(Tabell1[[#This Row],[TP]]+Tabell1[[#This Row],[FN]])</f>
        <v>0.94255479969765688</v>
      </c>
      <c r="Q4660">
        <f>2*(Tabell1[[#This Row],[Recall]] * Tabell1[[#This Row],[Precision]]) / (Tabell1[[#This Row],[Recall]] + Tabell1[[#This Row],[Precision]])</f>
        <v>0.87884981323560507</v>
      </c>
      <c r="R4660">
        <v>6235</v>
      </c>
      <c r="S4660">
        <v>3113</v>
      </c>
      <c r="T4660">
        <v>1339</v>
      </c>
      <c r="U4660">
        <v>380</v>
      </c>
    </row>
    <row r="4661" spans="1:21" hidden="1" x14ac:dyDescent="0.3">
      <c r="A4661" s="25" t="s">
        <v>20</v>
      </c>
      <c r="B4661" s="23" t="s">
        <v>33</v>
      </c>
      <c r="C4661" s="23" t="s">
        <v>40</v>
      </c>
      <c r="D4661" s="23" t="s">
        <v>40</v>
      </c>
      <c r="E4661" t="s">
        <v>46</v>
      </c>
      <c r="F4661" s="19" t="s">
        <v>21</v>
      </c>
      <c r="G4661" s="25" t="s">
        <v>26</v>
      </c>
      <c r="H4661" s="25" t="s">
        <v>26</v>
      </c>
      <c r="I4661" s="25" t="s">
        <v>25</v>
      </c>
      <c r="J4661" s="25" t="s">
        <v>26</v>
      </c>
      <c r="K4661" s="26">
        <v>1.4125344753265301</v>
      </c>
      <c r="L4661" s="26">
        <v>3.8337333202361998</v>
      </c>
      <c r="N4661">
        <f>(Tabell1[[#This Row],[TP]]+Tabell1[[#This Row],[TN]])/(Tabell1[[#This Row],[TP]]+Tabell1[[#This Row],[TN]]+Tabell1[[#This Row],[FP]]+Tabell1[[#This Row],[FN]])</f>
        <v>0.87966654584994564</v>
      </c>
      <c r="O4661">
        <f>Tabell1[[#This Row],[TP]]/(Tabell1[[#This Row],[TP]]+Tabell1[[#This Row],[FP]])</f>
        <v>0.88249312557286896</v>
      </c>
      <c r="P4661">
        <f>Tabell1[[#This Row],[TP]]/(Tabell1[[#This Row],[TP]]+Tabell1[[#This Row],[FN]])</f>
        <v>0.87511361570623525</v>
      </c>
      <c r="Q4661">
        <f>2*(Tabell1[[#This Row],[Recall]] * Tabell1[[#This Row],[Precision]]) / (Tabell1[[#This Row],[Recall]] + Tabell1[[#This Row],[Precision]])</f>
        <v>0.87878787878787878</v>
      </c>
      <c r="R4661">
        <v>4814</v>
      </c>
      <c r="S4661">
        <v>4894</v>
      </c>
      <c r="T4661">
        <v>641</v>
      </c>
      <c r="U4661">
        <v>687</v>
      </c>
    </row>
    <row r="4662" spans="1:21" hidden="1" x14ac:dyDescent="0.3">
      <c r="A4662" s="21" t="s">
        <v>31</v>
      </c>
      <c r="B4662" s="23" t="s">
        <v>33</v>
      </c>
      <c r="C4662" s="24" t="s">
        <v>38</v>
      </c>
      <c r="D4662" s="24" t="s">
        <v>38</v>
      </c>
      <c r="E4662" t="s">
        <v>39</v>
      </c>
      <c r="F4662" s="19" t="s">
        <v>21</v>
      </c>
      <c r="G4662" s="25" t="s">
        <v>26</v>
      </c>
      <c r="H4662" s="25" t="s">
        <v>26</v>
      </c>
      <c r="I4662" s="21"/>
      <c r="J4662" s="21" t="s">
        <v>29</v>
      </c>
      <c r="K4662" s="26">
        <v>67.924288988113403</v>
      </c>
      <c r="L4662" s="26">
        <v>0.56454038619995095</v>
      </c>
      <c r="N4662">
        <f>(Tabell1[[#This Row],[TP]]+Tabell1[[#This Row],[TN]])/(Tabell1[[#This Row],[TP]]+Tabell1[[#This Row],[TN]]+Tabell1[[#This Row],[FP]]+Tabell1[[#This Row],[FN]])</f>
        <v>0.84076375754300636</v>
      </c>
      <c r="O4662">
        <f>Tabell1[[#This Row],[TP]]/(Tabell1[[#This Row],[TP]]+Tabell1[[#This Row],[FP]])</f>
        <v>0.8106501391348343</v>
      </c>
      <c r="P4662">
        <f>Tabell1[[#This Row],[TP]]/(Tabell1[[#This Row],[TP]]+Tabell1[[#This Row],[FN]])</f>
        <v>0.95943113772455091</v>
      </c>
      <c r="Q4662">
        <f>2*(Tabell1[[#This Row],[Recall]] * Tabell1[[#This Row],[Precision]]) / (Tabell1[[#This Row],[Recall]] + Tabell1[[#This Row],[Precision]])</f>
        <v>0.87878787878787878</v>
      </c>
      <c r="R4662">
        <v>6409</v>
      </c>
      <c r="S4662">
        <v>2926</v>
      </c>
      <c r="T4662">
        <v>1497</v>
      </c>
      <c r="U4662">
        <v>271</v>
      </c>
    </row>
    <row r="4663" spans="1:21" hidden="1" x14ac:dyDescent="0.3">
      <c r="A4663" s="25" t="s">
        <v>20</v>
      </c>
      <c r="B4663" s="21" t="s">
        <v>32</v>
      </c>
      <c r="C4663" s="24" t="s">
        <v>38</v>
      </c>
      <c r="D4663" s="24" t="s">
        <v>38</v>
      </c>
      <c r="E4663" t="s">
        <v>45</v>
      </c>
      <c r="F4663" s="19" t="s">
        <v>21</v>
      </c>
      <c r="G4663" s="25" t="s">
        <v>26</v>
      </c>
      <c r="H4663" s="21" t="s">
        <v>29</v>
      </c>
      <c r="I4663" s="25" t="s">
        <v>25</v>
      </c>
      <c r="J4663" s="21" t="s">
        <v>29</v>
      </c>
      <c r="K4663" s="26">
        <v>2.1900472640991202</v>
      </c>
      <c r="L4663" s="26">
        <v>5.9681048393249503</v>
      </c>
      <c r="N4663">
        <f>(Tabell1[[#This Row],[TP]]+Tabell1[[#This Row],[TN]])/(Tabell1[[#This Row],[TP]]+Tabell1[[#This Row],[TN]]+Tabell1[[#This Row],[FP]]+Tabell1[[#This Row],[FN]])</f>
        <v>0.85117918134995929</v>
      </c>
      <c r="O4663">
        <f>Tabell1[[#This Row],[TP]]/(Tabell1[[#This Row],[TP]]+Tabell1[[#This Row],[FP]])</f>
        <v>0.85628227194492257</v>
      </c>
      <c r="P4663">
        <f>Tabell1[[#This Row],[TP]]/(Tabell1[[#This Row],[TP]]+Tabell1[[#This Row],[FN]])</f>
        <v>0.9024943310657596</v>
      </c>
      <c r="Q4663">
        <f>2*(Tabell1[[#This Row],[Recall]] * Tabell1[[#This Row],[Precision]]) / (Tabell1[[#This Row],[Recall]] + Tabell1[[#This Row],[Precision]])</f>
        <v>0.87878118790019877</v>
      </c>
      <c r="R4663">
        <v>5970</v>
      </c>
      <c r="S4663">
        <v>3450</v>
      </c>
      <c r="T4663">
        <v>1002</v>
      </c>
      <c r="U4663">
        <v>645</v>
      </c>
    </row>
    <row r="4664" spans="1:21" hidden="1" x14ac:dyDescent="0.3">
      <c r="A4664" s="21" t="s">
        <v>31</v>
      </c>
      <c r="B4664" s="21" t="s">
        <v>32</v>
      </c>
      <c r="C4664" s="23" t="s">
        <v>40</v>
      </c>
      <c r="D4664" s="23" t="s">
        <v>40</v>
      </c>
      <c r="E4664" t="s">
        <v>46</v>
      </c>
      <c r="F4664" s="25" t="s">
        <v>30</v>
      </c>
      <c r="G4664" s="25" t="s">
        <v>26</v>
      </c>
      <c r="H4664" s="25" t="s">
        <v>26</v>
      </c>
      <c r="I4664" s="25" t="s">
        <v>25</v>
      </c>
      <c r="J4664" s="25" t="s">
        <v>26</v>
      </c>
      <c r="K4664" s="26">
        <v>9.8542826175689697</v>
      </c>
      <c r="L4664" s="26">
        <v>1.3886909484863199</v>
      </c>
      <c r="N4664">
        <f>(Tabell1[[#This Row],[TP]]+Tabell1[[#This Row],[TN]])/(Tabell1[[#This Row],[TP]]+Tabell1[[#This Row],[TN]]+Tabell1[[#This Row],[FP]]+Tabell1[[#This Row],[FN]])</f>
        <v>0.87658571946357378</v>
      </c>
      <c r="O4664">
        <f>Tabell1[[#This Row],[TP]]/(Tabell1[[#This Row],[TP]]+Tabell1[[#This Row],[FP]])</f>
        <v>0.86098028955171813</v>
      </c>
      <c r="P4664">
        <f>Tabell1[[#This Row],[TP]]/(Tabell1[[#This Row],[TP]]+Tabell1[[#This Row],[FN]])</f>
        <v>0.89729140156335208</v>
      </c>
      <c r="Q4664">
        <f>2*(Tabell1[[#This Row],[Recall]] * Tabell1[[#This Row],[Precision]]) / (Tabell1[[#This Row],[Recall]] + Tabell1[[#This Row],[Precision]])</f>
        <v>0.87876090439736509</v>
      </c>
      <c r="R4664">
        <v>4936</v>
      </c>
      <c r="S4664">
        <v>4738</v>
      </c>
      <c r="T4664">
        <v>797</v>
      </c>
      <c r="U4664">
        <v>565</v>
      </c>
    </row>
    <row r="4665" spans="1:21" hidden="1" x14ac:dyDescent="0.3">
      <c r="A4665" s="21" t="s">
        <v>31</v>
      </c>
      <c r="B4665" s="23" t="s">
        <v>33</v>
      </c>
      <c r="C4665" s="24" t="s">
        <v>38</v>
      </c>
      <c r="D4665" s="24" t="s">
        <v>38</v>
      </c>
      <c r="E4665" t="s">
        <v>45</v>
      </c>
      <c r="F4665" s="19" t="s">
        <v>21</v>
      </c>
      <c r="G4665" s="25" t="s">
        <v>26</v>
      </c>
      <c r="H4665" s="25" t="s">
        <v>26</v>
      </c>
      <c r="I4665" s="25" t="s">
        <v>25</v>
      </c>
      <c r="J4665" s="21" t="s">
        <v>29</v>
      </c>
      <c r="K4665" s="26">
        <v>73.306912183761597</v>
      </c>
      <c r="L4665" s="26">
        <v>0.75336956977844205</v>
      </c>
      <c r="N4665">
        <f>(Tabell1[[#This Row],[TP]]+Tabell1[[#This Row],[TN]])/(Tabell1[[#This Row],[TP]]+Tabell1[[#This Row],[TN]]+Tabell1[[#This Row],[FP]]+Tabell1[[#This Row],[FN]])</f>
        <v>0.84051685190205117</v>
      </c>
      <c r="O4665">
        <f>Tabell1[[#This Row],[TP]]/(Tabell1[[#This Row],[TP]]+Tabell1[[#This Row],[FP]])</f>
        <v>0.80533870561571397</v>
      </c>
      <c r="P4665">
        <f>Tabell1[[#This Row],[TP]]/(Tabell1[[#This Row],[TP]]+Tabell1[[#This Row],[FN]])</f>
        <v>0.9668934240362812</v>
      </c>
      <c r="Q4665">
        <f>2*(Tabell1[[#This Row],[Recall]] * Tabell1[[#This Row],[Precision]]) / (Tabell1[[#This Row],[Recall]] + Tabell1[[#This Row],[Precision]])</f>
        <v>0.87875249021089519</v>
      </c>
      <c r="R4665">
        <v>6396</v>
      </c>
      <c r="S4665">
        <v>2906</v>
      </c>
      <c r="T4665">
        <v>1546</v>
      </c>
      <c r="U4665">
        <v>219</v>
      </c>
    </row>
    <row r="4666" spans="1:21" hidden="1" x14ac:dyDescent="0.3">
      <c r="A4666" s="25" t="s">
        <v>20</v>
      </c>
      <c r="B4666" s="23" t="s">
        <v>33</v>
      </c>
      <c r="C4666" s="23" t="s">
        <v>40</v>
      </c>
      <c r="D4666" s="23" t="s">
        <v>40</v>
      </c>
      <c r="E4666" t="s">
        <v>46</v>
      </c>
      <c r="F4666" s="25" t="s">
        <v>30</v>
      </c>
      <c r="G4666" s="25" t="s">
        <v>26</v>
      </c>
      <c r="H4666" s="21" t="s">
        <v>29</v>
      </c>
      <c r="I4666" s="25" t="s">
        <v>25</v>
      </c>
      <c r="J4666" s="25" t="s">
        <v>26</v>
      </c>
      <c r="K4666" s="26">
        <v>3.6452219486236501</v>
      </c>
      <c r="L4666" s="26">
        <v>10.2291538715362</v>
      </c>
      <c r="N4666">
        <f>(Tabell1[[#This Row],[TP]]+Tabell1[[#This Row],[TN]])/(Tabell1[[#This Row],[TP]]+Tabell1[[#This Row],[TN]]+Tabell1[[#This Row],[FP]]+Tabell1[[#This Row],[FN]])</f>
        <v>0.88039144617615073</v>
      </c>
      <c r="O4666">
        <f>Tabell1[[#This Row],[TP]]/(Tabell1[[#This Row],[TP]]+Tabell1[[#This Row],[FP]])</f>
        <v>0.8882079851439183</v>
      </c>
      <c r="P4666">
        <f>Tabell1[[#This Row],[TP]]/(Tabell1[[#This Row],[TP]]+Tabell1[[#This Row],[FN]])</f>
        <v>0.86947827667696787</v>
      </c>
      <c r="Q4666">
        <f>2*(Tabell1[[#This Row],[Recall]] * Tabell1[[#This Row],[Precision]]) / (Tabell1[[#This Row],[Recall]] + Tabell1[[#This Row],[Precision]])</f>
        <v>0.87874334006981436</v>
      </c>
      <c r="R4666">
        <v>4783</v>
      </c>
      <c r="S4666">
        <v>4933</v>
      </c>
      <c r="T4666">
        <v>602</v>
      </c>
      <c r="U4666">
        <v>718</v>
      </c>
    </row>
    <row r="4667" spans="1:21" hidden="1" x14ac:dyDescent="0.3">
      <c r="A4667" s="25" t="s">
        <v>20</v>
      </c>
      <c r="B4667" s="25" t="s">
        <v>22</v>
      </c>
      <c r="C4667" s="23" t="s">
        <v>40</v>
      </c>
      <c r="D4667" s="23" t="s">
        <v>40</v>
      </c>
      <c r="E4667" t="s">
        <v>46</v>
      </c>
      <c r="F4667" s="19" t="s">
        <v>21</v>
      </c>
      <c r="G4667" s="21" t="s">
        <v>29</v>
      </c>
      <c r="H4667" s="21" t="s">
        <v>29</v>
      </c>
      <c r="I4667" s="25" t="s">
        <v>25</v>
      </c>
      <c r="J4667" s="25" t="s">
        <v>26</v>
      </c>
      <c r="K4667" s="26">
        <v>1.8971254825592001</v>
      </c>
      <c r="L4667" s="26">
        <v>4.3428583145141602</v>
      </c>
      <c r="N4667">
        <f>(Tabell1[[#This Row],[TP]]+Tabell1[[#This Row],[TN]])/(Tabell1[[#This Row],[TP]]+Tabell1[[#This Row],[TN]]+Tabell1[[#This Row],[FP]]+Tabell1[[#This Row],[FN]])</f>
        <v>0.87966654584994564</v>
      </c>
      <c r="O4667">
        <f>Tabell1[[#This Row],[TP]]/(Tabell1[[#This Row],[TP]]+Tabell1[[#This Row],[FP]])</f>
        <v>0.88333639537020026</v>
      </c>
      <c r="P4667">
        <f>Tabell1[[#This Row],[TP]]/(Tabell1[[#This Row],[TP]]+Tabell1[[#This Row],[FN]])</f>
        <v>0.87402290492637702</v>
      </c>
      <c r="Q4667">
        <f>2*(Tabell1[[#This Row],[Recall]] * Tabell1[[#This Row],[Precision]]) / (Tabell1[[#This Row],[Recall]] + Tabell1[[#This Row],[Precision]])</f>
        <v>0.87865497076023391</v>
      </c>
      <c r="R4667">
        <v>4808</v>
      </c>
      <c r="S4667">
        <v>4900</v>
      </c>
      <c r="T4667">
        <v>635</v>
      </c>
      <c r="U4667">
        <v>693</v>
      </c>
    </row>
    <row r="4668" spans="1:21" hidden="1" x14ac:dyDescent="0.3">
      <c r="A4668" s="21" t="s">
        <v>31</v>
      </c>
      <c r="B4668" s="25" t="s">
        <v>22</v>
      </c>
      <c r="C4668" s="23" t="s">
        <v>40</v>
      </c>
      <c r="D4668" s="23" t="s">
        <v>40</v>
      </c>
      <c r="E4668" t="s">
        <v>41</v>
      </c>
      <c r="F4668" s="25" t="s">
        <v>30</v>
      </c>
      <c r="G4668" s="21" t="s">
        <v>29</v>
      </c>
      <c r="H4668" s="21" t="s">
        <v>29</v>
      </c>
      <c r="I4668" s="21"/>
      <c r="J4668" s="25" t="s">
        <v>26</v>
      </c>
      <c r="K4668" s="26">
        <v>6.5638952255248997</v>
      </c>
      <c r="L4668" s="26">
        <v>0.99967837333679199</v>
      </c>
      <c r="N4668">
        <f>(Tabell1[[#This Row],[TP]]+Tabell1[[#This Row],[TN]])/(Tabell1[[#This Row],[TP]]+Tabell1[[#This Row],[TN]]+Tabell1[[#This Row],[FP]]+Tabell1[[#This Row],[FN]])</f>
        <v>0.87909410809347655</v>
      </c>
      <c r="O4668">
        <f>Tabell1[[#This Row],[TP]]/(Tabell1[[#This Row],[TP]]+Tabell1[[#This Row],[FP]])</f>
        <v>0.88197854155300959</v>
      </c>
      <c r="P4668">
        <f>Tabell1[[#This Row],[TP]]/(Tabell1[[#This Row],[TP]]+Tabell1[[#This Row],[FN]])</f>
        <v>0.87529326836311139</v>
      </c>
      <c r="Q4668">
        <f>2*(Tabell1[[#This Row],[Recall]] * Tabell1[[#This Row],[Precision]]) / (Tabell1[[#This Row],[Recall]] + Tabell1[[#This Row],[Precision]])</f>
        <v>0.87862318840579712</v>
      </c>
      <c r="R4668">
        <v>4850</v>
      </c>
      <c r="S4668">
        <v>4893</v>
      </c>
      <c r="T4668">
        <v>649</v>
      </c>
      <c r="U4668">
        <v>691</v>
      </c>
    </row>
    <row r="4669" spans="1:21" hidden="1" x14ac:dyDescent="0.3">
      <c r="A4669" s="25" t="s">
        <v>20</v>
      </c>
      <c r="B4669" s="23" t="s">
        <v>33</v>
      </c>
      <c r="C4669" s="23" t="s">
        <v>40</v>
      </c>
      <c r="D4669" s="23" t="s">
        <v>40</v>
      </c>
      <c r="E4669" t="s">
        <v>46</v>
      </c>
      <c r="F4669" s="19" t="s">
        <v>21</v>
      </c>
      <c r="G4669" s="25" t="s">
        <v>26</v>
      </c>
      <c r="H4669" s="21" t="s">
        <v>29</v>
      </c>
      <c r="I4669" s="21"/>
      <c r="J4669" s="25" t="s">
        <v>26</v>
      </c>
      <c r="K4669" s="26">
        <v>2.6635963916778498</v>
      </c>
      <c r="L4669" s="26">
        <v>7.3336627483367902</v>
      </c>
      <c r="N4669">
        <f>(Tabell1[[#This Row],[TP]]+Tabell1[[#This Row],[TN]])/(Tabell1[[#This Row],[TP]]+Tabell1[[#This Row],[TN]]+Tabell1[[#This Row],[FP]]+Tabell1[[#This Row],[FN]])</f>
        <v>0.88147879666545847</v>
      </c>
      <c r="O4669">
        <f>Tabell1[[#This Row],[TP]]/(Tabell1[[#This Row],[TP]]+Tabell1[[#This Row],[FP]])</f>
        <v>0.89744075829383885</v>
      </c>
      <c r="P4669">
        <f>Tabell1[[#This Row],[TP]]/(Tabell1[[#This Row],[TP]]+Tabell1[[#This Row],[FN]])</f>
        <v>0.8605708053081258</v>
      </c>
      <c r="Q4669">
        <f>2*(Tabell1[[#This Row],[Recall]] * Tabell1[[#This Row],[Precision]]) / (Tabell1[[#This Row],[Recall]] + Tabell1[[#This Row],[Precision]])</f>
        <v>0.87861915367483301</v>
      </c>
      <c r="R4669">
        <v>4734</v>
      </c>
      <c r="S4669">
        <v>4994</v>
      </c>
      <c r="T4669">
        <v>541</v>
      </c>
      <c r="U4669">
        <v>767</v>
      </c>
    </row>
    <row r="4670" spans="1:21" hidden="1" x14ac:dyDescent="0.3">
      <c r="A4670" s="21" t="s">
        <v>31</v>
      </c>
      <c r="B4670" s="23" t="s">
        <v>33</v>
      </c>
      <c r="C4670" s="23" t="s">
        <v>40</v>
      </c>
      <c r="D4670" s="23" t="s">
        <v>40</v>
      </c>
      <c r="E4670" t="s">
        <v>46</v>
      </c>
      <c r="F4670" s="19" t="s">
        <v>21</v>
      </c>
      <c r="G4670" s="25" t="s">
        <v>26</v>
      </c>
      <c r="H4670" s="21" t="s">
        <v>29</v>
      </c>
      <c r="I4670" s="25" t="s">
        <v>25</v>
      </c>
      <c r="J4670" s="25" t="s">
        <v>26</v>
      </c>
      <c r="K4670" s="26">
        <v>399.64881634712202</v>
      </c>
      <c r="L4670" s="26">
        <v>3.5145246982574401</v>
      </c>
      <c r="N4670">
        <f>(Tabell1[[#This Row],[TP]]+Tabell1[[#This Row],[TN]])/(Tabell1[[#This Row],[TP]]+Tabell1[[#This Row],[TN]]+Tabell1[[#This Row],[FP]]+Tabell1[[#This Row],[FN]])</f>
        <v>0.87767306995288152</v>
      </c>
      <c r="O4670">
        <f>Tabell1[[#This Row],[TP]]/(Tabell1[[#This Row],[TP]]+Tabell1[[#This Row],[FP]])</f>
        <v>0.86937177433707069</v>
      </c>
      <c r="P4670">
        <f>Tabell1[[#This Row],[TP]]/(Tabell1[[#This Row],[TP]]+Tabell1[[#This Row],[FN]])</f>
        <v>0.8880203599345573</v>
      </c>
      <c r="Q4670">
        <f>2*(Tabell1[[#This Row],[Recall]] * Tabell1[[#This Row],[Precision]]) / (Tabell1[[#This Row],[Recall]] + Tabell1[[#This Row],[Precision]])</f>
        <v>0.87859712230215836</v>
      </c>
      <c r="R4670">
        <v>4885</v>
      </c>
      <c r="S4670">
        <v>4801</v>
      </c>
      <c r="T4670">
        <v>734</v>
      </c>
      <c r="U4670">
        <v>616</v>
      </c>
    </row>
    <row r="4671" spans="1:21" hidden="1" x14ac:dyDescent="0.3">
      <c r="A4671" s="21" t="s">
        <v>31</v>
      </c>
      <c r="B4671" s="23" t="s">
        <v>33</v>
      </c>
      <c r="C4671" s="23" t="s">
        <v>40</v>
      </c>
      <c r="D4671" s="23" t="s">
        <v>40</v>
      </c>
      <c r="E4671" t="s">
        <v>46</v>
      </c>
      <c r="F4671" s="25" t="s">
        <v>30</v>
      </c>
      <c r="G4671" s="21" t="s">
        <v>29</v>
      </c>
      <c r="H4671" s="21" t="s">
        <v>29</v>
      </c>
      <c r="I4671" s="25" t="s">
        <v>25</v>
      </c>
      <c r="J4671" s="25" t="s">
        <v>26</v>
      </c>
      <c r="K4671" s="26">
        <v>334.54524707794099</v>
      </c>
      <c r="L4671" s="26">
        <v>7.9313659667968697</v>
      </c>
      <c r="N4671">
        <f>(Tabell1[[#This Row],[TP]]+Tabell1[[#This Row],[TN]])/(Tabell1[[#This Row],[TP]]+Tabell1[[#This Row],[TN]]+Tabell1[[#This Row],[FP]]+Tabell1[[#This Row],[FN]])</f>
        <v>0.8743204059441827</v>
      </c>
      <c r="O4671">
        <f>Tabell1[[#This Row],[TP]]/(Tabell1[[#This Row],[TP]]+Tabell1[[#This Row],[FP]])</f>
        <v>0.84758364312267653</v>
      </c>
      <c r="P4671">
        <f>Tabell1[[#This Row],[TP]]/(Tabell1[[#This Row],[TP]]+Tabell1[[#This Row],[FN]])</f>
        <v>0.91183421196146153</v>
      </c>
      <c r="Q4671">
        <f>2*(Tabell1[[#This Row],[Recall]] * Tabell1[[#This Row],[Precision]]) / (Tabell1[[#This Row],[Recall]] + Tabell1[[#This Row],[Precision]])</f>
        <v>0.87853577371048241</v>
      </c>
      <c r="R4671">
        <v>5016</v>
      </c>
      <c r="S4671">
        <v>4633</v>
      </c>
      <c r="T4671">
        <v>902</v>
      </c>
      <c r="U4671">
        <v>485</v>
      </c>
    </row>
    <row r="4672" spans="1:21" hidden="1" x14ac:dyDescent="0.3">
      <c r="A4672" s="21" t="s">
        <v>31</v>
      </c>
      <c r="B4672" s="25" t="s">
        <v>22</v>
      </c>
      <c r="C4672" s="24" t="s">
        <v>38</v>
      </c>
      <c r="D4672" s="24" t="s">
        <v>38</v>
      </c>
      <c r="E4672" t="s">
        <v>45</v>
      </c>
      <c r="F4672" s="25" t="s">
        <v>30</v>
      </c>
      <c r="G4672" s="21" t="s">
        <v>29</v>
      </c>
      <c r="H4672" s="25" t="s">
        <v>26</v>
      </c>
      <c r="I4672" s="25" t="s">
        <v>25</v>
      </c>
      <c r="J4672" s="21" t="s">
        <v>29</v>
      </c>
      <c r="K4672" s="26">
        <v>1.60315012931823</v>
      </c>
      <c r="L4672" s="26">
        <v>0.58071684837341297</v>
      </c>
      <c r="N4672">
        <f>(Tabell1[[#This Row],[TP]]+Tabell1[[#This Row],[TN]])/(Tabell1[[#This Row],[TP]]+Tabell1[[#This Row],[TN]]+Tabell1[[#This Row],[FP]]+Tabell1[[#This Row],[FN]])</f>
        <v>0.84575765790187041</v>
      </c>
      <c r="O4672">
        <f>Tabell1[[#This Row],[TP]]/(Tabell1[[#This Row],[TP]]+Tabell1[[#This Row],[FP]])</f>
        <v>0.83010492332526231</v>
      </c>
      <c r="P4672">
        <f>Tabell1[[#This Row],[TP]]/(Tabell1[[#This Row],[TP]]+Tabell1[[#This Row],[FN]])</f>
        <v>0.93287981859410429</v>
      </c>
      <c r="Q4672">
        <f>2*(Tabell1[[#This Row],[Recall]] * Tabell1[[#This Row],[Precision]]) / (Tabell1[[#This Row],[Recall]] + Tabell1[[#This Row],[Precision]])</f>
        <v>0.87849669015588294</v>
      </c>
      <c r="R4672">
        <v>6171</v>
      </c>
      <c r="S4672">
        <v>3189</v>
      </c>
      <c r="T4672">
        <v>1263</v>
      </c>
      <c r="U4672">
        <v>444</v>
      </c>
    </row>
    <row r="4673" spans="1:21" hidden="1" x14ac:dyDescent="0.3">
      <c r="A4673" s="21" t="s">
        <v>31</v>
      </c>
      <c r="B4673" s="23" t="s">
        <v>33</v>
      </c>
      <c r="C4673" s="23" t="s">
        <v>40</v>
      </c>
      <c r="D4673" s="23" t="s">
        <v>40</v>
      </c>
      <c r="E4673" t="s">
        <v>46</v>
      </c>
      <c r="F4673" s="19" t="s">
        <v>21</v>
      </c>
      <c r="G4673" s="25" t="s">
        <v>26</v>
      </c>
      <c r="H4673" s="25" t="s">
        <v>26</v>
      </c>
      <c r="I4673" s="25" t="s">
        <v>25</v>
      </c>
      <c r="J4673" s="25" t="s">
        <v>26</v>
      </c>
      <c r="K4673" s="26">
        <v>408.26977109909001</v>
      </c>
      <c r="L4673" s="26">
        <v>2.7538893222808798</v>
      </c>
      <c r="N4673">
        <f>(Tabell1[[#This Row],[TP]]+Tabell1[[#This Row],[TN]])/(Tabell1[[#This Row],[TP]]+Tabell1[[#This Row],[TN]]+Tabell1[[#This Row],[FP]]+Tabell1[[#This Row],[FN]])</f>
        <v>0.87839797027908662</v>
      </c>
      <c r="O4673">
        <f>Tabell1[[#This Row],[TP]]/(Tabell1[[#This Row],[TP]]+Tabell1[[#This Row],[FP]])</f>
        <v>0.87529326836311139</v>
      </c>
      <c r="P4673">
        <f>Tabell1[[#This Row],[TP]]/(Tabell1[[#This Row],[TP]]+Tabell1[[#This Row],[FN]])</f>
        <v>0.88165788038538451</v>
      </c>
      <c r="Q4673">
        <f>2*(Tabell1[[#This Row],[Recall]] * Tabell1[[#This Row],[Precision]]) / (Tabell1[[#This Row],[Recall]] + Tabell1[[#This Row],[Precision]])</f>
        <v>0.87846404636841158</v>
      </c>
      <c r="R4673">
        <v>4850</v>
      </c>
      <c r="S4673">
        <v>4844</v>
      </c>
      <c r="T4673">
        <v>691</v>
      </c>
      <c r="U4673">
        <v>651</v>
      </c>
    </row>
    <row r="4674" spans="1:21" hidden="1" x14ac:dyDescent="0.3">
      <c r="A4674" s="25" t="s">
        <v>20</v>
      </c>
      <c r="B4674" s="23" t="s">
        <v>33</v>
      </c>
      <c r="C4674" s="23" t="s">
        <v>40</v>
      </c>
      <c r="D4674" s="23" t="s">
        <v>40</v>
      </c>
      <c r="E4674" t="s">
        <v>46</v>
      </c>
      <c r="F4674" s="19" t="s">
        <v>21</v>
      </c>
      <c r="G4674" s="21" t="s">
        <v>29</v>
      </c>
      <c r="H4674" s="21" t="s">
        <v>29</v>
      </c>
      <c r="I4674" s="21"/>
      <c r="J4674" s="25" t="s">
        <v>26</v>
      </c>
      <c r="K4674" s="26">
        <v>2.7515051364898602</v>
      </c>
      <c r="L4674" s="26">
        <v>6.8700268268585196</v>
      </c>
      <c r="N4674">
        <f>(Tabell1[[#This Row],[TP]]+Tabell1[[#This Row],[TN]])/(Tabell1[[#This Row],[TP]]+Tabell1[[#This Row],[TN]]+Tabell1[[#This Row],[FP]]+Tabell1[[#This Row],[FN]])</f>
        <v>0.88120695904313162</v>
      </c>
      <c r="O4674">
        <f>Tabell1[[#This Row],[TP]]/(Tabell1[[#This Row],[TP]]+Tabell1[[#This Row],[FP]])</f>
        <v>0.89663006436955695</v>
      </c>
      <c r="P4674">
        <f>Tabell1[[#This Row],[TP]]/(Tabell1[[#This Row],[TP]]+Tabell1[[#This Row],[FN]])</f>
        <v>0.8609343755680785</v>
      </c>
      <c r="Q4674">
        <f>2*(Tabell1[[#This Row],[Recall]] * Tabell1[[#This Row],[Precision]]) / (Tabell1[[#This Row],[Recall]] + Tabell1[[#This Row],[Precision]])</f>
        <v>0.87841973476768986</v>
      </c>
      <c r="R4674">
        <v>4736</v>
      </c>
      <c r="S4674">
        <v>4989</v>
      </c>
      <c r="T4674">
        <v>546</v>
      </c>
      <c r="U4674">
        <v>765</v>
      </c>
    </row>
    <row r="4675" spans="1:21" hidden="1" x14ac:dyDescent="0.3">
      <c r="A4675" s="25" t="s">
        <v>20</v>
      </c>
      <c r="B4675" s="23" t="s">
        <v>33</v>
      </c>
      <c r="C4675" s="23" t="s">
        <v>40</v>
      </c>
      <c r="D4675" s="23" t="s">
        <v>40</v>
      </c>
      <c r="E4675" t="s">
        <v>41</v>
      </c>
      <c r="F4675" s="19" t="s">
        <v>21</v>
      </c>
      <c r="G4675" s="25" t="s">
        <v>26</v>
      </c>
      <c r="H4675" s="25" t="s">
        <v>26</v>
      </c>
      <c r="I4675" s="25" t="s">
        <v>25</v>
      </c>
      <c r="J4675" s="25" t="s">
        <v>26</v>
      </c>
      <c r="K4675" s="26">
        <v>1.47261786460876</v>
      </c>
      <c r="L4675" s="26">
        <v>4.3422050476074201</v>
      </c>
      <c r="N4675">
        <f>(Tabell1[[#This Row],[TP]]+Tabell1[[#This Row],[TN]])/(Tabell1[[#This Row],[TP]]+Tabell1[[#This Row],[TN]]+Tabell1[[#This Row],[FP]]+Tabell1[[#This Row],[FN]])</f>
        <v>0.87999639086889836</v>
      </c>
      <c r="O4675">
        <f>Tabell1[[#This Row],[TP]]/(Tabell1[[#This Row],[TP]]+Tabell1[[#This Row],[FP]])</f>
        <v>0.89026876737720106</v>
      </c>
      <c r="P4675">
        <f>Tabell1[[#This Row],[TP]]/(Tabell1[[#This Row],[TP]]+Tabell1[[#This Row],[FN]])</f>
        <v>0.86681104493773686</v>
      </c>
      <c r="Q4675">
        <f>2*(Tabell1[[#This Row],[Recall]] * Tabell1[[#This Row],[Precision]]) / (Tabell1[[#This Row],[Recall]] + Tabell1[[#This Row],[Precision]])</f>
        <v>0.878383321141185</v>
      </c>
      <c r="R4675">
        <v>4803</v>
      </c>
      <c r="S4675">
        <v>4950</v>
      </c>
      <c r="T4675">
        <v>592</v>
      </c>
      <c r="U4675">
        <v>738</v>
      </c>
    </row>
    <row r="4676" spans="1:21" hidden="1" x14ac:dyDescent="0.3">
      <c r="A4676" s="25" t="s">
        <v>20</v>
      </c>
      <c r="B4676" s="23" t="s">
        <v>33</v>
      </c>
      <c r="C4676" s="23" t="s">
        <v>40</v>
      </c>
      <c r="D4676" s="23" t="s">
        <v>40</v>
      </c>
      <c r="E4676" t="s">
        <v>41</v>
      </c>
      <c r="F4676" s="19" t="s">
        <v>21</v>
      </c>
      <c r="G4676" s="21" t="s">
        <v>29</v>
      </c>
      <c r="H4676" s="25" t="s">
        <v>26</v>
      </c>
      <c r="I4676" s="25" t="s">
        <v>25</v>
      </c>
      <c r="J4676" s="25" t="s">
        <v>26</v>
      </c>
      <c r="K4676" s="26">
        <v>1.4610631465911801</v>
      </c>
      <c r="L4676" s="26">
        <v>4.2603950500488201</v>
      </c>
      <c r="N4676">
        <f>(Tabell1[[#This Row],[TP]]+Tabell1[[#This Row],[TN]])/(Tabell1[[#This Row],[TP]]+Tabell1[[#This Row],[TN]]+Tabell1[[#This Row],[FP]]+Tabell1[[#This Row],[FN]])</f>
        <v>0.87999639086889836</v>
      </c>
      <c r="O4676">
        <f>Tabell1[[#This Row],[TP]]/(Tabell1[[#This Row],[TP]]+Tabell1[[#This Row],[FP]])</f>
        <v>0.89026876737720106</v>
      </c>
      <c r="P4676">
        <f>Tabell1[[#This Row],[TP]]/(Tabell1[[#This Row],[TP]]+Tabell1[[#This Row],[FN]])</f>
        <v>0.86681104493773686</v>
      </c>
      <c r="Q4676">
        <f>2*(Tabell1[[#This Row],[Recall]] * Tabell1[[#This Row],[Precision]]) / (Tabell1[[#This Row],[Recall]] + Tabell1[[#This Row],[Precision]])</f>
        <v>0.878383321141185</v>
      </c>
      <c r="R4676">
        <v>4803</v>
      </c>
      <c r="S4676">
        <v>4950</v>
      </c>
      <c r="T4676">
        <v>592</v>
      </c>
      <c r="U4676">
        <v>738</v>
      </c>
    </row>
    <row r="4677" spans="1:21" hidden="1" x14ac:dyDescent="0.3">
      <c r="A4677" s="23" t="s">
        <v>48</v>
      </c>
      <c r="B4677" s="25" t="s">
        <v>22</v>
      </c>
      <c r="C4677" s="23" t="s">
        <v>40</v>
      </c>
      <c r="D4677" s="23" t="s">
        <v>40</v>
      </c>
      <c r="E4677" t="s">
        <v>46</v>
      </c>
      <c r="F4677" s="25" t="s">
        <v>30</v>
      </c>
      <c r="G4677" s="25" t="s">
        <v>26</v>
      </c>
      <c r="H4677" s="21" t="s">
        <v>29</v>
      </c>
      <c r="I4677" s="25" t="s">
        <v>25</v>
      </c>
      <c r="J4677" s="25" t="s">
        <v>26</v>
      </c>
      <c r="K4677" s="26">
        <v>0.42462468147277799</v>
      </c>
      <c r="L4677" s="26">
        <v>0.56309151649475098</v>
      </c>
      <c r="N4677">
        <f>(Tabell1[[#This Row],[TP]]+Tabell1[[#This Row],[TN]])/(Tabell1[[#This Row],[TP]]+Tabell1[[#This Row],[TN]]+Tabell1[[#This Row],[FP]]+Tabell1[[#This Row],[FN]])</f>
        <v>0.8812975715839072</v>
      </c>
      <c r="O4677">
        <f>Tabell1[[#This Row],[TP]]/(Tabell1[[#This Row],[TP]]+Tabell1[[#This Row],[FP]])</f>
        <v>0.89830830640562631</v>
      </c>
      <c r="P4677">
        <f>Tabell1[[#This Row],[TP]]/(Tabell1[[#This Row],[TP]]+Tabell1[[#This Row],[FN]])</f>
        <v>0.85911652426831486</v>
      </c>
      <c r="Q4677">
        <f>2*(Tabell1[[#This Row],[Recall]] * Tabell1[[#This Row],[Precision]]) / (Tabell1[[#This Row],[Recall]] + Tabell1[[#This Row],[Precision]])</f>
        <v>0.87827541349191607</v>
      </c>
      <c r="R4677">
        <v>4726</v>
      </c>
      <c r="S4677">
        <v>5000</v>
      </c>
      <c r="T4677">
        <v>535</v>
      </c>
      <c r="U4677">
        <v>775</v>
      </c>
    </row>
    <row r="4678" spans="1:21" hidden="1" x14ac:dyDescent="0.3">
      <c r="A4678" s="21" t="s">
        <v>31</v>
      </c>
      <c r="B4678" s="25" t="s">
        <v>22</v>
      </c>
      <c r="C4678" s="23" t="s">
        <v>40</v>
      </c>
      <c r="D4678" s="20" t="s">
        <v>23</v>
      </c>
      <c r="E4678" t="s">
        <v>24</v>
      </c>
      <c r="F4678" s="19" t="s">
        <v>21</v>
      </c>
      <c r="G4678" s="25" t="s">
        <v>26</v>
      </c>
      <c r="H4678" s="21" t="s">
        <v>29</v>
      </c>
      <c r="I4678" s="25" t="s">
        <v>25</v>
      </c>
      <c r="J4678" s="21" t="s">
        <v>29</v>
      </c>
      <c r="K4678" s="26">
        <v>1.72599148750305</v>
      </c>
      <c r="L4678" s="26">
        <v>0.43664789199829102</v>
      </c>
      <c r="N4678">
        <f>(Tabell1[[#This Row],[TP]]+Tabell1[[#This Row],[TN]])/(Tabell1[[#This Row],[TP]]+Tabell1[[#This Row],[TN]]+Tabell1[[#This Row],[FP]]+Tabell1[[#This Row],[FN]])</f>
        <v>0.80447180229926674</v>
      </c>
      <c r="O4678">
        <f>Tabell1[[#This Row],[TP]]/(Tabell1[[#This Row],[TP]]+Tabell1[[#This Row],[FP]])</f>
        <v>0.96243667366860253</v>
      </c>
      <c r="P4678">
        <f>Tabell1[[#This Row],[TP]]/(Tabell1[[#This Row],[TP]]+Tabell1[[#This Row],[FN]])</f>
        <v>0.80756868843960605</v>
      </c>
      <c r="Q4678">
        <f>2*(Tabell1[[#This Row],[Recall]] * Tabell1[[#This Row],[Precision]]) / (Tabell1[[#This Row],[Recall]] + Tabell1[[#This Row],[Precision]])</f>
        <v>0.87822753410756571</v>
      </c>
      <c r="R4678">
        <v>7789</v>
      </c>
      <c r="S4678">
        <v>1098</v>
      </c>
      <c r="T4678">
        <v>304</v>
      </c>
      <c r="U4678">
        <v>1856</v>
      </c>
    </row>
    <row r="4679" spans="1:21" hidden="1" x14ac:dyDescent="0.3">
      <c r="A4679" s="21" t="s">
        <v>31</v>
      </c>
      <c r="B4679" s="21" t="s">
        <v>32</v>
      </c>
      <c r="C4679" s="23" t="s">
        <v>40</v>
      </c>
      <c r="D4679" s="23" t="s">
        <v>40</v>
      </c>
      <c r="E4679" t="s">
        <v>46</v>
      </c>
      <c r="F4679" s="25" t="s">
        <v>30</v>
      </c>
      <c r="G4679" s="25" t="s">
        <v>26</v>
      </c>
      <c r="H4679" s="21" t="s">
        <v>29</v>
      </c>
      <c r="I4679" s="25" t="s">
        <v>25</v>
      </c>
      <c r="J4679" s="25" t="s">
        <v>26</v>
      </c>
      <c r="K4679" s="26">
        <v>8.4095711708068794</v>
      </c>
      <c r="L4679" s="26">
        <v>1.31730508804321</v>
      </c>
      <c r="N4679">
        <f>(Tabell1[[#This Row],[TP]]+Tabell1[[#This Row],[TN]])/(Tabell1[[#This Row],[TP]]+Tabell1[[#This Row],[TN]]+Tabell1[[#This Row],[FP]]+Tabell1[[#This Row],[FN]])</f>
        <v>0.87540775643349045</v>
      </c>
      <c r="O4679">
        <f>Tabell1[[#This Row],[TP]]/(Tabell1[[#This Row],[TP]]+Tabell1[[#This Row],[FP]])</f>
        <v>0.85630397236614852</v>
      </c>
      <c r="P4679">
        <f>Tabell1[[#This Row],[TP]]/(Tabell1[[#This Row],[TP]]+Tabell1[[#This Row],[FN]])</f>
        <v>0.90129067442283217</v>
      </c>
      <c r="Q4679">
        <f>2*(Tabell1[[#This Row],[Recall]] * Tabell1[[#This Row],[Precision]]) / (Tabell1[[#This Row],[Recall]] + Tabell1[[#This Row],[Precision]])</f>
        <v>0.87822159241874065</v>
      </c>
      <c r="R4679">
        <v>4958</v>
      </c>
      <c r="S4679">
        <v>4703</v>
      </c>
      <c r="T4679">
        <v>832</v>
      </c>
      <c r="U4679">
        <v>543</v>
      </c>
    </row>
    <row r="4680" spans="1:21" hidden="1" x14ac:dyDescent="0.3">
      <c r="A4680" s="21" t="s">
        <v>31</v>
      </c>
      <c r="B4680" s="21" t="s">
        <v>32</v>
      </c>
      <c r="C4680" s="23" t="s">
        <v>40</v>
      </c>
      <c r="D4680" s="23" t="s">
        <v>40</v>
      </c>
      <c r="E4680" t="s">
        <v>41</v>
      </c>
      <c r="F4680" s="19" t="s">
        <v>21</v>
      </c>
      <c r="G4680" s="25" t="s">
        <v>26</v>
      </c>
      <c r="H4680" s="25" t="s">
        <v>26</v>
      </c>
      <c r="I4680" s="21"/>
      <c r="J4680" s="25" t="s">
        <v>26</v>
      </c>
      <c r="K4680" s="26">
        <v>2.37551498413085</v>
      </c>
      <c r="L4680" s="26">
        <v>1.3850297927856401</v>
      </c>
      <c r="N4680">
        <f>(Tabell1[[#This Row],[TP]]+Tabell1[[#This Row],[TN]])/(Tabell1[[#This Row],[TP]]+Tabell1[[#This Row],[TN]]+Tabell1[[#This Row],[FP]]+Tabell1[[#This Row],[FN]])</f>
        <v>0.88008661914644049</v>
      </c>
      <c r="O4680">
        <f>Tabell1[[#This Row],[TP]]/(Tabell1[[#This Row],[TP]]+Tabell1[[#This Row],[FP]])</f>
        <v>0.89203276247207741</v>
      </c>
      <c r="P4680">
        <f>Tabell1[[#This Row],[TP]]/(Tabell1[[#This Row],[TP]]+Tabell1[[#This Row],[FN]])</f>
        <v>0.86482584371052151</v>
      </c>
      <c r="Q4680">
        <f>2*(Tabell1[[#This Row],[Recall]] * Tabell1[[#This Row],[Precision]]) / (Tabell1[[#This Row],[Recall]] + Tabell1[[#This Row],[Precision]])</f>
        <v>0.87821863832126812</v>
      </c>
      <c r="R4680">
        <v>4792</v>
      </c>
      <c r="S4680">
        <v>4962</v>
      </c>
      <c r="T4680">
        <v>580</v>
      </c>
      <c r="U4680">
        <v>749</v>
      </c>
    </row>
    <row r="4681" spans="1:21" hidden="1" x14ac:dyDescent="0.3">
      <c r="A4681" s="21" t="s">
        <v>31</v>
      </c>
      <c r="B4681" s="23" t="s">
        <v>33</v>
      </c>
      <c r="C4681" s="23" t="s">
        <v>40</v>
      </c>
      <c r="D4681" s="23" t="s">
        <v>40</v>
      </c>
      <c r="E4681" t="s">
        <v>46</v>
      </c>
      <c r="F4681" s="19" t="s">
        <v>21</v>
      </c>
      <c r="G4681" s="21" t="s">
        <v>29</v>
      </c>
      <c r="H4681" s="21" t="s">
        <v>29</v>
      </c>
      <c r="I4681" s="25" t="s">
        <v>25</v>
      </c>
      <c r="J4681" s="25" t="s">
        <v>26</v>
      </c>
      <c r="K4681" s="26">
        <v>371.01782059669398</v>
      </c>
      <c r="L4681" s="26">
        <v>3.2895531654357901</v>
      </c>
      <c r="N4681">
        <f>(Tabell1[[#This Row],[TP]]+Tabell1[[#This Row],[TN]])/(Tabell1[[#This Row],[TP]]+Tabell1[[#This Row],[TN]]+Tabell1[[#This Row],[FP]]+Tabell1[[#This Row],[FN]])</f>
        <v>0.87749184487133014</v>
      </c>
      <c r="O4681">
        <f>Tabell1[[#This Row],[TP]]/(Tabell1[[#This Row],[TP]]+Tabell1[[#This Row],[FP]])</f>
        <v>0.87064498838663573</v>
      </c>
      <c r="P4681">
        <f>Tabell1[[#This Row],[TP]]/(Tabell1[[#This Row],[TP]]+Tabell1[[#This Row],[FN]])</f>
        <v>0.88583893837484096</v>
      </c>
      <c r="Q4681">
        <f>2*(Tabell1[[#This Row],[Recall]] * Tabell1[[#This Row],[Precision]]) / (Tabell1[[#This Row],[Recall]] + Tabell1[[#This Row],[Precision]])</f>
        <v>0.87817624797260763</v>
      </c>
      <c r="R4681">
        <v>4873</v>
      </c>
      <c r="S4681">
        <v>4811</v>
      </c>
      <c r="T4681">
        <v>724</v>
      </c>
      <c r="U4681">
        <v>628</v>
      </c>
    </row>
    <row r="4682" spans="1:21" hidden="1" x14ac:dyDescent="0.3">
      <c r="A4682" s="25" t="s">
        <v>20</v>
      </c>
      <c r="B4682" s="21" t="s">
        <v>32</v>
      </c>
      <c r="C4682" s="23" t="s">
        <v>40</v>
      </c>
      <c r="D4682" s="20" t="s">
        <v>23</v>
      </c>
      <c r="E4682" t="s">
        <v>24</v>
      </c>
      <c r="F4682" s="25" t="s">
        <v>30</v>
      </c>
      <c r="G4682" s="21" t="s">
        <v>29</v>
      </c>
      <c r="H4682" s="21" t="s">
        <v>29</v>
      </c>
      <c r="I4682" s="25" t="s">
        <v>25</v>
      </c>
      <c r="J4682" s="21" t="s">
        <v>29</v>
      </c>
      <c r="K4682" s="26">
        <v>3.7438194751739502</v>
      </c>
      <c r="L4682" s="26">
        <v>7.7900598049163801</v>
      </c>
      <c r="N4682">
        <f>(Tabell1[[#This Row],[TP]]+Tabell1[[#This Row],[TN]])/(Tabell1[[#This Row],[TP]]+Tabell1[[#This Row],[TN]]+Tabell1[[#This Row],[FP]]+Tabell1[[#This Row],[FN]])</f>
        <v>0.80456232461301713</v>
      </c>
      <c r="O4682">
        <f>Tabell1[[#This Row],[TP]]/(Tabell1[[#This Row],[TP]]+Tabell1[[#This Row],[FP]])</f>
        <v>0.96450732191610822</v>
      </c>
      <c r="P4682">
        <f>Tabell1[[#This Row],[TP]]/(Tabell1[[#This Row],[TP]]+Tabell1[[#This Row],[FN]])</f>
        <v>0.80580611715914985</v>
      </c>
      <c r="Q4682">
        <f>2*(Tabell1[[#This Row],[Recall]] * Tabell1[[#This Row],[Precision]]) / (Tabell1[[#This Row],[Recall]] + Tabell1[[#This Row],[Precision]])</f>
        <v>0.87804326950234424</v>
      </c>
      <c r="R4682">
        <v>7772</v>
      </c>
      <c r="S4682">
        <v>1116</v>
      </c>
      <c r="T4682">
        <v>286</v>
      </c>
      <c r="U4682">
        <v>1873</v>
      </c>
    </row>
    <row r="4683" spans="1:21" hidden="1" x14ac:dyDescent="0.3">
      <c r="A4683" s="25" t="s">
        <v>20</v>
      </c>
      <c r="B4683" s="25" t="s">
        <v>22</v>
      </c>
      <c r="C4683" s="23" t="s">
        <v>40</v>
      </c>
      <c r="D4683" s="20" t="s">
        <v>23</v>
      </c>
      <c r="E4683" t="s">
        <v>24</v>
      </c>
      <c r="F4683" s="19" t="s">
        <v>21</v>
      </c>
      <c r="G4683" s="25" t="s">
        <v>26</v>
      </c>
      <c r="H4683" s="25" t="s">
        <v>26</v>
      </c>
      <c r="I4683" s="25" t="s">
        <v>25</v>
      </c>
      <c r="J4683" s="21" t="s">
        <v>29</v>
      </c>
      <c r="K4683" s="26">
        <v>2.3639440536499001</v>
      </c>
      <c r="L4683" s="26">
        <v>4.7453060150146396</v>
      </c>
      <c r="N4683">
        <f>(Tabell1[[#This Row],[TP]]+Tabell1[[#This Row],[TN]])/(Tabell1[[#This Row],[TP]]+Tabell1[[#This Row],[TN]]+Tabell1[[#This Row],[FP]]+Tabell1[[#This Row],[FN]])</f>
        <v>0.80546754775052054</v>
      </c>
      <c r="O4683">
        <f>Tabell1[[#This Row],[TP]]/(Tabell1[[#This Row],[TP]]+Tabell1[[#This Row],[FP]])</f>
        <v>0.96990972918756269</v>
      </c>
      <c r="P4683">
        <f>Tabell1[[#This Row],[TP]]/(Tabell1[[#This Row],[TP]]+Tabell1[[#This Row],[FN]])</f>
        <v>0.80207361327112492</v>
      </c>
      <c r="Q4683">
        <f>2*(Tabell1[[#This Row],[Recall]] * Tabell1[[#This Row],[Precision]]) / (Tabell1[[#This Row],[Recall]] + Tabell1[[#This Row],[Precision]])</f>
        <v>0.8780432438567618</v>
      </c>
      <c r="R4683">
        <v>7736</v>
      </c>
      <c r="S4683">
        <v>1162</v>
      </c>
      <c r="T4683">
        <v>240</v>
      </c>
      <c r="U4683">
        <v>1909</v>
      </c>
    </row>
    <row r="4684" spans="1:21" hidden="1" x14ac:dyDescent="0.3">
      <c r="A4684" s="25" t="s">
        <v>20</v>
      </c>
      <c r="B4684" s="21" t="s">
        <v>32</v>
      </c>
      <c r="C4684" s="24" t="s">
        <v>38</v>
      </c>
      <c r="D4684" s="24" t="s">
        <v>38</v>
      </c>
      <c r="E4684" t="s">
        <v>45</v>
      </c>
      <c r="F4684" s="19" t="s">
        <v>21</v>
      </c>
      <c r="G4684" s="21" t="s">
        <v>29</v>
      </c>
      <c r="H4684" s="21" t="s">
        <v>29</v>
      </c>
      <c r="I4684" s="25" t="s">
        <v>25</v>
      </c>
      <c r="J4684" s="21" t="s">
        <v>29</v>
      </c>
      <c r="K4684" s="26">
        <v>2.17433285713195</v>
      </c>
      <c r="L4684" s="26">
        <v>6.0382058620452801</v>
      </c>
      <c r="N4684">
        <f>(Tabell1[[#This Row],[TP]]+Tabell1[[#This Row],[TN]])/(Tabell1[[#This Row],[TP]]+Tabell1[[#This Row],[TN]]+Tabell1[[#This Row],[FP]]+Tabell1[[#This Row],[FN]])</f>
        <v>0.85009487666034156</v>
      </c>
      <c r="O4684">
        <f>Tabell1[[#This Row],[TP]]/(Tabell1[[#This Row],[TP]]+Tabell1[[#This Row],[FP]])</f>
        <v>0.85470941883767537</v>
      </c>
      <c r="P4684">
        <f>Tabell1[[#This Row],[TP]]/(Tabell1[[#This Row],[TP]]+Tabell1[[#This Row],[FN]])</f>
        <v>0.9026455026455027</v>
      </c>
      <c r="Q4684">
        <f>2*(Tabell1[[#This Row],[Recall]] * Tabell1[[#This Row],[Precision]]) / (Tabell1[[#This Row],[Recall]] + Tabell1[[#This Row],[Precision]])</f>
        <v>0.87802367472979925</v>
      </c>
      <c r="R4684">
        <v>5971</v>
      </c>
      <c r="S4684">
        <v>3437</v>
      </c>
      <c r="T4684">
        <v>1015</v>
      </c>
      <c r="U4684">
        <v>644</v>
      </c>
    </row>
    <row r="4685" spans="1:21" hidden="1" x14ac:dyDescent="0.3">
      <c r="A4685" s="21" t="s">
        <v>31</v>
      </c>
      <c r="B4685" s="21" t="s">
        <v>32</v>
      </c>
      <c r="C4685" s="23" t="s">
        <v>40</v>
      </c>
      <c r="D4685" s="23" t="s">
        <v>40</v>
      </c>
      <c r="E4685" t="s">
        <v>46</v>
      </c>
      <c r="F4685" s="25" t="s">
        <v>30</v>
      </c>
      <c r="G4685" s="21" t="s">
        <v>29</v>
      </c>
      <c r="H4685" s="21" t="s">
        <v>29</v>
      </c>
      <c r="I4685" s="25" t="s">
        <v>25</v>
      </c>
      <c r="J4685" s="25" t="s">
        <v>26</v>
      </c>
      <c r="K4685" s="26">
        <v>8.8758523464202792</v>
      </c>
      <c r="L4685" s="26">
        <v>1.5689849853515601</v>
      </c>
      <c r="N4685">
        <f>(Tabell1[[#This Row],[TP]]+Tabell1[[#This Row],[TN]])/(Tabell1[[#This Row],[TP]]+Tabell1[[#This Row],[TN]]+Tabell1[[#This Row],[FP]]+Tabell1[[#This Row],[FN]])</f>
        <v>0.8756795940558173</v>
      </c>
      <c r="O4685">
        <f>Tabell1[[#This Row],[TP]]/(Tabell1[[#This Row],[TP]]+Tabell1[[#This Row],[FP]])</f>
        <v>0.85923090307986771</v>
      </c>
      <c r="P4685">
        <f>Tabell1[[#This Row],[TP]]/(Tabell1[[#This Row],[TP]]+Tabell1[[#This Row],[FN]])</f>
        <v>0.89765497182330489</v>
      </c>
      <c r="Q4685">
        <f>2*(Tabell1[[#This Row],[Recall]] * Tabell1[[#This Row],[Precision]]) / (Tabell1[[#This Row],[Recall]] + Tabell1[[#This Row],[Precision]])</f>
        <v>0.87802275960170695</v>
      </c>
      <c r="R4685">
        <v>4938</v>
      </c>
      <c r="S4685">
        <v>4726</v>
      </c>
      <c r="T4685">
        <v>809</v>
      </c>
      <c r="U4685">
        <v>563</v>
      </c>
    </row>
    <row r="4686" spans="1:21" hidden="1" x14ac:dyDescent="0.3">
      <c r="A4686" s="25" t="s">
        <v>20</v>
      </c>
      <c r="B4686" s="21" t="s">
        <v>32</v>
      </c>
      <c r="C4686" s="24" t="s">
        <v>38</v>
      </c>
      <c r="D4686" s="24" t="s">
        <v>38</v>
      </c>
      <c r="E4686" t="s">
        <v>45</v>
      </c>
      <c r="F4686" s="25" t="s">
        <v>30</v>
      </c>
      <c r="G4686" s="25" t="s">
        <v>26</v>
      </c>
      <c r="H4686" s="21" t="s">
        <v>29</v>
      </c>
      <c r="I4686" s="21"/>
      <c r="J4686" s="21" t="s">
        <v>29</v>
      </c>
      <c r="K4686" s="26">
        <v>5.5133919715881303</v>
      </c>
      <c r="L4686" s="26">
        <v>14.514296054840001</v>
      </c>
      <c r="N4686">
        <f>(Tabell1[[#This Row],[TP]]+Tabell1[[#This Row],[TN]])/(Tabell1[[#This Row],[TP]]+Tabell1[[#This Row],[TN]]+Tabell1[[#This Row],[FP]]+Tabell1[[#This Row],[FN]])</f>
        <v>0.84467335321225268</v>
      </c>
      <c r="O4686">
        <f>Tabell1[[#This Row],[TP]]/(Tabell1[[#This Row],[TP]]+Tabell1[[#This Row],[FP]])</f>
        <v>0.8276231263383298</v>
      </c>
      <c r="P4686">
        <f>Tabell1[[#This Row],[TP]]/(Tabell1[[#This Row],[TP]]+Tabell1[[#This Row],[FN]])</f>
        <v>0.93484504913076338</v>
      </c>
      <c r="Q4686">
        <f>2*(Tabell1[[#This Row],[Recall]] * Tabell1[[#This Row],[Precision]]) / (Tabell1[[#This Row],[Recall]] + Tabell1[[#This Row],[Precision]])</f>
        <v>0.87797259885000345</v>
      </c>
      <c r="R4686">
        <v>6184</v>
      </c>
      <c r="S4686">
        <v>3164</v>
      </c>
      <c r="T4686">
        <v>1288</v>
      </c>
      <c r="U4686">
        <v>431</v>
      </c>
    </row>
    <row r="4687" spans="1:21" hidden="1" x14ac:dyDescent="0.3">
      <c r="A4687" s="25" t="s">
        <v>20</v>
      </c>
      <c r="B4687" s="21" t="s">
        <v>32</v>
      </c>
      <c r="C4687" s="24" t="s">
        <v>38</v>
      </c>
      <c r="D4687" s="24" t="s">
        <v>38</v>
      </c>
      <c r="E4687" t="s">
        <v>45</v>
      </c>
      <c r="F4687" s="25" t="s">
        <v>30</v>
      </c>
      <c r="G4687" s="21" t="s">
        <v>29</v>
      </c>
      <c r="H4687" s="21" t="s">
        <v>29</v>
      </c>
      <c r="I4687" s="21"/>
      <c r="J4687" s="21" t="s">
        <v>29</v>
      </c>
      <c r="K4687" s="26">
        <v>5.4966728687286297</v>
      </c>
      <c r="L4687" s="26">
        <v>14.313121795654199</v>
      </c>
      <c r="N4687">
        <f>(Tabell1[[#This Row],[TP]]+Tabell1[[#This Row],[TN]])/(Tabell1[[#This Row],[TP]]+Tabell1[[#This Row],[TN]]+Tabell1[[#This Row],[FP]]+Tabell1[[#This Row],[FN]])</f>
        <v>0.84449263576398303</v>
      </c>
      <c r="O4687">
        <f>Tabell1[[#This Row],[TP]]/(Tabell1[[#This Row],[TP]]+Tabell1[[#This Row],[FP]])</f>
        <v>0.8269641902725815</v>
      </c>
      <c r="P4687">
        <f>Tabell1[[#This Row],[TP]]/(Tabell1[[#This Row],[TP]]+Tabell1[[#This Row],[FN]])</f>
        <v>0.93560090702947851</v>
      </c>
      <c r="Q4687">
        <f>2*(Tabell1[[#This Row],[Recall]] * Tabell1[[#This Row],[Precision]]) / (Tabell1[[#This Row],[Recall]] + Tabell1[[#This Row],[Precision]])</f>
        <v>0.87793460529115541</v>
      </c>
      <c r="R4687">
        <v>6189</v>
      </c>
      <c r="S4687">
        <v>3157</v>
      </c>
      <c r="T4687">
        <v>1295</v>
      </c>
      <c r="U4687">
        <v>426</v>
      </c>
    </row>
    <row r="4688" spans="1:21" hidden="1" x14ac:dyDescent="0.3">
      <c r="A4688" s="21" t="s">
        <v>31</v>
      </c>
      <c r="B4688" s="21" t="s">
        <v>32</v>
      </c>
      <c r="C4688" s="23" t="s">
        <v>40</v>
      </c>
      <c r="D4688" s="23" t="s">
        <v>40</v>
      </c>
      <c r="E4688" t="s">
        <v>41</v>
      </c>
      <c r="F4688" s="19" t="s">
        <v>21</v>
      </c>
      <c r="G4688" s="21" t="s">
        <v>29</v>
      </c>
      <c r="H4688" s="21" t="s">
        <v>29</v>
      </c>
      <c r="I4688" s="25" t="s">
        <v>25</v>
      </c>
      <c r="J4688" s="25" t="s">
        <v>26</v>
      </c>
      <c r="K4688" s="26">
        <v>2.2069821357727002</v>
      </c>
      <c r="L4688" s="26">
        <v>0.62877774238586404</v>
      </c>
      <c r="N4688">
        <f>(Tabell1[[#This Row],[TP]]+Tabell1[[#This Row],[TN]])/(Tabell1[[#This Row],[TP]]+Tabell1[[#This Row],[TN]]+Tabell1[[#This Row],[FP]]+Tabell1[[#This Row],[FN]])</f>
        <v>0.87828205359559686</v>
      </c>
      <c r="O4688">
        <f>Tabell1[[#This Row],[TP]]/(Tabell1[[#This Row],[TP]]+Tabell1[[#This Row],[FP]])</f>
        <v>0.88067562658917542</v>
      </c>
      <c r="P4688">
        <f>Tabell1[[#This Row],[TP]]/(Tabell1[[#This Row],[TP]]+Tabell1[[#This Row],[FN]])</f>
        <v>0.87511279552427357</v>
      </c>
      <c r="Q4688">
        <f>2*(Tabell1[[#This Row],[Recall]] * Tabell1[[#This Row],[Precision]]) / (Tabell1[[#This Row],[Recall]] + Tabell1[[#This Row],[Precision]])</f>
        <v>0.87788539875079197</v>
      </c>
      <c r="R4688">
        <v>4849</v>
      </c>
      <c r="S4688">
        <v>4885</v>
      </c>
      <c r="T4688">
        <v>657</v>
      </c>
      <c r="U4688">
        <v>692</v>
      </c>
    </row>
    <row r="4689" spans="1:21" hidden="1" x14ac:dyDescent="0.3">
      <c r="A4689" s="21" t="s">
        <v>31</v>
      </c>
      <c r="B4689" s="23" t="s">
        <v>33</v>
      </c>
      <c r="C4689" s="24" t="s">
        <v>38</v>
      </c>
      <c r="D4689" s="24" t="s">
        <v>38</v>
      </c>
      <c r="E4689" t="s">
        <v>45</v>
      </c>
      <c r="F4689" s="19" t="s">
        <v>21</v>
      </c>
      <c r="G4689" s="21" t="s">
        <v>29</v>
      </c>
      <c r="H4689" s="21" t="s">
        <v>29</v>
      </c>
      <c r="I4689" s="25" t="s">
        <v>25</v>
      </c>
      <c r="J4689" s="21" t="s">
        <v>29</v>
      </c>
      <c r="K4689" s="26">
        <v>95.466022014617906</v>
      </c>
      <c r="L4689" s="26">
        <v>0.94633102416992099</v>
      </c>
      <c r="N4689">
        <f>(Tabell1[[#This Row],[TP]]+Tabell1[[#This Row],[TN]])/(Tabell1[[#This Row],[TP]]+Tabell1[[#This Row],[TN]]+Tabell1[[#This Row],[FP]]+Tabell1[[#This Row],[FN]])</f>
        <v>0.83889039486762451</v>
      </c>
      <c r="O4689">
        <f>Tabell1[[#This Row],[TP]]/(Tabell1[[#This Row],[TP]]+Tabell1[[#This Row],[FP]])</f>
        <v>0.8025294264963686</v>
      </c>
      <c r="P4689">
        <f>Tabell1[[#This Row],[TP]]/(Tabell1[[#This Row],[TP]]+Tabell1[[#This Row],[FN]])</f>
        <v>0.96885865457294029</v>
      </c>
      <c r="Q4689">
        <f>2*(Tabell1[[#This Row],[Recall]] * Tabell1[[#This Row],[Precision]]) / (Tabell1[[#This Row],[Recall]] + Tabell1[[#This Row],[Precision]])</f>
        <v>0.87788507636463242</v>
      </c>
      <c r="R4689">
        <v>6409</v>
      </c>
      <c r="S4689">
        <v>2875</v>
      </c>
      <c r="T4689">
        <v>1577</v>
      </c>
      <c r="U4689">
        <v>206</v>
      </c>
    </row>
    <row r="4690" spans="1:21" hidden="1" x14ac:dyDescent="0.3">
      <c r="A4690" s="21" t="s">
        <v>31</v>
      </c>
      <c r="B4690" s="25" t="s">
        <v>22</v>
      </c>
      <c r="C4690" s="23" t="s">
        <v>40</v>
      </c>
      <c r="D4690" s="23" t="s">
        <v>40</v>
      </c>
      <c r="E4690" t="s">
        <v>46</v>
      </c>
      <c r="F4690" s="25" t="s">
        <v>30</v>
      </c>
      <c r="G4690" s="21" t="s">
        <v>29</v>
      </c>
      <c r="H4690" s="21" t="s">
        <v>29</v>
      </c>
      <c r="I4690" s="21"/>
      <c r="J4690" s="25" t="s">
        <v>26</v>
      </c>
      <c r="K4690" s="26">
        <v>9.9464366436004603</v>
      </c>
      <c r="L4690" s="26">
        <v>2.17330646514892</v>
      </c>
      <c r="N4690">
        <f>(Tabell1[[#This Row],[TP]]+Tabell1[[#This Row],[TN]])/(Tabell1[[#This Row],[TP]]+Tabell1[[#This Row],[TN]]+Tabell1[[#This Row],[FP]]+Tabell1[[#This Row],[FN]])</f>
        <v>0.87767306995288152</v>
      </c>
      <c r="O4690">
        <f>Tabell1[[#This Row],[TP]]/(Tabell1[[#This Row],[TP]]+Tabell1[[#This Row],[FP]])</f>
        <v>0.87376193048802453</v>
      </c>
      <c r="P4690">
        <f>Tabell1[[#This Row],[TP]]/(Tabell1[[#This Row],[TP]]+Tabell1[[#This Row],[FN]])</f>
        <v>0.88202145064533721</v>
      </c>
      <c r="Q4690">
        <f>2*(Tabell1[[#This Row],[Recall]] * Tabell1[[#This Row],[Precision]]) / (Tabell1[[#This Row],[Recall]] + Tabell1[[#This Row],[Precision]])</f>
        <v>0.877872263434051</v>
      </c>
      <c r="R4690">
        <v>4852</v>
      </c>
      <c r="S4690">
        <v>4834</v>
      </c>
      <c r="T4690">
        <v>701</v>
      </c>
      <c r="U4690">
        <v>649</v>
      </c>
    </row>
    <row r="4691" spans="1:21" hidden="1" x14ac:dyDescent="0.3">
      <c r="A4691" s="25" t="s">
        <v>20</v>
      </c>
      <c r="B4691" s="23" t="s">
        <v>33</v>
      </c>
      <c r="C4691" s="23" t="s">
        <v>40</v>
      </c>
      <c r="D4691" s="23" t="s">
        <v>40</v>
      </c>
      <c r="E4691" t="s">
        <v>41</v>
      </c>
      <c r="F4691" s="19" t="s">
        <v>21</v>
      </c>
      <c r="G4691" s="21" t="s">
        <v>29</v>
      </c>
      <c r="H4691" s="25" t="s">
        <v>26</v>
      </c>
      <c r="I4691" s="25" t="s">
        <v>25</v>
      </c>
      <c r="J4691" s="21" t="s">
        <v>29</v>
      </c>
      <c r="K4691" s="26">
        <v>1.9047276973724301</v>
      </c>
      <c r="L4691" s="26">
        <v>5.3188223838806099</v>
      </c>
      <c r="N4691">
        <f>(Tabell1[[#This Row],[TP]]+Tabell1[[#This Row],[TN]])/(Tabell1[[#This Row],[TP]]+Tabell1[[#This Row],[TN]]+Tabell1[[#This Row],[FP]]+Tabell1[[#This Row],[FN]])</f>
        <v>0.87999639086889836</v>
      </c>
      <c r="O4691">
        <f>Tabell1[[#This Row],[TP]]/(Tabell1[[#This Row],[TP]]+Tabell1[[#This Row],[FP]])</f>
        <v>0.89377220871516738</v>
      </c>
      <c r="P4691">
        <f>Tabell1[[#This Row],[TP]]/(Tabell1[[#This Row],[TP]]+Tabell1[[#This Row],[FN]])</f>
        <v>0.86247969680563075</v>
      </c>
      <c r="Q4691">
        <f>2*(Tabell1[[#This Row],[Recall]] * Tabell1[[#This Row],[Precision]]) / (Tabell1[[#This Row],[Recall]] + Tabell1[[#This Row],[Precision]])</f>
        <v>0.87784717119764877</v>
      </c>
      <c r="R4691">
        <v>4779</v>
      </c>
      <c r="S4691">
        <v>4974</v>
      </c>
      <c r="T4691">
        <v>568</v>
      </c>
      <c r="U4691">
        <v>762</v>
      </c>
    </row>
    <row r="4692" spans="1:21" hidden="1" x14ac:dyDescent="0.3">
      <c r="A4692" s="25" t="s">
        <v>20</v>
      </c>
      <c r="B4692" s="23" t="s">
        <v>33</v>
      </c>
      <c r="C4692" s="23" t="s">
        <v>40</v>
      </c>
      <c r="D4692" s="23" t="s">
        <v>40</v>
      </c>
      <c r="E4692" t="s">
        <v>41</v>
      </c>
      <c r="F4692" s="19" t="s">
        <v>21</v>
      </c>
      <c r="G4692" s="25" t="s">
        <v>26</v>
      </c>
      <c r="H4692" s="25" t="s">
        <v>26</v>
      </c>
      <c r="I4692" s="25" t="s">
        <v>25</v>
      </c>
      <c r="J4692" s="21" t="s">
        <v>29</v>
      </c>
      <c r="K4692" s="26">
        <v>1.89194464683532</v>
      </c>
      <c r="L4692" s="26">
        <v>5.4068002700805602</v>
      </c>
      <c r="N4692">
        <f>(Tabell1[[#This Row],[TP]]+Tabell1[[#This Row],[TN]])/(Tabell1[[#This Row],[TP]]+Tabell1[[#This Row],[TN]]+Tabell1[[#This Row],[FP]]+Tabell1[[#This Row],[FN]])</f>
        <v>0.87999639086889836</v>
      </c>
      <c r="O4692">
        <f>Tabell1[[#This Row],[TP]]/(Tabell1[[#This Row],[TP]]+Tabell1[[#This Row],[FP]])</f>
        <v>0.89377220871516738</v>
      </c>
      <c r="P4692">
        <f>Tabell1[[#This Row],[TP]]/(Tabell1[[#This Row],[TP]]+Tabell1[[#This Row],[FN]])</f>
        <v>0.86247969680563075</v>
      </c>
      <c r="Q4692">
        <f>2*(Tabell1[[#This Row],[Recall]] * Tabell1[[#This Row],[Precision]]) / (Tabell1[[#This Row],[Recall]] + Tabell1[[#This Row],[Precision]])</f>
        <v>0.87784717119764877</v>
      </c>
      <c r="R4692">
        <v>4779</v>
      </c>
      <c r="S4692">
        <v>4974</v>
      </c>
      <c r="T4692">
        <v>568</v>
      </c>
      <c r="U4692">
        <v>762</v>
      </c>
    </row>
    <row r="4693" spans="1:21" hidden="1" x14ac:dyDescent="0.3">
      <c r="A4693" s="21" t="s">
        <v>31</v>
      </c>
      <c r="B4693" s="21" t="s">
        <v>32</v>
      </c>
      <c r="C4693" s="23" t="s">
        <v>40</v>
      </c>
      <c r="D4693" s="23" t="s">
        <v>40</v>
      </c>
      <c r="E4693" t="s">
        <v>41</v>
      </c>
      <c r="F4693" s="19" t="s">
        <v>21</v>
      </c>
      <c r="G4693" s="25" t="s">
        <v>26</v>
      </c>
      <c r="H4693" s="21" t="s">
        <v>29</v>
      </c>
      <c r="I4693" s="21"/>
      <c r="J4693" s="25" t="s">
        <v>26</v>
      </c>
      <c r="K4693" s="26">
        <v>2.2157220840454102</v>
      </c>
      <c r="L4693" s="26">
        <v>0.508644819259643</v>
      </c>
      <c r="N4693">
        <f>(Tabell1[[#This Row],[TP]]+Tabell1[[#This Row],[TN]])/(Tabell1[[#This Row],[TP]]+Tabell1[[#This Row],[TN]]+Tabell1[[#This Row],[FP]]+Tabell1[[#This Row],[FN]])</f>
        <v>0.879815934313814</v>
      </c>
      <c r="O4693">
        <f>Tabell1[[#This Row],[TP]]/(Tabell1[[#This Row],[TP]]+Tabell1[[#This Row],[FP]])</f>
        <v>0.89329097364978505</v>
      </c>
      <c r="P4693">
        <f>Tabell1[[#This Row],[TP]]/(Tabell1[[#This Row],[TP]]+Tabell1[[#This Row],[FN]])</f>
        <v>0.86266016964446846</v>
      </c>
      <c r="Q4693">
        <f>2*(Tabell1[[#This Row],[Recall]] * Tabell1[[#This Row],[Precision]]) / (Tabell1[[#This Row],[Recall]] + Tabell1[[#This Row],[Precision]])</f>
        <v>0.87770840984208587</v>
      </c>
      <c r="R4693">
        <v>4780</v>
      </c>
      <c r="S4693">
        <v>4971</v>
      </c>
      <c r="T4693">
        <v>571</v>
      </c>
      <c r="U4693">
        <v>761</v>
      </c>
    </row>
    <row r="4694" spans="1:21" hidden="1" x14ac:dyDescent="0.3">
      <c r="A4694" s="25" t="s">
        <v>20</v>
      </c>
      <c r="B4694" s="23" t="s">
        <v>33</v>
      </c>
      <c r="C4694" s="24" t="s">
        <v>38</v>
      </c>
      <c r="D4694" s="20" t="s">
        <v>23</v>
      </c>
      <c r="E4694" t="s">
        <v>24</v>
      </c>
      <c r="F4694" s="19" t="s">
        <v>21</v>
      </c>
      <c r="G4694" s="21" t="s">
        <v>29</v>
      </c>
      <c r="H4694" s="21" t="s">
        <v>29</v>
      </c>
      <c r="I4694" s="25" t="s">
        <v>25</v>
      </c>
      <c r="J4694" s="25" t="s">
        <v>26</v>
      </c>
      <c r="K4694" s="26">
        <v>1.27526235580444</v>
      </c>
      <c r="L4694" s="26">
        <v>3.5110936164855899</v>
      </c>
      <c r="N4694">
        <f>(Tabell1[[#This Row],[TP]]+Tabell1[[#This Row],[TN]])/(Tabell1[[#This Row],[TP]]+Tabell1[[#This Row],[TN]]+Tabell1[[#This Row],[FP]]+Tabell1[[#This Row],[FN]])</f>
        <v>0.80438127998551645</v>
      </c>
      <c r="O4694">
        <f>Tabell1[[#This Row],[TP]]/(Tabell1[[#This Row],[TP]]+Tabell1[[#This Row],[FP]])</f>
        <v>0.96646721515831469</v>
      </c>
      <c r="P4694">
        <f>Tabell1[[#This Row],[TP]]/(Tabell1[[#This Row],[TP]]+Tabell1[[#This Row],[FN]])</f>
        <v>0.80383618455158112</v>
      </c>
      <c r="Q4694">
        <f>2*(Tabell1[[#This Row],[Recall]] * Tabell1[[#This Row],[Precision]]) / (Tabell1[[#This Row],[Recall]] + Tabell1[[#This Row],[Precision]])</f>
        <v>0.87768155317824192</v>
      </c>
      <c r="R4694">
        <v>7753</v>
      </c>
      <c r="S4694">
        <v>1133</v>
      </c>
      <c r="T4694">
        <v>269</v>
      </c>
      <c r="U4694">
        <v>1892</v>
      </c>
    </row>
    <row r="4695" spans="1:21" hidden="1" x14ac:dyDescent="0.3">
      <c r="A4695" s="21" t="s">
        <v>31</v>
      </c>
      <c r="B4695" s="25" t="s">
        <v>22</v>
      </c>
      <c r="C4695" s="23" t="s">
        <v>40</v>
      </c>
      <c r="D4695" s="23" t="s">
        <v>40</v>
      </c>
      <c r="E4695" t="s">
        <v>41</v>
      </c>
      <c r="F4695" s="25" t="s">
        <v>30</v>
      </c>
      <c r="G4695" s="25" t="s">
        <v>26</v>
      </c>
      <c r="H4695" s="21" t="s">
        <v>29</v>
      </c>
      <c r="I4695" s="21"/>
      <c r="J4695" s="25" t="s">
        <v>26</v>
      </c>
      <c r="K4695" s="26">
        <v>6.8059065341949401</v>
      </c>
      <c r="L4695" s="26">
        <v>0.96872711181640603</v>
      </c>
      <c r="N4695">
        <f>(Tabell1[[#This Row],[TP]]+Tabell1[[#This Row],[TN]])/(Tabell1[[#This Row],[TP]]+Tabell1[[#This Row],[TN]]+Tabell1[[#This Row],[FP]]+Tabell1[[#This Row],[FN]])</f>
        <v>0.87801136876297037</v>
      </c>
      <c r="O4695">
        <f>Tabell1[[#This Row],[TP]]/(Tabell1[[#This Row],[TP]]+Tabell1[[#This Row],[FP]])</f>
        <v>0.88005806568680822</v>
      </c>
      <c r="P4695">
        <f>Tabell1[[#This Row],[TP]]/(Tabell1[[#This Row],[TP]]+Tabell1[[#This Row],[FN]])</f>
        <v>0.87529326836311139</v>
      </c>
      <c r="Q4695">
        <f>2*(Tabell1[[#This Row],[Recall]] * Tabell1[[#This Row],[Precision]]) / (Tabell1[[#This Row],[Recall]] + Tabell1[[#This Row],[Precision]])</f>
        <v>0.87766920014477012</v>
      </c>
      <c r="R4695">
        <v>4850</v>
      </c>
      <c r="S4695">
        <v>4881</v>
      </c>
      <c r="T4695">
        <v>661</v>
      </c>
      <c r="U4695">
        <v>691</v>
      </c>
    </row>
    <row r="4696" spans="1:21" hidden="1" x14ac:dyDescent="0.3">
      <c r="A4696" s="21" t="s">
        <v>31</v>
      </c>
      <c r="B4696" s="21" t="s">
        <v>32</v>
      </c>
      <c r="C4696" s="23" t="s">
        <v>40</v>
      </c>
      <c r="D4696" s="23" t="s">
        <v>40</v>
      </c>
      <c r="E4696" t="s">
        <v>41</v>
      </c>
      <c r="F4696" s="19" t="s">
        <v>21</v>
      </c>
      <c r="G4696" s="21" t="s">
        <v>29</v>
      </c>
      <c r="H4696" s="25" t="s">
        <v>26</v>
      </c>
      <c r="I4696" s="25" t="s">
        <v>25</v>
      </c>
      <c r="J4696" s="25" t="s">
        <v>26</v>
      </c>
      <c r="K4696" s="26">
        <v>2.2016711235046298</v>
      </c>
      <c r="L4696" s="26">
        <v>0.54060935974121005</v>
      </c>
      <c r="N4696">
        <f>(Tabell1[[#This Row],[TP]]+Tabell1[[#This Row],[TN]])/(Tabell1[[#This Row],[TP]]+Tabell1[[#This Row],[TN]]+Tabell1[[#This Row],[FP]]+Tabell1[[#This Row],[FN]])</f>
        <v>0.87819182531805473</v>
      </c>
      <c r="O4696">
        <f>Tabell1[[#This Row],[TP]]/(Tabell1[[#This Row],[TP]]+Tabell1[[#This Row],[FP]])</f>
        <v>0.88148552703440741</v>
      </c>
      <c r="P4696">
        <f>Tabell1[[#This Row],[TP]]/(Tabell1[[#This Row],[TP]]+Tabell1[[#This Row],[FN]])</f>
        <v>0.87384948565240927</v>
      </c>
      <c r="Q4696">
        <f>2*(Tabell1[[#This Row],[Recall]] * Tabell1[[#This Row],[Precision]]) / (Tabell1[[#This Row],[Recall]] + Tabell1[[#This Row],[Precision]])</f>
        <v>0.87765089722675371</v>
      </c>
      <c r="R4696">
        <v>4842</v>
      </c>
      <c r="S4696">
        <v>4891</v>
      </c>
      <c r="T4696">
        <v>651</v>
      </c>
      <c r="U4696">
        <v>699</v>
      </c>
    </row>
    <row r="4697" spans="1:21" hidden="1" x14ac:dyDescent="0.3">
      <c r="A4697" s="21" t="s">
        <v>31</v>
      </c>
      <c r="B4697" s="23" t="s">
        <v>33</v>
      </c>
      <c r="C4697" s="23" t="s">
        <v>40</v>
      </c>
      <c r="D4697" s="23" t="s">
        <v>40</v>
      </c>
      <c r="E4697" t="s">
        <v>46</v>
      </c>
      <c r="F4697" s="25" t="s">
        <v>30</v>
      </c>
      <c r="G4697" s="25" t="s">
        <v>26</v>
      </c>
      <c r="H4697" s="25" t="s">
        <v>26</v>
      </c>
      <c r="I4697" s="25" t="s">
        <v>25</v>
      </c>
      <c r="J4697" s="25" t="s">
        <v>26</v>
      </c>
      <c r="K4697" s="26">
        <v>263.47107267379698</v>
      </c>
      <c r="L4697" s="26">
        <v>6.2992808818817103</v>
      </c>
      <c r="N4697">
        <f>(Tabell1[[#This Row],[TP]]+Tabell1[[#This Row],[TN]])/(Tabell1[[#This Row],[TP]]+Tabell1[[#This Row],[TN]]+Tabell1[[#This Row],[FP]]+Tabell1[[#This Row],[FN]])</f>
        <v>0.87341428053642622</v>
      </c>
      <c r="O4697">
        <f>Tabell1[[#This Row],[TP]]/(Tabell1[[#This Row],[TP]]+Tabell1[[#This Row],[FP]])</f>
        <v>0.8470906630581867</v>
      </c>
      <c r="P4697">
        <f>Tabell1[[#This Row],[TP]]/(Tabell1[[#This Row],[TP]]+Tabell1[[#This Row],[FN]])</f>
        <v>0.91037993092165059</v>
      </c>
      <c r="Q4697">
        <f>2*(Tabell1[[#This Row],[Recall]] * Tabell1[[#This Row],[Precision]]) / (Tabell1[[#This Row],[Recall]] + Tabell1[[#This Row],[Precision]])</f>
        <v>0.8775957241741873</v>
      </c>
      <c r="R4697">
        <v>5008</v>
      </c>
      <c r="S4697">
        <v>4631</v>
      </c>
      <c r="T4697">
        <v>904</v>
      </c>
      <c r="U4697">
        <v>493</v>
      </c>
    </row>
    <row r="4698" spans="1:21" hidden="1" x14ac:dyDescent="0.3">
      <c r="A4698" s="21" t="s">
        <v>31</v>
      </c>
      <c r="B4698" s="21" t="s">
        <v>32</v>
      </c>
      <c r="C4698" s="23" t="s">
        <v>40</v>
      </c>
      <c r="D4698" s="23" t="s">
        <v>40</v>
      </c>
      <c r="E4698" t="s">
        <v>41</v>
      </c>
      <c r="F4698" s="19" t="s">
        <v>21</v>
      </c>
      <c r="G4698" s="25" t="s">
        <v>26</v>
      </c>
      <c r="H4698" s="21" t="s">
        <v>29</v>
      </c>
      <c r="I4698" s="25" t="s">
        <v>25</v>
      </c>
      <c r="J4698" s="25" t="s">
        <v>26</v>
      </c>
      <c r="K4698" s="26">
        <v>2.4057636260986301</v>
      </c>
      <c r="L4698" s="26">
        <v>0.52363610267639105</v>
      </c>
      <c r="N4698">
        <f>(Tabell1[[#This Row],[TP]]+Tabell1[[#This Row],[TN]])/(Tabell1[[#This Row],[TP]]+Tabell1[[#This Row],[TN]]+Tabell1[[#This Row],[FP]]+Tabell1[[#This Row],[FN]])</f>
        <v>0.87846251015068122</v>
      </c>
      <c r="O4698">
        <f>Tabell1[[#This Row],[TP]]/(Tabell1[[#This Row],[TP]]+Tabell1[[#This Row],[FP]])</f>
        <v>0.88519470977222625</v>
      </c>
      <c r="P4698">
        <f>Tabell1[[#This Row],[TP]]/(Tabell1[[#This Row],[TP]]+Tabell1[[#This Row],[FN]])</f>
        <v>0.86969861035914098</v>
      </c>
      <c r="Q4698">
        <f>2*(Tabell1[[#This Row],[Recall]] * Tabell1[[#This Row],[Precision]]) / (Tabell1[[#This Row],[Recall]] + Tabell1[[#This Row],[Precision]])</f>
        <v>0.87737824305871637</v>
      </c>
      <c r="R4698">
        <v>4819</v>
      </c>
      <c r="S4698">
        <v>4917</v>
      </c>
      <c r="T4698">
        <v>625</v>
      </c>
      <c r="U4698">
        <v>722</v>
      </c>
    </row>
    <row r="4699" spans="1:21" hidden="1" x14ac:dyDescent="0.3">
      <c r="A4699" s="25" t="s">
        <v>20</v>
      </c>
      <c r="B4699" s="25" t="s">
        <v>22</v>
      </c>
      <c r="C4699" s="23" t="s">
        <v>40</v>
      </c>
      <c r="D4699" s="20" t="s">
        <v>23</v>
      </c>
      <c r="E4699" t="s">
        <v>24</v>
      </c>
      <c r="F4699" s="25" t="s">
        <v>30</v>
      </c>
      <c r="G4699" s="25" t="s">
        <v>26</v>
      </c>
      <c r="H4699" s="25" t="s">
        <v>26</v>
      </c>
      <c r="I4699" s="25" t="s">
        <v>25</v>
      </c>
      <c r="J4699" s="25" t="s">
        <v>26</v>
      </c>
      <c r="K4699" s="26">
        <v>3.4412200450897199</v>
      </c>
      <c r="L4699" s="26">
        <v>6.6076545715331996</v>
      </c>
      <c r="N4699">
        <f>(Tabell1[[#This Row],[TP]]+Tabell1[[#This Row],[TN]])/(Tabell1[[#This Row],[TP]]+Tabell1[[#This Row],[TN]]+Tabell1[[#This Row],[FP]]+Tabell1[[#This Row],[FN]])</f>
        <v>0.80438127998551645</v>
      </c>
      <c r="O4699">
        <f>Tabell1[[#This Row],[TP]]/(Tabell1[[#This Row],[TP]]+Tabell1[[#This Row],[FP]])</f>
        <v>0.96927514421871086</v>
      </c>
      <c r="P4699">
        <f>Tabell1[[#This Row],[TP]]/(Tabell1[[#This Row],[TP]]+Tabell1[[#This Row],[FN]])</f>
        <v>0.80134784862623121</v>
      </c>
      <c r="Q4699">
        <f>2*(Tabell1[[#This Row],[Recall]] * Tabell1[[#This Row],[Precision]]) / (Tabell1[[#This Row],[Recall]] + Tabell1[[#This Row],[Precision]])</f>
        <v>0.87734831715761386</v>
      </c>
      <c r="R4699">
        <v>7729</v>
      </c>
      <c r="S4699">
        <v>1157</v>
      </c>
      <c r="T4699">
        <v>245</v>
      </c>
      <c r="U4699">
        <v>1916</v>
      </c>
    </row>
    <row r="4700" spans="1:21" hidden="1" x14ac:dyDescent="0.3">
      <c r="A4700" s="21" t="s">
        <v>31</v>
      </c>
      <c r="B4700" s="21" t="s">
        <v>32</v>
      </c>
      <c r="C4700" s="23" t="s">
        <v>40</v>
      </c>
      <c r="D4700" s="23" t="s">
        <v>40</v>
      </c>
      <c r="E4700" t="s">
        <v>46</v>
      </c>
      <c r="F4700" s="19" t="s">
        <v>21</v>
      </c>
      <c r="G4700" s="21" t="s">
        <v>29</v>
      </c>
      <c r="H4700" s="21" t="s">
        <v>29</v>
      </c>
      <c r="I4700" s="21"/>
      <c r="J4700" s="25" t="s">
        <v>26</v>
      </c>
      <c r="K4700" s="26">
        <v>3.2338452339172301</v>
      </c>
      <c r="L4700" s="26">
        <v>0.79587268829345703</v>
      </c>
      <c r="N4700">
        <f>(Tabell1[[#This Row],[TP]]+Tabell1[[#This Row],[TN]])/(Tabell1[[#This Row],[TP]]+Tabell1[[#This Row],[TN]]+Tabell1[[#This Row],[FP]]+Tabell1[[#This Row],[FN]])</f>
        <v>0.88030083363537515</v>
      </c>
      <c r="O4700">
        <f>Tabell1[[#This Row],[TP]]/(Tabell1[[#This Row],[TP]]+Tabell1[[#This Row],[FP]])</f>
        <v>0.89673500379650717</v>
      </c>
      <c r="P4700">
        <f>Tabell1[[#This Row],[TP]]/(Tabell1[[#This Row],[TP]]+Tabell1[[#This Row],[FN]])</f>
        <v>0.85875295400836216</v>
      </c>
      <c r="Q4700">
        <f>2*(Tabell1[[#This Row],[Recall]] * Tabell1[[#This Row],[Precision]]) / (Tabell1[[#This Row],[Recall]] + Tabell1[[#This Row],[Precision]])</f>
        <v>0.8773330857089795</v>
      </c>
      <c r="R4700">
        <v>4724</v>
      </c>
      <c r="S4700">
        <v>4991</v>
      </c>
      <c r="T4700">
        <v>544</v>
      </c>
      <c r="U4700">
        <v>777</v>
      </c>
    </row>
    <row r="4701" spans="1:21" hidden="1" x14ac:dyDescent="0.3">
      <c r="A4701" s="21" t="s">
        <v>31</v>
      </c>
      <c r="B4701" s="23" t="s">
        <v>33</v>
      </c>
      <c r="C4701" s="25" t="s">
        <v>36</v>
      </c>
      <c r="D4701" s="25" t="s">
        <v>36</v>
      </c>
      <c r="E4701" t="s">
        <v>37</v>
      </c>
      <c r="F4701" s="19" t="s">
        <v>21</v>
      </c>
      <c r="G4701" s="25" t="s">
        <v>26</v>
      </c>
      <c r="H4701" s="21" t="s">
        <v>29</v>
      </c>
      <c r="I4701" s="25" t="s">
        <v>25</v>
      </c>
      <c r="J4701" s="25" t="s">
        <v>26</v>
      </c>
      <c r="K4701" s="26">
        <v>448.12340950965802</v>
      </c>
      <c r="L4701" s="26">
        <v>2.76987099647521</v>
      </c>
      <c r="N4701">
        <f>(Tabell1[[#This Row],[TP]]+Tabell1[[#This Row],[TN]])/(Tabell1[[#This Row],[TP]]+Tabell1[[#This Row],[TN]]+Tabell1[[#This Row],[FP]]+Tabell1[[#This Row],[FN]])</f>
        <v>0.81466581329432197</v>
      </c>
      <c r="O4701">
        <f>Tabell1[[#This Row],[TP]]/(Tabell1[[#This Row],[TP]]+Tabell1[[#This Row],[FP]])</f>
        <v>0.78683896188511238</v>
      </c>
      <c r="P4701">
        <f>Tabell1[[#This Row],[TP]]/(Tabell1[[#This Row],[TP]]+Tabell1[[#This Row],[FN]])</f>
        <v>0.99124487004103967</v>
      </c>
      <c r="Q4701">
        <f>2*(Tabell1[[#This Row],[Recall]] * Tabell1[[#This Row],[Precision]]) / (Tabell1[[#This Row],[Recall]] + Tabell1[[#This Row],[Precision]])</f>
        <v>0.87729281433500816</v>
      </c>
      <c r="R4701">
        <v>7246</v>
      </c>
      <c r="S4701">
        <v>1664</v>
      </c>
      <c r="T4701">
        <v>1963</v>
      </c>
      <c r="U4701">
        <v>64</v>
      </c>
    </row>
    <row r="4702" spans="1:21" hidden="1" x14ac:dyDescent="0.3">
      <c r="A4702" s="25" t="s">
        <v>20</v>
      </c>
      <c r="B4702" s="23" t="s">
        <v>33</v>
      </c>
      <c r="C4702" s="23" t="s">
        <v>40</v>
      </c>
      <c r="D4702" s="23" t="s">
        <v>40</v>
      </c>
      <c r="E4702" t="s">
        <v>46</v>
      </c>
      <c r="F4702" s="19" t="s">
        <v>21</v>
      </c>
      <c r="G4702" s="21" t="s">
        <v>29</v>
      </c>
      <c r="H4702" s="25" t="s">
        <v>26</v>
      </c>
      <c r="I4702" s="25" t="s">
        <v>25</v>
      </c>
      <c r="J4702" s="25" t="s">
        <v>26</v>
      </c>
      <c r="K4702" s="26">
        <v>1.44144988059997</v>
      </c>
      <c r="L4702" s="26">
        <v>3.8738219738006499</v>
      </c>
      <c r="N4702">
        <f>(Tabell1[[#This Row],[TP]]+Tabell1[[#This Row],[TN]])/(Tabell1[[#This Row],[TP]]+Tabell1[[#This Row],[TN]]+Tabell1[[#This Row],[FP]]+Tabell1[[#This Row],[FN]])</f>
        <v>0.87821674519753534</v>
      </c>
      <c r="O4702">
        <f>Tabell1[[#This Row],[TP]]/(Tabell1[[#This Row],[TP]]+Tabell1[[#This Row],[FP]])</f>
        <v>0.88200698401029221</v>
      </c>
      <c r="P4702">
        <f>Tabell1[[#This Row],[TP]]/(Tabell1[[#This Row],[TP]]+Tabell1[[#This Row],[FN]])</f>
        <v>0.87238683875658973</v>
      </c>
      <c r="Q4702">
        <f>2*(Tabell1[[#This Row],[Recall]] * Tabell1[[#This Row],[Precision]]) / (Tabell1[[#This Row],[Recall]] + Tabell1[[#This Row],[Precision]])</f>
        <v>0.87717053555108748</v>
      </c>
      <c r="R4702">
        <v>4799</v>
      </c>
      <c r="S4702">
        <v>4893</v>
      </c>
      <c r="T4702">
        <v>642</v>
      </c>
      <c r="U4702">
        <v>702</v>
      </c>
    </row>
    <row r="4703" spans="1:21" hidden="1" x14ac:dyDescent="0.3">
      <c r="A4703" s="25" t="s">
        <v>20</v>
      </c>
      <c r="B4703" s="21" t="s">
        <v>32</v>
      </c>
      <c r="C4703" s="24" t="s">
        <v>38</v>
      </c>
      <c r="D4703" s="24" t="s">
        <v>38</v>
      </c>
      <c r="E4703" t="s">
        <v>45</v>
      </c>
      <c r="F4703" s="19" t="s">
        <v>21</v>
      </c>
      <c r="G4703" s="25" t="s">
        <v>26</v>
      </c>
      <c r="H4703" s="21" t="s">
        <v>29</v>
      </c>
      <c r="I4703" s="21"/>
      <c r="J4703" s="21" t="s">
        <v>29</v>
      </c>
      <c r="K4703" s="26">
        <v>3.1040370464324898</v>
      </c>
      <c r="L4703" s="26">
        <v>8.6339404582977295</v>
      </c>
      <c r="N4703">
        <f>(Tabell1[[#This Row],[TP]]+Tabell1[[#This Row],[TN]])/(Tabell1[[#This Row],[TP]]+Tabell1[[#This Row],[TN]]+Tabell1[[#This Row],[FP]]+Tabell1[[#This Row],[FN]])</f>
        <v>0.84467335321225268</v>
      </c>
      <c r="O4703">
        <f>Tabell1[[#This Row],[TP]]/(Tabell1[[#This Row],[TP]]+Tabell1[[#This Row],[FP]])</f>
        <v>0.83179723502304148</v>
      </c>
      <c r="P4703">
        <f>Tabell1[[#This Row],[TP]]/(Tabell1[[#This Row],[TP]]+Tabell1[[#This Row],[FN]])</f>
        <v>0.92773998488284204</v>
      </c>
      <c r="Q4703">
        <f>2*(Tabell1[[#This Row],[Recall]] * Tabell1[[#This Row],[Precision]]) / (Tabell1[[#This Row],[Recall]] + Tabell1[[#This Row],[Precision]])</f>
        <v>0.87715286214535837</v>
      </c>
      <c r="R4703">
        <v>6137</v>
      </c>
      <c r="S4703">
        <v>3211</v>
      </c>
      <c r="T4703">
        <v>1241</v>
      </c>
      <c r="U4703">
        <v>478</v>
      </c>
    </row>
    <row r="4704" spans="1:21" hidden="1" x14ac:dyDescent="0.3">
      <c r="A4704" s="21" t="s">
        <v>31</v>
      </c>
      <c r="B4704" s="23" t="s">
        <v>33</v>
      </c>
      <c r="C4704" s="24" t="s">
        <v>38</v>
      </c>
      <c r="D4704" s="24" t="s">
        <v>38</v>
      </c>
      <c r="E4704" t="s">
        <v>45</v>
      </c>
      <c r="F4704" s="19" t="s">
        <v>21</v>
      </c>
      <c r="G4704" s="25" t="s">
        <v>26</v>
      </c>
      <c r="H4704" s="21" t="s">
        <v>29</v>
      </c>
      <c r="I4704" s="25" t="s">
        <v>25</v>
      </c>
      <c r="J4704" s="21" t="s">
        <v>29</v>
      </c>
      <c r="K4704" s="26">
        <v>71.398851633071899</v>
      </c>
      <c r="L4704" s="26">
        <v>0.84685564041137695</v>
      </c>
      <c r="N4704">
        <f>(Tabell1[[#This Row],[TP]]+Tabell1[[#This Row],[TN]])/(Tabell1[[#This Row],[TP]]+Tabell1[[#This Row],[TN]]+Tabell1[[#This Row],[FP]]+Tabell1[[#This Row],[FN]])</f>
        <v>0.83735429655733262</v>
      </c>
      <c r="O4704">
        <f>Tabell1[[#This Row],[TP]]/(Tabell1[[#This Row],[TP]]+Tabell1[[#This Row],[FP]])</f>
        <v>0.79977586850952553</v>
      </c>
      <c r="P4704">
        <f>Tabell1[[#This Row],[TP]]/(Tabell1[[#This Row],[TP]]+Tabell1[[#This Row],[FN]])</f>
        <v>0.97097505668934236</v>
      </c>
      <c r="Q4704">
        <f>2*(Tabell1[[#This Row],[Recall]] * Tabell1[[#This Row],[Precision]]) / (Tabell1[[#This Row],[Recall]] + Tabell1[[#This Row],[Precision]])</f>
        <v>0.87709954936501444</v>
      </c>
      <c r="R4704">
        <v>6423</v>
      </c>
      <c r="S4704">
        <v>2844</v>
      </c>
      <c r="T4704">
        <v>1608</v>
      </c>
      <c r="U4704">
        <v>192</v>
      </c>
    </row>
    <row r="4705" spans="1:21" hidden="1" x14ac:dyDescent="0.3">
      <c r="A4705" s="21" t="s">
        <v>31</v>
      </c>
      <c r="B4705" s="25" t="s">
        <v>22</v>
      </c>
      <c r="C4705" s="23" t="s">
        <v>40</v>
      </c>
      <c r="D4705" s="23" t="s">
        <v>40</v>
      </c>
      <c r="E4705" t="s">
        <v>46</v>
      </c>
      <c r="F4705" s="25" t="s">
        <v>30</v>
      </c>
      <c r="G4705" s="25" t="s">
        <v>26</v>
      </c>
      <c r="H4705" s="21" t="s">
        <v>29</v>
      </c>
      <c r="I4705" s="21"/>
      <c r="J4705" s="25" t="s">
        <v>26</v>
      </c>
      <c r="K4705" s="26">
        <v>10.1541883945465</v>
      </c>
      <c r="L4705" s="26">
        <v>3.94027495384216</v>
      </c>
      <c r="N4705">
        <f>(Tabell1[[#This Row],[TP]]+Tabell1[[#This Row],[TN]])/(Tabell1[[#This Row],[TP]]+Tabell1[[#This Row],[TN]]+Tabell1[[#This Row],[FP]]+Tabell1[[#This Row],[FN]])</f>
        <v>0.87658571946357378</v>
      </c>
      <c r="O4705">
        <f>Tabell1[[#This Row],[TP]]/(Tabell1[[#This Row],[TP]]+Tabell1[[#This Row],[FP]])</f>
        <v>0.87081168249417662</v>
      </c>
      <c r="P4705">
        <f>Tabell1[[#This Row],[TP]]/(Tabell1[[#This Row],[TP]]+Tabell1[[#This Row],[FN]])</f>
        <v>0.88347573168514815</v>
      </c>
      <c r="Q4705">
        <f>2*(Tabell1[[#This Row],[Recall]] * Tabell1[[#This Row],[Precision]]) / (Tabell1[[#This Row],[Recall]] + Tabell1[[#This Row],[Precision]])</f>
        <v>0.87709799675148892</v>
      </c>
      <c r="R4705">
        <v>4860</v>
      </c>
      <c r="S4705">
        <v>4814</v>
      </c>
      <c r="T4705">
        <v>721</v>
      </c>
      <c r="U4705">
        <v>641</v>
      </c>
    </row>
    <row r="4706" spans="1:21" hidden="1" x14ac:dyDescent="0.3">
      <c r="A4706" s="21" t="s">
        <v>31</v>
      </c>
      <c r="B4706" s="21" t="s">
        <v>32</v>
      </c>
      <c r="C4706" s="23" t="s">
        <v>40</v>
      </c>
      <c r="D4706" s="23" t="s">
        <v>40</v>
      </c>
      <c r="E4706" t="s">
        <v>46</v>
      </c>
      <c r="F4706" s="19" t="s">
        <v>21</v>
      </c>
      <c r="G4706" s="21" t="s">
        <v>29</v>
      </c>
      <c r="H4706" s="25" t="s">
        <v>26</v>
      </c>
      <c r="I4706" s="21"/>
      <c r="J4706" s="25" t="s">
        <v>26</v>
      </c>
      <c r="K4706" s="26">
        <v>3.4426350593566801</v>
      </c>
      <c r="L4706" s="26">
        <v>0.81062197685241699</v>
      </c>
      <c r="N4706">
        <f>(Tabell1[[#This Row],[TP]]+Tabell1[[#This Row],[TN]])/(Tabell1[[#This Row],[TP]]+Tabell1[[#This Row],[TN]]+Tabell1[[#This Row],[FP]]+Tabell1[[#This Row],[FN]])</f>
        <v>0.8799383834722726</v>
      </c>
      <c r="O4706">
        <f>Tabell1[[#This Row],[TP]]/(Tabell1[[#This Row],[TP]]+Tabell1[[#This Row],[FP]])</f>
        <v>0.89575435936315395</v>
      </c>
      <c r="P4706">
        <f>Tabell1[[#This Row],[TP]]/(Tabell1[[#This Row],[TP]]+Tabell1[[#This Row],[FN]])</f>
        <v>0.85911652426831486</v>
      </c>
      <c r="Q4706">
        <f>2*(Tabell1[[#This Row],[Recall]] * Tabell1[[#This Row],[Precision]]) / (Tabell1[[#This Row],[Recall]] + Tabell1[[#This Row],[Precision]])</f>
        <v>0.8770529832049736</v>
      </c>
      <c r="R4706">
        <v>4726</v>
      </c>
      <c r="S4706">
        <v>4985</v>
      </c>
      <c r="T4706">
        <v>550</v>
      </c>
      <c r="U4706">
        <v>775</v>
      </c>
    </row>
    <row r="4707" spans="1:21" hidden="1" x14ac:dyDescent="0.3">
      <c r="A4707" s="21" t="s">
        <v>31</v>
      </c>
      <c r="B4707" s="21" t="s">
        <v>32</v>
      </c>
      <c r="C4707" s="23" t="s">
        <v>40</v>
      </c>
      <c r="D4707" s="23" t="s">
        <v>40</v>
      </c>
      <c r="E4707" t="s">
        <v>46</v>
      </c>
      <c r="F4707" s="19" t="s">
        <v>21</v>
      </c>
      <c r="G4707" s="21" t="s">
        <v>29</v>
      </c>
      <c r="H4707" s="25" t="s">
        <v>26</v>
      </c>
      <c r="I4707" s="25" t="s">
        <v>25</v>
      </c>
      <c r="J4707" s="25" t="s">
        <v>26</v>
      </c>
      <c r="K4707" s="26">
        <v>3.1368041038513099</v>
      </c>
      <c r="L4707" s="26">
        <v>2.9408664703369101</v>
      </c>
      <c r="N4707">
        <f>(Tabell1[[#This Row],[TP]]+Tabell1[[#This Row],[TN]])/(Tabell1[[#This Row],[TP]]+Tabell1[[#This Row],[TN]]+Tabell1[[#This Row],[FP]]+Tabell1[[#This Row],[FN]])</f>
        <v>0.87712939470822759</v>
      </c>
      <c r="O4707">
        <f>Tabell1[[#This Row],[TP]]/(Tabell1[[#This Row],[TP]]+Tabell1[[#This Row],[FP]])</f>
        <v>0.87497738375248779</v>
      </c>
      <c r="P4707">
        <f>Tabell1[[#This Row],[TP]]/(Tabell1[[#This Row],[TP]]+Tabell1[[#This Row],[FN]])</f>
        <v>0.87911288856571534</v>
      </c>
      <c r="Q4707">
        <f>2*(Tabell1[[#This Row],[Recall]] * Tabell1[[#This Row],[Precision]]) / (Tabell1[[#This Row],[Recall]] + Tabell1[[#This Row],[Precision]])</f>
        <v>0.87704026115342759</v>
      </c>
      <c r="R4707">
        <v>4836</v>
      </c>
      <c r="S4707">
        <v>4844</v>
      </c>
      <c r="T4707">
        <v>691</v>
      </c>
      <c r="U4707">
        <v>665</v>
      </c>
    </row>
    <row r="4708" spans="1:21" hidden="1" x14ac:dyDescent="0.3">
      <c r="A4708" s="21" t="s">
        <v>31</v>
      </c>
      <c r="B4708" s="23" t="s">
        <v>33</v>
      </c>
      <c r="C4708" s="23" t="s">
        <v>40</v>
      </c>
      <c r="D4708" s="23" t="s">
        <v>40</v>
      </c>
      <c r="E4708" t="s">
        <v>41</v>
      </c>
      <c r="F4708" s="25" t="s">
        <v>30</v>
      </c>
      <c r="G4708" s="21" t="s">
        <v>29</v>
      </c>
      <c r="H4708" s="21" t="s">
        <v>29</v>
      </c>
      <c r="I4708" s="25" t="s">
        <v>25</v>
      </c>
      <c r="J4708" s="25" t="s">
        <v>26</v>
      </c>
      <c r="K4708" s="26">
        <v>229.26124572753901</v>
      </c>
      <c r="L4708" s="26">
        <v>5.7000806331634504</v>
      </c>
      <c r="N4708">
        <f>(Tabell1[[#This Row],[TP]]+Tabell1[[#This Row],[TN]])/(Tabell1[[#This Row],[TP]]+Tabell1[[#This Row],[TN]]+Tabell1[[#This Row],[FP]]+Tabell1[[#This Row],[FN]])</f>
        <v>0.87304881349815033</v>
      </c>
      <c r="O4708">
        <f>Tabell1[[#This Row],[TP]]/(Tabell1[[#This Row],[TP]]+Tabell1[[#This Row],[FP]])</f>
        <v>0.85033898305084743</v>
      </c>
      <c r="P4708">
        <f>Tabell1[[#This Row],[TP]]/(Tabell1[[#This Row],[TP]]+Tabell1[[#This Row],[FN]])</f>
        <v>0.90543223244901638</v>
      </c>
      <c r="Q4708">
        <f>2*(Tabell1[[#This Row],[Recall]] * Tabell1[[#This Row],[Precision]]) / (Tabell1[[#This Row],[Recall]] + Tabell1[[#This Row],[Precision]])</f>
        <v>0.87702123940215015</v>
      </c>
      <c r="R4708">
        <v>5017</v>
      </c>
      <c r="S4708">
        <v>4659</v>
      </c>
      <c r="T4708">
        <v>883</v>
      </c>
      <c r="U4708">
        <v>524</v>
      </c>
    </row>
    <row r="4709" spans="1:21" hidden="1" x14ac:dyDescent="0.3">
      <c r="A4709" s="21" t="s">
        <v>31</v>
      </c>
      <c r="B4709" s="23" t="s">
        <v>33</v>
      </c>
      <c r="C4709" s="23" t="s">
        <v>40</v>
      </c>
      <c r="D4709" s="23" t="s">
        <v>40</v>
      </c>
      <c r="E4709" t="s">
        <v>46</v>
      </c>
      <c r="F4709" s="25" t="s">
        <v>30</v>
      </c>
      <c r="G4709" s="21" t="s">
        <v>29</v>
      </c>
      <c r="H4709" s="21" t="s">
        <v>29</v>
      </c>
      <c r="I4709" s="21"/>
      <c r="J4709" s="25" t="s">
        <v>26</v>
      </c>
      <c r="K4709" s="26">
        <v>166.72483277320799</v>
      </c>
      <c r="L4709" s="26">
        <v>9.0755455493927002</v>
      </c>
      <c r="N4709">
        <f>(Tabell1[[#This Row],[TP]]+Tabell1[[#This Row],[TN]])/(Tabell1[[#This Row],[TP]]+Tabell1[[#This Row],[TN]]+Tabell1[[#This Row],[FP]]+Tabell1[[#This Row],[FN]])</f>
        <v>0.87513591881116348</v>
      </c>
      <c r="O4709">
        <f>Tabell1[[#This Row],[TP]]/(Tabell1[[#This Row],[TP]]+Tabell1[[#This Row],[FP]])</f>
        <v>0.86160322750394669</v>
      </c>
      <c r="P4709">
        <f>Tabell1[[#This Row],[TP]]/(Tabell1[[#This Row],[TP]]+Tabell1[[#This Row],[FN]])</f>
        <v>0.89292855844391927</v>
      </c>
      <c r="Q4709">
        <f>2*(Tabell1[[#This Row],[Recall]] * Tabell1[[#This Row],[Precision]]) / (Tabell1[[#This Row],[Recall]] + Tabell1[[#This Row],[Precision]])</f>
        <v>0.87698625245491879</v>
      </c>
      <c r="R4709">
        <v>4912</v>
      </c>
      <c r="S4709">
        <v>4746</v>
      </c>
      <c r="T4709">
        <v>789</v>
      </c>
      <c r="U4709">
        <v>589</v>
      </c>
    </row>
    <row r="4710" spans="1:21" hidden="1" x14ac:dyDescent="0.3">
      <c r="A4710" s="23" t="s">
        <v>48</v>
      </c>
      <c r="B4710" s="25" t="s">
        <v>22</v>
      </c>
      <c r="C4710" s="24" t="s">
        <v>38</v>
      </c>
      <c r="D4710" s="24" t="s">
        <v>38</v>
      </c>
      <c r="E4710" t="s">
        <v>39</v>
      </c>
      <c r="F4710" s="19" t="s">
        <v>21</v>
      </c>
      <c r="G4710" s="25" t="s">
        <v>26</v>
      </c>
      <c r="H4710" s="25" t="s">
        <v>26</v>
      </c>
      <c r="I4710" s="21"/>
      <c r="J4710" s="25" t="s">
        <v>26</v>
      </c>
      <c r="K4710" s="26">
        <v>8.7766885757446206E-2</v>
      </c>
      <c r="L4710" s="26">
        <v>0.207446098327636</v>
      </c>
      <c r="N4710">
        <f>(Tabell1[[#This Row],[TP]]+Tabell1[[#This Row],[TN]])/(Tabell1[[#This Row],[TP]]+Tabell1[[#This Row],[TN]]+Tabell1[[#This Row],[FP]]+Tabell1[[#This Row],[FN]])</f>
        <v>0.83508961541925608</v>
      </c>
      <c r="O4710">
        <f>Tabell1[[#This Row],[TP]]/(Tabell1[[#This Row],[TP]]+Tabell1[[#This Row],[FP]])</f>
        <v>0.79570679351140383</v>
      </c>
      <c r="P4710">
        <f>Tabell1[[#This Row],[TP]]/(Tabell1[[#This Row],[TP]]+Tabell1[[#This Row],[FN]])</f>
        <v>0.9766467065868264</v>
      </c>
      <c r="Q4710">
        <f>2*(Tabell1[[#This Row],[Recall]] * Tabell1[[#This Row],[Precision]]) / (Tabell1[[#This Row],[Recall]] + Tabell1[[#This Row],[Precision]])</f>
        <v>0.87694065461388537</v>
      </c>
      <c r="R4710">
        <v>6524</v>
      </c>
      <c r="S4710">
        <v>2748</v>
      </c>
      <c r="T4710">
        <v>1675</v>
      </c>
      <c r="U4710">
        <v>156</v>
      </c>
    </row>
    <row r="4711" spans="1:21" hidden="1" x14ac:dyDescent="0.3">
      <c r="A4711" s="23" t="s">
        <v>48</v>
      </c>
      <c r="B4711" s="25" t="s">
        <v>22</v>
      </c>
      <c r="C4711" s="24" t="s">
        <v>38</v>
      </c>
      <c r="D4711" s="24" t="s">
        <v>38</v>
      </c>
      <c r="E4711" t="s">
        <v>39</v>
      </c>
      <c r="F4711" s="19" t="s">
        <v>21</v>
      </c>
      <c r="G4711" s="21" t="s">
        <v>29</v>
      </c>
      <c r="H4711" s="25" t="s">
        <v>26</v>
      </c>
      <c r="I4711" s="21"/>
      <c r="J4711" s="25" t="s">
        <v>26</v>
      </c>
      <c r="K4711" s="26">
        <v>7.7279806137084905E-2</v>
      </c>
      <c r="L4711" s="26">
        <v>0.19548153877258301</v>
      </c>
      <c r="N4711">
        <f>(Tabell1[[#This Row],[TP]]+Tabell1[[#This Row],[TN]])/(Tabell1[[#This Row],[TP]]+Tabell1[[#This Row],[TN]]+Tabell1[[#This Row],[FP]]+Tabell1[[#This Row],[FN]])</f>
        <v>0.83508961541925608</v>
      </c>
      <c r="O4711">
        <f>Tabell1[[#This Row],[TP]]/(Tabell1[[#This Row],[TP]]+Tabell1[[#This Row],[FP]])</f>
        <v>0.79570679351140383</v>
      </c>
      <c r="P4711">
        <f>Tabell1[[#This Row],[TP]]/(Tabell1[[#This Row],[TP]]+Tabell1[[#This Row],[FN]])</f>
        <v>0.9766467065868264</v>
      </c>
      <c r="Q4711">
        <f>2*(Tabell1[[#This Row],[Recall]] * Tabell1[[#This Row],[Precision]]) / (Tabell1[[#This Row],[Recall]] + Tabell1[[#This Row],[Precision]])</f>
        <v>0.87694065461388537</v>
      </c>
      <c r="R4711">
        <v>6524</v>
      </c>
      <c r="S4711">
        <v>2748</v>
      </c>
      <c r="T4711">
        <v>1675</v>
      </c>
      <c r="U4711">
        <v>156</v>
      </c>
    </row>
    <row r="4712" spans="1:21" hidden="1" x14ac:dyDescent="0.3">
      <c r="A4712" s="23" t="s">
        <v>48</v>
      </c>
      <c r="B4712" s="21" t="s">
        <v>32</v>
      </c>
      <c r="C4712" s="23" t="s">
        <v>40</v>
      </c>
      <c r="D4712" s="23" t="s">
        <v>40</v>
      </c>
      <c r="E4712" t="s">
        <v>41</v>
      </c>
      <c r="F4712" s="19" t="s">
        <v>21</v>
      </c>
      <c r="G4712" s="25" t="s">
        <v>26</v>
      </c>
      <c r="H4712" s="25" t="s">
        <v>26</v>
      </c>
      <c r="I4712" s="21"/>
      <c r="J4712" s="21" t="s">
        <v>29</v>
      </c>
      <c r="K4712" s="26">
        <v>0.41657996177673301</v>
      </c>
      <c r="L4712" s="26">
        <v>1.1287918090820299</v>
      </c>
      <c r="N4712">
        <f>(Tabell1[[#This Row],[TP]]+Tabell1[[#This Row],[TN]])/(Tabell1[[#This Row],[TP]]+Tabell1[[#This Row],[TN]]+Tabell1[[#This Row],[FP]]+Tabell1[[#This Row],[FN]])</f>
        <v>0.87828205359559686</v>
      </c>
      <c r="O4712">
        <f>Tabell1[[#This Row],[TP]]/(Tabell1[[#This Row],[TP]]+Tabell1[[#This Row],[FP]])</f>
        <v>0.88700147710487443</v>
      </c>
      <c r="P4712">
        <f>Tabell1[[#This Row],[TP]]/(Tabell1[[#This Row],[TP]]+Tabell1[[#This Row],[FN]])</f>
        <v>0.86699151777657457</v>
      </c>
      <c r="Q4712">
        <f>2*(Tabell1[[#This Row],[Recall]] * Tabell1[[#This Row],[Precision]]) / (Tabell1[[#This Row],[Recall]] + Tabell1[[#This Row],[Precision]])</f>
        <v>0.87688235830975625</v>
      </c>
      <c r="R4712">
        <v>4804</v>
      </c>
      <c r="S4712">
        <v>4930</v>
      </c>
      <c r="T4712">
        <v>612</v>
      </c>
      <c r="U4712">
        <v>737</v>
      </c>
    </row>
    <row r="4713" spans="1:21" hidden="1" x14ac:dyDescent="0.3">
      <c r="A4713" s="23" t="s">
        <v>48</v>
      </c>
      <c r="B4713" s="21" t="s">
        <v>32</v>
      </c>
      <c r="C4713" s="23" t="s">
        <v>40</v>
      </c>
      <c r="D4713" s="23" t="s">
        <v>40</v>
      </c>
      <c r="E4713" t="s">
        <v>41</v>
      </c>
      <c r="F4713" s="19" t="s">
        <v>21</v>
      </c>
      <c r="G4713" s="21" t="s">
        <v>29</v>
      </c>
      <c r="H4713" s="25" t="s">
        <v>26</v>
      </c>
      <c r="I4713" s="21"/>
      <c r="J4713" s="21" t="s">
        <v>29</v>
      </c>
      <c r="K4713" s="26">
        <v>0.41085219383239702</v>
      </c>
      <c r="L4713" s="26">
        <v>1.0901730060577299</v>
      </c>
      <c r="N4713">
        <f>(Tabell1[[#This Row],[TP]]+Tabell1[[#This Row],[TN]])/(Tabell1[[#This Row],[TP]]+Tabell1[[#This Row],[TN]]+Tabell1[[#This Row],[FP]]+Tabell1[[#This Row],[FN]])</f>
        <v>0.87828205359559686</v>
      </c>
      <c r="O4713">
        <f>Tabell1[[#This Row],[TP]]/(Tabell1[[#This Row],[TP]]+Tabell1[[#This Row],[FP]])</f>
        <v>0.88700147710487443</v>
      </c>
      <c r="P4713">
        <f>Tabell1[[#This Row],[TP]]/(Tabell1[[#This Row],[TP]]+Tabell1[[#This Row],[FN]])</f>
        <v>0.86699151777657457</v>
      </c>
      <c r="Q4713">
        <f>2*(Tabell1[[#This Row],[Recall]] * Tabell1[[#This Row],[Precision]]) / (Tabell1[[#This Row],[Recall]] + Tabell1[[#This Row],[Precision]])</f>
        <v>0.87688235830975625</v>
      </c>
      <c r="R4713">
        <v>4804</v>
      </c>
      <c r="S4713">
        <v>4930</v>
      </c>
      <c r="T4713">
        <v>612</v>
      </c>
      <c r="U4713">
        <v>737</v>
      </c>
    </row>
    <row r="4714" spans="1:21" hidden="1" x14ac:dyDescent="0.3">
      <c r="A4714" s="23" t="s">
        <v>48</v>
      </c>
      <c r="B4714" s="21" t="s">
        <v>32</v>
      </c>
      <c r="C4714" s="23" t="s">
        <v>40</v>
      </c>
      <c r="D4714" s="23" t="s">
        <v>40</v>
      </c>
      <c r="E4714" t="s">
        <v>41</v>
      </c>
      <c r="F4714" s="19" t="s">
        <v>21</v>
      </c>
      <c r="G4714" s="25" t="s">
        <v>26</v>
      </c>
      <c r="H4714" s="25" t="s">
        <v>26</v>
      </c>
      <c r="I4714" s="21"/>
      <c r="J4714" s="25" t="s">
        <v>26</v>
      </c>
      <c r="K4714" s="26">
        <v>0.38086271286010698</v>
      </c>
      <c r="L4714" s="26">
        <v>1.09222936630249</v>
      </c>
      <c r="N4714">
        <f>(Tabell1[[#This Row],[TP]]+Tabell1[[#This Row],[TN]])/(Tabell1[[#This Row],[TP]]+Tabell1[[#This Row],[TN]]+Tabell1[[#This Row],[FP]]+Tabell1[[#This Row],[FN]])</f>
        <v>0.87828205359559686</v>
      </c>
      <c r="O4714">
        <f>Tabell1[[#This Row],[TP]]/(Tabell1[[#This Row],[TP]]+Tabell1[[#This Row],[FP]])</f>
        <v>0.88700147710487443</v>
      </c>
      <c r="P4714">
        <f>Tabell1[[#This Row],[TP]]/(Tabell1[[#This Row],[TP]]+Tabell1[[#This Row],[FN]])</f>
        <v>0.86699151777657457</v>
      </c>
      <c r="Q4714">
        <f>2*(Tabell1[[#This Row],[Recall]] * Tabell1[[#This Row],[Precision]]) / (Tabell1[[#This Row],[Recall]] + Tabell1[[#This Row],[Precision]])</f>
        <v>0.87688235830975625</v>
      </c>
      <c r="R4714">
        <v>4804</v>
      </c>
      <c r="S4714">
        <v>4930</v>
      </c>
      <c r="T4714">
        <v>612</v>
      </c>
      <c r="U4714">
        <v>737</v>
      </c>
    </row>
    <row r="4715" spans="1:21" hidden="1" x14ac:dyDescent="0.3">
      <c r="A4715" s="23" t="s">
        <v>48</v>
      </c>
      <c r="B4715" s="21" t="s">
        <v>32</v>
      </c>
      <c r="C4715" s="23" t="s">
        <v>40</v>
      </c>
      <c r="D4715" s="23" t="s">
        <v>40</v>
      </c>
      <c r="E4715" t="s">
        <v>41</v>
      </c>
      <c r="F4715" s="19" t="s">
        <v>21</v>
      </c>
      <c r="G4715" s="21" t="s">
        <v>29</v>
      </c>
      <c r="H4715" s="25" t="s">
        <v>26</v>
      </c>
      <c r="I4715" s="21"/>
      <c r="J4715" s="25" t="s">
        <v>26</v>
      </c>
      <c r="K4715" s="26">
        <v>0.37840771675109802</v>
      </c>
      <c r="L4715" s="26">
        <v>1.0765473842620801</v>
      </c>
      <c r="N4715">
        <f>(Tabell1[[#This Row],[TP]]+Tabell1[[#This Row],[TN]])/(Tabell1[[#This Row],[TP]]+Tabell1[[#This Row],[TN]]+Tabell1[[#This Row],[FP]]+Tabell1[[#This Row],[FN]])</f>
        <v>0.87828205359559686</v>
      </c>
      <c r="O4715">
        <f>Tabell1[[#This Row],[TP]]/(Tabell1[[#This Row],[TP]]+Tabell1[[#This Row],[FP]])</f>
        <v>0.88700147710487443</v>
      </c>
      <c r="P4715">
        <f>Tabell1[[#This Row],[TP]]/(Tabell1[[#This Row],[TP]]+Tabell1[[#This Row],[FN]])</f>
        <v>0.86699151777657457</v>
      </c>
      <c r="Q4715">
        <f>2*(Tabell1[[#This Row],[Recall]] * Tabell1[[#This Row],[Precision]]) / (Tabell1[[#This Row],[Recall]] + Tabell1[[#This Row],[Precision]])</f>
        <v>0.87688235830975625</v>
      </c>
      <c r="R4715">
        <v>4804</v>
      </c>
      <c r="S4715">
        <v>4930</v>
      </c>
      <c r="T4715">
        <v>612</v>
      </c>
      <c r="U4715">
        <v>737</v>
      </c>
    </row>
    <row r="4716" spans="1:21" hidden="1" x14ac:dyDescent="0.3">
      <c r="A4716" s="25" t="s">
        <v>20</v>
      </c>
      <c r="B4716" s="23" t="s">
        <v>33</v>
      </c>
      <c r="C4716" s="23" t="s">
        <v>40</v>
      </c>
      <c r="D4716" s="23" t="s">
        <v>40</v>
      </c>
      <c r="E4716" t="s">
        <v>46</v>
      </c>
      <c r="F4716" s="19" t="s">
        <v>21</v>
      </c>
      <c r="G4716" s="25" t="s">
        <v>26</v>
      </c>
      <c r="H4716" s="21" t="s">
        <v>29</v>
      </c>
      <c r="I4716" s="25" t="s">
        <v>25</v>
      </c>
      <c r="J4716" s="25" t="s">
        <v>26</v>
      </c>
      <c r="K4716" s="26">
        <v>1.6144204139709399</v>
      </c>
      <c r="L4716" s="26">
        <v>4.40044689178466</v>
      </c>
      <c r="N4716">
        <f>(Tabell1[[#This Row],[TP]]+Tabell1[[#This Row],[TN]])/(Tabell1[[#This Row],[TP]]+Tabell1[[#This Row],[TN]]+Tabell1[[#This Row],[FP]]+Tabell1[[#This Row],[FN]])</f>
        <v>0.87839797027908662</v>
      </c>
      <c r="O4716">
        <f>Tabell1[[#This Row],[TP]]/(Tabell1[[#This Row],[TP]]+Tabell1[[#This Row],[FP]])</f>
        <v>0.88530665184361679</v>
      </c>
      <c r="P4716">
        <f>Tabell1[[#This Row],[TP]]/(Tabell1[[#This Row],[TP]]+Tabell1[[#This Row],[FN]])</f>
        <v>0.86856935102708599</v>
      </c>
      <c r="Q4716">
        <f>2*(Tabell1[[#This Row],[Recall]] * Tabell1[[#This Row],[Precision]]) / (Tabell1[[#This Row],[Recall]] + Tabell1[[#This Row],[Precision]])</f>
        <v>0.87685813910809318</v>
      </c>
      <c r="R4716">
        <v>4778</v>
      </c>
      <c r="S4716">
        <v>4916</v>
      </c>
      <c r="T4716">
        <v>619</v>
      </c>
      <c r="U4716">
        <v>723</v>
      </c>
    </row>
    <row r="4717" spans="1:21" hidden="1" x14ac:dyDescent="0.3">
      <c r="A4717" s="21" t="s">
        <v>31</v>
      </c>
      <c r="B4717" s="21" t="s">
        <v>32</v>
      </c>
      <c r="C4717" s="23" t="s">
        <v>40</v>
      </c>
      <c r="D4717" s="23" t="s">
        <v>40</v>
      </c>
      <c r="E4717" t="s">
        <v>46</v>
      </c>
      <c r="F4717" s="19" t="s">
        <v>21</v>
      </c>
      <c r="G4717" s="21" t="s">
        <v>29</v>
      </c>
      <c r="H4717" s="21" t="s">
        <v>29</v>
      </c>
      <c r="I4717" s="25" t="s">
        <v>25</v>
      </c>
      <c r="J4717" s="25" t="s">
        <v>26</v>
      </c>
      <c r="K4717" s="26">
        <v>3.0716273784637398</v>
      </c>
      <c r="L4717" s="26">
        <v>1.10033631324768</v>
      </c>
      <c r="N4717">
        <f>(Tabell1[[#This Row],[TP]]+Tabell1[[#This Row],[TN]])/(Tabell1[[#This Row],[TP]]+Tabell1[[#This Row],[TN]]+Tabell1[[#This Row],[FP]]+Tabell1[[#This Row],[FN]])</f>
        <v>0.87712939470822759</v>
      </c>
      <c r="O4717">
        <f>Tabell1[[#This Row],[TP]]/(Tabell1[[#This Row],[TP]]+Tabell1[[#This Row],[FP]])</f>
        <v>0.87674968187602254</v>
      </c>
      <c r="P4717">
        <f>Tabell1[[#This Row],[TP]]/(Tabell1[[#This Row],[TP]]+Tabell1[[#This Row],[FN]])</f>
        <v>0.87674968187602254</v>
      </c>
      <c r="Q4717">
        <f>2*(Tabell1[[#This Row],[Recall]] * Tabell1[[#This Row],[Precision]]) / (Tabell1[[#This Row],[Recall]] + Tabell1[[#This Row],[Precision]])</f>
        <v>0.87674968187602254</v>
      </c>
      <c r="R4717">
        <v>4823</v>
      </c>
      <c r="S4717">
        <v>4857</v>
      </c>
      <c r="T4717">
        <v>678</v>
      </c>
      <c r="U4717">
        <v>678</v>
      </c>
    </row>
    <row r="4718" spans="1:21" hidden="1" x14ac:dyDescent="0.3">
      <c r="A4718" s="21" t="s">
        <v>31</v>
      </c>
      <c r="B4718" s="21" t="s">
        <v>32</v>
      </c>
      <c r="C4718" s="23" t="s">
        <v>40</v>
      </c>
      <c r="D4718" s="20" t="s">
        <v>23</v>
      </c>
      <c r="E4718" t="s">
        <v>24</v>
      </c>
      <c r="F4718" s="19" t="s">
        <v>21</v>
      </c>
      <c r="G4718" s="21" t="s">
        <v>29</v>
      </c>
      <c r="H4718" s="25" t="s">
        <v>26</v>
      </c>
      <c r="I4718" s="25" t="s">
        <v>25</v>
      </c>
      <c r="J4718" s="25" t="s">
        <v>26</v>
      </c>
      <c r="K4718" s="26">
        <v>3.1368041038513099</v>
      </c>
      <c r="L4718" s="26">
        <v>0.77951431274413996</v>
      </c>
      <c r="N4718">
        <f>(Tabell1[[#This Row],[TP]]+Tabell1[[#This Row],[TN]])/(Tabell1[[#This Row],[TP]]+Tabell1[[#This Row],[TN]]+Tabell1[[#This Row],[FP]]+Tabell1[[#This Row],[FN]])</f>
        <v>0.80284240065176071</v>
      </c>
      <c r="O4718">
        <f>Tabell1[[#This Row],[TP]]/(Tabell1[[#This Row],[TP]]+Tabell1[[#This Row],[FP]])</f>
        <v>0.96546565266176287</v>
      </c>
      <c r="P4718">
        <f>Tabell1[[#This Row],[TP]]/(Tabell1[[#This Row],[TP]]+Tabell1[[#This Row],[FN]])</f>
        <v>0.80290305857957489</v>
      </c>
      <c r="Q4718">
        <f>2*(Tabell1[[#This Row],[Recall]] * Tabell1[[#This Row],[Precision]]) / (Tabell1[[#This Row],[Recall]] + Tabell1[[#This Row],[Precision]])</f>
        <v>0.87671232876712335</v>
      </c>
      <c r="R4718">
        <v>7744</v>
      </c>
      <c r="S4718">
        <v>1125</v>
      </c>
      <c r="T4718">
        <v>277</v>
      </c>
      <c r="U4718">
        <v>1901</v>
      </c>
    </row>
    <row r="4719" spans="1:21" hidden="1" x14ac:dyDescent="0.3">
      <c r="A4719" s="21" t="s">
        <v>31</v>
      </c>
      <c r="B4719" s="21" t="s">
        <v>32</v>
      </c>
      <c r="C4719" s="23" t="s">
        <v>40</v>
      </c>
      <c r="D4719" s="23" t="s">
        <v>40</v>
      </c>
      <c r="E4719" t="s">
        <v>41</v>
      </c>
      <c r="F4719" s="19" t="s">
        <v>21</v>
      </c>
      <c r="G4719" s="25" t="s">
        <v>26</v>
      </c>
      <c r="H4719" s="25" t="s">
        <v>26</v>
      </c>
      <c r="I4719" s="25" t="s">
        <v>25</v>
      </c>
      <c r="J4719" s="25" t="s">
        <v>26</v>
      </c>
      <c r="K4719" s="26">
        <v>2.44669413566589</v>
      </c>
      <c r="L4719" s="26">
        <v>0.54651021957397405</v>
      </c>
      <c r="N4719">
        <f>(Tabell1[[#This Row],[TP]]+Tabell1[[#This Row],[TN]])/(Tabell1[[#This Row],[TP]]+Tabell1[[#This Row],[TN]]+Tabell1[[#This Row],[FP]]+Tabell1[[#This Row],[FN]])</f>
        <v>0.87756022737525941</v>
      </c>
      <c r="O4719">
        <f>Tabell1[[#This Row],[TP]]/(Tabell1[[#This Row],[TP]]+Tabell1[[#This Row],[FP]])</f>
        <v>0.88300988648846579</v>
      </c>
      <c r="P4719">
        <f>Tabell1[[#This Row],[TP]]/(Tabell1[[#This Row],[TP]]+Tabell1[[#This Row],[FN]])</f>
        <v>0.87042050171449192</v>
      </c>
      <c r="Q4719">
        <f>2*(Tabell1[[#This Row],[Recall]] * Tabell1[[#This Row],[Precision]]) / (Tabell1[[#This Row],[Recall]] + Tabell1[[#This Row],[Precision]])</f>
        <v>0.87666999909115695</v>
      </c>
      <c r="R4719">
        <v>4823</v>
      </c>
      <c r="S4719">
        <v>4903</v>
      </c>
      <c r="T4719">
        <v>639</v>
      </c>
      <c r="U4719">
        <v>718</v>
      </c>
    </row>
    <row r="4720" spans="1:21" hidden="1" x14ac:dyDescent="0.3">
      <c r="A4720" s="25" t="s">
        <v>20</v>
      </c>
      <c r="B4720" s="23" t="s">
        <v>33</v>
      </c>
      <c r="C4720" s="23" t="s">
        <v>40</v>
      </c>
      <c r="D4720" s="23" t="s">
        <v>40</v>
      </c>
      <c r="E4720" t="s">
        <v>46</v>
      </c>
      <c r="F4720" s="25" t="s">
        <v>30</v>
      </c>
      <c r="G4720" s="21" t="s">
        <v>29</v>
      </c>
      <c r="H4720" s="25" t="s">
        <v>26</v>
      </c>
      <c r="I4720" s="25" t="s">
        <v>25</v>
      </c>
      <c r="J4720" s="21" t="s">
        <v>29</v>
      </c>
      <c r="K4720" s="26">
        <v>4.4036006927490199</v>
      </c>
      <c r="L4720" s="26">
        <v>12.6147418022155</v>
      </c>
      <c r="N4720">
        <f>(Tabell1[[#This Row],[TP]]+Tabell1[[#This Row],[TN]])/(Tabell1[[#This Row],[TP]]+Tabell1[[#This Row],[TN]]+Tabell1[[#This Row],[FP]]+Tabell1[[#This Row],[FN]])</f>
        <v>0.87912287060529182</v>
      </c>
      <c r="O4720">
        <f>Tabell1[[#This Row],[TP]]/(Tabell1[[#This Row],[TP]]+Tabell1[[#This Row],[FP]])</f>
        <v>0.89244678847240533</v>
      </c>
      <c r="P4720">
        <f>Tabell1[[#This Row],[TP]]/(Tabell1[[#This Row],[TP]]+Tabell1[[#This Row],[FN]])</f>
        <v>0.86129794582803132</v>
      </c>
      <c r="Q4720">
        <f>2*(Tabell1[[#This Row],[Recall]] * Tabell1[[#This Row],[Precision]]) / (Tabell1[[#This Row],[Recall]] + Tabell1[[#This Row],[Precision]])</f>
        <v>0.87659574468085111</v>
      </c>
      <c r="R4720">
        <v>4738</v>
      </c>
      <c r="S4720">
        <v>4964</v>
      </c>
      <c r="T4720">
        <v>571</v>
      </c>
      <c r="U4720">
        <v>763</v>
      </c>
    </row>
    <row r="4721" spans="1:21" hidden="1" x14ac:dyDescent="0.3">
      <c r="A4721" s="25" t="s">
        <v>20</v>
      </c>
      <c r="B4721" s="23" t="s">
        <v>33</v>
      </c>
      <c r="C4721" s="23" t="s">
        <v>40</v>
      </c>
      <c r="D4721" s="23" t="s">
        <v>40</v>
      </c>
      <c r="E4721" t="s">
        <v>46</v>
      </c>
      <c r="F4721" s="25" t="s">
        <v>30</v>
      </c>
      <c r="G4721" s="21" t="s">
        <v>29</v>
      </c>
      <c r="H4721" s="21" t="s">
        <v>29</v>
      </c>
      <c r="I4721" s="25" t="s">
        <v>25</v>
      </c>
      <c r="J4721" s="25" t="s">
        <v>26</v>
      </c>
      <c r="K4721" s="26">
        <v>3.3029999732971098</v>
      </c>
      <c r="L4721" s="26">
        <v>9.1476905345916695</v>
      </c>
      <c r="N4721">
        <f>(Tabell1[[#This Row],[TP]]+Tabell1[[#This Row],[TN]])/(Tabell1[[#This Row],[TP]]+Tabell1[[#This Row],[TN]]+Tabell1[[#This Row],[FP]]+Tabell1[[#This Row],[FN]])</f>
        <v>0.87857919536063789</v>
      </c>
      <c r="O4721">
        <f>Tabell1[[#This Row],[TP]]/(Tabell1[[#This Row],[TP]]+Tabell1[[#This Row],[FP]])</f>
        <v>0.88880583068585306</v>
      </c>
      <c r="P4721">
        <f>Tabell1[[#This Row],[TP]]/(Tabell1[[#This Row],[TP]]+Tabell1[[#This Row],[FN]])</f>
        <v>0.86457007816760589</v>
      </c>
      <c r="Q4721">
        <f>2*(Tabell1[[#This Row],[Recall]] * Tabell1[[#This Row],[Precision]]) / (Tabell1[[#This Row],[Recall]] + Tabell1[[#This Row],[Precision]])</f>
        <v>0.87652045705860671</v>
      </c>
      <c r="R4721">
        <v>4756</v>
      </c>
      <c r="S4721">
        <v>4940</v>
      </c>
      <c r="T4721">
        <v>595</v>
      </c>
      <c r="U4721">
        <v>745</v>
      </c>
    </row>
    <row r="4722" spans="1:21" hidden="1" x14ac:dyDescent="0.3">
      <c r="A4722" s="23" t="s">
        <v>48</v>
      </c>
      <c r="B4722" s="25" t="s">
        <v>22</v>
      </c>
      <c r="C4722" s="24" t="s">
        <v>38</v>
      </c>
      <c r="D4722" s="24" t="s">
        <v>38</v>
      </c>
      <c r="E4722" t="s">
        <v>39</v>
      </c>
      <c r="F4722" s="19" t="s">
        <v>21</v>
      </c>
      <c r="G4722" s="25" t="s">
        <v>26</v>
      </c>
      <c r="H4722" s="25" t="s">
        <v>26</v>
      </c>
      <c r="I4722" s="21"/>
      <c r="J4722" s="21" t="s">
        <v>29</v>
      </c>
      <c r="K4722" s="26">
        <v>8.2745313644409096E-2</v>
      </c>
      <c r="L4722" s="26">
        <v>0.20648288726806599</v>
      </c>
      <c r="N4722">
        <f>(Tabell1[[#This Row],[TP]]+Tabell1[[#This Row],[TN]])/(Tabell1[[#This Row],[TP]]+Tabell1[[#This Row],[TN]]+Tabell1[[#This Row],[FP]]+Tabell1[[#This Row],[FN]])</f>
        <v>0.83445915518328384</v>
      </c>
      <c r="O4722">
        <f>Tabell1[[#This Row],[TP]]/(Tabell1[[#This Row],[TP]]+Tabell1[[#This Row],[FP]])</f>
        <v>0.79509995124329591</v>
      </c>
      <c r="P4722">
        <f>Tabell1[[#This Row],[TP]]/(Tabell1[[#This Row],[TP]]+Tabell1[[#This Row],[FN]])</f>
        <v>0.97649700598802391</v>
      </c>
      <c r="Q4722">
        <f>2*(Tabell1[[#This Row],[Recall]] * Tabell1[[#This Row],[Precision]]) / (Tabell1[[#This Row],[Recall]] + Tabell1[[#This Row],[Precision]])</f>
        <v>0.87651169040580501</v>
      </c>
      <c r="R4722">
        <v>6523</v>
      </c>
      <c r="S4722">
        <v>2742</v>
      </c>
      <c r="T4722">
        <v>1681</v>
      </c>
      <c r="U4722">
        <v>157</v>
      </c>
    </row>
    <row r="4723" spans="1:21" hidden="1" x14ac:dyDescent="0.3">
      <c r="A4723" s="23" t="s">
        <v>48</v>
      </c>
      <c r="B4723" s="25" t="s">
        <v>22</v>
      </c>
      <c r="C4723" s="24" t="s">
        <v>38</v>
      </c>
      <c r="D4723" s="24" t="s">
        <v>38</v>
      </c>
      <c r="E4723" t="s">
        <v>39</v>
      </c>
      <c r="F4723" s="19" t="s">
        <v>21</v>
      </c>
      <c r="G4723" s="21" t="s">
        <v>29</v>
      </c>
      <c r="H4723" s="25" t="s">
        <v>26</v>
      </c>
      <c r="I4723" s="21"/>
      <c r="J4723" s="21" t="s">
        <v>29</v>
      </c>
      <c r="K4723" s="26">
        <v>7.7786922454833901E-2</v>
      </c>
      <c r="L4723" s="26">
        <v>0.19348382949829099</v>
      </c>
      <c r="N4723">
        <f>(Tabell1[[#This Row],[TP]]+Tabell1[[#This Row],[TN]])/(Tabell1[[#This Row],[TP]]+Tabell1[[#This Row],[TN]]+Tabell1[[#This Row],[FP]]+Tabell1[[#This Row],[FN]])</f>
        <v>0.83445915518328384</v>
      </c>
      <c r="O4723">
        <f>Tabell1[[#This Row],[TP]]/(Tabell1[[#This Row],[TP]]+Tabell1[[#This Row],[FP]])</f>
        <v>0.79509995124329591</v>
      </c>
      <c r="P4723">
        <f>Tabell1[[#This Row],[TP]]/(Tabell1[[#This Row],[TP]]+Tabell1[[#This Row],[FN]])</f>
        <v>0.97649700598802391</v>
      </c>
      <c r="Q4723">
        <f>2*(Tabell1[[#This Row],[Recall]] * Tabell1[[#This Row],[Precision]]) / (Tabell1[[#This Row],[Recall]] + Tabell1[[#This Row],[Precision]])</f>
        <v>0.87651169040580501</v>
      </c>
      <c r="R4723">
        <v>6523</v>
      </c>
      <c r="S4723">
        <v>2742</v>
      </c>
      <c r="T4723">
        <v>1681</v>
      </c>
      <c r="U4723">
        <v>157</v>
      </c>
    </row>
    <row r="4724" spans="1:21" hidden="1" x14ac:dyDescent="0.3">
      <c r="A4724" s="25" t="s">
        <v>20</v>
      </c>
      <c r="B4724" s="21" t="s">
        <v>32</v>
      </c>
      <c r="C4724" s="24" t="s">
        <v>38</v>
      </c>
      <c r="D4724" s="24" t="s">
        <v>38</v>
      </c>
      <c r="E4724" t="s">
        <v>45</v>
      </c>
      <c r="F4724" s="19" t="s">
        <v>21</v>
      </c>
      <c r="G4724" s="21" t="s">
        <v>29</v>
      </c>
      <c r="H4724" s="21" t="s">
        <v>29</v>
      </c>
      <c r="I4724" s="21"/>
      <c r="J4724" s="21" t="s">
        <v>29</v>
      </c>
      <c r="K4724" s="26">
        <v>3.10569024085998</v>
      </c>
      <c r="L4724" s="26">
        <v>8.6637160778045601</v>
      </c>
      <c r="N4724">
        <f>(Tabell1[[#This Row],[TP]]+Tabell1[[#This Row],[TN]])/(Tabell1[[#This Row],[TP]]+Tabell1[[#This Row],[TN]]+Tabell1[[#This Row],[FP]]+Tabell1[[#This Row],[FN]])</f>
        <v>0.84358904852263483</v>
      </c>
      <c r="O4724">
        <f>Tabell1[[#This Row],[TP]]/(Tabell1[[#This Row],[TP]]+Tabell1[[#This Row],[FP]])</f>
        <v>0.83008921330089214</v>
      </c>
      <c r="P4724">
        <f>Tabell1[[#This Row],[TP]]/(Tabell1[[#This Row],[TP]]+Tabell1[[#This Row],[FN]])</f>
        <v>0.92834467120181408</v>
      </c>
      <c r="Q4724">
        <f>2*(Tabell1[[#This Row],[Recall]] * Tabell1[[#This Row],[Precision]]) / (Tabell1[[#This Row],[Recall]] + Tabell1[[#This Row],[Precision]])</f>
        <v>0.87647184757011343</v>
      </c>
      <c r="R4724">
        <v>6141</v>
      </c>
      <c r="S4724">
        <v>3195</v>
      </c>
      <c r="T4724">
        <v>1257</v>
      </c>
      <c r="U4724">
        <v>474</v>
      </c>
    </row>
    <row r="4725" spans="1:21" hidden="1" x14ac:dyDescent="0.3">
      <c r="A4725" s="21" t="s">
        <v>31</v>
      </c>
      <c r="B4725" s="23" t="s">
        <v>33</v>
      </c>
      <c r="C4725" s="23" t="s">
        <v>40</v>
      </c>
      <c r="D4725" s="23" t="s">
        <v>40</v>
      </c>
      <c r="E4725" t="s">
        <v>46</v>
      </c>
      <c r="F4725" s="25" t="s">
        <v>30</v>
      </c>
      <c r="G4725" s="25" t="s">
        <v>26</v>
      </c>
      <c r="H4725" s="21" t="s">
        <v>29</v>
      </c>
      <c r="I4725" s="25" t="s">
        <v>25</v>
      </c>
      <c r="J4725" s="25" t="s">
        <v>26</v>
      </c>
      <c r="K4725" s="26">
        <v>296.90998411178498</v>
      </c>
      <c r="L4725" s="26">
        <v>7.5298688411712602</v>
      </c>
      <c r="N4725">
        <f>(Tabell1[[#This Row],[TP]]+Tabell1[[#This Row],[TN]])/(Tabell1[[#This Row],[TP]]+Tabell1[[#This Row],[TN]]+Tabell1[[#This Row],[FP]]+Tabell1[[#This Row],[FN]])</f>
        <v>0.87114896701703515</v>
      </c>
      <c r="O4725">
        <f>Tabell1[[#This Row],[TP]]/(Tabell1[[#This Row],[TP]]+Tabell1[[#This Row],[FP]])</f>
        <v>0.83963363863447127</v>
      </c>
      <c r="P4725">
        <f>Tabell1[[#This Row],[TP]]/(Tabell1[[#This Row],[TP]]+Tabell1[[#This Row],[FN]])</f>
        <v>0.91656062534084715</v>
      </c>
      <c r="Q4725">
        <f>2*(Tabell1[[#This Row],[Recall]] * Tabell1[[#This Row],[Precision]]) / (Tabell1[[#This Row],[Recall]] + Tabell1[[#This Row],[Precision]])</f>
        <v>0.87641230662263181</v>
      </c>
      <c r="R4725">
        <v>5042</v>
      </c>
      <c r="S4725">
        <v>4572</v>
      </c>
      <c r="T4725">
        <v>963</v>
      </c>
      <c r="U4725">
        <v>459</v>
      </c>
    </row>
    <row r="4726" spans="1:21" hidden="1" x14ac:dyDescent="0.3">
      <c r="A4726" s="23" t="s">
        <v>48</v>
      </c>
      <c r="B4726" s="25" t="s">
        <v>22</v>
      </c>
      <c r="C4726" s="23" t="s">
        <v>40</v>
      </c>
      <c r="D4726" s="23" t="s">
        <v>40</v>
      </c>
      <c r="E4726" t="s">
        <v>41</v>
      </c>
      <c r="F4726" s="19" t="s">
        <v>21</v>
      </c>
      <c r="G4726" s="25" t="s">
        <v>26</v>
      </c>
      <c r="H4726" s="25" t="s">
        <v>26</v>
      </c>
      <c r="I4726" s="25" t="s">
        <v>25</v>
      </c>
      <c r="J4726" s="21" t="s">
        <v>29</v>
      </c>
      <c r="K4726" s="26">
        <v>8.7791204452514607E-2</v>
      </c>
      <c r="L4726" s="26">
        <v>0.223397016525268</v>
      </c>
      <c r="N4726">
        <f>(Tabell1[[#This Row],[TP]]+Tabell1[[#This Row],[TN]])/(Tabell1[[#This Row],[TP]]+Tabell1[[#This Row],[TN]]+Tabell1[[#This Row],[FP]]+Tabell1[[#This Row],[FN]])</f>
        <v>0.87873319498330782</v>
      </c>
      <c r="O4726">
        <f>Tabell1[[#This Row],[TP]]/(Tabell1[[#This Row],[TP]]+Tabell1[[#This Row],[FP]])</f>
        <v>0.89408450704225351</v>
      </c>
      <c r="P4726">
        <f>Tabell1[[#This Row],[TP]]/(Tabell1[[#This Row],[TP]]+Tabell1[[#This Row],[FN]])</f>
        <v>0.85923118570655121</v>
      </c>
      <c r="Q4726">
        <f>2*(Tabell1[[#This Row],[Recall]] * Tabell1[[#This Row],[Precision]]) / (Tabell1[[#This Row],[Recall]] + Tabell1[[#This Row],[Precision]])</f>
        <v>0.87631143014908897</v>
      </c>
      <c r="R4726">
        <v>4761</v>
      </c>
      <c r="S4726">
        <v>4978</v>
      </c>
      <c r="T4726">
        <v>564</v>
      </c>
      <c r="U4726">
        <v>780</v>
      </c>
    </row>
    <row r="4727" spans="1:21" hidden="1" x14ac:dyDescent="0.3">
      <c r="A4727" s="23" t="s">
        <v>48</v>
      </c>
      <c r="B4727" s="25" t="s">
        <v>22</v>
      </c>
      <c r="C4727" s="23" t="s">
        <v>40</v>
      </c>
      <c r="D4727" s="23" t="s">
        <v>40</v>
      </c>
      <c r="E4727" t="s">
        <v>41</v>
      </c>
      <c r="F4727" s="19" t="s">
        <v>21</v>
      </c>
      <c r="G4727" s="21" t="s">
        <v>29</v>
      </c>
      <c r="H4727" s="25" t="s">
        <v>26</v>
      </c>
      <c r="I4727" s="25" t="s">
        <v>25</v>
      </c>
      <c r="J4727" s="21" t="s">
        <v>29</v>
      </c>
      <c r="K4727" s="26">
        <v>8.7385892868041895E-2</v>
      </c>
      <c r="L4727" s="26">
        <v>0.209439992904663</v>
      </c>
      <c r="N4727">
        <f>(Tabell1[[#This Row],[TP]]+Tabell1[[#This Row],[TN]])/(Tabell1[[#This Row],[TP]]+Tabell1[[#This Row],[TN]]+Tabell1[[#This Row],[FP]]+Tabell1[[#This Row],[FN]])</f>
        <v>0.87873319498330782</v>
      </c>
      <c r="O4727">
        <f>Tabell1[[#This Row],[TP]]/(Tabell1[[#This Row],[TP]]+Tabell1[[#This Row],[FP]])</f>
        <v>0.89408450704225351</v>
      </c>
      <c r="P4727">
        <f>Tabell1[[#This Row],[TP]]/(Tabell1[[#This Row],[TP]]+Tabell1[[#This Row],[FN]])</f>
        <v>0.85923118570655121</v>
      </c>
      <c r="Q4727">
        <f>2*(Tabell1[[#This Row],[Recall]] * Tabell1[[#This Row],[Precision]]) / (Tabell1[[#This Row],[Recall]] + Tabell1[[#This Row],[Precision]])</f>
        <v>0.87631143014908897</v>
      </c>
      <c r="R4727">
        <v>4761</v>
      </c>
      <c r="S4727">
        <v>4978</v>
      </c>
      <c r="T4727">
        <v>564</v>
      </c>
      <c r="U4727">
        <v>780</v>
      </c>
    </row>
    <row r="4728" spans="1:21" hidden="1" x14ac:dyDescent="0.3">
      <c r="A4728" s="25" t="s">
        <v>20</v>
      </c>
      <c r="B4728" s="21" t="s">
        <v>32</v>
      </c>
      <c r="C4728" s="24" t="s">
        <v>38</v>
      </c>
      <c r="D4728" s="24" t="s">
        <v>38</v>
      </c>
      <c r="E4728" t="s">
        <v>45</v>
      </c>
      <c r="F4728" s="25" t="s">
        <v>30</v>
      </c>
      <c r="G4728" s="25" t="s">
        <v>26</v>
      </c>
      <c r="H4728" s="21" t="s">
        <v>29</v>
      </c>
      <c r="I4728" s="25" t="s">
        <v>25</v>
      </c>
      <c r="J4728" s="21" t="s">
        <v>29</v>
      </c>
      <c r="K4728" s="26">
        <v>3.25128769874572</v>
      </c>
      <c r="L4728" s="26">
        <v>8.0455291271209699</v>
      </c>
      <c r="N4728">
        <f>(Tabell1[[#This Row],[TP]]+Tabell1[[#This Row],[TN]])/(Tabell1[[#This Row],[TP]]+Tabell1[[#This Row],[TN]]+Tabell1[[#This Row],[FP]]+Tabell1[[#This Row],[FN]])</f>
        <v>0.84367940724676971</v>
      </c>
      <c r="O4728">
        <f>Tabell1[[#This Row],[TP]]/(Tabell1[[#This Row],[TP]]+Tabell1[[#This Row],[FP]])</f>
        <v>0.83163611676849969</v>
      </c>
      <c r="P4728">
        <f>Tabell1[[#This Row],[TP]]/(Tabell1[[#This Row],[TP]]+Tabell1[[#This Row],[FN]])</f>
        <v>0.92592592592592593</v>
      </c>
      <c r="Q4728">
        <f>2*(Tabell1[[#This Row],[Recall]] * Tabell1[[#This Row],[Precision]]) / (Tabell1[[#This Row],[Recall]] + Tabell1[[#This Row],[Precision]])</f>
        <v>0.87625178826895567</v>
      </c>
      <c r="R4728">
        <v>6125</v>
      </c>
      <c r="S4728">
        <v>3212</v>
      </c>
      <c r="T4728">
        <v>1240</v>
      </c>
      <c r="U4728">
        <v>490</v>
      </c>
    </row>
    <row r="4729" spans="1:21" hidden="1" x14ac:dyDescent="0.3">
      <c r="A4729" s="25" t="s">
        <v>20</v>
      </c>
      <c r="B4729" s="23" t="s">
        <v>33</v>
      </c>
      <c r="C4729" s="23" t="s">
        <v>40</v>
      </c>
      <c r="D4729" s="23" t="s">
        <v>40</v>
      </c>
      <c r="E4729" t="s">
        <v>46</v>
      </c>
      <c r="F4729" s="19" t="s">
        <v>21</v>
      </c>
      <c r="G4729" s="25" t="s">
        <v>26</v>
      </c>
      <c r="H4729" s="25" t="s">
        <v>26</v>
      </c>
      <c r="I4729" s="25" t="s">
        <v>25</v>
      </c>
      <c r="J4729" s="21" t="s">
        <v>29</v>
      </c>
      <c r="K4729" s="26">
        <v>1.7477488517761199</v>
      </c>
      <c r="L4729" s="26">
        <v>5.3628118038177401</v>
      </c>
      <c r="N4729">
        <f>(Tabell1[[#This Row],[TP]]+Tabell1[[#This Row],[TN]])/(Tabell1[[#This Row],[TP]]+Tabell1[[#This Row],[TN]]+Tabell1[[#This Row],[FP]]+Tabell1[[#This Row],[FN]])</f>
        <v>0.8777636824936571</v>
      </c>
      <c r="O4729">
        <f>Tabell1[[#This Row],[TP]]/(Tabell1[[#This Row],[TP]]+Tabell1[[#This Row],[FP]])</f>
        <v>0.88458688403112262</v>
      </c>
      <c r="P4729">
        <f>Tabell1[[#This Row],[TP]]/(Tabell1[[#This Row],[TP]]+Tabell1[[#This Row],[FN]])</f>
        <v>0.86802399563715693</v>
      </c>
      <c r="Q4729">
        <f>2*(Tabell1[[#This Row],[Recall]] * Tabell1[[#This Row],[Precision]]) / (Tabell1[[#This Row],[Recall]] + Tabell1[[#This Row],[Precision]])</f>
        <v>0.87622717680521156</v>
      </c>
      <c r="R4729">
        <v>4775</v>
      </c>
      <c r="S4729">
        <v>4912</v>
      </c>
      <c r="T4729">
        <v>623</v>
      </c>
      <c r="U4729">
        <v>726</v>
      </c>
    </row>
    <row r="4730" spans="1:21" hidden="1" x14ac:dyDescent="0.3">
      <c r="A4730" s="25" t="s">
        <v>20</v>
      </c>
      <c r="B4730" s="21" t="s">
        <v>32</v>
      </c>
      <c r="C4730" s="23" t="s">
        <v>40</v>
      </c>
      <c r="D4730" s="23" t="s">
        <v>40</v>
      </c>
      <c r="E4730" t="s">
        <v>41</v>
      </c>
      <c r="F4730" s="25" t="s">
        <v>30</v>
      </c>
      <c r="G4730" s="21" t="s">
        <v>29</v>
      </c>
      <c r="H4730" s="21" t="s">
        <v>29</v>
      </c>
      <c r="I4730" s="21"/>
      <c r="J4730" s="25" t="s">
        <v>26</v>
      </c>
      <c r="K4730" s="26">
        <v>2.20282626152038</v>
      </c>
      <c r="L4730" s="26">
        <v>5.2823176383972097</v>
      </c>
      <c r="N4730">
        <f>(Tabell1[[#This Row],[TP]]+Tabell1[[#This Row],[TN]])/(Tabell1[[#This Row],[TP]]+Tabell1[[#This Row],[TN]]+Tabell1[[#This Row],[FP]]+Tabell1[[#This Row],[FN]])</f>
        <v>0.87593611837950014</v>
      </c>
      <c r="O4730">
        <f>Tabell1[[#This Row],[TP]]/(Tabell1[[#This Row],[TP]]+Tabell1[[#This Row],[FP]])</f>
        <v>0.87410201149425293</v>
      </c>
      <c r="P4730">
        <f>Tabell1[[#This Row],[TP]]/(Tabell1[[#This Row],[TP]]+Tabell1[[#This Row],[FN]])</f>
        <v>0.87836130662335321</v>
      </c>
      <c r="Q4730">
        <f>2*(Tabell1[[#This Row],[Recall]] * Tabell1[[#This Row],[Precision]]) / (Tabell1[[#This Row],[Recall]] + Tabell1[[#This Row],[Precision]])</f>
        <v>0.87622648303177619</v>
      </c>
      <c r="R4730">
        <v>4867</v>
      </c>
      <c r="S4730">
        <v>4841</v>
      </c>
      <c r="T4730">
        <v>701</v>
      </c>
      <c r="U4730">
        <v>674</v>
      </c>
    </row>
    <row r="4731" spans="1:21" hidden="1" x14ac:dyDescent="0.3">
      <c r="A4731" s="25" t="s">
        <v>20</v>
      </c>
      <c r="B4731" s="21" t="s">
        <v>32</v>
      </c>
      <c r="C4731" s="23" t="s">
        <v>40</v>
      </c>
      <c r="D4731" s="23" t="s">
        <v>40</v>
      </c>
      <c r="E4731" t="s">
        <v>41</v>
      </c>
      <c r="F4731" s="25" t="s">
        <v>30</v>
      </c>
      <c r="G4731" s="25" t="s">
        <v>26</v>
      </c>
      <c r="H4731" s="21" t="s">
        <v>29</v>
      </c>
      <c r="I4731" s="21"/>
      <c r="J4731" s="25" t="s">
        <v>26</v>
      </c>
      <c r="K4731" s="26">
        <v>2.2014067173004102</v>
      </c>
      <c r="L4731" s="26">
        <v>5.3703711032867396</v>
      </c>
      <c r="N4731">
        <f>(Tabell1[[#This Row],[TP]]+Tabell1[[#This Row],[TN]])/(Tabell1[[#This Row],[TP]]+Tabell1[[#This Row],[TN]]+Tabell1[[#This Row],[FP]]+Tabell1[[#This Row],[FN]])</f>
        <v>0.87593611837950014</v>
      </c>
      <c r="O4731">
        <f>Tabell1[[#This Row],[TP]]/(Tabell1[[#This Row],[TP]]+Tabell1[[#This Row],[FP]])</f>
        <v>0.87410201149425293</v>
      </c>
      <c r="P4731">
        <f>Tabell1[[#This Row],[TP]]/(Tabell1[[#This Row],[TP]]+Tabell1[[#This Row],[FN]])</f>
        <v>0.87836130662335321</v>
      </c>
      <c r="Q4731">
        <f>2*(Tabell1[[#This Row],[Recall]] * Tabell1[[#This Row],[Precision]]) / (Tabell1[[#This Row],[Recall]] + Tabell1[[#This Row],[Precision]])</f>
        <v>0.87622648303177619</v>
      </c>
      <c r="R4731">
        <v>4867</v>
      </c>
      <c r="S4731">
        <v>4841</v>
      </c>
      <c r="T4731">
        <v>701</v>
      </c>
      <c r="U4731">
        <v>674</v>
      </c>
    </row>
    <row r="4732" spans="1:21" hidden="1" x14ac:dyDescent="0.3">
      <c r="A4732" s="21" t="s">
        <v>31</v>
      </c>
      <c r="B4732" s="25" t="s">
        <v>22</v>
      </c>
      <c r="C4732" s="23" t="s">
        <v>40</v>
      </c>
      <c r="D4732" s="23" t="s">
        <v>40</v>
      </c>
      <c r="E4732" t="s">
        <v>46</v>
      </c>
      <c r="F4732" s="25" t="s">
        <v>30</v>
      </c>
      <c r="G4732" s="21" t="s">
        <v>29</v>
      </c>
      <c r="H4732" s="21" t="s">
        <v>29</v>
      </c>
      <c r="I4732" s="25" t="s">
        <v>25</v>
      </c>
      <c r="J4732" s="25" t="s">
        <v>26</v>
      </c>
      <c r="K4732" s="26">
        <v>9.2464628219604492</v>
      </c>
      <c r="L4732" s="26">
        <v>1.26462078094482</v>
      </c>
      <c r="N4732">
        <f>(Tabell1[[#This Row],[TP]]+Tabell1[[#This Row],[TN]])/(Tabell1[[#This Row],[TP]]+Tabell1[[#This Row],[TN]]+Tabell1[[#This Row],[FP]]+Tabell1[[#This Row],[FN]])</f>
        <v>0.87422979340340701</v>
      </c>
      <c r="O4732">
        <f>Tabell1[[#This Row],[TP]]/(Tabell1[[#This Row],[TP]]+Tabell1[[#This Row],[FP]])</f>
        <v>0.8604732690622261</v>
      </c>
      <c r="P4732">
        <f>Tabell1[[#This Row],[TP]]/(Tabell1[[#This Row],[TP]]+Tabell1[[#This Row],[FN]])</f>
        <v>0.89238320305399021</v>
      </c>
      <c r="Q4732">
        <f>2*(Tabell1[[#This Row],[Recall]] * Tabell1[[#This Row],[Precision]]) / (Tabell1[[#This Row],[Recall]] + Tabell1[[#This Row],[Precision]])</f>
        <v>0.87613778333035874</v>
      </c>
      <c r="R4732">
        <v>4909</v>
      </c>
      <c r="S4732">
        <v>4739</v>
      </c>
      <c r="T4732">
        <v>796</v>
      </c>
      <c r="U4732">
        <v>592</v>
      </c>
    </row>
    <row r="4733" spans="1:21" hidden="1" x14ac:dyDescent="0.3">
      <c r="A4733" s="25" t="s">
        <v>20</v>
      </c>
      <c r="B4733" s="21" t="s">
        <v>32</v>
      </c>
      <c r="C4733" s="23" t="s">
        <v>40</v>
      </c>
      <c r="D4733" s="23" t="s">
        <v>40</v>
      </c>
      <c r="E4733" t="s">
        <v>41</v>
      </c>
      <c r="F4733" s="25" t="s">
        <v>30</v>
      </c>
      <c r="G4733" s="21" t="s">
        <v>29</v>
      </c>
      <c r="H4733" s="25" t="s">
        <v>26</v>
      </c>
      <c r="I4733" s="25" t="s">
        <v>25</v>
      </c>
      <c r="J4733" s="25" t="s">
        <v>26</v>
      </c>
      <c r="K4733" s="26">
        <v>3.5922417640686</v>
      </c>
      <c r="L4733" s="26">
        <v>5.0852518081665004</v>
      </c>
      <c r="N4733">
        <f>(Tabell1[[#This Row],[TP]]+Tabell1[[#This Row],[TN]])/(Tabell1[[#This Row],[TP]]+Tabell1[[#This Row],[TN]]+Tabell1[[#This Row],[FP]]+Tabell1[[#This Row],[FN]])</f>
        <v>0.87485337904899396</v>
      </c>
      <c r="O4733">
        <f>Tabell1[[#This Row],[TP]]/(Tabell1[[#This Row],[TP]]+Tabell1[[#This Row],[FP]])</f>
        <v>0.86787105915692531</v>
      </c>
      <c r="P4733">
        <f>Tabell1[[#This Row],[TP]]/(Tabell1[[#This Row],[TP]]+Tabell1[[#This Row],[FN]])</f>
        <v>0.88431691030499915</v>
      </c>
      <c r="Q4733">
        <f>2*(Tabell1[[#This Row],[Recall]] * Tabell1[[#This Row],[Precision]]) / (Tabell1[[#This Row],[Recall]] + Tabell1[[#This Row],[Precision]])</f>
        <v>0.87601680522034509</v>
      </c>
      <c r="R4733">
        <v>4900</v>
      </c>
      <c r="S4733">
        <v>4796</v>
      </c>
      <c r="T4733">
        <v>746</v>
      </c>
      <c r="U4733">
        <v>641</v>
      </c>
    </row>
    <row r="4734" spans="1:21" hidden="1" x14ac:dyDescent="0.3">
      <c r="A4734" s="25" t="s">
        <v>20</v>
      </c>
      <c r="B4734" s="21" t="s">
        <v>32</v>
      </c>
      <c r="C4734" s="23" t="s">
        <v>40</v>
      </c>
      <c r="D4734" s="23" t="s">
        <v>40</v>
      </c>
      <c r="E4734" t="s">
        <v>41</v>
      </c>
      <c r="F4734" s="25" t="s">
        <v>30</v>
      </c>
      <c r="G4734" s="25" t="s">
        <v>26</v>
      </c>
      <c r="H4734" s="25" t="s">
        <v>26</v>
      </c>
      <c r="I4734" s="25" t="s">
        <v>25</v>
      </c>
      <c r="J4734" s="25" t="s">
        <v>26</v>
      </c>
      <c r="K4734" s="26">
        <v>3.53323101997375</v>
      </c>
      <c r="L4734" s="26">
        <v>5.0556354522704998</v>
      </c>
      <c r="N4734">
        <f>(Tabell1[[#This Row],[TP]]+Tabell1[[#This Row],[TN]])/(Tabell1[[#This Row],[TP]]+Tabell1[[#This Row],[TN]]+Tabell1[[#This Row],[FP]]+Tabell1[[#This Row],[FN]])</f>
        <v>0.87485337904899396</v>
      </c>
      <c r="O4734">
        <f>Tabell1[[#This Row],[TP]]/(Tabell1[[#This Row],[TP]]+Tabell1[[#This Row],[FP]])</f>
        <v>0.86787105915692531</v>
      </c>
      <c r="P4734">
        <f>Tabell1[[#This Row],[TP]]/(Tabell1[[#This Row],[TP]]+Tabell1[[#This Row],[FN]])</f>
        <v>0.88431691030499915</v>
      </c>
      <c r="Q4734">
        <f>2*(Tabell1[[#This Row],[Recall]] * Tabell1[[#This Row],[Precision]]) / (Tabell1[[#This Row],[Recall]] + Tabell1[[#This Row],[Precision]])</f>
        <v>0.87601680522034509</v>
      </c>
      <c r="R4734">
        <v>4900</v>
      </c>
      <c r="S4734">
        <v>4796</v>
      </c>
      <c r="T4734">
        <v>746</v>
      </c>
      <c r="U4734">
        <v>641</v>
      </c>
    </row>
    <row r="4735" spans="1:21" hidden="1" x14ac:dyDescent="0.3">
      <c r="A4735" s="21" t="s">
        <v>31</v>
      </c>
      <c r="B4735" s="21" t="s">
        <v>32</v>
      </c>
      <c r="C4735" s="23" t="s">
        <v>40</v>
      </c>
      <c r="D4735" s="23" t="s">
        <v>40</v>
      </c>
      <c r="E4735" t="s">
        <v>46</v>
      </c>
      <c r="F4735" s="19" t="s">
        <v>21</v>
      </c>
      <c r="G4735" s="25" t="s">
        <v>26</v>
      </c>
      <c r="H4735" s="25" t="s">
        <v>26</v>
      </c>
      <c r="I4735" s="25" t="s">
        <v>25</v>
      </c>
      <c r="J4735" s="25" t="s">
        <v>26</v>
      </c>
      <c r="K4735" s="26">
        <v>2.6062252521514799</v>
      </c>
      <c r="L4735" s="26">
        <v>0.91187858581542902</v>
      </c>
      <c r="N4735">
        <f>(Tabell1[[#This Row],[TP]]+Tabell1[[#This Row],[TN]])/(Tabell1[[#This Row],[TP]]+Tabell1[[#This Row],[TN]]+Tabell1[[#This Row],[FP]]+Tabell1[[#This Row],[FN]])</f>
        <v>0.87549836897426603</v>
      </c>
      <c r="O4735">
        <f>Tabell1[[#This Row],[TP]]/(Tabell1[[#This Row],[TP]]+Tabell1[[#This Row],[FP]])</f>
        <v>0.86986915217780969</v>
      </c>
      <c r="P4735">
        <f>Tabell1[[#This Row],[TP]]/(Tabell1[[#This Row],[TP]]+Tabell1[[#This Row],[FN]])</f>
        <v>0.88220323577531357</v>
      </c>
      <c r="Q4735">
        <f>2*(Tabell1[[#This Row],[Recall]] * Tabell1[[#This Row],[Precision]]) / (Tabell1[[#This Row],[Recall]] + Tabell1[[#This Row],[Precision]])</f>
        <v>0.87599277978339352</v>
      </c>
      <c r="R4735">
        <v>4853</v>
      </c>
      <c r="S4735">
        <v>4809</v>
      </c>
      <c r="T4735">
        <v>726</v>
      </c>
      <c r="U4735">
        <v>648</v>
      </c>
    </row>
    <row r="4736" spans="1:21" hidden="1" x14ac:dyDescent="0.3">
      <c r="A4736" s="23" t="s">
        <v>48</v>
      </c>
      <c r="B4736" s="25" t="s">
        <v>22</v>
      </c>
      <c r="C4736" s="23" t="s">
        <v>40</v>
      </c>
      <c r="D4736" s="23" t="s">
        <v>40</v>
      </c>
      <c r="E4736" t="s">
        <v>41</v>
      </c>
      <c r="F4736" s="19" t="s">
        <v>21</v>
      </c>
      <c r="G4736" s="25" t="s">
        <v>26</v>
      </c>
      <c r="H4736" s="25" t="s">
        <v>26</v>
      </c>
      <c r="I4736" s="25" t="s">
        <v>25</v>
      </c>
      <c r="J4736" s="25" t="s">
        <v>26</v>
      </c>
      <c r="K4736" s="26">
        <v>8.6766958236694294E-2</v>
      </c>
      <c r="L4736" s="26">
        <v>0.31911659240722601</v>
      </c>
      <c r="N4736">
        <f>(Tabell1[[#This Row],[TP]]+Tabell1[[#This Row],[TN]])/(Tabell1[[#This Row],[TP]]+Tabell1[[#This Row],[TN]]+Tabell1[[#This Row],[FP]]+Tabell1[[#This Row],[FN]])</f>
        <v>0.87837228187313909</v>
      </c>
      <c r="O4736">
        <f>Tabell1[[#This Row],[TP]]/(Tabell1[[#This Row],[TP]]+Tabell1[[#This Row],[FP]])</f>
        <v>0.893856847642307</v>
      </c>
      <c r="P4736">
        <f>Tabell1[[#This Row],[TP]]/(Tabell1[[#This Row],[TP]]+Tabell1[[#This Row],[FN]])</f>
        <v>0.85868976719003787</v>
      </c>
      <c r="Q4736">
        <f>2*(Tabell1[[#This Row],[Recall]] * Tabell1[[#This Row],[Precision]]) / (Tabell1[[#This Row],[Recall]] + Tabell1[[#This Row],[Precision]])</f>
        <v>0.87592047128129613</v>
      </c>
      <c r="R4736">
        <v>4758</v>
      </c>
      <c r="S4736">
        <v>4977</v>
      </c>
      <c r="T4736">
        <v>565</v>
      </c>
      <c r="U4736">
        <v>783</v>
      </c>
    </row>
    <row r="4737" spans="1:21" hidden="1" x14ac:dyDescent="0.3">
      <c r="A4737" s="23" t="s">
        <v>48</v>
      </c>
      <c r="B4737" s="25" t="s">
        <v>22</v>
      </c>
      <c r="C4737" s="23" t="s">
        <v>40</v>
      </c>
      <c r="D4737" s="23" t="s">
        <v>40</v>
      </c>
      <c r="E4737" t="s">
        <v>41</v>
      </c>
      <c r="F4737" s="19" t="s">
        <v>21</v>
      </c>
      <c r="G4737" s="21" t="s">
        <v>29</v>
      </c>
      <c r="H4737" s="25" t="s">
        <v>26</v>
      </c>
      <c r="I4737" s="25" t="s">
        <v>25</v>
      </c>
      <c r="J4737" s="25" t="s">
        <v>26</v>
      </c>
      <c r="K4737" s="26">
        <v>8.0815315246582003E-2</v>
      </c>
      <c r="L4737" s="26">
        <v>0.264268398284912</v>
      </c>
      <c r="N4737">
        <f>(Tabell1[[#This Row],[TP]]+Tabell1[[#This Row],[TN]])/(Tabell1[[#This Row],[TP]]+Tabell1[[#This Row],[TN]]+Tabell1[[#This Row],[FP]]+Tabell1[[#This Row],[FN]])</f>
        <v>0.87837228187313909</v>
      </c>
      <c r="O4737">
        <f>Tabell1[[#This Row],[TP]]/(Tabell1[[#This Row],[TP]]+Tabell1[[#This Row],[FP]])</f>
        <v>0.893856847642307</v>
      </c>
      <c r="P4737">
        <f>Tabell1[[#This Row],[TP]]/(Tabell1[[#This Row],[TP]]+Tabell1[[#This Row],[FN]])</f>
        <v>0.85868976719003787</v>
      </c>
      <c r="Q4737">
        <f>2*(Tabell1[[#This Row],[Recall]] * Tabell1[[#This Row],[Precision]]) / (Tabell1[[#This Row],[Recall]] + Tabell1[[#This Row],[Precision]])</f>
        <v>0.87592047128129613</v>
      </c>
      <c r="R4737">
        <v>4758</v>
      </c>
      <c r="S4737">
        <v>4977</v>
      </c>
      <c r="T4737">
        <v>565</v>
      </c>
      <c r="U4737">
        <v>783</v>
      </c>
    </row>
    <row r="4738" spans="1:21" hidden="1" x14ac:dyDescent="0.3">
      <c r="A4738" s="21" t="s">
        <v>31</v>
      </c>
      <c r="B4738" s="25" t="s">
        <v>22</v>
      </c>
      <c r="C4738" s="23" t="s">
        <v>40</v>
      </c>
      <c r="D4738" s="23" t="s">
        <v>40</v>
      </c>
      <c r="E4738" t="s">
        <v>46</v>
      </c>
      <c r="F4738" s="25" t="s">
        <v>30</v>
      </c>
      <c r="G4738" s="25" t="s">
        <v>26</v>
      </c>
      <c r="H4738" s="21" t="s">
        <v>29</v>
      </c>
      <c r="I4738" s="25" t="s">
        <v>25</v>
      </c>
      <c r="J4738" s="25" t="s">
        <v>26</v>
      </c>
      <c r="K4738" s="26">
        <v>9.2821998596191406</v>
      </c>
      <c r="L4738" s="26">
        <v>1.6088662147521899</v>
      </c>
      <c r="N4738">
        <f>(Tabell1[[#This Row],[TP]]+Tabell1[[#This Row],[TN]])/(Tabell1[[#This Row],[TP]]+Tabell1[[#This Row],[TN]]+Tabell1[[#This Row],[FP]]+Tabell1[[#This Row],[FN]])</f>
        <v>0.87386734324030446</v>
      </c>
      <c r="O4738">
        <f>Tabell1[[#This Row],[TP]]/(Tabell1[[#This Row],[TP]]+Tabell1[[#This Row],[FP]])</f>
        <v>0.85949256342957125</v>
      </c>
      <c r="P4738">
        <f>Tabell1[[#This Row],[TP]]/(Tabell1[[#This Row],[TP]]+Tabell1[[#This Row],[FN]])</f>
        <v>0.89292855844391927</v>
      </c>
      <c r="Q4738">
        <f>2*(Tabell1[[#This Row],[Recall]] * Tabell1[[#This Row],[Precision]]) / (Tabell1[[#This Row],[Recall]] + Tabell1[[#This Row],[Precision]])</f>
        <v>0.87589158345221108</v>
      </c>
      <c r="R4738">
        <v>4912</v>
      </c>
      <c r="S4738">
        <v>4732</v>
      </c>
      <c r="T4738">
        <v>803</v>
      </c>
      <c r="U4738">
        <v>589</v>
      </c>
    </row>
    <row r="4739" spans="1:21" hidden="1" x14ac:dyDescent="0.3">
      <c r="A4739" s="21" t="s">
        <v>31</v>
      </c>
      <c r="B4739" s="21" t="s">
        <v>32</v>
      </c>
      <c r="C4739" s="23" t="s">
        <v>40</v>
      </c>
      <c r="D4739" s="23" t="s">
        <v>40</v>
      </c>
      <c r="E4739" t="s">
        <v>41</v>
      </c>
      <c r="F4739" s="19" t="s">
        <v>21</v>
      </c>
      <c r="G4739" s="21" t="s">
        <v>29</v>
      </c>
      <c r="H4739" s="21" t="s">
        <v>29</v>
      </c>
      <c r="I4739" s="21"/>
      <c r="J4739" s="25" t="s">
        <v>26</v>
      </c>
      <c r="K4739" s="26">
        <v>2.21972179412841</v>
      </c>
      <c r="L4739" s="26">
        <v>0.64327979087829501</v>
      </c>
      <c r="N4739">
        <f>(Tabell1[[#This Row],[TP]]+Tabell1[[#This Row],[TN]])/(Tabell1[[#This Row],[TP]]+Tabell1[[#This Row],[TN]]+Tabell1[[#This Row],[FP]]+Tabell1[[#This Row],[FN]])</f>
        <v>0.87819182531805473</v>
      </c>
      <c r="O4739">
        <f>Tabell1[[#This Row],[TP]]/(Tabell1[[#This Row],[TP]]+Tabell1[[#This Row],[FP]])</f>
        <v>0.89293080817551096</v>
      </c>
      <c r="P4739">
        <f>Tabell1[[#This Row],[TP]]/(Tabell1[[#This Row],[TP]]+Tabell1[[#This Row],[FN]])</f>
        <v>0.85941165854538892</v>
      </c>
      <c r="Q4739">
        <f>2*(Tabell1[[#This Row],[Recall]] * Tabell1[[#This Row],[Precision]]) / (Tabell1[[#This Row],[Recall]] + Tabell1[[#This Row],[Precision]])</f>
        <v>0.8758506529336032</v>
      </c>
      <c r="R4739">
        <v>4762</v>
      </c>
      <c r="S4739">
        <v>4971</v>
      </c>
      <c r="T4739">
        <v>571</v>
      </c>
      <c r="U4739">
        <v>779</v>
      </c>
    </row>
    <row r="4740" spans="1:21" hidden="1" x14ac:dyDescent="0.3">
      <c r="A4740" s="23" t="s">
        <v>48</v>
      </c>
      <c r="B4740" s="23" t="s">
        <v>33</v>
      </c>
      <c r="C4740" s="23" t="s">
        <v>40</v>
      </c>
      <c r="D4740" s="23" t="s">
        <v>40</v>
      </c>
      <c r="E4740" t="s">
        <v>46</v>
      </c>
      <c r="F4740" s="19" t="s">
        <v>21</v>
      </c>
      <c r="G4740" s="25" t="s">
        <v>26</v>
      </c>
      <c r="H4740" s="25" t="s">
        <v>26</v>
      </c>
      <c r="I4740" s="25" t="s">
        <v>25</v>
      </c>
      <c r="J4740" s="21" t="s">
        <v>29</v>
      </c>
      <c r="K4740" s="26">
        <v>0.14631843566894501</v>
      </c>
      <c r="L4740" s="26">
        <v>0.319151401519775</v>
      </c>
      <c r="N4740">
        <f>(Tabell1[[#This Row],[TP]]+Tabell1[[#This Row],[TN]])/(Tabell1[[#This Row],[TP]]+Tabell1[[#This Row],[TN]]+Tabell1[[#This Row],[FP]]+Tabell1[[#This Row],[FN]])</f>
        <v>0.88211308445088799</v>
      </c>
      <c r="O4740">
        <f>Tabell1[[#This Row],[TP]]/(Tabell1[[#This Row],[TP]]+Tabell1[[#This Row],[FP]])</f>
        <v>0.92219541616405309</v>
      </c>
      <c r="P4740">
        <f>Tabell1[[#This Row],[TP]]/(Tabell1[[#This Row],[TP]]+Tabell1[[#This Row],[FN]])</f>
        <v>0.8338483912015997</v>
      </c>
      <c r="Q4740">
        <f>2*(Tabell1[[#This Row],[Recall]] * Tabell1[[#This Row],[Precision]]) / (Tabell1[[#This Row],[Recall]] + Tabell1[[#This Row],[Precision]])</f>
        <v>0.87579952267303107</v>
      </c>
      <c r="R4740">
        <v>4587</v>
      </c>
      <c r="S4740">
        <v>5148</v>
      </c>
      <c r="T4740">
        <v>387</v>
      </c>
      <c r="U4740">
        <v>914</v>
      </c>
    </row>
    <row r="4741" spans="1:21" hidden="1" x14ac:dyDescent="0.3">
      <c r="A4741" s="23" t="s">
        <v>48</v>
      </c>
      <c r="B4741" s="23" t="s">
        <v>33</v>
      </c>
      <c r="C4741" s="23" t="s">
        <v>40</v>
      </c>
      <c r="D4741" s="23" t="s">
        <v>40</v>
      </c>
      <c r="E4741" t="s">
        <v>46</v>
      </c>
      <c r="F4741" s="19" t="s">
        <v>21</v>
      </c>
      <c r="G4741" s="25" t="s">
        <v>26</v>
      </c>
      <c r="H4741" s="25" t="s">
        <v>26</v>
      </c>
      <c r="I4741" s="25" t="s">
        <v>25</v>
      </c>
      <c r="J4741" s="25" t="s">
        <v>26</v>
      </c>
      <c r="K4741" s="26">
        <v>0.14212751388549799</v>
      </c>
      <c r="L4741" s="26">
        <v>0.35466790199279702</v>
      </c>
      <c r="N4741">
        <f>(Tabell1[[#This Row],[TP]]+Tabell1[[#This Row],[TN]])/(Tabell1[[#This Row],[TP]]+Tabell1[[#This Row],[TN]]+Tabell1[[#This Row],[FP]]+Tabell1[[#This Row],[FN]])</f>
        <v>0.88211308445088799</v>
      </c>
      <c r="O4741">
        <f>Tabell1[[#This Row],[TP]]/(Tabell1[[#This Row],[TP]]+Tabell1[[#This Row],[FP]])</f>
        <v>0.92219541616405309</v>
      </c>
      <c r="P4741">
        <f>Tabell1[[#This Row],[TP]]/(Tabell1[[#This Row],[TP]]+Tabell1[[#This Row],[FN]])</f>
        <v>0.8338483912015997</v>
      </c>
      <c r="Q4741">
        <f>2*(Tabell1[[#This Row],[Recall]] * Tabell1[[#This Row],[Precision]]) / (Tabell1[[#This Row],[Recall]] + Tabell1[[#This Row],[Precision]])</f>
        <v>0.87579952267303107</v>
      </c>
      <c r="R4741">
        <v>4587</v>
      </c>
      <c r="S4741">
        <v>5148</v>
      </c>
      <c r="T4741">
        <v>387</v>
      </c>
      <c r="U4741">
        <v>914</v>
      </c>
    </row>
    <row r="4742" spans="1:21" hidden="1" x14ac:dyDescent="0.3">
      <c r="A4742" s="21" t="s">
        <v>31</v>
      </c>
      <c r="B4742" s="21" t="s">
        <v>32</v>
      </c>
      <c r="C4742" s="24" t="s">
        <v>38</v>
      </c>
      <c r="D4742" s="24" t="s">
        <v>38</v>
      </c>
      <c r="E4742" t="s">
        <v>45</v>
      </c>
      <c r="F4742" s="25" t="s">
        <v>30</v>
      </c>
      <c r="G4742" s="21" t="s">
        <v>29</v>
      </c>
      <c r="H4742" s="25" t="s">
        <v>26</v>
      </c>
      <c r="I4742" s="25" t="s">
        <v>25</v>
      </c>
      <c r="J4742" s="21" t="s">
        <v>29</v>
      </c>
      <c r="K4742" s="26">
        <v>1.5716691017150799</v>
      </c>
      <c r="L4742" s="26">
        <v>0.81761288642883301</v>
      </c>
      <c r="N4742">
        <f>(Tabell1[[#This Row],[TP]]+Tabell1[[#This Row],[TN]])/(Tabell1[[#This Row],[TP]]+Tabell1[[#This Row],[TN]]+Tabell1[[#This Row],[FP]]+Tabell1[[#This Row],[FN]])</f>
        <v>0.83997469955724224</v>
      </c>
      <c r="O4742">
        <f>Tabell1[[#This Row],[TP]]/(Tabell1[[#This Row],[TP]]+Tabell1[[#This Row],[FP]])</f>
        <v>0.81684981684981683</v>
      </c>
      <c r="P4742">
        <f>Tabell1[[#This Row],[TP]]/(Tabell1[[#This Row],[TP]]+Tabell1[[#This Row],[FN]])</f>
        <v>0.94391534391534393</v>
      </c>
      <c r="Q4742">
        <f>2*(Tabell1[[#This Row],[Recall]] * Tabell1[[#This Row],[Precision]]) / (Tabell1[[#This Row],[Recall]] + Tabell1[[#This Row],[Precision]])</f>
        <v>0.87579774177712311</v>
      </c>
      <c r="R4742">
        <v>6244</v>
      </c>
      <c r="S4742">
        <v>3052</v>
      </c>
      <c r="T4742">
        <v>1400</v>
      </c>
      <c r="U4742">
        <v>371</v>
      </c>
    </row>
    <row r="4743" spans="1:21" hidden="1" x14ac:dyDescent="0.3">
      <c r="A4743" s="21" t="s">
        <v>31</v>
      </c>
      <c r="B4743" s="21" t="s">
        <v>32</v>
      </c>
      <c r="C4743" s="23" t="s">
        <v>40</v>
      </c>
      <c r="D4743" s="23" t="s">
        <v>40</v>
      </c>
      <c r="E4743" t="s">
        <v>46</v>
      </c>
      <c r="F4743" s="19" t="s">
        <v>21</v>
      </c>
      <c r="G4743" s="25" t="s">
        <v>26</v>
      </c>
      <c r="H4743" s="21" t="s">
        <v>29</v>
      </c>
      <c r="I4743" s="21"/>
      <c r="J4743" s="25" t="s">
        <v>26</v>
      </c>
      <c r="K4743" s="26">
        <v>3.5948011875152499</v>
      </c>
      <c r="L4743" s="26">
        <v>0.84725093841552701</v>
      </c>
      <c r="N4743">
        <f>(Tabell1[[#This Row],[TP]]+Tabell1[[#This Row],[TN]])/(Tabell1[[#This Row],[TP]]+Tabell1[[#This Row],[TN]]+Tabell1[[#This Row],[FP]]+Tabell1[[#This Row],[FN]])</f>
        <v>0.87903225806451613</v>
      </c>
      <c r="O4743">
        <f>Tabell1[[#This Row],[TP]]/(Tabell1[[#This Row],[TP]]+Tabell1[[#This Row],[FP]])</f>
        <v>0.89782276546982431</v>
      </c>
      <c r="P4743">
        <f>Tabell1[[#This Row],[TP]]/(Tabell1[[#This Row],[TP]]+Tabell1[[#This Row],[FN]])</f>
        <v>0.85457189601890571</v>
      </c>
      <c r="Q4743">
        <f>2*(Tabell1[[#This Row],[Recall]] * Tabell1[[#This Row],[Precision]]) / (Tabell1[[#This Row],[Recall]] + Tabell1[[#This Row],[Precision]])</f>
        <v>0.87566359318245324</v>
      </c>
      <c r="R4743">
        <v>4701</v>
      </c>
      <c r="S4743">
        <v>5000</v>
      </c>
      <c r="T4743">
        <v>535</v>
      </c>
      <c r="U4743">
        <v>800</v>
      </c>
    </row>
    <row r="4744" spans="1:21" hidden="1" x14ac:dyDescent="0.3">
      <c r="A4744" s="21" t="s">
        <v>31</v>
      </c>
      <c r="B4744" s="25" t="s">
        <v>22</v>
      </c>
      <c r="C4744" s="23" t="s">
        <v>40</v>
      </c>
      <c r="D4744" s="23" t="s">
        <v>40</v>
      </c>
      <c r="E4744" t="s">
        <v>41</v>
      </c>
      <c r="F4744" s="25" t="s">
        <v>30</v>
      </c>
      <c r="G4744" s="21" t="s">
        <v>29</v>
      </c>
      <c r="H4744" s="21" t="s">
        <v>29</v>
      </c>
      <c r="I4744" s="25" t="s">
        <v>25</v>
      </c>
      <c r="J4744" s="25" t="s">
        <v>26</v>
      </c>
      <c r="K4744" s="26">
        <v>6.2608916759490896</v>
      </c>
      <c r="L4744" s="26">
        <v>0.92554163932800204</v>
      </c>
      <c r="N4744">
        <f>(Tabell1[[#This Row],[TP]]+Tabell1[[#This Row],[TN]])/(Tabell1[[#This Row],[TP]]+Tabell1[[#This Row],[TN]]+Tabell1[[#This Row],[FP]]+Tabell1[[#This Row],[FN]])</f>
        <v>0.87404132455111427</v>
      </c>
      <c r="O4744">
        <f>Tabell1[[#This Row],[TP]]/(Tabell1[[#This Row],[TP]]+Tabell1[[#This Row],[FP]])</f>
        <v>0.86506957900299453</v>
      </c>
      <c r="P4744">
        <f>Tabell1[[#This Row],[TP]]/(Tabell1[[#This Row],[TP]]+Tabell1[[#This Row],[FN]])</f>
        <v>0.88630211153221439</v>
      </c>
      <c r="Q4744">
        <f>2*(Tabell1[[#This Row],[Recall]] * Tabell1[[#This Row],[Precision]]) / (Tabell1[[#This Row],[Recall]] + Tabell1[[#This Row],[Precision]])</f>
        <v>0.8755571403102157</v>
      </c>
      <c r="R4744">
        <v>4911</v>
      </c>
      <c r="S4744">
        <v>4776</v>
      </c>
      <c r="T4744">
        <v>766</v>
      </c>
      <c r="U4744">
        <v>630</v>
      </c>
    </row>
    <row r="4745" spans="1:21" hidden="1" x14ac:dyDescent="0.3">
      <c r="A4745" s="21" t="s">
        <v>31</v>
      </c>
      <c r="B4745" s="23" t="s">
        <v>33</v>
      </c>
      <c r="C4745" s="23" t="s">
        <v>40</v>
      </c>
      <c r="D4745" s="23" t="s">
        <v>40</v>
      </c>
      <c r="E4745" t="s">
        <v>41</v>
      </c>
      <c r="F4745" s="19" t="s">
        <v>21</v>
      </c>
      <c r="G4745" s="25" t="s">
        <v>26</v>
      </c>
      <c r="H4745" s="21" t="s">
        <v>29</v>
      </c>
      <c r="I4745" s="25" t="s">
        <v>25</v>
      </c>
      <c r="J4745" s="25" t="s">
        <v>26</v>
      </c>
      <c r="K4745" s="26">
        <v>344.73279309272698</v>
      </c>
      <c r="L4745" s="26">
        <v>2.8882458209991402</v>
      </c>
      <c r="N4745">
        <f>(Tabell1[[#This Row],[TP]]+Tabell1[[#This Row],[TN]])/(Tabell1[[#This Row],[TP]]+Tabell1[[#This Row],[TN]]+Tabell1[[#This Row],[FP]]+Tabell1[[#This Row],[FN]])</f>
        <v>0.87566543354687354</v>
      </c>
      <c r="O4745">
        <f>Tabell1[[#This Row],[TP]]/(Tabell1[[#This Row],[TP]]+Tabell1[[#This Row],[FP]])</f>
        <v>0.87674208144796384</v>
      </c>
      <c r="P4745">
        <f>Tabell1[[#This Row],[TP]]/(Tabell1[[#This Row],[TP]]+Tabell1[[#This Row],[FN]])</f>
        <v>0.8742104313300848</v>
      </c>
      <c r="Q4745">
        <f>2*(Tabell1[[#This Row],[Recall]] * Tabell1[[#This Row],[Precision]]) / (Tabell1[[#This Row],[Recall]] + Tabell1[[#This Row],[Precision]])</f>
        <v>0.87547442617025117</v>
      </c>
      <c r="R4745">
        <v>4844</v>
      </c>
      <c r="S4745">
        <v>4861</v>
      </c>
      <c r="T4745">
        <v>681</v>
      </c>
      <c r="U4745">
        <v>697</v>
      </c>
    </row>
    <row r="4746" spans="1:21" hidden="1" x14ac:dyDescent="0.3">
      <c r="A4746" s="21" t="s">
        <v>31</v>
      </c>
      <c r="B4746" s="23" t="s">
        <v>33</v>
      </c>
      <c r="C4746" s="25" t="s">
        <v>36</v>
      </c>
      <c r="D4746" s="25" t="s">
        <v>36</v>
      </c>
      <c r="E4746" t="s">
        <v>37</v>
      </c>
      <c r="F4746" s="19" t="s">
        <v>21</v>
      </c>
      <c r="G4746" s="25" t="s">
        <v>26</v>
      </c>
      <c r="H4746" s="25" t="s">
        <v>26</v>
      </c>
      <c r="I4746" s="25" t="s">
        <v>25</v>
      </c>
      <c r="J4746" s="25" t="s">
        <v>26</v>
      </c>
      <c r="K4746" s="26">
        <v>462.19381380081097</v>
      </c>
      <c r="L4746" s="26">
        <v>2.8105516433715798</v>
      </c>
      <c r="N4746">
        <f>(Tabell1[[#This Row],[TP]]+Tabell1[[#This Row],[TN]])/(Tabell1[[#This Row],[TP]]+Tabell1[[#This Row],[TN]]+Tabell1[[#This Row],[FP]]+Tabell1[[#This Row],[FN]])</f>
        <v>0.81128280149949716</v>
      </c>
      <c r="O4746">
        <f>Tabell1[[#This Row],[TP]]/(Tabell1[[#This Row],[TP]]+Tabell1[[#This Row],[FP]])</f>
        <v>0.78313903281519859</v>
      </c>
      <c r="P4746">
        <f>Tabell1[[#This Row],[TP]]/(Tabell1[[#This Row],[TP]]+Tabell1[[#This Row],[FN]])</f>
        <v>0.99247606019151846</v>
      </c>
      <c r="Q4746">
        <f>2*(Tabell1[[#This Row],[Recall]] * Tabell1[[#This Row],[Precision]]) / (Tabell1[[#This Row],[Recall]] + Tabell1[[#This Row],[Precision]])</f>
        <v>0.87546759985519484</v>
      </c>
      <c r="R4746">
        <v>7255</v>
      </c>
      <c r="S4746">
        <v>1618</v>
      </c>
      <c r="T4746">
        <v>2009</v>
      </c>
      <c r="U4746">
        <v>55</v>
      </c>
    </row>
    <row r="4747" spans="1:21" hidden="1" x14ac:dyDescent="0.3">
      <c r="A4747" s="21" t="s">
        <v>31</v>
      </c>
      <c r="B4747" s="25" t="s">
        <v>22</v>
      </c>
      <c r="C4747" s="23" t="s">
        <v>40</v>
      </c>
      <c r="D4747" s="23" t="s">
        <v>40</v>
      </c>
      <c r="E4747" t="s">
        <v>41</v>
      </c>
      <c r="F4747" s="25" t="s">
        <v>30</v>
      </c>
      <c r="G4747" s="21" t="s">
        <v>29</v>
      </c>
      <c r="H4747" s="25" t="s">
        <v>26</v>
      </c>
      <c r="I4747" s="25" t="s">
        <v>25</v>
      </c>
      <c r="J4747" s="25" t="s">
        <v>26</v>
      </c>
      <c r="K4747" s="26">
        <v>6.2690358161926198</v>
      </c>
      <c r="L4747" s="26">
        <v>0.925747871398925</v>
      </c>
      <c r="N4747">
        <f>(Tabell1[[#This Row],[TP]]+Tabell1[[#This Row],[TN]])/(Tabell1[[#This Row],[TP]]+Tabell1[[#This Row],[TN]]+Tabell1[[#This Row],[FP]]+Tabell1[[#This Row],[FN]])</f>
        <v>0.87331949833077682</v>
      </c>
      <c r="O4747">
        <f>Tabell1[[#This Row],[TP]]/(Tabell1[[#This Row],[TP]]+Tabell1[[#This Row],[FP]])</f>
        <v>0.86080586080586086</v>
      </c>
      <c r="P4747">
        <f>Tabell1[[#This Row],[TP]]/(Tabell1[[#This Row],[TP]]+Tabell1[[#This Row],[FN]])</f>
        <v>0.8906334596643205</v>
      </c>
      <c r="Q4747">
        <f>2*(Tabell1[[#This Row],[Recall]] * Tabell1[[#This Row],[Precision]]) / (Tabell1[[#This Row],[Recall]] + Tabell1[[#This Row],[Precision]])</f>
        <v>0.87546567323044167</v>
      </c>
      <c r="R4747">
        <v>4935</v>
      </c>
      <c r="S4747">
        <v>4744</v>
      </c>
      <c r="T4747">
        <v>798</v>
      </c>
      <c r="U4747">
        <v>606</v>
      </c>
    </row>
    <row r="4748" spans="1:21" hidden="1" x14ac:dyDescent="0.3">
      <c r="A4748" s="21" t="s">
        <v>31</v>
      </c>
      <c r="B4748" s="25" t="s">
        <v>22</v>
      </c>
      <c r="C4748" s="23" t="s">
        <v>40</v>
      </c>
      <c r="D4748" s="23" t="s">
        <v>40</v>
      </c>
      <c r="E4748" t="s">
        <v>41</v>
      </c>
      <c r="F4748" s="25" t="s">
        <v>30</v>
      </c>
      <c r="G4748" s="25" t="s">
        <v>26</v>
      </c>
      <c r="H4748" s="25" t="s">
        <v>26</v>
      </c>
      <c r="I4748" s="25" t="s">
        <v>25</v>
      </c>
      <c r="J4748" s="25" t="s">
        <v>26</v>
      </c>
      <c r="K4748" s="26">
        <v>6.2683782577514604</v>
      </c>
      <c r="L4748" s="26">
        <v>1.8457045555114699</v>
      </c>
      <c r="N4748">
        <f>(Tabell1[[#This Row],[TP]]+Tabell1[[#This Row],[TN]])/(Tabell1[[#This Row],[TP]]+Tabell1[[#This Row],[TN]]+Tabell1[[#This Row],[FP]]+Tabell1[[#This Row],[FN]])</f>
        <v>0.8729585852206081</v>
      </c>
      <c r="O4748">
        <f>Tabell1[[#This Row],[TP]]/(Tabell1[[#This Row],[TP]]+Tabell1[[#This Row],[FP]])</f>
        <v>0.85882965792672339</v>
      </c>
      <c r="P4748">
        <f>Tabell1[[#This Row],[TP]]/(Tabell1[[#This Row],[TP]]+Tabell1[[#This Row],[FN]])</f>
        <v>0.89261866089153585</v>
      </c>
      <c r="Q4748">
        <f>2*(Tabell1[[#This Row],[Recall]] * Tabell1[[#This Row],[Precision]]) / (Tabell1[[#This Row],[Recall]] + Tabell1[[#This Row],[Precision]])</f>
        <v>0.8753982300884956</v>
      </c>
      <c r="R4748">
        <v>4946</v>
      </c>
      <c r="S4748">
        <v>4729</v>
      </c>
      <c r="T4748">
        <v>813</v>
      </c>
      <c r="U4748">
        <v>595</v>
      </c>
    </row>
    <row r="4749" spans="1:21" hidden="1" x14ac:dyDescent="0.3">
      <c r="A4749" s="23" t="s">
        <v>48</v>
      </c>
      <c r="B4749" s="23" t="s">
        <v>33</v>
      </c>
      <c r="C4749" s="23" t="s">
        <v>40</v>
      </c>
      <c r="D4749" s="20" t="s">
        <v>23</v>
      </c>
      <c r="E4749" t="s">
        <v>24</v>
      </c>
      <c r="F4749" s="19" t="s">
        <v>21</v>
      </c>
      <c r="G4749" s="25" t="s">
        <v>26</v>
      </c>
      <c r="H4749" s="25" t="s">
        <v>26</v>
      </c>
      <c r="I4749" s="21"/>
      <c r="J4749" s="21" t="s">
        <v>29</v>
      </c>
      <c r="K4749" s="26">
        <v>0.39294648170471103</v>
      </c>
      <c r="L4749" s="26">
        <v>0.98237514495849598</v>
      </c>
      <c r="N4749">
        <f>(Tabell1[[#This Row],[TP]]+Tabell1[[#This Row],[TN]])/(Tabell1[[#This Row],[TP]]+Tabell1[[#This Row],[TN]]+Tabell1[[#This Row],[FP]]+Tabell1[[#This Row],[FN]])</f>
        <v>0.8049244138680185</v>
      </c>
      <c r="O4749">
        <f>Tabell1[[#This Row],[TP]]/(Tabell1[[#This Row],[TP]]+Tabell1[[#This Row],[FP]])</f>
        <v>0.98954248366013076</v>
      </c>
      <c r="P4749">
        <f>Tabell1[[#This Row],[TP]]/(Tabell1[[#This Row],[TP]]+Tabell1[[#This Row],[FN]])</f>
        <v>0.78486262312078803</v>
      </c>
      <c r="Q4749">
        <f>2*(Tabell1[[#This Row],[Recall]] * Tabell1[[#This Row],[Precision]]) / (Tabell1[[#This Row],[Recall]] + Tabell1[[#This Row],[Precision]])</f>
        <v>0.87539751373229258</v>
      </c>
      <c r="R4749">
        <v>7570</v>
      </c>
      <c r="S4749">
        <v>1322</v>
      </c>
      <c r="T4749">
        <v>80</v>
      </c>
      <c r="U4749">
        <v>2075</v>
      </c>
    </row>
    <row r="4750" spans="1:21" hidden="1" x14ac:dyDescent="0.3">
      <c r="A4750" s="23" t="s">
        <v>48</v>
      </c>
      <c r="B4750" s="23" t="s">
        <v>33</v>
      </c>
      <c r="C4750" s="23" t="s">
        <v>40</v>
      </c>
      <c r="D4750" s="20" t="s">
        <v>23</v>
      </c>
      <c r="E4750" t="s">
        <v>24</v>
      </c>
      <c r="F4750" s="19" t="s">
        <v>21</v>
      </c>
      <c r="G4750" s="25" t="s">
        <v>26</v>
      </c>
      <c r="H4750" s="25" t="s">
        <v>26</v>
      </c>
      <c r="I4750" s="21"/>
      <c r="J4750" s="25" t="s">
        <v>26</v>
      </c>
      <c r="K4750" s="26">
        <v>0.39195227622985801</v>
      </c>
      <c r="L4750" s="26">
        <v>0.98059511184692305</v>
      </c>
      <c r="N4750">
        <f>(Tabell1[[#This Row],[TP]]+Tabell1[[#This Row],[TN]])/(Tabell1[[#This Row],[TP]]+Tabell1[[#This Row],[TN]]+Tabell1[[#This Row],[FP]]+Tabell1[[#This Row],[FN]])</f>
        <v>0.8049244138680185</v>
      </c>
      <c r="O4750">
        <f>Tabell1[[#This Row],[TP]]/(Tabell1[[#This Row],[TP]]+Tabell1[[#This Row],[FP]])</f>
        <v>0.98954248366013076</v>
      </c>
      <c r="P4750">
        <f>Tabell1[[#This Row],[TP]]/(Tabell1[[#This Row],[TP]]+Tabell1[[#This Row],[FN]])</f>
        <v>0.78486262312078803</v>
      </c>
      <c r="Q4750">
        <f>2*(Tabell1[[#This Row],[Recall]] * Tabell1[[#This Row],[Precision]]) / (Tabell1[[#This Row],[Recall]] + Tabell1[[#This Row],[Precision]])</f>
        <v>0.87539751373229258</v>
      </c>
      <c r="R4750">
        <v>7570</v>
      </c>
      <c r="S4750">
        <v>1322</v>
      </c>
      <c r="T4750">
        <v>80</v>
      </c>
      <c r="U4750">
        <v>2075</v>
      </c>
    </row>
    <row r="4751" spans="1:21" hidden="1" x14ac:dyDescent="0.3">
      <c r="A4751" s="23" t="s">
        <v>48</v>
      </c>
      <c r="B4751" s="23" t="s">
        <v>33</v>
      </c>
      <c r="C4751" s="23" t="s">
        <v>40</v>
      </c>
      <c r="D4751" s="20" t="s">
        <v>23</v>
      </c>
      <c r="E4751" t="s">
        <v>24</v>
      </c>
      <c r="F4751" s="19" t="s">
        <v>21</v>
      </c>
      <c r="G4751" s="21" t="s">
        <v>29</v>
      </c>
      <c r="H4751" s="25" t="s">
        <v>26</v>
      </c>
      <c r="I4751" s="21"/>
      <c r="J4751" s="25" t="s">
        <v>26</v>
      </c>
      <c r="K4751" s="26">
        <v>0.38896203041076599</v>
      </c>
      <c r="L4751" s="26">
        <v>1.0407452583312899</v>
      </c>
      <c r="N4751">
        <f>(Tabell1[[#This Row],[TP]]+Tabell1[[#This Row],[TN]])/(Tabell1[[#This Row],[TP]]+Tabell1[[#This Row],[TN]]+Tabell1[[#This Row],[FP]]+Tabell1[[#This Row],[FN]])</f>
        <v>0.8049244138680185</v>
      </c>
      <c r="O4751">
        <f>Tabell1[[#This Row],[TP]]/(Tabell1[[#This Row],[TP]]+Tabell1[[#This Row],[FP]])</f>
        <v>0.98954248366013076</v>
      </c>
      <c r="P4751">
        <f>Tabell1[[#This Row],[TP]]/(Tabell1[[#This Row],[TP]]+Tabell1[[#This Row],[FN]])</f>
        <v>0.78486262312078803</v>
      </c>
      <c r="Q4751">
        <f>2*(Tabell1[[#This Row],[Recall]] * Tabell1[[#This Row],[Precision]]) / (Tabell1[[#This Row],[Recall]] + Tabell1[[#This Row],[Precision]])</f>
        <v>0.87539751373229258</v>
      </c>
      <c r="R4751">
        <v>7570</v>
      </c>
      <c r="S4751">
        <v>1322</v>
      </c>
      <c r="T4751">
        <v>80</v>
      </c>
      <c r="U4751">
        <v>2075</v>
      </c>
    </row>
    <row r="4752" spans="1:21" hidden="1" x14ac:dyDescent="0.3">
      <c r="A4752" s="23" t="s">
        <v>48</v>
      </c>
      <c r="B4752" s="23" t="s">
        <v>33</v>
      </c>
      <c r="C4752" s="23" t="s">
        <v>40</v>
      </c>
      <c r="D4752" s="20" t="s">
        <v>23</v>
      </c>
      <c r="E4752" t="s">
        <v>24</v>
      </c>
      <c r="F4752" s="19" t="s">
        <v>21</v>
      </c>
      <c r="G4752" s="21" t="s">
        <v>29</v>
      </c>
      <c r="H4752" s="25" t="s">
        <v>26</v>
      </c>
      <c r="I4752" s="21"/>
      <c r="J4752" s="21" t="s">
        <v>29</v>
      </c>
      <c r="K4752" s="26">
        <v>0.385969638824462</v>
      </c>
      <c r="L4752" s="26">
        <v>0.97287678718566895</v>
      </c>
      <c r="N4752">
        <f>(Tabell1[[#This Row],[TP]]+Tabell1[[#This Row],[TN]])/(Tabell1[[#This Row],[TP]]+Tabell1[[#This Row],[TN]]+Tabell1[[#This Row],[FP]]+Tabell1[[#This Row],[FN]])</f>
        <v>0.8049244138680185</v>
      </c>
      <c r="O4752">
        <f>Tabell1[[#This Row],[TP]]/(Tabell1[[#This Row],[TP]]+Tabell1[[#This Row],[FP]])</f>
        <v>0.98954248366013076</v>
      </c>
      <c r="P4752">
        <f>Tabell1[[#This Row],[TP]]/(Tabell1[[#This Row],[TP]]+Tabell1[[#This Row],[FN]])</f>
        <v>0.78486262312078803</v>
      </c>
      <c r="Q4752">
        <f>2*(Tabell1[[#This Row],[Recall]] * Tabell1[[#This Row],[Precision]]) / (Tabell1[[#This Row],[Recall]] + Tabell1[[#This Row],[Precision]])</f>
        <v>0.87539751373229258</v>
      </c>
      <c r="R4752">
        <v>7570</v>
      </c>
      <c r="S4752">
        <v>1322</v>
      </c>
      <c r="T4752">
        <v>80</v>
      </c>
      <c r="U4752">
        <v>2075</v>
      </c>
    </row>
    <row r="4753" spans="1:21" hidden="1" x14ac:dyDescent="0.3">
      <c r="A4753" s="25" t="s">
        <v>20</v>
      </c>
      <c r="B4753" s="23" t="s">
        <v>33</v>
      </c>
      <c r="C4753" s="23" t="s">
        <v>40</v>
      </c>
      <c r="D4753" s="23" t="s">
        <v>40</v>
      </c>
      <c r="E4753" t="s">
        <v>46</v>
      </c>
      <c r="F4753" s="19" t="s">
        <v>21</v>
      </c>
      <c r="G4753" s="25" t="s">
        <v>26</v>
      </c>
      <c r="H4753" s="21" t="s">
        <v>29</v>
      </c>
      <c r="I4753" s="21"/>
      <c r="J4753" s="21" t="s">
        <v>29</v>
      </c>
      <c r="K4753" s="26">
        <v>3.0169541835784899</v>
      </c>
      <c r="L4753" s="26">
        <v>8.0020277500152499</v>
      </c>
      <c r="N4753">
        <f>(Tabell1[[#This Row],[TP]]+Tabell1[[#This Row],[TN]])/(Tabell1[[#This Row],[TP]]+Tabell1[[#This Row],[TN]]+Tabell1[[#This Row],[FP]]+Tabell1[[#This Row],[FN]])</f>
        <v>0.87821674519753534</v>
      </c>
      <c r="O4753">
        <f>Tabell1[[#This Row],[TP]]/(Tabell1[[#This Row],[TP]]+Tabell1[[#This Row],[FP]])</f>
        <v>0.89372987308202312</v>
      </c>
      <c r="P4753">
        <f>Tabell1[[#This Row],[TP]]/(Tabell1[[#This Row],[TP]]+Tabell1[[#This Row],[FN]])</f>
        <v>0.85766224322850393</v>
      </c>
      <c r="Q4753">
        <f>2*(Tabell1[[#This Row],[Recall]] * Tabell1[[#This Row],[Precision]]) / (Tabell1[[#This Row],[Recall]] + Tabell1[[#This Row],[Precision]])</f>
        <v>0.87532467532467539</v>
      </c>
      <c r="R4753">
        <v>4718</v>
      </c>
      <c r="S4753">
        <v>4974</v>
      </c>
      <c r="T4753">
        <v>561</v>
      </c>
      <c r="U4753">
        <v>783</v>
      </c>
    </row>
    <row r="4754" spans="1:21" hidden="1" x14ac:dyDescent="0.3">
      <c r="A4754" s="23" t="s">
        <v>48</v>
      </c>
      <c r="B4754" s="25" t="s">
        <v>22</v>
      </c>
      <c r="C4754" s="24" t="s">
        <v>38</v>
      </c>
      <c r="D4754" s="24" t="s">
        <v>38</v>
      </c>
      <c r="E4754" t="s">
        <v>39</v>
      </c>
      <c r="F4754" s="19" t="s">
        <v>21</v>
      </c>
      <c r="G4754" s="21" t="s">
        <v>29</v>
      </c>
      <c r="H4754" s="25" t="s">
        <v>26</v>
      </c>
      <c r="I4754" s="25" t="s">
        <v>25</v>
      </c>
      <c r="J4754" s="25" t="s">
        <v>26</v>
      </c>
      <c r="K4754" s="26">
        <v>7.9813718795776298E-2</v>
      </c>
      <c r="L4754" s="26">
        <v>0.208451747894287</v>
      </c>
      <c r="N4754">
        <f>(Tabell1[[#This Row],[TP]]+Tabell1[[#This Row],[TN]])/(Tabell1[[#This Row],[TP]]+Tabell1[[#This Row],[TN]]+Tabell1[[#This Row],[FP]]+Tabell1[[#This Row],[FN]])</f>
        <v>0.83274790597135906</v>
      </c>
      <c r="O4754">
        <f>Tabell1[[#This Row],[TP]]/(Tabell1[[#This Row],[TP]]+Tabell1[[#This Row],[FP]])</f>
        <v>0.79376294311121942</v>
      </c>
      <c r="P4754">
        <f>Tabell1[[#This Row],[TP]]/(Tabell1[[#This Row],[TP]]+Tabell1[[#This Row],[FN]])</f>
        <v>0.9754491017964072</v>
      </c>
      <c r="Q4754">
        <f>2*(Tabell1[[#This Row],[Recall]] * Tabell1[[#This Row],[Precision]]) / (Tabell1[[#This Row],[Recall]] + Tabell1[[#This Row],[Precision]])</f>
        <v>0.87527705017126745</v>
      </c>
      <c r="R4754">
        <v>6516</v>
      </c>
      <c r="S4754">
        <v>2730</v>
      </c>
      <c r="T4754">
        <v>1693</v>
      </c>
      <c r="U4754">
        <v>164</v>
      </c>
    </row>
    <row r="4755" spans="1:21" hidden="1" x14ac:dyDescent="0.3">
      <c r="A4755" s="21" t="s">
        <v>31</v>
      </c>
      <c r="B4755" s="21" t="s">
        <v>32</v>
      </c>
      <c r="C4755" s="23" t="s">
        <v>40</v>
      </c>
      <c r="D4755" s="23" t="s">
        <v>40</v>
      </c>
      <c r="E4755" t="s">
        <v>46</v>
      </c>
      <c r="F4755" s="19" t="s">
        <v>21</v>
      </c>
      <c r="G4755" s="25" t="s">
        <v>26</v>
      </c>
      <c r="H4755" s="21" t="s">
        <v>29</v>
      </c>
      <c r="I4755" s="25" t="s">
        <v>25</v>
      </c>
      <c r="J4755" s="25" t="s">
        <v>26</v>
      </c>
      <c r="K4755" s="26">
        <v>3.3066136837005602</v>
      </c>
      <c r="L4755" s="26">
        <v>0.80225419998168901</v>
      </c>
      <c r="N4755">
        <f>(Tabell1[[#This Row],[TP]]+Tabell1[[#This Row],[TN]])/(Tabell1[[#This Row],[TP]]+Tabell1[[#This Row],[TN]]+Tabell1[[#This Row],[FP]]+Tabell1[[#This Row],[FN]])</f>
        <v>0.87495469372961221</v>
      </c>
      <c r="O4755">
        <f>Tabell1[[#This Row],[TP]]/(Tabell1[[#This Row],[TP]]+Tabell1[[#This Row],[FP]])</f>
        <v>0.87052688365401909</v>
      </c>
      <c r="P4755">
        <f>Tabell1[[#This Row],[TP]]/(Tabell1[[#This Row],[TP]]+Tabell1[[#This Row],[FN]])</f>
        <v>0.88002181421559711</v>
      </c>
      <c r="Q4755">
        <f>2*(Tabell1[[#This Row],[Recall]] * Tabell1[[#This Row],[Precision]]) / (Tabell1[[#This Row],[Recall]] + Tabell1[[#This Row],[Precision]])</f>
        <v>0.87524859880672579</v>
      </c>
      <c r="R4755">
        <v>4841</v>
      </c>
      <c r="S4755">
        <v>4815</v>
      </c>
      <c r="T4755">
        <v>720</v>
      </c>
      <c r="U4755">
        <v>660</v>
      </c>
    </row>
    <row r="4756" spans="1:21" hidden="1" x14ac:dyDescent="0.3">
      <c r="A4756" s="25" t="s">
        <v>20</v>
      </c>
      <c r="B4756" s="23" t="s">
        <v>33</v>
      </c>
      <c r="C4756" s="23" t="s">
        <v>40</v>
      </c>
      <c r="D4756" s="23" t="s">
        <v>40</v>
      </c>
      <c r="E4756" t="s">
        <v>41</v>
      </c>
      <c r="F4756" s="25" t="s">
        <v>30</v>
      </c>
      <c r="G4756" s="25" t="s">
        <v>26</v>
      </c>
      <c r="H4756" s="21" t="s">
        <v>29</v>
      </c>
      <c r="I4756" s="25" t="s">
        <v>25</v>
      </c>
      <c r="J4756" s="25" t="s">
        <v>26</v>
      </c>
      <c r="K4756" s="26">
        <v>3.0873692035675</v>
      </c>
      <c r="L4756" s="26">
        <v>9.0785262584686208</v>
      </c>
      <c r="N4756">
        <f>(Tabell1[[#This Row],[TP]]+Tabell1[[#This Row],[TN]])/(Tabell1[[#This Row],[TP]]+Tabell1[[#This Row],[TN]]+Tabell1[[#This Row],[FP]]+Tabell1[[#This Row],[FN]])</f>
        <v>0.87828205359559686</v>
      </c>
      <c r="O4756">
        <f>Tabell1[[#This Row],[TP]]/(Tabell1[[#This Row],[TP]]+Tabell1[[#This Row],[FP]])</f>
        <v>0.89757207890743551</v>
      </c>
      <c r="P4756">
        <f>Tabell1[[#This Row],[TP]]/(Tabell1[[#This Row],[TP]]+Tabell1[[#This Row],[FN]])</f>
        <v>0.85399747338025622</v>
      </c>
      <c r="Q4756">
        <f>2*(Tabell1[[#This Row],[Recall]] * Tabell1[[#This Row],[Precision]]) / (Tabell1[[#This Row],[Recall]] + Tabell1[[#This Row],[Precision]])</f>
        <v>0.8752427633404235</v>
      </c>
      <c r="R4756">
        <v>4732</v>
      </c>
      <c r="S4756">
        <v>5002</v>
      </c>
      <c r="T4756">
        <v>540</v>
      </c>
      <c r="U4756">
        <v>809</v>
      </c>
    </row>
    <row r="4757" spans="1:21" hidden="1" x14ac:dyDescent="0.3">
      <c r="A4757" s="25" t="s">
        <v>20</v>
      </c>
      <c r="B4757" s="23" t="s">
        <v>33</v>
      </c>
      <c r="C4757" s="23" t="s">
        <v>40</v>
      </c>
      <c r="D4757" s="23" t="s">
        <v>40</v>
      </c>
      <c r="E4757" t="s">
        <v>41</v>
      </c>
      <c r="F4757" s="25" t="s">
        <v>30</v>
      </c>
      <c r="G4757" s="21" t="s">
        <v>29</v>
      </c>
      <c r="H4757" s="21" t="s">
        <v>29</v>
      </c>
      <c r="I4757" s="25" t="s">
        <v>25</v>
      </c>
      <c r="J4757" s="25" t="s">
        <v>26</v>
      </c>
      <c r="K4757" s="26">
        <v>3.04836797714233</v>
      </c>
      <c r="L4757" s="26">
        <v>9.1441259384155202</v>
      </c>
      <c r="N4757">
        <f>(Tabell1[[#This Row],[TP]]+Tabell1[[#This Row],[TN]])/(Tabell1[[#This Row],[TP]]+Tabell1[[#This Row],[TN]]+Tabell1[[#This Row],[FP]]+Tabell1[[#This Row],[FN]])</f>
        <v>0.87828205359559686</v>
      </c>
      <c r="O4757">
        <f>Tabell1[[#This Row],[TP]]/(Tabell1[[#This Row],[TP]]+Tabell1[[#This Row],[FP]])</f>
        <v>0.89757207890743551</v>
      </c>
      <c r="P4757">
        <f>Tabell1[[#This Row],[TP]]/(Tabell1[[#This Row],[TP]]+Tabell1[[#This Row],[FN]])</f>
        <v>0.85399747338025622</v>
      </c>
      <c r="Q4757">
        <f>2*(Tabell1[[#This Row],[Recall]] * Tabell1[[#This Row],[Precision]]) / (Tabell1[[#This Row],[Recall]] + Tabell1[[#This Row],[Precision]])</f>
        <v>0.8752427633404235</v>
      </c>
      <c r="R4757">
        <v>4732</v>
      </c>
      <c r="S4757">
        <v>5002</v>
      </c>
      <c r="T4757">
        <v>540</v>
      </c>
      <c r="U4757">
        <v>809</v>
      </c>
    </row>
    <row r="4758" spans="1:21" hidden="1" x14ac:dyDescent="0.3">
      <c r="A4758" s="23" t="s">
        <v>48</v>
      </c>
      <c r="B4758" s="25" t="s">
        <v>22</v>
      </c>
      <c r="C4758" s="24" t="s">
        <v>38</v>
      </c>
      <c r="D4758" s="24" t="s">
        <v>38</v>
      </c>
      <c r="E4758" t="s">
        <v>39</v>
      </c>
      <c r="F4758" s="19" t="s">
        <v>21</v>
      </c>
      <c r="G4758" s="25" t="s">
        <v>26</v>
      </c>
      <c r="H4758" s="25" t="s">
        <v>26</v>
      </c>
      <c r="I4758" s="25" t="s">
        <v>25</v>
      </c>
      <c r="J4758" s="25" t="s">
        <v>26</v>
      </c>
      <c r="K4758" s="26">
        <v>9.17532444000244E-2</v>
      </c>
      <c r="L4758" s="26">
        <v>0.21642255783080999</v>
      </c>
      <c r="N4758">
        <f>(Tabell1[[#This Row],[TP]]+Tabell1[[#This Row],[TN]])/(Tabell1[[#This Row],[TP]]+Tabell1[[#This Row],[TN]]+Tabell1[[#This Row],[FP]]+Tabell1[[#This Row],[FN]])</f>
        <v>0.83265784022336309</v>
      </c>
      <c r="O4758">
        <f>Tabell1[[#This Row],[TP]]/(Tabell1[[#This Row],[TP]]+Tabell1[[#This Row],[FP]])</f>
        <v>0.79366626065773449</v>
      </c>
      <c r="P4758">
        <f>Tabell1[[#This Row],[TP]]/(Tabell1[[#This Row],[TP]]+Tabell1[[#This Row],[FN]])</f>
        <v>0.9754491017964072</v>
      </c>
      <c r="Q4758">
        <f>2*(Tabell1[[#This Row],[Recall]] * Tabell1[[#This Row],[Precision]]) / (Tabell1[[#This Row],[Recall]] + Tabell1[[#This Row],[Precision]])</f>
        <v>0.87521826729348562</v>
      </c>
      <c r="R4758">
        <v>6516</v>
      </c>
      <c r="S4758">
        <v>2729</v>
      </c>
      <c r="T4758">
        <v>1694</v>
      </c>
      <c r="U4758">
        <v>164</v>
      </c>
    </row>
    <row r="4759" spans="1:21" hidden="1" x14ac:dyDescent="0.3">
      <c r="A4759" s="23" t="s">
        <v>48</v>
      </c>
      <c r="B4759" s="25" t="s">
        <v>22</v>
      </c>
      <c r="C4759" s="24" t="s">
        <v>38</v>
      </c>
      <c r="D4759" s="24" t="s">
        <v>38</v>
      </c>
      <c r="E4759" t="s">
        <v>39</v>
      </c>
      <c r="F4759" s="19" t="s">
        <v>21</v>
      </c>
      <c r="G4759" s="25" t="s">
        <v>26</v>
      </c>
      <c r="H4759" s="25" t="s">
        <v>26</v>
      </c>
      <c r="I4759" s="25" t="s">
        <v>25</v>
      </c>
      <c r="J4759" s="21" t="s">
        <v>29</v>
      </c>
      <c r="K4759" s="26">
        <v>8.5771083831787095E-2</v>
      </c>
      <c r="L4759" s="26">
        <v>0.220445871353149</v>
      </c>
      <c r="N4759">
        <f>(Tabell1[[#This Row],[TP]]+Tabell1[[#This Row],[TN]])/(Tabell1[[#This Row],[TP]]+Tabell1[[#This Row],[TN]]+Tabell1[[#This Row],[FP]]+Tabell1[[#This Row],[FN]])</f>
        <v>0.83265784022336309</v>
      </c>
      <c r="O4759">
        <f>Tabell1[[#This Row],[TP]]/(Tabell1[[#This Row],[TP]]+Tabell1[[#This Row],[FP]])</f>
        <v>0.79373781676413258</v>
      </c>
      <c r="P4759">
        <f>Tabell1[[#This Row],[TP]]/(Tabell1[[#This Row],[TP]]+Tabell1[[#This Row],[FN]])</f>
        <v>0.97529940119760483</v>
      </c>
      <c r="Q4759">
        <f>2*(Tabell1[[#This Row],[Recall]] * Tabell1[[#This Row],[Precision]]) / (Tabell1[[#This Row],[Recall]] + Tabell1[[#This Row],[Precision]])</f>
        <v>0.87520150456743684</v>
      </c>
      <c r="R4759">
        <v>6515</v>
      </c>
      <c r="S4759">
        <v>2730</v>
      </c>
      <c r="T4759">
        <v>1693</v>
      </c>
      <c r="U4759">
        <v>165</v>
      </c>
    </row>
    <row r="4760" spans="1:21" hidden="1" x14ac:dyDescent="0.3">
      <c r="A4760" s="23" t="s">
        <v>48</v>
      </c>
      <c r="B4760" s="25" t="s">
        <v>22</v>
      </c>
      <c r="C4760" s="24" t="s">
        <v>38</v>
      </c>
      <c r="D4760" s="24" t="s">
        <v>38</v>
      </c>
      <c r="E4760" t="s">
        <v>39</v>
      </c>
      <c r="F4760" s="19" t="s">
        <v>21</v>
      </c>
      <c r="G4760" s="21" t="s">
        <v>29</v>
      </c>
      <c r="H4760" s="25" t="s">
        <v>26</v>
      </c>
      <c r="I4760" s="25" t="s">
        <v>25</v>
      </c>
      <c r="J4760" s="21" t="s">
        <v>29</v>
      </c>
      <c r="K4760" s="26">
        <v>7.9820394515991197E-2</v>
      </c>
      <c r="L4760" s="26">
        <v>0.245853662490844</v>
      </c>
      <c r="N4760">
        <f>(Tabell1[[#This Row],[TP]]+Tabell1[[#This Row],[TN]])/(Tabell1[[#This Row],[TP]]+Tabell1[[#This Row],[TN]]+Tabell1[[#This Row],[FP]]+Tabell1[[#This Row],[FN]])</f>
        <v>0.83265784022336309</v>
      </c>
      <c r="O4760">
        <f>Tabell1[[#This Row],[TP]]/(Tabell1[[#This Row],[TP]]+Tabell1[[#This Row],[FP]])</f>
        <v>0.79373781676413258</v>
      </c>
      <c r="P4760">
        <f>Tabell1[[#This Row],[TP]]/(Tabell1[[#This Row],[TP]]+Tabell1[[#This Row],[FN]])</f>
        <v>0.97529940119760483</v>
      </c>
      <c r="Q4760">
        <f>2*(Tabell1[[#This Row],[Recall]] * Tabell1[[#This Row],[Precision]]) / (Tabell1[[#This Row],[Recall]] + Tabell1[[#This Row],[Precision]])</f>
        <v>0.87520150456743684</v>
      </c>
      <c r="R4760">
        <v>6515</v>
      </c>
      <c r="S4760">
        <v>2730</v>
      </c>
      <c r="T4760">
        <v>1693</v>
      </c>
      <c r="U4760">
        <v>165</v>
      </c>
    </row>
    <row r="4761" spans="1:21" hidden="1" x14ac:dyDescent="0.3">
      <c r="A4761" s="21" t="s">
        <v>31</v>
      </c>
      <c r="B4761" s="21" t="s">
        <v>32</v>
      </c>
      <c r="C4761" s="23" t="s">
        <v>40</v>
      </c>
      <c r="D4761" s="23" t="s">
        <v>40</v>
      </c>
      <c r="E4761" t="s">
        <v>46</v>
      </c>
      <c r="F4761" s="25" t="s">
        <v>30</v>
      </c>
      <c r="G4761" s="21" t="s">
        <v>29</v>
      </c>
      <c r="H4761" s="25" t="s">
        <v>26</v>
      </c>
      <c r="I4761" s="21"/>
      <c r="J4761" s="25" t="s">
        <v>26</v>
      </c>
      <c r="K4761" s="26">
        <v>11.670483589172299</v>
      </c>
      <c r="L4761" s="26">
        <v>2.3140203952789302</v>
      </c>
      <c r="N4761">
        <f>(Tabell1[[#This Row],[TP]]+Tabell1[[#This Row],[TN]])/(Tabell1[[#This Row],[TP]]+Tabell1[[#This Row],[TN]]+Tabell1[[#This Row],[FP]]+Tabell1[[#This Row],[FN]])</f>
        <v>0.87558898151504172</v>
      </c>
      <c r="O4761">
        <f>Tabell1[[#This Row],[TP]]/(Tabell1[[#This Row],[TP]]+Tabell1[[#This Row],[FP]])</f>
        <v>0.87554585152838427</v>
      </c>
      <c r="P4761">
        <f>Tabell1[[#This Row],[TP]]/(Tabell1[[#This Row],[TP]]+Tabell1[[#This Row],[FN]])</f>
        <v>0.87475004544628254</v>
      </c>
      <c r="Q4761">
        <f>2*(Tabell1[[#This Row],[Recall]] * Tabell1[[#This Row],[Precision]]) / (Tabell1[[#This Row],[Recall]] + Tabell1[[#This Row],[Precision]])</f>
        <v>0.87514776757297441</v>
      </c>
      <c r="R4761">
        <v>4812</v>
      </c>
      <c r="S4761">
        <v>4851</v>
      </c>
      <c r="T4761">
        <v>684</v>
      </c>
      <c r="U4761">
        <v>689</v>
      </c>
    </row>
    <row r="4762" spans="1:21" hidden="1" x14ac:dyDescent="0.3">
      <c r="A4762" s="21" t="s">
        <v>31</v>
      </c>
      <c r="B4762" s="25" t="s">
        <v>22</v>
      </c>
      <c r="C4762" s="23" t="s">
        <v>40</v>
      </c>
      <c r="D4762" s="23" t="s">
        <v>40</v>
      </c>
      <c r="E4762" t="s">
        <v>41</v>
      </c>
      <c r="F4762" s="25" t="s">
        <v>30</v>
      </c>
      <c r="G4762" s="25" t="s">
        <v>26</v>
      </c>
      <c r="H4762" s="21" t="s">
        <v>29</v>
      </c>
      <c r="I4762" s="25" t="s">
        <v>25</v>
      </c>
      <c r="J4762" s="25" t="s">
        <v>26</v>
      </c>
      <c r="K4762" s="26">
        <v>6.16631579399108</v>
      </c>
      <c r="L4762" s="26">
        <v>0.96343684196472101</v>
      </c>
      <c r="N4762">
        <f>(Tabell1[[#This Row],[TP]]+Tabell1[[#This Row],[TN]])/(Tabell1[[#This Row],[TP]]+Tabell1[[#This Row],[TN]]+Tabell1[[#This Row],[FP]]+Tabell1[[#This Row],[FN]])</f>
        <v>0.87340972660831906</v>
      </c>
      <c r="O4762">
        <f>Tabell1[[#This Row],[TP]]/(Tabell1[[#This Row],[TP]]+Tabell1[[#This Row],[FP]])</f>
        <v>0.8632373595505618</v>
      </c>
      <c r="P4762">
        <f>Tabell1[[#This Row],[TP]]/(Tabell1[[#This Row],[TP]]+Tabell1[[#This Row],[FN]])</f>
        <v>0.88738494856524097</v>
      </c>
      <c r="Q4762">
        <f>2*(Tabell1[[#This Row],[Recall]] * Tabell1[[#This Row],[Precision]]) / (Tabell1[[#This Row],[Recall]] + Tabell1[[#This Row],[Precision]])</f>
        <v>0.87514461155112577</v>
      </c>
      <c r="R4762">
        <v>4917</v>
      </c>
      <c r="S4762">
        <v>4763</v>
      </c>
      <c r="T4762">
        <v>779</v>
      </c>
      <c r="U4762">
        <v>624</v>
      </c>
    </row>
    <row r="4763" spans="1:21" hidden="1" x14ac:dyDescent="0.3">
      <c r="A4763" s="25" t="s">
        <v>20</v>
      </c>
      <c r="B4763" s="25" t="s">
        <v>22</v>
      </c>
      <c r="C4763" s="23" t="s">
        <v>40</v>
      </c>
      <c r="D4763" s="23" t="s">
        <v>40</v>
      </c>
      <c r="E4763" t="s">
        <v>46</v>
      </c>
      <c r="F4763" s="19" t="s">
        <v>21</v>
      </c>
      <c r="G4763" s="25" t="s">
        <v>26</v>
      </c>
      <c r="H4763" s="21" t="s">
        <v>29</v>
      </c>
      <c r="I4763" s="25" t="s">
        <v>25</v>
      </c>
      <c r="J4763" s="21" t="s">
        <v>29</v>
      </c>
      <c r="K4763" s="26">
        <v>2.4732041358947701</v>
      </c>
      <c r="L4763" s="26">
        <v>5.4545884132385201</v>
      </c>
      <c r="N4763">
        <f>(Tabell1[[#This Row],[TP]]+Tabell1[[#This Row],[TN]])/(Tabell1[[#This Row],[TP]]+Tabell1[[#This Row],[TN]]+Tabell1[[#This Row],[FP]]+Tabell1[[#This Row],[FN]])</f>
        <v>0.87712939470822759</v>
      </c>
      <c r="O4763">
        <f>Tabell1[[#This Row],[TP]]/(Tabell1[[#This Row],[TP]]+Tabell1[[#This Row],[FP]])</f>
        <v>0.88673259936555326</v>
      </c>
      <c r="P4763">
        <f>Tabell1[[#This Row],[TP]]/(Tabell1[[#This Row],[TP]]+Tabell1[[#This Row],[FN]])</f>
        <v>0.86384293764770037</v>
      </c>
      <c r="Q4763">
        <f>2*(Tabell1[[#This Row],[Recall]] * Tabell1[[#This Row],[Precision]]) / (Tabell1[[#This Row],[Recall]] + Tabell1[[#This Row],[Precision]])</f>
        <v>0.87513812154696125</v>
      </c>
      <c r="R4763">
        <v>4752</v>
      </c>
      <c r="S4763">
        <v>4928</v>
      </c>
      <c r="T4763">
        <v>607</v>
      </c>
      <c r="U4763">
        <v>749</v>
      </c>
    </row>
    <row r="4764" spans="1:21" hidden="1" x14ac:dyDescent="0.3">
      <c r="A4764" s="21" t="s">
        <v>31</v>
      </c>
      <c r="B4764" s="21" t="s">
        <v>32</v>
      </c>
      <c r="C4764" s="23" t="s">
        <v>40</v>
      </c>
      <c r="D4764" s="23" t="s">
        <v>40</v>
      </c>
      <c r="E4764" t="s">
        <v>41</v>
      </c>
      <c r="F4764" s="19" t="s">
        <v>21</v>
      </c>
      <c r="G4764" s="21" t="s">
        <v>29</v>
      </c>
      <c r="H4764" s="25" t="s">
        <v>26</v>
      </c>
      <c r="I4764" s="21"/>
      <c r="J4764" s="25" t="s">
        <v>26</v>
      </c>
      <c r="K4764" s="26">
        <v>2.2233083248138401</v>
      </c>
      <c r="L4764" s="26">
        <v>0.57959008216857899</v>
      </c>
      <c r="N4764">
        <f>(Tabell1[[#This Row],[TP]]+Tabell1[[#This Row],[TN]])/(Tabell1[[#This Row],[TP]]+Tabell1[[#This Row],[TN]]+Tabell1[[#This Row],[FP]]+Tabell1[[#This Row],[FN]])</f>
        <v>0.87728954254263292</v>
      </c>
      <c r="O4764">
        <f>Tabell1[[#This Row],[TP]]/(Tabell1[[#This Row],[TP]]+Tabell1[[#This Row],[FP]])</f>
        <v>0.89082071415217801</v>
      </c>
      <c r="P4764">
        <f>Tabell1[[#This Row],[TP]]/(Tabell1[[#This Row],[TP]]+Tabell1[[#This Row],[FN]])</f>
        <v>0.85995307706190216</v>
      </c>
      <c r="Q4764">
        <f>2*(Tabell1[[#This Row],[Recall]] * Tabell1[[#This Row],[Precision]]) / (Tabell1[[#This Row],[Recall]] + Tabell1[[#This Row],[Precision]])</f>
        <v>0.87511478420569333</v>
      </c>
      <c r="R4764">
        <v>4765</v>
      </c>
      <c r="S4764">
        <v>4958</v>
      </c>
      <c r="T4764">
        <v>584</v>
      </c>
      <c r="U4764">
        <v>776</v>
      </c>
    </row>
    <row r="4765" spans="1:21" hidden="1" x14ac:dyDescent="0.3">
      <c r="A4765" s="25" t="s">
        <v>20</v>
      </c>
      <c r="B4765" s="21" t="s">
        <v>32</v>
      </c>
      <c r="C4765" s="23" t="s">
        <v>40</v>
      </c>
      <c r="D4765" s="23" t="s">
        <v>40</v>
      </c>
      <c r="E4765" t="s">
        <v>46</v>
      </c>
      <c r="F4765" s="19" t="s">
        <v>21</v>
      </c>
      <c r="G4765" s="25" t="s">
        <v>26</v>
      </c>
      <c r="H4765" s="25" t="s">
        <v>26</v>
      </c>
      <c r="I4765" s="21"/>
      <c r="J4765" s="25" t="s">
        <v>26</v>
      </c>
      <c r="K4765" s="26">
        <v>1.88215851783752</v>
      </c>
      <c r="L4765" s="26">
        <v>4.3633646965026802</v>
      </c>
      <c r="N4765">
        <f>(Tabell1[[#This Row],[TP]]+Tabell1[[#This Row],[TN]])/(Tabell1[[#This Row],[TP]]+Tabell1[[#This Row],[TN]]+Tabell1[[#This Row],[FP]]+Tabell1[[#This Row],[FN]])</f>
        <v>0.87486408118883652</v>
      </c>
      <c r="O4765">
        <f>Tabell1[[#This Row],[TP]]/(Tabell1[[#This Row],[TP]]+Tabell1[[#This Row],[FP]])</f>
        <v>0.87077033837293016</v>
      </c>
      <c r="P4765">
        <f>Tabell1[[#This Row],[TP]]/(Tabell1[[#This Row],[TP]]+Tabell1[[#This Row],[FN]])</f>
        <v>0.87947645882566805</v>
      </c>
      <c r="Q4765">
        <f>2*(Tabell1[[#This Row],[Recall]] * Tabell1[[#This Row],[Precision]]) / (Tabell1[[#This Row],[Recall]] + Tabell1[[#This Row],[Precision]])</f>
        <v>0.87510174550058784</v>
      </c>
      <c r="R4765">
        <v>4838</v>
      </c>
      <c r="S4765">
        <v>4817</v>
      </c>
      <c r="T4765">
        <v>718</v>
      </c>
      <c r="U4765">
        <v>663</v>
      </c>
    </row>
    <row r="4766" spans="1:21" hidden="1" x14ac:dyDescent="0.3">
      <c r="A4766" s="21" t="s">
        <v>31</v>
      </c>
      <c r="B4766" s="21" t="s">
        <v>32</v>
      </c>
      <c r="C4766" s="24" t="s">
        <v>38</v>
      </c>
      <c r="D4766" s="24" t="s">
        <v>38</v>
      </c>
      <c r="E4766" t="s">
        <v>45</v>
      </c>
      <c r="F4766" s="25" t="s">
        <v>30</v>
      </c>
      <c r="G4766" s="25" t="s">
        <v>26</v>
      </c>
      <c r="H4766" s="21" t="s">
        <v>29</v>
      </c>
      <c r="I4766" s="25" t="s">
        <v>25</v>
      </c>
      <c r="J4766" s="21" t="s">
        <v>29</v>
      </c>
      <c r="K4766" s="26">
        <v>1.6397969722747801</v>
      </c>
      <c r="L4766" s="26">
        <v>2.1846358776092498</v>
      </c>
      <c r="N4766">
        <f>(Tabell1[[#This Row],[TP]]+Tabell1[[#This Row],[TN]])/(Tabell1[[#This Row],[TP]]+Tabell1[[#This Row],[TN]]+Tabell1[[#This Row],[FP]]+Tabell1[[#This Row],[FN]])</f>
        <v>0.8395229059365682</v>
      </c>
      <c r="O4766">
        <f>Tabell1[[#This Row],[TP]]/(Tabell1[[#This Row],[TP]]+Tabell1[[#This Row],[FP]])</f>
        <v>0.81831337981844499</v>
      </c>
      <c r="P4766">
        <f>Tabell1[[#This Row],[TP]]/(Tabell1[[#This Row],[TP]]+Tabell1[[#This Row],[FN]])</f>
        <v>0.94028722600151171</v>
      </c>
      <c r="Q4766">
        <f>2*(Tabell1[[#This Row],[Recall]] * Tabell1[[#This Row],[Precision]]) / (Tabell1[[#This Row],[Recall]] + Tabell1[[#This Row],[Precision]])</f>
        <v>0.87507034327518285</v>
      </c>
      <c r="R4766">
        <v>6220</v>
      </c>
      <c r="S4766">
        <v>3071</v>
      </c>
      <c r="T4766">
        <v>1381</v>
      </c>
      <c r="U4766">
        <v>395</v>
      </c>
    </row>
    <row r="4767" spans="1:21" hidden="1" x14ac:dyDescent="0.3">
      <c r="A4767" s="25" t="s">
        <v>20</v>
      </c>
      <c r="B4767" s="21" t="s">
        <v>32</v>
      </c>
      <c r="C4767" s="24" t="s">
        <v>38</v>
      </c>
      <c r="D4767" s="24" t="s">
        <v>38</v>
      </c>
      <c r="E4767" t="s">
        <v>45</v>
      </c>
      <c r="F4767" s="25" t="s">
        <v>30</v>
      </c>
      <c r="G4767" s="21" t="s">
        <v>29</v>
      </c>
      <c r="H4767" s="21" t="s">
        <v>29</v>
      </c>
      <c r="I4767" s="25" t="s">
        <v>25</v>
      </c>
      <c r="J4767" s="21" t="s">
        <v>29</v>
      </c>
      <c r="K4767" s="26">
        <v>3.24948859214782</v>
      </c>
      <c r="L4767" s="26">
        <v>8.0473585128784109</v>
      </c>
      <c r="N4767">
        <f>(Tabell1[[#This Row],[TP]]+Tabell1[[#This Row],[TN]])/(Tabell1[[#This Row],[TP]]+Tabell1[[#This Row],[TN]]+Tabell1[[#This Row],[FP]]+Tabell1[[#This Row],[FN]])</f>
        <v>0.84187223276407341</v>
      </c>
      <c r="O4767">
        <f>Tabell1[[#This Row],[TP]]/(Tabell1[[#This Row],[TP]]+Tabell1[[#This Row],[FP]])</f>
        <v>0.82911649303206603</v>
      </c>
      <c r="P4767">
        <f>Tabell1[[#This Row],[TP]]/(Tabell1[[#This Row],[TP]]+Tabell1[[#This Row],[FN]])</f>
        <v>0.92637944066515499</v>
      </c>
      <c r="Q4767">
        <f>2*(Tabell1[[#This Row],[Recall]] * Tabell1[[#This Row],[Precision]]) / (Tabell1[[#This Row],[Recall]] + Tabell1[[#This Row],[Precision]])</f>
        <v>0.87505354847922323</v>
      </c>
      <c r="R4767">
        <v>6128</v>
      </c>
      <c r="S4767">
        <v>3189</v>
      </c>
      <c r="T4767">
        <v>1263</v>
      </c>
      <c r="U4767">
        <v>487</v>
      </c>
    </row>
    <row r="4768" spans="1:21" hidden="1" x14ac:dyDescent="0.3">
      <c r="A4768" s="25" t="s">
        <v>20</v>
      </c>
      <c r="B4768" s="23" t="s">
        <v>33</v>
      </c>
      <c r="C4768" s="23" t="s">
        <v>40</v>
      </c>
      <c r="D4768" s="23" t="s">
        <v>40</v>
      </c>
      <c r="E4768" t="s">
        <v>41</v>
      </c>
      <c r="F4768" s="25" t="s">
        <v>30</v>
      </c>
      <c r="G4768" s="25" t="s">
        <v>26</v>
      </c>
      <c r="H4768" s="25" t="s">
        <v>26</v>
      </c>
      <c r="I4768" s="25" t="s">
        <v>25</v>
      </c>
      <c r="J4768" s="21" t="s">
        <v>29</v>
      </c>
      <c r="K4768" s="26">
        <v>4.2606918811798096</v>
      </c>
      <c r="L4768" s="26">
        <v>11.0725274085998</v>
      </c>
      <c r="N4768">
        <f>(Tabell1[[#This Row],[TP]]+Tabell1[[#This Row],[TN]])/(Tabell1[[#This Row],[TP]]+Tabell1[[#This Row],[TN]]+Tabell1[[#This Row],[FP]]+Tabell1[[#This Row],[FN]])</f>
        <v>0.87810159704051249</v>
      </c>
      <c r="O4768">
        <f>Tabell1[[#This Row],[TP]]/(Tabell1[[#This Row],[TP]]+Tabell1[[#This Row],[FP]])</f>
        <v>0.89783516900873528</v>
      </c>
      <c r="P4768">
        <f>Tabell1[[#This Row],[TP]]/(Tabell1[[#This Row],[TP]]+Tabell1[[#This Row],[FN]])</f>
        <v>0.85327558202490528</v>
      </c>
      <c r="Q4768">
        <f>2*(Tabell1[[#This Row],[Recall]] * Tabell1[[#This Row],[Precision]]) / (Tabell1[[#This Row],[Recall]] + Tabell1[[#This Row],[Precision]])</f>
        <v>0.87498843342278154</v>
      </c>
      <c r="R4768">
        <v>4728</v>
      </c>
      <c r="S4768">
        <v>5004</v>
      </c>
      <c r="T4768">
        <v>538</v>
      </c>
      <c r="U4768">
        <v>813</v>
      </c>
    </row>
    <row r="4769" spans="1:21" hidden="1" x14ac:dyDescent="0.3">
      <c r="A4769" s="25" t="s">
        <v>20</v>
      </c>
      <c r="B4769" s="23" t="s">
        <v>33</v>
      </c>
      <c r="C4769" s="23" t="s">
        <v>40</v>
      </c>
      <c r="D4769" s="23" t="s">
        <v>40</v>
      </c>
      <c r="E4769" t="s">
        <v>41</v>
      </c>
      <c r="F4769" s="25" t="s">
        <v>30</v>
      </c>
      <c r="G4769" s="21" t="s">
        <v>29</v>
      </c>
      <c r="H4769" s="25" t="s">
        <v>26</v>
      </c>
      <c r="I4769" s="25" t="s">
        <v>25</v>
      </c>
      <c r="J4769" s="21" t="s">
        <v>29</v>
      </c>
      <c r="K4769" s="26">
        <v>4.1990237236022896</v>
      </c>
      <c r="L4769" s="26">
        <v>11.138586282730101</v>
      </c>
      <c r="N4769">
        <f>(Tabell1[[#This Row],[TP]]+Tabell1[[#This Row],[TN]])/(Tabell1[[#This Row],[TP]]+Tabell1[[#This Row],[TN]]+Tabell1[[#This Row],[FP]]+Tabell1[[#This Row],[FN]])</f>
        <v>0.87810159704051249</v>
      </c>
      <c r="O4769">
        <f>Tabell1[[#This Row],[TP]]/(Tabell1[[#This Row],[TP]]+Tabell1[[#This Row],[FP]])</f>
        <v>0.89783516900873528</v>
      </c>
      <c r="P4769">
        <f>Tabell1[[#This Row],[TP]]/(Tabell1[[#This Row],[TP]]+Tabell1[[#This Row],[FN]])</f>
        <v>0.85327558202490528</v>
      </c>
      <c r="Q4769">
        <f>2*(Tabell1[[#This Row],[Recall]] * Tabell1[[#This Row],[Precision]]) / (Tabell1[[#This Row],[Recall]] + Tabell1[[#This Row],[Precision]])</f>
        <v>0.87498843342278154</v>
      </c>
      <c r="R4769">
        <v>4728</v>
      </c>
      <c r="S4769">
        <v>5004</v>
      </c>
      <c r="T4769">
        <v>538</v>
      </c>
      <c r="U4769">
        <v>813</v>
      </c>
    </row>
    <row r="4770" spans="1:21" hidden="1" x14ac:dyDescent="0.3">
      <c r="A4770" s="21" t="s">
        <v>31</v>
      </c>
      <c r="B4770" s="25" t="s">
        <v>22</v>
      </c>
      <c r="C4770" s="23" t="s">
        <v>40</v>
      </c>
      <c r="D4770" s="23" t="s">
        <v>40</v>
      </c>
      <c r="E4770" t="s">
        <v>46</v>
      </c>
      <c r="F4770" s="19" t="s">
        <v>21</v>
      </c>
      <c r="G4770" s="21" t="s">
        <v>29</v>
      </c>
      <c r="H4770" s="21" t="s">
        <v>29</v>
      </c>
      <c r="I4770" s="21"/>
      <c r="J4770" s="25" t="s">
        <v>26</v>
      </c>
      <c r="K4770" s="26">
        <v>3.0891985893249498</v>
      </c>
      <c r="L4770" s="26">
        <v>0.77452135086059504</v>
      </c>
      <c r="N4770">
        <f>(Tabell1[[#This Row],[TP]]+Tabell1[[#This Row],[TN]])/(Tabell1[[#This Row],[TP]]+Tabell1[[#This Row],[TN]]+Tabell1[[#This Row],[FP]]+Tabell1[[#This Row],[FN]])</f>
        <v>0.87694816962667632</v>
      </c>
      <c r="O4770">
        <f>Tabell1[[#This Row],[TP]]/(Tabell1[[#This Row],[TP]]+Tabell1[[#This Row],[FP]])</f>
        <v>0.88654599738757234</v>
      </c>
      <c r="P4770">
        <f>Tabell1[[#This Row],[TP]]/(Tabell1[[#This Row],[TP]]+Tabell1[[#This Row],[FN]])</f>
        <v>0.86366115251772402</v>
      </c>
      <c r="Q4770">
        <f>2*(Tabell1[[#This Row],[Recall]] * Tabell1[[#This Row],[Precision]]) / (Tabell1[[#This Row],[Recall]] + Tabell1[[#This Row],[Precision]])</f>
        <v>0.87495395948434629</v>
      </c>
      <c r="R4770">
        <v>4751</v>
      </c>
      <c r="S4770">
        <v>4927</v>
      </c>
      <c r="T4770">
        <v>608</v>
      </c>
      <c r="U4770">
        <v>750</v>
      </c>
    </row>
    <row r="4771" spans="1:21" hidden="1" x14ac:dyDescent="0.3">
      <c r="A4771" s="23" t="s">
        <v>48</v>
      </c>
      <c r="B4771" s="21" t="s">
        <v>32</v>
      </c>
      <c r="C4771" s="23" t="s">
        <v>40</v>
      </c>
      <c r="D4771" s="23" t="s">
        <v>40</v>
      </c>
      <c r="E4771" t="s">
        <v>46</v>
      </c>
      <c r="F4771" s="25" t="s">
        <v>30</v>
      </c>
      <c r="G4771" s="25" t="s">
        <v>26</v>
      </c>
      <c r="H4771" s="21" t="s">
        <v>29</v>
      </c>
      <c r="I4771" s="25" t="s">
        <v>25</v>
      </c>
      <c r="J4771" s="21" t="s">
        <v>29</v>
      </c>
      <c r="K4771" s="26">
        <v>0.44607114791870101</v>
      </c>
      <c r="L4771" s="26">
        <v>0.51612877845764105</v>
      </c>
      <c r="N4771">
        <f>(Tabell1[[#This Row],[TP]]+Tabell1[[#This Row],[TN]])/(Tabell1[[#This Row],[TP]]+Tabell1[[#This Row],[TN]]+Tabell1[[#This Row],[FP]]+Tabell1[[#This Row],[FN]])</f>
        <v>0.87812613265675965</v>
      </c>
      <c r="O4771">
        <f>Tabell1[[#This Row],[TP]]/(Tabell1[[#This Row],[TP]]+Tabell1[[#This Row],[FP]])</f>
        <v>0.89626239511823036</v>
      </c>
      <c r="P4771">
        <f>Tabell1[[#This Row],[TP]]/(Tabell1[[#This Row],[TP]]+Tabell1[[#This Row],[FN]])</f>
        <v>0.85439011088892924</v>
      </c>
      <c r="Q4771">
        <f>2*(Tabell1[[#This Row],[Recall]] * Tabell1[[#This Row],[Precision]]) / (Tabell1[[#This Row],[Recall]] + Tabell1[[#This Row],[Precision]])</f>
        <v>0.87482550023266636</v>
      </c>
      <c r="R4771">
        <v>4700</v>
      </c>
      <c r="S4771">
        <v>4991</v>
      </c>
      <c r="T4771">
        <v>544</v>
      </c>
      <c r="U4771">
        <v>801</v>
      </c>
    </row>
    <row r="4772" spans="1:21" hidden="1" x14ac:dyDescent="0.3">
      <c r="A4772" s="23" t="s">
        <v>48</v>
      </c>
      <c r="B4772" s="21" t="s">
        <v>32</v>
      </c>
      <c r="C4772" s="23" t="s">
        <v>40</v>
      </c>
      <c r="D4772" s="23" t="s">
        <v>40</v>
      </c>
      <c r="E4772" t="s">
        <v>46</v>
      </c>
      <c r="F4772" s="25" t="s">
        <v>30</v>
      </c>
      <c r="G4772" s="25" t="s">
        <v>26</v>
      </c>
      <c r="H4772" s="21" t="s">
        <v>29</v>
      </c>
      <c r="I4772" s="25" t="s">
        <v>25</v>
      </c>
      <c r="J4772" s="25" t="s">
        <v>26</v>
      </c>
      <c r="K4772" s="26">
        <v>0.403949975967407</v>
      </c>
      <c r="L4772" s="26">
        <v>0.655739545822143</v>
      </c>
      <c r="N4772">
        <f>(Tabell1[[#This Row],[TP]]+Tabell1[[#This Row],[TN]])/(Tabell1[[#This Row],[TP]]+Tabell1[[#This Row],[TN]]+Tabell1[[#This Row],[FP]]+Tabell1[[#This Row],[FN]])</f>
        <v>0.87812613265675965</v>
      </c>
      <c r="O4772">
        <f>Tabell1[[#This Row],[TP]]/(Tabell1[[#This Row],[TP]]+Tabell1[[#This Row],[FP]])</f>
        <v>0.89626239511823036</v>
      </c>
      <c r="P4772">
        <f>Tabell1[[#This Row],[TP]]/(Tabell1[[#This Row],[TP]]+Tabell1[[#This Row],[FN]])</f>
        <v>0.85439011088892924</v>
      </c>
      <c r="Q4772">
        <f>2*(Tabell1[[#This Row],[Recall]] * Tabell1[[#This Row],[Precision]]) / (Tabell1[[#This Row],[Recall]] + Tabell1[[#This Row],[Precision]])</f>
        <v>0.87482550023266636</v>
      </c>
      <c r="R4772">
        <v>4700</v>
      </c>
      <c r="S4772">
        <v>4991</v>
      </c>
      <c r="T4772">
        <v>544</v>
      </c>
      <c r="U4772">
        <v>801</v>
      </c>
    </row>
    <row r="4773" spans="1:21" hidden="1" x14ac:dyDescent="0.3">
      <c r="A4773" s="23" t="s">
        <v>48</v>
      </c>
      <c r="B4773" s="25" t="s">
        <v>22</v>
      </c>
      <c r="C4773" s="23" t="s">
        <v>40</v>
      </c>
      <c r="D4773" s="23" t="s">
        <v>40</v>
      </c>
      <c r="E4773" t="s">
        <v>41</v>
      </c>
      <c r="F4773" s="19" t="s">
        <v>21</v>
      </c>
      <c r="G4773" s="25" t="s">
        <v>26</v>
      </c>
      <c r="H4773" s="25" t="s">
        <v>26</v>
      </c>
      <c r="I4773" s="21"/>
      <c r="J4773" s="21" t="s">
        <v>29</v>
      </c>
      <c r="K4773" s="26">
        <v>8.1780910491943304E-2</v>
      </c>
      <c r="L4773" s="26">
        <v>0.20645093917846599</v>
      </c>
      <c r="N4773">
        <f>(Tabell1[[#This Row],[TP]]+Tabell1[[#This Row],[TN]])/(Tabell1[[#This Row],[TP]]+Tabell1[[#This Row],[TN]]+Tabell1[[#This Row],[FP]]+Tabell1[[#This Row],[FN]])</f>
        <v>0.87819182531805473</v>
      </c>
      <c r="O4773">
        <f>Tabell1[[#This Row],[TP]]/(Tabell1[[#This Row],[TP]]+Tabell1[[#This Row],[FP]])</f>
        <v>0.8996757581537288</v>
      </c>
      <c r="P4773">
        <f>Tabell1[[#This Row],[TP]]/(Tabell1[[#This Row],[TP]]+Tabell1[[#This Row],[FN]])</f>
        <v>0.85129038079768993</v>
      </c>
      <c r="Q4773">
        <f>2*(Tabell1[[#This Row],[Recall]] * Tabell1[[#This Row],[Precision]]) / (Tabell1[[#This Row],[Recall]] + Tabell1[[#This Row],[Precision]])</f>
        <v>0.87481454005934711</v>
      </c>
      <c r="R4773">
        <v>4717</v>
      </c>
      <c r="S4773">
        <v>5016</v>
      </c>
      <c r="T4773">
        <v>526</v>
      </c>
      <c r="U4773">
        <v>824</v>
      </c>
    </row>
    <row r="4774" spans="1:21" hidden="1" x14ac:dyDescent="0.3">
      <c r="A4774" s="23" t="s">
        <v>48</v>
      </c>
      <c r="B4774" s="25" t="s">
        <v>22</v>
      </c>
      <c r="C4774" s="23" t="s">
        <v>40</v>
      </c>
      <c r="D4774" s="23" t="s">
        <v>40</v>
      </c>
      <c r="E4774" t="s">
        <v>41</v>
      </c>
      <c r="F4774" s="19" t="s">
        <v>21</v>
      </c>
      <c r="G4774" s="21" t="s">
        <v>29</v>
      </c>
      <c r="H4774" s="25" t="s">
        <v>26</v>
      </c>
      <c r="I4774" s="21"/>
      <c r="J4774" s="21" t="s">
        <v>29</v>
      </c>
      <c r="K4774" s="26">
        <v>7.7825307846069294E-2</v>
      </c>
      <c r="L4774" s="26">
        <v>0.19647264480590801</v>
      </c>
      <c r="N4774">
        <f>(Tabell1[[#This Row],[TP]]+Tabell1[[#This Row],[TN]])/(Tabell1[[#This Row],[TP]]+Tabell1[[#This Row],[TN]]+Tabell1[[#This Row],[FP]]+Tabell1[[#This Row],[FN]])</f>
        <v>0.87819182531805473</v>
      </c>
      <c r="O4774">
        <f>Tabell1[[#This Row],[TP]]/(Tabell1[[#This Row],[TP]]+Tabell1[[#This Row],[FP]])</f>
        <v>0.8996757581537288</v>
      </c>
      <c r="P4774">
        <f>Tabell1[[#This Row],[TP]]/(Tabell1[[#This Row],[TP]]+Tabell1[[#This Row],[FN]])</f>
        <v>0.85129038079768993</v>
      </c>
      <c r="Q4774">
        <f>2*(Tabell1[[#This Row],[Recall]] * Tabell1[[#This Row],[Precision]]) / (Tabell1[[#This Row],[Recall]] + Tabell1[[#This Row],[Precision]])</f>
        <v>0.87481454005934711</v>
      </c>
      <c r="R4774">
        <v>4717</v>
      </c>
      <c r="S4774">
        <v>5016</v>
      </c>
      <c r="T4774">
        <v>526</v>
      </c>
      <c r="U4774">
        <v>824</v>
      </c>
    </row>
    <row r="4775" spans="1:21" hidden="1" x14ac:dyDescent="0.3">
      <c r="A4775" s="21" t="s">
        <v>31</v>
      </c>
      <c r="B4775" s="21" t="s">
        <v>32</v>
      </c>
      <c r="C4775" s="23" t="s">
        <v>40</v>
      </c>
      <c r="D4775" s="23" t="s">
        <v>40</v>
      </c>
      <c r="E4775" t="s">
        <v>46</v>
      </c>
      <c r="F4775" s="25" t="s">
        <v>30</v>
      </c>
      <c r="G4775" s="25" t="s">
        <v>26</v>
      </c>
      <c r="H4775" s="25" t="s">
        <v>26</v>
      </c>
      <c r="I4775" s="21"/>
      <c r="J4775" s="25" t="s">
        <v>26</v>
      </c>
      <c r="K4775" s="26">
        <v>9.80037117004394</v>
      </c>
      <c r="L4775" s="26">
        <v>3.9308803081512398</v>
      </c>
      <c r="N4775">
        <f>(Tabell1[[#This Row],[TP]]+Tabell1[[#This Row],[TN]])/(Tabell1[[#This Row],[TP]]+Tabell1[[#This Row],[TN]]+Tabell1[[#This Row],[FP]]+Tabell1[[#This Row],[FN]])</f>
        <v>0.87522653135193906</v>
      </c>
      <c r="O4775">
        <f>Tabell1[[#This Row],[TP]]/(Tabell1[[#This Row],[TP]]+Tabell1[[#This Row],[FP]])</f>
        <v>0.87504547108039288</v>
      </c>
      <c r="P4775">
        <f>Tabell1[[#This Row],[TP]]/(Tabell1[[#This Row],[TP]]+Tabell1[[#This Row],[FN]])</f>
        <v>0.87456826031630608</v>
      </c>
      <c r="Q4775">
        <f>2*(Tabell1[[#This Row],[Recall]] * Tabell1[[#This Row],[Precision]]) / (Tabell1[[#This Row],[Recall]] + Tabell1[[#This Row],[Precision]])</f>
        <v>0.87480680061823812</v>
      </c>
      <c r="R4775">
        <v>4811</v>
      </c>
      <c r="S4775">
        <v>4848</v>
      </c>
      <c r="T4775">
        <v>687</v>
      </c>
      <c r="U4775">
        <v>690</v>
      </c>
    </row>
    <row r="4776" spans="1:21" hidden="1" x14ac:dyDescent="0.3">
      <c r="A4776" s="25" t="s">
        <v>20</v>
      </c>
      <c r="B4776" s="23" t="s">
        <v>33</v>
      </c>
      <c r="C4776" s="23" t="s">
        <v>40</v>
      </c>
      <c r="D4776" s="23" t="s">
        <v>40</v>
      </c>
      <c r="E4776" t="s">
        <v>46</v>
      </c>
      <c r="F4776" s="19" t="s">
        <v>21</v>
      </c>
      <c r="G4776" s="21" t="s">
        <v>29</v>
      </c>
      <c r="H4776" s="21" t="s">
        <v>29</v>
      </c>
      <c r="I4776" s="25" t="s">
        <v>25</v>
      </c>
      <c r="J4776" s="25" t="s">
        <v>26</v>
      </c>
      <c r="K4776" s="26">
        <v>1.45162630081176</v>
      </c>
      <c r="L4776" s="26">
        <v>3.9570128917693999</v>
      </c>
      <c r="N4776">
        <f>(Tabell1[[#This Row],[TP]]+Tabell1[[#This Row],[TN]])/(Tabell1[[#This Row],[TP]]+Tabell1[[#This Row],[TN]]+Tabell1[[#This Row],[FP]]+Tabell1[[#This Row],[FN]])</f>
        <v>0.87658571946357378</v>
      </c>
      <c r="O4776">
        <f>Tabell1[[#This Row],[TP]]/(Tabell1[[#This Row],[TP]]+Tabell1[[#This Row],[FP]])</f>
        <v>0.88488004463455461</v>
      </c>
      <c r="P4776">
        <f>Tabell1[[#This Row],[TP]]/(Tabell1[[#This Row],[TP]]+Tabell1[[#This Row],[FN]])</f>
        <v>0.8649336484275586</v>
      </c>
      <c r="Q4776">
        <f>2*(Tabell1[[#This Row],[Recall]] * Tabell1[[#This Row],[Precision]]) / (Tabell1[[#This Row],[Recall]] + Tabell1[[#This Row],[Precision]])</f>
        <v>0.87479316050744627</v>
      </c>
      <c r="R4776">
        <v>4758</v>
      </c>
      <c r="S4776">
        <v>4916</v>
      </c>
      <c r="T4776">
        <v>619</v>
      </c>
      <c r="U4776">
        <v>743</v>
      </c>
    </row>
    <row r="4777" spans="1:21" hidden="1" x14ac:dyDescent="0.3">
      <c r="A4777" s="21" t="s">
        <v>31</v>
      </c>
      <c r="B4777" s="23" t="s">
        <v>33</v>
      </c>
      <c r="C4777" s="25" t="s">
        <v>36</v>
      </c>
      <c r="D4777" s="25" t="s">
        <v>36</v>
      </c>
      <c r="E4777" t="s">
        <v>37</v>
      </c>
      <c r="F4777" s="19" t="s">
        <v>21</v>
      </c>
      <c r="G4777" s="21" t="s">
        <v>29</v>
      </c>
      <c r="H4777" s="25" t="s">
        <v>26</v>
      </c>
      <c r="I4777" s="25" t="s">
        <v>25</v>
      </c>
      <c r="J4777" s="25" t="s">
        <v>26</v>
      </c>
      <c r="K4777" s="26">
        <v>348.14949083328202</v>
      </c>
      <c r="L4777" s="26">
        <v>2.9117586612701398</v>
      </c>
      <c r="N4777">
        <f>(Tabell1[[#This Row],[TP]]+Tabell1[[#This Row],[TN]])/(Tabell1[[#This Row],[TP]]+Tabell1[[#This Row],[TN]]+Tabell1[[#This Row],[FP]]+Tabell1[[#This Row],[FN]])</f>
        <v>0.81009417573374787</v>
      </c>
      <c r="O4777">
        <f>Tabell1[[#This Row],[TP]]/(Tabell1[[#This Row],[TP]]+Tabell1[[#This Row],[FP]])</f>
        <v>0.78210242587601075</v>
      </c>
      <c r="P4777">
        <f>Tabell1[[#This Row],[TP]]/(Tabell1[[#This Row],[TP]]+Tabell1[[#This Row],[FN]])</f>
        <v>0.99233926128590966</v>
      </c>
      <c r="Q4777">
        <f>2*(Tabell1[[#This Row],[Recall]] * Tabell1[[#This Row],[Precision]]) / (Tabell1[[#This Row],[Recall]] + Tabell1[[#This Row],[Precision]])</f>
        <v>0.87476635514018686</v>
      </c>
      <c r="R4777">
        <v>7254</v>
      </c>
      <c r="S4777">
        <v>1606</v>
      </c>
      <c r="T4777">
        <v>2021</v>
      </c>
      <c r="U4777">
        <v>56</v>
      </c>
    </row>
    <row r="4778" spans="1:21" hidden="1" x14ac:dyDescent="0.3">
      <c r="A4778" s="23" t="s">
        <v>48</v>
      </c>
      <c r="B4778" s="25" t="s">
        <v>22</v>
      </c>
      <c r="C4778" s="23" t="s">
        <v>40</v>
      </c>
      <c r="D4778" s="23" t="s">
        <v>40</v>
      </c>
      <c r="E4778" t="s">
        <v>46</v>
      </c>
      <c r="F4778" s="19" t="s">
        <v>21</v>
      </c>
      <c r="G4778" s="21" t="s">
        <v>29</v>
      </c>
      <c r="H4778" s="21" t="s">
        <v>29</v>
      </c>
      <c r="I4778" s="25" t="s">
        <v>25</v>
      </c>
      <c r="J4778" s="21" t="s">
        <v>29</v>
      </c>
      <c r="K4778" s="26">
        <v>0.13862991333007799</v>
      </c>
      <c r="L4778" s="26">
        <v>0.33713769912719699</v>
      </c>
      <c r="N4778">
        <f>(Tabell1[[#This Row],[TP]]+Tabell1[[#This Row],[TN]])/(Tabell1[[#This Row],[TP]]+Tabell1[[#This Row],[TN]]+Tabell1[[#This Row],[FP]]+Tabell1[[#This Row],[FN]])</f>
        <v>0.87667633200434936</v>
      </c>
      <c r="O4778">
        <f>Tabell1[[#This Row],[TP]]/(Tabell1[[#This Row],[TP]]+Tabell1[[#This Row],[FP]])</f>
        <v>0.8857622064852777</v>
      </c>
      <c r="P4778">
        <f>Tabell1[[#This Row],[TP]]/(Tabell1[[#This Row],[TP]]+Tabell1[[#This Row],[FN]])</f>
        <v>0.86402472277767683</v>
      </c>
      <c r="Q4778">
        <f>2*(Tabell1[[#This Row],[Recall]] * Tabell1[[#This Row],[Precision]]) / (Tabell1[[#This Row],[Recall]] + Tabell1[[#This Row],[Precision]])</f>
        <v>0.87475844299254635</v>
      </c>
      <c r="R4778">
        <v>4753</v>
      </c>
      <c r="S4778">
        <v>4922</v>
      </c>
      <c r="T4778">
        <v>613</v>
      </c>
      <c r="U4778">
        <v>748</v>
      </c>
    </row>
    <row r="4779" spans="1:21" hidden="1" x14ac:dyDescent="0.3">
      <c r="A4779" s="23" t="s">
        <v>48</v>
      </c>
      <c r="B4779" s="21" t="s">
        <v>32</v>
      </c>
      <c r="C4779" s="23" t="s">
        <v>40</v>
      </c>
      <c r="D4779" s="23" t="s">
        <v>40</v>
      </c>
      <c r="E4779" t="s">
        <v>46</v>
      </c>
      <c r="F4779" s="25" t="s">
        <v>30</v>
      </c>
      <c r="G4779" s="21" t="s">
        <v>29</v>
      </c>
      <c r="H4779" s="21" t="s">
        <v>29</v>
      </c>
      <c r="I4779" s="25" t="s">
        <v>25</v>
      </c>
      <c r="J4779" s="21" t="s">
        <v>29</v>
      </c>
      <c r="K4779" s="26">
        <v>0.42386651039123502</v>
      </c>
      <c r="L4779" s="26">
        <v>0.63251233100891102</v>
      </c>
      <c r="N4779">
        <f>(Tabell1[[#This Row],[TP]]+Tabell1[[#This Row],[TN]])/(Tabell1[[#This Row],[TP]]+Tabell1[[#This Row],[TN]]+Tabell1[[#This Row],[FP]]+Tabell1[[#This Row],[FN]])</f>
        <v>0.87794490757520838</v>
      </c>
      <c r="O4779">
        <f>Tabell1[[#This Row],[TP]]/(Tabell1[[#This Row],[TP]]+Tabell1[[#This Row],[FP]])</f>
        <v>0.89531785306433198</v>
      </c>
      <c r="P4779">
        <f>Tabell1[[#This Row],[TP]]/(Tabell1[[#This Row],[TP]]+Tabell1[[#This Row],[FN]])</f>
        <v>0.85511725140883477</v>
      </c>
      <c r="Q4779">
        <f>2*(Tabell1[[#This Row],[Recall]] * Tabell1[[#This Row],[Precision]]) / (Tabell1[[#This Row],[Recall]] + Tabell1[[#This Row],[Precision]])</f>
        <v>0.87475592747559283</v>
      </c>
      <c r="R4779">
        <v>4704</v>
      </c>
      <c r="S4779">
        <v>4985</v>
      </c>
      <c r="T4779">
        <v>550</v>
      </c>
      <c r="U4779">
        <v>797</v>
      </c>
    </row>
    <row r="4780" spans="1:21" hidden="1" x14ac:dyDescent="0.3">
      <c r="A4780" s="23" t="s">
        <v>48</v>
      </c>
      <c r="B4780" s="21" t="s">
        <v>32</v>
      </c>
      <c r="C4780" s="23" t="s">
        <v>40</v>
      </c>
      <c r="D4780" s="23" t="s">
        <v>40</v>
      </c>
      <c r="E4780" t="s">
        <v>46</v>
      </c>
      <c r="F4780" s="25" t="s">
        <v>30</v>
      </c>
      <c r="G4780" s="21" t="s">
        <v>29</v>
      </c>
      <c r="H4780" s="21" t="s">
        <v>29</v>
      </c>
      <c r="I4780" s="25" t="s">
        <v>25</v>
      </c>
      <c r="J4780" s="25" t="s">
        <v>26</v>
      </c>
      <c r="K4780" s="26">
        <v>0.39966583251953097</v>
      </c>
      <c r="L4780" s="26">
        <v>0.51034164428710904</v>
      </c>
      <c r="N4780">
        <f>(Tabell1[[#This Row],[TP]]+Tabell1[[#This Row],[TN]])/(Tabell1[[#This Row],[TP]]+Tabell1[[#This Row],[TN]]+Tabell1[[#This Row],[FP]]+Tabell1[[#This Row],[FN]])</f>
        <v>0.87794490757520838</v>
      </c>
      <c r="O4780">
        <f>Tabell1[[#This Row],[TP]]/(Tabell1[[#This Row],[TP]]+Tabell1[[#This Row],[FP]])</f>
        <v>0.89531785306433198</v>
      </c>
      <c r="P4780">
        <f>Tabell1[[#This Row],[TP]]/(Tabell1[[#This Row],[TP]]+Tabell1[[#This Row],[FN]])</f>
        <v>0.85511725140883477</v>
      </c>
      <c r="Q4780">
        <f>2*(Tabell1[[#This Row],[Recall]] * Tabell1[[#This Row],[Precision]]) / (Tabell1[[#This Row],[Recall]] + Tabell1[[#This Row],[Precision]])</f>
        <v>0.87475592747559283</v>
      </c>
      <c r="R4780">
        <v>4704</v>
      </c>
      <c r="S4780">
        <v>4985</v>
      </c>
      <c r="T4780">
        <v>550</v>
      </c>
      <c r="U4780">
        <v>797</v>
      </c>
    </row>
    <row r="4781" spans="1:21" hidden="1" x14ac:dyDescent="0.3">
      <c r="A4781" s="21" t="s">
        <v>31</v>
      </c>
      <c r="B4781" s="21" t="s">
        <v>32</v>
      </c>
      <c r="C4781" s="23" t="s">
        <v>40</v>
      </c>
      <c r="D4781" s="23" t="s">
        <v>40</v>
      </c>
      <c r="E4781" t="s">
        <v>46</v>
      </c>
      <c r="F4781" s="25" t="s">
        <v>30</v>
      </c>
      <c r="G4781" s="21" t="s">
        <v>29</v>
      </c>
      <c r="H4781" s="25" t="s">
        <v>26</v>
      </c>
      <c r="I4781" s="25" t="s">
        <v>25</v>
      </c>
      <c r="J4781" s="25" t="s">
        <v>26</v>
      </c>
      <c r="K4781" s="26">
        <v>10.2396070957183</v>
      </c>
      <c r="L4781" s="26">
        <v>1.72628045082092</v>
      </c>
      <c r="N4781">
        <f>(Tabell1[[#This Row],[TP]]+Tabell1[[#This Row],[TN]])/(Tabell1[[#This Row],[TP]]+Tabell1[[#This Row],[TN]]+Tabell1[[#This Row],[FP]]+Tabell1[[#This Row],[FN]])</f>
        <v>0.87205509242479162</v>
      </c>
      <c r="O4781">
        <f>Tabell1[[#This Row],[TP]]/(Tabell1[[#This Row],[TP]]+Tabell1[[#This Row],[FP]])</f>
        <v>0.85451707993757586</v>
      </c>
      <c r="P4781">
        <f>Tabell1[[#This Row],[TP]]/(Tabell1[[#This Row],[TP]]+Tabell1[[#This Row],[FN]])</f>
        <v>0.89583712052354114</v>
      </c>
      <c r="Q4781">
        <f>2*(Tabell1[[#This Row],[Recall]] * Tabell1[[#This Row],[Precision]]) / (Tabell1[[#This Row],[Recall]] + Tabell1[[#This Row],[Precision]])</f>
        <v>0.87468938587149447</v>
      </c>
      <c r="R4781">
        <v>4928</v>
      </c>
      <c r="S4781">
        <v>4696</v>
      </c>
      <c r="T4781">
        <v>839</v>
      </c>
      <c r="U4781">
        <v>573</v>
      </c>
    </row>
    <row r="4782" spans="1:21" hidden="1" x14ac:dyDescent="0.3">
      <c r="A4782" s="21" t="s">
        <v>31</v>
      </c>
      <c r="B4782" s="25" t="s">
        <v>22</v>
      </c>
      <c r="C4782" s="23" t="s">
        <v>40</v>
      </c>
      <c r="D4782" s="23" t="s">
        <v>40</v>
      </c>
      <c r="E4782" t="s">
        <v>46</v>
      </c>
      <c r="F4782" s="19" t="s">
        <v>21</v>
      </c>
      <c r="G4782" s="21" t="s">
        <v>29</v>
      </c>
      <c r="H4782" s="21" t="s">
        <v>29</v>
      </c>
      <c r="I4782" s="25" t="s">
        <v>25</v>
      </c>
      <c r="J4782" s="25" t="s">
        <v>26</v>
      </c>
      <c r="K4782" s="26">
        <v>2.9507660865783598</v>
      </c>
      <c r="L4782" s="26">
        <v>2.5808801651000901</v>
      </c>
      <c r="N4782">
        <f>(Tabell1[[#This Row],[TP]]+Tabell1[[#This Row],[TN]])/(Tabell1[[#This Row],[TP]]+Tabell1[[#This Row],[TN]]+Tabell1[[#This Row],[FP]]+Tabell1[[#This Row],[FN]])</f>
        <v>0.87613265675969554</v>
      </c>
      <c r="O4782">
        <f>Tabell1[[#This Row],[TP]]/(Tabell1[[#This Row],[TP]]+Tabell1[[#This Row],[FP]])</f>
        <v>0.88235294117647056</v>
      </c>
      <c r="P4782">
        <f>Tabell1[[#This Row],[TP]]/(Tabell1[[#This Row],[TP]]+Tabell1[[#This Row],[FN]])</f>
        <v>0.86711506998727506</v>
      </c>
      <c r="Q4782">
        <f>2*(Tabell1[[#This Row],[Recall]] * Tabell1[[#This Row],[Precision]]) / (Tabell1[[#This Row],[Recall]] + Tabell1[[#This Row],[Precision]])</f>
        <v>0.87466764463188773</v>
      </c>
      <c r="R4782">
        <v>4770</v>
      </c>
      <c r="S4782">
        <v>4899</v>
      </c>
      <c r="T4782">
        <v>636</v>
      </c>
      <c r="U4782">
        <v>731</v>
      </c>
    </row>
    <row r="4783" spans="1:21" hidden="1" x14ac:dyDescent="0.3">
      <c r="A4783" s="21" t="s">
        <v>31</v>
      </c>
      <c r="B4783" s="21" t="s">
        <v>32</v>
      </c>
      <c r="C4783" s="24" t="s">
        <v>38</v>
      </c>
      <c r="D4783" s="24" t="s">
        <v>38</v>
      </c>
      <c r="E4783" t="s">
        <v>45</v>
      </c>
      <c r="F4783" s="25" t="s">
        <v>30</v>
      </c>
      <c r="G4783" s="21" t="s">
        <v>29</v>
      </c>
      <c r="H4783" s="21" t="s">
        <v>29</v>
      </c>
      <c r="I4783" s="25" t="s">
        <v>25</v>
      </c>
      <c r="J4783" s="21" t="s">
        <v>29</v>
      </c>
      <c r="K4783" s="26">
        <v>1.6281659603118801</v>
      </c>
      <c r="L4783" s="26">
        <v>0.57448673248291005</v>
      </c>
      <c r="N4783">
        <f>(Tabell1[[#This Row],[TP]]+Tabell1[[#This Row],[TN]])/(Tabell1[[#This Row],[TP]]+Tabell1[[#This Row],[TN]]+Tabell1[[#This Row],[FP]]+Tabell1[[#This Row],[FN]])</f>
        <v>0.83834824252281559</v>
      </c>
      <c r="O4783">
        <f>Tabell1[[#This Row],[TP]]/(Tabell1[[#This Row],[TP]]+Tabell1[[#This Row],[FP]])</f>
        <v>0.81525999477397437</v>
      </c>
      <c r="P4783">
        <f>Tabell1[[#This Row],[TP]]/(Tabell1[[#This Row],[TP]]+Tabell1[[#This Row],[FN]])</f>
        <v>0.94331065759637189</v>
      </c>
      <c r="Q4783">
        <f>2*(Tabell1[[#This Row],[Recall]] * Tabell1[[#This Row],[Precision]]) / (Tabell1[[#This Row],[Recall]] + Tabell1[[#This Row],[Precision]])</f>
        <v>0.87462330927184795</v>
      </c>
      <c r="R4783">
        <v>6240</v>
      </c>
      <c r="S4783">
        <v>3038</v>
      </c>
      <c r="T4783">
        <v>1414</v>
      </c>
      <c r="U4783">
        <v>375</v>
      </c>
    </row>
    <row r="4784" spans="1:21" hidden="1" x14ac:dyDescent="0.3">
      <c r="A4784" s="21" t="s">
        <v>31</v>
      </c>
      <c r="B4784" s="25" t="s">
        <v>22</v>
      </c>
      <c r="C4784" s="23" t="s">
        <v>40</v>
      </c>
      <c r="D4784" s="23" t="s">
        <v>40</v>
      </c>
      <c r="E4784" t="s">
        <v>46</v>
      </c>
      <c r="F4784" s="19" t="s">
        <v>21</v>
      </c>
      <c r="G4784" s="25" t="s">
        <v>26</v>
      </c>
      <c r="H4784" s="25" t="s">
        <v>26</v>
      </c>
      <c r="I4784" s="25" t="s">
        <v>25</v>
      </c>
      <c r="J4784" s="25" t="s">
        <v>26</v>
      </c>
      <c r="K4784" s="26">
        <v>3.1844987869262602</v>
      </c>
      <c r="L4784" s="26">
        <v>0.78074193000793402</v>
      </c>
      <c r="N4784">
        <f>(Tabell1[[#This Row],[TP]]+Tabell1[[#This Row],[TN]])/(Tabell1[[#This Row],[TP]]+Tabell1[[#This Row],[TN]]+Tabell1[[#This Row],[FP]]+Tabell1[[#This Row],[FN]])</f>
        <v>0.87622326930047123</v>
      </c>
      <c r="O4784">
        <f>Tabell1[[#This Row],[TP]]/(Tabell1[[#This Row],[TP]]+Tabell1[[#This Row],[FP]])</f>
        <v>0.88336732801780082</v>
      </c>
      <c r="P4784">
        <f>Tabell1[[#This Row],[TP]]/(Tabell1[[#This Row],[TP]]+Tabell1[[#This Row],[FN]])</f>
        <v>0.86602435920741683</v>
      </c>
      <c r="Q4784">
        <f>2*(Tabell1[[#This Row],[Recall]] * Tabell1[[#This Row],[Precision]]) / (Tabell1[[#This Row],[Recall]] + Tabell1[[#This Row],[Precision]])</f>
        <v>0.87460987699651183</v>
      </c>
      <c r="R4784">
        <v>4764</v>
      </c>
      <c r="S4784">
        <v>4906</v>
      </c>
      <c r="T4784">
        <v>629</v>
      </c>
      <c r="U4784">
        <v>737</v>
      </c>
    </row>
    <row r="4785" spans="1:21" hidden="1" x14ac:dyDescent="0.3">
      <c r="A4785" s="21" t="s">
        <v>31</v>
      </c>
      <c r="B4785" s="25" t="s">
        <v>22</v>
      </c>
      <c r="C4785" s="23" t="s">
        <v>40</v>
      </c>
      <c r="D4785" s="23" t="s">
        <v>40</v>
      </c>
      <c r="E4785" t="s">
        <v>46</v>
      </c>
      <c r="F4785" s="19" t="s">
        <v>21</v>
      </c>
      <c r="G4785" s="25" t="s">
        <v>26</v>
      </c>
      <c r="H4785" s="21" t="s">
        <v>29</v>
      </c>
      <c r="I4785" s="21"/>
      <c r="J4785" s="25" t="s">
        <v>26</v>
      </c>
      <c r="K4785" s="26">
        <v>2.8528037071228001</v>
      </c>
      <c r="L4785" s="26">
        <v>3.1111881732940598</v>
      </c>
      <c r="N4785">
        <f>(Tabell1[[#This Row],[TP]]+Tabell1[[#This Row],[TN]])/(Tabell1[[#This Row],[TP]]+Tabell1[[#This Row],[TN]]+Tabell1[[#This Row],[FP]]+Tabell1[[#This Row],[FN]])</f>
        <v>0.87685755708590074</v>
      </c>
      <c r="O4785">
        <f>Tabell1[[#This Row],[TP]]/(Tabell1[[#This Row],[TP]]+Tabell1[[#This Row],[FP]])</f>
        <v>0.88811844077961022</v>
      </c>
      <c r="P4785">
        <f>Tabell1[[#This Row],[TP]]/(Tabell1[[#This Row],[TP]]+Tabell1[[#This Row],[FN]])</f>
        <v>0.86147973095800767</v>
      </c>
      <c r="Q4785">
        <f>2*(Tabell1[[#This Row],[Recall]] * Tabell1[[#This Row],[Precision]]) / (Tabell1[[#This Row],[Recall]] + Tabell1[[#This Row],[Precision]])</f>
        <v>0.87459629048629706</v>
      </c>
      <c r="R4785">
        <v>4739</v>
      </c>
      <c r="S4785">
        <v>4938</v>
      </c>
      <c r="T4785">
        <v>597</v>
      </c>
      <c r="U4785">
        <v>762</v>
      </c>
    </row>
    <row r="4786" spans="1:21" hidden="1" x14ac:dyDescent="0.3">
      <c r="A4786" s="21" t="s">
        <v>31</v>
      </c>
      <c r="B4786" s="23" t="s">
        <v>33</v>
      </c>
      <c r="C4786" s="23" t="s">
        <v>40</v>
      </c>
      <c r="D4786" s="23" t="s">
        <v>40</v>
      </c>
      <c r="E4786" t="s">
        <v>41</v>
      </c>
      <c r="F4786" s="19" t="s">
        <v>21</v>
      </c>
      <c r="G4786" s="25" t="s">
        <v>26</v>
      </c>
      <c r="H4786" s="21" t="s">
        <v>29</v>
      </c>
      <c r="I4786" s="21"/>
      <c r="J4786" s="25" t="s">
        <v>26</v>
      </c>
      <c r="K4786" s="26">
        <v>318.96845054626402</v>
      </c>
      <c r="L4786" s="26">
        <v>2.72786116600036</v>
      </c>
      <c r="N4786">
        <f>(Tabell1[[#This Row],[TP]]+Tabell1[[#This Row],[TN]])/(Tabell1[[#This Row],[TP]]+Tabell1[[#This Row],[TN]]+Tabell1[[#This Row],[FP]]+Tabell1[[#This Row],[FN]])</f>
        <v>0.87521429215916269</v>
      </c>
      <c r="O4786">
        <f>Tabell1[[#This Row],[TP]]/(Tabell1[[#This Row],[TP]]+Tabell1[[#This Row],[FP]])</f>
        <v>0.87910284463894972</v>
      </c>
      <c r="P4786">
        <f>Tabell1[[#This Row],[TP]]/(Tabell1[[#This Row],[TP]]+Tabell1[[#This Row],[FN]])</f>
        <v>0.87005955603681651</v>
      </c>
      <c r="Q4786">
        <f>2*(Tabell1[[#This Row],[Recall]] * Tabell1[[#This Row],[Precision]]) / (Tabell1[[#This Row],[Recall]] + Tabell1[[#This Row],[Precision]])</f>
        <v>0.87455782312925168</v>
      </c>
      <c r="R4786">
        <v>4821</v>
      </c>
      <c r="S4786">
        <v>4879</v>
      </c>
      <c r="T4786">
        <v>663</v>
      </c>
      <c r="U4786">
        <v>720</v>
      </c>
    </row>
    <row r="4787" spans="1:21" hidden="1" x14ac:dyDescent="0.3">
      <c r="A4787" s="25" t="s">
        <v>20</v>
      </c>
      <c r="B4787" s="25" t="s">
        <v>22</v>
      </c>
      <c r="C4787" s="23" t="s">
        <v>40</v>
      </c>
      <c r="D4787" s="23" t="s">
        <v>40</v>
      </c>
      <c r="E4787" t="s">
        <v>46</v>
      </c>
      <c r="F4787" s="25" t="s">
        <v>30</v>
      </c>
      <c r="G4787" s="25" t="s">
        <v>26</v>
      </c>
      <c r="H4787" s="21" t="s">
        <v>29</v>
      </c>
      <c r="I4787" s="25" t="s">
        <v>25</v>
      </c>
      <c r="J4787" s="21" t="s">
        <v>29</v>
      </c>
      <c r="K4787" s="26">
        <v>3.8582267761230402</v>
      </c>
      <c r="L4787" s="26">
        <v>8.4056830406188894</v>
      </c>
      <c r="N4787">
        <f>(Tabell1[[#This Row],[TP]]+Tabell1[[#This Row],[TN]])/(Tabell1[[#This Row],[TP]]+Tabell1[[#This Row],[TN]]+Tabell1[[#This Row],[FP]]+Tabell1[[#This Row],[FN]])</f>
        <v>0.87595143167814427</v>
      </c>
      <c r="O4787">
        <f>Tabell1[[#This Row],[TP]]/(Tabell1[[#This Row],[TP]]+Tabell1[[#This Row],[FP]])</f>
        <v>0.88202662721893488</v>
      </c>
      <c r="P4787">
        <f>Tabell1[[#This Row],[TP]]/(Tabell1[[#This Row],[TP]]+Tabell1[[#This Row],[FN]])</f>
        <v>0.86711506998727506</v>
      </c>
      <c r="Q4787">
        <f>2*(Tabell1[[#This Row],[Recall]] * Tabell1[[#This Row],[Precision]]) / (Tabell1[[#This Row],[Recall]] + Tabell1[[#This Row],[Precision]])</f>
        <v>0.87450728756072971</v>
      </c>
      <c r="R4787">
        <v>4770</v>
      </c>
      <c r="S4787">
        <v>4897</v>
      </c>
      <c r="T4787">
        <v>638</v>
      </c>
      <c r="U4787">
        <v>731</v>
      </c>
    </row>
    <row r="4788" spans="1:21" hidden="1" x14ac:dyDescent="0.3">
      <c r="A4788" s="25" t="s">
        <v>20</v>
      </c>
      <c r="B4788" s="23" t="s">
        <v>33</v>
      </c>
      <c r="C4788" s="23" t="s">
        <v>40</v>
      </c>
      <c r="D4788" s="23" t="s">
        <v>40</v>
      </c>
      <c r="E4788" t="s">
        <v>41</v>
      </c>
      <c r="F4788" s="19" t="s">
        <v>21</v>
      </c>
      <c r="G4788" s="25" t="s">
        <v>26</v>
      </c>
      <c r="H4788" s="21" t="s">
        <v>29</v>
      </c>
      <c r="I4788" s="21"/>
      <c r="J4788" s="21" t="s">
        <v>29</v>
      </c>
      <c r="K4788" s="26">
        <v>2.08011698722839</v>
      </c>
      <c r="L4788" s="26">
        <v>5.85536789894104</v>
      </c>
      <c r="N4788">
        <f>(Tabell1[[#This Row],[TP]]+Tabell1[[#This Row],[TN]])/(Tabell1[[#This Row],[TP]]+Tabell1[[#This Row],[TN]]+Tabell1[[#This Row],[FP]]+Tabell1[[#This Row],[FN]])</f>
        <v>0.87810159704051249</v>
      </c>
      <c r="O4788">
        <f>Tabell1[[#This Row],[TP]]/(Tabell1[[#This Row],[TP]]+Tabell1[[#This Row],[FP]])</f>
        <v>0.90103369065849925</v>
      </c>
      <c r="P4788">
        <f>Tabell1[[#This Row],[TP]]/(Tabell1[[#This Row],[TP]]+Tabell1[[#This Row],[FN]])</f>
        <v>0.8494856524093124</v>
      </c>
      <c r="Q4788">
        <f>2*(Tabell1[[#This Row],[Recall]] * Tabell1[[#This Row],[Precision]]) / (Tabell1[[#This Row],[Recall]] + Tabell1[[#This Row],[Precision]])</f>
        <v>0.87450069670227593</v>
      </c>
      <c r="R4788">
        <v>4707</v>
      </c>
      <c r="S4788">
        <v>5025</v>
      </c>
      <c r="T4788">
        <v>517</v>
      </c>
      <c r="U4788">
        <v>834</v>
      </c>
    </row>
    <row r="4789" spans="1:21" hidden="1" x14ac:dyDescent="0.3">
      <c r="A4789" s="25" t="s">
        <v>20</v>
      </c>
      <c r="B4789" s="23" t="s">
        <v>33</v>
      </c>
      <c r="C4789" s="23" t="s">
        <v>40</v>
      </c>
      <c r="D4789" s="23" t="s">
        <v>40</v>
      </c>
      <c r="E4789" t="s">
        <v>41</v>
      </c>
      <c r="F4789" s="19" t="s">
        <v>21</v>
      </c>
      <c r="G4789" s="21" t="s">
        <v>29</v>
      </c>
      <c r="H4789" s="21" t="s">
        <v>29</v>
      </c>
      <c r="I4789" s="21"/>
      <c r="J4789" s="21" t="s">
        <v>29</v>
      </c>
      <c r="K4789" s="26">
        <v>2.0732872486114502</v>
      </c>
      <c r="L4789" s="26">
        <v>5.8290033340454102</v>
      </c>
      <c r="N4789">
        <f>(Tabell1[[#This Row],[TP]]+Tabell1[[#This Row],[TN]])/(Tabell1[[#This Row],[TP]]+Tabell1[[#This Row],[TN]]+Tabell1[[#This Row],[FP]]+Tabell1[[#This Row],[FN]])</f>
        <v>0.87810159704051249</v>
      </c>
      <c r="O4789">
        <f>Tabell1[[#This Row],[TP]]/(Tabell1[[#This Row],[TP]]+Tabell1[[#This Row],[FP]])</f>
        <v>0.90103369065849925</v>
      </c>
      <c r="P4789">
        <f>Tabell1[[#This Row],[TP]]/(Tabell1[[#This Row],[TP]]+Tabell1[[#This Row],[FN]])</f>
        <v>0.8494856524093124</v>
      </c>
      <c r="Q4789">
        <f>2*(Tabell1[[#This Row],[Recall]] * Tabell1[[#This Row],[Precision]]) / (Tabell1[[#This Row],[Recall]] + Tabell1[[#This Row],[Precision]])</f>
        <v>0.87450069670227593</v>
      </c>
      <c r="R4789">
        <v>4707</v>
      </c>
      <c r="S4789">
        <v>5025</v>
      </c>
      <c r="T4789">
        <v>517</v>
      </c>
      <c r="U4789">
        <v>834</v>
      </c>
    </row>
    <row r="4790" spans="1:21" hidden="1" x14ac:dyDescent="0.3">
      <c r="A4790" s="23" t="s">
        <v>48</v>
      </c>
      <c r="B4790" s="21" t="s">
        <v>32</v>
      </c>
      <c r="C4790" s="23" t="s">
        <v>40</v>
      </c>
      <c r="D4790" s="23" t="s">
        <v>40</v>
      </c>
      <c r="E4790" t="s">
        <v>41</v>
      </c>
      <c r="F4790" s="25" t="s">
        <v>30</v>
      </c>
      <c r="G4790" s="25" t="s">
        <v>26</v>
      </c>
      <c r="H4790" s="21" t="s">
        <v>29</v>
      </c>
      <c r="I4790" s="25" t="s">
        <v>25</v>
      </c>
      <c r="J4790" s="21" t="s">
        <v>29</v>
      </c>
      <c r="K4790" s="26">
        <v>0.63873219490051203</v>
      </c>
      <c r="L4790" s="26">
        <v>1.2733917236328101</v>
      </c>
      <c r="N4790">
        <f>(Tabell1[[#This Row],[TP]]+Tabell1[[#This Row],[TN]])/(Tabell1[[#This Row],[TP]]+Tabell1[[#This Row],[TN]]+Tabell1[[#This Row],[FP]]+Tabell1[[#This Row],[FN]])</f>
        <v>0.87819182531805473</v>
      </c>
      <c r="O4790">
        <f>Tabell1[[#This Row],[TP]]/(Tabell1[[#This Row],[TP]]+Tabell1[[#This Row],[FP]])</f>
        <v>0.9019758296566277</v>
      </c>
      <c r="P4790">
        <f>Tabell1[[#This Row],[TP]]/(Tabell1[[#This Row],[TP]]+Tabell1[[#This Row],[FN]])</f>
        <v>0.84858328821512363</v>
      </c>
      <c r="Q4790">
        <f>2*(Tabell1[[#This Row],[Recall]] * Tabell1[[#This Row],[Precision]]) / (Tabell1[[#This Row],[Recall]] + Tabell1[[#This Row],[Precision]])</f>
        <v>0.8744653152315417</v>
      </c>
      <c r="R4790">
        <v>4702</v>
      </c>
      <c r="S4790">
        <v>5031</v>
      </c>
      <c r="T4790">
        <v>511</v>
      </c>
      <c r="U4790">
        <v>839</v>
      </c>
    </row>
    <row r="4791" spans="1:21" hidden="1" x14ac:dyDescent="0.3">
      <c r="A4791" s="23" t="s">
        <v>48</v>
      </c>
      <c r="B4791" s="21" t="s">
        <v>32</v>
      </c>
      <c r="C4791" s="23" t="s">
        <v>40</v>
      </c>
      <c r="D4791" s="23" t="s">
        <v>40</v>
      </c>
      <c r="E4791" t="s">
        <v>41</v>
      </c>
      <c r="F4791" s="25" t="s">
        <v>30</v>
      </c>
      <c r="G4791" s="21" t="s">
        <v>29</v>
      </c>
      <c r="H4791" s="21" t="s">
        <v>29</v>
      </c>
      <c r="I4791" s="25" t="s">
        <v>25</v>
      </c>
      <c r="J4791" s="25" t="s">
        <v>26</v>
      </c>
      <c r="K4791" s="26">
        <v>0.62960886955261197</v>
      </c>
      <c r="L4791" s="26">
        <v>1.3177068233489899</v>
      </c>
      <c r="N4791">
        <f>(Tabell1[[#This Row],[TP]]+Tabell1[[#This Row],[TN]])/(Tabell1[[#This Row],[TP]]+Tabell1[[#This Row],[TN]]+Tabell1[[#This Row],[FP]]+Tabell1[[#This Row],[FN]])</f>
        <v>0.87819182531805473</v>
      </c>
      <c r="O4791">
        <f>Tabell1[[#This Row],[TP]]/(Tabell1[[#This Row],[TP]]+Tabell1[[#This Row],[FP]])</f>
        <v>0.9019758296566277</v>
      </c>
      <c r="P4791">
        <f>Tabell1[[#This Row],[TP]]/(Tabell1[[#This Row],[TP]]+Tabell1[[#This Row],[FN]])</f>
        <v>0.84858328821512363</v>
      </c>
      <c r="Q4791">
        <f>2*(Tabell1[[#This Row],[Recall]] * Tabell1[[#This Row],[Precision]]) / (Tabell1[[#This Row],[Recall]] + Tabell1[[#This Row],[Precision]])</f>
        <v>0.8744653152315417</v>
      </c>
      <c r="R4791">
        <v>4702</v>
      </c>
      <c r="S4791">
        <v>5031</v>
      </c>
      <c r="T4791">
        <v>511</v>
      </c>
      <c r="U4791">
        <v>839</v>
      </c>
    </row>
    <row r="4792" spans="1:21" hidden="1" x14ac:dyDescent="0.3">
      <c r="A4792" s="23" t="s">
        <v>48</v>
      </c>
      <c r="B4792" s="21" t="s">
        <v>32</v>
      </c>
      <c r="C4792" s="23" t="s">
        <v>40</v>
      </c>
      <c r="D4792" s="23" t="s">
        <v>40</v>
      </c>
      <c r="E4792" t="s">
        <v>41</v>
      </c>
      <c r="F4792" s="25" t="s">
        <v>30</v>
      </c>
      <c r="G4792" s="25" t="s">
        <v>26</v>
      </c>
      <c r="H4792" s="21" t="s">
        <v>29</v>
      </c>
      <c r="I4792" s="25" t="s">
        <v>25</v>
      </c>
      <c r="J4792" s="25" t="s">
        <v>26</v>
      </c>
      <c r="K4792" s="26">
        <v>0.57543420791625899</v>
      </c>
      <c r="L4792" s="26">
        <v>1.2546482086181601</v>
      </c>
      <c r="N4792">
        <f>(Tabell1[[#This Row],[TP]]+Tabell1[[#This Row],[TN]])/(Tabell1[[#This Row],[TP]]+Tabell1[[#This Row],[TN]]+Tabell1[[#This Row],[FP]]+Tabell1[[#This Row],[FN]])</f>
        <v>0.87819182531805473</v>
      </c>
      <c r="O4792">
        <f>Tabell1[[#This Row],[TP]]/(Tabell1[[#This Row],[TP]]+Tabell1[[#This Row],[FP]])</f>
        <v>0.9019758296566277</v>
      </c>
      <c r="P4792">
        <f>Tabell1[[#This Row],[TP]]/(Tabell1[[#This Row],[TP]]+Tabell1[[#This Row],[FN]])</f>
        <v>0.84858328821512363</v>
      </c>
      <c r="Q4792">
        <f>2*(Tabell1[[#This Row],[Recall]] * Tabell1[[#This Row],[Precision]]) / (Tabell1[[#This Row],[Recall]] + Tabell1[[#This Row],[Precision]])</f>
        <v>0.8744653152315417</v>
      </c>
      <c r="R4792">
        <v>4702</v>
      </c>
      <c r="S4792">
        <v>5031</v>
      </c>
      <c r="T4792">
        <v>511</v>
      </c>
      <c r="U4792">
        <v>839</v>
      </c>
    </row>
    <row r="4793" spans="1:21" hidden="1" x14ac:dyDescent="0.3">
      <c r="A4793" s="23" t="s">
        <v>48</v>
      </c>
      <c r="B4793" s="21" t="s">
        <v>32</v>
      </c>
      <c r="C4793" s="23" t="s">
        <v>40</v>
      </c>
      <c r="D4793" s="23" t="s">
        <v>40</v>
      </c>
      <c r="E4793" t="s">
        <v>41</v>
      </c>
      <c r="F4793" s="25" t="s">
        <v>30</v>
      </c>
      <c r="G4793" s="21" t="s">
        <v>29</v>
      </c>
      <c r="H4793" s="21" t="s">
        <v>29</v>
      </c>
      <c r="I4793" s="25" t="s">
        <v>25</v>
      </c>
      <c r="J4793" s="21" t="s">
        <v>29</v>
      </c>
      <c r="K4793" s="26">
        <v>0.56349158287048295</v>
      </c>
      <c r="L4793" s="26">
        <v>1.26700711250305</v>
      </c>
      <c r="N4793">
        <f>(Tabell1[[#This Row],[TP]]+Tabell1[[#This Row],[TN]])/(Tabell1[[#This Row],[TP]]+Tabell1[[#This Row],[TN]]+Tabell1[[#This Row],[FP]]+Tabell1[[#This Row],[FN]])</f>
        <v>0.87819182531805473</v>
      </c>
      <c r="O4793">
        <f>Tabell1[[#This Row],[TP]]/(Tabell1[[#This Row],[TP]]+Tabell1[[#This Row],[FP]])</f>
        <v>0.9019758296566277</v>
      </c>
      <c r="P4793">
        <f>Tabell1[[#This Row],[TP]]/(Tabell1[[#This Row],[TP]]+Tabell1[[#This Row],[FN]])</f>
        <v>0.84858328821512363</v>
      </c>
      <c r="Q4793">
        <f>2*(Tabell1[[#This Row],[Recall]] * Tabell1[[#This Row],[Precision]]) / (Tabell1[[#This Row],[Recall]] + Tabell1[[#This Row],[Precision]])</f>
        <v>0.8744653152315417</v>
      </c>
      <c r="R4793">
        <v>4702</v>
      </c>
      <c r="S4793">
        <v>5031</v>
      </c>
      <c r="T4793">
        <v>511</v>
      </c>
      <c r="U4793">
        <v>839</v>
      </c>
    </row>
    <row r="4794" spans="1:21" hidden="1" x14ac:dyDescent="0.3">
      <c r="A4794" s="21" t="s">
        <v>31</v>
      </c>
      <c r="B4794" s="25" t="s">
        <v>22</v>
      </c>
      <c r="C4794" s="23" t="s">
        <v>40</v>
      </c>
      <c r="D4794" s="23" t="s">
        <v>40</v>
      </c>
      <c r="E4794" t="s">
        <v>46</v>
      </c>
      <c r="F4794" s="19" t="s">
        <v>21</v>
      </c>
      <c r="G4794" s="25" t="s">
        <v>26</v>
      </c>
      <c r="H4794" s="21" t="s">
        <v>29</v>
      </c>
      <c r="I4794" s="25" t="s">
        <v>25</v>
      </c>
      <c r="J4794" s="25" t="s">
        <v>26</v>
      </c>
      <c r="K4794" s="26">
        <v>3.1800796985626198</v>
      </c>
      <c r="L4794" s="26">
        <v>0.71167206764221103</v>
      </c>
      <c r="N4794">
        <f>(Tabell1[[#This Row],[TP]]+Tabell1[[#This Row],[TN]])/(Tabell1[[#This Row],[TP]]+Tabell1[[#This Row],[TN]]+Tabell1[[#This Row],[FP]]+Tabell1[[#This Row],[FN]])</f>
        <v>0.87577020659659299</v>
      </c>
      <c r="O4794">
        <f>Tabell1[[#This Row],[TP]]/(Tabell1[[#This Row],[TP]]+Tabell1[[#This Row],[FP]])</f>
        <v>0.88099630996309963</v>
      </c>
      <c r="P4794">
        <f>Tabell1[[#This Row],[TP]]/(Tabell1[[#This Row],[TP]]+Tabell1[[#This Row],[FN]])</f>
        <v>0.86802399563715693</v>
      </c>
      <c r="Q4794">
        <f>2*(Tabell1[[#This Row],[Recall]] * Tabell1[[#This Row],[Precision]]) / (Tabell1[[#This Row],[Recall]] + Tabell1[[#This Row],[Precision]])</f>
        <v>0.87446204560021989</v>
      </c>
      <c r="R4794">
        <v>4775</v>
      </c>
      <c r="S4794">
        <v>4890</v>
      </c>
      <c r="T4794">
        <v>645</v>
      </c>
      <c r="U4794">
        <v>726</v>
      </c>
    </row>
    <row r="4795" spans="1:21" hidden="1" x14ac:dyDescent="0.3">
      <c r="A4795" s="21" t="s">
        <v>31</v>
      </c>
      <c r="B4795" s="23" t="s">
        <v>33</v>
      </c>
      <c r="C4795" s="23" t="s">
        <v>40</v>
      </c>
      <c r="D4795" s="23" t="s">
        <v>40</v>
      </c>
      <c r="E4795" t="s">
        <v>46</v>
      </c>
      <c r="F4795" s="19" t="s">
        <v>21</v>
      </c>
      <c r="G4795" s="25" t="s">
        <v>26</v>
      </c>
      <c r="H4795" s="21" t="s">
        <v>29</v>
      </c>
      <c r="I4795" s="21"/>
      <c r="J4795" s="25" t="s">
        <v>26</v>
      </c>
      <c r="K4795" s="26">
        <v>259.962241649627</v>
      </c>
      <c r="L4795" s="26">
        <v>3.1221072673797599</v>
      </c>
      <c r="N4795">
        <f>(Tabell1[[#This Row],[TP]]+Tabell1[[#This Row],[TN]])/(Tabell1[[#This Row],[TP]]+Tabell1[[#This Row],[TN]]+Tabell1[[#This Row],[FP]]+Tabell1[[#This Row],[FN]])</f>
        <v>0.87667633200434936</v>
      </c>
      <c r="O4795">
        <f>Tabell1[[#This Row],[TP]]/(Tabell1[[#This Row],[TP]]+Tabell1[[#This Row],[FP]])</f>
        <v>0.88807649043869519</v>
      </c>
      <c r="P4795">
        <f>Tabell1[[#This Row],[TP]]/(Tabell1[[#This Row],[TP]]+Tabell1[[#This Row],[FN]])</f>
        <v>0.86111616069805486</v>
      </c>
      <c r="Q4795">
        <f>2*(Tabell1[[#This Row],[Recall]] * Tabell1[[#This Row],[Precision]]) / (Tabell1[[#This Row],[Recall]] + Tabell1[[#This Row],[Precision]])</f>
        <v>0.87438855560682971</v>
      </c>
      <c r="R4795">
        <v>4737</v>
      </c>
      <c r="S4795">
        <v>4938</v>
      </c>
      <c r="T4795">
        <v>597</v>
      </c>
      <c r="U4795">
        <v>764</v>
      </c>
    </row>
    <row r="4796" spans="1:21" hidden="1" x14ac:dyDescent="0.3">
      <c r="A4796" s="25" t="s">
        <v>20</v>
      </c>
      <c r="B4796" s="23" t="s">
        <v>33</v>
      </c>
      <c r="C4796" s="23" t="s">
        <v>40</v>
      </c>
      <c r="D4796" s="23" t="s">
        <v>40</v>
      </c>
      <c r="E4796" t="s">
        <v>41</v>
      </c>
      <c r="F4796" s="25" t="s">
        <v>30</v>
      </c>
      <c r="G4796" s="25" t="s">
        <v>26</v>
      </c>
      <c r="H4796" s="21" t="s">
        <v>29</v>
      </c>
      <c r="I4796" s="21"/>
      <c r="J4796" s="21" t="s">
        <v>29</v>
      </c>
      <c r="K4796" s="26">
        <v>4.6427359580993599</v>
      </c>
      <c r="L4796" s="26">
        <v>11.966679811477601</v>
      </c>
      <c r="N4796">
        <f>(Tabell1[[#This Row],[TP]]+Tabell1[[#This Row],[TN]])/(Tabell1[[#This Row],[TP]]+Tabell1[[#This Row],[TN]]+Tabell1[[#This Row],[FP]]+Tabell1[[#This Row],[FN]])</f>
        <v>0.87864296670576558</v>
      </c>
      <c r="O4796">
        <f>Tabell1[[#This Row],[TP]]/(Tabell1[[#This Row],[TP]]+Tabell1[[#This Row],[FP]])</f>
        <v>0.90611691831204022</v>
      </c>
      <c r="P4796">
        <f>Tabell1[[#This Row],[TP]]/(Tabell1[[#This Row],[TP]]+Tabell1[[#This Row],[FN]])</f>
        <v>0.84479335859953075</v>
      </c>
      <c r="Q4796">
        <f>2*(Tabell1[[#This Row],[Recall]] * Tabell1[[#This Row],[Precision]]) / (Tabell1[[#This Row],[Recall]] + Tabell1[[#This Row],[Precision]])</f>
        <v>0.87438124591388811</v>
      </c>
      <c r="R4796">
        <v>4681</v>
      </c>
      <c r="S4796">
        <v>5057</v>
      </c>
      <c r="T4796">
        <v>485</v>
      </c>
      <c r="U4796">
        <v>860</v>
      </c>
    </row>
    <row r="4797" spans="1:21" hidden="1" x14ac:dyDescent="0.3">
      <c r="A4797" s="25" t="s">
        <v>20</v>
      </c>
      <c r="B4797" s="23" t="s">
        <v>33</v>
      </c>
      <c r="C4797" s="23" t="s">
        <v>40</v>
      </c>
      <c r="D4797" s="23" t="s">
        <v>40</v>
      </c>
      <c r="E4797" t="s">
        <v>41</v>
      </c>
      <c r="F4797" s="25" t="s">
        <v>30</v>
      </c>
      <c r="G4797" s="21" t="s">
        <v>29</v>
      </c>
      <c r="H4797" s="21" t="s">
        <v>29</v>
      </c>
      <c r="I4797" s="21"/>
      <c r="J4797" s="21" t="s">
        <v>29</v>
      </c>
      <c r="K4797" s="26">
        <v>4.58029913902282</v>
      </c>
      <c r="L4797" s="26">
        <v>11.9532227516174</v>
      </c>
      <c r="N4797">
        <f>(Tabell1[[#This Row],[TP]]+Tabell1[[#This Row],[TN]])/(Tabell1[[#This Row],[TP]]+Tabell1[[#This Row],[TN]]+Tabell1[[#This Row],[FP]]+Tabell1[[#This Row],[FN]])</f>
        <v>0.87864296670576558</v>
      </c>
      <c r="O4797">
        <f>Tabell1[[#This Row],[TP]]/(Tabell1[[#This Row],[TP]]+Tabell1[[#This Row],[FP]])</f>
        <v>0.90611691831204022</v>
      </c>
      <c r="P4797">
        <f>Tabell1[[#This Row],[TP]]/(Tabell1[[#This Row],[TP]]+Tabell1[[#This Row],[FN]])</f>
        <v>0.84479335859953075</v>
      </c>
      <c r="Q4797">
        <f>2*(Tabell1[[#This Row],[Recall]] * Tabell1[[#This Row],[Precision]]) / (Tabell1[[#This Row],[Recall]] + Tabell1[[#This Row],[Precision]])</f>
        <v>0.87438124591388811</v>
      </c>
      <c r="R4797">
        <v>4681</v>
      </c>
      <c r="S4797">
        <v>5057</v>
      </c>
      <c r="T4797">
        <v>485</v>
      </c>
      <c r="U4797">
        <v>860</v>
      </c>
    </row>
    <row r="4798" spans="1:21" hidden="1" x14ac:dyDescent="0.3">
      <c r="A4798" s="21" t="s">
        <v>31</v>
      </c>
      <c r="B4798" s="23" t="s">
        <v>33</v>
      </c>
      <c r="C4798" s="25" t="s">
        <v>36</v>
      </c>
      <c r="D4798" s="25" t="s">
        <v>36</v>
      </c>
      <c r="E4798" t="s">
        <v>37</v>
      </c>
      <c r="F4798" s="19" t="s">
        <v>21</v>
      </c>
      <c r="G4798" s="21" t="s">
        <v>29</v>
      </c>
      <c r="H4798" s="21" t="s">
        <v>29</v>
      </c>
      <c r="I4798" s="25" t="s">
        <v>25</v>
      </c>
      <c r="J4798" s="25" t="s">
        <v>26</v>
      </c>
      <c r="K4798" s="26">
        <v>349.94916415214499</v>
      </c>
      <c r="L4798" s="26">
        <v>2.7192816734313898</v>
      </c>
      <c r="N4798">
        <f>(Tabell1[[#This Row],[TP]]+Tabell1[[#This Row],[TN]])/(Tabell1[[#This Row],[TP]]+Tabell1[[#This Row],[TN]]+Tabell1[[#This Row],[FP]]+Tabell1[[#This Row],[FN]])</f>
        <v>0.80927128097284451</v>
      </c>
      <c r="O4798">
        <f>Tabell1[[#This Row],[TP]]/(Tabell1[[#This Row],[TP]]+Tabell1[[#This Row],[FP]])</f>
        <v>0.7813442481688927</v>
      </c>
      <c r="P4798">
        <f>Tabell1[[#This Row],[TP]]/(Tabell1[[#This Row],[TP]]+Tabell1[[#This Row],[FN]])</f>
        <v>0.99233926128590966</v>
      </c>
      <c r="Q4798">
        <f>2*(Tabell1[[#This Row],[Recall]] * Tabell1[[#This Row],[Precision]]) / (Tabell1[[#This Row],[Recall]] + Tabell1[[#This Row],[Precision]])</f>
        <v>0.87429191273954432</v>
      </c>
      <c r="R4798">
        <v>7254</v>
      </c>
      <c r="S4798">
        <v>1597</v>
      </c>
      <c r="T4798">
        <v>2030</v>
      </c>
      <c r="U4798">
        <v>56</v>
      </c>
    </row>
    <row r="4799" spans="1:21" hidden="1" x14ac:dyDescent="0.3">
      <c r="A4799" s="23" t="s">
        <v>48</v>
      </c>
      <c r="B4799" s="23" t="s">
        <v>33</v>
      </c>
      <c r="C4799" s="23" t="s">
        <v>40</v>
      </c>
      <c r="D4799" s="23" t="s">
        <v>40</v>
      </c>
      <c r="E4799" t="s">
        <v>46</v>
      </c>
      <c r="F4799" s="25" t="s">
        <v>30</v>
      </c>
      <c r="G4799" s="21" t="s">
        <v>29</v>
      </c>
      <c r="H4799" s="25" t="s">
        <v>26</v>
      </c>
      <c r="I4799" s="21"/>
      <c r="J4799" s="25" t="s">
        <v>26</v>
      </c>
      <c r="K4799" s="26">
        <v>0.287232875823974</v>
      </c>
      <c r="L4799" s="26">
        <v>0.61266016960143999</v>
      </c>
      <c r="N4799">
        <f>(Tabell1[[#This Row],[TP]]+Tabell1[[#This Row],[TN]])/(Tabell1[[#This Row],[TP]]+Tabell1[[#This Row],[TN]]+Tabell1[[#This Row],[FP]]+Tabell1[[#This Row],[FN]])</f>
        <v>0.88446901051105475</v>
      </c>
      <c r="O4799">
        <f>Tabell1[[#This Row],[TP]]/(Tabell1[[#This Row],[TP]]+Tabell1[[#This Row],[FP]])</f>
        <v>0.95558430357912894</v>
      </c>
      <c r="P4799">
        <f>Tabell1[[#This Row],[TP]]/(Tabell1[[#This Row],[TP]]+Tabell1[[#This Row],[FN]])</f>
        <v>0.80567169605526268</v>
      </c>
      <c r="Q4799">
        <f>2*(Tabell1[[#This Row],[Recall]] * Tabell1[[#This Row],[Precision]]) / (Tabell1[[#This Row],[Recall]] + Tabell1[[#This Row],[Precision]])</f>
        <v>0.87424795344708561</v>
      </c>
      <c r="R4799">
        <v>4432</v>
      </c>
      <c r="S4799">
        <v>5329</v>
      </c>
      <c r="T4799">
        <v>206</v>
      </c>
      <c r="U4799">
        <v>1069</v>
      </c>
    </row>
    <row r="4800" spans="1:21" hidden="1" x14ac:dyDescent="0.3">
      <c r="A4800" s="23" t="s">
        <v>48</v>
      </c>
      <c r="B4800" s="23" t="s">
        <v>33</v>
      </c>
      <c r="C4800" s="23" t="s">
        <v>40</v>
      </c>
      <c r="D4800" s="23" t="s">
        <v>40</v>
      </c>
      <c r="E4800" t="s">
        <v>46</v>
      </c>
      <c r="F4800" s="25" t="s">
        <v>30</v>
      </c>
      <c r="G4800" s="21" t="s">
        <v>29</v>
      </c>
      <c r="H4800" s="25" t="s">
        <v>26</v>
      </c>
      <c r="I4800" s="21"/>
      <c r="J4800" s="21" t="s">
        <v>29</v>
      </c>
      <c r="K4800" s="26">
        <v>0.25146603584289501</v>
      </c>
      <c r="L4800" s="26">
        <v>0.70058536529541005</v>
      </c>
      <c r="N4800">
        <f>(Tabell1[[#This Row],[TP]]+Tabell1[[#This Row],[TN]])/(Tabell1[[#This Row],[TP]]+Tabell1[[#This Row],[TN]]+Tabell1[[#This Row],[FP]]+Tabell1[[#This Row],[FN]])</f>
        <v>0.88446901051105475</v>
      </c>
      <c r="O4800">
        <f>Tabell1[[#This Row],[TP]]/(Tabell1[[#This Row],[TP]]+Tabell1[[#This Row],[FP]])</f>
        <v>0.95558430357912894</v>
      </c>
      <c r="P4800">
        <f>Tabell1[[#This Row],[TP]]/(Tabell1[[#This Row],[TP]]+Tabell1[[#This Row],[FN]])</f>
        <v>0.80567169605526268</v>
      </c>
      <c r="Q4800">
        <f>2*(Tabell1[[#This Row],[Recall]] * Tabell1[[#This Row],[Precision]]) / (Tabell1[[#This Row],[Recall]] + Tabell1[[#This Row],[Precision]])</f>
        <v>0.87424795344708561</v>
      </c>
      <c r="R4800">
        <v>4432</v>
      </c>
      <c r="S4800">
        <v>5329</v>
      </c>
      <c r="T4800">
        <v>206</v>
      </c>
      <c r="U4800">
        <v>1069</v>
      </c>
    </row>
    <row r="4801" spans="1:21" hidden="1" x14ac:dyDescent="0.3">
      <c r="A4801" s="21" t="s">
        <v>31</v>
      </c>
      <c r="B4801" s="23" t="s">
        <v>33</v>
      </c>
      <c r="C4801" s="25" t="s">
        <v>36</v>
      </c>
      <c r="D4801" s="25" t="s">
        <v>36</v>
      </c>
      <c r="E4801" t="s">
        <v>44</v>
      </c>
      <c r="F4801" s="25" t="s">
        <v>30</v>
      </c>
      <c r="G4801" s="25" t="s">
        <v>26</v>
      </c>
      <c r="H4801" s="21" t="s">
        <v>29</v>
      </c>
      <c r="I4801" s="25" t="s">
        <v>25</v>
      </c>
      <c r="J4801" s="25" t="s">
        <v>26</v>
      </c>
      <c r="K4801" s="26">
        <v>250.12972354888899</v>
      </c>
      <c r="L4801" s="26">
        <v>6.0112609863281197</v>
      </c>
      <c r="N4801">
        <f>(Tabell1[[#This Row],[TP]]+Tabell1[[#This Row],[TN]])/(Tabell1[[#This Row],[TP]]+Tabell1[[#This Row],[TN]]+Tabell1[[#This Row],[FP]]+Tabell1[[#This Row],[FN]])</f>
        <v>0.80793015642051658</v>
      </c>
      <c r="O4801">
        <f>Tabell1[[#This Row],[TP]]/(Tabell1[[#This Row],[TP]]+Tabell1[[#This Row],[FP]])</f>
        <v>0.78037631550972675</v>
      </c>
      <c r="P4801">
        <f>Tabell1[[#This Row],[TP]]/(Tabell1[[#This Row],[TP]]+Tabell1[[#This Row],[FN]])</f>
        <v>0.99377284418573164</v>
      </c>
      <c r="Q4801">
        <f>2*(Tabell1[[#This Row],[Recall]] * Tabell1[[#This Row],[Precision]]) / (Tabell1[[#This Row],[Recall]] + Tabell1[[#This Row],[Precision]])</f>
        <v>0.8742408002858163</v>
      </c>
      <c r="R4801">
        <v>7341</v>
      </c>
      <c r="S4801">
        <v>1543</v>
      </c>
      <c r="T4801">
        <v>2066</v>
      </c>
      <c r="U4801">
        <v>46</v>
      </c>
    </row>
    <row r="4802" spans="1:21" hidden="1" x14ac:dyDescent="0.3">
      <c r="A4802" s="25" t="s">
        <v>20</v>
      </c>
      <c r="B4802" s="21" t="s">
        <v>32</v>
      </c>
      <c r="C4802" s="23" t="s">
        <v>40</v>
      </c>
      <c r="D4802" s="23" t="s">
        <v>40</v>
      </c>
      <c r="E4802" t="s">
        <v>46</v>
      </c>
      <c r="F4802" s="19" t="s">
        <v>21</v>
      </c>
      <c r="G4802" s="21" t="s">
        <v>29</v>
      </c>
      <c r="H4802" s="25" t="s">
        <v>26</v>
      </c>
      <c r="I4802" s="21"/>
      <c r="J4802" s="25" t="s">
        <v>26</v>
      </c>
      <c r="K4802" s="26">
        <v>1.9278588294982899</v>
      </c>
      <c r="L4802" s="26">
        <v>4.3272504806518501</v>
      </c>
      <c r="N4802">
        <f>(Tabell1[[#This Row],[TP]]+Tabell1[[#This Row],[TN]])/(Tabell1[[#This Row],[TP]]+Tabell1[[#This Row],[TN]]+Tabell1[[#This Row],[FP]]+Tabell1[[#This Row],[FN]])</f>
        <v>0.87395795578108015</v>
      </c>
      <c r="O4802">
        <f>Tabell1[[#This Row],[TP]]/(Tabell1[[#This Row],[TP]]+Tabell1[[#This Row],[FP]])</f>
        <v>0.86973731558114431</v>
      </c>
      <c r="P4802">
        <f>Tabell1[[#This Row],[TP]]/(Tabell1[[#This Row],[TP]]+Tabell1[[#This Row],[FN]])</f>
        <v>0.87874931830576264</v>
      </c>
      <c r="Q4802">
        <f>2*(Tabell1[[#This Row],[Recall]] * Tabell1[[#This Row],[Precision]]) / (Tabell1[[#This Row],[Recall]] + Tabell1[[#This Row],[Precision]])</f>
        <v>0.8742200922325708</v>
      </c>
      <c r="R4802">
        <v>4834</v>
      </c>
      <c r="S4802">
        <v>4811</v>
      </c>
      <c r="T4802">
        <v>724</v>
      </c>
      <c r="U4802">
        <v>667</v>
      </c>
    </row>
    <row r="4803" spans="1:21" hidden="1" x14ac:dyDescent="0.3">
      <c r="A4803" s="23" t="s">
        <v>48</v>
      </c>
      <c r="B4803" s="25" t="s">
        <v>22</v>
      </c>
      <c r="C4803" s="23" t="s">
        <v>40</v>
      </c>
      <c r="D4803" s="23" t="s">
        <v>40</v>
      </c>
      <c r="E4803" t="s">
        <v>41</v>
      </c>
      <c r="F4803" s="19" t="s">
        <v>21</v>
      </c>
      <c r="G4803" s="25" t="s">
        <v>26</v>
      </c>
      <c r="H4803" s="25" t="s">
        <v>26</v>
      </c>
      <c r="I4803" s="21"/>
      <c r="J4803" s="25" t="s">
        <v>26</v>
      </c>
      <c r="K4803" s="26">
        <v>8.5778474807739202E-2</v>
      </c>
      <c r="L4803" s="26">
        <v>0.20944666862487701</v>
      </c>
      <c r="N4803">
        <f>(Tabell1[[#This Row],[TP]]+Tabell1[[#This Row],[TN]])/(Tabell1[[#This Row],[TP]]+Tabell1[[#This Row],[TN]]+Tabell1[[#This Row],[FP]]+Tabell1[[#This Row],[FN]])</f>
        <v>0.87756022737525941</v>
      </c>
      <c r="O4803">
        <f>Tabell1[[#This Row],[TP]]/(Tabell1[[#This Row],[TP]]+Tabell1[[#This Row],[FP]])</f>
        <v>0.89908431896222818</v>
      </c>
      <c r="P4803">
        <f>Tabell1[[#This Row],[TP]]/(Tabell1[[#This Row],[TP]]+Tabell1[[#This Row],[FN]])</f>
        <v>0.85056848944233898</v>
      </c>
      <c r="Q4803">
        <f>2*(Tabell1[[#This Row],[Recall]] * Tabell1[[#This Row],[Precision]]) / (Tabell1[[#This Row],[Recall]] + Tabell1[[#This Row],[Precision]])</f>
        <v>0.8741537605490125</v>
      </c>
      <c r="R4803">
        <v>4713</v>
      </c>
      <c r="S4803">
        <v>5013</v>
      </c>
      <c r="T4803">
        <v>529</v>
      </c>
      <c r="U4803">
        <v>828</v>
      </c>
    </row>
    <row r="4804" spans="1:21" hidden="1" x14ac:dyDescent="0.3">
      <c r="A4804" s="23" t="s">
        <v>48</v>
      </c>
      <c r="B4804" s="25" t="s">
        <v>22</v>
      </c>
      <c r="C4804" s="23" t="s">
        <v>40</v>
      </c>
      <c r="D4804" s="23" t="s">
        <v>40</v>
      </c>
      <c r="E4804" t="s">
        <v>41</v>
      </c>
      <c r="F4804" s="19" t="s">
        <v>21</v>
      </c>
      <c r="G4804" s="21" t="s">
        <v>29</v>
      </c>
      <c r="H4804" s="25" t="s">
        <v>26</v>
      </c>
      <c r="I4804" s="21"/>
      <c r="J4804" s="25" t="s">
        <v>26</v>
      </c>
      <c r="K4804" s="26">
        <v>7.6795101165771401E-2</v>
      </c>
      <c r="L4804" s="26">
        <v>0.195475578308105</v>
      </c>
      <c r="N4804">
        <f>(Tabell1[[#This Row],[TP]]+Tabell1[[#This Row],[TN]])/(Tabell1[[#This Row],[TP]]+Tabell1[[#This Row],[TN]]+Tabell1[[#This Row],[FP]]+Tabell1[[#This Row],[FN]])</f>
        <v>0.87756022737525941</v>
      </c>
      <c r="O4804">
        <f>Tabell1[[#This Row],[TP]]/(Tabell1[[#This Row],[TP]]+Tabell1[[#This Row],[FP]])</f>
        <v>0.89908431896222818</v>
      </c>
      <c r="P4804">
        <f>Tabell1[[#This Row],[TP]]/(Tabell1[[#This Row],[TP]]+Tabell1[[#This Row],[FN]])</f>
        <v>0.85056848944233898</v>
      </c>
      <c r="Q4804">
        <f>2*(Tabell1[[#This Row],[Recall]] * Tabell1[[#This Row],[Precision]]) / (Tabell1[[#This Row],[Recall]] + Tabell1[[#This Row],[Precision]])</f>
        <v>0.8741537605490125</v>
      </c>
      <c r="R4804">
        <v>4713</v>
      </c>
      <c r="S4804">
        <v>5013</v>
      </c>
      <c r="T4804">
        <v>529</v>
      </c>
      <c r="U4804">
        <v>828</v>
      </c>
    </row>
    <row r="4805" spans="1:21" hidden="1" x14ac:dyDescent="0.3">
      <c r="A4805" s="25" t="s">
        <v>20</v>
      </c>
      <c r="B4805" s="23" t="s">
        <v>33</v>
      </c>
      <c r="C4805" s="23" t="s">
        <v>40</v>
      </c>
      <c r="D4805" s="23" t="s">
        <v>40</v>
      </c>
      <c r="E4805" t="s">
        <v>41</v>
      </c>
      <c r="F4805" s="19" t="s">
        <v>21</v>
      </c>
      <c r="G4805" s="25" t="s">
        <v>26</v>
      </c>
      <c r="H4805" s="21" t="s">
        <v>29</v>
      </c>
      <c r="I4805" s="21"/>
      <c r="J4805" s="25" t="s">
        <v>26</v>
      </c>
      <c r="K4805" s="26">
        <v>1.6322202682495099</v>
      </c>
      <c r="L4805" s="26">
        <v>4.7029500007629297</v>
      </c>
      <c r="N4805">
        <f>(Tabell1[[#This Row],[TP]]+Tabell1[[#This Row],[TN]])/(Tabell1[[#This Row],[TP]]+Tabell1[[#This Row],[TN]]+Tabell1[[#This Row],[FP]]+Tabell1[[#This Row],[FN]])</f>
        <v>0.87701885771000632</v>
      </c>
      <c r="O4805">
        <f>Tabell1[[#This Row],[TP]]/(Tabell1[[#This Row],[TP]]+Tabell1[[#This Row],[FP]])</f>
        <v>0.89579386131110272</v>
      </c>
      <c r="P4805">
        <f>Tabell1[[#This Row],[TP]]/(Tabell1[[#This Row],[TP]]+Tabell1[[#This Row],[FN]])</f>
        <v>0.85327558202490528</v>
      </c>
      <c r="Q4805">
        <f>2*(Tabell1[[#This Row],[Recall]] * Tabell1[[#This Row],[Precision]]) / (Tabell1[[#This Row],[Recall]] + Tabell1[[#This Row],[Precision]])</f>
        <v>0.87401793141695183</v>
      </c>
      <c r="R4805">
        <v>4728</v>
      </c>
      <c r="S4805">
        <v>4992</v>
      </c>
      <c r="T4805">
        <v>550</v>
      </c>
      <c r="U4805">
        <v>813</v>
      </c>
    </row>
    <row r="4806" spans="1:21" hidden="1" x14ac:dyDescent="0.3">
      <c r="A4806" s="25" t="s">
        <v>20</v>
      </c>
      <c r="B4806" s="23" t="s">
        <v>33</v>
      </c>
      <c r="C4806" s="23" t="s">
        <v>40</v>
      </c>
      <c r="D4806" s="23" t="s">
        <v>40</v>
      </c>
      <c r="E4806" t="s">
        <v>41</v>
      </c>
      <c r="F4806" s="19" t="s">
        <v>21</v>
      </c>
      <c r="G4806" s="21" t="s">
        <v>29</v>
      </c>
      <c r="H4806" s="21" t="s">
        <v>29</v>
      </c>
      <c r="I4806" s="21"/>
      <c r="J4806" s="25" t="s">
        <v>26</v>
      </c>
      <c r="K4806" s="26">
        <v>1.5927424430847099</v>
      </c>
      <c r="L4806" s="26">
        <v>4.6460604667663503</v>
      </c>
      <c r="N4806">
        <f>(Tabell1[[#This Row],[TP]]+Tabell1[[#This Row],[TN]])/(Tabell1[[#This Row],[TP]]+Tabell1[[#This Row],[TN]]+Tabell1[[#This Row],[FP]]+Tabell1[[#This Row],[FN]])</f>
        <v>0.87701885771000632</v>
      </c>
      <c r="O4806">
        <f>Tabell1[[#This Row],[TP]]/(Tabell1[[#This Row],[TP]]+Tabell1[[#This Row],[FP]])</f>
        <v>0.89579386131110272</v>
      </c>
      <c r="P4806">
        <f>Tabell1[[#This Row],[TP]]/(Tabell1[[#This Row],[TP]]+Tabell1[[#This Row],[FN]])</f>
        <v>0.85327558202490528</v>
      </c>
      <c r="Q4806">
        <f>2*(Tabell1[[#This Row],[Recall]] * Tabell1[[#This Row],[Precision]]) / (Tabell1[[#This Row],[Recall]] + Tabell1[[#This Row],[Precision]])</f>
        <v>0.87401793141695183</v>
      </c>
      <c r="R4806">
        <v>4728</v>
      </c>
      <c r="S4806">
        <v>4992</v>
      </c>
      <c r="T4806">
        <v>550</v>
      </c>
      <c r="U4806">
        <v>813</v>
      </c>
    </row>
    <row r="4807" spans="1:21" hidden="1" x14ac:dyDescent="0.3">
      <c r="A4807" s="21" t="s">
        <v>31</v>
      </c>
      <c r="B4807" s="25" t="s">
        <v>22</v>
      </c>
      <c r="C4807" s="23" t="s">
        <v>40</v>
      </c>
      <c r="D4807" s="23" t="s">
        <v>40</v>
      </c>
      <c r="E4807" t="s">
        <v>41</v>
      </c>
      <c r="F4807" s="25" t="s">
        <v>30</v>
      </c>
      <c r="G4807" s="21" t="s">
        <v>29</v>
      </c>
      <c r="H4807" s="25" t="s">
        <v>26</v>
      </c>
      <c r="I4807" s="21"/>
      <c r="J4807" s="25" t="s">
        <v>26</v>
      </c>
      <c r="K4807" s="26">
        <v>6.5202949047088596</v>
      </c>
      <c r="L4807" s="26">
        <v>1.8355031013488701</v>
      </c>
      <c r="N4807">
        <f>(Tabell1[[#This Row],[TP]]+Tabell1[[#This Row],[TN]])/(Tabell1[[#This Row],[TP]]+Tabell1[[#This Row],[TN]]+Tabell1[[#This Row],[FP]]+Tabell1[[#This Row],[FN]])</f>
        <v>0.87404132455111427</v>
      </c>
      <c r="O4807">
        <f>Tabell1[[#This Row],[TP]]/(Tabell1[[#This Row],[TP]]+Tabell1[[#This Row],[FP]])</f>
        <v>0.87443541102077682</v>
      </c>
      <c r="P4807">
        <f>Tabell1[[#This Row],[TP]]/(Tabell1[[#This Row],[TP]]+Tabell1[[#This Row],[FN]])</f>
        <v>0.87348853997473386</v>
      </c>
      <c r="Q4807">
        <f>2*(Tabell1[[#This Row],[Recall]] * Tabell1[[#This Row],[Precision]]) / (Tabell1[[#This Row],[Recall]] + Tabell1[[#This Row],[Precision]])</f>
        <v>0.87396171903214159</v>
      </c>
      <c r="R4807">
        <v>4840</v>
      </c>
      <c r="S4807">
        <v>4847</v>
      </c>
      <c r="T4807">
        <v>695</v>
      </c>
      <c r="U4807">
        <v>701</v>
      </c>
    </row>
    <row r="4808" spans="1:21" hidden="1" x14ac:dyDescent="0.3">
      <c r="A4808" s="23" t="s">
        <v>48</v>
      </c>
      <c r="B4808" s="25" t="s">
        <v>22</v>
      </c>
      <c r="C4808" s="23" t="s">
        <v>40</v>
      </c>
      <c r="D4808" s="23" t="s">
        <v>40</v>
      </c>
      <c r="E4808" t="s">
        <v>46</v>
      </c>
      <c r="F4808" s="19" t="s">
        <v>21</v>
      </c>
      <c r="G4808" s="21" t="s">
        <v>29</v>
      </c>
      <c r="H4808" s="21" t="s">
        <v>29</v>
      </c>
      <c r="I4808" s="25" t="s">
        <v>25</v>
      </c>
      <c r="J4808" s="25" t="s">
        <v>26</v>
      </c>
      <c r="K4808" s="26">
        <v>0.12927126884460399</v>
      </c>
      <c r="L4808" s="26">
        <v>0.333080053329467</v>
      </c>
      <c r="N4808">
        <f>(Tabell1[[#This Row],[TP]]+Tabell1[[#This Row],[TN]])/(Tabell1[[#This Row],[TP]]+Tabell1[[#This Row],[TN]]+Tabell1[[#This Row],[FP]]+Tabell1[[#This Row],[FN]])</f>
        <v>0.87577020659659299</v>
      </c>
      <c r="O4808">
        <f>Tabell1[[#This Row],[TP]]/(Tabell1[[#This Row],[TP]]+Tabell1[[#This Row],[FP]])</f>
        <v>0.8842575362858206</v>
      </c>
      <c r="P4808">
        <f>Tabell1[[#This Row],[TP]]/(Tabell1[[#This Row],[TP]]+Tabell1[[#This Row],[FN]])</f>
        <v>0.86384293764770037</v>
      </c>
      <c r="Q4808">
        <f>2*(Tabell1[[#This Row],[Recall]] * Tabell1[[#This Row],[Precision]]) / (Tabell1[[#This Row],[Recall]] + Tabell1[[#This Row],[Precision]])</f>
        <v>0.87393103448275866</v>
      </c>
      <c r="R4808">
        <v>4752</v>
      </c>
      <c r="S4808">
        <v>4913</v>
      </c>
      <c r="T4808">
        <v>622</v>
      </c>
      <c r="U4808">
        <v>749</v>
      </c>
    </row>
    <row r="4809" spans="1:21" hidden="1" x14ac:dyDescent="0.3">
      <c r="A4809" s="21" t="s">
        <v>31</v>
      </c>
      <c r="B4809" s="21" t="s">
        <v>32</v>
      </c>
      <c r="C4809" s="24" t="s">
        <v>38</v>
      </c>
      <c r="D4809" s="24" t="s">
        <v>38</v>
      </c>
      <c r="E4809" t="s">
        <v>45</v>
      </c>
      <c r="F4809" s="25" t="s">
        <v>30</v>
      </c>
      <c r="G4809" s="25" t="s">
        <v>26</v>
      </c>
      <c r="H4809" s="25" t="s">
        <v>26</v>
      </c>
      <c r="I4809" s="25" t="s">
        <v>25</v>
      </c>
      <c r="J4809" s="21" t="s">
        <v>29</v>
      </c>
      <c r="K4809" s="26">
        <v>1.80119752883911</v>
      </c>
      <c r="L4809" s="26">
        <v>0.62271046638488703</v>
      </c>
      <c r="N4809">
        <f>(Tabell1[[#This Row],[TP]]+Tabell1[[#This Row],[TN]])/(Tabell1[[#This Row],[TP]]+Tabell1[[#This Row],[TN]]+Tabell1[[#This Row],[FP]]+Tabell1[[#This Row],[FN]])</f>
        <v>0.83726393783319775</v>
      </c>
      <c r="O4809">
        <f>Tabell1[[#This Row],[TP]]/(Tabell1[[#This Row],[TP]]+Tabell1[[#This Row],[FP]])</f>
        <v>0.81398382468040698</v>
      </c>
      <c r="P4809">
        <f>Tabell1[[#This Row],[TP]]/(Tabell1[[#This Row],[TP]]+Tabell1[[#This Row],[FN]])</f>
        <v>0.94331065759637189</v>
      </c>
      <c r="Q4809">
        <f>2*(Tabell1[[#This Row],[Recall]] * Tabell1[[#This Row],[Precision]]) / (Tabell1[[#This Row],[Recall]] + Tabell1[[#This Row],[Precision]])</f>
        <v>0.8738883831664449</v>
      </c>
      <c r="R4809">
        <v>6240</v>
      </c>
      <c r="S4809">
        <v>3026</v>
      </c>
      <c r="T4809">
        <v>1426</v>
      </c>
      <c r="U4809">
        <v>375</v>
      </c>
    </row>
    <row r="4810" spans="1:21" hidden="1" x14ac:dyDescent="0.3">
      <c r="A4810" s="21" t="s">
        <v>31</v>
      </c>
      <c r="B4810" s="21" t="s">
        <v>32</v>
      </c>
      <c r="C4810" s="23" t="s">
        <v>40</v>
      </c>
      <c r="D4810" s="23" t="s">
        <v>40</v>
      </c>
      <c r="E4810" t="s">
        <v>46</v>
      </c>
      <c r="F4810" s="25" t="s">
        <v>30</v>
      </c>
      <c r="G4810" s="25" t="s">
        <v>26</v>
      </c>
      <c r="H4810" s="21" t="s">
        <v>29</v>
      </c>
      <c r="I4810" s="21"/>
      <c r="J4810" s="25" t="s">
        <v>26</v>
      </c>
      <c r="K4810" s="26">
        <v>9.0621044635772705</v>
      </c>
      <c r="L4810" s="26">
        <v>2.49070739746093</v>
      </c>
      <c r="N4810">
        <f>(Tabell1[[#This Row],[TP]]+Tabell1[[#This Row],[TN]])/(Tabell1[[#This Row],[TP]]+Tabell1[[#This Row],[TN]]+Tabell1[[#This Row],[FP]]+Tabell1[[#This Row],[FN]])</f>
        <v>0.87495469372961221</v>
      </c>
      <c r="O4810">
        <f>Tabell1[[#This Row],[TP]]/(Tabell1[[#This Row],[TP]]+Tabell1[[#This Row],[FP]])</f>
        <v>0.87939605965752166</v>
      </c>
      <c r="P4810">
        <f>Tabell1[[#This Row],[TP]]/(Tabell1[[#This Row],[TP]]+Tabell1[[#This Row],[FN]])</f>
        <v>0.86820578076713328</v>
      </c>
      <c r="Q4810">
        <f>2*(Tabell1[[#This Row],[Recall]] * Tabell1[[#This Row],[Precision]]) / (Tabell1[[#This Row],[Recall]] + Tabell1[[#This Row],[Precision]])</f>
        <v>0.87376509330406149</v>
      </c>
      <c r="R4810">
        <v>4776</v>
      </c>
      <c r="S4810">
        <v>4880</v>
      </c>
      <c r="T4810">
        <v>655</v>
      </c>
      <c r="U4810">
        <v>725</v>
      </c>
    </row>
    <row r="4811" spans="1:21" hidden="1" x14ac:dyDescent="0.3">
      <c r="A4811" s="21" t="s">
        <v>31</v>
      </c>
      <c r="B4811" s="23" t="s">
        <v>33</v>
      </c>
      <c r="C4811" s="25" t="s">
        <v>36</v>
      </c>
      <c r="D4811" s="25" t="s">
        <v>36</v>
      </c>
      <c r="E4811" t="s">
        <v>44</v>
      </c>
      <c r="F4811" s="25" t="s">
        <v>30</v>
      </c>
      <c r="G4811" s="21" t="s">
        <v>29</v>
      </c>
      <c r="H4811" s="21" t="s">
        <v>29</v>
      </c>
      <c r="I4811" s="25" t="s">
        <v>25</v>
      </c>
      <c r="J4811" s="25" t="s">
        <v>26</v>
      </c>
      <c r="K4811" s="26">
        <v>248.69269132614099</v>
      </c>
      <c r="L4811" s="26">
        <v>6.0258588790893501</v>
      </c>
      <c r="N4811">
        <f>(Tabell1[[#This Row],[TP]]+Tabell1[[#This Row],[TN]])/(Tabell1[[#This Row],[TP]]+Tabell1[[#This Row],[TN]]+Tabell1[[#This Row],[FP]]+Tabell1[[#This Row],[FN]])</f>
        <v>0.80711167697344488</v>
      </c>
      <c r="O4811">
        <f>Tabell1[[#This Row],[TP]]/(Tabell1[[#This Row],[TP]]+Tabell1[[#This Row],[FP]])</f>
        <v>0.77974925626859326</v>
      </c>
      <c r="P4811">
        <f>Tabell1[[#This Row],[TP]]/(Tabell1[[#This Row],[TP]]+Tabell1[[#This Row],[FN]])</f>
        <v>0.99350209828076352</v>
      </c>
      <c r="Q4811">
        <f>2*(Tabell1[[#This Row],[Recall]] * Tabell1[[#This Row],[Precision]]) / (Tabell1[[#This Row],[Recall]] + Tabell1[[#This Row],[Precision]])</f>
        <v>0.87374248467170668</v>
      </c>
      <c r="R4811">
        <v>7339</v>
      </c>
      <c r="S4811">
        <v>1536</v>
      </c>
      <c r="T4811">
        <v>2073</v>
      </c>
      <c r="U4811">
        <v>48</v>
      </c>
    </row>
    <row r="4812" spans="1:21" hidden="1" x14ac:dyDescent="0.3">
      <c r="A4812" s="21" t="s">
        <v>31</v>
      </c>
      <c r="B4812" s="23" t="s">
        <v>33</v>
      </c>
      <c r="C4812" s="23" t="s">
        <v>40</v>
      </c>
      <c r="D4812" s="23" t="s">
        <v>40</v>
      </c>
      <c r="E4812" t="s">
        <v>41</v>
      </c>
      <c r="F4812" s="19" t="s">
        <v>21</v>
      </c>
      <c r="G4812" s="21" t="s">
        <v>29</v>
      </c>
      <c r="H4812" s="21" t="s">
        <v>29</v>
      </c>
      <c r="I4812" s="25" t="s">
        <v>25</v>
      </c>
      <c r="J4812" s="25" t="s">
        <v>26</v>
      </c>
      <c r="K4812" s="26">
        <v>349.01862144470198</v>
      </c>
      <c r="L4812" s="26">
        <v>2.7138323783874498</v>
      </c>
      <c r="N4812">
        <f>(Tabell1[[#This Row],[TP]]+Tabell1[[#This Row],[TN]])/(Tabell1[[#This Row],[TP]]+Tabell1[[#This Row],[TN]]+Tabell1[[#This Row],[FP]]+Tabell1[[#This Row],[FN]])</f>
        <v>0.87349995488586119</v>
      </c>
      <c r="O4812">
        <f>Tabell1[[#This Row],[TP]]/(Tabell1[[#This Row],[TP]]+Tabell1[[#This Row],[FP]])</f>
        <v>0.87214529760834381</v>
      </c>
      <c r="P4812">
        <f>Tabell1[[#This Row],[TP]]/(Tabell1[[#This Row],[TP]]+Tabell1[[#This Row],[FN]])</f>
        <v>0.87529326836311139</v>
      </c>
      <c r="Q4812">
        <f>2*(Tabell1[[#This Row],[Recall]] * Tabell1[[#This Row],[Precision]]) / (Tabell1[[#This Row],[Recall]] + Tabell1[[#This Row],[Precision]])</f>
        <v>0.87371644748693922</v>
      </c>
      <c r="R4812">
        <v>4850</v>
      </c>
      <c r="S4812">
        <v>4831</v>
      </c>
      <c r="T4812">
        <v>711</v>
      </c>
      <c r="U4812">
        <v>691</v>
      </c>
    </row>
    <row r="4813" spans="1:21" hidden="1" x14ac:dyDescent="0.3">
      <c r="A4813" s="21" t="s">
        <v>31</v>
      </c>
      <c r="B4813" s="23" t="s">
        <v>33</v>
      </c>
      <c r="C4813" s="23" t="s">
        <v>40</v>
      </c>
      <c r="D4813" s="23" t="s">
        <v>40</v>
      </c>
      <c r="E4813" t="s">
        <v>41</v>
      </c>
      <c r="F4813" s="19" t="s">
        <v>21</v>
      </c>
      <c r="G4813" s="21" t="s">
        <v>29</v>
      </c>
      <c r="H4813" s="25" t="s">
        <v>26</v>
      </c>
      <c r="I4813" s="25" t="s">
        <v>25</v>
      </c>
      <c r="J4813" s="25" t="s">
        <v>26</v>
      </c>
      <c r="K4813" s="26">
        <v>350.80601096153202</v>
      </c>
      <c r="L4813" s="26">
        <v>2.3292706012725799</v>
      </c>
      <c r="N4813">
        <f>(Tabell1[[#This Row],[TP]]+Tabell1[[#This Row],[TN]])/(Tabell1[[#This Row],[TP]]+Tabell1[[#This Row],[TN]]+Tabell1[[#This Row],[FP]]+Tabell1[[#This Row],[FN]])</f>
        <v>0.87386086799602991</v>
      </c>
      <c r="O4813">
        <f>Tabell1[[#This Row],[TP]]/(Tabell1[[#This Row],[TP]]+Tabell1[[#This Row],[FP]])</f>
        <v>0.87466087900162781</v>
      </c>
      <c r="P4813">
        <f>Tabell1[[#This Row],[TP]]/(Tabell1[[#This Row],[TP]]+Tabell1[[#This Row],[FN]])</f>
        <v>0.8727666486193828</v>
      </c>
      <c r="Q4813">
        <f>2*(Tabell1[[#This Row],[Recall]] * Tabell1[[#This Row],[Precision]]) / (Tabell1[[#This Row],[Recall]] + Tabell1[[#This Row],[Precision]])</f>
        <v>0.87371273712737141</v>
      </c>
      <c r="R4813">
        <v>4836</v>
      </c>
      <c r="S4813">
        <v>4849</v>
      </c>
      <c r="T4813">
        <v>693</v>
      </c>
      <c r="U4813">
        <v>705</v>
      </c>
    </row>
    <row r="4814" spans="1:21" hidden="1" x14ac:dyDescent="0.3">
      <c r="A4814" s="21" t="s">
        <v>31</v>
      </c>
      <c r="B4814" s="21" t="s">
        <v>32</v>
      </c>
      <c r="C4814" s="23" t="s">
        <v>40</v>
      </c>
      <c r="D4814" s="20" t="s">
        <v>23</v>
      </c>
      <c r="E4814" t="s">
        <v>24</v>
      </c>
      <c r="F4814" s="19" t="s">
        <v>21</v>
      </c>
      <c r="G4814" s="21" t="s">
        <v>29</v>
      </c>
      <c r="H4814" s="21" t="s">
        <v>29</v>
      </c>
      <c r="I4814" s="25" t="s">
        <v>25</v>
      </c>
      <c r="J4814" s="25" t="s">
        <v>26</v>
      </c>
      <c r="K4814" s="26">
        <v>3.0716273784637398</v>
      </c>
      <c r="L4814" s="26">
        <v>0.69857811927795399</v>
      </c>
      <c r="N4814">
        <f>(Tabell1[[#This Row],[TP]]+Tabell1[[#This Row],[TN]])/(Tabell1[[#This Row],[TP]]+Tabell1[[#This Row],[TN]]+Tabell1[[#This Row],[FP]]+Tabell1[[#This Row],[FN]])</f>
        <v>0.79849732959174435</v>
      </c>
      <c r="O4814">
        <f>Tabell1[[#This Row],[TP]]/(Tabell1[[#This Row],[TP]]+Tabell1[[#This Row],[FP]])</f>
        <v>0.96619328892798795</v>
      </c>
      <c r="P4814">
        <f>Tabell1[[#This Row],[TP]]/(Tabell1[[#This Row],[TP]]+Tabell1[[#This Row],[FN]])</f>
        <v>0.79709694142042509</v>
      </c>
      <c r="Q4814">
        <f>2*(Tabell1[[#This Row],[Recall]] * Tabell1[[#This Row],[Precision]]) / (Tabell1[[#This Row],[Recall]] + Tabell1[[#This Row],[Precision]])</f>
        <v>0.87353709805703905</v>
      </c>
      <c r="R4814">
        <v>7688</v>
      </c>
      <c r="S4814">
        <v>1133</v>
      </c>
      <c r="T4814">
        <v>269</v>
      </c>
      <c r="U4814">
        <v>1957</v>
      </c>
    </row>
    <row r="4815" spans="1:21" hidden="1" x14ac:dyDescent="0.3">
      <c r="A4815" s="25" t="s">
        <v>20</v>
      </c>
      <c r="B4815" s="23" t="s">
        <v>33</v>
      </c>
      <c r="C4815" s="23" t="s">
        <v>40</v>
      </c>
      <c r="D4815" s="23" t="s">
        <v>40</v>
      </c>
      <c r="E4815" t="s">
        <v>46</v>
      </c>
      <c r="F4815" s="19" t="s">
        <v>21</v>
      </c>
      <c r="G4815" s="21" t="s">
        <v>29</v>
      </c>
      <c r="H4815" s="21" t="s">
        <v>29</v>
      </c>
      <c r="I4815" s="25" t="s">
        <v>25</v>
      </c>
      <c r="J4815" s="21" t="s">
        <v>29</v>
      </c>
      <c r="K4815" s="26">
        <v>1.97743415832519</v>
      </c>
      <c r="L4815" s="26">
        <v>5.7940602302551198</v>
      </c>
      <c r="N4815">
        <f>(Tabell1[[#This Row],[TP]]+Tabell1[[#This Row],[TN]])/(Tabell1[[#This Row],[TP]]+Tabell1[[#This Row],[TN]]+Tabell1[[#This Row],[FP]]+Tabell1[[#This Row],[FN]])</f>
        <v>0.8764044943820225</v>
      </c>
      <c r="O4815">
        <f>Tabell1[[#This Row],[TP]]/(Tabell1[[#This Row],[TP]]+Tabell1[[#This Row],[FP]])</f>
        <v>0.89153889835320843</v>
      </c>
      <c r="P4815">
        <f>Tabell1[[#This Row],[TP]]/(Tabell1[[#This Row],[TP]]+Tabell1[[#This Row],[FN]])</f>
        <v>0.85620796218869299</v>
      </c>
      <c r="Q4815">
        <f>2*(Tabell1[[#This Row],[Recall]] * Tabell1[[#This Row],[Precision]]) / (Tabell1[[#This Row],[Recall]] + Tabell1[[#This Row],[Precision]])</f>
        <v>0.87351632047477745</v>
      </c>
      <c r="R4815">
        <v>4710</v>
      </c>
      <c r="S4815">
        <v>4962</v>
      </c>
      <c r="T4815">
        <v>573</v>
      </c>
      <c r="U4815">
        <v>791</v>
      </c>
    </row>
    <row r="4816" spans="1:21" hidden="1" x14ac:dyDescent="0.3">
      <c r="A4816" s="21" t="s">
        <v>31</v>
      </c>
      <c r="B4816" s="23" t="s">
        <v>33</v>
      </c>
      <c r="C4816" s="23" t="s">
        <v>40</v>
      </c>
      <c r="D4816" s="23" t="s">
        <v>40</v>
      </c>
      <c r="E4816" t="s">
        <v>41</v>
      </c>
      <c r="F4816" s="19" t="s">
        <v>21</v>
      </c>
      <c r="G4816" s="25" t="s">
        <v>26</v>
      </c>
      <c r="H4816" s="25" t="s">
        <v>26</v>
      </c>
      <c r="I4816" s="21"/>
      <c r="J4816" s="25" t="s">
        <v>26</v>
      </c>
      <c r="K4816" s="26">
        <v>322.83342647552399</v>
      </c>
      <c r="L4816" s="26">
        <v>2.2871189117431601</v>
      </c>
      <c r="N4816">
        <f>(Tabell1[[#This Row],[TP]]+Tabell1[[#This Row],[TN]])/(Tabell1[[#This Row],[TP]]+Tabell1[[#This Row],[TN]]+Tabell1[[#This Row],[FP]]+Tabell1[[#This Row],[FN]])</f>
        <v>0.87431200938374087</v>
      </c>
      <c r="O4816">
        <f>Tabell1[[#This Row],[TP]]/(Tabell1[[#This Row],[TP]]+Tabell1[[#This Row],[FP]])</f>
        <v>0.87985347985347984</v>
      </c>
      <c r="P4816">
        <f>Tabell1[[#This Row],[TP]]/(Tabell1[[#This Row],[TP]]+Tabell1[[#This Row],[FN]])</f>
        <v>0.86699151777657457</v>
      </c>
      <c r="Q4816">
        <f>2*(Tabell1[[#This Row],[Recall]] * Tabell1[[#This Row],[Precision]]) / (Tabell1[[#This Row],[Recall]] + Tabell1[[#This Row],[Precision]])</f>
        <v>0.87337514771384417</v>
      </c>
      <c r="R4816">
        <v>4804</v>
      </c>
      <c r="S4816">
        <v>4886</v>
      </c>
      <c r="T4816">
        <v>656</v>
      </c>
      <c r="U4816">
        <v>737</v>
      </c>
    </row>
    <row r="4817" spans="1:21" hidden="1" x14ac:dyDescent="0.3">
      <c r="A4817" s="21" t="s">
        <v>31</v>
      </c>
      <c r="B4817" s="23" t="s">
        <v>33</v>
      </c>
      <c r="C4817" s="23" t="s">
        <v>40</v>
      </c>
      <c r="D4817" s="23" t="s">
        <v>40</v>
      </c>
      <c r="E4817" t="s">
        <v>46</v>
      </c>
      <c r="F4817" s="19" t="s">
        <v>21</v>
      </c>
      <c r="G4817" s="25" t="s">
        <v>26</v>
      </c>
      <c r="H4817" s="25" t="s">
        <v>26</v>
      </c>
      <c r="I4817" s="25" t="s">
        <v>25</v>
      </c>
      <c r="J4817" s="21" t="s">
        <v>29</v>
      </c>
      <c r="K4817" s="26">
        <v>82.552913904190007</v>
      </c>
      <c r="L4817" s="26">
        <v>0.823497533798217</v>
      </c>
      <c r="N4817">
        <f>(Tabell1[[#This Row],[TP]]+Tabell1[[#This Row],[TN]])/(Tabell1[[#This Row],[TP]]+Tabell1[[#This Row],[TN]]+Tabell1[[#This Row],[FP]]+Tabell1[[#This Row],[FN]])</f>
        <v>0.87277999275099671</v>
      </c>
      <c r="O4817">
        <f>Tabell1[[#This Row],[TP]]/(Tabell1[[#This Row],[TP]]+Tabell1[[#This Row],[FP]])</f>
        <v>0.86731217500448266</v>
      </c>
      <c r="P4817">
        <f>Tabell1[[#This Row],[TP]]/(Tabell1[[#This Row],[TP]]+Tabell1[[#This Row],[FN]])</f>
        <v>0.8792946736956917</v>
      </c>
      <c r="Q4817">
        <f>2*(Tabell1[[#This Row],[Recall]] * Tabell1[[#This Row],[Precision]]) / (Tabell1[[#This Row],[Recall]] + Tabell1[[#This Row],[Precision]])</f>
        <v>0.87326232171872165</v>
      </c>
      <c r="R4817">
        <v>4837</v>
      </c>
      <c r="S4817">
        <v>4795</v>
      </c>
      <c r="T4817">
        <v>740</v>
      </c>
      <c r="U4817">
        <v>664</v>
      </c>
    </row>
    <row r="4818" spans="1:21" hidden="1" x14ac:dyDescent="0.3">
      <c r="A4818" s="21" t="s">
        <v>31</v>
      </c>
      <c r="B4818" s="23" t="s">
        <v>33</v>
      </c>
      <c r="C4818" s="24" t="s">
        <v>38</v>
      </c>
      <c r="D4818" s="24" t="s">
        <v>38</v>
      </c>
      <c r="E4818" t="s">
        <v>45</v>
      </c>
      <c r="F4818" s="19" t="s">
        <v>21</v>
      </c>
      <c r="G4818" s="21" t="s">
        <v>29</v>
      </c>
      <c r="H4818" s="25" t="s">
        <v>26</v>
      </c>
      <c r="I4818" s="25" t="s">
        <v>25</v>
      </c>
      <c r="J4818" s="21" t="s">
        <v>29</v>
      </c>
      <c r="K4818" s="26">
        <v>72.649621009826603</v>
      </c>
      <c r="L4818" s="26">
        <v>0.69027805328369096</v>
      </c>
      <c r="N4818">
        <f>(Tabell1[[#This Row],[TP]]+Tabell1[[#This Row],[TN]])/(Tabell1[[#This Row],[TP]]+Tabell1[[#This Row],[TN]]+Tabell1[[#This Row],[FP]]+Tabell1[[#This Row],[FN]])</f>
        <v>0.83075810969549113</v>
      </c>
      <c r="O4818">
        <f>Tabell1[[#This Row],[TP]]/(Tabell1[[#This Row],[TP]]+Tabell1[[#This Row],[FP]])</f>
        <v>0.79049252634158296</v>
      </c>
      <c r="P4818">
        <f>Tabell1[[#This Row],[TP]]/(Tabell1[[#This Row],[TP]]+Tabell1[[#This Row],[FN]])</f>
        <v>0.9753590325018896</v>
      </c>
      <c r="Q4818">
        <f>2*(Tabell1[[#This Row],[Recall]] * Tabell1[[#This Row],[Precision]]) / (Tabell1[[#This Row],[Recall]] + Tabell1[[#This Row],[Precision]])</f>
        <v>0.87324896799079665</v>
      </c>
      <c r="R4818">
        <v>6452</v>
      </c>
      <c r="S4818">
        <v>2742</v>
      </c>
      <c r="T4818">
        <v>1710</v>
      </c>
      <c r="U4818">
        <v>163</v>
      </c>
    </row>
    <row r="4819" spans="1:21" hidden="1" x14ac:dyDescent="0.3">
      <c r="A4819" s="21" t="s">
        <v>31</v>
      </c>
      <c r="B4819" s="25" t="s">
        <v>22</v>
      </c>
      <c r="C4819" s="23" t="s">
        <v>40</v>
      </c>
      <c r="D4819" s="23" t="s">
        <v>40</v>
      </c>
      <c r="E4819" t="s">
        <v>41</v>
      </c>
      <c r="F4819" s="25" t="s">
        <v>30</v>
      </c>
      <c r="G4819" s="25" t="s">
        <v>26</v>
      </c>
      <c r="H4819" s="25" t="s">
        <v>26</v>
      </c>
      <c r="I4819" s="21"/>
      <c r="J4819" s="25" t="s">
        <v>26</v>
      </c>
      <c r="K4819" s="26">
        <v>6.8010365962982098</v>
      </c>
      <c r="L4819" s="26">
        <v>0.965909004211425</v>
      </c>
      <c r="N4819">
        <f>(Tabell1[[#This Row],[TP]]+Tabell1[[#This Row],[TN]])/(Tabell1[[#This Row],[TP]]+Tabell1[[#This Row],[TN]]+Tabell1[[#This Row],[FP]]+Tabell1[[#This Row],[FN]])</f>
        <v>0.87259767211043937</v>
      </c>
      <c r="O4819">
        <f>Tabell1[[#This Row],[TP]]/(Tabell1[[#This Row],[TP]]+Tabell1[[#This Row],[FP]])</f>
        <v>0.86951852514766426</v>
      </c>
      <c r="P4819">
        <f>Tabell1[[#This Row],[TP]]/(Tabell1[[#This Row],[TP]]+Tabell1[[#This Row],[FN]])</f>
        <v>0.87673705107381339</v>
      </c>
      <c r="Q4819">
        <f>2*(Tabell1[[#This Row],[Recall]] * Tabell1[[#This Row],[Precision]]) / (Tabell1[[#This Row],[Recall]] + Tabell1[[#This Row],[Precision]])</f>
        <v>0.87311286843997127</v>
      </c>
      <c r="R4819">
        <v>4858</v>
      </c>
      <c r="S4819">
        <v>4813</v>
      </c>
      <c r="T4819">
        <v>729</v>
      </c>
      <c r="U4819">
        <v>683</v>
      </c>
    </row>
    <row r="4820" spans="1:21" hidden="1" x14ac:dyDescent="0.3">
      <c r="A4820" s="25" t="s">
        <v>20</v>
      </c>
      <c r="B4820" s="25" t="s">
        <v>22</v>
      </c>
      <c r="C4820" s="23" t="s">
        <v>40</v>
      </c>
      <c r="D4820" s="20" t="s">
        <v>23</v>
      </c>
      <c r="E4820" t="s">
        <v>24</v>
      </c>
      <c r="F4820" s="25" t="s">
        <v>30</v>
      </c>
      <c r="G4820" s="21" t="s">
        <v>29</v>
      </c>
      <c r="H4820" s="25" t="s">
        <v>26</v>
      </c>
      <c r="I4820" s="25" t="s">
        <v>25</v>
      </c>
      <c r="J4820" s="25" t="s">
        <v>26</v>
      </c>
      <c r="K4820" s="26">
        <v>2.9993379116058301</v>
      </c>
      <c r="L4820" s="26">
        <v>6.0324184894561697</v>
      </c>
      <c r="N4820">
        <f>(Tabell1[[#This Row],[TP]]+Tabell1[[#This Row],[TN]])/(Tabell1[[#This Row],[TP]]+Tabell1[[#This Row],[TN]]+Tabell1[[#This Row],[FP]]+Tabell1[[#This Row],[FN]])</f>
        <v>0.79867837421924504</v>
      </c>
      <c r="O4820">
        <f>Tabell1[[#This Row],[TP]]/(Tabell1[[#This Row],[TP]]+Tabell1[[#This Row],[FP]])</f>
        <v>0.97081588630884408</v>
      </c>
      <c r="P4820">
        <f>Tabell1[[#This Row],[TP]]/(Tabell1[[#This Row],[TP]]+Tabell1[[#This Row],[FN]])</f>
        <v>0.79326075686884401</v>
      </c>
      <c r="Q4820">
        <f>2*(Tabell1[[#This Row],[Recall]] * Tabell1[[#This Row],[Precision]]) / (Tabell1[[#This Row],[Recall]] + Tabell1[[#This Row],[Precision]])</f>
        <v>0.87310281866940542</v>
      </c>
      <c r="R4820">
        <v>7651</v>
      </c>
      <c r="S4820">
        <v>1172</v>
      </c>
      <c r="T4820">
        <v>230</v>
      </c>
      <c r="U4820">
        <v>1994</v>
      </c>
    </row>
    <row r="4821" spans="1:21" hidden="1" x14ac:dyDescent="0.3">
      <c r="A4821" s="21" t="s">
        <v>31</v>
      </c>
      <c r="B4821" s="25" t="s">
        <v>22</v>
      </c>
      <c r="C4821" s="23" t="s">
        <v>40</v>
      </c>
      <c r="D4821" s="23" t="s">
        <v>40</v>
      </c>
      <c r="E4821" t="s">
        <v>46</v>
      </c>
      <c r="F4821" s="19" t="s">
        <v>21</v>
      </c>
      <c r="G4821" s="21" t="s">
        <v>29</v>
      </c>
      <c r="H4821" s="25" t="s">
        <v>26</v>
      </c>
      <c r="I4821" s="25" t="s">
        <v>25</v>
      </c>
      <c r="J4821" s="25" t="s">
        <v>26</v>
      </c>
      <c r="K4821" s="26">
        <v>3.4236788749694802</v>
      </c>
      <c r="L4821" s="26">
        <v>0.78389573097229004</v>
      </c>
      <c r="N4821">
        <f>(Tabell1[[#This Row],[TP]]+Tabell1[[#This Row],[TN]])/(Tabell1[[#This Row],[TP]]+Tabell1[[#This Row],[TN]]+Tabell1[[#This Row],[FP]]+Tabell1[[#This Row],[FN]])</f>
        <v>0.87450163102573397</v>
      </c>
      <c r="O4821">
        <f>Tabell1[[#This Row],[TP]]/(Tabell1[[#This Row],[TP]]+Tabell1[[#This Row],[FP]])</f>
        <v>0.88026607538802659</v>
      </c>
      <c r="P4821">
        <f>Tabell1[[#This Row],[TP]]/(Tabell1[[#This Row],[TP]]+Tabell1[[#This Row],[FN]])</f>
        <v>0.86602435920741683</v>
      </c>
      <c r="Q4821">
        <f>2*(Tabell1[[#This Row],[Recall]] * Tabell1[[#This Row],[Precision]]) / (Tabell1[[#This Row],[Recall]] + Tabell1[[#This Row],[Precision]])</f>
        <v>0.87308714377348129</v>
      </c>
      <c r="R4821">
        <v>4764</v>
      </c>
      <c r="S4821">
        <v>4887</v>
      </c>
      <c r="T4821">
        <v>648</v>
      </c>
      <c r="U4821">
        <v>737</v>
      </c>
    </row>
    <row r="4822" spans="1:21" hidden="1" x14ac:dyDescent="0.3">
      <c r="A4822" s="25" t="s">
        <v>20</v>
      </c>
      <c r="B4822" s="25" t="s">
        <v>22</v>
      </c>
      <c r="C4822" s="23" t="s">
        <v>40</v>
      </c>
      <c r="D4822" s="20" t="s">
        <v>23</v>
      </c>
      <c r="E4822" t="s">
        <v>24</v>
      </c>
      <c r="F4822" s="25" t="s">
        <v>30</v>
      </c>
      <c r="G4822" s="25" t="s">
        <v>26</v>
      </c>
      <c r="H4822" s="21" t="s">
        <v>29</v>
      </c>
      <c r="I4822" s="25" t="s">
        <v>25</v>
      </c>
      <c r="J4822" s="25" t="s">
        <v>26</v>
      </c>
      <c r="K4822" s="26">
        <v>3.1054158210754301</v>
      </c>
      <c r="L4822" s="26">
        <v>6.4529323577880797</v>
      </c>
      <c r="N4822">
        <f>(Tabell1[[#This Row],[TP]]+Tabell1[[#This Row],[TN]])/(Tabell1[[#This Row],[TP]]+Tabell1[[#This Row],[TN]]+Tabell1[[#This Row],[FP]]+Tabell1[[#This Row],[FN]])</f>
        <v>0.79858785190549475</v>
      </c>
      <c r="O4822">
        <f>Tabell1[[#This Row],[TP]]/(Tabell1[[#This Row],[TP]]+Tabell1[[#This Row],[FP]])</f>
        <v>0.97069271758436948</v>
      </c>
      <c r="P4822">
        <f>Tabell1[[#This Row],[TP]]/(Tabell1[[#This Row],[TP]]+Tabell1[[#This Row],[FN]])</f>
        <v>0.79326075686884401</v>
      </c>
      <c r="Q4822">
        <f>2*(Tabell1[[#This Row],[Recall]] * Tabell1[[#This Row],[Precision]]) / (Tabell1[[#This Row],[Recall]] + Tabell1[[#This Row],[Precision]])</f>
        <v>0.87305300393678331</v>
      </c>
      <c r="R4822">
        <v>7651</v>
      </c>
      <c r="S4822">
        <v>1171</v>
      </c>
      <c r="T4822">
        <v>231</v>
      </c>
      <c r="U4822">
        <v>1994</v>
      </c>
    </row>
    <row r="4823" spans="1:21" hidden="1" x14ac:dyDescent="0.3">
      <c r="A4823" s="21" t="s">
        <v>31</v>
      </c>
      <c r="B4823" s="23" t="s">
        <v>33</v>
      </c>
      <c r="C4823" s="25" t="s">
        <v>36</v>
      </c>
      <c r="D4823" s="25" t="s">
        <v>36</v>
      </c>
      <c r="E4823" t="s">
        <v>44</v>
      </c>
      <c r="F4823" s="25" t="s">
        <v>30</v>
      </c>
      <c r="G4823" s="25" t="s">
        <v>26</v>
      </c>
      <c r="H4823" s="25" t="s">
        <v>26</v>
      </c>
      <c r="I4823" s="25" t="s">
        <v>25</v>
      </c>
      <c r="J4823" s="25" t="s">
        <v>26</v>
      </c>
      <c r="K4823" s="26">
        <v>247.41849446296601</v>
      </c>
      <c r="L4823" s="26">
        <v>5.7292227745056099</v>
      </c>
      <c r="N4823">
        <f>(Tabell1[[#This Row],[TP]]+Tabell1[[#This Row],[TN]])/(Tabell1[[#This Row],[TP]]+Tabell1[[#This Row],[TN]]+Tabell1[[#This Row],[FP]]+Tabell1[[#This Row],[FN]])</f>
        <v>0.805656602400873</v>
      </c>
      <c r="O4823">
        <f>Tabell1[[#This Row],[TP]]/(Tabell1[[#This Row],[TP]]+Tabell1[[#This Row],[FP]])</f>
        <v>0.77795425667090212</v>
      </c>
      <c r="P4823">
        <f>Tabell1[[#This Row],[TP]]/(Tabell1[[#This Row],[TP]]+Tabell1[[#This Row],[FN]])</f>
        <v>0.99458508190063621</v>
      </c>
      <c r="Q4823">
        <f>2*(Tabell1[[#This Row],[Recall]] * Tabell1[[#This Row],[Precision]]) / (Tabell1[[#This Row],[Recall]] + Tabell1[[#This Row],[Precision]])</f>
        <v>0.87303190541263131</v>
      </c>
      <c r="R4823">
        <v>7347</v>
      </c>
      <c r="S4823">
        <v>1512</v>
      </c>
      <c r="T4823">
        <v>2097</v>
      </c>
      <c r="U4823">
        <v>40</v>
      </c>
    </row>
    <row r="4824" spans="1:21" hidden="1" x14ac:dyDescent="0.3">
      <c r="A4824" s="21" t="s">
        <v>31</v>
      </c>
      <c r="B4824" s="25" t="s">
        <v>22</v>
      </c>
      <c r="C4824" s="23" t="s">
        <v>40</v>
      </c>
      <c r="D4824" s="23" t="s">
        <v>40</v>
      </c>
      <c r="E4824" t="s">
        <v>46</v>
      </c>
      <c r="F4824" s="25" t="s">
        <v>30</v>
      </c>
      <c r="G4824" s="21" t="s">
        <v>29</v>
      </c>
      <c r="H4824" s="25" t="s">
        <v>26</v>
      </c>
      <c r="I4824" s="25" t="s">
        <v>25</v>
      </c>
      <c r="J4824" s="25" t="s">
        <v>26</v>
      </c>
      <c r="K4824" s="26">
        <v>8.8708903789520193</v>
      </c>
      <c r="L4824" s="26">
        <v>1.3906545639037999</v>
      </c>
      <c r="N4824">
        <f>(Tabell1[[#This Row],[TP]]+Tabell1[[#This Row],[TN]])/(Tabell1[[#This Row],[TP]]+Tabell1[[#This Row],[TN]]+Tabell1[[#This Row],[FP]]+Tabell1[[#This Row],[FN]])</f>
        <v>0.87142080463936211</v>
      </c>
      <c r="O4824">
        <f>Tabell1[[#This Row],[TP]]/(Tabell1[[#This Row],[TP]]+Tabell1[[#This Row],[FP]])</f>
        <v>0.85996472663139334</v>
      </c>
      <c r="P4824">
        <f>Tabell1[[#This Row],[TP]]/(Tabell1[[#This Row],[TP]]+Tabell1[[#This Row],[FN]])</f>
        <v>0.88638429376477001</v>
      </c>
      <c r="Q4824">
        <f>2*(Tabell1[[#This Row],[Recall]] * Tabell1[[#This Row],[Precision]]) / (Tabell1[[#This Row],[Recall]] + Tabell1[[#This Row],[Precision]])</f>
        <v>0.87297466654731004</v>
      </c>
      <c r="R4824">
        <v>4876</v>
      </c>
      <c r="S4824">
        <v>4741</v>
      </c>
      <c r="T4824">
        <v>794</v>
      </c>
      <c r="U4824">
        <v>625</v>
      </c>
    </row>
    <row r="4825" spans="1:21" hidden="1" x14ac:dyDescent="0.3">
      <c r="A4825" s="21" t="s">
        <v>31</v>
      </c>
      <c r="B4825" s="23" t="s">
        <v>33</v>
      </c>
      <c r="C4825" s="25" t="s">
        <v>36</v>
      </c>
      <c r="D4825" s="25" t="s">
        <v>36</v>
      </c>
      <c r="E4825" t="s">
        <v>37</v>
      </c>
      <c r="F4825" s="19" t="s">
        <v>21</v>
      </c>
      <c r="G4825" s="21" t="s">
        <v>29</v>
      </c>
      <c r="H4825" s="21" t="s">
        <v>29</v>
      </c>
      <c r="I4825" s="21"/>
      <c r="J4825" s="25" t="s">
        <v>26</v>
      </c>
      <c r="K4825" s="26">
        <v>319.894396305084</v>
      </c>
      <c r="L4825" s="26">
        <v>2.55667996406555</v>
      </c>
      <c r="N4825">
        <f>(Tabell1[[#This Row],[TP]]+Tabell1[[#This Row],[TN]])/(Tabell1[[#This Row],[TP]]+Tabell1[[#This Row],[TN]]+Tabell1[[#This Row],[FP]]+Tabell1[[#This Row],[FN]])</f>
        <v>0.80634543293407701</v>
      </c>
      <c r="O4825">
        <f>Tabell1[[#This Row],[TP]]/(Tabell1[[#This Row],[TP]]+Tabell1[[#This Row],[FP]])</f>
        <v>0.77746900384779816</v>
      </c>
      <c r="P4825">
        <f>Tabell1[[#This Row],[TP]]/(Tabell1[[#This Row],[TP]]+Tabell1[[#This Row],[FN]])</f>
        <v>0.99507523939808484</v>
      </c>
      <c r="Q4825">
        <f>2*(Tabell1[[#This Row],[Recall]] * Tabell1[[#This Row],[Precision]]) / (Tabell1[[#This Row],[Recall]] + Tabell1[[#This Row],[Precision]])</f>
        <v>0.87291491659666387</v>
      </c>
      <c r="R4825">
        <v>7274</v>
      </c>
      <c r="S4825">
        <v>1545</v>
      </c>
      <c r="T4825">
        <v>2082</v>
      </c>
      <c r="U4825">
        <v>36</v>
      </c>
    </row>
    <row r="4826" spans="1:21" hidden="1" x14ac:dyDescent="0.3">
      <c r="A4826" s="23" t="s">
        <v>48</v>
      </c>
      <c r="B4826" s="21" t="s">
        <v>32</v>
      </c>
      <c r="C4826" s="23" t="s">
        <v>40</v>
      </c>
      <c r="D4826" s="23" t="s">
        <v>40</v>
      </c>
      <c r="E4826" t="s">
        <v>41</v>
      </c>
      <c r="F4826" s="19" t="s">
        <v>21</v>
      </c>
      <c r="G4826" s="25" t="s">
        <v>26</v>
      </c>
      <c r="H4826" s="25" t="s">
        <v>26</v>
      </c>
      <c r="I4826" s="25" t="s">
        <v>25</v>
      </c>
      <c r="J4826" s="25" t="s">
        <v>26</v>
      </c>
      <c r="K4826" s="26">
        <v>0.39016008377075101</v>
      </c>
      <c r="L4826" s="26">
        <v>1.12392997741699</v>
      </c>
      <c r="N4826">
        <f>(Tabell1[[#This Row],[TP]]+Tabell1[[#This Row],[TN]])/(Tabell1[[#This Row],[TP]]+Tabell1[[#This Row],[TN]]+Tabell1[[#This Row],[FP]]+Tabell1[[#This Row],[FN]])</f>
        <v>0.87413155282865651</v>
      </c>
      <c r="O4826">
        <f>Tabell1[[#This Row],[TP]]/(Tabell1[[#This Row],[TP]]+Tabell1[[#This Row],[FP]])</f>
        <v>0.88190862196020636</v>
      </c>
      <c r="P4826">
        <f>Tabell1[[#This Row],[TP]]/(Tabell1[[#This Row],[TP]]+Tabell1[[#This Row],[FN]])</f>
        <v>0.86392347951633275</v>
      </c>
      <c r="Q4826">
        <f>2*(Tabell1[[#This Row],[Recall]] * Tabell1[[#This Row],[Precision]]) / (Tabell1[[#This Row],[Recall]] + Tabell1[[#This Row],[Precision]])</f>
        <v>0.87282341143221809</v>
      </c>
      <c r="R4826">
        <v>4787</v>
      </c>
      <c r="S4826">
        <v>4901</v>
      </c>
      <c r="T4826">
        <v>641</v>
      </c>
      <c r="U4826">
        <v>754</v>
      </c>
    </row>
    <row r="4827" spans="1:21" hidden="1" x14ac:dyDescent="0.3">
      <c r="A4827" s="23" t="s">
        <v>48</v>
      </c>
      <c r="B4827" s="21" t="s">
        <v>32</v>
      </c>
      <c r="C4827" s="23" t="s">
        <v>40</v>
      </c>
      <c r="D4827" s="23" t="s">
        <v>40</v>
      </c>
      <c r="E4827" t="s">
        <v>41</v>
      </c>
      <c r="F4827" s="19" t="s">
        <v>21</v>
      </c>
      <c r="G4827" s="25" t="s">
        <v>26</v>
      </c>
      <c r="H4827" s="25" t="s">
        <v>26</v>
      </c>
      <c r="I4827" s="25" t="s">
        <v>25</v>
      </c>
      <c r="J4827" s="21" t="s">
        <v>29</v>
      </c>
      <c r="K4827" s="26">
        <v>0.38300156593322698</v>
      </c>
      <c r="L4827" s="26">
        <v>1.1129937171936</v>
      </c>
      <c r="N4827">
        <f>(Tabell1[[#This Row],[TP]]+Tabell1[[#This Row],[TN]])/(Tabell1[[#This Row],[TP]]+Tabell1[[#This Row],[TN]]+Tabell1[[#This Row],[FP]]+Tabell1[[#This Row],[FN]])</f>
        <v>0.87413155282865651</v>
      </c>
      <c r="O4827">
        <f>Tabell1[[#This Row],[TP]]/(Tabell1[[#This Row],[TP]]+Tabell1[[#This Row],[FP]])</f>
        <v>0.88190862196020636</v>
      </c>
      <c r="P4827">
        <f>Tabell1[[#This Row],[TP]]/(Tabell1[[#This Row],[TP]]+Tabell1[[#This Row],[FN]])</f>
        <v>0.86392347951633275</v>
      </c>
      <c r="Q4827">
        <f>2*(Tabell1[[#This Row],[Recall]] * Tabell1[[#This Row],[Precision]]) / (Tabell1[[#This Row],[Recall]] + Tabell1[[#This Row],[Precision]])</f>
        <v>0.87282341143221809</v>
      </c>
      <c r="R4827">
        <v>4787</v>
      </c>
      <c r="S4827">
        <v>4901</v>
      </c>
      <c r="T4827">
        <v>641</v>
      </c>
      <c r="U4827">
        <v>754</v>
      </c>
    </row>
    <row r="4828" spans="1:21" hidden="1" x14ac:dyDescent="0.3">
      <c r="A4828" s="23" t="s">
        <v>48</v>
      </c>
      <c r="B4828" s="21" t="s">
        <v>32</v>
      </c>
      <c r="C4828" s="23" t="s">
        <v>40</v>
      </c>
      <c r="D4828" s="23" t="s">
        <v>40</v>
      </c>
      <c r="E4828" t="s">
        <v>41</v>
      </c>
      <c r="F4828" s="19" t="s">
        <v>21</v>
      </c>
      <c r="G4828" s="21" t="s">
        <v>29</v>
      </c>
      <c r="H4828" s="25" t="s">
        <v>26</v>
      </c>
      <c r="I4828" s="25" t="s">
        <v>25</v>
      </c>
      <c r="J4828" s="25" t="s">
        <v>26</v>
      </c>
      <c r="K4828" s="26">
        <v>0.38198256492614702</v>
      </c>
      <c r="L4828" s="26">
        <v>1.1186170578002901</v>
      </c>
      <c r="N4828">
        <f>(Tabell1[[#This Row],[TP]]+Tabell1[[#This Row],[TN]])/(Tabell1[[#This Row],[TP]]+Tabell1[[#This Row],[TN]]+Tabell1[[#This Row],[FP]]+Tabell1[[#This Row],[FN]])</f>
        <v>0.87413155282865651</v>
      </c>
      <c r="O4828">
        <f>Tabell1[[#This Row],[TP]]/(Tabell1[[#This Row],[TP]]+Tabell1[[#This Row],[FP]])</f>
        <v>0.88190862196020636</v>
      </c>
      <c r="P4828">
        <f>Tabell1[[#This Row],[TP]]/(Tabell1[[#This Row],[TP]]+Tabell1[[#This Row],[FN]])</f>
        <v>0.86392347951633275</v>
      </c>
      <c r="Q4828">
        <f>2*(Tabell1[[#This Row],[Recall]] * Tabell1[[#This Row],[Precision]]) / (Tabell1[[#This Row],[Recall]] + Tabell1[[#This Row],[Precision]])</f>
        <v>0.87282341143221809</v>
      </c>
      <c r="R4828">
        <v>4787</v>
      </c>
      <c r="S4828">
        <v>4901</v>
      </c>
      <c r="T4828">
        <v>641</v>
      </c>
      <c r="U4828">
        <v>754</v>
      </c>
    </row>
    <row r="4829" spans="1:21" hidden="1" x14ac:dyDescent="0.3">
      <c r="A4829" s="23" t="s">
        <v>48</v>
      </c>
      <c r="B4829" s="21" t="s">
        <v>32</v>
      </c>
      <c r="C4829" s="23" t="s">
        <v>40</v>
      </c>
      <c r="D4829" s="23" t="s">
        <v>40</v>
      </c>
      <c r="E4829" t="s">
        <v>41</v>
      </c>
      <c r="F4829" s="19" t="s">
        <v>21</v>
      </c>
      <c r="G4829" s="21" t="s">
        <v>29</v>
      </c>
      <c r="H4829" s="25" t="s">
        <v>26</v>
      </c>
      <c r="I4829" s="25" t="s">
        <v>25</v>
      </c>
      <c r="J4829" s="21" t="s">
        <v>29</v>
      </c>
      <c r="K4829" s="26">
        <v>0.38096237182617099</v>
      </c>
      <c r="L4829" s="26">
        <v>1.0933547019958401</v>
      </c>
      <c r="N4829">
        <f>(Tabell1[[#This Row],[TP]]+Tabell1[[#This Row],[TN]])/(Tabell1[[#This Row],[TP]]+Tabell1[[#This Row],[TN]]+Tabell1[[#This Row],[FP]]+Tabell1[[#This Row],[FN]])</f>
        <v>0.87413155282865651</v>
      </c>
      <c r="O4829">
        <f>Tabell1[[#This Row],[TP]]/(Tabell1[[#This Row],[TP]]+Tabell1[[#This Row],[FP]])</f>
        <v>0.88190862196020636</v>
      </c>
      <c r="P4829">
        <f>Tabell1[[#This Row],[TP]]/(Tabell1[[#This Row],[TP]]+Tabell1[[#This Row],[FN]])</f>
        <v>0.86392347951633275</v>
      </c>
      <c r="Q4829">
        <f>2*(Tabell1[[#This Row],[Recall]] * Tabell1[[#This Row],[Precision]]) / (Tabell1[[#This Row],[Recall]] + Tabell1[[#This Row],[Precision]])</f>
        <v>0.87282341143221809</v>
      </c>
      <c r="R4829">
        <v>4787</v>
      </c>
      <c r="S4829">
        <v>4901</v>
      </c>
      <c r="T4829">
        <v>641</v>
      </c>
      <c r="U4829">
        <v>754</v>
      </c>
    </row>
    <row r="4830" spans="1:21" hidden="1" x14ac:dyDescent="0.3">
      <c r="A4830" s="23" t="s">
        <v>48</v>
      </c>
      <c r="B4830" s="25" t="s">
        <v>22</v>
      </c>
      <c r="C4830" s="23" t="s">
        <v>40</v>
      </c>
      <c r="D4830" s="23" t="s">
        <v>40</v>
      </c>
      <c r="E4830" t="s">
        <v>41</v>
      </c>
      <c r="F4830" s="19" t="s">
        <v>21</v>
      </c>
      <c r="G4830" s="25" t="s">
        <v>26</v>
      </c>
      <c r="H4830" s="21" t="s">
        <v>29</v>
      </c>
      <c r="I4830" s="21"/>
      <c r="J4830" s="21" t="s">
        <v>29</v>
      </c>
      <c r="K4830" s="26">
        <v>8.5771083831787095E-2</v>
      </c>
      <c r="L4830" s="26">
        <v>0.21143746376037501</v>
      </c>
      <c r="N4830">
        <f>(Tabell1[[#This Row],[TP]]+Tabell1[[#This Row],[TN]])/(Tabell1[[#This Row],[TP]]+Tabell1[[#This Row],[TN]]+Tabell1[[#This Row],[FP]]+Tabell1[[#This Row],[FN]])</f>
        <v>0.8758458901019579</v>
      </c>
      <c r="O4830">
        <f>Tabell1[[#This Row],[TP]]/(Tabell1[[#This Row],[TP]]+Tabell1[[#This Row],[FP]])</f>
        <v>0.89553656220322886</v>
      </c>
      <c r="P4830">
        <f>Tabell1[[#This Row],[TP]]/(Tabell1[[#This Row],[TP]]+Tabell1[[#This Row],[FN]])</f>
        <v>0.8509294351200144</v>
      </c>
      <c r="Q4830">
        <f>2*(Tabell1[[#This Row],[Recall]] * Tabell1[[#This Row],[Precision]]) / (Tabell1[[#This Row],[Recall]] + Tabell1[[#This Row],[Precision]])</f>
        <v>0.87266333518415695</v>
      </c>
      <c r="R4830">
        <v>4715</v>
      </c>
      <c r="S4830">
        <v>4992</v>
      </c>
      <c r="T4830">
        <v>550</v>
      </c>
      <c r="U4830">
        <v>826</v>
      </c>
    </row>
    <row r="4831" spans="1:21" hidden="1" x14ac:dyDescent="0.3">
      <c r="A4831" s="23" t="s">
        <v>48</v>
      </c>
      <c r="B4831" s="25" t="s">
        <v>22</v>
      </c>
      <c r="C4831" s="23" t="s">
        <v>40</v>
      </c>
      <c r="D4831" s="23" t="s">
        <v>40</v>
      </c>
      <c r="E4831" t="s">
        <v>41</v>
      </c>
      <c r="F4831" s="19" t="s">
        <v>21</v>
      </c>
      <c r="G4831" s="21" t="s">
        <v>29</v>
      </c>
      <c r="H4831" s="21" t="s">
        <v>29</v>
      </c>
      <c r="I4831" s="21"/>
      <c r="J4831" s="21" t="s">
        <v>29</v>
      </c>
      <c r="K4831" s="26">
        <v>7.71505832672119E-2</v>
      </c>
      <c r="L4831" s="26">
        <v>0.19547152519225999</v>
      </c>
      <c r="N4831">
        <f>(Tabell1[[#This Row],[TP]]+Tabell1[[#This Row],[TN]])/(Tabell1[[#This Row],[TP]]+Tabell1[[#This Row],[TN]]+Tabell1[[#This Row],[FP]]+Tabell1[[#This Row],[FN]])</f>
        <v>0.8758458901019579</v>
      </c>
      <c r="O4831">
        <f>Tabell1[[#This Row],[TP]]/(Tabell1[[#This Row],[TP]]+Tabell1[[#This Row],[FP]])</f>
        <v>0.89553656220322886</v>
      </c>
      <c r="P4831">
        <f>Tabell1[[#This Row],[TP]]/(Tabell1[[#This Row],[TP]]+Tabell1[[#This Row],[FN]])</f>
        <v>0.8509294351200144</v>
      </c>
      <c r="Q4831">
        <f>2*(Tabell1[[#This Row],[Recall]] * Tabell1[[#This Row],[Precision]]) / (Tabell1[[#This Row],[Recall]] + Tabell1[[#This Row],[Precision]])</f>
        <v>0.87266333518415695</v>
      </c>
      <c r="R4831">
        <v>4715</v>
      </c>
      <c r="S4831">
        <v>4992</v>
      </c>
      <c r="T4831">
        <v>550</v>
      </c>
      <c r="U4831">
        <v>826</v>
      </c>
    </row>
    <row r="4832" spans="1:21" hidden="1" x14ac:dyDescent="0.3">
      <c r="A4832" s="21" t="s">
        <v>31</v>
      </c>
      <c r="B4832" s="23" t="s">
        <v>33</v>
      </c>
      <c r="C4832" s="25" t="s">
        <v>36</v>
      </c>
      <c r="D4832" s="25" t="s">
        <v>36</v>
      </c>
      <c r="E4832" t="s">
        <v>37</v>
      </c>
      <c r="F4832" s="19" t="s">
        <v>21</v>
      </c>
      <c r="G4832" s="25" t="s">
        <v>26</v>
      </c>
      <c r="H4832" s="21" t="s">
        <v>29</v>
      </c>
      <c r="I4832" s="21"/>
      <c r="J4832" s="25" t="s">
        <v>26</v>
      </c>
      <c r="K4832" s="26">
        <v>323.00708937644902</v>
      </c>
      <c r="L4832" s="26">
        <v>2.6759984493255602</v>
      </c>
      <c r="N4832">
        <f>(Tabell1[[#This Row],[TP]]+Tabell1[[#This Row],[TN]])/(Tabell1[[#This Row],[TP]]+Tabell1[[#This Row],[TN]]+Tabell1[[#This Row],[FP]]+Tabell1[[#This Row],[FN]])</f>
        <v>0.80597970192923107</v>
      </c>
      <c r="O4832">
        <f>Tabell1[[#This Row],[TP]]/(Tabell1[[#This Row],[TP]]+Tabell1[[#This Row],[FP]])</f>
        <v>0.77731451785332473</v>
      </c>
      <c r="P4832">
        <f>Tabell1[[#This Row],[TP]]/(Tabell1[[#This Row],[TP]]+Tabell1[[#This Row],[FN]])</f>
        <v>0.99466484268125854</v>
      </c>
      <c r="Q4832">
        <f>2*(Tabell1[[#This Row],[Recall]] * Tabell1[[#This Row],[Precision]]) / (Tabell1[[#This Row],[Recall]] + Tabell1[[#This Row],[Precision]])</f>
        <v>0.87265962554008636</v>
      </c>
      <c r="R4832">
        <v>7271</v>
      </c>
      <c r="S4832">
        <v>1544</v>
      </c>
      <c r="T4832">
        <v>2083</v>
      </c>
      <c r="U4832">
        <v>39</v>
      </c>
    </row>
    <row r="4833" spans="1:21" hidden="1" x14ac:dyDescent="0.3">
      <c r="A4833" s="21" t="s">
        <v>31</v>
      </c>
      <c r="B4833" s="23" t="s">
        <v>33</v>
      </c>
      <c r="C4833" s="23" t="s">
        <v>40</v>
      </c>
      <c r="D4833" s="23" t="s">
        <v>40</v>
      </c>
      <c r="E4833" t="s">
        <v>41</v>
      </c>
      <c r="F4833" s="19" t="s">
        <v>21</v>
      </c>
      <c r="G4833" s="21" t="s">
        <v>29</v>
      </c>
      <c r="H4833" s="21" t="s">
        <v>29</v>
      </c>
      <c r="I4833" s="21"/>
      <c r="J4833" s="25" t="s">
        <v>26</v>
      </c>
      <c r="K4833" s="26">
        <v>319.73092246055597</v>
      </c>
      <c r="L4833" s="26">
        <v>2.6325614452361998</v>
      </c>
      <c r="N4833">
        <f>(Tabell1[[#This Row],[TP]]+Tabell1[[#This Row],[TN]])/(Tabell1[[#This Row],[TP]]+Tabell1[[#This Row],[TN]]+Tabell1[[#This Row],[FP]]+Tabell1[[#This Row],[FN]])</f>
        <v>0.87313904177569246</v>
      </c>
      <c r="O4833">
        <f>Tabell1[[#This Row],[TP]]/(Tabell1[[#This Row],[TP]]+Tabell1[[#This Row],[FP]])</f>
        <v>0.87625113739763416</v>
      </c>
      <c r="P4833">
        <f>Tabell1[[#This Row],[TP]]/(Tabell1[[#This Row],[TP]]+Tabell1[[#This Row],[FN]])</f>
        <v>0.86897671900378992</v>
      </c>
      <c r="Q4833">
        <f>2*(Tabell1[[#This Row],[Recall]] * Tabell1[[#This Row],[Precision]]) / (Tabell1[[#This Row],[Recall]] + Tabell1[[#This Row],[Precision]])</f>
        <v>0.87259876766944544</v>
      </c>
      <c r="R4833">
        <v>4815</v>
      </c>
      <c r="S4833">
        <v>4862</v>
      </c>
      <c r="T4833">
        <v>680</v>
      </c>
      <c r="U4833">
        <v>726</v>
      </c>
    </row>
    <row r="4834" spans="1:21" hidden="1" x14ac:dyDescent="0.3">
      <c r="A4834" s="25" t="s">
        <v>20</v>
      </c>
      <c r="B4834" s="21" t="s">
        <v>32</v>
      </c>
      <c r="C4834" s="23" t="s">
        <v>40</v>
      </c>
      <c r="D4834" s="23" t="s">
        <v>40</v>
      </c>
      <c r="E4834" t="s">
        <v>46</v>
      </c>
      <c r="F4834" s="19" t="s">
        <v>21</v>
      </c>
      <c r="G4834" s="25" t="s">
        <v>26</v>
      </c>
      <c r="H4834" s="25" t="s">
        <v>26</v>
      </c>
      <c r="I4834" s="21"/>
      <c r="J4834" s="21" t="s">
        <v>29</v>
      </c>
      <c r="K4834" s="26">
        <v>3.47140908241271</v>
      </c>
      <c r="L4834" s="26">
        <v>9.2822244167327792</v>
      </c>
      <c r="N4834">
        <f>(Tabell1[[#This Row],[TP]]+Tabell1[[#This Row],[TN]])/(Tabell1[[#This Row],[TP]]+Tabell1[[#This Row],[TN]]+Tabell1[[#This Row],[FP]]+Tabell1[[#This Row],[FN]])</f>
        <v>0.87549836897426603</v>
      </c>
      <c r="O4834">
        <f>Tabell1[[#This Row],[TP]]/(Tabell1[[#This Row],[TP]]+Tabell1[[#This Row],[FP]])</f>
        <v>0.89103657381087742</v>
      </c>
      <c r="P4834">
        <f>Tabell1[[#This Row],[TP]]/(Tabell1[[#This Row],[TP]]+Tabell1[[#This Row],[FN]])</f>
        <v>0.85475368114888206</v>
      </c>
      <c r="Q4834">
        <f>2*(Tabell1[[#This Row],[Recall]] * Tabell1[[#This Row],[Precision]]) / (Tabell1[[#This Row],[Recall]] + Tabell1[[#This Row],[Precision]])</f>
        <v>0.87251809241046574</v>
      </c>
      <c r="R4834">
        <v>4702</v>
      </c>
      <c r="S4834">
        <v>4960</v>
      </c>
      <c r="T4834">
        <v>575</v>
      </c>
      <c r="U4834">
        <v>799</v>
      </c>
    </row>
    <row r="4835" spans="1:21" hidden="1" x14ac:dyDescent="0.3">
      <c r="A4835" s="25" t="s">
        <v>20</v>
      </c>
      <c r="B4835" s="21" t="s">
        <v>32</v>
      </c>
      <c r="C4835" s="23" t="s">
        <v>40</v>
      </c>
      <c r="D4835" s="20" t="s">
        <v>23</v>
      </c>
      <c r="E4835" t="s">
        <v>24</v>
      </c>
      <c r="F4835" s="25" t="s">
        <v>30</v>
      </c>
      <c r="G4835" s="25" t="s">
        <v>26</v>
      </c>
      <c r="H4835" s="21" t="s">
        <v>29</v>
      </c>
      <c r="I4835" s="25" t="s">
        <v>25</v>
      </c>
      <c r="J4835" s="25" t="s">
        <v>26</v>
      </c>
      <c r="K4835" s="26">
        <v>2.9451978206634499</v>
      </c>
      <c r="L4835" s="26">
        <v>3.9512906074523899</v>
      </c>
      <c r="N4835">
        <f>(Tabell1[[#This Row],[TP]]+Tabell1[[#This Row],[TN]])/(Tabell1[[#This Row],[TP]]+Tabell1[[#This Row],[TN]]+Tabell1[[#This Row],[FP]]+Tabell1[[#This Row],[FN]])</f>
        <v>0.79677740563048793</v>
      </c>
      <c r="O4835">
        <f>Tabell1[[#This Row],[TP]]/(Tabell1[[#This Row],[TP]]+Tabell1[[#This Row],[FP]])</f>
        <v>0.96459065796082366</v>
      </c>
      <c r="P4835">
        <f>Tabell1[[#This Row],[TP]]/(Tabell1[[#This Row],[TP]]+Tabell1[[#This Row],[FN]])</f>
        <v>0.79647485743908764</v>
      </c>
      <c r="Q4835">
        <f>2*(Tabell1[[#This Row],[Recall]] * Tabell1[[#This Row],[Precision]]) / (Tabell1[[#This Row],[Recall]] + Tabell1[[#This Row],[Precision]])</f>
        <v>0.87250837639843259</v>
      </c>
      <c r="R4835">
        <v>7682</v>
      </c>
      <c r="S4835">
        <v>1120</v>
      </c>
      <c r="T4835">
        <v>282</v>
      </c>
      <c r="U4835">
        <v>1963</v>
      </c>
    </row>
    <row r="4836" spans="1:21" hidden="1" x14ac:dyDescent="0.3">
      <c r="A4836" s="25" t="s">
        <v>20</v>
      </c>
      <c r="B4836" s="23" t="s">
        <v>33</v>
      </c>
      <c r="C4836" s="23" t="s">
        <v>40</v>
      </c>
      <c r="D4836" s="23" t="s">
        <v>40</v>
      </c>
      <c r="E4836" t="s">
        <v>46</v>
      </c>
      <c r="F4836" s="25" t="s">
        <v>30</v>
      </c>
      <c r="G4836" s="25" t="s">
        <v>26</v>
      </c>
      <c r="H4836" s="25" t="s">
        <v>26</v>
      </c>
      <c r="I4836" s="25" t="s">
        <v>25</v>
      </c>
      <c r="J4836" s="21" t="s">
        <v>29</v>
      </c>
      <c r="K4836" s="26">
        <v>4.7196404933929399</v>
      </c>
      <c r="L4836" s="26">
        <v>11.916708230972199</v>
      </c>
      <c r="N4836">
        <f>(Tabell1[[#This Row],[TP]]+Tabell1[[#This Row],[TN]])/(Tabell1[[#This Row],[TP]]+Tabell1[[#This Row],[TN]]+Tabell1[[#This Row],[FP]]+Tabell1[[#This Row],[FN]])</f>
        <v>0.87504530627038779</v>
      </c>
      <c r="O4836">
        <f>Tabell1[[#This Row],[TP]]/(Tabell1[[#This Row],[TP]]+Tabell1[[#This Row],[FP]])</f>
        <v>0.88784343244260444</v>
      </c>
      <c r="P4836">
        <f>Tabell1[[#This Row],[TP]]/(Tabell1[[#This Row],[TP]]+Tabell1[[#This Row],[FN]])</f>
        <v>0.85766224322850393</v>
      </c>
      <c r="Q4836">
        <f>2*(Tabell1[[#This Row],[Recall]] * Tabell1[[#This Row],[Precision]]) / (Tabell1[[#This Row],[Recall]] + Tabell1[[#This Row],[Precision]])</f>
        <v>0.87249190938511323</v>
      </c>
      <c r="R4836">
        <v>4718</v>
      </c>
      <c r="S4836">
        <v>4939</v>
      </c>
      <c r="T4836">
        <v>596</v>
      </c>
      <c r="U4836">
        <v>783</v>
      </c>
    </row>
    <row r="4837" spans="1:21" hidden="1" x14ac:dyDescent="0.3">
      <c r="A4837" s="21" t="s">
        <v>31</v>
      </c>
      <c r="B4837" s="23" t="s">
        <v>33</v>
      </c>
      <c r="C4837" s="24" t="s">
        <v>38</v>
      </c>
      <c r="D4837" s="24" t="s">
        <v>38</v>
      </c>
      <c r="E4837" t="s">
        <v>39</v>
      </c>
      <c r="F4837" s="25" t="s">
        <v>30</v>
      </c>
      <c r="G4837" s="21" t="s">
        <v>29</v>
      </c>
      <c r="H4837" s="25" t="s">
        <v>26</v>
      </c>
      <c r="I4837" s="21"/>
      <c r="J4837" s="25" t="s">
        <v>26</v>
      </c>
      <c r="K4837" s="26">
        <v>207.327080726623</v>
      </c>
      <c r="L4837" s="26">
        <v>5.9172098636627197</v>
      </c>
      <c r="N4837">
        <f>(Tabell1[[#This Row],[TP]]+Tabell1[[#This Row],[TN]])/(Tabell1[[#This Row],[TP]]+Tabell1[[#This Row],[TN]]+Tabell1[[#This Row],[FP]]+Tabell1[[#This Row],[FN]])</f>
        <v>0.82644330361163654</v>
      </c>
      <c r="O4837">
        <f>Tabell1[[#This Row],[TP]]/(Tabell1[[#This Row],[TP]]+Tabell1[[#This Row],[FP]])</f>
        <v>0.782546665081441</v>
      </c>
      <c r="P4837">
        <f>Tabell1[[#This Row],[TP]]/(Tabell1[[#This Row],[TP]]+Tabell1[[#This Row],[FN]])</f>
        <v>0.98532934131736527</v>
      </c>
      <c r="Q4837">
        <f>2*(Tabell1[[#This Row],[Recall]] * Tabell1[[#This Row],[Precision]]) / (Tabell1[[#This Row],[Recall]] + Tabell1[[#This Row],[Precision]])</f>
        <v>0.87230799814458959</v>
      </c>
      <c r="R4837">
        <v>6582</v>
      </c>
      <c r="S4837">
        <v>2594</v>
      </c>
      <c r="T4837">
        <v>1829</v>
      </c>
      <c r="U4837">
        <v>98</v>
      </c>
    </row>
    <row r="4838" spans="1:21" hidden="1" x14ac:dyDescent="0.3">
      <c r="A4838" s="23" t="s">
        <v>48</v>
      </c>
      <c r="B4838" s="25" t="s">
        <v>22</v>
      </c>
      <c r="C4838" s="23" t="s">
        <v>40</v>
      </c>
      <c r="D4838" s="23" t="s">
        <v>40</v>
      </c>
      <c r="E4838" t="s">
        <v>46</v>
      </c>
      <c r="F4838" s="19" t="s">
        <v>21</v>
      </c>
      <c r="G4838" s="25" t="s">
        <v>26</v>
      </c>
      <c r="H4838" s="21" t="s">
        <v>29</v>
      </c>
      <c r="I4838" s="25" t="s">
        <v>25</v>
      </c>
      <c r="J4838" s="21" t="s">
        <v>29</v>
      </c>
      <c r="K4838" s="26">
        <v>0.13772082328796301</v>
      </c>
      <c r="L4838" s="26">
        <v>0.55230307579040505</v>
      </c>
      <c r="N4838">
        <f>(Tabell1[[#This Row],[TP]]+Tabell1[[#This Row],[TN]])/(Tabell1[[#This Row],[TP]]+Tabell1[[#This Row],[TN]]+Tabell1[[#This Row],[FP]]+Tabell1[[#This Row],[FN]])</f>
        <v>0.87450163102573397</v>
      </c>
      <c r="O4838">
        <f>Tabell1[[#This Row],[TP]]/(Tabell1[[#This Row],[TP]]+Tabell1[[#This Row],[FP]])</f>
        <v>0.8852489704230625</v>
      </c>
      <c r="P4838">
        <f>Tabell1[[#This Row],[TP]]/(Tabell1[[#This Row],[TP]]+Tabell1[[#This Row],[FN]])</f>
        <v>0.85966187965824392</v>
      </c>
      <c r="Q4838">
        <f>2*(Tabell1[[#This Row],[Recall]] * Tabell1[[#This Row],[Precision]]) / (Tabell1[[#This Row],[Recall]] + Tabell1[[#This Row],[Precision]])</f>
        <v>0.87226782255833246</v>
      </c>
      <c r="R4838">
        <v>4729</v>
      </c>
      <c r="S4838">
        <v>4922</v>
      </c>
      <c r="T4838">
        <v>613</v>
      </c>
      <c r="U4838">
        <v>772</v>
      </c>
    </row>
    <row r="4839" spans="1:21" hidden="1" x14ac:dyDescent="0.3">
      <c r="A4839" s="21" t="s">
        <v>31</v>
      </c>
      <c r="B4839" s="21" t="s">
        <v>32</v>
      </c>
      <c r="C4839" s="23" t="s">
        <v>40</v>
      </c>
      <c r="D4839" s="23" t="s">
        <v>40</v>
      </c>
      <c r="E4839" t="s">
        <v>46</v>
      </c>
      <c r="F4839" s="25" t="s">
        <v>30</v>
      </c>
      <c r="G4839" s="21" t="s">
        <v>29</v>
      </c>
      <c r="H4839" s="21" t="s">
        <v>29</v>
      </c>
      <c r="I4839" s="21"/>
      <c r="J4839" s="25" t="s">
        <v>26</v>
      </c>
      <c r="K4839" s="26">
        <v>7.9094753265380797</v>
      </c>
      <c r="L4839" s="26">
        <v>1.9386396408080999</v>
      </c>
      <c r="N4839">
        <f>(Tabell1[[#This Row],[TP]]+Tabell1[[#This Row],[TN]])/(Tabell1[[#This Row],[TP]]+Tabell1[[#This Row],[TN]]+Tabell1[[#This Row],[FP]]+Tabell1[[#This Row],[FN]])</f>
        <v>0.87323305545487495</v>
      </c>
      <c r="O4839">
        <f>Tabell1[[#This Row],[TP]]/(Tabell1[[#This Row],[TP]]+Tabell1[[#This Row],[FP]])</f>
        <v>0.8763302752293578</v>
      </c>
      <c r="P4839">
        <f>Tabell1[[#This Row],[TP]]/(Tabell1[[#This Row],[TP]]+Tabell1[[#This Row],[FN]])</f>
        <v>0.86820578076713328</v>
      </c>
      <c r="Q4839">
        <f>2*(Tabell1[[#This Row],[Recall]] * Tabell1[[#This Row],[Precision]]) / (Tabell1[[#This Row],[Recall]] + Tabell1[[#This Row],[Precision]])</f>
        <v>0.87224910967034974</v>
      </c>
      <c r="R4839">
        <v>4776</v>
      </c>
      <c r="S4839">
        <v>4861</v>
      </c>
      <c r="T4839">
        <v>674</v>
      </c>
      <c r="U4839">
        <v>725</v>
      </c>
    </row>
    <row r="4840" spans="1:21" hidden="1" x14ac:dyDescent="0.3">
      <c r="A4840" s="25" t="s">
        <v>20</v>
      </c>
      <c r="B4840" s="23" t="s">
        <v>33</v>
      </c>
      <c r="C4840" s="23" t="s">
        <v>40</v>
      </c>
      <c r="D4840" s="23" t="s">
        <v>40</v>
      </c>
      <c r="E4840" t="s">
        <v>41</v>
      </c>
      <c r="F4840" s="19" t="s">
        <v>21</v>
      </c>
      <c r="G4840" s="25" t="s">
        <v>26</v>
      </c>
      <c r="H4840" s="21" t="s">
        <v>29</v>
      </c>
      <c r="I4840" s="25" t="s">
        <v>25</v>
      </c>
      <c r="J4840" s="25" t="s">
        <v>26</v>
      </c>
      <c r="K4840" s="26">
        <v>1.5952877998352</v>
      </c>
      <c r="L4840" s="26">
        <v>4.3777265548706001</v>
      </c>
      <c r="N4840">
        <f>(Tabell1[[#This Row],[TP]]+Tabell1[[#This Row],[TN]])/(Tabell1[[#This Row],[TP]]+Tabell1[[#This Row],[TN]]+Tabell1[[#This Row],[FP]]+Tabell1[[#This Row],[FN]])</f>
        <v>0.87476315077145173</v>
      </c>
      <c r="O4840">
        <f>Tabell1[[#This Row],[TP]]/(Tabell1[[#This Row],[TP]]+Tabell1[[#This Row],[FP]])</f>
        <v>0.89068673565380996</v>
      </c>
      <c r="P4840">
        <f>Tabell1[[#This Row],[TP]]/(Tabell1[[#This Row],[TP]]+Tabell1[[#This Row],[FN]])</f>
        <v>0.85435841905793175</v>
      </c>
      <c r="Q4840">
        <f>2*(Tabell1[[#This Row],[Recall]] * Tabell1[[#This Row],[Precision]]) / (Tabell1[[#This Row],[Recall]] + Tabell1[[#This Row],[Precision]])</f>
        <v>0.872144436256448</v>
      </c>
      <c r="R4840">
        <v>4734</v>
      </c>
      <c r="S4840">
        <v>4961</v>
      </c>
      <c r="T4840">
        <v>581</v>
      </c>
      <c r="U4840">
        <v>807</v>
      </c>
    </row>
    <row r="4841" spans="1:21" hidden="1" x14ac:dyDescent="0.3">
      <c r="A4841" s="25" t="s">
        <v>20</v>
      </c>
      <c r="B4841" s="23" t="s">
        <v>33</v>
      </c>
      <c r="C4841" s="23" t="s">
        <v>40</v>
      </c>
      <c r="D4841" s="23" t="s">
        <v>40</v>
      </c>
      <c r="E4841" t="s">
        <v>41</v>
      </c>
      <c r="F4841" s="19" t="s">
        <v>21</v>
      </c>
      <c r="G4841" s="21" t="s">
        <v>29</v>
      </c>
      <c r="H4841" s="21" t="s">
        <v>29</v>
      </c>
      <c r="I4841" s="25" t="s">
        <v>25</v>
      </c>
      <c r="J4841" s="25" t="s">
        <v>26</v>
      </c>
      <c r="K4841" s="26">
        <v>1.50597476959228</v>
      </c>
      <c r="L4841" s="26">
        <v>4.4396829605102504</v>
      </c>
      <c r="N4841">
        <f>(Tabell1[[#This Row],[TP]]+Tabell1[[#This Row],[TN]])/(Tabell1[[#This Row],[TP]]+Tabell1[[#This Row],[TN]]+Tabell1[[#This Row],[FP]]+Tabell1[[#This Row],[FN]])</f>
        <v>0.87476315077145173</v>
      </c>
      <c r="O4841">
        <f>Tabell1[[#This Row],[TP]]/(Tabell1[[#This Row],[TP]]+Tabell1[[#This Row],[FP]])</f>
        <v>0.89068673565380996</v>
      </c>
      <c r="P4841">
        <f>Tabell1[[#This Row],[TP]]/(Tabell1[[#This Row],[TP]]+Tabell1[[#This Row],[FN]])</f>
        <v>0.85435841905793175</v>
      </c>
      <c r="Q4841">
        <f>2*(Tabell1[[#This Row],[Recall]] * Tabell1[[#This Row],[Precision]]) / (Tabell1[[#This Row],[Recall]] + Tabell1[[#This Row],[Precision]])</f>
        <v>0.872144436256448</v>
      </c>
      <c r="R4841">
        <v>4734</v>
      </c>
      <c r="S4841">
        <v>4961</v>
      </c>
      <c r="T4841">
        <v>581</v>
      </c>
      <c r="U4841">
        <v>807</v>
      </c>
    </row>
    <row r="4842" spans="1:21" hidden="1" x14ac:dyDescent="0.3">
      <c r="A4842" s="23" t="s">
        <v>48</v>
      </c>
      <c r="B4842" s="25" t="s">
        <v>22</v>
      </c>
      <c r="C4842" s="23" t="s">
        <v>40</v>
      </c>
      <c r="D4842" s="23" t="s">
        <v>40</v>
      </c>
      <c r="E4842" t="s">
        <v>41</v>
      </c>
      <c r="F4842" s="19" t="s">
        <v>21</v>
      </c>
      <c r="G4842" s="25" t="s">
        <v>26</v>
      </c>
      <c r="H4842" s="21" t="s">
        <v>29</v>
      </c>
      <c r="I4842" s="25" t="s">
        <v>25</v>
      </c>
      <c r="J4842" s="21" t="s">
        <v>29</v>
      </c>
      <c r="K4842" s="26">
        <v>8.64536762237548E-2</v>
      </c>
      <c r="L4842" s="26">
        <v>0.22041988372802701</v>
      </c>
      <c r="N4842">
        <f>(Tabell1[[#This Row],[TP]]+Tabell1[[#This Row],[TN]])/(Tabell1[[#This Row],[TP]]+Tabell1[[#This Row],[TN]]+Tabell1[[#This Row],[FP]]+Tabell1[[#This Row],[FN]])</f>
        <v>0.87449246593882524</v>
      </c>
      <c r="O4842">
        <f>Tabell1[[#This Row],[TP]]/(Tabell1[[#This Row],[TP]]+Tabell1[[#This Row],[FP]])</f>
        <v>0.88886806596701651</v>
      </c>
      <c r="P4842">
        <f>Tabell1[[#This Row],[TP]]/(Tabell1[[#This Row],[TP]]+Tabell1[[#This Row],[FN]])</f>
        <v>0.85598267460747157</v>
      </c>
      <c r="Q4842">
        <f>2*(Tabell1[[#This Row],[Recall]] * Tabell1[[#This Row],[Precision]]) / (Tabell1[[#This Row],[Recall]] + Tabell1[[#This Row],[Precision]])</f>
        <v>0.87211547301645687</v>
      </c>
      <c r="R4842">
        <v>4743</v>
      </c>
      <c r="S4842">
        <v>4949</v>
      </c>
      <c r="T4842">
        <v>593</v>
      </c>
      <c r="U4842">
        <v>798</v>
      </c>
    </row>
    <row r="4843" spans="1:21" hidden="1" x14ac:dyDescent="0.3">
      <c r="A4843" s="23" t="s">
        <v>48</v>
      </c>
      <c r="B4843" s="25" t="s">
        <v>22</v>
      </c>
      <c r="C4843" s="23" t="s">
        <v>40</v>
      </c>
      <c r="D4843" s="23" t="s">
        <v>40</v>
      </c>
      <c r="E4843" t="s">
        <v>41</v>
      </c>
      <c r="F4843" s="19" t="s">
        <v>21</v>
      </c>
      <c r="G4843" s="21" t="s">
        <v>29</v>
      </c>
      <c r="H4843" s="21" t="s">
        <v>29</v>
      </c>
      <c r="I4843" s="25" t="s">
        <v>25</v>
      </c>
      <c r="J4843" s="21" t="s">
        <v>29</v>
      </c>
      <c r="K4843" s="26">
        <v>8.2807064056396401E-2</v>
      </c>
      <c r="L4843" s="26">
        <v>0.20944786071777299</v>
      </c>
      <c r="N4843">
        <f>(Tabell1[[#This Row],[TP]]+Tabell1[[#This Row],[TN]])/(Tabell1[[#This Row],[TP]]+Tabell1[[#This Row],[TN]]+Tabell1[[#This Row],[FP]]+Tabell1[[#This Row],[FN]])</f>
        <v>0.87449246593882524</v>
      </c>
      <c r="O4843">
        <f>Tabell1[[#This Row],[TP]]/(Tabell1[[#This Row],[TP]]+Tabell1[[#This Row],[FP]])</f>
        <v>0.88886806596701651</v>
      </c>
      <c r="P4843">
        <f>Tabell1[[#This Row],[TP]]/(Tabell1[[#This Row],[TP]]+Tabell1[[#This Row],[FN]])</f>
        <v>0.85598267460747157</v>
      </c>
      <c r="Q4843">
        <f>2*(Tabell1[[#This Row],[Recall]] * Tabell1[[#This Row],[Precision]]) / (Tabell1[[#This Row],[Recall]] + Tabell1[[#This Row],[Precision]])</f>
        <v>0.87211547301645687</v>
      </c>
      <c r="R4843">
        <v>4743</v>
      </c>
      <c r="S4843">
        <v>4949</v>
      </c>
      <c r="T4843">
        <v>593</v>
      </c>
      <c r="U4843">
        <v>798</v>
      </c>
    </row>
    <row r="4844" spans="1:21" hidden="1" x14ac:dyDescent="0.3">
      <c r="A4844" s="21" t="s">
        <v>31</v>
      </c>
      <c r="B4844" s="23" t="s">
        <v>33</v>
      </c>
      <c r="C4844" s="25" t="s">
        <v>36</v>
      </c>
      <c r="D4844" s="25" t="s">
        <v>36</v>
      </c>
      <c r="E4844" t="s">
        <v>37</v>
      </c>
      <c r="F4844" s="19" t="s">
        <v>21</v>
      </c>
      <c r="G4844" s="25" t="s">
        <v>26</v>
      </c>
      <c r="H4844" s="21" t="s">
        <v>29</v>
      </c>
      <c r="I4844" s="25" t="s">
        <v>25</v>
      </c>
      <c r="J4844" s="21" t="s">
        <v>29</v>
      </c>
      <c r="K4844" s="26">
        <v>73.184146881103501</v>
      </c>
      <c r="L4844" s="26">
        <v>0.65267634391784601</v>
      </c>
      <c r="N4844">
        <f>(Tabell1[[#This Row],[TP]]+Tabell1[[#This Row],[TN]])/(Tabell1[[#This Row],[TP]]+Tabell1[[#This Row],[TN]]+Tabell1[[#This Row],[FP]]+Tabell1[[#This Row],[FN]])</f>
        <v>0.80634543293407701</v>
      </c>
      <c r="O4844">
        <f>Tabell1[[#This Row],[TP]]/(Tabell1[[#This Row],[TP]]+Tabell1[[#This Row],[FP]])</f>
        <v>0.78070934256055369</v>
      </c>
      <c r="P4844">
        <f>Tabell1[[#This Row],[TP]]/(Tabell1[[#This Row],[TP]]+Tabell1[[#This Row],[FN]])</f>
        <v>0.987688098495212</v>
      </c>
      <c r="Q4844">
        <f>2*(Tabell1[[#This Row],[Recall]] * Tabell1[[#This Row],[Precision]]) / (Tabell1[[#This Row],[Recall]] + Tabell1[[#This Row],[Precision]])</f>
        <v>0.87208600072472531</v>
      </c>
      <c r="R4844">
        <v>7220</v>
      </c>
      <c r="S4844">
        <v>1599</v>
      </c>
      <c r="T4844">
        <v>2028</v>
      </c>
      <c r="U4844">
        <v>90</v>
      </c>
    </row>
    <row r="4845" spans="1:21" hidden="1" x14ac:dyDescent="0.3">
      <c r="A4845" s="23" t="s">
        <v>48</v>
      </c>
      <c r="B4845" s="25" t="s">
        <v>22</v>
      </c>
      <c r="C4845" s="23" t="s">
        <v>40</v>
      </c>
      <c r="D4845" s="23" t="s">
        <v>40</v>
      </c>
      <c r="E4845" t="s">
        <v>41</v>
      </c>
      <c r="F4845" s="19" t="s">
        <v>21</v>
      </c>
      <c r="G4845" s="25" t="s">
        <v>26</v>
      </c>
      <c r="H4845" s="21" t="s">
        <v>29</v>
      </c>
      <c r="I4845" s="21"/>
      <c r="J4845" s="25" t="s">
        <v>26</v>
      </c>
      <c r="K4845" s="26">
        <v>8.3810806274413993E-2</v>
      </c>
      <c r="L4845" s="26">
        <v>0.20747613906860299</v>
      </c>
      <c r="N4845">
        <f>(Tabell1[[#This Row],[TP]]+Tabell1[[#This Row],[TN]])/(Tabell1[[#This Row],[TP]]+Tabell1[[#This Row],[TN]]+Tabell1[[#This Row],[FP]]+Tabell1[[#This Row],[FN]])</f>
        <v>0.87530452043670481</v>
      </c>
      <c r="O4845">
        <f>Tabell1[[#This Row],[TP]]/(Tabell1[[#This Row],[TP]]+Tabell1[[#This Row],[FP]])</f>
        <v>0.89526705949439267</v>
      </c>
      <c r="P4845">
        <f>Tabell1[[#This Row],[TP]]/(Tabell1[[#This Row],[TP]]+Tabell1[[#This Row],[FN]])</f>
        <v>0.85002707092582563</v>
      </c>
      <c r="Q4845">
        <f>2*(Tabell1[[#This Row],[Recall]] * Tabell1[[#This Row],[Precision]]) / (Tabell1[[#This Row],[Recall]] + Tabell1[[#This Row],[Precision]])</f>
        <v>0.87206072949453795</v>
      </c>
      <c r="R4845">
        <v>4710</v>
      </c>
      <c r="S4845">
        <v>4991</v>
      </c>
      <c r="T4845">
        <v>551</v>
      </c>
      <c r="U4845">
        <v>831</v>
      </c>
    </row>
    <row r="4846" spans="1:21" hidden="1" x14ac:dyDescent="0.3">
      <c r="A4846" s="23" t="s">
        <v>48</v>
      </c>
      <c r="B4846" s="25" t="s">
        <v>22</v>
      </c>
      <c r="C4846" s="23" t="s">
        <v>40</v>
      </c>
      <c r="D4846" s="23" t="s">
        <v>40</v>
      </c>
      <c r="E4846" t="s">
        <v>41</v>
      </c>
      <c r="F4846" s="19" t="s">
        <v>21</v>
      </c>
      <c r="G4846" s="21" t="s">
        <v>29</v>
      </c>
      <c r="H4846" s="21" t="s">
        <v>29</v>
      </c>
      <c r="I4846" s="21"/>
      <c r="J4846" s="25" t="s">
        <v>26</v>
      </c>
      <c r="K4846" s="26">
        <v>7.67948627471923E-2</v>
      </c>
      <c r="L4846" s="26">
        <v>0.198471069335937</v>
      </c>
      <c r="N4846">
        <f>(Tabell1[[#This Row],[TP]]+Tabell1[[#This Row],[TN]])/(Tabell1[[#This Row],[TP]]+Tabell1[[#This Row],[TN]]+Tabell1[[#This Row],[FP]]+Tabell1[[#This Row],[FN]])</f>
        <v>0.87530452043670481</v>
      </c>
      <c r="O4846">
        <f>Tabell1[[#This Row],[TP]]/(Tabell1[[#This Row],[TP]]+Tabell1[[#This Row],[FP]])</f>
        <v>0.89526705949439267</v>
      </c>
      <c r="P4846">
        <f>Tabell1[[#This Row],[TP]]/(Tabell1[[#This Row],[TP]]+Tabell1[[#This Row],[FN]])</f>
        <v>0.85002707092582563</v>
      </c>
      <c r="Q4846">
        <f>2*(Tabell1[[#This Row],[Recall]] * Tabell1[[#This Row],[Precision]]) / (Tabell1[[#This Row],[Recall]] + Tabell1[[#This Row],[Precision]])</f>
        <v>0.87206072949453795</v>
      </c>
      <c r="R4846">
        <v>4710</v>
      </c>
      <c r="S4846">
        <v>4991</v>
      </c>
      <c r="T4846">
        <v>551</v>
      </c>
      <c r="U4846">
        <v>831</v>
      </c>
    </row>
    <row r="4847" spans="1:21" hidden="1" x14ac:dyDescent="0.3">
      <c r="A4847" s="25" t="s">
        <v>20</v>
      </c>
      <c r="B4847" s="21" t="s">
        <v>32</v>
      </c>
      <c r="C4847" s="23" t="s">
        <v>40</v>
      </c>
      <c r="D4847" s="20" t="s">
        <v>23</v>
      </c>
      <c r="E4847" t="s">
        <v>24</v>
      </c>
      <c r="F4847" s="25" t="s">
        <v>30</v>
      </c>
      <c r="G4847" s="21" t="s">
        <v>29</v>
      </c>
      <c r="H4847" s="21" t="s">
        <v>29</v>
      </c>
      <c r="I4847" s="25" t="s">
        <v>25</v>
      </c>
      <c r="J4847" s="25" t="s">
        <v>26</v>
      </c>
      <c r="K4847" s="26">
        <v>2.9134702682495099</v>
      </c>
      <c r="L4847" s="26">
        <v>3.9143540859222399</v>
      </c>
      <c r="N4847">
        <f>(Tabell1[[#This Row],[TP]]+Tabell1[[#This Row],[TN]])/(Tabell1[[#This Row],[TP]]+Tabell1[[#This Row],[TN]]+Tabell1[[#This Row],[FP]]+Tabell1[[#This Row],[FN]])</f>
        <v>0.79596270480673481</v>
      </c>
      <c r="O4847">
        <f>Tabell1[[#This Row],[TP]]/(Tabell1[[#This Row],[TP]]+Tabell1[[#This Row],[FP]])</f>
        <v>0.96443383184617315</v>
      </c>
      <c r="P4847">
        <f>Tabell1[[#This Row],[TP]]/(Tabell1[[#This Row],[TP]]+Tabell1[[#This Row],[FN]])</f>
        <v>0.79564541213063766</v>
      </c>
      <c r="Q4847">
        <f>2*(Tabell1[[#This Row],[Recall]] * Tabell1[[#This Row],[Precision]]) / (Tabell1[[#This Row],[Recall]] + Tabell1[[#This Row],[Precision]])</f>
        <v>0.87194636973071238</v>
      </c>
      <c r="R4847">
        <v>7674</v>
      </c>
      <c r="S4847">
        <v>1119</v>
      </c>
      <c r="T4847">
        <v>283</v>
      </c>
      <c r="U4847">
        <v>1971</v>
      </c>
    </row>
    <row r="4848" spans="1:21" hidden="1" x14ac:dyDescent="0.3">
      <c r="A4848" s="21" t="s">
        <v>31</v>
      </c>
      <c r="B4848" s="21" t="s">
        <v>32</v>
      </c>
      <c r="C4848" s="23" t="s">
        <v>40</v>
      </c>
      <c r="D4848" s="23" t="s">
        <v>40</v>
      </c>
      <c r="E4848" t="s">
        <v>46</v>
      </c>
      <c r="F4848" s="25" t="s">
        <v>30</v>
      </c>
      <c r="G4848" s="21" t="s">
        <v>29</v>
      </c>
      <c r="H4848" s="21" t="s">
        <v>29</v>
      </c>
      <c r="I4848" s="25" t="s">
        <v>25</v>
      </c>
      <c r="J4848" s="21" t="s">
        <v>29</v>
      </c>
      <c r="K4848" s="26">
        <v>2.4659264087677002</v>
      </c>
      <c r="L4848" s="26">
        <v>0.63744640350341797</v>
      </c>
      <c r="N4848">
        <f>(Tabell1[[#This Row],[TP]]+Tabell1[[#This Row],[TN]])/(Tabell1[[#This Row],[TP]]+Tabell1[[#This Row],[TN]]+Tabell1[[#This Row],[FP]]+Tabell1[[#This Row],[FN]])</f>
        <v>0.86942732874229789</v>
      </c>
      <c r="O4848">
        <f>Tabell1[[#This Row],[TP]]/(Tabell1[[#This Row],[TP]]+Tabell1[[#This Row],[FP]])</f>
        <v>0.85328924469195966</v>
      </c>
      <c r="P4848">
        <f>Tabell1[[#This Row],[TP]]/(Tabell1[[#This Row],[TP]]+Tabell1[[#This Row],[FN]])</f>
        <v>0.89129249227413199</v>
      </c>
      <c r="Q4848">
        <f>2*(Tabell1[[#This Row],[Recall]] * Tabell1[[#This Row],[Precision]]) / (Tabell1[[#This Row],[Recall]] + Tabell1[[#This Row],[Precision]])</f>
        <v>0.87187694496310131</v>
      </c>
      <c r="R4848">
        <v>4903</v>
      </c>
      <c r="S4848">
        <v>4692</v>
      </c>
      <c r="T4848">
        <v>843</v>
      </c>
      <c r="U4848">
        <v>598</v>
      </c>
    </row>
    <row r="4849" spans="1:21" hidden="1" x14ac:dyDescent="0.3">
      <c r="A4849" s="21" t="s">
        <v>31</v>
      </c>
      <c r="B4849" s="23" t="s">
        <v>33</v>
      </c>
      <c r="C4849" s="23" t="s">
        <v>40</v>
      </c>
      <c r="D4849" s="23" t="s">
        <v>40</v>
      </c>
      <c r="E4849" t="s">
        <v>41</v>
      </c>
      <c r="F4849" s="19" t="s">
        <v>21</v>
      </c>
      <c r="G4849" s="25" t="s">
        <v>26</v>
      </c>
      <c r="H4849" s="25" t="s">
        <v>26</v>
      </c>
      <c r="I4849" s="25" t="s">
        <v>25</v>
      </c>
      <c r="J4849" s="25" t="s">
        <v>26</v>
      </c>
      <c r="K4849" s="26">
        <v>348.71890234947199</v>
      </c>
      <c r="L4849" s="26">
        <v>2.25809121131896</v>
      </c>
      <c r="N4849">
        <f>(Tabell1[[#This Row],[TP]]+Tabell1[[#This Row],[TN]])/(Tabell1[[#This Row],[TP]]+Tabell1[[#This Row],[TN]]+Tabell1[[#This Row],[FP]]+Tabell1[[#This Row],[FN]])</f>
        <v>0.87196607416764416</v>
      </c>
      <c r="O4849">
        <f>Tabell1[[#This Row],[TP]]/(Tabell1[[#This Row],[TP]]+Tabell1[[#This Row],[FP]])</f>
        <v>0.87242500903505604</v>
      </c>
      <c r="P4849">
        <f>Tabell1[[#This Row],[TP]]/(Tabell1[[#This Row],[TP]]+Tabell1[[#This Row],[FN]])</f>
        <v>0.87132286590868069</v>
      </c>
      <c r="Q4849">
        <f>2*(Tabell1[[#This Row],[Recall]] * Tabell1[[#This Row],[Precision]]) / (Tabell1[[#This Row],[Recall]] + Tabell1[[#This Row],[Precision]])</f>
        <v>0.87187358916478552</v>
      </c>
      <c r="R4849">
        <v>4828</v>
      </c>
      <c r="S4849">
        <v>4836</v>
      </c>
      <c r="T4849">
        <v>706</v>
      </c>
      <c r="U4849">
        <v>713</v>
      </c>
    </row>
    <row r="4850" spans="1:21" hidden="1" x14ac:dyDescent="0.3">
      <c r="A4850" s="21" t="s">
        <v>31</v>
      </c>
      <c r="B4850" s="21" t="s">
        <v>32</v>
      </c>
      <c r="C4850" s="23" t="s">
        <v>40</v>
      </c>
      <c r="D4850" s="23" t="s">
        <v>40</v>
      </c>
      <c r="E4850" t="s">
        <v>41</v>
      </c>
      <c r="F4850" s="25" t="s">
        <v>30</v>
      </c>
      <c r="G4850" s="21" t="s">
        <v>29</v>
      </c>
      <c r="H4850" s="25" t="s">
        <v>26</v>
      </c>
      <c r="I4850" s="25" t="s">
        <v>25</v>
      </c>
      <c r="J4850" s="21" t="s">
        <v>29</v>
      </c>
      <c r="K4850" s="26">
        <v>1.6057088375091499</v>
      </c>
      <c r="L4850" s="26">
        <v>0.47810888290405201</v>
      </c>
      <c r="N4850">
        <f>(Tabell1[[#This Row],[TP]]+Tabell1[[#This Row],[TN]])/(Tabell1[[#This Row],[TP]]+Tabell1[[#This Row],[TN]]+Tabell1[[#This Row],[FP]]+Tabell1[[#This Row],[FN]])</f>
        <v>0.87106379139222234</v>
      </c>
      <c r="O4850">
        <f>Tabell1[[#This Row],[TP]]/(Tabell1[[#This Row],[TP]]+Tabell1[[#This Row],[FP]])</f>
        <v>0.86661911554921545</v>
      </c>
      <c r="P4850">
        <f>Tabell1[[#This Row],[TP]]/(Tabell1[[#This Row],[TP]]+Tabell1[[#This Row],[FN]])</f>
        <v>0.87709799675148892</v>
      </c>
      <c r="Q4850">
        <f>2*(Tabell1[[#This Row],[Recall]] * Tabell1[[#This Row],[Precision]]) / (Tabell1[[#This Row],[Recall]] + Tabell1[[#This Row],[Precision]])</f>
        <v>0.87182706969234902</v>
      </c>
      <c r="R4850">
        <v>4860</v>
      </c>
      <c r="S4850">
        <v>4794</v>
      </c>
      <c r="T4850">
        <v>748</v>
      </c>
      <c r="U4850">
        <v>681</v>
      </c>
    </row>
    <row r="4851" spans="1:21" hidden="1" x14ac:dyDescent="0.3">
      <c r="A4851" s="21" t="s">
        <v>31</v>
      </c>
      <c r="B4851" s="21" t="s">
        <v>32</v>
      </c>
      <c r="C4851" s="23" t="s">
        <v>40</v>
      </c>
      <c r="D4851" s="23" t="s">
        <v>40</v>
      </c>
      <c r="E4851" t="s">
        <v>41</v>
      </c>
      <c r="F4851" s="25" t="s">
        <v>30</v>
      </c>
      <c r="G4851" s="21" t="s">
        <v>29</v>
      </c>
      <c r="H4851" s="21" t="s">
        <v>29</v>
      </c>
      <c r="I4851" s="25" t="s">
        <v>25</v>
      </c>
      <c r="J4851" s="21" t="s">
        <v>29</v>
      </c>
      <c r="K4851" s="26">
        <v>1.6305963993072501</v>
      </c>
      <c r="L4851" s="26">
        <v>0.47772336006164501</v>
      </c>
      <c r="N4851">
        <f>(Tabell1[[#This Row],[TP]]+Tabell1[[#This Row],[TN]])/(Tabell1[[#This Row],[TP]]+Tabell1[[#This Row],[TN]]+Tabell1[[#This Row],[FP]]+Tabell1[[#This Row],[FN]])</f>
        <v>0.8709735631146801</v>
      </c>
      <c r="O4851">
        <f>Tabell1[[#This Row],[TP]]/(Tabell1[[#This Row],[TP]]+Tabell1[[#This Row],[FP]])</f>
        <v>0.86620345626224837</v>
      </c>
      <c r="P4851">
        <f>Tabell1[[#This Row],[TP]]/(Tabell1[[#This Row],[TP]]+Tabell1[[#This Row],[FN]])</f>
        <v>0.87745894242916445</v>
      </c>
      <c r="Q4851">
        <f>2*(Tabell1[[#This Row],[Recall]] * Tabell1[[#This Row],[Precision]]) / (Tabell1[[#This Row],[Recall]] + Tabell1[[#This Row],[Precision]])</f>
        <v>0.87179487179487181</v>
      </c>
      <c r="R4851">
        <v>4862</v>
      </c>
      <c r="S4851">
        <v>4791</v>
      </c>
      <c r="T4851">
        <v>751</v>
      </c>
      <c r="U4851">
        <v>679</v>
      </c>
    </row>
    <row r="4852" spans="1:21" hidden="1" x14ac:dyDescent="0.3">
      <c r="A4852" s="21" t="s">
        <v>31</v>
      </c>
      <c r="B4852" s="23" t="s">
        <v>33</v>
      </c>
      <c r="C4852" s="25" t="s">
        <v>36</v>
      </c>
      <c r="D4852" s="25" t="s">
        <v>36</v>
      </c>
      <c r="E4852" t="s">
        <v>37</v>
      </c>
      <c r="F4852" s="19" t="s">
        <v>21</v>
      </c>
      <c r="G4852" s="21" t="s">
        <v>29</v>
      </c>
      <c r="H4852" s="21" t="s">
        <v>29</v>
      </c>
      <c r="I4852" s="25" t="s">
        <v>25</v>
      </c>
      <c r="J4852" s="21" t="s">
        <v>29</v>
      </c>
      <c r="K4852" s="26">
        <v>75.447004795074406</v>
      </c>
      <c r="L4852" s="26">
        <v>0.627580165863037</v>
      </c>
      <c r="N4852">
        <f>(Tabell1[[#This Row],[TP]]+Tabell1[[#This Row],[TN]])/(Tabell1[[#This Row],[TP]]+Tabell1[[#This Row],[TN]]+Tabell1[[#This Row],[FP]]+Tabell1[[#This Row],[FN]])</f>
        <v>0.80561397092438514</v>
      </c>
      <c r="O4852">
        <f>Tabell1[[#This Row],[TP]]/(Tabell1[[#This Row],[TP]]+Tabell1[[#This Row],[FP]])</f>
        <v>0.7796116504854369</v>
      </c>
      <c r="P4852">
        <f>Tabell1[[#This Row],[TP]]/(Tabell1[[#This Row],[TP]]+Tabell1[[#This Row],[FN]])</f>
        <v>0.98864569083447329</v>
      </c>
      <c r="Q4852">
        <f>2*(Tabell1[[#This Row],[Recall]] * Tabell1[[#This Row],[Precision]]) / (Tabell1[[#This Row],[Recall]] + Tabell1[[#This Row],[Precision]])</f>
        <v>0.87177322074788899</v>
      </c>
      <c r="R4852">
        <v>7227</v>
      </c>
      <c r="S4852">
        <v>1584</v>
      </c>
      <c r="T4852">
        <v>2043</v>
      </c>
      <c r="U4852">
        <v>83</v>
      </c>
    </row>
    <row r="4853" spans="1:21" hidden="1" x14ac:dyDescent="0.3">
      <c r="A4853" s="21" t="s">
        <v>31</v>
      </c>
      <c r="B4853" s="23" t="s">
        <v>33</v>
      </c>
      <c r="C4853" s="25" t="s">
        <v>36</v>
      </c>
      <c r="D4853" s="25" t="s">
        <v>36</v>
      </c>
      <c r="E4853" t="s">
        <v>44</v>
      </c>
      <c r="F4853" s="19" t="s">
        <v>21</v>
      </c>
      <c r="G4853" s="21" t="s">
        <v>29</v>
      </c>
      <c r="H4853" s="21" t="s">
        <v>29</v>
      </c>
      <c r="I4853" s="21"/>
      <c r="J4853" s="25" t="s">
        <v>26</v>
      </c>
      <c r="K4853" s="26">
        <v>214.319923639297</v>
      </c>
      <c r="L4853" s="26">
        <v>2.79326939582824</v>
      </c>
      <c r="N4853">
        <f>(Tabell1[[#This Row],[TP]]+Tabell1[[#This Row],[TN]])/(Tabell1[[#This Row],[TP]]+Tabell1[[#This Row],[TN]]+Tabell1[[#This Row],[FP]]+Tabell1[[#This Row],[FN]])</f>
        <v>0.80347399054201529</v>
      </c>
      <c r="O4853">
        <f>Tabell1[[#This Row],[TP]]/(Tabell1[[#This Row],[TP]]+Tabell1[[#This Row],[FP]])</f>
        <v>0.77609890109890112</v>
      </c>
      <c r="P4853">
        <f>Tabell1[[#This Row],[TP]]/(Tabell1[[#This Row],[TP]]+Tabell1[[#This Row],[FN]])</f>
        <v>0.9943143359956681</v>
      </c>
      <c r="Q4853">
        <f>2*(Tabell1[[#This Row],[Recall]] * Tabell1[[#This Row],[Precision]]) / (Tabell1[[#This Row],[Recall]] + Tabell1[[#This Row],[Precision]])</f>
        <v>0.87175835262002255</v>
      </c>
      <c r="R4853">
        <v>7345</v>
      </c>
      <c r="S4853">
        <v>1490</v>
      </c>
      <c r="T4853">
        <v>2119</v>
      </c>
      <c r="U4853">
        <v>42</v>
      </c>
    </row>
    <row r="4854" spans="1:21" hidden="1" x14ac:dyDescent="0.3">
      <c r="A4854" s="25" t="s">
        <v>20</v>
      </c>
      <c r="B4854" s="21" t="s">
        <v>32</v>
      </c>
      <c r="C4854" s="23" t="s">
        <v>40</v>
      </c>
      <c r="D4854" s="23" t="s">
        <v>40</v>
      </c>
      <c r="E4854" t="s">
        <v>46</v>
      </c>
      <c r="F4854" s="19" t="s">
        <v>21</v>
      </c>
      <c r="G4854" s="21" t="s">
        <v>29</v>
      </c>
      <c r="H4854" s="25" t="s">
        <v>26</v>
      </c>
      <c r="I4854" s="21"/>
      <c r="J4854" s="21" t="s">
        <v>29</v>
      </c>
      <c r="K4854" s="26">
        <v>3.30727767944335</v>
      </c>
      <c r="L4854" s="26">
        <v>9.3494582176208496</v>
      </c>
      <c r="N4854">
        <f>(Tabell1[[#This Row],[TP]]+Tabell1[[#This Row],[TN]])/(Tabell1[[#This Row],[TP]]+Tabell1[[#This Row],[TN]]+Tabell1[[#This Row],[FP]]+Tabell1[[#This Row],[FN]])</f>
        <v>0.87459224356650955</v>
      </c>
      <c r="O4854">
        <f>Tabell1[[#This Row],[TP]]/(Tabell1[[#This Row],[TP]]+Tabell1[[#This Row],[FP]])</f>
        <v>0.88905688905688907</v>
      </c>
      <c r="P4854">
        <f>Tabell1[[#This Row],[TP]]/(Tabell1[[#This Row],[TP]]+Tabell1[[#This Row],[FN]])</f>
        <v>0.85511725140883477</v>
      </c>
      <c r="Q4854">
        <f>2*(Tabell1[[#This Row],[Recall]] * Tabell1[[#This Row],[Precision]]) / (Tabell1[[#This Row],[Recall]] + Tabell1[[#This Row],[Precision]])</f>
        <v>0.87175685693106009</v>
      </c>
      <c r="R4854">
        <v>4704</v>
      </c>
      <c r="S4854">
        <v>4948</v>
      </c>
      <c r="T4854">
        <v>587</v>
      </c>
      <c r="U4854">
        <v>797</v>
      </c>
    </row>
    <row r="4855" spans="1:21" hidden="1" x14ac:dyDescent="0.3">
      <c r="A4855" s="21" t="s">
        <v>31</v>
      </c>
      <c r="B4855" s="23" t="s">
        <v>33</v>
      </c>
      <c r="C4855" s="24" t="s">
        <v>38</v>
      </c>
      <c r="D4855" s="24" t="s">
        <v>38</v>
      </c>
      <c r="E4855" t="s">
        <v>39</v>
      </c>
      <c r="F4855" s="25" t="s">
        <v>30</v>
      </c>
      <c r="G4855" s="21" t="s">
        <v>29</v>
      </c>
      <c r="H4855" s="21" t="s">
        <v>29</v>
      </c>
      <c r="I4855" s="25" t="s">
        <v>25</v>
      </c>
      <c r="J4855" s="25" t="s">
        <v>26</v>
      </c>
      <c r="K4855" s="26">
        <v>228.379121065139</v>
      </c>
      <c r="L4855" s="26">
        <v>5.7217419147491402</v>
      </c>
      <c r="N4855">
        <f>(Tabell1[[#This Row],[TP]]+Tabell1[[#This Row],[TN]])/(Tabell1[[#This Row],[TP]]+Tabell1[[#This Row],[TN]]+Tabell1[[#This Row],[FP]]+Tabell1[[#This Row],[FN]])</f>
        <v>0.82626317211564437</v>
      </c>
      <c r="O4855">
        <f>Tabell1[[#This Row],[TP]]/(Tabell1[[#This Row],[TP]]+Tabell1[[#This Row],[FP]])</f>
        <v>0.78411673244827174</v>
      </c>
      <c r="P4855">
        <f>Tabell1[[#This Row],[TP]]/(Tabell1[[#This Row],[TP]]+Tabell1[[#This Row],[FN]])</f>
        <v>0.98143712574850295</v>
      </c>
      <c r="Q4855">
        <f>2*(Tabell1[[#This Row],[Recall]] * Tabell1[[#This Row],[Precision]]) / (Tabell1[[#This Row],[Recall]] + Tabell1[[#This Row],[Precision]])</f>
        <v>0.87175054850076461</v>
      </c>
      <c r="R4855">
        <v>6556</v>
      </c>
      <c r="S4855">
        <v>2618</v>
      </c>
      <c r="T4855">
        <v>1805</v>
      </c>
      <c r="U4855">
        <v>124</v>
      </c>
    </row>
    <row r="4856" spans="1:21" hidden="1" x14ac:dyDescent="0.3">
      <c r="A4856" s="25" t="s">
        <v>20</v>
      </c>
      <c r="B4856" s="21" t="s">
        <v>32</v>
      </c>
      <c r="C4856" s="23" t="s">
        <v>40</v>
      </c>
      <c r="D4856" s="23" t="s">
        <v>40</v>
      </c>
      <c r="E4856" t="s">
        <v>46</v>
      </c>
      <c r="F4856" s="25" t="s">
        <v>30</v>
      </c>
      <c r="G4856" s="25" t="s">
        <v>26</v>
      </c>
      <c r="H4856" s="25" t="s">
        <v>26</v>
      </c>
      <c r="I4856" s="21"/>
      <c r="J4856" s="21" t="s">
        <v>29</v>
      </c>
      <c r="K4856" s="26">
        <v>6.8291122913360596</v>
      </c>
      <c r="L4856" s="26">
        <v>16.634498596191399</v>
      </c>
      <c r="N4856">
        <f>(Tabell1[[#This Row],[TP]]+Tabell1[[#This Row],[TN]])/(Tabell1[[#This Row],[TP]]+Tabell1[[#This Row],[TN]]+Tabell1[[#This Row],[FP]]+Tabell1[[#This Row],[FN]])</f>
        <v>0.87250815512866986</v>
      </c>
      <c r="O4856">
        <f>Tabell1[[#This Row],[TP]]/(Tabell1[[#This Row],[TP]]+Tabell1[[#This Row],[FP]])</f>
        <v>0.87435991221653253</v>
      </c>
      <c r="P4856">
        <f>Tabell1[[#This Row],[TP]]/(Tabell1[[#This Row],[TP]]+Tabell1[[#This Row],[FN]])</f>
        <v>0.86911470641701505</v>
      </c>
      <c r="Q4856">
        <f>2*(Tabell1[[#This Row],[Recall]] * Tabell1[[#This Row],[Precision]]) / (Tabell1[[#This Row],[Recall]] + Tabell1[[#This Row],[Precision]])</f>
        <v>0.87172941927249525</v>
      </c>
      <c r="R4856">
        <v>4781</v>
      </c>
      <c r="S4856">
        <v>4848</v>
      </c>
      <c r="T4856">
        <v>687</v>
      </c>
      <c r="U4856">
        <v>720</v>
      </c>
    </row>
    <row r="4857" spans="1:21" hidden="1" x14ac:dyDescent="0.3">
      <c r="A4857" s="21" t="s">
        <v>31</v>
      </c>
      <c r="B4857" s="21" t="s">
        <v>32</v>
      </c>
      <c r="C4857" s="23" t="s">
        <v>40</v>
      </c>
      <c r="D4857" s="23" t="s">
        <v>40</v>
      </c>
      <c r="E4857" t="s">
        <v>41</v>
      </c>
      <c r="F4857" s="19" t="s">
        <v>21</v>
      </c>
      <c r="G4857" s="25" t="s">
        <v>26</v>
      </c>
      <c r="H4857" s="21" t="s">
        <v>29</v>
      </c>
      <c r="I4857" s="25" t="s">
        <v>25</v>
      </c>
      <c r="J4857" s="21" t="s">
        <v>29</v>
      </c>
      <c r="K4857" s="26">
        <v>0.52480268478393499</v>
      </c>
      <c r="L4857" s="26">
        <v>0.28486037254333402</v>
      </c>
      <c r="N4857">
        <f>(Tabell1[[#This Row],[TP]]+Tabell1[[#This Row],[TN]])/(Tabell1[[#This Row],[TP]]+Tabell1[[#This Row],[TN]]+Tabell1[[#This Row],[FP]]+Tabell1[[#This Row],[FN]])</f>
        <v>0.87178561761255979</v>
      </c>
      <c r="O4857">
        <f>Tabell1[[#This Row],[TP]]/(Tabell1[[#This Row],[TP]]+Tabell1[[#This Row],[FP]])</f>
        <v>0.87224430791470908</v>
      </c>
      <c r="P4857">
        <f>Tabell1[[#This Row],[TP]]/(Tabell1[[#This Row],[TP]]+Tabell1[[#This Row],[FN]])</f>
        <v>0.87114239306984298</v>
      </c>
      <c r="Q4857">
        <f>2*(Tabell1[[#This Row],[Recall]] * Tabell1[[#This Row],[Precision]]) / (Tabell1[[#This Row],[Recall]] + Tabell1[[#This Row],[Precision]])</f>
        <v>0.87169300225733637</v>
      </c>
      <c r="R4857">
        <v>4827</v>
      </c>
      <c r="S4857">
        <v>4835</v>
      </c>
      <c r="T4857">
        <v>707</v>
      </c>
      <c r="U4857">
        <v>714</v>
      </c>
    </row>
    <row r="4858" spans="1:21" hidden="1" x14ac:dyDescent="0.3">
      <c r="A4858" s="21" t="s">
        <v>31</v>
      </c>
      <c r="B4858" s="23" t="s">
        <v>33</v>
      </c>
      <c r="C4858" s="25" t="s">
        <v>36</v>
      </c>
      <c r="D4858" s="25" t="s">
        <v>36</v>
      </c>
      <c r="E4858" t="s">
        <v>44</v>
      </c>
      <c r="F4858" s="19" t="s">
        <v>21</v>
      </c>
      <c r="G4858" s="25" t="s">
        <v>26</v>
      </c>
      <c r="H4858" s="21" t="s">
        <v>29</v>
      </c>
      <c r="I4858" s="21"/>
      <c r="J4858" s="25" t="s">
        <v>26</v>
      </c>
      <c r="K4858" s="26">
        <v>215.59374094009399</v>
      </c>
      <c r="L4858" s="26">
        <v>2.8963561058044398</v>
      </c>
      <c r="N4858">
        <f>(Tabell1[[#This Row],[TP]]+Tabell1[[#This Row],[TN]])/(Tabell1[[#This Row],[TP]]+Tabell1[[#This Row],[TN]]+Tabell1[[#This Row],[FP]]+Tabell1[[#This Row],[FN]])</f>
        <v>0.80329210622044378</v>
      </c>
      <c r="O4858">
        <f>Tabell1[[#This Row],[TP]]/(Tabell1[[#This Row],[TP]]+Tabell1[[#This Row],[FP]])</f>
        <v>0.775818373812038</v>
      </c>
      <c r="P4858">
        <f>Tabell1[[#This Row],[TP]]/(Tabell1[[#This Row],[TP]]+Tabell1[[#This Row],[FN]])</f>
        <v>0.99458508190063621</v>
      </c>
      <c r="Q4858">
        <f>2*(Tabell1[[#This Row],[Recall]] * Tabell1[[#This Row],[Precision]]) / (Tabell1[[#This Row],[Recall]] + Tabell1[[#This Row],[Precision]])</f>
        <v>0.87168535326570562</v>
      </c>
      <c r="R4858">
        <v>7347</v>
      </c>
      <c r="S4858">
        <v>1486</v>
      </c>
      <c r="T4858">
        <v>2123</v>
      </c>
      <c r="U4858">
        <v>40</v>
      </c>
    </row>
    <row r="4859" spans="1:21" hidden="1" x14ac:dyDescent="0.3">
      <c r="A4859" s="21" t="s">
        <v>31</v>
      </c>
      <c r="B4859" s="21" t="s">
        <v>32</v>
      </c>
      <c r="C4859" s="23" t="s">
        <v>40</v>
      </c>
      <c r="D4859" s="23" t="s">
        <v>40</v>
      </c>
      <c r="E4859" t="s">
        <v>46</v>
      </c>
      <c r="F4859" s="19" t="s">
        <v>21</v>
      </c>
      <c r="G4859" s="25" t="s">
        <v>26</v>
      </c>
      <c r="H4859" s="25" t="s">
        <v>26</v>
      </c>
      <c r="I4859" s="21"/>
      <c r="J4859" s="25" t="s">
        <v>26</v>
      </c>
      <c r="K4859" s="26">
        <v>3.3152732849121</v>
      </c>
      <c r="L4859" s="26">
        <v>0.76590681076049805</v>
      </c>
      <c r="N4859">
        <f>(Tabell1[[#This Row],[TP]]+Tabell1[[#This Row],[TN]])/(Tabell1[[#This Row],[TP]]+Tabell1[[#This Row],[TN]]+Tabell1[[#This Row],[FP]]+Tabell1[[#This Row],[FN]])</f>
        <v>0.87477346864806094</v>
      </c>
      <c r="O4859">
        <f>Tabell1[[#This Row],[TP]]/(Tabell1[[#This Row],[TP]]+Tabell1[[#This Row],[FP]])</f>
        <v>0.89101955572432123</v>
      </c>
      <c r="P4859">
        <f>Tabell1[[#This Row],[TP]]/(Tabell1[[#This Row],[TP]]+Tabell1[[#This Row],[FN]])</f>
        <v>0.85311761497909466</v>
      </c>
      <c r="Q4859">
        <f>2*(Tabell1[[#This Row],[Recall]] * Tabell1[[#This Row],[Precision]]) / (Tabell1[[#This Row],[Recall]] + Tabell1[[#This Row],[Precision]])</f>
        <v>0.87165676077265974</v>
      </c>
      <c r="R4859">
        <v>4693</v>
      </c>
      <c r="S4859">
        <v>4961</v>
      </c>
      <c r="T4859">
        <v>574</v>
      </c>
      <c r="U4859">
        <v>808</v>
      </c>
    </row>
    <row r="4860" spans="1:21" hidden="1" x14ac:dyDescent="0.3">
      <c r="A4860" s="21" t="s">
        <v>31</v>
      </c>
      <c r="B4860" s="23" t="s">
        <v>33</v>
      </c>
      <c r="C4860" s="25" t="s">
        <v>36</v>
      </c>
      <c r="D4860" s="25" t="s">
        <v>36</v>
      </c>
      <c r="E4860" t="s">
        <v>44</v>
      </c>
      <c r="F4860" s="25" t="s">
        <v>30</v>
      </c>
      <c r="G4860" s="21" t="s">
        <v>29</v>
      </c>
      <c r="H4860" s="25" t="s">
        <v>26</v>
      </c>
      <c r="I4860" s="25" t="s">
        <v>25</v>
      </c>
      <c r="J4860" s="25" t="s">
        <v>26</v>
      </c>
      <c r="K4860" s="26">
        <v>248.23059535026499</v>
      </c>
      <c r="L4860" s="26">
        <v>5.7441418170928902</v>
      </c>
      <c r="N4860">
        <f>(Tabell1[[#This Row],[TP]]+Tabell1[[#This Row],[TN]])/(Tabell1[[#This Row],[TP]]+Tabell1[[#This Row],[TN]]+Tabell1[[#This Row],[FP]]+Tabell1[[#This Row],[FN]])</f>
        <v>0.80311022189887227</v>
      </c>
      <c r="O4860">
        <f>Tabell1[[#This Row],[TP]]/(Tabell1[[#This Row],[TP]]+Tabell1[[#This Row],[FP]])</f>
        <v>0.77542194092826999</v>
      </c>
      <c r="P4860">
        <f>Tabell1[[#This Row],[TP]]/(Tabell1[[#This Row],[TP]]+Tabell1[[#This Row],[FN]])</f>
        <v>0.99512657371057267</v>
      </c>
      <c r="Q4860">
        <f>2*(Tabell1[[#This Row],[Recall]] * Tabell1[[#This Row],[Precision]]) / (Tabell1[[#This Row],[Recall]] + Tabell1[[#This Row],[Precision]])</f>
        <v>0.87164285290804522</v>
      </c>
      <c r="R4860">
        <v>7351</v>
      </c>
      <c r="S4860">
        <v>1480</v>
      </c>
      <c r="T4860">
        <v>2129</v>
      </c>
      <c r="U4860">
        <v>36</v>
      </c>
    </row>
    <row r="4861" spans="1:21" hidden="1" x14ac:dyDescent="0.3">
      <c r="A4861" s="23" t="s">
        <v>48</v>
      </c>
      <c r="B4861" s="25" t="s">
        <v>22</v>
      </c>
      <c r="C4861" s="23" t="s">
        <v>40</v>
      </c>
      <c r="D4861" s="23" t="s">
        <v>40</v>
      </c>
      <c r="E4861" t="s">
        <v>46</v>
      </c>
      <c r="F4861" s="19" t="s">
        <v>21</v>
      </c>
      <c r="G4861" s="25" t="s">
        <v>26</v>
      </c>
      <c r="H4861" s="21" t="s">
        <v>29</v>
      </c>
      <c r="I4861" s="25" t="s">
        <v>25</v>
      </c>
      <c r="J4861" s="25" t="s">
        <v>26</v>
      </c>
      <c r="K4861" s="26">
        <v>0.13361096382141099</v>
      </c>
      <c r="L4861" s="26">
        <v>0.35209274291992099</v>
      </c>
      <c r="N4861">
        <f>(Tabell1[[#This Row],[TP]]+Tabell1[[#This Row],[TN]])/(Tabell1[[#This Row],[TP]]+Tabell1[[#This Row],[TN]]+Tabell1[[#This Row],[FP]]+Tabell1[[#This Row],[FN]])</f>
        <v>0.87377673069952877</v>
      </c>
      <c r="O4861">
        <f>Tabell1[[#This Row],[TP]]/(Tabell1[[#This Row],[TP]]+Tabell1[[#This Row],[FP]])</f>
        <v>0.88421249532360646</v>
      </c>
      <c r="P4861">
        <f>Tabell1[[#This Row],[TP]]/(Tabell1[[#This Row],[TP]]+Tabell1[[#This Row],[FN]])</f>
        <v>0.85929830939829122</v>
      </c>
      <c r="Q4861">
        <f>2*(Tabell1[[#This Row],[Recall]] * Tabell1[[#This Row],[Precision]]) / (Tabell1[[#This Row],[Recall]] + Tabell1[[#This Row],[Precision]])</f>
        <v>0.87157739467133766</v>
      </c>
      <c r="R4861">
        <v>4727</v>
      </c>
      <c r="S4861">
        <v>4916</v>
      </c>
      <c r="T4861">
        <v>619</v>
      </c>
      <c r="U4861">
        <v>774</v>
      </c>
    </row>
    <row r="4862" spans="1:21" hidden="1" x14ac:dyDescent="0.3">
      <c r="A4862" s="21" t="s">
        <v>31</v>
      </c>
      <c r="B4862" s="23" t="s">
        <v>33</v>
      </c>
      <c r="C4862" s="23" t="s">
        <v>40</v>
      </c>
      <c r="D4862" s="23" t="s">
        <v>40</v>
      </c>
      <c r="E4862" t="s">
        <v>46</v>
      </c>
      <c r="F4862" s="19" t="s">
        <v>21</v>
      </c>
      <c r="G4862" s="21" t="s">
        <v>29</v>
      </c>
      <c r="H4862" s="21" t="s">
        <v>29</v>
      </c>
      <c r="I4862" s="21"/>
      <c r="J4862" s="25" t="s">
        <v>26</v>
      </c>
      <c r="K4862" s="26">
        <v>248.197981119155</v>
      </c>
      <c r="L4862" s="26">
        <v>2.9866814613342201</v>
      </c>
      <c r="N4862">
        <f>(Tabell1[[#This Row],[TP]]+Tabell1[[#This Row],[TN]])/(Tabell1[[#This Row],[TP]]+Tabell1[[#This Row],[TN]]+Tabell1[[#This Row],[FP]]+Tabell1[[#This Row],[FN]])</f>
        <v>0.87305183037332368</v>
      </c>
      <c r="O4862">
        <f>Tabell1[[#This Row],[TP]]/(Tabell1[[#This Row],[TP]]+Tabell1[[#This Row],[FP]])</f>
        <v>0.87977028529084844</v>
      </c>
      <c r="P4862">
        <f>Tabell1[[#This Row],[TP]]/(Tabell1[[#This Row],[TP]]+Tabell1[[#This Row],[FN]])</f>
        <v>0.86329758225777131</v>
      </c>
      <c r="Q4862">
        <f>2*(Tabell1[[#This Row],[Recall]] * Tabell1[[#This Row],[Precision]]) / (Tabell1[[#This Row],[Recall]] + Tabell1[[#This Row],[Precision]])</f>
        <v>0.87145609688962289</v>
      </c>
      <c r="R4862">
        <v>4749</v>
      </c>
      <c r="S4862">
        <v>4886</v>
      </c>
      <c r="T4862">
        <v>649</v>
      </c>
      <c r="U4862">
        <v>752</v>
      </c>
    </row>
    <row r="4863" spans="1:21" hidden="1" x14ac:dyDescent="0.3">
      <c r="A4863" s="21" t="s">
        <v>31</v>
      </c>
      <c r="B4863" s="25" t="s">
        <v>22</v>
      </c>
      <c r="C4863" s="23" t="s">
        <v>40</v>
      </c>
      <c r="D4863" s="23" t="s">
        <v>40</v>
      </c>
      <c r="E4863" t="s">
        <v>46</v>
      </c>
      <c r="F4863" s="25" t="s">
        <v>30</v>
      </c>
      <c r="G4863" s="25" t="s">
        <v>26</v>
      </c>
      <c r="H4863" s="25" t="s">
        <v>26</v>
      </c>
      <c r="I4863" s="25" t="s">
        <v>25</v>
      </c>
      <c r="J4863" s="25" t="s">
        <v>26</v>
      </c>
      <c r="K4863" s="26">
        <v>10.3328104019165</v>
      </c>
      <c r="L4863" s="26">
        <v>1.2638478279113701</v>
      </c>
      <c r="N4863">
        <f>(Tabell1[[#This Row],[TP]]+Tabell1[[#This Row],[TN]])/(Tabell1[[#This Row],[TP]]+Tabell1[[#This Row],[TN]]+Tabell1[[#This Row],[FP]]+Tabell1[[#This Row],[FN]])</f>
        <v>0.86906487857919534</v>
      </c>
      <c r="O4863">
        <f>Tabell1[[#This Row],[TP]]/(Tabell1[[#This Row],[TP]]+Tabell1[[#This Row],[FP]])</f>
        <v>0.85355648535564854</v>
      </c>
      <c r="P4863">
        <f>Tabell1[[#This Row],[TP]]/(Tabell1[[#This Row],[TP]]+Tabell1[[#This Row],[FN]])</f>
        <v>0.89001999636429741</v>
      </c>
      <c r="Q4863">
        <f>2*(Tabell1[[#This Row],[Recall]] * Tabell1[[#This Row],[Precision]]) / (Tabell1[[#This Row],[Recall]] + Tabell1[[#This Row],[Precision]])</f>
        <v>0.87140695915279875</v>
      </c>
      <c r="R4863">
        <v>4896</v>
      </c>
      <c r="S4863">
        <v>4695</v>
      </c>
      <c r="T4863">
        <v>840</v>
      </c>
      <c r="U4863">
        <v>605</v>
      </c>
    </row>
    <row r="4864" spans="1:21" hidden="1" x14ac:dyDescent="0.3">
      <c r="A4864" s="23" t="s">
        <v>48</v>
      </c>
      <c r="B4864" s="25" t="s">
        <v>22</v>
      </c>
      <c r="C4864" s="23" t="s">
        <v>40</v>
      </c>
      <c r="D4864" s="23" t="s">
        <v>40</v>
      </c>
      <c r="E4864" t="s">
        <v>41</v>
      </c>
      <c r="F4864" s="19" t="s">
        <v>21</v>
      </c>
      <c r="G4864" s="21" t="s">
        <v>29</v>
      </c>
      <c r="H4864" s="21" t="s">
        <v>29</v>
      </c>
      <c r="I4864" s="25" t="s">
        <v>25</v>
      </c>
      <c r="J4864" s="25" t="s">
        <v>26</v>
      </c>
      <c r="K4864" s="26">
        <v>8.1783533096313393E-2</v>
      </c>
      <c r="L4864" s="26">
        <v>0.27526783943176197</v>
      </c>
      <c r="N4864">
        <f>(Tabell1[[#This Row],[TP]]+Tabell1[[#This Row],[TN]])/(Tabell1[[#This Row],[TP]]+Tabell1[[#This Row],[TN]]+Tabell1[[#This Row],[FP]]+Tabell1[[#This Row],[FN]])</f>
        <v>0.87377063971848778</v>
      </c>
      <c r="O4864">
        <f>Tabell1[[#This Row],[TP]]/(Tabell1[[#This Row],[TP]]+Tabell1[[#This Row],[FP]])</f>
        <v>0.88811844077961022</v>
      </c>
      <c r="P4864">
        <f>Tabell1[[#This Row],[TP]]/(Tabell1[[#This Row],[TP]]+Tabell1[[#This Row],[FN]])</f>
        <v>0.85526078325212052</v>
      </c>
      <c r="Q4864">
        <f>2*(Tabell1[[#This Row],[Recall]] * Tabell1[[#This Row],[Precision]]) / (Tabell1[[#This Row],[Recall]] + Tabell1[[#This Row],[Precision]])</f>
        <v>0.8713799760963501</v>
      </c>
      <c r="R4864">
        <v>4739</v>
      </c>
      <c r="S4864">
        <v>4945</v>
      </c>
      <c r="T4864">
        <v>597</v>
      </c>
      <c r="U4864">
        <v>802</v>
      </c>
    </row>
    <row r="4865" spans="1:21" hidden="1" x14ac:dyDescent="0.3">
      <c r="A4865" s="21" t="s">
        <v>31</v>
      </c>
      <c r="B4865" s="21" t="s">
        <v>32</v>
      </c>
      <c r="C4865" s="23" t="s">
        <v>40</v>
      </c>
      <c r="D4865" s="20" t="s">
        <v>23</v>
      </c>
      <c r="E4865" t="s">
        <v>24</v>
      </c>
      <c r="F4865" s="19" t="s">
        <v>21</v>
      </c>
      <c r="G4865" s="21" t="s">
        <v>29</v>
      </c>
      <c r="H4865" s="21" t="s">
        <v>29</v>
      </c>
      <c r="I4865" s="25" t="s">
        <v>25</v>
      </c>
      <c r="J4865" s="21" t="s">
        <v>29</v>
      </c>
      <c r="K4865" s="26">
        <v>0.80726146697998002</v>
      </c>
      <c r="L4865" s="26">
        <v>0.39546656608581499</v>
      </c>
      <c r="N4865">
        <f>(Tabell1[[#This Row],[TP]]+Tabell1[[#This Row],[TN]])/(Tabell1[[#This Row],[TP]]+Tabell1[[#This Row],[TN]]+Tabell1[[#This Row],[FP]]+Tabell1[[#This Row],[FN]])</f>
        <v>0.79532904861048248</v>
      </c>
      <c r="O4865">
        <f>Tabell1[[#This Row],[TP]]/(Tabell1[[#This Row],[TP]]+Tabell1[[#This Row],[FP]])</f>
        <v>0.96545637922339889</v>
      </c>
      <c r="P4865">
        <f>Tabell1[[#This Row],[TP]]/(Tabell1[[#This Row],[TP]]+Tabell1[[#This Row],[FN]])</f>
        <v>0.79398652151373772</v>
      </c>
      <c r="Q4865">
        <f>2*(Tabell1[[#This Row],[Recall]] * Tabell1[[#This Row],[Precision]]) / (Tabell1[[#This Row],[Recall]] + Tabell1[[#This Row],[Precision]])</f>
        <v>0.87136598964555956</v>
      </c>
      <c r="R4865">
        <v>7658</v>
      </c>
      <c r="S4865">
        <v>1128</v>
      </c>
      <c r="T4865">
        <v>274</v>
      </c>
      <c r="U4865">
        <v>1987</v>
      </c>
    </row>
    <row r="4866" spans="1:21" hidden="1" x14ac:dyDescent="0.3">
      <c r="A4866" s="25" t="s">
        <v>20</v>
      </c>
      <c r="B4866" s="25" t="s">
        <v>22</v>
      </c>
      <c r="C4866" s="23" t="s">
        <v>40</v>
      </c>
      <c r="D4866" s="20" t="s">
        <v>23</v>
      </c>
      <c r="E4866" t="s">
        <v>24</v>
      </c>
      <c r="F4866" s="25" t="s">
        <v>30</v>
      </c>
      <c r="G4866" s="21" t="s">
        <v>29</v>
      </c>
      <c r="H4866" s="25" t="s">
        <v>26</v>
      </c>
      <c r="I4866" s="25" t="s">
        <v>25</v>
      </c>
      <c r="J4866" s="21" t="s">
        <v>29</v>
      </c>
      <c r="K4866" s="26">
        <v>3.4565393924713099</v>
      </c>
      <c r="L4866" s="26">
        <v>6.6236143112182599</v>
      </c>
      <c r="N4866">
        <f>(Tabell1[[#This Row],[TP]]+Tabell1[[#This Row],[TN]])/(Tabell1[[#This Row],[TP]]+Tabell1[[#This Row],[TN]]+Tabell1[[#This Row],[FP]]+Tabell1[[#This Row],[FN]])</f>
        <v>0.79641531637548657</v>
      </c>
      <c r="O4866">
        <f>Tabell1[[#This Row],[TP]]/(Tabell1[[#This Row],[TP]]+Tabell1[[#This Row],[FP]])</f>
        <v>0.97192445125063809</v>
      </c>
      <c r="P4866">
        <f>Tabell1[[#This Row],[TP]]/(Tabell1[[#This Row],[TP]]+Tabell1[[#This Row],[FN]])</f>
        <v>0.78963193364437534</v>
      </c>
      <c r="Q4866">
        <f>2*(Tabell1[[#This Row],[Recall]] * Tabell1[[#This Row],[Precision]]) / (Tabell1[[#This Row],[Recall]] + Tabell1[[#This Row],[Precision]])</f>
        <v>0.87134603283565026</v>
      </c>
      <c r="R4866">
        <v>7616</v>
      </c>
      <c r="S4866">
        <v>1182</v>
      </c>
      <c r="T4866">
        <v>220</v>
      </c>
      <c r="U4866">
        <v>2029</v>
      </c>
    </row>
    <row r="4867" spans="1:21" hidden="1" x14ac:dyDescent="0.3">
      <c r="A4867" s="21" t="s">
        <v>31</v>
      </c>
      <c r="B4867" s="23" t="s">
        <v>33</v>
      </c>
      <c r="C4867" s="25" t="s">
        <v>36</v>
      </c>
      <c r="D4867" s="25" t="s">
        <v>36</v>
      </c>
      <c r="E4867" t="s">
        <v>37</v>
      </c>
      <c r="F4867" s="19" t="s">
        <v>21</v>
      </c>
      <c r="G4867" s="25" t="s">
        <v>26</v>
      </c>
      <c r="H4867" s="25" t="s">
        <v>26</v>
      </c>
      <c r="I4867" s="21"/>
      <c r="J4867" s="25" t="s">
        <v>26</v>
      </c>
      <c r="K4867" s="26">
        <v>422.589555263519</v>
      </c>
      <c r="L4867" s="26">
        <v>2.6251556873321502</v>
      </c>
      <c r="N4867">
        <f>(Tabell1[[#This Row],[TP]]+Tabell1[[#This Row],[TN]])/(Tabell1[[#This Row],[TP]]+Tabell1[[#This Row],[TN]]+Tabell1[[#This Row],[FP]]+Tabell1[[#This Row],[FN]])</f>
        <v>0.803511017646521</v>
      </c>
      <c r="O4867">
        <f>Tabell1[[#This Row],[TP]]/(Tabell1[[#This Row],[TP]]+Tabell1[[#This Row],[FP]])</f>
        <v>0.77478436801192629</v>
      </c>
      <c r="P4867">
        <f>Tabell1[[#This Row],[TP]]/(Tabell1[[#This Row],[TP]]+Tabell1[[#This Row],[FN]])</f>
        <v>0.99534883720930234</v>
      </c>
      <c r="Q4867">
        <f>2*(Tabell1[[#This Row],[Recall]] * Tabell1[[#This Row],[Precision]]) / (Tabell1[[#This Row],[Recall]] + Tabell1[[#This Row],[Precision]])</f>
        <v>0.87132507035506856</v>
      </c>
      <c r="R4867">
        <v>7276</v>
      </c>
      <c r="S4867">
        <v>1512</v>
      </c>
      <c r="T4867">
        <v>2115</v>
      </c>
      <c r="U4867">
        <v>34</v>
      </c>
    </row>
    <row r="4868" spans="1:21" hidden="1" x14ac:dyDescent="0.3">
      <c r="A4868" s="25" t="s">
        <v>20</v>
      </c>
      <c r="B4868" s="23" t="s">
        <v>33</v>
      </c>
      <c r="C4868" s="23" t="s">
        <v>40</v>
      </c>
      <c r="D4868" s="23" t="s">
        <v>40</v>
      </c>
      <c r="E4868" t="s">
        <v>41</v>
      </c>
      <c r="F4868" s="19" t="s">
        <v>21</v>
      </c>
      <c r="G4868" s="21" t="s">
        <v>29</v>
      </c>
      <c r="H4868" s="21" t="s">
        <v>29</v>
      </c>
      <c r="I4868" s="25" t="s">
        <v>25</v>
      </c>
      <c r="J4868" s="21" t="s">
        <v>29</v>
      </c>
      <c r="K4868" s="26">
        <v>1.9457983970642001</v>
      </c>
      <c r="L4868" s="26">
        <v>5.3344995975494296</v>
      </c>
      <c r="N4868">
        <f>(Tabell1[[#This Row],[TP]]+Tabell1[[#This Row],[TN]])/(Tabell1[[#This Row],[TP]]+Tabell1[[#This Row],[TN]]+Tabell1[[#This Row],[FP]]+Tabell1[[#This Row],[FN]])</f>
        <v>0.87458269421636736</v>
      </c>
      <c r="O4868">
        <f>Tabell1[[#This Row],[TP]]/(Tabell1[[#This Row],[TP]]+Tabell1[[#This Row],[FP]])</f>
        <v>0.89450674776658434</v>
      </c>
      <c r="P4868">
        <f>Tabell1[[#This Row],[TP]]/(Tabell1[[#This Row],[TP]]+Tabell1[[#This Row],[FN]])</f>
        <v>0.84930517957047469</v>
      </c>
      <c r="Q4868">
        <f>2*(Tabell1[[#This Row],[Recall]] * Tabell1[[#This Row],[Precision]]) / (Tabell1[[#This Row],[Recall]] + Tabell1[[#This Row],[Precision]])</f>
        <v>0.87132012590261065</v>
      </c>
      <c r="R4868">
        <v>4706</v>
      </c>
      <c r="S4868">
        <v>4987</v>
      </c>
      <c r="T4868">
        <v>555</v>
      </c>
      <c r="U4868">
        <v>835</v>
      </c>
    </row>
    <row r="4869" spans="1:21" hidden="1" x14ac:dyDescent="0.3">
      <c r="A4869" s="25" t="s">
        <v>20</v>
      </c>
      <c r="B4869" s="23" t="s">
        <v>33</v>
      </c>
      <c r="C4869" s="23" t="s">
        <v>40</v>
      </c>
      <c r="D4869" s="23" t="s">
        <v>40</v>
      </c>
      <c r="E4869" t="s">
        <v>41</v>
      </c>
      <c r="F4869" s="19" t="s">
        <v>21</v>
      </c>
      <c r="G4869" s="25" t="s">
        <v>26</v>
      </c>
      <c r="H4869" s="21" t="s">
        <v>29</v>
      </c>
      <c r="I4869" s="25" t="s">
        <v>25</v>
      </c>
      <c r="J4869" s="21" t="s">
        <v>29</v>
      </c>
      <c r="K4869" s="26">
        <v>1.91823554039001</v>
      </c>
      <c r="L4869" s="26">
        <v>5.3544154167175204</v>
      </c>
      <c r="N4869">
        <f>(Tabell1[[#This Row],[TP]]+Tabell1[[#This Row],[TN]])/(Tabell1[[#This Row],[TP]]+Tabell1[[#This Row],[TN]]+Tabell1[[#This Row],[FP]]+Tabell1[[#This Row],[FN]])</f>
        <v>0.87458269421636736</v>
      </c>
      <c r="O4869">
        <f>Tabell1[[#This Row],[TP]]/(Tabell1[[#This Row],[TP]]+Tabell1[[#This Row],[FP]])</f>
        <v>0.89450674776658434</v>
      </c>
      <c r="P4869">
        <f>Tabell1[[#This Row],[TP]]/(Tabell1[[#This Row],[TP]]+Tabell1[[#This Row],[FN]])</f>
        <v>0.84930517957047469</v>
      </c>
      <c r="Q4869">
        <f>2*(Tabell1[[#This Row],[Recall]] * Tabell1[[#This Row],[Precision]]) / (Tabell1[[#This Row],[Recall]] + Tabell1[[#This Row],[Precision]])</f>
        <v>0.87132012590261065</v>
      </c>
      <c r="R4869">
        <v>4706</v>
      </c>
      <c r="S4869">
        <v>4987</v>
      </c>
      <c r="T4869">
        <v>555</v>
      </c>
      <c r="U4869">
        <v>835</v>
      </c>
    </row>
    <row r="4870" spans="1:21" hidden="1" x14ac:dyDescent="0.3">
      <c r="A4870" s="23" t="s">
        <v>48</v>
      </c>
      <c r="B4870" s="25" t="s">
        <v>22</v>
      </c>
      <c r="C4870" s="23" t="s">
        <v>40</v>
      </c>
      <c r="D4870" s="23" t="s">
        <v>40</v>
      </c>
      <c r="E4870" t="s">
        <v>41</v>
      </c>
      <c r="F4870" s="19" t="s">
        <v>21</v>
      </c>
      <c r="G4870" s="25" t="s">
        <v>26</v>
      </c>
      <c r="H4870" s="21" t="s">
        <v>29</v>
      </c>
      <c r="I4870" s="25" t="s">
        <v>25</v>
      </c>
      <c r="J4870" s="25" t="s">
        <v>26</v>
      </c>
      <c r="K4870" s="26">
        <v>8.6770534515380804E-2</v>
      </c>
      <c r="L4870" s="26">
        <v>0.22240638732910101</v>
      </c>
      <c r="N4870">
        <f>(Tabell1[[#This Row],[TP]]+Tabell1[[#This Row],[TN]])/(Tabell1[[#This Row],[TP]]+Tabell1[[#This Row],[TN]]+Tabell1[[#This Row],[FP]]+Tabell1[[#This Row],[FN]])</f>
        <v>0.87368041144094555</v>
      </c>
      <c r="O4870">
        <f>Tabell1[[#This Row],[TP]]/(Tabell1[[#This Row],[TP]]+Tabell1[[#This Row],[FP]])</f>
        <v>0.88809746954076851</v>
      </c>
      <c r="P4870">
        <f>Tabell1[[#This Row],[TP]]/(Tabell1[[#This Row],[TP]]+Tabell1[[#This Row],[FN]])</f>
        <v>0.85508031041328281</v>
      </c>
      <c r="Q4870">
        <f>2*(Tabell1[[#This Row],[Recall]] * Tabell1[[#This Row],[Precision]]) / (Tabell1[[#This Row],[Recall]] + Tabell1[[#This Row],[Precision]])</f>
        <v>0.87127620448694376</v>
      </c>
      <c r="R4870">
        <v>4738</v>
      </c>
      <c r="S4870">
        <v>4945</v>
      </c>
      <c r="T4870">
        <v>597</v>
      </c>
      <c r="U4870">
        <v>803</v>
      </c>
    </row>
    <row r="4871" spans="1:21" hidden="1" x14ac:dyDescent="0.3">
      <c r="A4871" s="21" t="s">
        <v>31</v>
      </c>
      <c r="B4871" s="21" t="s">
        <v>32</v>
      </c>
      <c r="C4871" s="23" t="s">
        <v>40</v>
      </c>
      <c r="D4871" s="23" t="s">
        <v>40</v>
      </c>
      <c r="E4871" t="s">
        <v>46</v>
      </c>
      <c r="F4871" s="19" t="s">
        <v>21</v>
      </c>
      <c r="G4871" s="25" t="s">
        <v>26</v>
      </c>
      <c r="H4871" s="25" t="s">
        <v>26</v>
      </c>
      <c r="I4871" s="25" t="s">
        <v>25</v>
      </c>
      <c r="J4871" s="21" t="s">
        <v>29</v>
      </c>
      <c r="K4871" s="26">
        <v>0.95663380622863703</v>
      </c>
      <c r="L4871" s="26">
        <v>0.46849584579467701</v>
      </c>
      <c r="N4871">
        <f>(Tabell1[[#This Row],[TP]]+Tabell1[[#This Row],[TN]])/(Tabell1[[#This Row],[TP]]+Tabell1[[#This Row],[TN]]+Tabell1[[#This Row],[FP]]+Tabell1[[#This Row],[FN]])</f>
        <v>0.87205509242479162</v>
      </c>
      <c r="O4871">
        <f>Tabell1[[#This Row],[TP]]/(Tabell1[[#This Row],[TP]]+Tabell1[[#This Row],[FP]])</f>
        <v>0.87397109932321204</v>
      </c>
      <c r="P4871">
        <f>Tabell1[[#This Row],[TP]]/(Tabell1[[#This Row],[TP]]+Tabell1[[#This Row],[FN]])</f>
        <v>0.86856935102708599</v>
      </c>
      <c r="Q4871">
        <f>2*(Tabell1[[#This Row],[Recall]] * Tabell1[[#This Row],[Precision]]) / (Tabell1[[#This Row],[Recall]] + Tabell1[[#This Row],[Precision]])</f>
        <v>0.87126185266229039</v>
      </c>
      <c r="R4871">
        <v>4778</v>
      </c>
      <c r="S4871">
        <v>4846</v>
      </c>
      <c r="T4871">
        <v>689</v>
      </c>
      <c r="U4871">
        <v>723</v>
      </c>
    </row>
    <row r="4872" spans="1:21" hidden="1" x14ac:dyDescent="0.3">
      <c r="A4872" s="21" t="s">
        <v>31</v>
      </c>
      <c r="B4872" s="23" t="s">
        <v>33</v>
      </c>
      <c r="C4872" s="24" t="s">
        <v>38</v>
      </c>
      <c r="D4872" s="24" t="s">
        <v>38</v>
      </c>
      <c r="E4872" t="s">
        <v>39</v>
      </c>
      <c r="F4872" s="25" t="s">
        <v>30</v>
      </c>
      <c r="G4872" s="25" t="s">
        <v>26</v>
      </c>
      <c r="H4872" s="25" t="s">
        <v>26</v>
      </c>
      <c r="I4872" s="25" t="s">
        <v>25</v>
      </c>
      <c r="J4872" s="25" t="s">
        <v>26</v>
      </c>
      <c r="K4872" s="26">
        <v>226.309634208679</v>
      </c>
      <c r="L4872" s="26">
        <v>5.51096439361572</v>
      </c>
      <c r="N4872">
        <f>(Tabell1[[#This Row],[TP]]+Tabell1[[#This Row],[TN]])/(Tabell1[[#This Row],[TP]]+Tabell1[[#This Row],[TN]]+Tabell1[[#This Row],[FP]]+Tabell1[[#This Row],[FN]])</f>
        <v>0.82464198865171578</v>
      </c>
      <c r="O4872">
        <f>Tabell1[[#This Row],[TP]]/(Tabell1[[#This Row],[TP]]+Tabell1[[#This Row],[FP]])</f>
        <v>0.78062374006877744</v>
      </c>
      <c r="P4872">
        <f>Tabell1[[#This Row],[TP]]/(Tabell1[[#This Row],[TP]]+Tabell1[[#This Row],[FN]])</f>
        <v>0.98547904191616764</v>
      </c>
      <c r="Q4872">
        <f>2*(Tabell1[[#This Row],[Recall]] * Tabell1[[#This Row],[Precision]]) / (Tabell1[[#This Row],[Recall]] + Tabell1[[#This Row],[Precision]])</f>
        <v>0.87117051545027469</v>
      </c>
      <c r="R4872">
        <v>6583</v>
      </c>
      <c r="S4872">
        <v>2573</v>
      </c>
      <c r="T4872">
        <v>1850</v>
      </c>
      <c r="U4872">
        <v>97</v>
      </c>
    </row>
    <row r="4873" spans="1:21" hidden="1" x14ac:dyDescent="0.3">
      <c r="A4873" s="21" t="s">
        <v>31</v>
      </c>
      <c r="B4873" s="23" t="s">
        <v>33</v>
      </c>
      <c r="C4873" s="24" t="s">
        <v>38</v>
      </c>
      <c r="D4873" s="24" t="s">
        <v>38</v>
      </c>
      <c r="E4873" t="s">
        <v>45</v>
      </c>
      <c r="F4873" s="19" t="s">
        <v>21</v>
      </c>
      <c r="G4873" s="25" t="s">
        <v>26</v>
      </c>
      <c r="H4873" s="21" t="s">
        <v>29</v>
      </c>
      <c r="I4873" s="21"/>
      <c r="J4873" s="21" t="s">
        <v>29</v>
      </c>
      <c r="K4873" s="26">
        <v>47.551337718963602</v>
      </c>
      <c r="L4873" s="26">
        <v>0.81572723388671797</v>
      </c>
      <c r="N4873">
        <f>(Tabell1[[#This Row],[TP]]+Tabell1[[#This Row],[TN]])/(Tabell1[[#This Row],[TP]]+Tabell1[[#This Row],[TN]]+Tabell1[[#This Row],[FP]]+Tabell1[[#This Row],[FN]])</f>
        <v>0.82858950031625556</v>
      </c>
      <c r="O4873">
        <f>Tabell1[[#This Row],[TP]]/(Tabell1[[#This Row],[TP]]+Tabell1[[#This Row],[FP]])</f>
        <v>0.79109081934846992</v>
      </c>
      <c r="P4873">
        <f>Tabell1[[#This Row],[TP]]/(Tabell1[[#This Row],[TP]]+Tabell1[[#This Row],[FN]])</f>
        <v>0.96916099773242625</v>
      </c>
      <c r="Q4873">
        <f>2*(Tabell1[[#This Row],[Recall]] * Tabell1[[#This Row],[Precision]]) / (Tabell1[[#This Row],[Recall]] + Tabell1[[#This Row],[Precision]])</f>
        <v>0.8711189618859978</v>
      </c>
      <c r="R4873">
        <v>6411</v>
      </c>
      <c r="S4873">
        <v>2759</v>
      </c>
      <c r="T4873">
        <v>1693</v>
      </c>
      <c r="U4873">
        <v>204</v>
      </c>
    </row>
    <row r="4874" spans="1:21" hidden="1" x14ac:dyDescent="0.3">
      <c r="A4874" s="25" t="s">
        <v>20</v>
      </c>
      <c r="B4874" s="21" t="s">
        <v>32</v>
      </c>
      <c r="C4874" s="23" t="s">
        <v>40</v>
      </c>
      <c r="D4874" s="23" t="s">
        <v>40</v>
      </c>
      <c r="E4874" t="s">
        <v>41</v>
      </c>
      <c r="F4874" s="25" t="s">
        <v>30</v>
      </c>
      <c r="G4874" s="25" t="s">
        <v>26</v>
      </c>
      <c r="H4874" s="25" t="s">
        <v>26</v>
      </c>
      <c r="I4874" s="21"/>
      <c r="J4874" s="21" t="s">
        <v>29</v>
      </c>
      <c r="K4874" s="26">
        <v>3.5020565986633301</v>
      </c>
      <c r="L4874" s="26">
        <v>8.8446590900421107</v>
      </c>
      <c r="N4874">
        <f>(Tabell1[[#This Row],[TP]]+Tabell1[[#This Row],[TN]])/(Tabell1[[#This Row],[TP]]+Tabell1[[#This Row],[TN]]+Tabell1[[#This Row],[FP]]+Tabell1[[#This Row],[FN]])</f>
        <v>0.87241721555535501</v>
      </c>
      <c r="O4874">
        <f>Tabell1[[#This Row],[TP]]/(Tabell1[[#This Row],[TP]]+Tabell1[[#This Row],[FP]])</f>
        <v>0.88022848719366131</v>
      </c>
      <c r="P4874">
        <f>Tabell1[[#This Row],[TP]]/(Tabell1[[#This Row],[TP]]+Tabell1[[#This Row],[FN]])</f>
        <v>0.86211875112795522</v>
      </c>
      <c r="Q4874">
        <f>2*(Tabell1[[#This Row],[Recall]] * Tabell1[[#This Row],[Precision]]) / (Tabell1[[#This Row],[Recall]] + Tabell1[[#This Row],[Precision]])</f>
        <v>0.87107950401167034</v>
      </c>
      <c r="R4874">
        <v>4777</v>
      </c>
      <c r="S4874">
        <v>4892</v>
      </c>
      <c r="T4874">
        <v>650</v>
      </c>
      <c r="U4874">
        <v>764</v>
      </c>
    </row>
    <row r="4875" spans="1:21" hidden="1" x14ac:dyDescent="0.3">
      <c r="A4875" s="25" t="s">
        <v>20</v>
      </c>
      <c r="B4875" s="21" t="s">
        <v>32</v>
      </c>
      <c r="C4875" s="23" t="s">
        <v>40</v>
      </c>
      <c r="D4875" s="23" t="s">
        <v>40</v>
      </c>
      <c r="E4875" t="s">
        <v>41</v>
      </c>
      <c r="F4875" s="25" t="s">
        <v>30</v>
      </c>
      <c r="G4875" s="21" t="s">
        <v>29</v>
      </c>
      <c r="H4875" s="25" t="s">
        <v>26</v>
      </c>
      <c r="I4875" s="21"/>
      <c r="J4875" s="21" t="s">
        <v>29</v>
      </c>
      <c r="K4875" s="26">
        <v>3.4369077682495099</v>
      </c>
      <c r="L4875" s="26">
        <v>8.7986431121826101</v>
      </c>
      <c r="N4875">
        <f>(Tabell1[[#This Row],[TP]]+Tabell1[[#This Row],[TN]])/(Tabell1[[#This Row],[TP]]+Tabell1[[#This Row],[TN]]+Tabell1[[#This Row],[FP]]+Tabell1[[#This Row],[FN]])</f>
        <v>0.87241721555535501</v>
      </c>
      <c r="O4875">
        <f>Tabell1[[#This Row],[TP]]/(Tabell1[[#This Row],[TP]]+Tabell1[[#This Row],[FP]])</f>
        <v>0.88022848719366131</v>
      </c>
      <c r="P4875">
        <f>Tabell1[[#This Row],[TP]]/(Tabell1[[#This Row],[TP]]+Tabell1[[#This Row],[FN]])</f>
        <v>0.86211875112795522</v>
      </c>
      <c r="Q4875">
        <f>2*(Tabell1[[#This Row],[Recall]] * Tabell1[[#This Row],[Precision]]) / (Tabell1[[#This Row],[Recall]] + Tabell1[[#This Row],[Precision]])</f>
        <v>0.87107950401167034</v>
      </c>
      <c r="R4875">
        <v>4777</v>
      </c>
      <c r="S4875">
        <v>4892</v>
      </c>
      <c r="T4875">
        <v>650</v>
      </c>
      <c r="U4875">
        <v>764</v>
      </c>
    </row>
    <row r="4876" spans="1:21" hidden="1" x14ac:dyDescent="0.3">
      <c r="A4876" s="21" t="s">
        <v>31</v>
      </c>
      <c r="B4876" s="25" t="s">
        <v>22</v>
      </c>
      <c r="C4876" s="23" t="s">
        <v>40</v>
      </c>
      <c r="D4876" s="23" t="s">
        <v>40</v>
      </c>
      <c r="E4876" t="s">
        <v>41</v>
      </c>
      <c r="F4876" s="19" t="s">
        <v>21</v>
      </c>
      <c r="G4876" s="25" t="s">
        <v>26</v>
      </c>
      <c r="H4876" s="21" t="s">
        <v>29</v>
      </c>
      <c r="I4876" s="21"/>
      <c r="J4876" s="25" t="s">
        <v>26</v>
      </c>
      <c r="K4876" s="26">
        <v>2.57383131980896</v>
      </c>
      <c r="L4876" s="26">
        <v>0.53086876869201605</v>
      </c>
      <c r="N4876">
        <f>(Tabell1[[#This Row],[TP]]+Tabell1[[#This Row],[TN]])/(Tabell1[[#This Row],[TP]]+Tabell1[[#This Row],[TN]]+Tabell1[[#This Row],[FP]]+Tabell1[[#This Row],[FN]])</f>
        <v>0.87503383560407832</v>
      </c>
      <c r="O4876">
        <f>Tabell1[[#This Row],[TP]]/(Tabell1[[#This Row],[TP]]+Tabell1[[#This Row],[FP]])</f>
        <v>0.89946174548250668</v>
      </c>
      <c r="P4876">
        <f>Tabell1[[#This Row],[TP]]/(Tabell1[[#This Row],[TP]]+Tabell1[[#This Row],[FN]])</f>
        <v>0.84443241292185522</v>
      </c>
      <c r="Q4876">
        <f>2*(Tabell1[[#This Row],[Recall]] * Tabell1[[#This Row],[Precision]]) / (Tabell1[[#This Row],[Recall]] + Tabell1[[#This Row],[Precision]])</f>
        <v>0.87107884203667507</v>
      </c>
      <c r="R4876">
        <v>4679</v>
      </c>
      <c r="S4876">
        <v>5019</v>
      </c>
      <c r="T4876">
        <v>523</v>
      </c>
      <c r="U4876">
        <v>862</v>
      </c>
    </row>
    <row r="4877" spans="1:21" hidden="1" x14ac:dyDescent="0.3">
      <c r="A4877" s="21" t="s">
        <v>31</v>
      </c>
      <c r="B4877" s="23" t="s">
        <v>33</v>
      </c>
      <c r="C4877" s="23" t="s">
        <v>40</v>
      </c>
      <c r="D4877" s="23" t="s">
        <v>40</v>
      </c>
      <c r="E4877" t="s">
        <v>41</v>
      </c>
      <c r="F4877" s="25" t="s">
        <v>30</v>
      </c>
      <c r="G4877" s="25" t="s">
        <v>26</v>
      </c>
      <c r="H4877" s="25" t="s">
        <v>26</v>
      </c>
      <c r="I4877" s="25" t="s">
        <v>25</v>
      </c>
      <c r="J4877" s="21" t="s">
        <v>29</v>
      </c>
      <c r="K4877" s="26">
        <v>47.583395004272397</v>
      </c>
      <c r="L4877" s="26">
        <v>1.4423484802246</v>
      </c>
      <c r="N4877">
        <f>(Tabell1[[#This Row],[TP]]+Tabell1[[#This Row],[TN]])/(Tabell1[[#This Row],[TP]]+Tabell1[[#This Row],[TN]]+Tabell1[[#This Row],[FP]]+Tabell1[[#This Row],[FN]])</f>
        <v>0.86637192096002891</v>
      </c>
      <c r="O4877">
        <f>Tabell1[[#This Row],[TP]]/(Tabell1[[#This Row],[TP]]+Tabell1[[#This Row],[FP]])</f>
        <v>0.84140598721829807</v>
      </c>
      <c r="P4877">
        <f>Tabell1[[#This Row],[TP]]/(Tabell1[[#This Row],[TP]]+Tabell1[[#This Row],[FN]])</f>
        <v>0.90290561270528791</v>
      </c>
      <c r="Q4877">
        <f>2*(Tabell1[[#This Row],[Recall]] * Tabell1[[#This Row],[Precision]]) / (Tabell1[[#This Row],[Recall]] + Tabell1[[#This Row],[Precision]])</f>
        <v>0.87107164620875766</v>
      </c>
      <c r="R4877">
        <v>5003</v>
      </c>
      <c r="S4877">
        <v>4599</v>
      </c>
      <c r="T4877">
        <v>943</v>
      </c>
      <c r="U4877">
        <v>538</v>
      </c>
    </row>
    <row r="4878" spans="1:21" hidden="1" x14ac:dyDescent="0.3">
      <c r="A4878" s="21" t="s">
        <v>31</v>
      </c>
      <c r="B4878" s="21" t="s">
        <v>32</v>
      </c>
      <c r="C4878" s="23" t="s">
        <v>40</v>
      </c>
      <c r="D4878" s="23" t="s">
        <v>40</v>
      </c>
      <c r="E4878" t="s">
        <v>41</v>
      </c>
      <c r="F4878" s="25" t="s">
        <v>30</v>
      </c>
      <c r="G4878" s="25" t="s">
        <v>26</v>
      </c>
      <c r="H4878" s="21" t="s">
        <v>29</v>
      </c>
      <c r="I4878" s="25" t="s">
        <v>25</v>
      </c>
      <c r="J4878" s="21" t="s">
        <v>29</v>
      </c>
      <c r="K4878" s="26">
        <v>1.62373495101928</v>
      </c>
      <c r="L4878" s="26">
        <v>0.50878477096557595</v>
      </c>
      <c r="N4878">
        <f>(Tabell1[[#This Row],[TP]]+Tabell1[[#This Row],[TN]])/(Tabell1[[#This Row],[TP]]+Tabell1[[#This Row],[TN]]+Tabell1[[#This Row],[FP]]+Tabell1[[#This Row],[FN]])</f>
        <v>0.86998105206171616</v>
      </c>
      <c r="O4878">
        <f>Tabell1[[#This Row],[TP]]/(Tabell1[[#This Row],[TP]]+Tabell1[[#This Row],[FP]])</f>
        <v>0.86399147727272729</v>
      </c>
      <c r="P4878">
        <f>Tabell1[[#This Row],[TP]]/(Tabell1[[#This Row],[TP]]+Tabell1[[#This Row],[FN]])</f>
        <v>0.87818083378451539</v>
      </c>
      <c r="Q4878">
        <f>2*(Tabell1[[#This Row],[Recall]] * Tabell1[[#This Row],[Precision]]) / (Tabell1[[#This Row],[Recall]] + Tabell1[[#This Row],[Precision]])</f>
        <v>0.87102837196813754</v>
      </c>
      <c r="R4878">
        <v>4866</v>
      </c>
      <c r="S4878">
        <v>4776</v>
      </c>
      <c r="T4878">
        <v>766</v>
      </c>
      <c r="U4878">
        <v>675</v>
      </c>
    </row>
    <row r="4879" spans="1:21" hidden="1" x14ac:dyDescent="0.3">
      <c r="A4879" s="21" t="s">
        <v>31</v>
      </c>
      <c r="B4879" s="23" t="s">
        <v>33</v>
      </c>
      <c r="C4879" s="25" t="s">
        <v>36</v>
      </c>
      <c r="D4879" s="25" t="s">
        <v>36</v>
      </c>
      <c r="E4879" t="s">
        <v>37</v>
      </c>
      <c r="F4879" s="19" t="s">
        <v>21</v>
      </c>
      <c r="G4879" s="25" t="s">
        <v>26</v>
      </c>
      <c r="H4879" s="21" t="s">
        <v>29</v>
      </c>
      <c r="I4879" s="21"/>
      <c r="J4879" s="21" t="s">
        <v>29</v>
      </c>
      <c r="K4879" s="26">
        <v>68.376093864440904</v>
      </c>
      <c r="L4879" s="26">
        <v>0.60226869583129805</v>
      </c>
      <c r="N4879">
        <f>(Tabell1[[#This Row],[TP]]+Tabell1[[#This Row],[TN]])/(Tabell1[[#This Row],[TP]]+Tabell1[[#This Row],[TN]]+Tabell1[[#This Row],[FP]]+Tabell1[[#This Row],[FN]])</f>
        <v>0.80378531590015545</v>
      </c>
      <c r="O4879">
        <f>Tabell1[[#This Row],[TP]]/(Tabell1[[#This Row],[TP]]+Tabell1[[#This Row],[FP]])</f>
        <v>0.77691977691977687</v>
      </c>
      <c r="P4879">
        <f>Tabell1[[#This Row],[TP]]/(Tabell1[[#This Row],[TP]]+Tabell1[[#This Row],[FN]])</f>
        <v>0.99097127222982218</v>
      </c>
      <c r="Q4879">
        <f>2*(Tabell1[[#This Row],[Recall]] * Tabell1[[#This Row],[Precision]]) / (Tabell1[[#This Row],[Recall]] + Tabell1[[#This Row],[Precision]])</f>
        <v>0.870987134784177</v>
      </c>
      <c r="R4879">
        <v>7244</v>
      </c>
      <c r="S4879">
        <v>1547</v>
      </c>
      <c r="T4879">
        <v>2080</v>
      </c>
      <c r="U4879">
        <v>66</v>
      </c>
    </row>
    <row r="4880" spans="1:21" hidden="1" x14ac:dyDescent="0.3">
      <c r="A4880" s="21" t="s">
        <v>31</v>
      </c>
      <c r="B4880" s="21" t="s">
        <v>32</v>
      </c>
      <c r="C4880" s="23" t="s">
        <v>40</v>
      </c>
      <c r="D4880" s="23" t="s">
        <v>40</v>
      </c>
      <c r="E4880" t="s">
        <v>41</v>
      </c>
      <c r="F4880" s="25" t="s">
        <v>30</v>
      </c>
      <c r="G4880" s="25" t="s">
        <v>26</v>
      </c>
      <c r="H4880" s="25" t="s">
        <v>26</v>
      </c>
      <c r="I4880" s="21"/>
      <c r="J4880" s="21" t="s">
        <v>29</v>
      </c>
      <c r="K4880" s="26">
        <v>1.78596186637878</v>
      </c>
      <c r="L4880" s="26">
        <v>0.49866676330566401</v>
      </c>
      <c r="N4880">
        <f>(Tabell1[[#This Row],[TP]]+Tabell1[[#This Row],[TN]])/(Tabell1[[#This Row],[TP]]+Tabell1[[#This Row],[TN]]+Tabell1[[#This Row],[FP]]+Tabell1[[#This Row],[FN]])</f>
        <v>0.87160516105747543</v>
      </c>
      <c r="O4880">
        <f>Tabell1[[#This Row],[TP]]/(Tabell1[[#This Row],[TP]]+Tabell1[[#This Row],[FP]])</f>
        <v>0.87518221574344024</v>
      </c>
      <c r="P4880">
        <f>Tabell1[[#This Row],[TP]]/(Tabell1[[#This Row],[TP]]+Tabell1[[#This Row],[FN]])</f>
        <v>0.86681104493773686</v>
      </c>
      <c r="Q4880">
        <f>2*(Tabell1[[#This Row],[Recall]] * Tabell1[[#This Row],[Precision]]) / (Tabell1[[#This Row],[Recall]] + Tabell1[[#This Row],[Precision]])</f>
        <v>0.87097651645661445</v>
      </c>
      <c r="R4880">
        <v>4803</v>
      </c>
      <c r="S4880">
        <v>4857</v>
      </c>
      <c r="T4880">
        <v>685</v>
      </c>
      <c r="U4880">
        <v>738</v>
      </c>
    </row>
    <row r="4881" spans="1:21" hidden="1" x14ac:dyDescent="0.3">
      <c r="A4881" s="25" t="s">
        <v>20</v>
      </c>
      <c r="B4881" s="21" t="s">
        <v>32</v>
      </c>
      <c r="C4881" s="23" t="s">
        <v>40</v>
      </c>
      <c r="D4881" s="23" t="s">
        <v>40</v>
      </c>
      <c r="E4881" t="s">
        <v>46</v>
      </c>
      <c r="F4881" s="25" t="s">
        <v>30</v>
      </c>
      <c r="G4881" s="21" t="s">
        <v>29</v>
      </c>
      <c r="H4881" s="25" t="s">
        <v>26</v>
      </c>
      <c r="I4881" s="21"/>
      <c r="J4881" s="21" t="s">
        <v>29</v>
      </c>
      <c r="K4881" s="26">
        <v>6.4416182041168204</v>
      </c>
      <c r="L4881" s="26">
        <v>17.631917238235399</v>
      </c>
      <c r="N4881">
        <f>(Tabell1[[#This Row],[TP]]+Tabell1[[#This Row],[TN]])/(Tabell1[[#This Row],[TP]]+Tabell1[[#This Row],[TN]]+Tabell1[[#This Row],[FP]]+Tabell1[[#This Row],[FN]])</f>
        <v>0.87169264226168897</v>
      </c>
      <c r="O4881">
        <f>Tabell1[[#This Row],[TP]]/(Tabell1[[#This Row],[TP]]+Tabell1[[#This Row],[FP]])</f>
        <v>0.87319568792252877</v>
      </c>
      <c r="P4881">
        <f>Tabell1[[#This Row],[TP]]/(Tabell1[[#This Row],[TP]]+Tabell1[[#This Row],[FN]])</f>
        <v>0.86875113615706234</v>
      </c>
      <c r="Q4881">
        <f>2*(Tabell1[[#This Row],[Recall]] * Tabell1[[#This Row],[Precision]]) / (Tabell1[[#This Row],[Recall]] + Tabell1[[#This Row],[Precision]])</f>
        <v>0.87096774193548376</v>
      </c>
      <c r="R4881">
        <v>4779</v>
      </c>
      <c r="S4881">
        <v>4841</v>
      </c>
      <c r="T4881">
        <v>694</v>
      </c>
      <c r="U4881">
        <v>722</v>
      </c>
    </row>
    <row r="4882" spans="1:21" hidden="1" x14ac:dyDescent="0.3">
      <c r="A4882" s="21" t="s">
        <v>31</v>
      </c>
      <c r="B4882" s="23" t="s">
        <v>33</v>
      </c>
      <c r="C4882" s="25" t="s">
        <v>36</v>
      </c>
      <c r="D4882" s="25" t="s">
        <v>36</v>
      </c>
      <c r="E4882" t="s">
        <v>37</v>
      </c>
      <c r="F4882" s="19" t="s">
        <v>21</v>
      </c>
      <c r="G4882" s="21" t="s">
        <v>29</v>
      </c>
      <c r="H4882" s="25" t="s">
        <v>26</v>
      </c>
      <c r="I4882" s="25" t="s">
        <v>25</v>
      </c>
      <c r="J4882" s="21" t="s">
        <v>29</v>
      </c>
      <c r="K4882" s="26">
        <v>74.420320272445593</v>
      </c>
      <c r="L4882" s="26">
        <v>0.54933786392211903</v>
      </c>
      <c r="N4882">
        <f>(Tabell1[[#This Row],[TP]]+Tabell1[[#This Row],[TN]])/(Tabell1[[#This Row],[TP]]+Tabell1[[#This Row],[TN]]+Tabell1[[#This Row],[FP]]+Tabell1[[#This Row],[FN]])</f>
        <v>0.80415104690500139</v>
      </c>
      <c r="O4882">
        <f>Tabell1[[#This Row],[TP]]/(Tabell1[[#This Row],[TP]]+Tabell1[[#This Row],[FP]])</f>
        <v>0.77814854682454249</v>
      </c>
      <c r="P4882">
        <f>Tabell1[[#This Row],[TP]]/(Tabell1[[#This Row],[TP]]+Tabell1[[#This Row],[FN]])</f>
        <v>0.98891928864569079</v>
      </c>
      <c r="Q4882">
        <f>2*(Tabell1[[#This Row],[Recall]] * Tabell1[[#This Row],[Precision]]) / (Tabell1[[#This Row],[Recall]] + Tabell1[[#This Row],[Precision]])</f>
        <v>0.87096385542168664</v>
      </c>
      <c r="R4882">
        <v>7229</v>
      </c>
      <c r="S4882">
        <v>1566</v>
      </c>
      <c r="T4882">
        <v>2061</v>
      </c>
      <c r="U4882">
        <v>81</v>
      </c>
    </row>
    <row r="4883" spans="1:21" hidden="1" x14ac:dyDescent="0.3">
      <c r="A4883" s="23" t="s">
        <v>48</v>
      </c>
      <c r="B4883" s="25" t="s">
        <v>22</v>
      </c>
      <c r="C4883" s="24" t="s">
        <v>38</v>
      </c>
      <c r="D4883" s="24" t="s">
        <v>38</v>
      </c>
      <c r="E4883" t="s">
        <v>39</v>
      </c>
      <c r="F4883" s="19" t="s">
        <v>21</v>
      </c>
      <c r="G4883" s="21" t="s">
        <v>29</v>
      </c>
      <c r="H4883" s="21" t="s">
        <v>29</v>
      </c>
      <c r="I4883" s="21"/>
      <c r="J4883" s="25" t="s">
        <v>26</v>
      </c>
      <c r="K4883" s="26">
        <v>8.2821846008300698E-2</v>
      </c>
      <c r="L4883" s="26">
        <v>0.19348335266113201</v>
      </c>
      <c r="N4883">
        <f>(Tabell1[[#This Row],[TP]]+Tabell1[[#This Row],[TN]])/(Tabell1[[#This Row],[TP]]+Tabell1[[#This Row],[TN]]+Tabell1[[#This Row],[FP]]+Tabell1[[#This Row],[FN]])</f>
        <v>0.82545258038368008</v>
      </c>
      <c r="O4883">
        <f>Tabell1[[#This Row],[TP]]/(Tabell1[[#This Row],[TP]]+Tabell1[[#This Row],[FP]])</f>
        <v>0.78449724022078238</v>
      </c>
      <c r="P4883">
        <f>Tabell1[[#This Row],[TP]]/(Tabell1[[#This Row],[TP]]+Tabell1[[#This Row],[FN]])</f>
        <v>0.97874251497005993</v>
      </c>
      <c r="Q4883">
        <f>2*(Tabell1[[#This Row],[Recall]] * Tabell1[[#This Row],[Precision]]) / (Tabell1[[#This Row],[Recall]] + Tabell1[[#This Row],[Precision]])</f>
        <v>0.87092047422405761</v>
      </c>
      <c r="R4883">
        <v>6538</v>
      </c>
      <c r="S4883">
        <v>2627</v>
      </c>
      <c r="T4883">
        <v>1796</v>
      </c>
      <c r="U4883">
        <v>142</v>
      </c>
    </row>
    <row r="4884" spans="1:21" hidden="1" x14ac:dyDescent="0.3">
      <c r="A4884" s="23" t="s">
        <v>48</v>
      </c>
      <c r="B4884" s="25" t="s">
        <v>22</v>
      </c>
      <c r="C4884" s="24" t="s">
        <v>38</v>
      </c>
      <c r="D4884" s="24" t="s">
        <v>38</v>
      </c>
      <c r="E4884" t="s">
        <v>39</v>
      </c>
      <c r="F4884" s="19" t="s">
        <v>21</v>
      </c>
      <c r="G4884" s="25" t="s">
        <v>26</v>
      </c>
      <c r="H4884" s="21" t="s">
        <v>29</v>
      </c>
      <c r="I4884" s="21"/>
      <c r="J4884" s="25" t="s">
        <v>26</v>
      </c>
      <c r="K4884" s="26">
        <v>8.2810401916503906E-2</v>
      </c>
      <c r="L4884" s="26">
        <v>0.22041344642639099</v>
      </c>
      <c r="N4884">
        <f>(Tabell1[[#This Row],[TP]]+Tabell1[[#This Row],[TN]])/(Tabell1[[#This Row],[TP]]+Tabell1[[#This Row],[TN]]+Tabell1[[#This Row],[FP]]+Tabell1[[#This Row],[FN]])</f>
        <v>0.82545258038368008</v>
      </c>
      <c r="O4884">
        <f>Tabell1[[#This Row],[TP]]/(Tabell1[[#This Row],[TP]]+Tabell1[[#This Row],[FP]])</f>
        <v>0.78449724022078238</v>
      </c>
      <c r="P4884">
        <f>Tabell1[[#This Row],[TP]]/(Tabell1[[#This Row],[TP]]+Tabell1[[#This Row],[FN]])</f>
        <v>0.97874251497005993</v>
      </c>
      <c r="Q4884">
        <f>2*(Tabell1[[#This Row],[Recall]] * Tabell1[[#This Row],[Precision]]) / (Tabell1[[#This Row],[Recall]] + Tabell1[[#This Row],[Precision]])</f>
        <v>0.87092047422405761</v>
      </c>
      <c r="R4884">
        <v>6538</v>
      </c>
      <c r="S4884">
        <v>2627</v>
      </c>
      <c r="T4884">
        <v>1796</v>
      </c>
      <c r="U4884">
        <v>142</v>
      </c>
    </row>
    <row r="4885" spans="1:21" hidden="1" x14ac:dyDescent="0.3">
      <c r="A4885" s="25" t="s">
        <v>20</v>
      </c>
      <c r="B4885" s="23" t="s">
        <v>33</v>
      </c>
      <c r="C4885" s="23" t="s">
        <v>40</v>
      </c>
      <c r="D4885" s="23" t="s">
        <v>40</v>
      </c>
      <c r="E4885" t="s">
        <v>46</v>
      </c>
      <c r="F4885" s="19" t="s">
        <v>21</v>
      </c>
      <c r="G4885" s="25" t="s">
        <v>26</v>
      </c>
      <c r="H4885" s="21" t="s">
        <v>29</v>
      </c>
      <c r="I4885" s="25" t="s">
        <v>25</v>
      </c>
      <c r="J4885" s="21" t="s">
        <v>29</v>
      </c>
      <c r="K4885" s="26">
        <v>2.0273244380950901</v>
      </c>
      <c r="L4885" s="26">
        <v>6.0321292877197203</v>
      </c>
      <c r="N4885">
        <f>(Tabell1[[#This Row],[TP]]+Tabell1[[#This Row],[TN]])/(Tabell1[[#This Row],[TP]]+Tabell1[[#This Row],[TN]]+Tabell1[[#This Row],[FP]]+Tabell1[[#This Row],[FN]])</f>
        <v>0.87395795578108015</v>
      </c>
      <c r="O4885">
        <f>Tabell1[[#This Row],[TP]]/(Tabell1[[#This Row],[TP]]+Tabell1[[#This Row],[FP]])</f>
        <v>0.88964732650739475</v>
      </c>
      <c r="P4885">
        <f>Tabell1[[#This Row],[TP]]/(Tabell1[[#This Row],[TP]]+Tabell1[[#This Row],[FN]])</f>
        <v>0.85293582984911831</v>
      </c>
      <c r="Q4885">
        <f>2*(Tabell1[[#This Row],[Recall]] * Tabell1[[#This Row],[Precision]]) / (Tabell1[[#This Row],[Recall]] + Tabell1[[#This Row],[Precision]])</f>
        <v>0.8709048723897912</v>
      </c>
      <c r="R4885">
        <v>4692</v>
      </c>
      <c r="S4885">
        <v>4953</v>
      </c>
      <c r="T4885">
        <v>582</v>
      </c>
      <c r="U4885">
        <v>809</v>
      </c>
    </row>
    <row r="4886" spans="1:21" hidden="1" x14ac:dyDescent="0.3">
      <c r="A4886" s="21" t="s">
        <v>31</v>
      </c>
      <c r="B4886" s="25" t="s">
        <v>22</v>
      </c>
      <c r="C4886" s="23" t="s">
        <v>40</v>
      </c>
      <c r="D4886" s="23" t="s">
        <v>40</v>
      </c>
      <c r="E4886" t="s">
        <v>41</v>
      </c>
      <c r="F4886" s="19" t="s">
        <v>21</v>
      </c>
      <c r="G4886" s="25" t="s">
        <v>26</v>
      </c>
      <c r="H4886" s="21" t="s">
        <v>29</v>
      </c>
      <c r="I4886" s="25" t="s">
        <v>25</v>
      </c>
      <c r="J4886" s="25" t="s">
        <v>26</v>
      </c>
      <c r="K4886" s="26">
        <v>2.2745585441589302</v>
      </c>
      <c r="L4886" s="26">
        <v>0.52557277679443304</v>
      </c>
      <c r="N4886">
        <f>(Tabell1[[#This Row],[TP]]+Tabell1[[#This Row],[TN]])/(Tabell1[[#This Row],[TP]]+Tabell1[[#This Row],[TN]]+Tabell1[[#This Row],[FP]]+Tabell1[[#This Row],[FN]])</f>
        <v>0.87340972660831906</v>
      </c>
      <c r="O4886">
        <f>Tabell1[[#This Row],[TP]]/(Tabell1[[#This Row],[TP]]+Tabell1[[#This Row],[FP]])</f>
        <v>0.88847164851671045</v>
      </c>
      <c r="P4886">
        <f>Tabell1[[#This Row],[TP]]/(Tabell1[[#This Row],[TP]]+Tabell1[[#This Row],[FN]])</f>
        <v>0.85399747338025622</v>
      </c>
      <c r="Q4886">
        <f>2*(Tabell1[[#This Row],[Recall]] * Tabell1[[#This Row],[Precision]]) / (Tabell1[[#This Row],[Recall]] + Tabell1[[#This Row],[Precision]])</f>
        <v>0.87089353087328614</v>
      </c>
      <c r="R4886">
        <v>4732</v>
      </c>
      <c r="S4886">
        <v>4948</v>
      </c>
      <c r="T4886">
        <v>594</v>
      </c>
      <c r="U4886">
        <v>809</v>
      </c>
    </row>
    <row r="4887" spans="1:21" hidden="1" x14ac:dyDescent="0.3">
      <c r="A4887" s="23" t="s">
        <v>48</v>
      </c>
      <c r="B4887" s="25" t="s">
        <v>22</v>
      </c>
      <c r="C4887" s="24" t="s">
        <v>38</v>
      </c>
      <c r="D4887" s="24" t="s">
        <v>38</v>
      </c>
      <c r="E4887" t="s">
        <v>39</v>
      </c>
      <c r="F4887" s="19" t="s">
        <v>21</v>
      </c>
      <c r="G4887" s="25" t="s">
        <v>26</v>
      </c>
      <c r="H4887" s="21" t="s">
        <v>29</v>
      </c>
      <c r="I4887" s="21"/>
      <c r="J4887" s="21" t="s">
        <v>29</v>
      </c>
      <c r="K4887" s="26">
        <v>8.4803819656372001E-2</v>
      </c>
      <c r="L4887" s="26">
        <v>0.22094535827636699</v>
      </c>
      <c r="N4887">
        <f>(Tabell1[[#This Row],[TP]]+Tabell1[[#This Row],[TN]])/(Tabell1[[#This Row],[TP]]+Tabell1[[#This Row],[TN]]+Tabell1[[#This Row],[FP]]+Tabell1[[#This Row],[FN]])</f>
        <v>0.825362514635684</v>
      </c>
      <c r="O4887">
        <f>Tabell1[[#This Row],[TP]]/(Tabell1[[#This Row],[TP]]+Tabell1[[#This Row],[FP]])</f>
        <v>0.78433489264723522</v>
      </c>
      <c r="P4887">
        <f>Tabell1[[#This Row],[TP]]/(Tabell1[[#This Row],[TP]]+Tabell1[[#This Row],[FN]])</f>
        <v>0.9788922155688623</v>
      </c>
      <c r="Q4887">
        <f>2*(Tabell1[[#This Row],[Recall]] * Tabell1[[#This Row],[Precision]]) / (Tabell1[[#This Row],[Recall]] + Tabell1[[#This Row],[Precision]])</f>
        <v>0.87087966970766473</v>
      </c>
      <c r="R4887">
        <v>6539</v>
      </c>
      <c r="S4887">
        <v>2625</v>
      </c>
      <c r="T4887">
        <v>1798</v>
      </c>
      <c r="U4887">
        <v>141</v>
      </c>
    </row>
    <row r="4888" spans="1:21" hidden="1" x14ac:dyDescent="0.3">
      <c r="A4888" s="23" t="s">
        <v>48</v>
      </c>
      <c r="B4888" s="25" t="s">
        <v>22</v>
      </c>
      <c r="C4888" s="24" t="s">
        <v>38</v>
      </c>
      <c r="D4888" s="24" t="s">
        <v>38</v>
      </c>
      <c r="E4888" t="s">
        <v>39</v>
      </c>
      <c r="F4888" s="19" t="s">
        <v>21</v>
      </c>
      <c r="G4888" s="21" t="s">
        <v>29</v>
      </c>
      <c r="H4888" s="21" t="s">
        <v>29</v>
      </c>
      <c r="I4888" s="21"/>
      <c r="J4888" s="21" t="s">
        <v>29</v>
      </c>
      <c r="K4888" s="26">
        <v>7.8822374343872001E-2</v>
      </c>
      <c r="L4888" s="26">
        <v>0.26924300193786599</v>
      </c>
      <c r="N4888">
        <f>(Tabell1[[#This Row],[TP]]+Tabell1[[#This Row],[TN]])/(Tabell1[[#This Row],[TP]]+Tabell1[[#This Row],[TN]]+Tabell1[[#This Row],[FP]]+Tabell1[[#This Row],[FN]])</f>
        <v>0.825362514635684</v>
      </c>
      <c r="O4888">
        <f>Tabell1[[#This Row],[TP]]/(Tabell1[[#This Row],[TP]]+Tabell1[[#This Row],[FP]])</f>
        <v>0.78433489264723522</v>
      </c>
      <c r="P4888">
        <f>Tabell1[[#This Row],[TP]]/(Tabell1[[#This Row],[TP]]+Tabell1[[#This Row],[FN]])</f>
        <v>0.9788922155688623</v>
      </c>
      <c r="Q4888">
        <f>2*(Tabell1[[#This Row],[Recall]] * Tabell1[[#This Row],[Precision]]) / (Tabell1[[#This Row],[Recall]] + Tabell1[[#This Row],[Precision]])</f>
        <v>0.87087966970766473</v>
      </c>
      <c r="R4888">
        <v>6539</v>
      </c>
      <c r="S4888">
        <v>2625</v>
      </c>
      <c r="T4888">
        <v>1798</v>
      </c>
      <c r="U4888">
        <v>141</v>
      </c>
    </row>
    <row r="4889" spans="1:21" hidden="1" x14ac:dyDescent="0.3">
      <c r="A4889" s="25" t="s">
        <v>20</v>
      </c>
      <c r="B4889" s="25" t="s">
        <v>22</v>
      </c>
      <c r="C4889" s="23" t="s">
        <v>40</v>
      </c>
      <c r="D4889" s="20" t="s">
        <v>23</v>
      </c>
      <c r="E4889" t="s">
        <v>24</v>
      </c>
      <c r="F4889" s="19" t="s">
        <v>21</v>
      </c>
      <c r="G4889" s="25" t="s">
        <v>26</v>
      </c>
      <c r="H4889" s="21" t="s">
        <v>29</v>
      </c>
      <c r="I4889" s="25" t="s">
        <v>25</v>
      </c>
      <c r="J4889" s="21" t="s">
        <v>29</v>
      </c>
      <c r="K4889" s="26">
        <v>2.4732041358947701</v>
      </c>
      <c r="L4889" s="26">
        <v>4.4421932697296098</v>
      </c>
      <c r="N4889">
        <f>(Tabell1[[#This Row],[TP]]+Tabell1[[#This Row],[TN]])/(Tabell1[[#This Row],[TP]]+Tabell1[[#This Row],[TN]]+Tabell1[[#This Row],[FP]]+Tabell1[[#This Row],[FN]])</f>
        <v>0.79551009323798316</v>
      </c>
      <c r="O4889">
        <f>Tabell1[[#This Row],[TP]]/(Tabell1[[#This Row],[TP]]+Tabell1[[#This Row],[FP]])</f>
        <v>0.97080571137174909</v>
      </c>
      <c r="P4889">
        <f>Tabell1[[#This Row],[TP]]/(Tabell1[[#This Row],[TP]]+Tabell1[[#This Row],[FN]])</f>
        <v>0.78952825298081908</v>
      </c>
      <c r="Q4889">
        <f>2*(Tabell1[[#This Row],[Recall]] * Tabell1[[#This Row],[Precision]]) / (Tabell1[[#This Row],[Recall]] + Tabell1[[#This Row],[Precision]])</f>
        <v>0.87083309508834117</v>
      </c>
      <c r="R4889">
        <v>7615</v>
      </c>
      <c r="S4889">
        <v>1173</v>
      </c>
      <c r="T4889">
        <v>229</v>
      </c>
      <c r="U4889">
        <v>2030</v>
      </c>
    </row>
    <row r="4890" spans="1:21" hidden="1" x14ac:dyDescent="0.3">
      <c r="A4890" s="21" t="s">
        <v>31</v>
      </c>
      <c r="B4890" s="23" t="s">
        <v>33</v>
      </c>
      <c r="C4890" s="24" t="s">
        <v>38</v>
      </c>
      <c r="D4890" s="24" t="s">
        <v>38</v>
      </c>
      <c r="E4890" t="s">
        <v>45</v>
      </c>
      <c r="F4890" s="19" t="s">
        <v>21</v>
      </c>
      <c r="G4890" s="21" t="s">
        <v>29</v>
      </c>
      <c r="H4890" s="25" t="s">
        <v>26</v>
      </c>
      <c r="I4890" s="21"/>
      <c r="J4890" s="21" t="s">
        <v>29</v>
      </c>
      <c r="K4890" s="26">
        <v>58.314228773117001</v>
      </c>
      <c r="L4890" s="26">
        <v>0.74092578887939398</v>
      </c>
      <c r="N4890">
        <f>(Tabell1[[#This Row],[TP]]+Tabell1[[#This Row],[TN]])/(Tabell1[[#This Row],[TP]]+Tabell1[[#This Row],[TN]]+Tabell1[[#This Row],[FP]]+Tabell1[[#This Row],[FN]])</f>
        <v>0.82840878286798592</v>
      </c>
      <c r="O4890">
        <f>Tabell1[[#This Row],[TP]]/(Tabell1[[#This Row],[TP]]+Tabell1[[#This Row],[FP]])</f>
        <v>0.79197622585438332</v>
      </c>
      <c r="P4890">
        <f>Tabell1[[#This Row],[TP]]/(Tabell1[[#This Row],[TP]]+Tabell1[[#This Row],[FN]])</f>
        <v>0.9668934240362812</v>
      </c>
      <c r="Q4890">
        <f>2*(Tabell1[[#This Row],[Recall]] * Tabell1[[#This Row],[Precision]]) / (Tabell1[[#This Row],[Recall]] + Tabell1[[#This Row],[Precision]])</f>
        <v>0.87073718603226458</v>
      </c>
      <c r="R4890">
        <v>6396</v>
      </c>
      <c r="S4890">
        <v>2772</v>
      </c>
      <c r="T4890">
        <v>1680</v>
      </c>
      <c r="U4890">
        <v>219</v>
      </c>
    </row>
    <row r="4891" spans="1:21" hidden="1" x14ac:dyDescent="0.3">
      <c r="A4891" s="21" t="s">
        <v>31</v>
      </c>
      <c r="B4891" s="23" t="s">
        <v>33</v>
      </c>
      <c r="C4891" s="25" t="s">
        <v>36</v>
      </c>
      <c r="D4891" s="25" t="s">
        <v>36</v>
      </c>
      <c r="E4891" t="s">
        <v>37</v>
      </c>
      <c r="F4891" s="19" t="s">
        <v>21</v>
      </c>
      <c r="G4891" s="25" t="s">
        <v>26</v>
      </c>
      <c r="H4891" s="25" t="s">
        <v>26</v>
      </c>
      <c r="I4891" s="25" t="s">
        <v>25</v>
      </c>
      <c r="J4891" s="21" t="s">
        <v>29</v>
      </c>
      <c r="K4891" s="26">
        <v>98.2097008228302</v>
      </c>
      <c r="L4891" s="26">
        <v>0.66767263412475497</v>
      </c>
      <c r="N4891">
        <f>(Tabell1[[#This Row],[TP]]+Tabell1[[#This Row],[TN]])/(Tabell1[[#This Row],[TP]]+Tabell1[[#This Row],[TN]]+Tabell1[[#This Row],[FP]]+Tabell1[[#This Row],[FN]])</f>
        <v>0.80360245039773248</v>
      </c>
      <c r="O4891">
        <f>Tabell1[[#This Row],[TP]]/(Tabell1[[#This Row],[TP]]+Tabell1[[#This Row],[FP]])</f>
        <v>0.77740756663800514</v>
      </c>
      <c r="P4891">
        <f>Tabell1[[#This Row],[TP]]/(Tabell1[[#This Row],[TP]]+Tabell1[[#This Row],[FN]])</f>
        <v>0.98946648426812589</v>
      </c>
      <c r="Q4891">
        <f>2*(Tabell1[[#This Row],[Recall]] * Tabell1[[#This Row],[Precision]]) / (Tabell1[[#This Row],[Recall]] + Tabell1[[#This Row],[Precision]])</f>
        <v>0.87071144817623702</v>
      </c>
      <c r="R4891">
        <v>7233</v>
      </c>
      <c r="S4891">
        <v>1556</v>
      </c>
      <c r="T4891">
        <v>2071</v>
      </c>
      <c r="U4891">
        <v>77</v>
      </c>
    </row>
    <row r="4892" spans="1:21" hidden="1" x14ac:dyDescent="0.3">
      <c r="A4892" s="21" t="s">
        <v>31</v>
      </c>
      <c r="B4892" s="21" t="s">
        <v>32</v>
      </c>
      <c r="C4892" s="23" t="s">
        <v>40</v>
      </c>
      <c r="D4892" s="23" t="s">
        <v>40</v>
      </c>
      <c r="E4892" t="s">
        <v>41</v>
      </c>
      <c r="F4892" s="19" t="s">
        <v>21</v>
      </c>
      <c r="G4892" s="21" t="s">
        <v>29</v>
      </c>
      <c r="H4892" s="21" t="s">
        <v>29</v>
      </c>
      <c r="I4892" s="25" t="s">
        <v>25</v>
      </c>
      <c r="J4892" s="21" t="s">
        <v>29</v>
      </c>
      <c r="K4892" s="26">
        <v>0.72439002990722601</v>
      </c>
      <c r="L4892" s="26">
        <v>0.28206753730773898</v>
      </c>
      <c r="N4892">
        <f>(Tabell1[[#This Row],[TP]]+Tabell1[[#This Row],[TN]])/(Tabell1[[#This Row],[TP]]+Tabell1[[#This Row],[TN]]+Tabell1[[#This Row],[FP]]+Tabell1[[#This Row],[FN]])</f>
        <v>0.8712442479473067</v>
      </c>
      <c r="O4892">
        <f>Tabell1[[#This Row],[TP]]/(Tabell1[[#This Row],[TP]]+Tabell1[[#This Row],[FP]])</f>
        <v>0.87440844557699304</v>
      </c>
      <c r="P4892">
        <f>Tabell1[[#This Row],[TP]]/(Tabell1[[#This Row],[TP]]+Tabell1[[#This Row],[FN]])</f>
        <v>0.86699151777657457</v>
      </c>
      <c r="Q4892">
        <f>2*(Tabell1[[#This Row],[Recall]] * Tabell1[[#This Row],[Precision]]) / (Tabell1[[#This Row],[Recall]] + Tabell1[[#This Row],[Precision]])</f>
        <v>0.87068418667874936</v>
      </c>
      <c r="R4892">
        <v>4804</v>
      </c>
      <c r="S4892">
        <v>4852</v>
      </c>
      <c r="T4892">
        <v>690</v>
      </c>
      <c r="U4892">
        <v>737</v>
      </c>
    </row>
    <row r="4893" spans="1:21" hidden="1" x14ac:dyDescent="0.3">
      <c r="A4893" s="21" t="s">
        <v>31</v>
      </c>
      <c r="B4893" s="23" t="s">
        <v>33</v>
      </c>
      <c r="C4893" s="23" t="s">
        <v>40</v>
      </c>
      <c r="D4893" s="23" t="s">
        <v>40</v>
      </c>
      <c r="E4893" t="s">
        <v>41</v>
      </c>
      <c r="F4893" s="19" t="s">
        <v>21</v>
      </c>
      <c r="G4893" s="21" t="s">
        <v>29</v>
      </c>
      <c r="H4893" s="25" t="s">
        <v>26</v>
      </c>
      <c r="I4893" s="21"/>
      <c r="J4893" s="25" t="s">
        <v>26</v>
      </c>
      <c r="K4893" s="26">
        <v>322.817621469497</v>
      </c>
      <c r="L4893" s="26">
        <v>3.0588078498840301</v>
      </c>
      <c r="N4893">
        <f>(Tabell1[[#This Row],[TP]]+Tabell1[[#This Row],[TN]])/(Tabell1[[#This Row],[TP]]+Tabell1[[#This Row],[TN]]+Tabell1[[#This Row],[FP]]+Tabell1[[#This Row],[FN]])</f>
        <v>0.87169538933501756</v>
      </c>
      <c r="O4893">
        <f>Tabell1[[#This Row],[TP]]/(Tabell1[[#This Row],[TP]]+Tabell1[[#This Row],[FP]])</f>
        <v>0.87782058337919644</v>
      </c>
      <c r="P4893">
        <f>Tabell1[[#This Row],[TP]]/(Tabell1[[#This Row],[TP]]+Tabell1[[#This Row],[FN]])</f>
        <v>0.86356253383865733</v>
      </c>
      <c r="Q4893">
        <f>2*(Tabell1[[#This Row],[Recall]] * Tabell1[[#This Row],[Precision]]) / (Tabell1[[#This Row],[Recall]] + Tabell1[[#This Row],[Precision]])</f>
        <v>0.87063318777292575</v>
      </c>
      <c r="R4893">
        <v>4785</v>
      </c>
      <c r="S4893">
        <v>4876</v>
      </c>
      <c r="T4893">
        <v>666</v>
      </c>
      <c r="U4893">
        <v>756</v>
      </c>
    </row>
    <row r="4894" spans="1:21" hidden="1" x14ac:dyDescent="0.3">
      <c r="A4894" s="21" t="s">
        <v>31</v>
      </c>
      <c r="B4894" s="25" t="s">
        <v>22</v>
      </c>
      <c r="C4894" s="23" t="s">
        <v>40</v>
      </c>
      <c r="D4894" s="23" t="s">
        <v>40</v>
      </c>
      <c r="E4894" t="s">
        <v>41</v>
      </c>
      <c r="F4894" s="19" t="s">
        <v>21</v>
      </c>
      <c r="G4894" s="21" t="s">
        <v>29</v>
      </c>
      <c r="H4894" s="21" t="s">
        <v>29</v>
      </c>
      <c r="I4894" s="21"/>
      <c r="J4894" s="25" t="s">
        <v>26</v>
      </c>
      <c r="K4894" s="26">
        <v>2.5961122512817298</v>
      </c>
      <c r="L4894" s="26">
        <v>0.507901191711425</v>
      </c>
      <c r="N4894">
        <f>(Tabell1[[#This Row],[TP]]+Tabell1[[#This Row],[TN]])/(Tabell1[[#This Row],[TP]]+Tabell1[[#This Row],[TN]]+Tabell1[[#This Row],[FP]]+Tabell1[[#This Row],[FN]])</f>
        <v>0.8746729224939096</v>
      </c>
      <c r="O4894">
        <f>Tabell1[[#This Row],[TP]]/(Tabell1[[#This Row],[TP]]+Tabell1[[#This Row],[FP]])</f>
        <v>0.89984591679506931</v>
      </c>
      <c r="P4894">
        <f>Tabell1[[#This Row],[TP]]/(Tabell1[[#This Row],[TP]]+Tabell1[[#This Row],[FN]])</f>
        <v>0.84316910304999093</v>
      </c>
      <c r="Q4894">
        <f>2*(Tabell1[[#This Row],[Recall]] * Tabell1[[#This Row],[Precision]]) / (Tabell1[[#This Row],[Recall]] + Tabell1[[#This Row],[Precision]])</f>
        <v>0.87058604304481502</v>
      </c>
      <c r="R4894">
        <v>4672</v>
      </c>
      <c r="S4894">
        <v>5022</v>
      </c>
      <c r="T4894">
        <v>520</v>
      </c>
      <c r="U4894">
        <v>869</v>
      </c>
    </row>
    <row r="4895" spans="1:21" hidden="1" x14ac:dyDescent="0.3">
      <c r="A4895" s="21" t="s">
        <v>31</v>
      </c>
      <c r="B4895" s="23" t="s">
        <v>33</v>
      </c>
      <c r="C4895" s="23" t="s">
        <v>40</v>
      </c>
      <c r="D4895" s="23" t="s">
        <v>40</v>
      </c>
      <c r="E4895" t="s">
        <v>46</v>
      </c>
      <c r="F4895" s="25" t="s">
        <v>30</v>
      </c>
      <c r="G4895" s="25" t="s">
        <v>26</v>
      </c>
      <c r="H4895" s="25" t="s">
        <v>26</v>
      </c>
      <c r="I4895" s="25" t="s">
        <v>25</v>
      </c>
      <c r="J4895" s="21" t="s">
        <v>29</v>
      </c>
      <c r="K4895" s="26">
        <v>54.617719888687098</v>
      </c>
      <c r="L4895" s="26">
        <v>1.65000820159912</v>
      </c>
      <c r="N4895">
        <f>(Tabell1[[#This Row],[TP]]+Tabell1[[#This Row],[TN]])/(Tabell1[[#This Row],[TP]]+Tabell1[[#This Row],[TN]]+Tabell1[[#This Row],[FP]]+Tabell1[[#This Row],[FN]])</f>
        <v>0.86580282711127221</v>
      </c>
      <c r="O4895">
        <f>Tabell1[[#This Row],[TP]]/(Tabell1[[#This Row],[TP]]+Tabell1[[#This Row],[FP]])</f>
        <v>0.83826994278020872</v>
      </c>
      <c r="P4895">
        <f>Tabell1[[#This Row],[TP]]/(Tabell1[[#This Row],[TP]]+Tabell1[[#This Row],[FN]])</f>
        <v>0.90547173241228862</v>
      </c>
      <c r="Q4895">
        <f>2*(Tabell1[[#This Row],[Recall]] * Tabell1[[#This Row],[Precision]]) / (Tabell1[[#This Row],[Recall]] + Tabell1[[#This Row],[Precision]])</f>
        <v>0.87057589792886481</v>
      </c>
      <c r="R4895">
        <v>4981</v>
      </c>
      <c r="S4895">
        <v>4574</v>
      </c>
      <c r="T4895">
        <v>961</v>
      </c>
      <c r="U4895">
        <v>520</v>
      </c>
    </row>
    <row r="4896" spans="1:21" hidden="1" x14ac:dyDescent="0.3">
      <c r="A4896" s="21" t="s">
        <v>31</v>
      </c>
      <c r="B4896" s="23" t="s">
        <v>33</v>
      </c>
      <c r="C4896" s="25" t="s">
        <v>36</v>
      </c>
      <c r="D4896" s="25" t="s">
        <v>36</v>
      </c>
      <c r="E4896" t="s">
        <v>44</v>
      </c>
      <c r="F4896" s="25" t="s">
        <v>30</v>
      </c>
      <c r="G4896" s="25" t="s">
        <v>26</v>
      </c>
      <c r="H4896" s="21" t="s">
        <v>29</v>
      </c>
      <c r="I4896" s="25" t="s">
        <v>25</v>
      </c>
      <c r="J4896" s="21" t="s">
        <v>29</v>
      </c>
      <c r="K4896" s="26">
        <v>51.789176702499297</v>
      </c>
      <c r="L4896" s="26">
        <v>1.5073261260986299</v>
      </c>
      <c r="N4896">
        <f>(Tabell1[[#This Row],[TP]]+Tabell1[[#This Row],[TN]])/(Tabell1[[#This Row],[TP]]+Tabell1[[#This Row],[TN]]+Tabell1[[#This Row],[FP]]+Tabell1[[#This Row],[FN]])</f>
        <v>0.80129137868315747</v>
      </c>
      <c r="O4896">
        <f>Tabell1[[#This Row],[TP]]/(Tabell1[[#This Row],[TP]]+Tabell1[[#This Row],[FP]])</f>
        <v>0.77425137072964989</v>
      </c>
      <c r="P4896">
        <f>Tabell1[[#This Row],[TP]]/(Tabell1[[#This Row],[TP]]+Tabell1[[#This Row],[FN]])</f>
        <v>0.99404359009069987</v>
      </c>
      <c r="Q4896">
        <f>2*(Tabell1[[#This Row],[Recall]] * Tabell1[[#This Row],[Precision]]) / (Tabell1[[#This Row],[Recall]] + Tabell1[[#This Row],[Precision]])</f>
        <v>0.87048781933495345</v>
      </c>
      <c r="R4896">
        <v>7343</v>
      </c>
      <c r="S4896">
        <v>1468</v>
      </c>
      <c r="T4896">
        <v>2141</v>
      </c>
      <c r="U4896">
        <v>44</v>
      </c>
    </row>
    <row r="4897" spans="1:21" hidden="1" x14ac:dyDescent="0.3">
      <c r="A4897" s="23" t="s">
        <v>48</v>
      </c>
      <c r="B4897" s="21" t="s">
        <v>32</v>
      </c>
      <c r="C4897" s="23" t="s">
        <v>40</v>
      </c>
      <c r="D4897" s="20" t="s">
        <v>23</v>
      </c>
      <c r="E4897" t="s">
        <v>24</v>
      </c>
      <c r="F4897" s="19" t="s">
        <v>21</v>
      </c>
      <c r="G4897" s="25" t="s">
        <v>26</v>
      </c>
      <c r="H4897" s="21" t="s">
        <v>29</v>
      </c>
      <c r="I4897" s="21"/>
      <c r="J4897" s="25" t="s">
        <v>26</v>
      </c>
      <c r="K4897" s="26">
        <v>0.15231204032897899</v>
      </c>
      <c r="L4897" s="26">
        <v>0.240056037902832</v>
      </c>
      <c r="N4897">
        <f>(Tabell1[[#This Row],[TP]]+Tabell1[[#This Row],[TN]])/(Tabell1[[#This Row],[TP]]+Tabell1[[#This Row],[TN]]+Tabell1[[#This Row],[FP]]+Tabell1[[#This Row],[FN]])</f>
        <v>0.79351860233547566</v>
      </c>
      <c r="O4897">
        <f>Tabell1[[#This Row],[TP]]/(Tabell1[[#This Row],[TP]]+Tabell1[[#This Row],[FP]])</f>
        <v>0.96221441124780316</v>
      </c>
      <c r="P4897">
        <f>Tabell1[[#This Row],[TP]]/(Tabell1[[#This Row],[TP]]+Tabell1[[#This Row],[FN]])</f>
        <v>0.79471228615863143</v>
      </c>
      <c r="Q4897">
        <f>2*(Tabell1[[#This Row],[Recall]] * Tabell1[[#This Row],[Precision]]) / (Tabell1[[#This Row],[Recall]] + Tabell1[[#This Row],[Precision]])</f>
        <v>0.87047867809891544</v>
      </c>
      <c r="R4897">
        <v>7665</v>
      </c>
      <c r="S4897">
        <v>1101</v>
      </c>
      <c r="T4897">
        <v>301</v>
      </c>
      <c r="U4897">
        <v>1980</v>
      </c>
    </row>
    <row r="4898" spans="1:21" hidden="1" x14ac:dyDescent="0.3">
      <c r="A4898" s="23" t="s">
        <v>48</v>
      </c>
      <c r="B4898" s="21" t="s">
        <v>32</v>
      </c>
      <c r="C4898" s="23" t="s">
        <v>40</v>
      </c>
      <c r="D4898" s="20" t="s">
        <v>23</v>
      </c>
      <c r="E4898" t="s">
        <v>24</v>
      </c>
      <c r="F4898" s="19" t="s">
        <v>21</v>
      </c>
      <c r="G4898" s="25" t="s">
        <v>26</v>
      </c>
      <c r="H4898" s="21" t="s">
        <v>29</v>
      </c>
      <c r="I4898" s="21"/>
      <c r="J4898" s="21" t="s">
        <v>29</v>
      </c>
      <c r="K4898" s="26">
        <v>0.15031313896179199</v>
      </c>
      <c r="L4898" s="26">
        <v>0.21513891220092701</v>
      </c>
      <c r="N4898">
        <f>(Tabell1[[#This Row],[TP]]+Tabell1[[#This Row],[TN]])/(Tabell1[[#This Row],[TP]]+Tabell1[[#This Row],[TN]]+Tabell1[[#This Row],[FP]]+Tabell1[[#This Row],[FN]])</f>
        <v>0.79351860233547566</v>
      </c>
      <c r="O4898">
        <f>Tabell1[[#This Row],[TP]]/(Tabell1[[#This Row],[TP]]+Tabell1[[#This Row],[FP]])</f>
        <v>0.96221441124780316</v>
      </c>
      <c r="P4898">
        <f>Tabell1[[#This Row],[TP]]/(Tabell1[[#This Row],[TP]]+Tabell1[[#This Row],[FN]])</f>
        <v>0.79471228615863143</v>
      </c>
      <c r="Q4898">
        <f>2*(Tabell1[[#This Row],[Recall]] * Tabell1[[#This Row],[Precision]]) / (Tabell1[[#This Row],[Recall]] + Tabell1[[#This Row],[Precision]])</f>
        <v>0.87047867809891544</v>
      </c>
      <c r="R4898">
        <v>7665</v>
      </c>
      <c r="S4898">
        <v>1101</v>
      </c>
      <c r="T4898">
        <v>301</v>
      </c>
      <c r="U4898">
        <v>1980</v>
      </c>
    </row>
    <row r="4899" spans="1:21" hidden="1" x14ac:dyDescent="0.3">
      <c r="A4899" s="25" t="s">
        <v>20</v>
      </c>
      <c r="B4899" s="21" t="s">
        <v>32</v>
      </c>
      <c r="C4899" s="23" t="s">
        <v>40</v>
      </c>
      <c r="D4899" s="23" t="s">
        <v>40</v>
      </c>
      <c r="E4899" t="s">
        <v>46</v>
      </c>
      <c r="F4899" s="25" t="s">
        <v>30</v>
      </c>
      <c r="G4899" s="25" t="s">
        <v>26</v>
      </c>
      <c r="H4899" s="25" t="s">
        <v>26</v>
      </c>
      <c r="I4899" s="25" t="s">
        <v>25</v>
      </c>
      <c r="J4899" s="21" t="s">
        <v>29</v>
      </c>
      <c r="K4899" s="26">
        <v>3.6831703186035099</v>
      </c>
      <c r="L4899" s="26">
        <v>8.2595944404601997</v>
      </c>
      <c r="N4899">
        <f>(Tabell1[[#This Row],[TP]]+Tabell1[[#This Row],[TN]])/(Tabell1[[#This Row],[TP]]+Tabell1[[#This Row],[TN]]+Tabell1[[#This Row],[FP]]+Tabell1[[#This Row],[FN]])</f>
        <v>0.86888365349764407</v>
      </c>
      <c r="O4899">
        <f>Tabell1[[#This Row],[TP]]/(Tabell1[[#This Row],[TP]]+Tabell1[[#This Row],[FP]])</f>
        <v>0.85825379992930362</v>
      </c>
      <c r="P4899">
        <f>Tabell1[[#This Row],[TP]]/(Tabell1[[#This Row],[TP]]+Tabell1[[#This Row],[FN]])</f>
        <v>0.88274859116524274</v>
      </c>
      <c r="Q4899">
        <f>2*(Tabell1[[#This Row],[Recall]] * Tabell1[[#This Row],[Precision]]) / (Tabell1[[#This Row],[Recall]] + Tabell1[[#This Row],[Precision]])</f>
        <v>0.87032888251635443</v>
      </c>
      <c r="R4899">
        <v>4856</v>
      </c>
      <c r="S4899">
        <v>4733</v>
      </c>
      <c r="T4899">
        <v>802</v>
      </c>
      <c r="U4899">
        <v>645</v>
      </c>
    </row>
    <row r="4900" spans="1:21" hidden="1" x14ac:dyDescent="0.3">
      <c r="A4900" s="21" t="s">
        <v>31</v>
      </c>
      <c r="B4900" s="21" t="s">
        <v>32</v>
      </c>
      <c r="C4900" s="23" t="s">
        <v>40</v>
      </c>
      <c r="D4900" s="23" t="s">
        <v>40</v>
      </c>
      <c r="E4900" t="s">
        <v>41</v>
      </c>
      <c r="F4900" s="25" t="s">
        <v>30</v>
      </c>
      <c r="G4900" s="25" t="s">
        <v>26</v>
      </c>
      <c r="H4900" s="21" t="s">
        <v>29</v>
      </c>
      <c r="I4900" s="21"/>
      <c r="J4900" s="21" t="s">
        <v>29</v>
      </c>
      <c r="K4900" s="26">
        <v>1.7829663753509499</v>
      </c>
      <c r="L4900" s="26">
        <v>0.53399562835693304</v>
      </c>
      <c r="N4900">
        <f>(Tabell1[[#This Row],[TP]]+Tabell1[[#This Row],[TN]])/(Tabell1[[#This Row],[TP]]+Tabell1[[#This Row],[TN]]+Tabell1[[#This Row],[FP]]+Tabell1[[#This Row],[FN]])</f>
        <v>0.87061265000451138</v>
      </c>
      <c r="O4900">
        <f>Tabell1[[#This Row],[TP]]/(Tabell1[[#This Row],[TP]]+Tabell1[[#This Row],[FP]])</f>
        <v>0.87234814143245698</v>
      </c>
      <c r="P4900">
        <f>Tabell1[[#This Row],[TP]]/(Tabell1[[#This Row],[TP]]+Tabell1[[#This Row],[FN]])</f>
        <v>0.86825482764843886</v>
      </c>
      <c r="Q4900">
        <f>2*(Tabell1[[#This Row],[Recall]] * Tabell1[[#This Row],[Precision]]) / (Tabell1[[#This Row],[Recall]] + Tabell1[[#This Row],[Precision]])</f>
        <v>0.87029667149059331</v>
      </c>
      <c r="R4900">
        <v>4811</v>
      </c>
      <c r="S4900">
        <v>4838</v>
      </c>
      <c r="T4900">
        <v>704</v>
      </c>
      <c r="U4900">
        <v>730</v>
      </c>
    </row>
    <row r="4901" spans="1:21" hidden="1" x14ac:dyDescent="0.3">
      <c r="A4901" s="23" t="s">
        <v>48</v>
      </c>
      <c r="B4901" s="21" t="s">
        <v>32</v>
      </c>
      <c r="C4901" s="23" t="s">
        <v>40</v>
      </c>
      <c r="D4901" s="20" t="s">
        <v>23</v>
      </c>
      <c r="E4901" t="s">
        <v>24</v>
      </c>
      <c r="F4901" s="19" t="s">
        <v>21</v>
      </c>
      <c r="G4901" s="21" t="s">
        <v>29</v>
      </c>
      <c r="H4901" s="21" t="s">
        <v>29</v>
      </c>
      <c r="I4901" s="21"/>
      <c r="J4901" s="21" t="s">
        <v>29</v>
      </c>
      <c r="K4901" s="26">
        <v>0.14382958412170399</v>
      </c>
      <c r="L4901" s="26">
        <v>0.19245457649230899</v>
      </c>
      <c r="N4901">
        <f>(Tabell1[[#This Row],[TP]]+Tabell1[[#This Row],[TN]])/(Tabell1[[#This Row],[TP]]+Tabell1[[#This Row],[TN]]+Tabell1[[#This Row],[FP]]+Tabell1[[#This Row],[FN]])</f>
        <v>0.79306599076672402</v>
      </c>
      <c r="O4901">
        <f>Tabell1[[#This Row],[TP]]/(Tabell1[[#This Row],[TP]]+Tabell1[[#This Row],[FP]])</f>
        <v>0.96219067956286897</v>
      </c>
      <c r="P4901">
        <f>Tabell1[[#This Row],[TP]]/(Tabell1[[#This Row],[TP]]+Tabell1[[#This Row],[FN]])</f>
        <v>0.79419388284085013</v>
      </c>
      <c r="Q4901">
        <f>2*(Tabell1[[#This Row],[Recall]] * Tabell1[[#This Row],[Precision]]) / (Tabell1[[#This Row],[Recall]] + Tabell1[[#This Row],[Precision]])</f>
        <v>0.87015790071566501</v>
      </c>
      <c r="R4901">
        <v>7660</v>
      </c>
      <c r="S4901">
        <v>1101</v>
      </c>
      <c r="T4901">
        <v>301</v>
      </c>
      <c r="U4901">
        <v>1985</v>
      </c>
    </row>
    <row r="4902" spans="1:21" hidden="1" x14ac:dyDescent="0.3">
      <c r="A4902" s="23" t="s">
        <v>48</v>
      </c>
      <c r="B4902" s="21" t="s">
        <v>32</v>
      </c>
      <c r="C4902" s="23" t="s">
        <v>40</v>
      </c>
      <c r="D4902" s="20" t="s">
        <v>23</v>
      </c>
      <c r="E4902" t="s">
        <v>24</v>
      </c>
      <c r="F4902" s="19" t="s">
        <v>21</v>
      </c>
      <c r="G4902" s="21" t="s">
        <v>29</v>
      </c>
      <c r="H4902" s="21" t="s">
        <v>29</v>
      </c>
      <c r="I4902" s="21"/>
      <c r="J4902" s="25" t="s">
        <v>26</v>
      </c>
      <c r="K4902" s="26">
        <v>0.13779425621032701</v>
      </c>
      <c r="L4902" s="26">
        <v>0.18750023841857899</v>
      </c>
      <c r="N4902">
        <f>(Tabell1[[#This Row],[TP]]+Tabell1[[#This Row],[TN]])/(Tabell1[[#This Row],[TP]]+Tabell1[[#This Row],[TN]]+Tabell1[[#This Row],[FP]]+Tabell1[[#This Row],[FN]])</f>
        <v>0.79306599076672402</v>
      </c>
      <c r="O4902">
        <f>Tabell1[[#This Row],[TP]]/(Tabell1[[#This Row],[TP]]+Tabell1[[#This Row],[FP]])</f>
        <v>0.96219067956286897</v>
      </c>
      <c r="P4902">
        <f>Tabell1[[#This Row],[TP]]/(Tabell1[[#This Row],[TP]]+Tabell1[[#This Row],[FN]])</f>
        <v>0.79419388284085013</v>
      </c>
      <c r="Q4902">
        <f>2*(Tabell1[[#This Row],[Recall]] * Tabell1[[#This Row],[Precision]]) / (Tabell1[[#This Row],[Recall]] + Tabell1[[#This Row],[Precision]])</f>
        <v>0.87015790071566501</v>
      </c>
      <c r="R4902">
        <v>7660</v>
      </c>
      <c r="S4902">
        <v>1101</v>
      </c>
      <c r="T4902">
        <v>301</v>
      </c>
      <c r="U4902">
        <v>1985</v>
      </c>
    </row>
    <row r="4903" spans="1:21" hidden="1" x14ac:dyDescent="0.3">
      <c r="A4903" s="21" t="s">
        <v>31</v>
      </c>
      <c r="B4903" s="25" t="s">
        <v>22</v>
      </c>
      <c r="C4903" s="23" t="s">
        <v>40</v>
      </c>
      <c r="D4903" s="23" t="s">
        <v>40</v>
      </c>
      <c r="E4903" t="s">
        <v>41</v>
      </c>
      <c r="F4903" s="19" t="s">
        <v>21</v>
      </c>
      <c r="G4903" s="21" t="s">
        <v>29</v>
      </c>
      <c r="H4903" s="21" t="s">
        <v>29</v>
      </c>
      <c r="I4903" s="25" t="s">
        <v>25</v>
      </c>
      <c r="J4903" s="25" t="s">
        <v>26</v>
      </c>
      <c r="K4903" s="26">
        <v>2.5491383075714098</v>
      </c>
      <c r="L4903" s="26">
        <v>0.54435777664184504</v>
      </c>
      <c r="N4903">
        <f>(Tabell1[[#This Row],[TP]]+Tabell1[[#This Row],[TN]])/(Tabell1[[#This Row],[TP]]+Tabell1[[#This Row],[TN]]+Tabell1[[#This Row],[FP]]+Tabell1[[#This Row],[FN]])</f>
        <v>0.87250744383289724</v>
      </c>
      <c r="O4903">
        <f>Tabell1[[#This Row],[TP]]/(Tabell1[[#This Row],[TP]]+Tabell1[[#This Row],[FP]])</f>
        <v>0.88651685393258428</v>
      </c>
      <c r="P4903">
        <f>Tabell1[[#This Row],[TP]]/(Tabell1[[#This Row],[TP]]+Tabell1[[#This Row],[FN]])</f>
        <v>0.85435841905793175</v>
      </c>
      <c r="Q4903">
        <f>2*(Tabell1[[#This Row],[Recall]] * Tabell1[[#This Row],[Precision]]) / (Tabell1[[#This Row],[Recall]] + Tabell1[[#This Row],[Precision]])</f>
        <v>0.87014061207609594</v>
      </c>
      <c r="R4903">
        <v>4734</v>
      </c>
      <c r="S4903">
        <v>4936</v>
      </c>
      <c r="T4903">
        <v>606</v>
      </c>
      <c r="U4903">
        <v>807</v>
      </c>
    </row>
    <row r="4904" spans="1:21" hidden="1" x14ac:dyDescent="0.3">
      <c r="A4904" s="21" t="s">
        <v>31</v>
      </c>
      <c r="B4904" s="23" t="s">
        <v>33</v>
      </c>
      <c r="C4904" s="25" t="s">
        <v>36</v>
      </c>
      <c r="D4904" s="25" t="s">
        <v>36</v>
      </c>
      <c r="E4904" t="s">
        <v>44</v>
      </c>
      <c r="F4904" s="19" t="s">
        <v>21</v>
      </c>
      <c r="G4904" s="25" t="s">
        <v>26</v>
      </c>
      <c r="H4904" s="25" t="s">
        <v>26</v>
      </c>
      <c r="I4904" s="21"/>
      <c r="J4904" s="25" t="s">
        <v>26</v>
      </c>
      <c r="K4904" s="26">
        <v>218.03327083587601</v>
      </c>
      <c r="L4904" s="26">
        <v>2.5419397354125901</v>
      </c>
      <c r="N4904">
        <f>(Tabell1[[#This Row],[TP]]+Tabell1[[#This Row],[TN]])/(Tabell1[[#This Row],[TP]]+Tabell1[[#This Row],[TN]]+Tabell1[[#This Row],[FP]]+Tabell1[[#This Row],[FN]])</f>
        <v>0.80047289923608589</v>
      </c>
      <c r="O4904">
        <f>Tabell1[[#This Row],[TP]]/(Tabell1[[#This Row],[TP]]+Tabell1[[#This Row],[FP]])</f>
        <v>0.77311454717576522</v>
      </c>
      <c r="P4904">
        <f>Tabell1[[#This Row],[TP]]/(Tabell1[[#This Row],[TP]]+Tabell1[[#This Row],[FN]])</f>
        <v>0.99499120075808856</v>
      </c>
      <c r="Q4904">
        <f>2*(Tabell1[[#This Row],[Recall]] * Tabell1[[#This Row],[Precision]]) / (Tabell1[[#This Row],[Recall]] + Tabell1[[#This Row],[Precision]])</f>
        <v>0.87013140760033147</v>
      </c>
      <c r="R4904">
        <v>7350</v>
      </c>
      <c r="S4904">
        <v>1452</v>
      </c>
      <c r="T4904">
        <v>2157</v>
      </c>
      <c r="U4904">
        <v>37</v>
      </c>
    </row>
    <row r="4905" spans="1:21" hidden="1" x14ac:dyDescent="0.3">
      <c r="A4905" s="21" t="s">
        <v>31</v>
      </c>
      <c r="B4905" s="25" t="s">
        <v>22</v>
      </c>
      <c r="C4905" s="23" t="s">
        <v>40</v>
      </c>
      <c r="D4905" s="23" t="s">
        <v>40</v>
      </c>
      <c r="E4905" t="s">
        <v>41</v>
      </c>
      <c r="F4905" s="25" t="s">
        <v>30</v>
      </c>
      <c r="G4905" s="21" t="s">
        <v>29</v>
      </c>
      <c r="H4905" s="21" t="s">
        <v>29</v>
      </c>
      <c r="I4905" s="25" t="s">
        <v>25</v>
      </c>
      <c r="J4905" s="21" t="s">
        <v>29</v>
      </c>
      <c r="K4905" s="26">
        <v>1.5181527137756301</v>
      </c>
      <c r="L4905" s="26">
        <v>0.487416982650756</v>
      </c>
      <c r="N4905">
        <f>(Tabell1[[#This Row],[TP]]+Tabell1[[#This Row],[TN]])/(Tabell1[[#This Row],[TP]]+Tabell1[[#This Row],[TN]]+Tabell1[[#This Row],[FP]]+Tabell1[[#This Row],[FN]])</f>
        <v>0.8695299106740052</v>
      </c>
      <c r="O4905">
        <f>Tabell1[[#This Row],[TP]]/(Tabell1[[#This Row],[TP]]+Tabell1[[#This Row],[FP]])</f>
        <v>0.86660698299015215</v>
      </c>
      <c r="P4905">
        <f>Tabell1[[#This Row],[TP]]/(Tabell1[[#This Row],[TP]]+Tabell1[[#This Row],[FN]])</f>
        <v>0.87348853997473386</v>
      </c>
      <c r="Q4905">
        <f>2*(Tabell1[[#This Row],[Recall]] * Tabell1[[#This Row],[Precision]]) / (Tabell1[[#This Row],[Recall]] + Tabell1[[#This Row],[Precision]])</f>
        <v>0.87003415423332731</v>
      </c>
      <c r="R4905">
        <v>4840</v>
      </c>
      <c r="S4905">
        <v>4797</v>
      </c>
      <c r="T4905">
        <v>745</v>
      </c>
      <c r="U4905">
        <v>701</v>
      </c>
    </row>
    <row r="4906" spans="1:21" hidden="1" x14ac:dyDescent="0.3">
      <c r="A4906" s="23" t="s">
        <v>48</v>
      </c>
      <c r="B4906" s="23" t="s">
        <v>33</v>
      </c>
      <c r="C4906" s="23" t="s">
        <v>40</v>
      </c>
      <c r="D4906" s="23" t="s">
        <v>40</v>
      </c>
      <c r="E4906" t="s">
        <v>46</v>
      </c>
      <c r="F4906" s="25" t="s">
        <v>30</v>
      </c>
      <c r="G4906" s="25" t="s">
        <v>26</v>
      </c>
      <c r="H4906" s="25" t="s">
        <v>26</v>
      </c>
      <c r="I4906" s="21"/>
      <c r="J4906" s="25" t="s">
        <v>26</v>
      </c>
      <c r="K4906" s="26">
        <v>0.27759385108947698</v>
      </c>
      <c r="L4906" s="26">
        <v>0.67982697486877397</v>
      </c>
      <c r="N4906">
        <f>(Tabell1[[#This Row],[TP]]+Tabell1[[#This Row],[TN]])/(Tabell1[[#This Row],[TP]]+Tabell1[[#This Row],[TN]]+Tabell1[[#This Row],[FP]]+Tabell1[[#This Row],[FN]])</f>
        <v>0.88120695904313162</v>
      </c>
      <c r="O4906">
        <f>Tabell1[[#This Row],[TP]]/(Tabell1[[#This Row],[TP]]+Tabell1[[#This Row],[FP]])</f>
        <v>0.95682511993022246</v>
      </c>
      <c r="P4906">
        <f>Tabell1[[#This Row],[TP]]/(Tabell1[[#This Row],[TP]]+Tabell1[[#This Row],[FN]])</f>
        <v>0.79767315033630248</v>
      </c>
      <c r="Q4906">
        <f>2*(Tabell1[[#This Row],[Recall]] * Tabell1[[#This Row],[Precision]]) / (Tabell1[[#This Row],[Recall]] + Tabell1[[#This Row],[Precision]])</f>
        <v>0.87003073262615249</v>
      </c>
      <c r="R4906">
        <v>4388</v>
      </c>
      <c r="S4906">
        <v>5337</v>
      </c>
      <c r="T4906">
        <v>198</v>
      </c>
      <c r="U4906">
        <v>1113</v>
      </c>
    </row>
    <row r="4907" spans="1:21" hidden="1" x14ac:dyDescent="0.3">
      <c r="A4907" s="23" t="s">
        <v>48</v>
      </c>
      <c r="B4907" s="23" t="s">
        <v>33</v>
      </c>
      <c r="C4907" s="23" t="s">
        <v>40</v>
      </c>
      <c r="D4907" s="23" t="s">
        <v>40</v>
      </c>
      <c r="E4907" t="s">
        <v>46</v>
      </c>
      <c r="F4907" s="25" t="s">
        <v>30</v>
      </c>
      <c r="G4907" s="25" t="s">
        <v>26</v>
      </c>
      <c r="H4907" s="25" t="s">
        <v>26</v>
      </c>
      <c r="I4907" s="21"/>
      <c r="J4907" s="21" t="s">
        <v>29</v>
      </c>
      <c r="K4907" s="26">
        <v>0.25855565071105902</v>
      </c>
      <c r="L4907" s="26">
        <v>0.79105591773986805</v>
      </c>
      <c r="N4907">
        <f>(Tabell1[[#This Row],[TP]]+Tabell1[[#This Row],[TN]])/(Tabell1[[#This Row],[TP]]+Tabell1[[#This Row],[TN]]+Tabell1[[#This Row],[FP]]+Tabell1[[#This Row],[FN]])</f>
        <v>0.88120695904313162</v>
      </c>
      <c r="O4907">
        <f>Tabell1[[#This Row],[TP]]/(Tabell1[[#This Row],[TP]]+Tabell1[[#This Row],[FP]])</f>
        <v>0.95682511993022246</v>
      </c>
      <c r="P4907">
        <f>Tabell1[[#This Row],[TP]]/(Tabell1[[#This Row],[TP]]+Tabell1[[#This Row],[FN]])</f>
        <v>0.79767315033630248</v>
      </c>
      <c r="Q4907">
        <f>2*(Tabell1[[#This Row],[Recall]] * Tabell1[[#This Row],[Precision]]) / (Tabell1[[#This Row],[Recall]] + Tabell1[[#This Row],[Precision]])</f>
        <v>0.87003073262615249</v>
      </c>
      <c r="R4907">
        <v>4388</v>
      </c>
      <c r="S4907">
        <v>5337</v>
      </c>
      <c r="T4907">
        <v>198</v>
      </c>
      <c r="U4907">
        <v>1113</v>
      </c>
    </row>
    <row r="4908" spans="1:21" hidden="1" x14ac:dyDescent="0.3">
      <c r="A4908" s="21" t="s">
        <v>31</v>
      </c>
      <c r="B4908" s="21" t="s">
        <v>32</v>
      </c>
      <c r="C4908" s="23" t="s">
        <v>40</v>
      </c>
      <c r="D4908" s="23" t="s">
        <v>40</v>
      </c>
      <c r="E4908" t="s">
        <v>46</v>
      </c>
      <c r="F4908" s="19" t="s">
        <v>21</v>
      </c>
      <c r="G4908" s="25" t="s">
        <v>26</v>
      </c>
      <c r="H4908" s="21" t="s">
        <v>29</v>
      </c>
      <c r="I4908" s="25" t="s">
        <v>25</v>
      </c>
      <c r="J4908" s="21" t="s">
        <v>29</v>
      </c>
      <c r="K4908" s="26">
        <v>0.820761919021606</v>
      </c>
      <c r="L4908" s="26">
        <v>0.42976427078246998</v>
      </c>
      <c r="N4908">
        <f>(Tabell1[[#This Row],[TP]]+Tabell1[[#This Row],[TN]])/(Tabell1[[#This Row],[TP]]+Tabell1[[#This Row],[TN]]+Tabell1[[#This Row],[FP]]+Tabell1[[#This Row],[FN]])</f>
        <v>0.87123957955781084</v>
      </c>
      <c r="O4908">
        <f>Tabell1[[#This Row],[TP]]/(Tabell1[[#This Row],[TP]]+Tabell1[[#This Row],[FP]])</f>
        <v>0.87610619469026552</v>
      </c>
      <c r="P4908">
        <f>Tabell1[[#This Row],[TP]]/(Tabell1[[#This Row],[TP]]+Tabell1[[#This Row],[FN]])</f>
        <v>0.86384293764770037</v>
      </c>
      <c r="Q4908">
        <f>2*(Tabell1[[#This Row],[Recall]] * Tabell1[[#This Row],[Precision]]) / (Tabell1[[#This Row],[Recall]] + Tabell1[[#This Row],[Precision]])</f>
        <v>0.86993135011441647</v>
      </c>
      <c r="R4908">
        <v>4752</v>
      </c>
      <c r="S4908">
        <v>4863</v>
      </c>
      <c r="T4908">
        <v>672</v>
      </c>
      <c r="U4908">
        <v>749</v>
      </c>
    </row>
    <row r="4909" spans="1:21" hidden="1" x14ac:dyDescent="0.3">
      <c r="A4909" s="21" t="s">
        <v>31</v>
      </c>
      <c r="B4909" s="23" t="s">
        <v>33</v>
      </c>
      <c r="C4909" s="25" t="s">
        <v>36</v>
      </c>
      <c r="D4909" s="25" t="s">
        <v>36</v>
      </c>
      <c r="E4909" t="s">
        <v>37</v>
      </c>
      <c r="F4909" s="19" t="s">
        <v>21</v>
      </c>
      <c r="G4909" s="25" t="s">
        <v>26</v>
      </c>
      <c r="H4909" s="25" t="s">
        <v>26</v>
      </c>
      <c r="I4909" s="21"/>
      <c r="J4909" s="21" t="s">
        <v>29</v>
      </c>
      <c r="K4909" s="26">
        <v>90.583125114440904</v>
      </c>
      <c r="L4909" s="26">
        <v>0.66710066795349099</v>
      </c>
      <c r="N4909">
        <f>(Tabell1[[#This Row],[TP]]+Tabell1[[#This Row],[TN]])/(Tabell1[[#This Row],[TP]]+Tabell1[[#This Row],[TN]]+Tabell1[[#This Row],[FP]]+Tabell1[[#This Row],[FN]])</f>
        <v>0.80195666087592576</v>
      </c>
      <c r="O4909">
        <f>Tabell1[[#This Row],[TP]]/(Tabell1[[#This Row],[TP]]+Tabell1[[#This Row],[FP]])</f>
        <v>0.77555174630383539</v>
      </c>
      <c r="P4909">
        <f>Tabell1[[#This Row],[TP]]/(Tabell1[[#This Row],[TP]]+Tabell1[[#This Row],[FN]])</f>
        <v>0.99028727770177838</v>
      </c>
      <c r="Q4909">
        <f>2*(Tabell1[[#This Row],[Recall]] * Tabell1[[#This Row],[Precision]]) / (Tabell1[[#This Row],[Recall]] + Tabell1[[#This Row],[Precision]])</f>
        <v>0.86986301369863006</v>
      </c>
      <c r="R4909">
        <v>7239</v>
      </c>
      <c r="S4909">
        <v>1532</v>
      </c>
      <c r="T4909">
        <v>2095</v>
      </c>
      <c r="U4909">
        <v>71</v>
      </c>
    </row>
    <row r="4910" spans="1:21" hidden="1" x14ac:dyDescent="0.3">
      <c r="A4910" s="21" t="s">
        <v>31</v>
      </c>
      <c r="B4910" s="21" t="s">
        <v>32</v>
      </c>
      <c r="C4910" s="23" t="s">
        <v>40</v>
      </c>
      <c r="D4910" s="23" t="s">
        <v>40</v>
      </c>
      <c r="E4910" t="s">
        <v>41</v>
      </c>
      <c r="F4910" s="25" t="s">
        <v>30</v>
      </c>
      <c r="G4910" s="21" t="s">
        <v>29</v>
      </c>
      <c r="H4910" s="21" t="s">
        <v>29</v>
      </c>
      <c r="I4910" s="21"/>
      <c r="J4910" s="21" t="s">
        <v>29</v>
      </c>
      <c r="K4910" s="26">
        <v>1.6684479713439899</v>
      </c>
      <c r="L4910" s="26">
        <v>0.48924469947814903</v>
      </c>
      <c r="N4910">
        <f>(Tabell1[[#This Row],[TP]]+Tabell1[[#This Row],[TN]])/(Tabell1[[#This Row],[TP]]+Tabell1[[#This Row],[TN]]+Tabell1[[#This Row],[FP]]+Tabell1[[#This Row],[FN]])</f>
        <v>0.87043219344942702</v>
      </c>
      <c r="O4910">
        <f>Tabell1[[#This Row],[TP]]/(Tabell1[[#This Row],[TP]]+Tabell1[[#This Row],[FP]])</f>
        <v>0.87379348024039338</v>
      </c>
      <c r="P4910">
        <f>Tabell1[[#This Row],[TP]]/(Tabell1[[#This Row],[TP]]+Tabell1[[#This Row],[FN]])</f>
        <v>0.8659086807435481</v>
      </c>
      <c r="Q4910">
        <f>2*(Tabell1[[#This Row],[Recall]] * Tabell1[[#This Row],[Precision]]) / (Tabell1[[#This Row],[Recall]] + Tabell1[[#This Row],[Precision]])</f>
        <v>0.86983321247280632</v>
      </c>
      <c r="R4910">
        <v>4798</v>
      </c>
      <c r="S4910">
        <v>4849</v>
      </c>
      <c r="T4910">
        <v>693</v>
      </c>
      <c r="U4910">
        <v>743</v>
      </c>
    </row>
    <row r="4911" spans="1:21" hidden="1" x14ac:dyDescent="0.3">
      <c r="A4911" s="21" t="s">
        <v>31</v>
      </c>
      <c r="B4911" s="23" t="s">
        <v>33</v>
      </c>
      <c r="C4911" s="24" t="s">
        <v>38</v>
      </c>
      <c r="D4911" s="24" t="s">
        <v>38</v>
      </c>
      <c r="E4911" t="s">
        <v>39</v>
      </c>
      <c r="F4911" s="25" t="s">
        <v>30</v>
      </c>
      <c r="G4911" s="25" t="s">
        <v>26</v>
      </c>
      <c r="H4911" s="21" t="s">
        <v>29</v>
      </c>
      <c r="I4911" s="25" t="s">
        <v>25</v>
      </c>
      <c r="J4911" s="25" t="s">
        <v>26</v>
      </c>
      <c r="K4911" s="26">
        <v>225.23639869689899</v>
      </c>
      <c r="L4911" s="26">
        <v>5.6653420925140301</v>
      </c>
      <c r="N4911">
        <f>(Tabell1[[#This Row],[TP]]+Tabell1[[#This Row],[TN]])/(Tabell1[[#This Row],[TP]]+Tabell1[[#This Row],[TN]]+Tabell1[[#This Row],[FP]]+Tabell1[[#This Row],[FN]])</f>
        <v>0.822930739439791</v>
      </c>
      <c r="O4911">
        <f>Tabell1[[#This Row],[TP]]/(Tabell1[[#This Row],[TP]]+Tabell1[[#This Row],[FP]])</f>
        <v>0.78006178707224338</v>
      </c>
      <c r="P4911">
        <f>Tabell1[[#This Row],[TP]]/(Tabell1[[#This Row],[TP]]+Tabell1[[#This Row],[FN]])</f>
        <v>0.98278443113772451</v>
      </c>
      <c r="Q4911">
        <f>2*(Tabell1[[#This Row],[Recall]] * Tabell1[[#This Row],[Precision]]) / (Tabell1[[#This Row],[Recall]] + Tabell1[[#This Row],[Precision]])</f>
        <v>0.86976682564917851</v>
      </c>
      <c r="R4911">
        <v>6565</v>
      </c>
      <c r="S4911">
        <v>2572</v>
      </c>
      <c r="T4911">
        <v>1851</v>
      </c>
      <c r="U4911">
        <v>115</v>
      </c>
    </row>
    <row r="4912" spans="1:21" hidden="1" x14ac:dyDescent="0.3">
      <c r="A4912" s="25" t="s">
        <v>20</v>
      </c>
      <c r="B4912" s="25" t="s">
        <v>22</v>
      </c>
      <c r="C4912" s="23" t="s">
        <v>40</v>
      </c>
      <c r="D4912" s="20" t="s">
        <v>23</v>
      </c>
      <c r="E4912" t="s">
        <v>24</v>
      </c>
      <c r="F4912" s="25" t="s">
        <v>30</v>
      </c>
      <c r="G4912" s="21" t="s">
        <v>29</v>
      </c>
      <c r="H4912" s="21" t="s">
        <v>29</v>
      </c>
      <c r="I4912" s="25" t="s">
        <v>25</v>
      </c>
      <c r="J4912" s="25" t="s">
        <v>26</v>
      </c>
      <c r="K4912" s="26">
        <v>3.34541916847229</v>
      </c>
      <c r="L4912" s="26">
        <v>6.5915603637695304</v>
      </c>
      <c r="N4912">
        <f>(Tabell1[[#This Row],[TP]]+Tabell1[[#This Row],[TN]])/(Tabell1[[#This Row],[TP]]+Tabell1[[#This Row],[TN]]+Tabell1[[#This Row],[FP]]+Tabell1[[#This Row],[FN]])</f>
        <v>0.79424278084547839</v>
      </c>
      <c r="O4912">
        <f>Tabell1[[#This Row],[TP]]/(Tabell1[[#This Row],[TP]]+Tabell1[[#This Row],[FP]])</f>
        <v>0.97268530392408314</v>
      </c>
      <c r="P4912">
        <f>Tabell1[[#This Row],[TP]]/(Tabell1[[#This Row],[TP]]+Tabell1[[#This Row],[FN]])</f>
        <v>0.78641783307413171</v>
      </c>
      <c r="Q4912">
        <f>2*(Tabell1[[#This Row],[Recall]] * Tabell1[[#This Row],[Precision]]) / (Tabell1[[#This Row],[Recall]] + Tabell1[[#This Row],[Precision]])</f>
        <v>0.86968984693000062</v>
      </c>
      <c r="R4912">
        <v>7585</v>
      </c>
      <c r="S4912">
        <v>1189</v>
      </c>
      <c r="T4912">
        <v>213</v>
      </c>
      <c r="U4912">
        <v>2060</v>
      </c>
    </row>
    <row r="4913" spans="1:21" hidden="1" x14ac:dyDescent="0.3">
      <c r="A4913" s="25" t="s">
        <v>20</v>
      </c>
      <c r="B4913" s="23" t="s">
        <v>33</v>
      </c>
      <c r="C4913" s="23" t="s">
        <v>40</v>
      </c>
      <c r="D4913" s="23" t="s">
        <v>40</v>
      </c>
      <c r="E4913" t="s">
        <v>41</v>
      </c>
      <c r="F4913" s="25" t="s">
        <v>30</v>
      </c>
      <c r="G4913" s="21" t="s">
        <v>29</v>
      </c>
      <c r="H4913" s="21" t="s">
        <v>29</v>
      </c>
      <c r="I4913" s="25" t="s">
        <v>25</v>
      </c>
      <c r="J4913" s="21" t="s">
        <v>29</v>
      </c>
      <c r="K4913" s="26">
        <v>4.1793897151947004</v>
      </c>
      <c r="L4913" s="26">
        <v>10.918293476104701</v>
      </c>
      <c r="N4913">
        <f>(Tabell1[[#This Row],[TP]]+Tabell1[[#This Row],[TN]])/(Tabell1[[#This Row],[TP]]+Tabell1[[#This Row],[TN]]+Tabell1[[#This Row],[FP]]+Tabell1[[#This Row],[FN]])</f>
        <v>0.87368041144094555</v>
      </c>
      <c r="O4913">
        <f>Tabell1[[#This Row],[TP]]/(Tabell1[[#This Row],[TP]]+Tabell1[[#This Row],[FP]])</f>
        <v>0.89809651990001926</v>
      </c>
      <c r="P4913">
        <f>Tabell1[[#This Row],[TP]]/(Tabell1[[#This Row],[TP]]+Tabell1[[#This Row],[FN]])</f>
        <v>0.84298863021115322</v>
      </c>
      <c r="Q4913">
        <f>2*(Tabell1[[#This Row],[Recall]] * Tabell1[[#This Row],[Precision]]) / (Tabell1[[#This Row],[Recall]] + Tabell1[[#This Row],[Precision]])</f>
        <v>0.86967045242971519</v>
      </c>
      <c r="R4913">
        <v>4671</v>
      </c>
      <c r="S4913">
        <v>5012</v>
      </c>
      <c r="T4913">
        <v>530</v>
      </c>
      <c r="U4913">
        <v>870</v>
      </c>
    </row>
    <row r="4914" spans="1:21" hidden="1" x14ac:dyDescent="0.3">
      <c r="A4914" s="25" t="s">
        <v>20</v>
      </c>
      <c r="B4914" s="23" t="s">
        <v>33</v>
      </c>
      <c r="C4914" s="23" t="s">
        <v>40</v>
      </c>
      <c r="D4914" s="23" t="s">
        <v>40</v>
      </c>
      <c r="E4914" t="s">
        <v>41</v>
      </c>
      <c r="F4914" s="25" t="s">
        <v>30</v>
      </c>
      <c r="G4914" s="25" t="s">
        <v>26</v>
      </c>
      <c r="H4914" s="21" t="s">
        <v>29</v>
      </c>
      <c r="I4914" s="25" t="s">
        <v>25</v>
      </c>
      <c r="J4914" s="21" t="s">
        <v>29</v>
      </c>
      <c r="K4914" s="26">
        <v>4.15461921691894</v>
      </c>
      <c r="L4914" s="26">
        <v>10.884409427642799</v>
      </c>
      <c r="N4914">
        <f>(Tabell1[[#This Row],[TP]]+Tabell1[[#This Row],[TN]])/(Tabell1[[#This Row],[TP]]+Tabell1[[#This Row],[TN]]+Tabell1[[#This Row],[FP]]+Tabell1[[#This Row],[FN]])</f>
        <v>0.87368041144094555</v>
      </c>
      <c r="O4914">
        <f>Tabell1[[#This Row],[TP]]/(Tabell1[[#This Row],[TP]]+Tabell1[[#This Row],[FP]])</f>
        <v>0.89809651990001926</v>
      </c>
      <c r="P4914">
        <f>Tabell1[[#This Row],[TP]]/(Tabell1[[#This Row],[TP]]+Tabell1[[#This Row],[FN]])</f>
        <v>0.84298863021115322</v>
      </c>
      <c r="Q4914">
        <f>2*(Tabell1[[#This Row],[Recall]] * Tabell1[[#This Row],[Precision]]) / (Tabell1[[#This Row],[Recall]] + Tabell1[[#This Row],[Precision]])</f>
        <v>0.86967045242971519</v>
      </c>
      <c r="R4914">
        <v>4671</v>
      </c>
      <c r="S4914">
        <v>5012</v>
      </c>
      <c r="T4914">
        <v>530</v>
      </c>
      <c r="U4914">
        <v>870</v>
      </c>
    </row>
    <row r="4915" spans="1:21" hidden="1" x14ac:dyDescent="0.3">
      <c r="A4915" s="21" t="s">
        <v>31</v>
      </c>
      <c r="B4915" s="23" t="s">
        <v>33</v>
      </c>
      <c r="C4915" s="25" t="s">
        <v>36</v>
      </c>
      <c r="D4915" s="25" t="s">
        <v>36</v>
      </c>
      <c r="E4915" t="s">
        <v>37</v>
      </c>
      <c r="F4915" s="19" t="s">
        <v>21</v>
      </c>
      <c r="G4915" s="21" t="s">
        <v>29</v>
      </c>
      <c r="H4915" s="25" t="s">
        <v>26</v>
      </c>
      <c r="I4915" s="21"/>
      <c r="J4915" s="25" t="s">
        <v>26</v>
      </c>
      <c r="K4915" s="26">
        <v>323.28775668144198</v>
      </c>
      <c r="L4915" s="26">
        <v>2.3346521854400599</v>
      </c>
      <c r="N4915">
        <f>(Tabell1[[#This Row],[TP]]+Tabell1[[#This Row],[TN]])/(Tabell1[[#This Row],[TP]]+Tabell1[[#This Row],[TN]]+Tabell1[[#This Row],[FP]]+Tabell1[[#This Row],[FN]])</f>
        <v>0.80067660235896498</v>
      </c>
      <c r="O4915">
        <f>Tabell1[[#This Row],[TP]]/(Tabell1[[#This Row],[TP]]+Tabell1[[#This Row],[FP]])</f>
        <v>0.77240866610025494</v>
      </c>
      <c r="P4915">
        <f>Tabell1[[#This Row],[TP]]/(Tabell1[[#This Row],[TP]]+Tabell1[[#This Row],[FN]])</f>
        <v>0.99493844049247604</v>
      </c>
      <c r="Q4915">
        <f>2*(Tabell1[[#This Row],[Recall]] * Tabell1[[#This Row],[Precision]]) / (Tabell1[[#This Row],[Recall]] + Tabell1[[#This Row],[Precision]])</f>
        <v>0.86966399617362178</v>
      </c>
      <c r="R4915">
        <v>7273</v>
      </c>
      <c r="S4915">
        <v>1484</v>
      </c>
      <c r="T4915">
        <v>2143</v>
      </c>
      <c r="U4915">
        <v>37</v>
      </c>
    </row>
    <row r="4916" spans="1:21" hidden="1" x14ac:dyDescent="0.3">
      <c r="A4916" s="25" t="s">
        <v>20</v>
      </c>
      <c r="B4916" s="23" t="s">
        <v>33</v>
      </c>
      <c r="C4916" s="23" t="s">
        <v>40</v>
      </c>
      <c r="D4916" s="23" t="s">
        <v>40</v>
      </c>
      <c r="E4916" t="s">
        <v>46</v>
      </c>
      <c r="F4916" s="25" t="s">
        <v>30</v>
      </c>
      <c r="G4916" s="21" t="s">
        <v>29</v>
      </c>
      <c r="H4916" s="21" t="s">
        <v>29</v>
      </c>
      <c r="I4916" s="25" t="s">
        <v>25</v>
      </c>
      <c r="J4916" s="21" t="s">
        <v>29</v>
      </c>
      <c r="K4916" s="26">
        <v>4.2911174297332701</v>
      </c>
      <c r="L4916" s="26">
        <v>11.958975076675401</v>
      </c>
      <c r="N4916">
        <f>(Tabell1[[#This Row],[TP]]+Tabell1[[#This Row],[TN]])/(Tabell1[[#This Row],[TP]]+Tabell1[[#This Row],[TN]]+Tabell1[[#This Row],[FP]]+Tabell1[[#This Row],[FN]])</f>
        <v>0.87341428053642622</v>
      </c>
      <c r="O4916">
        <f>Tabell1[[#This Row],[TP]]/(Tabell1[[#This Row],[TP]]+Tabell1[[#This Row],[FP]])</f>
        <v>0.89400921658986177</v>
      </c>
      <c r="P4916">
        <f>Tabell1[[#This Row],[TP]]/(Tabell1[[#This Row],[TP]]+Tabell1[[#This Row],[FN]])</f>
        <v>0.84639156516996905</v>
      </c>
      <c r="Q4916">
        <f>2*(Tabell1[[#This Row],[Recall]] * Tabell1[[#This Row],[Precision]]) / (Tabell1[[#This Row],[Recall]] + Tabell1[[#This Row],[Precision]])</f>
        <v>0.86954897749556437</v>
      </c>
      <c r="R4916">
        <v>4656</v>
      </c>
      <c r="S4916">
        <v>4983</v>
      </c>
      <c r="T4916">
        <v>552</v>
      </c>
      <c r="U4916">
        <v>845</v>
      </c>
    </row>
    <row r="4917" spans="1:21" hidden="1" x14ac:dyDescent="0.3">
      <c r="A4917" s="21" t="s">
        <v>31</v>
      </c>
      <c r="B4917" s="23" t="s">
        <v>33</v>
      </c>
      <c r="C4917" s="23" t="s">
        <v>40</v>
      </c>
      <c r="D4917" s="23" t="s">
        <v>40</v>
      </c>
      <c r="E4917" t="s">
        <v>46</v>
      </c>
      <c r="F4917" s="25" t="s">
        <v>30</v>
      </c>
      <c r="G4917" s="21" t="s">
        <v>29</v>
      </c>
      <c r="H4917" s="21" t="s">
        <v>29</v>
      </c>
      <c r="I4917" s="25" t="s">
        <v>25</v>
      </c>
      <c r="J4917" s="21" t="s">
        <v>29</v>
      </c>
      <c r="K4917" s="26">
        <v>69.392191886901799</v>
      </c>
      <c r="L4917" s="26">
        <v>1.89663410186767</v>
      </c>
      <c r="N4917">
        <f>(Tabell1[[#This Row],[TP]]+Tabell1[[#This Row],[TN]])/(Tabell1[[#This Row],[TP]]+Tabell1[[#This Row],[TN]]+Tabell1[[#This Row],[FP]]+Tabell1[[#This Row],[FN]])</f>
        <v>0.86507792678506701</v>
      </c>
      <c r="O4917">
        <f>Tabell1[[#This Row],[TP]]/(Tabell1[[#This Row],[TP]]+Tabell1[[#This Row],[FP]])</f>
        <v>0.83942470389170898</v>
      </c>
      <c r="P4917">
        <f>Tabell1[[#This Row],[TP]]/(Tabell1[[#This Row],[TP]]+Tabell1[[#This Row],[FN]])</f>
        <v>0.90183602981276134</v>
      </c>
      <c r="Q4917">
        <f>2*(Tabell1[[#This Row],[Recall]] * Tabell1[[#This Row],[Precision]]) / (Tabell1[[#This Row],[Recall]] + Tabell1[[#This Row],[Precision]])</f>
        <v>0.86951187450705458</v>
      </c>
      <c r="R4917">
        <v>4961</v>
      </c>
      <c r="S4917">
        <v>4586</v>
      </c>
      <c r="T4917">
        <v>949</v>
      </c>
      <c r="U4917">
        <v>540</v>
      </c>
    </row>
    <row r="4918" spans="1:21" hidden="1" x14ac:dyDescent="0.3">
      <c r="A4918" s="21" t="s">
        <v>31</v>
      </c>
      <c r="B4918" s="23" t="s">
        <v>33</v>
      </c>
      <c r="C4918" s="25" t="s">
        <v>36</v>
      </c>
      <c r="D4918" s="25" t="s">
        <v>36</v>
      </c>
      <c r="E4918" t="s">
        <v>44</v>
      </c>
      <c r="F4918" s="19" t="s">
        <v>21</v>
      </c>
      <c r="G4918" s="21" t="s">
        <v>29</v>
      </c>
      <c r="H4918" s="25" t="s">
        <v>26</v>
      </c>
      <c r="I4918" s="21"/>
      <c r="J4918" s="25" t="s">
        <v>26</v>
      </c>
      <c r="K4918" s="26">
        <v>216.29645109176599</v>
      </c>
      <c r="L4918" s="26">
        <v>2.6295924186706499</v>
      </c>
      <c r="N4918">
        <f>(Tabell1[[#This Row],[TP]]+Tabell1[[#This Row],[TN]])/(Tabell1[[#This Row],[TP]]+Tabell1[[#This Row],[TN]]+Tabell1[[#This Row],[FP]]+Tabell1[[#This Row],[FN]])</f>
        <v>0.79947253546744268</v>
      </c>
      <c r="O4918">
        <f>Tabell1[[#This Row],[TP]]/(Tabell1[[#This Row],[TP]]+Tabell1[[#This Row],[FP]])</f>
        <v>0.77245005257623556</v>
      </c>
      <c r="P4918">
        <f>Tabell1[[#This Row],[TP]]/(Tabell1[[#This Row],[TP]]+Tabell1[[#This Row],[FN]])</f>
        <v>0.99444970894815221</v>
      </c>
      <c r="Q4918">
        <f>2*(Tabell1[[#This Row],[Recall]] * Tabell1[[#This Row],[Precision]]) / (Tabell1[[#This Row],[Recall]] + Tabell1[[#This Row],[Precision]])</f>
        <v>0.86950346215304497</v>
      </c>
      <c r="R4918">
        <v>7346</v>
      </c>
      <c r="S4918">
        <v>1445</v>
      </c>
      <c r="T4918">
        <v>2164</v>
      </c>
      <c r="U4918">
        <v>41</v>
      </c>
    </row>
    <row r="4919" spans="1:21" hidden="1" x14ac:dyDescent="0.3">
      <c r="A4919" s="21" t="s">
        <v>31</v>
      </c>
      <c r="B4919" s="25" t="s">
        <v>22</v>
      </c>
      <c r="C4919" s="23" t="s">
        <v>40</v>
      </c>
      <c r="D4919" s="23" t="s">
        <v>40</v>
      </c>
      <c r="E4919" t="s">
        <v>41</v>
      </c>
      <c r="F4919" s="19" t="s">
        <v>21</v>
      </c>
      <c r="G4919" s="25" t="s">
        <v>26</v>
      </c>
      <c r="H4919" s="25" t="s">
        <v>26</v>
      </c>
      <c r="I4919" s="21"/>
      <c r="J4919" s="25" t="s">
        <v>26</v>
      </c>
      <c r="K4919" s="26">
        <v>2.3032045364379798</v>
      </c>
      <c r="L4919" s="26">
        <v>0.53368997573852495</v>
      </c>
      <c r="N4919">
        <f>(Tabell1[[#This Row],[TP]]+Tabell1[[#This Row],[TN]])/(Tabell1[[#This Row],[TP]]+Tabell1[[#This Row],[TN]]+Tabell1[[#This Row],[FP]]+Tabell1[[#This Row],[FN]])</f>
        <v>0.87286835694306597</v>
      </c>
      <c r="O4919">
        <f>Tabell1[[#This Row],[TP]]/(Tabell1[[#This Row],[TP]]+Tabell1[[#This Row],[FP]])</f>
        <v>0.89397406559877957</v>
      </c>
      <c r="P4919">
        <f>Tabell1[[#This Row],[TP]]/(Tabell1[[#This Row],[TP]]+Tabell1[[#This Row],[FN]])</f>
        <v>0.84605666847139505</v>
      </c>
      <c r="Q4919">
        <f>2*(Tabell1[[#This Row],[Recall]] * Tabell1[[#This Row],[Precision]]) / (Tabell1[[#This Row],[Recall]] + Tabell1[[#This Row],[Precision]])</f>
        <v>0.86935558646267963</v>
      </c>
      <c r="R4919">
        <v>4688</v>
      </c>
      <c r="S4919">
        <v>4986</v>
      </c>
      <c r="T4919">
        <v>556</v>
      </c>
      <c r="U4919">
        <v>853</v>
      </c>
    </row>
    <row r="4920" spans="1:21" hidden="1" x14ac:dyDescent="0.3">
      <c r="A4920" s="25" t="s">
        <v>20</v>
      </c>
      <c r="B4920" s="25" t="s">
        <v>22</v>
      </c>
      <c r="C4920" s="23" t="s">
        <v>40</v>
      </c>
      <c r="D4920" s="20" t="s">
        <v>23</v>
      </c>
      <c r="E4920" t="s">
        <v>24</v>
      </c>
      <c r="F4920" s="19" t="s">
        <v>21</v>
      </c>
      <c r="G4920" s="21" t="s">
        <v>29</v>
      </c>
      <c r="H4920" s="25" t="s">
        <v>26</v>
      </c>
      <c r="I4920" s="25" t="s">
        <v>25</v>
      </c>
      <c r="J4920" s="21" t="s">
        <v>29</v>
      </c>
      <c r="K4920" s="26">
        <v>2.4385001659393302</v>
      </c>
      <c r="L4920" s="26">
        <v>4.6688780784606898</v>
      </c>
      <c r="N4920">
        <f>(Tabell1[[#This Row],[TP]]+Tabell1[[#This Row],[TN]])/(Tabell1[[#This Row],[TP]]+Tabell1[[#This Row],[TN]]+Tabell1[[#This Row],[FP]]+Tabell1[[#This Row],[FN]])</f>
        <v>0.79351860233547566</v>
      </c>
      <c r="O4920">
        <f>Tabell1[[#This Row],[TP]]/(Tabell1[[#This Row],[TP]]+Tabell1[[#This Row],[FP]])</f>
        <v>0.97168844478606198</v>
      </c>
      <c r="P4920">
        <f>Tabell1[[#This Row],[TP]]/(Tabell1[[#This Row],[TP]]+Tabell1[[#This Row],[FN]])</f>
        <v>0.78641783307413171</v>
      </c>
      <c r="Q4920">
        <f>2*(Tabell1[[#This Row],[Recall]] * Tabell1[[#This Row],[Precision]]) / (Tabell1[[#This Row],[Recall]] + Tabell1[[#This Row],[Precision]])</f>
        <v>0.86929115809982238</v>
      </c>
      <c r="R4920">
        <v>7585</v>
      </c>
      <c r="S4920">
        <v>1181</v>
      </c>
      <c r="T4920">
        <v>221</v>
      </c>
      <c r="U4920">
        <v>2060</v>
      </c>
    </row>
    <row r="4921" spans="1:21" hidden="1" x14ac:dyDescent="0.3">
      <c r="A4921" s="21" t="s">
        <v>31</v>
      </c>
      <c r="B4921" s="23" t="s">
        <v>33</v>
      </c>
      <c r="C4921" s="23" t="s">
        <v>40</v>
      </c>
      <c r="D4921" s="23" t="s">
        <v>40</v>
      </c>
      <c r="E4921" t="s">
        <v>46</v>
      </c>
      <c r="F4921" s="25" t="s">
        <v>30</v>
      </c>
      <c r="G4921" s="25" t="s">
        <v>26</v>
      </c>
      <c r="H4921" s="25" t="s">
        <v>26</v>
      </c>
      <c r="I4921" s="21"/>
      <c r="J4921" s="25" t="s">
        <v>26</v>
      </c>
      <c r="K4921" s="26">
        <v>141.252178430557</v>
      </c>
      <c r="L4921" s="26">
        <v>8.7951903343200595</v>
      </c>
      <c r="N4921">
        <f>(Tabell1[[#This Row],[TP]]+Tabell1[[#This Row],[TN]])/(Tabell1[[#This Row],[TP]]+Tabell1[[#This Row],[TN]]+Tabell1[[#This Row],[FP]]+Tabell1[[#This Row],[FN]])</f>
        <v>0.86879304095686838</v>
      </c>
      <c r="O4921">
        <f>Tabell1[[#This Row],[TP]]/(Tabell1[[#This Row],[TP]]+Tabell1[[#This Row],[FP]])</f>
        <v>0.86336740182894034</v>
      </c>
      <c r="P4921">
        <f>Tabell1[[#This Row],[TP]]/(Tabell1[[#This Row],[TP]]+Tabell1[[#This Row],[FN]])</f>
        <v>0.8752954008362116</v>
      </c>
      <c r="Q4921">
        <f>2*(Tabell1[[#This Row],[Recall]] * Tabell1[[#This Row],[Precision]]) / (Tabell1[[#This Row],[Recall]] + Tabell1[[#This Row],[Precision]])</f>
        <v>0.86929048564722888</v>
      </c>
      <c r="R4921">
        <v>4815</v>
      </c>
      <c r="S4921">
        <v>4773</v>
      </c>
      <c r="T4921">
        <v>762</v>
      </c>
      <c r="U4921">
        <v>686</v>
      </c>
    </row>
    <row r="4922" spans="1:21" hidden="1" x14ac:dyDescent="0.3">
      <c r="A4922" s="25" t="s">
        <v>20</v>
      </c>
      <c r="B4922" s="21" t="s">
        <v>32</v>
      </c>
      <c r="C4922" s="23" t="s">
        <v>40</v>
      </c>
      <c r="D4922" s="23" t="s">
        <v>40</v>
      </c>
      <c r="E4922" t="s">
        <v>46</v>
      </c>
      <c r="F4922" s="19" t="s">
        <v>21</v>
      </c>
      <c r="G4922" s="25" t="s">
        <v>26</v>
      </c>
      <c r="H4922" s="21" t="s">
        <v>29</v>
      </c>
      <c r="I4922" s="21"/>
      <c r="J4922" s="25" t="s">
        <v>26</v>
      </c>
      <c r="K4922" s="26">
        <v>1.77294254302978</v>
      </c>
      <c r="L4922" s="26">
        <v>4.5471761226653999</v>
      </c>
      <c r="N4922">
        <f>(Tabell1[[#This Row],[TP]]+Tabell1[[#This Row],[TN]])/(Tabell1[[#This Row],[TP]]+Tabell1[[#This Row],[TN]]+Tabell1[[#This Row],[FP]]+Tabell1[[#This Row],[FN]])</f>
        <v>0.86933671620152231</v>
      </c>
      <c r="O4922">
        <f>Tabell1[[#This Row],[TP]]/(Tabell1[[#This Row],[TP]]+Tabell1[[#This Row],[FP]])</f>
        <v>0.86693183872717416</v>
      </c>
      <c r="P4922">
        <f>Tabell1[[#This Row],[TP]]/(Tabell1[[#This Row],[TP]]+Tabell1[[#This Row],[FN]])</f>
        <v>0.87165969823668421</v>
      </c>
      <c r="Q4922">
        <f>2*(Tabell1[[#This Row],[Recall]] * Tabell1[[#This Row],[Precision]]) / (Tabell1[[#This Row],[Recall]] + Tabell1[[#This Row],[Precision]])</f>
        <v>0.86928934010152292</v>
      </c>
      <c r="R4922">
        <v>4795</v>
      </c>
      <c r="S4922">
        <v>4799</v>
      </c>
      <c r="T4922">
        <v>736</v>
      </c>
      <c r="U4922">
        <v>706</v>
      </c>
    </row>
    <row r="4923" spans="1:21" hidden="1" x14ac:dyDescent="0.3">
      <c r="A4923" s="23" t="s">
        <v>48</v>
      </c>
      <c r="B4923" s="25" t="s">
        <v>22</v>
      </c>
      <c r="C4923" s="24" t="s">
        <v>38</v>
      </c>
      <c r="D4923" s="24" t="s">
        <v>38</v>
      </c>
      <c r="E4923" t="s">
        <v>45</v>
      </c>
      <c r="F4923" s="19" t="s">
        <v>21</v>
      </c>
      <c r="G4923" s="25" t="s">
        <v>26</v>
      </c>
      <c r="H4923" s="25" t="s">
        <v>26</v>
      </c>
      <c r="I4923" s="25" t="s">
        <v>25</v>
      </c>
      <c r="J4923" s="25" t="s">
        <v>26</v>
      </c>
      <c r="K4923" s="26">
        <v>0.12240028381347599</v>
      </c>
      <c r="L4923" s="26">
        <v>0.34211778640746998</v>
      </c>
      <c r="N4923">
        <f>(Tabell1[[#This Row],[TP]]+Tabell1[[#This Row],[TN]])/(Tabell1[[#This Row],[TP]]+Tabell1[[#This Row],[TN]]+Tabell1[[#This Row],[FP]]+Tabell1[[#This Row],[FN]])</f>
        <v>0.82461371645432369</v>
      </c>
      <c r="O4923">
        <f>Tabell1[[#This Row],[TP]]/(Tabell1[[#This Row],[TP]]+Tabell1[[#This Row],[FP]])</f>
        <v>0.78389212827988342</v>
      </c>
      <c r="P4923">
        <f>Tabell1[[#This Row],[TP]]/(Tabell1[[#This Row],[TP]]+Tabell1[[#This Row],[FN]])</f>
        <v>0.97551020408163269</v>
      </c>
      <c r="Q4923">
        <f>2*(Tabell1[[#This Row],[Recall]] * Tabell1[[#This Row],[Precision]]) / (Tabell1[[#This Row],[Recall]] + Tabell1[[#This Row],[Precision]])</f>
        <v>0.86926651848858361</v>
      </c>
      <c r="R4923">
        <v>6453</v>
      </c>
      <c r="S4923">
        <v>2673</v>
      </c>
      <c r="T4923">
        <v>1779</v>
      </c>
      <c r="U4923">
        <v>162</v>
      </c>
    </row>
    <row r="4924" spans="1:21" hidden="1" x14ac:dyDescent="0.3">
      <c r="A4924" s="21" t="s">
        <v>31</v>
      </c>
      <c r="B4924" s="21" t="s">
        <v>32</v>
      </c>
      <c r="C4924" s="23" t="s">
        <v>40</v>
      </c>
      <c r="D4924" s="23" t="s">
        <v>40</v>
      </c>
      <c r="E4924" t="s">
        <v>41</v>
      </c>
      <c r="F4924" s="19" t="s">
        <v>21</v>
      </c>
      <c r="G4924" s="25" t="s">
        <v>26</v>
      </c>
      <c r="H4924" s="25" t="s">
        <v>26</v>
      </c>
      <c r="I4924" s="25" t="s">
        <v>25</v>
      </c>
      <c r="J4924" s="21" t="s">
        <v>29</v>
      </c>
      <c r="K4924" s="26">
        <v>0.52607846260070801</v>
      </c>
      <c r="L4924" s="26">
        <v>1.16599893569946</v>
      </c>
      <c r="N4924">
        <f>(Tabell1[[#This Row],[TP]]+Tabell1[[#This Row],[TN]])/(Tabell1[[#This Row],[TP]]+Tabell1[[#This Row],[TN]]+Tabell1[[#This Row],[FP]]+Tabell1[[#This Row],[FN]])</f>
        <v>0.86998105206171616</v>
      </c>
      <c r="O4924">
        <f>Tabell1[[#This Row],[TP]]/(Tabell1[[#This Row],[TP]]+Tabell1[[#This Row],[FP]])</f>
        <v>0.87408759124087587</v>
      </c>
      <c r="P4924">
        <f>Tabell1[[#This Row],[TP]]/(Tabell1[[#This Row],[TP]]+Tabell1[[#This Row],[FN]])</f>
        <v>0.8644648980328461</v>
      </c>
      <c r="Q4924">
        <f>2*(Tabell1[[#This Row],[Recall]] * Tabell1[[#This Row],[Precision]]) / (Tabell1[[#This Row],[Recall]] + Tabell1[[#This Row],[Precision]])</f>
        <v>0.86924961437256154</v>
      </c>
      <c r="R4924">
        <v>4790</v>
      </c>
      <c r="S4924">
        <v>4852</v>
      </c>
      <c r="T4924">
        <v>690</v>
      </c>
      <c r="U4924">
        <v>751</v>
      </c>
    </row>
    <row r="4925" spans="1:21" hidden="1" x14ac:dyDescent="0.3">
      <c r="A4925" s="21" t="s">
        <v>31</v>
      </c>
      <c r="B4925" s="25" t="s">
        <v>22</v>
      </c>
      <c r="C4925" s="23" t="s">
        <v>40</v>
      </c>
      <c r="D4925" s="23" t="s">
        <v>40</v>
      </c>
      <c r="E4925" t="s">
        <v>41</v>
      </c>
      <c r="F4925" s="19" t="s">
        <v>21</v>
      </c>
      <c r="G4925" s="25" t="s">
        <v>26</v>
      </c>
      <c r="H4925" s="25" t="s">
        <v>26</v>
      </c>
      <c r="I4925" s="25" t="s">
        <v>25</v>
      </c>
      <c r="J4925" s="25" t="s">
        <v>26</v>
      </c>
      <c r="K4925" s="26">
        <v>2.1583766937255802</v>
      </c>
      <c r="L4925" s="26">
        <v>0.75069856643676702</v>
      </c>
      <c r="N4925">
        <f>(Tabell1[[#This Row],[TP]]+Tabell1[[#This Row],[TN]])/(Tabell1[[#This Row],[TP]]+Tabell1[[#This Row],[TN]]+Tabell1[[#This Row],[FP]]+Tabell1[[#This Row],[FN]])</f>
        <v>0.87151493277993319</v>
      </c>
      <c r="O4925">
        <f>Tabell1[[#This Row],[TP]]/(Tabell1[[#This Row],[TP]]+Tabell1[[#This Row],[FP]])</f>
        <v>0.88483828753037952</v>
      </c>
      <c r="P4925">
        <f>Tabell1[[#This Row],[TP]]/(Tabell1[[#This Row],[TP]]+Tabell1[[#This Row],[FN]])</f>
        <v>0.85417794621909404</v>
      </c>
      <c r="Q4925">
        <f>2*(Tabell1[[#This Row],[Recall]] * Tabell1[[#This Row],[Precision]]) / (Tabell1[[#This Row],[Recall]] + Tabell1[[#This Row],[Precision]])</f>
        <v>0.86923783287419665</v>
      </c>
      <c r="R4925">
        <v>4733</v>
      </c>
      <c r="S4925">
        <v>4926</v>
      </c>
      <c r="T4925">
        <v>616</v>
      </c>
      <c r="U4925">
        <v>808</v>
      </c>
    </row>
    <row r="4926" spans="1:21" hidden="1" x14ac:dyDescent="0.3">
      <c r="A4926" s="21" t="s">
        <v>31</v>
      </c>
      <c r="B4926" s="25" t="s">
        <v>22</v>
      </c>
      <c r="C4926" s="23" t="s">
        <v>40</v>
      </c>
      <c r="D4926" s="20" t="s">
        <v>23</v>
      </c>
      <c r="E4926" t="s">
        <v>24</v>
      </c>
      <c r="F4926" s="19" t="s">
        <v>21</v>
      </c>
      <c r="G4926" s="25" t="s">
        <v>26</v>
      </c>
      <c r="H4926" s="25" t="s">
        <v>26</v>
      </c>
      <c r="I4926" s="25" t="s">
        <v>25</v>
      </c>
      <c r="J4926" s="21" t="s">
        <v>29</v>
      </c>
      <c r="K4926" s="26">
        <v>0.70710945129394498</v>
      </c>
      <c r="L4926" s="26">
        <v>0.43105578422546298</v>
      </c>
      <c r="N4926">
        <f>(Tabell1[[#This Row],[TP]]+Tabell1[[#This Row],[TN]])/(Tabell1[[#This Row],[TP]]+Tabell1[[#This Row],[TN]]+Tabell1[[#This Row],[FP]]+Tabell1[[#This Row],[FN]])</f>
        <v>0.79216076762922061</v>
      </c>
      <c r="O4926">
        <f>Tabell1[[#This Row],[TP]]/(Tabell1[[#This Row],[TP]]+Tabell1[[#This Row],[FP]])</f>
        <v>0.96436244155187667</v>
      </c>
      <c r="P4926">
        <f>Tabell1[[#This Row],[TP]]/(Tabell1[[#This Row],[TP]]+Tabell1[[#This Row],[FN]])</f>
        <v>0.79118714359771902</v>
      </c>
      <c r="Q4926">
        <f>2*(Tabell1[[#This Row],[Recall]] * Tabell1[[#This Row],[Precision]]) / (Tabell1[[#This Row],[Recall]] + Tabell1[[#This Row],[Precision]])</f>
        <v>0.8692333978813076</v>
      </c>
      <c r="R4926">
        <v>7631</v>
      </c>
      <c r="S4926">
        <v>1120</v>
      </c>
      <c r="T4926">
        <v>282</v>
      </c>
      <c r="U4926">
        <v>2014</v>
      </c>
    </row>
    <row r="4927" spans="1:21" hidden="1" x14ac:dyDescent="0.3">
      <c r="A4927" s="21" t="s">
        <v>31</v>
      </c>
      <c r="B4927" s="23" t="s">
        <v>33</v>
      </c>
      <c r="C4927" s="25" t="s">
        <v>36</v>
      </c>
      <c r="D4927" s="25" t="s">
        <v>36</v>
      </c>
      <c r="E4927" t="s">
        <v>44</v>
      </c>
      <c r="F4927" s="25" t="s">
        <v>30</v>
      </c>
      <c r="G4927" s="21" t="s">
        <v>29</v>
      </c>
      <c r="H4927" s="21" t="s">
        <v>29</v>
      </c>
      <c r="I4927" s="25" t="s">
        <v>25</v>
      </c>
      <c r="J4927" s="21" t="s">
        <v>29</v>
      </c>
      <c r="K4927" s="26">
        <v>52.623366117477403</v>
      </c>
      <c r="L4927" s="26">
        <v>1.50684785842895</v>
      </c>
      <c r="N4927">
        <f>(Tabell1[[#This Row],[TP]]+Tabell1[[#This Row],[TN]])/(Tabell1[[#This Row],[TP]]+Tabell1[[#This Row],[TN]]+Tabell1[[#This Row],[FP]]+Tabell1[[#This Row],[FN]])</f>
        <v>0.79938159330665692</v>
      </c>
      <c r="O4927">
        <f>Tabell1[[#This Row],[TP]]/(Tabell1[[#This Row],[TP]]+Tabell1[[#This Row],[FP]])</f>
        <v>0.77346141665786972</v>
      </c>
      <c r="P4927">
        <f>Tabell1[[#This Row],[TP]]/(Tabell1[[#This Row],[TP]]+Tabell1[[#This Row],[FN]])</f>
        <v>0.99187762285095438</v>
      </c>
      <c r="Q4927">
        <f>2*(Tabell1[[#This Row],[Recall]] * Tabell1[[#This Row],[Precision]]) / (Tabell1[[#This Row],[Recall]] + Tabell1[[#This Row],[Precision]])</f>
        <v>0.86915776986951354</v>
      </c>
      <c r="R4927">
        <v>7327</v>
      </c>
      <c r="S4927">
        <v>1463</v>
      </c>
      <c r="T4927">
        <v>2146</v>
      </c>
      <c r="U4927">
        <v>60</v>
      </c>
    </row>
    <row r="4928" spans="1:21" hidden="1" x14ac:dyDescent="0.3">
      <c r="A4928" s="23" t="s">
        <v>48</v>
      </c>
      <c r="B4928" s="25" t="s">
        <v>22</v>
      </c>
      <c r="C4928" s="24" t="s">
        <v>38</v>
      </c>
      <c r="D4928" s="24" t="s">
        <v>38</v>
      </c>
      <c r="E4928" t="s">
        <v>45</v>
      </c>
      <c r="F4928" s="19" t="s">
        <v>21</v>
      </c>
      <c r="G4928" s="25" t="s">
        <v>26</v>
      </c>
      <c r="H4928" s="25" t="s">
        <v>26</v>
      </c>
      <c r="I4928" s="25" t="s">
        <v>25</v>
      </c>
      <c r="J4928" s="21" t="s">
        <v>29</v>
      </c>
      <c r="K4928" s="26">
        <v>0.117687225341796</v>
      </c>
      <c r="L4928" s="26">
        <v>0.31117224693298301</v>
      </c>
      <c r="N4928">
        <f>(Tabell1[[#This Row],[TP]]+Tabell1[[#This Row],[TN]])/(Tabell1[[#This Row],[TP]]+Tabell1[[#This Row],[TN]]+Tabell1[[#This Row],[FP]]+Tabell1[[#This Row],[FN]])</f>
        <v>0.82425228155778441</v>
      </c>
      <c r="O4928">
        <f>Tabell1[[#This Row],[TP]]/(Tabell1[[#This Row],[TP]]+Tabell1[[#This Row],[FP]])</f>
        <v>0.78351141330743079</v>
      </c>
      <c r="P4928">
        <f>Tabell1[[#This Row],[TP]]/(Tabell1[[#This Row],[TP]]+Tabell1[[#This Row],[FN]])</f>
        <v>0.97551020408163269</v>
      </c>
      <c r="Q4928">
        <f>2*(Tabell1[[#This Row],[Recall]] * Tabell1[[#This Row],[Precision]]) / (Tabell1[[#This Row],[Recall]] + Tabell1[[#This Row],[Precision]])</f>
        <v>0.86903238839135399</v>
      </c>
      <c r="R4928">
        <v>6453</v>
      </c>
      <c r="S4928">
        <v>2669</v>
      </c>
      <c r="T4928">
        <v>1783</v>
      </c>
      <c r="U4928">
        <v>162</v>
      </c>
    </row>
    <row r="4929" spans="1:21" hidden="1" x14ac:dyDescent="0.3">
      <c r="A4929" s="21" t="s">
        <v>31</v>
      </c>
      <c r="B4929" s="23" t="s">
        <v>33</v>
      </c>
      <c r="C4929" s="23" t="s">
        <v>40</v>
      </c>
      <c r="D4929" s="23" t="s">
        <v>40</v>
      </c>
      <c r="E4929" t="s">
        <v>41</v>
      </c>
      <c r="F4929" s="25" t="s">
        <v>30</v>
      </c>
      <c r="G4929" s="21" t="s">
        <v>29</v>
      </c>
      <c r="H4929" s="25" t="s">
        <v>26</v>
      </c>
      <c r="I4929" s="21"/>
      <c r="J4929" s="21" t="s">
        <v>29</v>
      </c>
      <c r="K4929" s="26">
        <v>43.6349806785583</v>
      </c>
      <c r="L4929" s="26">
        <v>1.4304814338684</v>
      </c>
      <c r="N4929">
        <f>(Tabell1[[#This Row],[TP]]+Tabell1[[#This Row],[TN]])/(Tabell1[[#This Row],[TP]]+Tabell1[[#This Row],[TN]]+Tabell1[[#This Row],[FP]]+Tabell1[[#This Row],[FN]])</f>
        <v>0.86718397545790848</v>
      </c>
      <c r="O4929">
        <f>Tabell1[[#This Row],[TP]]/(Tabell1[[#This Row],[TP]]+Tabell1[[#This Row],[FP]])</f>
        <v>0.85724319578577701</v>
      </c>
      <c r="P4929">
        <f>Tabell1[[#This Row],[TP]]/(Tabell1[[#This Row],[TP]]+Tabell1[[#This Row],[FN]])</f>
        <v>0.88106839920591951</v>
      </c>
      <c r="Q4929">
        <f>2*(Tabell1[[#This Row],[Recall]] * Tabell1[[#This Row],[Precision]]) / (Tabell1[[#This Row],[Recall]] + Tabell1[[#This Row],[Precision]])</f>
        <v>0.8689925240299039</v>
      </c>
      <c r="R4929">
        <v>4882</v>
      </c>
      <c r="S4929">
        <v>4729</v>
      </c>
      <c r="T4929">
        <v>813</v>
      </c>
      <c r="U4929">
        <v>659</v>
      </c>
    </row>
    <row r="4930" spans="1:21" hidden="1" x14ac:dyDescent="0.3">
      <c r="A4930" s="21" t="s">
        <v>31</v>
      </c>
      <c r="B4930" s="23" t="s">
        <v>33</v>
      </c>
      <c r="C4930" s="23" t="s">
        <v>40</v>
      </c>
      <c r="D4930" s="23" t="s">
        <v>40</v>
      </c>
      <c r="E4930" t="s">
        <v>46</v>
      </c>
      <c r="F4930" s="19" t="s">
        <v>21</v>
      </c>
      <c r="G4930" s="21" t="s">
        <v>29</v>
      </c>
      <c r="H4930" s="25" t="s">
        <v>26</v>
      </c>
      <c r="I4930" s="25" t="s">
        <v>25</v>
      </c>
      <c r="J4930" s="21" t="s">
        <v>29</v>
      </c>
      <c r="K4930" s="26">
        <v>79.582400321960407</v>
      </c>
      <c r="L4930" s="26">
        <v>0.76049518585205</v>
      </c>
      <c r="N4930">
        <f>(Tabell1[[#This Row],[TP]]+Tabell1[[#This Row],[TN]])/(Tabell1[[#This Row],[TP]]+Tabell1[[#This Row],[TN]]+Tabell1[[#This Row],[FP]]+Tabell1[[#This Row],[FN]])</f>
        <v>0.86915549111997104</v>
      </c>
      <c r="O4930">
        <f>Tabell1[[#This Row],[TP]]/(Tabell1[[#This Row],[TP]]+Tabell1[[#This Row],[FP]])</f>
        <v>0.86741532331099436</v>
      </c>
      <c r="P4930">
        <f>Tabell1[[#This Row],[TP]]/(Tabell1[[#This Row],[TP]]+Tabell1[[#This Row],[FN]])</f>
        <v>0.87056898745682598</v>
      </c>
      <c r="Q4930">
        <f>2*(Tabell1[[#This Row],[Recall]] * Tabell1[[#This Row],[Precision]]) / (Tabell1[[#This Row],[Recall]] + Tabell1[[#This Row],[Precision]])</f>
        <v>0.86898929413899473</v>
      </c>
      <c r="R4930">
        <v>4789</v>
      </c>
      <c r="S4930">
        <v>4803</v>
      </c>
      <c r="T4930">
        <v>732</v>
      </c>
      <c r="U4930">
        <v>712</v>
      </c>
    </row>
    <row r="4931" spans="1:21" hidden="1" x14ac:dyDescent="0.3">
      <c r="A4931" s="23" t="s">
        <v>48</v>
      </c>
      <c r="B4931" s="21" t="s">
        <v>32</v>
      </c>
      <c r="C4931" s="23" t="s">
        <v>40</v>
      </c>
      <c r="D4931" s="20" t="s">
        <v>23</v>
      </c>
      <c r="E4931" t="s">
        <v>24</v>
      </c>
      <c r="F4931" s="19" t="s">
        <v>21</v>
      </c>
      <c r="G4931" s="25" t="s">
        <v>26</v>
      </c>
      <c r="H4931" s="25" t="s">
        <v>26</v>
      </c>
      <c r="I4931" s="21"/>
      <c r="J4931" s="25" t="s">
        <v>26</v>
      </c>
      <c r="K4931" s="26">
        <v>0.15748476982116699</v>
      </c>
      <c r="L4931" s="26">
        <v>0.32079696655273399</v>
      </c>
      <c r="N4931">
        <f>(Tabell1[[#This Row],[TP]]+Tabell1[[#This Row],[TN]])/(Tabell1[[#This Row],[TP]]+Tabell1[[#This Row],[TN]]+Tabell1[[#This Row],[FP]]+Tabell1[[#This Row],[FN]])</f>
        <v>0.79234181225672129</v>
      </c>
      <c r="O4931">
        <f>Tabell1[[#This Row],[TP]]/(Tabell1[[#This Row],[TP]]+Tabell1[[#This Row],[FP]])</f>
        <v>0.96744245199033452</v>
      </c>
      <c r="P4931">
        <f>Tabell1[[#This Row],[TP]]/(Tabell1[[#This Row],[TP]]+Tabell1[[#This Row],[FN]])</f>
        <v>0.78869880767236911</v>
      </c>
      <c r="Q4931">
        <f>2*(Tabell1[[#This Row],[Recall]] * Tabell1[[#This Row],[Precision]]) / (Tabell1[[#This Row],[Recall]] + Tabell1[[#This Row],[Precision]])</f>
        <v>0.86897418323052311</v>
      </c>
      <c r="R4931">
        <v>7607</v>
      </c>
      <c r="S4931">
        <v>1146</v>
      </c>
      <c r="T4931">
        <v>256</v>
      </c>
      <c r="U4931">
        <v>2038</v>
      </c>
    </row>
    <row r="4932" spans="1:21" hidden="1" x14ac:dyDescent="0.3">
      <c r="A4932" s="23" t="s">
        <v>48</v>
      </c>
      <c r="B4932" s="21" t="s">
        <v>32</v>
      </c>
      <c r="C4932" s="23" t="s">
        <v>40</v>
      </c>
      <c r="D4932" s="20" t="s">
        <v>23</v>
      </c>
      <c r="E4932" t="s">
        <v>24</v>
      </c>
      <c r="F4932" s="19" t="s">
        <v>21</v>
      </c>
      <c r="G4932" s="25" t="s">
        <v>26</v>
      </c>
      <c r="H4932" s="25" t="s">
        <v>26</v>
      </c>
      <c r="I4932" s="21"/>
      <c r="J4932" s="21" t="s">
        <v>29</v>
      </c>
      <c r="K4932" s="26">
        <v>0.15259027481079099</v>
      </c>
      <c r="L4932" s="26">
        <v>0.21941494941711401</v>
      </c>
      <c r="N4932">
        <f>(Tabell1[[#This Row],[TP]]+Tabell1[[#This Row],[TN]])/(Tabell1[[#This Row],[TP]]+Tabell1[[#This Row],[TN]]+Tabell1[[#This Row],[FP]]+Tabell1[[#This Row],[FN]])</f>
        <v>0.79234181225672129</v>
      </c>
      <c r="O4932">
        <f>Tabell1[[#This Row],[TP]]/(Tabell1[[#This Row],[TP]]+Tabell1[[#This Row],[FP]])</f>
        <v>0.96744245199033452</v>
      </c>
      <c r="P4932">
        <f>Tabell1[[#This Row],[TP]]/(Tabell1[[#This Row],[TP]]+Tabell1[[#This Row],[FN]])</f>
        <v>0.78869880767236911</v>
      </c>
      <c r="Q4932">
        <f>2*(Tabell1[[#This Row],[Recall]] * Tabell1[[#This Row],[Precision]]) / (Tabell1[[#This Row],[Recall]] + Tabell1[[#This Row],[Precision]])</f>
        <v>0.86897418323052311</v>
      </c>
      <c r="R4932">
        <v>7607</v>
      </c>
      <c r="S4932">
        <v>1146</v>
      </c>
      <c r="T4932">
        <v>256</v>
      </c>
      <c r="U4932">
        <v>2038</v>
      </c>
    </row>
    <row r="4933" spans="1:21" hidden="1" x14ac:dyDescent="0.3">
      <c r="A4933" s="21" t="s">
        <v>31</v>
      </c>
      <c r="B4933" s="21" t="s">
        <v>32</v>
      </c>
      <c r="C4933" s="23" t="s">
        <v>40</v>
      </c>
      <c r="D4933" s="23" t="s">
        <v>40</v>
      </c>
      <c r="E4933" t="s">
        <v>41</v>
      </c>
      <c r="F4933" s="19" t="s">
        <v>21</v>
      </c>
      <c r="G4933" s="21" t="s">
        <v>29</v>
      </c>
      <c r="H4933" s="25" t="s">
        <v>26</v>
      </c>
      <c r="I4933" s="21"/>
      <c r="J4933" s="21" t="s">
        <v>29</v>
      </c>
      <c r="K4933" s="26">
        <v>0.77912402153015103</v>
      </c>
      <c r="L4933" s="26">
        <v>0.25470781326293901</v>
      </c>
      <c r="N4933">
        <f>(Tabell1[[#This Row],[TP]]+Tabell1[[#This Row],[TN]])/(Tabell1[[#This Row],[TP]]+Tabell1[[#This Row],[TN]]+Tabell1[[#This Row],[FP]]+Tabell1[[#This Row],[FN]])</f>
        <v>0.87196607416764416</v>
      </c>
      <c r="O4933">
        <f>Tabell1[[#This Row],[TP]]/(Tabell1[[#This Row],[TP]]+Tabell1[[#This Row],[FP]])</f>
        <v>0.88989784335981836</v>
      </c>
      <c r="P4933">
        <f>Tabell1[[#This Row],[TP]]/(Tabell1[[#This Row],[TP]]+Tabell1[[#This Row],[FN]])</f>
        <v>0.84894423389279916</v>
      </c>
      <c r="Q4933">
        <f>2*(Tabell1[[#This Row],[Recall]] * Tabell1[[#This Row],[Precision]]) / (Tabell1[[#This Row],[Recall]] + Tabell1[[#This Row],[Precision]])</f>
        <v>0.86893876420060956</v>
      </c>
      <c r="R4933">
        <v>4704</v>
      </c>
      <c r="S4933">
        <v>4960</v>
      </c>
      <c r="T4933">
        <v>582</v>
      </c>
      <c r="U4933">
        <v>837</v>
      </c>
    </row>
    <row r="4934" spans="1:21" hidden="1" x14ac:dyDescent="0.3">
      <c r="A4934" s="21" t="s">
        <v>31</v>
      </c>
      <c r="B4934" s="21" t="s">
        <v>32</v>
      </c>
      <c r="C4934" s="23" t="s">
        <v>40</v>
      </c>
      <c r="D4934" s="23" t="s">
        <v>40</v>
      </c>
      <c r="E4934" t="s">
        <v>41</v>
      </c>
      <c r="F4934" s="19" t="s">
        <v>21</v>
      </c>
      <c r="G4934" s="25" t="s">
        <v>26</v>
      </c>
      <c r="H4934" s="25" t="s">
        <v>26</v>
      </c>
      <c r="I4934" s="21"/>
      <c r="J4934" s="21" t="s">
        <v>29</v>
      </c>
      <c r="K4934" s="26">
        <v>0.53867840766906705</v>
      </c>
      <c r="L4934" s="26">
        <v>0.25814771652221602</v>
      </c>
      <c r="N4934">
        <f>(Tabell1[[#This Row],[TP]]+Tabell1[[#This Row],[TN]])/(Tabell1[[#This Row],[TP]]+Tabell1[[#This Row],[TN]]+Tabell1[[#This Row],[FP]]+Tabell1[[#This Row],[FN]])</f>
        <v>0.87160516105747543</v>
      </c>
      <c r="O4934">
        <f>Tabell1[[#This Row],[TP]]/(Tabell1[[#This Row],[TP]]+Tabell1[[#This Row],[FP]])</f>
        <v>0.88746706812194209</v>
      </c>
      <c r="P4934">
        <f>Tabell1[[#This Row],[TP]]/(Tabell1[[#This Row],[TP]]+Tabell1[[#This Row],[FN]])</f>
        <v>0.85110990795885222</v>
      </c>
      <c r="Q4934">
        <f>2*(Tabell1[[#This Row],[Recall]] * Tabell1[[#This Row],[Precision]]) / (Tabell1[[#This Row],[Recall]] + Tabell1[[#This Row],[Precision]])</f>
        <v>0.86890833717181026</v>
      </c>
      <c r="R4934">
        <v>4716</v>
      </c>
      <c r="S4934">
        <v>4944</v>
      </c>
      <c r="T4934">
        <v>598</v>
      </c>
      <c r="U4934">
        <v>825</v>
      </c>
    </row>
    <row r="4935" spans="1:21" hidden="1" x14ac:dyDescent="0.3">
      <c r="A4935" s="21" t="s">
        <v>31</v>
      </c>
      <c r="B4935" s="23" t="s">
        <v>33</v>
      </c>
      <c r="C4935" s="24" t="s">
        <v>38</v>
      </c>
      <c r="D4935" s="24" t="s">
        <v>38</v>
      </c>
      <c r="E4935" t="s">
        <v>39</v>
      </c>
      <c r="F4935" s="25" t="s">
        <v>30</v>
      </c>
      <c r="G4935" s="21" t="s">
        <v>29</v>
      </c>
      <c r="H4935" s="21" t="s">
        <v>29</v>
      </c>
      <c r="I4935" s="21"/>
      <c r="J4935" s="25" t="s">
        <v>26</v>
      </c>
      <c r="K4935" s="26">
        <v>207.04500770568799</v>
      </c>
      <c r="L4935" s="26">
        <v>6.0992138385772696</v>
      </c>
      <c r="N4935">
        <f>(Tabell1[[#This Row],[TP]]+Tabell1[[#This Row],[TN]])/(Tabell1[[#This Row],[TP]]+Tabell1[[#This Row],[TN]]+Tabell1[[#This Row],[FP]]+Tabell1[[#This Row],[FN]])</f>
        <v>0.8217598847158426</v>
      </c>
      <c r="O4935">
        <f>Tabell1[[#This Row],[TP]]/(Tabell1[[#This Row],[TP]]+Tabell1[[#This Row],[FP]])</f>
        <v>0.77952194077773818</v>
      </c>
      <c r="P4935">
        <f>Tabell1[[#This Row],[TP]]/(Tabell1[[#This Row],[TP]]+Tabell1[[#This Row],[FN]])</f>
        <v>0.98128742514970058</v>
      </c>
      <c r="Q4935">
        <f>2*(Tabell1[[#This Row],[Recall]] * Tabell1[[#This Row],[Precision]]) / (Tabell1[[#This Row],[Recall]] + Tabell1[[#This Row],[Precision]])</f>
        <v>0.86884485386705546</v>
      </c>
      <c r="R4935">
        <v>6555</v>
      </c>
      <c r="S4935">
        <v>2569</v>
      </c>
      <c r="T4935">
        <v>1854</v>
      </c>
      <c r="U4935">
        <v>125</v>
      </c>
    </row>
    <row r="4936" spans="1:21" hidden="1" x14ac:dyDescent="0.3">
      <c r="A4936" s="21" t="s">
        <v>31</v>
      </c>
      <c r="B4936" s="23" t="s">
        <v>33</v>
      </c>
      <c r="C4936" s="25" t="s">
        <v>36</v>
      </c>
      <c r="D4936" s="25" t="s">
        <v>36</v>
      </c>
      <c r="E4936" t="s">
        <v>44</v>
      </c>
      <c r="F4936" s="19" t="s">
        <v>21</v>
      </c>
      <c r="G4936" s="25" t="s">
        <v>26</v>
      </c>
      <c r="H4936" s="21" t="s">
        <v>29</v>
      </c>
      <c r="I4936" s="21"/>
      <c r="J4936" s="21" t="s">
        <v>29</v>
      </c>
      <c r="K4936" s="26">
        <v>45.738688468933098</v>
      </c>
      <c r="L4936" s="26">
        <v>0.77264475822448697</v>
      </c>
      <c r="N4936">
        <f>(Tabell1[[#This Row],[TP]]+Tabell1[[#This Row],[TN]])/(Tabell1[[#This Row],[TP]]+Tabell1[[#This Row],[TN]]+Tabell1[[#This Row],[FP]]+Tabell1[[#This Row],[FN]])</f>
        <v>0.79856311385958534</v>
      </c>
      <c r="O4936">
        <f>Tabell1[[#This Row],[TP]]/(Tabell1[[#This Row],[TP]]+Tabell1[[#This Row],[FP]])</f>
        <v>0.77221052631578946</v>
      </c>
      <c r="P4936">
        <f>Tabell1[[#This Row],[TP]]/(Tabell1[[#This Row],[TP]]+Tabell1[[#This Row],[FN]])</f>
        <v>0.99309597942331118</v>
      </c>
      <c r="Q4936">
        <f>2*(Tabell1[[#This Row],[Recall]] * Tabell1[[#This Row],[Precision]]) / (Tabell1[[#This Row],[Recall]] + Tabell1[[#This Row],[Precision]])</f>
        <v>0.86883401433055019</v>
      </c>
      <c r="R4936">
        <v>7336</v>
      </c>
      <c r="S4936">
        <v>1445</v>
      </c>
      <c r="T4936">
        <v>2164</v>
      </c>
      <c r="U4936">
        <v>51</v>
      </c>
    </row>
    <row r="4937" spans="1:21" hidden="1" x14ac:dyDescent="0.3">
      <c r="A4937" s="25" t="s">
        <v>20</v>
      </c>
      <c r="B4937" s="21" t="s">
        <v>32</v>
      </c>
      <c r="C4937" s="23" t="s">
        <v>40</v>
      </c>
      <c r="D4937" s="23" t="s">
        <v>40</v>
      </c>
      <c r="E4937" t="s">
        <v>41</v>
      </c>
      <c r="F4937" s="25" t="s">
        <v>30</v>
      </c>
      <c r="G4937" s="21" t="s">
        <v>29</v>
      </c>
      <c r="H4937" s="21" t="s">
        <v>29</v>
      </c>
      <c r="I4937" s="25" t="s">
        <v>25</v>
      </c>
      <c r="J4937" s="25" t="s">
        <v>26</v>
      </c>
      <c r="K4937" s="26">
        <v>2.0757894515991202</v>
      </c>
      <c r="L4937" s="26">
        <v>4.9864037036895699</v>
      </c>
      <c r="N4937">
        <f>(Tabell1[[#This Row],[TP]]+Tabell1[[#This Row],[TN]])/(Tabell1[[#This Row],[TP]]+Tabell1[[#This Row],[TN]]+Tabell1[[#This Row],[FP]]+Tabell1[[#This Row],[FN]])</f>
        <v>0.86781557340070381</v>
      </c>
      <c r="O4937">
        <f>Tabell1[[#This Row],[TP]]/(Tabell1[[#This Row],[TP]]+Tabell1[[#This Row],[FP]])</f>
        <v>0.86237553342816498</v>
      </c>
      <c r="P4937">
        <f>Tabell1[[#This Row],[TP]]/(Tabell1[[#This Row],[TP]]+Tabell1[[#This Row],[FN]])</f>
        <v>0.87529326836311139</v>
      </c>
      <c r="Q4937">
        <f>2*(Tabell1[[#This Row],[Recall]] * Tabell1[[#This Row],[Precision]]) / (Tabell1[[#This Row],[Recall]] + Tabell1[[#This Row],[Precision]])</f>
        <v>0.86878638602776537</v>
      </c>
      <c r="R4937">
        <v>4850</v>
      </c>
      <c r="S4937">
        <v>4768</v>
      </c>
      <c r="T4937">
        <v>774</v>
      </c>
      <c r="U4937">
        <v>691</v>
      </c>
    </row>
    <row r="4938" spans="1:21" hidden="1" x14ac:dyDescent="0.3">
      <c r="A4938" s="25" t="s">
        <v>20</v>
      </c>
      <c r="B4938" s="21" t="s">
        <v>32</v>
      </c>
      <c r="C4938" s="23" t="s">
        <v>40</v>
      </c>
      <c r="D4938" s="23" t="s">
        <v>40</v>
      </c>
      <c r="E4938" t="s">
        <v>41</v>
      </c>
      <c r="F4938" s="25" t="s">
        <v>30</v>
      </c>
      <c r="G4938" s="25" t="s">
        <v>26</v>
      </c>
      <c r="H4938" s="21" t="s">
        <v>29</v>
      </c>
      <c r="I4938" s="25" t="s">
        <v>25</v>
      </c>
      <c r="J4938" s="25" t="s">
        <v>26</v>
      </c>
      <c r="K4938" s="26">
        <v>2.0520496368408199</v>
      </c>
      <c r="L4938" s="26">
        <v>4.9014897346496502</v>
      </c>
      <c r="N4938">
        <f>(Tabell1[[#This Row],[TP]]+Tabell1[[#This Row],[TN]])/(Tabell1[[#This Row],[TP]]+Tabell1[[#This Row],[TN]]+Tabell1[[#This Row],[FP]]+Tabell1[[#This Row],[FN]])</f>
        <v>0.86781557340070381</v>
      </c>
      <c r="O4938">
        <f>Tabell1[[#This Row],[TP]]/(Tabell1[[#This Row],[TP]]+Tabell1[[#This Row],[FP]])</f>
        <v>0.86237553342816498</v>
      </c>
      <c r="P4938">
        <f>Tabell1[[#This Row],[TP]]/(Tabell1[[#This Row],[TP]]+Tabell1[[#This Row],[FN]])</f>
        <v>0.87529326836311139</v>
      </c>
      <c r="Q4938">
        <f>2*(Tabell1[[#This Row],[Recall]] * Tabell1[[#This Row],[Precision]]) / (Tabell1[[#This Row],[Recall]] + Tabell1[[#This Row],[Precision]])</f>
        <v>0.86878638602776537</v>
      </c>
      <c r="R4938">
        <v>4850</v>
      </c>
      <c r="S4938">
        <v>4768</v>
      </c>
      <c r="T4938">
        <v>774</v>
      </c>
      <c r="U4938">
        <v>691</v>
      </c>
    </row>
    <row r="4939" spans="1:21" hidden="1" x14ac:dyDescent="0.3">
      <c r="A4939" s="21" t="s">
        <v>31</v>
      </c>
      <c r="B4939" s="21" t="s">
        <v>32</v>
      </c>
      <c r="C4939" s="23" t="s">
        <v>40</v>
      </c>
      <c r="D4939" s="23" t="s">
        <v>40</v>
      </c>
      <c r="E4939" t="s">
        <v>41</v>
      </c>
      <c r="F4939" s="19" t="s">
        <v>21</v>
      </c>
      <c r="G4939" s="25" t="s">
        <v>26</v>
      </c>
      <c r="H4939" s="21" t="s">
        <v>29</v>
      </c>
      <c r="I4939" s="21"/>
      <c r="J4939" s="21" t="s">
        <v>29</v>
      </c>
      <c r="K4939" s="26">
        <v>0.79781770706176702</v>
      </c>
      <c r="L4939" s="26">
        <v>0.280129194259643</v>
      </c>
      <c r="N4939">
        <f>(Tabell1[[#This Row],[TP]]+Tabell1[[#This Row],[TN]])/(Tabell1[[#This Row],[TP]]+Tabell1[[#This Row],[TN]]+Tabell1[[#This Row],[FP]]+Tabell1[[#This Row],[FN]])</f>
        <v>0.87223675900027065</v>
      </c>
      <c r="O4939">
        <f>Tabell1[[#This Row],[TP]]/(Tabell1[[#This Row],[TP]]+Tabell1[[#This Row],[FP]])</f>
        <v>0.89293198704515142</v>
      </c>
      <c r="P4939">
        <f>Tabell1[[#This Row],[TP]]/(Tabell1[[#This Row],[TP]]+Tabell1[[#This Row],[FN]])</f>
        <v>0.84587619563255734</v>
      </c>
      <c r="Q4939">
        <f>2*(Tabell1[[#This Row],[Recall]] * Tabell1[[#This Row],[Precision]]) / (Tabell1[[#This Row],[Recall]] + Tabell1[[#This Row],[Precision]])</f>
        <v>0.86876737720111219</v>
      </c>
      <c r="R4939">
        <v>4687</v>
      </c>
      <c r="S4939">
        <v>4980</v>
      </c>
      <c r="T4939">
        <v>562</v>
      </c>
      <c r="U4939">
        <v>854</v>
      </c>
    </row>
    <row r="4940" spans="1:21" hidden="1" x14ac:dyDescent="0.3">
      <c r="A4940" s="21" t="s">
        <v>31</v>
      </c>
      <c r="B4940" s="23" t="s">
        <v>33</v>
      </c>
      <c r="C4940" s="24" t="s">
        <v>38</v>
      </c>
      <c r="D4940" s="24" t="s">
        <v>38</v>
      </c>
      <c r="E4940" t="s">
        <v>45</v>
      </c>
      <c r="F4940" s="25" t="s">
        <v>30</v>
      </c>
      <c r="G4940" s="21" t="s">
        <v>29</v>
      </c>
      <c r="H4940" s="21" t="s">
        <v>29</v>
      </c>
      <c r="I4940" s="21"/>
      <c r="J4940" s="25" t="s">
        <v>26</v>
      </c>
      <c r="K4940" s="26">
        <v>142.145636558532</v>
      </c>
      <c r="L4940" s="26">
        <v>9.8975110054016096</v>
      </c>
      <c r="N4940">
        <f>(Tabell1[[#This Row],[TP]]+Tabell1[[#This Row],[TN]])/(Tabell1[[#This Row],[TP]]+Tabell1[[#This Row],[TN]]+Tabell1[[#This Row],[FP]]+Tabell1[[#This Row],[FN]])</f>
        <v>0.82154151983373991</v>
      </c>
      <c r="O4940">
        <f>Tabell1[[#This Row],[TP]]/(Tabell1[[#This Row],[TP]]+Tabell1[[#This Row],[FP]])</f>
        <v>0.77520759193357058</v>
      </c>
      <c r="P4940">
        <f>Tabell1[[#This Row],[TP]]/(Tabell1[[#This Row],[TP]]+Tabell1[[#This Row],[FN]])</f>
        <v>0.98790627362055938</v>
      </c>
      <c r="Q4940">
        <f>2*(Tabell1[[#This Row],[Recall]] * Tabell1[[#This Row],[Precision]]) / (Tabell1[[#This Row],[Recall]] + Tabell1[[#This Row],[Precision]])</f>
        <v>0.86872715187770022</v>
      </c>
      <c r="R4940">
        <v>6535</v>
      </c>
      <c r="S4940">
        <v>2557</v>
      </c>
      <c r="T4940">
        <v>1895</v>
      </c>
      <c r="U4940">
        <v>80</v>
      </c>
    </row>
    <row r="4941" spans="1:21" hidden="1" x14ac:dyDescent="0.3">
      <c r="A4941" s="21" t="s">
        <v>31</v>
      </c>
      <c r="B4941" s="23" t="s">
        <v>33</v>
      </c>
      <c r="C4941" s="25" t="s">
        <v>36</v>
      </c>
      <c r="D4941" s="25" t="s">
        <v>36</v>
      </c>
      <c r="E4941" t="s">
        <v>37</v>
      </c>
      <c r="F4941" s="19" t="s">
        <v>21</v>
      </c>
      <c r="G4941" s="21" t="s">
        <v>29</v>
      </c>
      <c r="H4941" s="21" t="s">
        <v>29</v>
      </c>
      <c r="I4941" s="21"/>
      <c r="J4941" s="21" t="s">
        <v>29</v>
      </c>
      <c r="K4941" s="26">
        <v>68.306320428848196</v>
      </c>
      <c r="L4941" s="26">
        <v>0.61187911033630304</v>
      </c>
      <c r="N4941">
        <f>(Tabell1[[#This Row],[TP]]+Tabell1[[#This Row],[TN]])/(Tabell1[[#This Row],[TP]]+Tabell1[[#This Row],[TN]]+Tabell1[[#This Row],[FP]]+Tabell1[[#This Row],[FN]])</f>
        <v>0.79948797659321569</v>
      </c>
      <c r="O4941">
        <f>Tabell1[[#This Row],[TP]]/(Tabell1[[#This Row],[TP]]+Tabell1[[#This Row],[FP]])</f>
        <v>0.7724416994995208</v>
      </c>
      <c r="P4941">
        <f>Tabell1[[#This Row],[TP]]/(Tabell1[[#This Row],[TP]]+Tabell1[[#This Row],[FN]])</f>
        <v>0.99233926128590966</v>
      </c>
      <c r="Q4941">
        <f>2*(Tabell1[[#This Row],[Recall]] * Tabell1[[#This Row],[Precision]]) / (Tabell1[[#This Row],[Recall]] + Tabell1[[#This Row],[Precision]])</f>
        <v>0.8686904975749955</v>
      </c>
      <c r="R4941">
        <v>7254</v>
      </c>
      <c r="S4941">
        <v>1490</v>
      </c>
      <c r="T4941">
        <v>2137</v>
      </c>
      <c r="U4941">
        <v>56</v>
      </c>
    </row>
    <row r="4942" spans="1:21" hidden="1" x14ac:dyDescent="0.3">
      <c r="A4942" s="23" t="s">
        <v>48</v>
      </c>
      <c r="B4942" s="25" t="s">
        <v>22</v>
      </c>
      <c r="C4942" s="24" t="s">
        <v>38</v>
      </c>
      <c r="D4942" s="24" t="s">
        <v>38</v>
      </c>
      <c r="E4942" t="s">
        <v>45</v>
      </c>
      <c r="F4942" s="19" t="s">
        <v>21</v>
      </c>
      <c r="G4942" s="21" t="s">
        <v>29</v>
      </c>
      <c r="H4942" s="25" t="s">
        <v>26</v>
      </c>
      <c r="I4942" s="25" t="s">
        <v>25</v>
      </c>
      <c r="J4942" s="21" t="s">
        <v>29</v>
      </c>
      <c r="K4942" s="26">
        <v>0.11369657516479401</v>
      </c>
      <c r="L4942" s="26">
        <v>0.301198720932006</v>
      </c>
      <c r="N4942">
        <f>(Tabell1[[#This Row],[TP]]+Tabell1[[#This Row],[TN]])/(Tabell1[[#This Row],[TP]]+Tabell1[[#This Row],[TN]]+Tabell1[[#This Row],[FP]]+Tabell1[[#This Row],[FN]])</f>
        <v>0.82253546579922288</v>
      </c>
      <c r="O4942">
        <f>Tabell1[[#This Row],[TP]]/(Tabell1[[#This Row],[TP]]+Tabell1[[#This Row],[FP]])</f>
        <v>0.7790711628465139</v>
      </c>
      <c r="P4942">
        <f>Tabell1[[#This Row],[TP]]/(Tabell1[[#This Row],[TP]]+Tabell1[[#This Row],[FN]])</f>
        <v>0.98140589569160996</v>
      </c>
      <c r="Q4942">
        <f>2*(Tabell1[[#This Row],[Recall]] * Tabell1[[#This Row],[Precision]]) / (Tabell1[[#This Row],[Recall]] + Tabell1[[#This Row],[Precision]])</f>
        <v>0.86861118544286864</v>
      </c>
      <c r="R4942">
        <v>6492</v>
      </c>
      <c r="S4942">
        <v>2611</v>
      </c>
      <c r="T4942">
        <v>1841</v>
      </c>
      <c r="U4942">
        <v>123</v>
      </c>
    </row>
    <row r="4943" spans="1:21" hidden="1" x14ac:dyDescent="0.3">
      <c r="A4943" s="25" t="s">
        <v>20</v>
      </c>
      <c r="B4943" s="21" t="s">
        <v>32</v>
      </c>
      <c r="C4943" s="23" t="s">
        <v>40</v>
      </c>
      <c r="D4943" s="23" t="s">
        <v>40</v>
      </c>
      <c r="E4943" t="s">
        <v>46</v>
      </c>
      <c r="F4943" s="25" t="s">
        <v>30</v>
      </c>
      <c r="G4943" s="21" t="s">
        <v>29</v>
      </c>
      <c r="H4943" s="25" t="s">
        <v>26</v>
      </c>
      <c r="I4943" s="25" t="s">
        <v>25</v>
      </c>
      <c r="J4943" s="21" t="s">
        <v>29</v>
      </c>
      <c r="K4943" s="26">
        <v>3.4469327926635698</v>
      </c>
      <c r="L4943" s="26">
        <v>8.2269589900970406</v>
      </c>
      <c r="N4943">
        <f>(Tabell1[[#This Row],[TP]]+Tabell1[[#This Row],[TN]])/(Tabell1[[#This Row],[TP]]+Tabell1[[#This Row],[TN]]+Tabell1[[#This Row],[FP]]+Tabell1[[#This Row],[FN]])</f>
        <v>0.86707140268213123</v>
      </c>
      <c r="O4943">
        <f>Tabell1[[#This Row],[TP]]/(Tabell1[[#This Row],[TP]]+Tabell1[[#This Row],[FP]])</f>
        <v>0.85623454609678562</v>
      </c>
      <c r="P4943">
        <f>Tabell1[[#This Row],[TP]]/(Tabell1[[#This Row],[TP]]+Tabell1[[#This Row],[FN]])</f>
        <v>0.88129431012543169</v>
      </c>
      <c r="Q4943">
        <f>2*(Tabell1[[#This Row],[Recall]] * Tabell1[[#This Row],[Precision]]) / (Tabell1[[#This Row],[Recall]] + Tabell1[[#This Row],[Precision]])</f>
        <v>0.86858371405536139</v>
      </c>
      <c r="R4943">
        <v>4848</v>
      </c>
      <c r="S4943">
        <v>4721</v>
      </c>
      <c r="T4943">
        <v>814</v>
      </c>
      <c r="U4943">
        <v>653</v>
      </c>
    </row>
    <row r="4944" spans="1:21" hidden="1" x14ac:dyDescent="0.3">
      <c r="A4944" s="21" t="s">
        <v>31</v>
      </c>
      <c r="B4944" s="21" t="s">
        <v>32</v>
      </c>
      <c r="C4944" s="23" t="s">
        <v>40</v>
      </c>
      <c r="D4944" s="23" t="s">
        <v>40</v>
      </c>
      <c r="E4944" t="s">
        <v>41</v>
      </c>
      <c r="F4944" s="25" t="s">
        <v>30</v>
      </c>
      <c r="G4944" s="21" t="s">
        <v>29</v>
      </c>
      <c r="H4944" s="25" t="s">
        <v>26</v>
      </c>
      <c r="I4944" s="21"/>
      <c r="J4944" s="21" t="s">
        <v>29</v>
      </c>
      <c r="K4944" s="26">
        <v>1.61944675445556</v>
      </c>
      <c r="L4944" s="26">
        <v>0.503653764724731</v>
      </c>
      <c r="N4944">
        <f>(Tabell1[[#This Row],[TP]]+Tabell1[[#This Row],[TN]])/(Tabell1[[#This Row],[TP]]+Tabell1[[#This Row],[TN]]+Tabell1[[#This Row],[FP]]+Tabell1[[#This Row],[FN]])</f>
        <v>0.86844717134349902</v>
      </c>
      <c r="O4944">
        <f>Tabell1[[#This Row],[TP]]/(Tabell1[[#This Row],[TP]]+Tabell1[[#This Row],[FP]])</f>
        <v>0.86763911399243654</v>
      </c>
      <c r="P4944">
        <f>Tabell1[[#This Row],[TP]]/(Tabell1[[#This Row],[TP]]+Tabell1[[#This Row],[FN]])</f>
        <v>0.86951813752030316</v>
      </c>
      <c r="Q4944">
        <f>2*(Tabell1[[#This Row],[Recall]] * Tabell1[[#This Row],[Precision]]) / (Tabell1[[#This Row],[Recall]] + Tabell1[[#This Row],[Precision]])</f>
        <v>0.8685776095186587</v>
      </c>
      <c r="R4944">
        <v>4818</v>
      </c>
      <c r="S4944">
        <v>4807</v>
      </c>
      <c r="T4944">
        <v>735</v>
      </c>
      <c r="U4944">
        <v>723</v>
      </c>
    </row>
    <row r="4945" spans="1:21" hidden="1" x14ac:dyDescent="0.3">
      <c r="A4945" s="23" t="s">
        <v>48</v>
      </c>
      <c r="B4945" s="25" t="s">
        <v>22</v>
      </c>
      <c r="C4945" s="23" t="s">
        <v>40</v>
      </c>
      <c r="D4945" s="20" t="s">
        <v>23</v>
      </c>
      <c r="E4945" t="s">
        <v>24</v>
      </c>
      <c r="F4945" s="19" t="s">
        <v>21</v>
      </c>
      <c r="G4945" s="25" t="s">
        <v>26</v>
      </c>
      <c r="H4945" s="21" t="s">
        <v>29</v>
      </c>
      <c r="I4945" s="21"/>
      <c r="J4945" s="21" t="s">
        <v>29</v>
      </c>
      <c r="K4945" s="26">
        <v>0.14956998825073201</v>
      </c>
      <c r="L4945" s="26">
        <v>0.21844863891601499</v>
      </c>
      <c r="N4945">
        <f>(Tabell1[[#This Row],[TP]]+Tabell1[[#This Row],[TN]])/(Tabell1[[#This Row],[TP]]+Tabell1[[#This Row],[TN]]+Tabell1[[#This Row],[FP]]+Tabell1[[#This Row],[FN]])</f>
        <v>0.79188920068796953</v>
      </c>
      <c r="O4945">
        <f>Tabell1[[#This Row],[TP]]/(Tabell1[[#This Row],[TP]]+Tabell1[[#This Row],[FP]])</f>
        <v>0.96813663013000251</v>
      </c>
      <c r="P4945">
        <f>Tabell1[[#This Row],[TP]]/(Tabell1[[#This Row],[TP]]+Tabell1[[#This Row],[FN]])</f>
        <v>0.78755832037325035</v>
      </c>
      <c r="Q4945">
        <f>2*(Tabell1[[#This Row],[Recall]] * Tabell1[[#This Row],[Precision]]) / (Tabell1[[#This Row],[Recall]] + Tabell1[[#This Row],[Precision]])</f>
        <v>0.86856097421531064</v>
      </c>
      <c r="R4945">
        <v>7596</v>
      </c>
      <c r="S4945">
        <v>1152</v>
      </c>
      <c r="T4945">
        <v>250</v>
      </c>
      <c r="U4945">
        <v>2049</v>
      </c>
    </row>
    <row r="4946" spans="1:21" hidden="1" x14ac:dyDescent="0.3">
      <c r="A4946" s="21" t="s">
        <v>31</v>
      </c>
      <c r="B4946" s="23" t="s">
        <v>33</v>
      </c>
      <c r="C4946" s="24" t="s">
        <v>38</v>
      </c>
      <c r="D4946" s="24" t="s">
        <v>38</v>
      </c>
      <c r="E4946" t="s">
        <v>45</v>
      </c>
      <c r="F4946" s="25" t="s">
        <v>30</v>
      </c>
      <c r="G4946" s="25" t="s">
        <v>26</v>
      </c>
      <c r="H4946" s="25" t="s">
        <v>26</v>
      </c>
      <c r="I4946" s="21"/>
      <c r="J4946" s="25" t="s">
        <v>26</v>
      </c>
      <c r="K4946" s="26">
        <v>177.52317070960899</v>
      </c>
      <c r="L4946" s="26">
        <v>10.734073877334501</v>
      </c>
      <c r="N4946">
        <f>(Tabell1[[#This Row],[TP]]+Tabell1[[#This Row],[TN]])/(Tabell1[[#This Row],[TP]]+Tabell1[[#This Row],[TN]]+Tabell1[[#This Row],[FP]]+Tabell1[[#This Row],[FN]])</f>
        <v>0.82136080238547027</v>
      </c>
      <c r="O4946">
        <f>Tabell1[[#This Row],[TP]]/(Tabell1[[#This Row],[TP]]+Tabell1[[#This Row],[FP]])</f>
        <v>0.77528490028490027</v>
      </c>
      <c r="P4946">
        <f>Tabell1[[#This Row],[TP]]/(Tabell1[[#This Row],[TP]]+Tabell1[[#This Row],[FN]])</f>
        <v>0.98730158730158735</v>
      </c>
      <c r="Q4946">
        <f>2*(Tabell1[[#This Row],[Recall]] * Tabell1[[#This Row],[Precision]]) / (Tabell1[[#This Row],[Recall]] + Tabell1[[#This Row],[Precision]])</f>
        <v>0.86854179134250953</v>
      </c>
      <c r="R4946">
        <v>6531</v>
      </c>
      <c r="S4946">
        <v>2559</v>
      </c>
      <c r="T4946">
        <v>1893</v>
      </c>
      <c r="U4946">
        <v>84</v>
      </c>
    </row>
    <row r="4947" spans="1:21" hidden="1" x14ac:dyDescent="0.3">
      <c r="A4947" s="21" t="s">
        <v>31</v>
      </c>
      <c r="B4947" s="25" t="s">
        <v>22</v>
      </c>
      <c r="C4947" s="23" t="s">
        <v>40</v>
      </c>
      <c r="D4947" s="23" t="s">
        <v>40</v>
      </c>
      <c r="E4947" t="s">
        <v>41</v>
      </c>
      <c r="F4947" s="19" t="s">
        <v>21</v>
      </c>
      <c r="G4947" s="21" t="s">
        <v>29</v>
      </c>
      <c r="H4947" s="25" t="s">
        <v>26</v>
      </c>
      <c r="I4947" s="21"/>
      <c r="J4947" s="25" t="s">
        <v>26</v>
      </c>
      <c r="K4947" s="26">
        <v>2.60706210136413</v>
      </c>
      <c r="L4947" s="26">
        <v>0.50671625137329102</v>
      </c>
      <c r="N4947">
        <f>(Tabell1[[#This Row],[TP]]+Tabell1[[#This Row],[TN]])/(Tabell1[[#This Row],[TP]]+Tabell1[[#This Row],[TN]]+Tabell1[[#This Row],[FP]]+Tabell1[[#This Row],[FN]])</f>
        <v>0.87223675900027065</v>
      </c>
      <c r="O4947">
        <f>Tabell1[[#This Row],[TP]]/(Tabell1[[#This Row],[TP]]+Tabell1[[#This Row],[FP]])</f>
        <v>0.89443488238668967</v>
      </c>
      <c r="P4947">
        <f>Tabell1[[#This Row],[TP]]/(Tabell1[[#This Row],[TP]]+Tabell1[[#This Row],[FN]])</f>
        <v>0.8440714672441797</v>
      </c>
      <c r="Q4947">
        <f>2*(Tabell1[[#This Row],[Recall]] * Tabell1[[#This Row],[Precision]]) / (Tabell1[[#This Row],[Recall]] + Tabell1[[#This Row],[Precision]])</f>
        <v>0.86852367688022281</v>
      </c>
      <c r="R4947">
        <v>4677</v>
      </c>
      <c r="S4947">
        <v>4990</v>
      </c>
      <c r="T4947">
        <v>552</v>
      </c>
      <c r="U4947">
        <v>864</v>
      </c>
    </row>
    <row r="4948" spans="1:21" hidden="1" x14ac:dyDescent="0.3">
      <c r="A4948" s="25" t="s">
        <v>20</v>
      </c>
      <c r="B4948" s="21" t="s">
        <v>32</v>
      </c>
      <c r="C4948" s="23" t="s">
        <v>40</v>
      </c>
      <c r="D4948" s="23" t="s">
        <v>40</v>
      </c>
      <c r="E4948" t="s">
        <v>46</v>
      </c>
      <c r="F4948" s="19" t="s">
        <v>21</v>
      </c>
      <c r="G4948" s="21" t="s">
        <v>29</v>
      </c>
      <c r="H4948" s="21" t="s">
        <v>29</v>
      </c>
      <c r="I4948" s="21"/>
      <c r="J4948" s="25" t="s">
        <v>26</v>
      </c>
      <c r="K4948" s="26">
        <v>2.3122503757476802</v>
      </c>
      <c r="L4948" s="26">
        <v>4.1288788318633998</v>
      </c>
      <c r="N4948">
        <f>(Tabell1[[#This Row],[TP]]+Tabell1[[#This Row],[TN]])/(Tabell1[[#This Row],[TP]]+Tabell1[[#This Row],[TN]]+Tabell1[[#This Row],[FP]]+Tabell1[[#This Row],[FN]])</f>
        <v>0.86861181587531711</v>
      </c>
      <c r="O4948">
        <f>Tabell1[[#This Row],[TP]]/(Tabell1[[#This Row],[TP]]+Tabell1[[#This Row],[FP]])</f>
        <v>0.86647367468789582</v>
      </c>
      <c r="P4948">
        <f>Tabell1[[#This Row],[TP]]/(Tabell1[[#This Row],[TP]]+Tabell1[[#This Row],[FN]])</f>
        <v>0.87056898745682598</v>
      </c>
      <c r="Q4948">
        <f>2*(Tabell1[[#This Row],[Recall]] * Tabell1[[#This Row],[Precision]]) / (Tabell1[[#This Row],[Recall]] + Tabell1[[#This Row],[Precision]])</f>
        <v>0.86851650344577436</v>
      </c>
      <c r="R4948">
        <v>4789</v>
      </c>
      <c r="S4948">
        <v>4797</v>
      </c>
      <c r="T4948">
        <v>738</v>
      </c>
      <c r="U4948">
        <v>712</v>
      </c>
    </row>
    <row r="4949" spans="1:21" hidden="1" x14ac:dyDescent="0.3">
      <c r="A4949" s="21" t="s">
        <v>31</v>
      </c>
      <c r="B4949" s="23" t="s">
        <v>33</v>
      </c>
      <c r="C4949" s="24" t="s">
        <v>38</v>
      </c>
      <c r="D4949" s="24" t="s">
        <v>38</v>
      </c>
      <c r="E4949" t="s">
        <v>39</v>
      </c>
      <c r="F4949" s="25" t="s">
        <v>30</v>
      </c>
      <c r="G4949" s="25" t="s">
        <v>26</v>
      </c>
      <c r="H4949" s="25" t="s">
        <v>26</v>
      </c>
      <c r="I4949" s="21"/>
      <c r="J4949" s="25" t="s">
        <v>26</v>
      </c>
      <c r="K4949" s="26">
        <v>207.27139306068401</v>
      </c>
      <c r="L4949" s="26">
        <v>5.9691164493560702</v>
      </c>
      <c r="N4949">
        <f>(Tabell1[[#This Row],[TP]]+Tabell1[[#This Row],[TN]])/(Tabell1[[#This Row],[TP]]+Tabell1[[#This Row],[TN]]+Tabell1[[#This Row],[FP]]+Tabell1[[#This Row],[FN]])</f>
        <v>0.8201387012519139</v>
      </c>
      <c r="O4949">
        <f>Tabell1[[#This Row],[TP]]/(Tabell1[[#This Row],[TP]]+Tabell1[[#This Row],[FP]])</f>
        <v>0.77537339762436785</v>
      </c>
      <c r="P4949">
        <f>Tabell1[[#This Row],[TP]]/(Tabell1[[#This Row],[TP]]+Tabell1[[#This Row],[FN]])</f>
        <v>0.98697604790419158</v>
      </c>
      <c r="Q4949">
        <f>2*(Tabell1[[#This Row],[Recall]] * Tabell1[[#This Row],[Precision]]) / (Tabell1[[#This Row],[Recall]] + Tabell1[[#This Row],[Precision]])</f>
        <v>0.86847131660409682</v>
      </c>
      <c r="R4949">
        <v>6593</v>
      </c>
      <c r="S4949">
        <v>2513</v>
      </c>
      <c r="T4949">
        <v>1910</v>
      </c>
      <c r="U4949">
        <v>87</v>
      </c>
    </row>
    <row r="4950" spans="1:21" hidden="1" x14ac:dyDescent="0.3">
      <c r="A4950" s="23" t="s">
        <v>48</v>
      </c>
      <c r="B4950" s="25" t="s">
        <v>22</v>
      </c>
      <c r="C4950" s="23" t="s">
        <v>40</v>
      </c>
      <c r="D4950" s="20" t="s">
        <v>23</v>
      </c>
      <c r="E4950" t="s">
        <v>24</v>
      </c>
      <c r="F4950" s="19" t="s">
        <v>21</v>
      </c>
      <c r="G4950" s="25" t="s">
        <v>26</v>
      </c>
      <c r="H4950" s="21" t="s">
        <v>29</v>
      </c>
      <c r="I4950" s="21"/>
      <c r="J4950" s="25" t="s">
        <v>26</v>
      </c>
      <c r="K4950" s="26">
        <v>0.16294240951538</v>
      </c>
      <c r="L4950" s="26">
        <v>0.264812231063842</v>
      </c>
      <c r="N4950">
        <f>(Tabell1[[#This Row],[TP]]+Tabell1[[#This Row],[TN]])/(Tabell1[[#This Row],[TP]]+Tabell1[[#This Row],[TN]]+Tabell1[[#This Row],[FP]]+Tabell1[[#This Row],[FN]])</f>
        <v>0.79152711143296828</v>
      </c>
      <c r="O4950">
        <f>Tabell1[[#This Row],[TP]]/(Tabell1[[#This Row],[TP]]+Tabell1[[#This Row],[FP]])</f>
        <v>0.96681078331637849</v>
      </c>
      <c r="P4950">
        <f>Tabell1[[#This Row],[TP]]/(Tabell1[[#This Row],[TP]]+Tabell1[[#This Row],[FN]])</f>
        <v>0.78828408501814407</v>
      </c>
      <c r="Q4950">
        <f>2*(Tabell1[[#This Row],[Recall]] * Tabell1[[#This Row],[Precision]]) / (Tabell1[[#This Row],[Recall]] + Tabell1[[#This Row],[Precision]])</f>
        <v>0.86846764521103426</v>
      </c>
      <c r="R4950">
        <v>7603</v>
      </c>
      <c r="S4950">
        <v>1141</v>
      </c>
      <c r="T4950">
        <v>261</v>
      </c>
      <c r="U4950">
        <v>2042</v>
      </c>
    </row>
    <row r="4951" spans="1:21" hidden="1" x14ac:dyDescent="0.3">
      <c r="A4951" s="21" t="s">
        <v>31</v>
      </c>
      <c r="B4951" s="23" t="s">
        <v>33</v>
      </c>
      <c r="C4951" s="25" t="s">
        <v>36</v>
      </c>
      <c r="D4951" s="25" t="s">
        <v>36</v>
      </c>
      <c r="E4951" t="s">
        <v>44</v>
      </c>
      <c r="F4951" s="19" t="s">
        <v>21</v>
      </c>
      <c r="G4951" s="25" t="s">
        <v>26</v>
      </c>
      <c r="H4951" s="25" t="s">
        <v>26</v>
      </c>
      <c r="I4951" s="21"/>
      <c r="J4951" s="21" t="s">
        <v>29</v>
      </c>
      <c r="K4951" s="26">
        <v>46.345791578292797</v>
      </c>
      <c r="L4951" s="26">
        <v>0.75395178794860795</v>
      </c>
      <c r="N4951">
        <f>(Tabell1[[#This Row],[TP]]+Tabell1[[#This Row],[TN]])/(Tabell1[[#This Row],[TP]]+Tabell1[[#This Row],[TN]]+Tabell1[[#This Row],[FP]]+Tabell1[[#This Row],[FN]])</f>
        <v>0.79829028737722807</v>
      </c>
      <c r="O4951">
        <f>Tabell1[[#This Row],[TP]]/(Tabell1[[#This Row],[TP]]+Tabell1[[#This Row],[FP]])</f>
        <v>0.77277044854881272</v>
      </c>
      <c r="P4951">
        <f>Tabell1[[#This Row],[TP]]/(Tabell1[[#This Row],[TP]]+Tabell1[[#This Row],[FN]])</f>
        <v>0.99120075808853392</v>
      </c>
      <c r="Q4951">
        <f>2*(Tabell1[[#This Row],[Recall]] * Tabell1[[#This Row],[Precision]]) / (Tabell1[[#This Row],[Recall]] + Tabell1[[#This Row],[Precision]])</f>
        <v>0.86846162969991703</v>
      </c>
      <c r="R4951">
        <v>7322</v>
      </c>
      <c r="S4951">
        <v>1456</v>
      </c>
      <c r="T4951">
        <v>2153</v>
      </c>
      <c r="U4951">
        <v>65</v>
      </c>
    </row>
    <row r="4952" spans="1:21" hidden="1" x14ac:dyDescent="0.3">
      <c r="A4952" s="21" t="s">
        <v>31</v>
      </c>
      <c r="B4952" s="23" t="s">
        <v>33</v>
      </c>
      <c r="C4952" s="23" t="s">
        <v>40</v>
      </c>
      <c r="D4952" s="23" t="s">
        <v>40</v>
      </c>
      <c r="E4952" t="s">
        <v>41</v>
      </c>
      <c r="F4952" s="25" t="s">
        <v>30</v>
      </c>
      <c r="G4952" s="25" t="s">
        <v>26</v>
      </c>
      <c r="H4952" s="25" t="s">
        <v>26</v>
      </c>
      <c r="I4952" s="21"/>
      <c r="J4952" s="21" t="s">
        <v>29</v>
      </c>
      <c r="K4952" s="26">
        <v>48.261029958724897</v>
      </c>
      <c r="L4952" s="26">
        <v>1.48930215835571</v>
      </c>
      <c r="N4952">
        <f>(Tabell1[[#This Row],[TP]]+Tabell1[[#This Row],[TN]])/(Tabell1[[#This Row],[TP]]+Tabell1[[#This Row],[TN]]+Tabell1[[#This Row],[FP]]+Tabell1[[#This Row],[FN]])</f>
        <v>0.86718397545790848</v>
      </c>
      <c r="O4952">
        <f>Tabell1[[#This Row],[TP]]/(Tabell1[[#This Row],[TP]]+Tabell1[[#This Row],[FP]])</f>
        <v>0.86015223933439544</v>
      </c>
      <c r="P4952">
        <f>Tabell1[[#This Row],[TP]]/(Tabell1[[#This Row],[TP]]+Tabell1[[#This Row],[FN]])</f>
        <v>0.8769175239126511</v>
      </c>
      <c r="Q4952">
        <f>2*(Tabell1[[#This Row],[Recall]] * Tabell1[[#This Row],[Precision]]) / (Tabell1[[#This Row],[Recall]] + Tabell1[[#This Row],[Precision]])</f>
        <v>0.86845397676496872</v>
      </c>
      <c r="R4952">
        <v>4859</v>
      </c>
      <c r="S4952">
        <v>4752</v>
      </c>
      <c r="T4952">
        <v>790</v>
      </c>
      <c r="U4952">
        <v>682</v>
      </c>
    </row>
    <row r="4953" spans="1:21" hidden="1" x14ac:dyDescent="0.3">
      <c r="A4953" s="21" t="s">
        <v>31</v>
      </c>
      <c r="B4953" s="21" t="s">
        <v>32</v>
      </c>
      <c r="C4953" s="23" t="s">
        <v>40</v>
      </c>
      <c r="D4953" s="23" t="s">
        <v>40</v>
      </c>
      <c r="E4953" t="s">
        <v>41</v>
      </c>
      <c r="F4953" s="25" t="s">
        <v>30</v>
      </c>
      <c r="G4953" s="25" t="s">
        <v>26</v>
      </c>
      <c r="H4953" s="25" t="s">
        <v>26</v>
      </c>
      <c r="I4953" s="25" t="s">
        <v>25</v>
      </c>
      <c r="J4953" s="21" t="s">
        <v>29</v>
      </c>
      <c r="K4953" s="26">
        <v>1.6576054096221899</v>
      </c>
      <c r="L4953" s="26">
        <v>0.498045444488525</v>
      </c>
      <c r="N4953">
        <f>(Tabell1[[#This Row],[TP]]+Tabell1[[#This Row],[TN]])/(Tabell1[[#This Row],[TP]]+Tabell1[[#This Row],[TN]]+Tabell1[[#This Row],[FP]]+Tabell1[[#This Row],[FN]])</f>
        <v>0.86637192096002891</v>
      </c>
      <c r="O4953">
        <f>Tabell1[[#This Row],[TP]]/(Tabell1[[#This Row],[TP]]+Tabell1[[#This Row],[FP]])</f>
        <v>0.85526776338816946</v>
      </c>
      <c r="P4953">
        <f>Tabell1[[#This Row],[TP]]/(Tabell1[[#This Row],[TP]]+Tabell1[[#This Row],[FN]])</f>
        <v>0.88197076340010827</v>
      </c>
      <c r="Q4953">
        <f>2*(Tabell1[[#This Row],[Recall]] * Tabell1[[#This Row],[Precision]]) / (Tabell1[[#This Row],[Recall]] + Tabell1[[#This Row],[Precision]])</f>
        <v>0.8684140382052421</v>
      </c>
      <c r="R4953">
        <v>4887</v>
      </c>
      <c r="S4953">
        <v>4715</v>
      </c>
      <c r="T4953">
        <v>827</v>
      </c>
      <c r="U4953">
        <v>654</v>
      </c>
    </row>
    <row r="4954" spans="1:21" hidden="1" x14ac:dyDescent="0.3">
      <c r="A4954" s="21" t="s">
        <v>31</v>
      </c>
      <c r="B4954" s="23" t="s">
        <v>33</v>
      </c>
      <c r="C4954" s="23" t="s">
        <v>40</v>
      </c>
      <c r="D4954" s="23" t="s">
        <v>40</v>
      </c>
      <c r="E4954" t="s">
        <v>46</v>
      </c>
      <c r="F4954" s="19" t="s">
        <v>21</v>
      </c>
      <c r="G4954" s="21" t="s">
        <v>29</v>
      </c>
      <c r="H4954" s="21" t="s">
        <v>29</v>
      </c>
      <c r="I4954" s="25" t="s">
        <v>25</v>
      </c>
      <c r="J4954" s="21" t="s">
        <v>29</v>
      </c>
      <c r="K4954" s="26">
        <v>79.867223024368201</v>
      </c>
      <c r="L4954" s="26">
        <v>0.93051338195800704</v>
      </c>
      <c r="N4954">
        <f>(Tabell1[[#This Row],[TP]]+Tabell1[[#This Row],[TN]])/(Tabell1[[#This Row],[TP]]+Tabell1[[#This Row],[TN]]+Tabell1[[#This Row],[FP]]+Tabell1[[#This Row],[FN]])</f>
        <v>0.86752446538600947</v>
      </c>
      <c r="O4954">
        <f>Tabell1[[#This Row],[TP]]/(Tabell1[[#This Row],[TP]]+Tabell1[[#This Row],[FP]])</f>
        <v>0.86017478152309612</v>
      </c>
      <c r="P4954">
        <f>Tabell1[[#This Row],[TP]]/(Tabell1[[#This Row],[TP]]+Tabell1[[#This Row],[FN]])</f>
        <v>0.87674968187602254</v>
      </c>
      <c r="Q4954">
        <f>2*(Tabell1[[#This Row],[Recall]] * Tabell1[[#This Row],[Precision]]) / (Tabell1[[#This Row],[Recall]] + Tabell1[[#This Row],[Precision]])</f>
        <v>0.86838314728123867</v>
      </c>
      <c r="R4954">
        <v>4823</v>
      </c>
      <c r="S4954">
        <v>4751</v>
      </c>
      <c r="T4954">
        <v>784</v>
      </c>
      <c r="U4954">
        <v>678</v>
      </c>
    </row>
    <row r="4955" spans="1:21" hidden="1" x14ac:dyDescent="0.3">
      <c r="A4955" s="21" t="s">
        <v>31</v>
      </c>
      <c r="B4955" s="23" t="s">
        <v>33</v>
      </c>
      <c r="C4955" s="23" t="s">
        <v>40</v>
      </c>
      <c r="D4955" s="23" t="s">
        <v>40</v>
      </c>
      <c r="E4955" t="s">
        <v>46</v>
      </c>
      <c r="F4955" s="25" t="s">
        <v>30</v>
      </c>
      <c r="G4955" s="21" t="s">
        <v>29</v>
      </c>
      <c r="H4955" s="25" t="s">
        <v>26</v>
      </c>
      <c r="I4955" s="21"/>
      <c r="J4955" s="25" t="s">
        <v>26</v>
      </c>
      <c r="K4955" s="26">
        <v>185.58157062530501</v>
      </c>
      <c r="L4955" s="26">
        <v>10.6472120285034</v>
      </c>
      <c r="N4955">
        <f>(Tabell1[[#This Row],[TP]]+Tabell1[[#This Row],[TN]])/(Tabell1[[#This Row],[TP]]+Tabell1[[#This Row],[TN]]+Tabell1[[#This Row],[FP]]+Tabell1[[#This Row],[FN]])</f>
        <v>0.86716201522290681</v>
      </c>
      <c r="O4955">
        <f>Tabell1[[#This Row],[TP]]/(Tabell1[[#This Row],[TP]]+Tabell1[[#This Row],[FP]])</f>
        <v>0.8580301685891748</v>
      </c>
      <c r="P4955">
        <f>Tabell1[[#This Row],[TP]]/(Tabell1[[#This Row],[TP]]+Tabell1[[#This Row],[FN]])</f>
        <v>0.87893110343573899</v>
      </c>
      <c r="Q4955">
        <f>2*(Tabell1[[#This Row],[Recall]] * Tabell1[[#This Row],[Precision]]) / (Tabell1[[#This Row],[Recall]] + Tabell1[[#This Row],[Precision]])</f>
        <v>0.86835488505747138</v>
      </c>
      <c r="R4955">
        <v>4835</v>
      </c>
      <c r="S4955">
        <v>4735</v>
      </c>
      <c r="T4955">
        <v>800</v>
      </c>
      <c r="U4955">
        <v>666</v>
      </c>
    </row>
    <row r="4956" spans="1:21" hidden="1" x14ac:dyDescent="0.3">
      <c r="A4956" s="23" t="s">
        <v>48</v>
      </c>
      <c r="B4956" s="21" t="s">
        <v>32</v>
      </c>
      <c r="C4956" s="23" t="s">
        <v>40</v>
      </c>
      <c r="D4956" s="20" t="s">
        <v>23</v>
      </c>
      <c r="E4956" t="s">
        <v>24</v>
      </c>
      <c r="F4956" s="19" t="s">
        <v>21</v>
      </c>
      <c r="G4956" s="21" t="s">
        <v>29</v>
      </c>
      <c r="H4956" s="25" t="s">
        <v>26</v>
      </c>
      <c r="I4956" s="21"/>
      <c r="J4956" s="21" t="s">
        <v>29</v>
      </c>
      <c r="K4956" s="26">
        <v>0.18251419067382799</v>
      </c>
      <c r="L4956" s="26">
        <v>0.20146107673645</v>
      </c>
      <c r="N4956">
        <f>(Tabell1[[#This Row],[TP]]+Tabell1[[#This Row],[TN]])/(Tabell1[[#This Row],[TP]]+Tabell1[[#This Row],[TN]]+Tabell1[[#This Row],[FP]]+Tabell1[[#This Row],[FN]])</f>
        <v>0.79143658911921788</v>
      </c>
      <c r="O4956">
        <f>Tabell1[[#This Row],[TP]]/(Tabell1[[#This Row],[TP]]+Tabell1[[#This Row],[FP]])</f>
        <v>0.96763918970569496</v>
      </c>
      <c r="P4956">
        <f>Tabell1[[#This Row],[TP]]/(Tabell1[[#This Row],[TP]]+Tabell1[[#This Row],[FN]])</f>
        <v>0.78745463970969409</v>
      </c>
      <c r="Q4956">
        <f>2*(Tabell1[[#This Row],[Recall]] * Tabell1[[#This Row],[Precision]]) / (Tabell1[[#This Row],[Recall]] + Tabell1[[#This Row],[Precision]])</f>
        <v>0.86829770206928092</v>
      </c>
      <c r="R4956">
        <v>7595</v>
      </c>
      <c r="S4956">
        <v>1148</v>
      </c>
      <c r="T4956">
        <v>254</v>
      </c>
      <c r="U4956">
        <v>2050</v>
      </c>
    </row>
    <row r="4957" spans="1:21" hidden="1" x14ac:dyDescent="0.3">
      <c r="A4957" s="23" t="s">
        <v>48</v>
      </c>
      <c r="B4957" s="21" t="s">
        <v>32</v>
      </c>
      <c r="C4957" s="23" t="s">
        <v>40</v>
      </c>
      <c r="D4957" s="20" t="s">
        <v>23</v>
      </c>
      <c r="E4957" t="s">
        <v>24</v>
      </c>
      <c r="F4957" s="19" t="s">
        <v>21</v>
      </c>
      <c r="G4957" s="21" t="s">
        <v>29</v>
      </c>
      <c r="H4957" s="25" t="s">
        <v>26</v>
      </c>
      <c r="I4957" s="21"/>
      <c r="J4957" s="25" t="s">
        <v>26</v>
      </c>
      <c r="K4957" s="26">
        <v>0.14361548423767001</v>
      </c>
      <c r="L4957" s="26">
        <v>0.204490661621093</v>
      </c>
      <c r="N4957">
        <f>(Tabell1[[#This Row],[TP]]+Tabell1[[#This Row],[TN]])/(Tabell1[[#This Row],[TP]]+Tabell1[[#This Row],[TN]]+Tabell1[[#This Row],[FP]]+Tabell1[[#This Row],[FN]])</f>
        <v>0.79143658911921788</v>
      </c>
      <c r="O4957">
        <f>Tabell1[[#This Row],[TP]]/(Tabell1[[#This Row],[TP]]+Tabell1[[#This Row],[FP]])</f>
        <v>0.96763918970569496</v>
      </c>
      <c r="P4957">
        <f>Tabell1[[#This Row],[TP]]/(Tabell1[[#This Row],[TP]]+Tabell1[[#This Row],[FN]])</f>
        <v>0.78745463970969409</v>
      </c>
      <c r="Q4957">
        <f>2*(Tabell1[[#This Row],[Recall]] * Tabell1[[#This Row],[Precision]]) / (Tabell1[[#This Row],[Recall]] + Tabell1[[#This Row],[Precision]])</f>
        <v>0.86829770206928092</v>
      </c>
      <c r="R4957">
        <v>7595</v>
      </c>
      <c r="S4957">
        <v>1148</v>
      </c>
      <c r="T4957">
        <v>254</v>
      </c>
      <c r="U4957">
        <v>2050</v>
      </c>
    </row>
    <row r="4958" spans="1:21" hidden="1" x14ac:dyDescent="0.3">
      <c r="A4958" s="21" t="s">
        <v>31</v>
      </c>
      <c r="B4958" s="25" t="s">
        <v>22</v>
      </c>
      <c r="C4958" s="23" t="s">
        <v>40</v>
      </c>
      <c r="D4958" s="20" t="s">
        <v>23</v>
      </c>
      <c r="E4958" t="s">
        <v>24</v>
      </c>
      <c r="F4958" s="19" t="s">
        <v>21</v>
      </c>
      <c r="G4958" s="21" t="s">
        <v>29</v>
      </c>
      <c r="H4958" s="25" t="s">
        <v>26</v>
      </c>
      <c r="I4958" s="25" t="s">
        <v>25</v>
      </c>
      <c r="J4958" s="21" t="s">
        <v>29</v>
      </c>
      <c r="K4958" s="26">
        <v>0.68535876274108798</v>
      </c>
      <c r="L4958" s="26">
        <v>0.31588268280029203</v>
      </c>
      <c r="N4958">
        <f>(Tabell1[[#This Row],[TP]]+Tabell1[[#This Row],[TN]])/(Tabell1[[#This Row],[TP]]+Tabell1[[#This Row],[TN]]+Tabell1[[#This Row],[FP]]+Tabell1[[#This Row],[FN]])</f>
        <v>0.79107449986421652</v>
      </c>
      <c r="O4958">
        <f>Tabell1[[#This Row],[TP]]/(Tabell1[[#This Row],[TP]]+Tabell1[[#This Row],[FP]])</f>
        <v>0.96572299098641612</v>
      </c>
      <c r="P4958">
        <f>Tabell1[[#This Row],[TP]]/(Tabell1[[#This Row],[TP]]+Tabell1[[#This Row],[FN]])</f>
        <v>0.78869880767236911</v>
      </c>
      <c r="Q4958">
        <f>2*(Tabell1[[#This Row],[Recall]] * Tabell1[[#This Row],[Precision]]) / (Tabell1[[#This Row],[Recall]] + Tabell1[[#This Row],[Precision]])</f>
        <v>0.86827987672640117</v>
      </c>
      <c r="R4958">
        <v>7607</v>
      </c>
      <c r="S4958">
        <v>1132</v>
      </c>
      <c r="T4958">
        <v>270</v>
      </c>
      <c r="U4958">
        <v>2038</v>
      </c>
    </row>
    <row r="4959" spans="1:21" hidden="1" x14ac:dyDescent="0.3">
      <c r="A4959" s="23" t="s">
        <v>48</v>
      </c>
      <c r="B4959" s="25" t="s">
        <v>22</v>
      </c>
      <c r="C4959" s="24" t="s">
        <v>38</v>
      </c>
      <c r="D4959" s="24" t="s">
        <v>38</v>
      </c>
      <c r="E4959" t="s">
        <v>45</v>
      </c>
      <c r="F4959" s="19" t="s">
        <v>21</v>
      </c>
      <c r="G4959" s="21" t="s">
        <v>29</v>
      </c>
      <c r="H4959" s="25" t="s">
        <v>26</v>
      </c>
      <c r="I4959" s="25" t="s">
        <v>25</v>
      </c>
      <c r="J4959" s="25" t="s">
        <v>26</v>
      </c>
      <c r="K4959" s="26">
        <v>0.113693714141845</v>
      </c>
      <c r="L4959" s="26">
        <v>0.37400460243225098</v>
      </c>
      <c r="N4959">
        <f>(Tabell1[[#This Row],[TP]]+Tabell1[[#This Row],[TN]])/(Tabell1[[#This Row],[TP]]+Tabell1[[#This Row],[TN]]+Tabell1[[#This Row],[FP]]+Tabell1[[#This Row],[FN]])</f>
        <v>0.82190295473027919</v>
      </c>
      <c r="O4959">
        <f>Tabell1[[#This Row],[TP]]/(Tabell1[[#This Row],[TP]]+Tabell1[[#This Row],[FP]])</f>
        <v>0.77861771058315332</v>
      </c>
      <c r="P4959">
        <f>Tabell1[[#This Row],[TP]]/(Tabell1[[#This Row],[TP]]+Tabell1[[#This Row],[FN]])</f>
        <v>0.98095238095238091</v>
      </c>
      <c r="Q4959">
        <f>2*(Tabell1[[#This Row],[Recall]] * Tabell1[[#This Row],[Precision]]) / (Tabell1[[#This Row],[Recall]] + Tabell1[[#This Row],[Precision]])</f>
        <v>0.86815171583383499</v>
      </c>
      <c r="R4959">
        <v>6489</v>
      </c>
      <c r="S4959">
        <v>2607</v>
      </c>
      <c r="T4959">
        <v>1845</v>
      </c>
      <c r="U4959">
        <v>126</v>
      </c>
    </row>
    <row r="4960" spans="1:21" hidden="1" x14ac:dyDescent="0.3">
      <c r="A4960" s="21" t="s">
        <v>31</v>
      </c>
      <c r="B4960" s="21" t="s">
        <v>32</v>
      </c>
      <c r="C4960" s="23" t="s">
        <v>40</v>
      </c>
      <c r="D4960" s="23" t="s">
        <v>40</v>
      </c>
      <c r="E4960" t="s">
        <v>46</v>
      </c>
      <c r="F4960" s="19" t="s">
        <v>21</v>
      </c>
      <c r="G4960" s="21" t="s">
        <v>29</v>
      </c>
      <c r="H4960" s="21" t="s">
        <v>29</v>
      </c>
      <c r="I4960" s="25" t="s">
        <v>25</v>
      </c>
      <c r="J4960" s="21" t="s">
        <v>29</v>
      </c>
      <c r="K4960" s="26">
        <v>0.80726146697998002</v>
      </c>
      <c r="L4960" s="26">
        <v>0.45611834526062001</v>
      </c>
      <c r="N4960">
        <f>(Tabell1[[#This Row],[TP]]+Tabell1[[#This Row],[TN]])/(Tabell1[[#This Row],[TP]]+Tabell1[[#This Row],[TN]]+Tabell1[[#This Row],[FP]]+Tabell1[[#This Row],[FN]])</f>
        <v>0.86833997825299025</v>
      </c>
      <c r="O4960">
        <f>Tabell1[[#This Row],[TP]]/(Tabell1[[#This Row],[TP]]+Tabell1[[#This Row],[FP]])</f>
        <v>0.86693255982596085</v>
      </c>
      <c r="P4960">
        <f>Tabell1[[#This Row],[TP]]/(Tabell1[[#This Row],[TP]]+Tabell1[[#This Row],[FN]])</f>
        <v>0.8692964915469914</v>
      </c>
      <c r="Q4960">
        <f>2*(Tabell1[[#This Row],[Recall]] * Tabell1[[#This Row],[Precision]]) / (Tabell1[[#This Row],[Recall]] + Tabell1[[#This Row],[Precision]])</f>
        <v>0.86811291640192412</v>
      </c>
      <c r="R4960">
        <v>4782</v>
      </c>
      <c r="S4960">
        <v>4801</v>
      </c>
      <c r="T4960">
        <v>734</v>
      </c>
      <c r="U4960">
        <v>719</v>
      </c>
    </row>
    <row r="4961" spans="1:21" hidden="1" x14ac:dyDescent="0.3">
      <c r="A4961" s="23" t="s">
        <v>48</v>
      </c>
      <c r="B4961" s="25" t="s">
        <v>22</v>
      </c>
      <c r="C4961" s="24" t="s">
        <v>38</v>
      </c>
      <c r="D4961" s="24" t="s">
        <v>38</v>
      </c>
      <c r="E4961" t="s">
        <v>39</v>
      </c>
      <c r="F4961" s="19" t="s">
        <v>21</v>
      </c>
      <c r="G4961" s="25" t="s">
        <v>26</v>
      </c>
      <c r="H4961" s="21" t="s">
        <v>29</v>
      </c>
      <c r="I4961" s="25" t="s">
        <v>25</v>
      </c>
      <c r="J4961" s="25" t="s">
        <v>26</v>
      </c>
      <c r="K4961" s="26">
        <v>8.6799860000610296E-2</v>
      </c>
      <c r="L4961" s="26">
        <v>0.216427087783813</v>
      </c>
      <c r="N4961">
        <f>(Tabell1[[#This Row],[TP]]+Tabell1[[#This Row],[TN]])/(Tabell1[[#This Row],[TP]]+Tabell1[[#This Row],[TN]]+Tabell1[[#This Row],[FP]]+Tabell1[[#This Row],[FN]])</f>
        <v>0.82148968747185447</v>
      </c>
      <c r="O4961">
        <f>Tabell1[[#This Row],[TP]]/(Tabell1[[#This Row],[TP]]+Tabell1[[#This Row],[FP]])</f>
        <v>0.78165467625899276</v>
      </c>
      <c r="P4961">
        <f>Tabell1[[#This Row],[TP]]/(Tabell1[[#This Row],[TP]]+Tabell1[[#This Row],[FN]])</f>
        <v>0.97589820359281432</v>
      </c>
      <c r="Q4961">
        <f>2*(Tabell1[[#This Row],[Recall]] * Tabell1[[#This Row],[Precision]]) / (Tabell1[[#This Row],[Recall]] + Tabell1[[#This Row],[Precision]])</f>
        <v>0.86804260985352866</v>
      </c>
      <c r="R4961">
        <v>6519</v>
      </c>
      <c r="S4961">
        <v>2602</v>
      </c>
      <c r="T4961">
        <v>1821</v>
      </c>
      <c r="U4961">
        <v>161</v>
      </c>
    </row>
    <row r="4962" spans="1:21" hidden="1" x14ac:dyDescent="0.3">
      <c r="A4962" s="21" t="s">
        <v>31</v>
      </c>
      <c r="B4962" s="25" t="s">
        <v>22</v>
      </c>
      <c r="C4962" s="23" t="s">
        <v>40</v>
      </c>
      <c r="D4962" s="23" t="s">
        <v>40</v>
      </c>
      <c r="E4962" t="s">
        <v>46</v>
      </c>
      <c r="F4962" s="19" t="s">
        <v>21</v>
      </c>
      <c r="G4962" s="25" t="s">
        <v>26</v>
      </c>
      <c r="H4962" s="21" t="s">
        <v>29</v>
      </c>
      <c r="I4962" s="25" t="s">
        <v>25</v>
      </c>
      <c r="J4962" s="21" t="s">
        <v>29</v>
      </c>
      <c r="K4962" s="26">
        <v>1.72599148750305</v>
      </c>
      <c r="L4962" s="26">
        <v>0.67519474029541005</v>
      </c>
      <c r="N4962">
        <f>(Tabell1[[#This Row],[TP]]+Tabell1[[#This Row],[TN]])/(Tabell1[[#This Row],[TP]]+Tabell1[[#This Row],[TN]]+Tabell1[[#This Row],[FP]]+Tabell1[[#This Row],[FN]])</f>
        <v>0.86852120333454153</v>
      </c>
      <c r="O4962">
        <f>Tabell1[[#This Row],[TP]]/(Tabell1[[#This Row],[TP]]+Tabell1[[#This Row],[FP]])</f>
        <v>0.86858390971969424</v>
      </c>
      <c r="P4962">
        <f>Tabell1[[#This Row],[TP]]/(Tabell1[[#This Row],[TP]]+Tabell1[[#This Row],[FN]])</f>
        <v>0.86747864024722776</v>
      </c>
      <c r="Q4962">
        <f>2*(Tabell1[[#This Row],[Recall]] * Tabell1[[#This Row],[Precision]]) / (Tabell1[[#This Row],[Recall]] + Tabell1[[#This Row],[Precision]])</f>
        <v>0.86803092314688501</v>
      </c>
      <c r="R4962">
        <v>4772</v>
      </c>
      <c r="S4962">
        <v>4813</v>
      </c>
      <c r="T4962">
        <v>722</v>
      </c>
      <c r="U4962">
        <v>729</v>
      </c>
    </row>
    <row r="4963" spans="1:21" hidden="1" x14ac:dyDescent="0.3">
      <c r="A4963" s="21" t="s">
        <v>31</v>
      </c>
      <c r="B4963" s="23" t="s">
        <v>33</v>
      </c>
      <c r="C4963" s="24" t="s">
        <v>38</v>
      </c>
      <c r="D4963" s="24" t="s">
        <v>38</v>
      </c>
      <c r="E4963" t="s">
        <v>45</v>
      </c>
      <c r="F4963" s="19" t="s">
        <v>21</v>
      </c>
      <c r="G4963" s="21" t="s">
        <v>29</v>
      </c>
      <c r="H4963" s="21" t="s">
        <v>29</v>
      </c>
      <c r="I4963" s="21"/>
      <c r="J4963" s="21" t="s">
        <v>29</v>
      </c>
      <c r="K4963" s="26">
        <v>63.658067464828399</v>
      </c>
      <c r="L4963" s="26">
        <v>0.89727258682250899</v>
      </c>
      <c r="N4963">
        <f>(Tabell1[[#This Row],[TP]]+Tabell1[[#This Row],[TN]])/(Tabell1[[#This Row],[TP]]+Tabell1[[#This Row],[TN]]+Tabell1[[#This Row],[FP]]+Tabell1[[#This Row],[FN]])</f>
        <v>0.82316797686816667</v>
      </c>
      <c r="O4963">
        <f>Tabell1[[#This Row],[TP]]/(Tabell1[[#This Row],[TP]]+Tabell1[[#This Row],[FP]])</f>
        <v>0.78354029705381056</v>
      </c>
      <c r="P4963">
        <f>Tabell1[[#This Row],[TP]]/(Tabell1[[#This Row],[TP]]+Tabell1[[#This Row],[FN]])</f>
        <v>0.97294028722600157</v>
      </c>
      <c r="Q4963">
        <f>2*(Tabell1[[#This Row],[Recall]] * Tabell1[[#This Row],[Precision]]) / (Tabell1[[#This Row],[Recall]] + Tabell1[[#This Row],[Precision]])</f>
        <v>0.86802886236428622</v>
      </c>
      <c r="R4963">
        <v>6436</v>
      </c>
      <c r="S4963">
        <v>2674</v>
      </c>
      <c r="T4963">
        <v>1778</v>
      </c>
      <c r="U4963">
        <v>179</v>
      </c>
    </row>
    <row r="4964" spans="1:21" hidden="1" x14ac:dyDescent="0.3">
      <c r="A4964" s="21" t="s">
        <v>31</v>
      </c>
      <c r="B4964" s="25" t="s">
        <v>22</v>
      </c>
      <c r="C4964" s="23" t="s">
        <v>40</v>
      </c>
      <c r="D4964" s="23" t="s">
        <v>40</v>
      </c>
      <c r="E4964" t="s">
        <v>41</v>
      </c>
      <c r="F4964" s="19" t="s">
        <v>21</v>
      </c>
      <c r="G4964" s="21" t="s">
        <v>29</v>
      </c>
      <c r="H4964" s="25" t="s">
        <v>26</v>
      </c>
      <c r="I4964" s="25" t="s">
        <v>25</v>
      </c>
      <c r="J4964" s="25" t="s">
        <v>26</v>
      </c>
      <c r="K4964" s="26">
        <v>2.5765414237975999</v>
      </c>
      <c r="L4964" s="26">
        <v>0.52571702003479004</v>
      </c>
      <c r="N4964">
        <f>(Tabell1[[#This Row],[TP]]+Tabell1[[#This Row],[TN]])/(Tabell1[[#This Row],[TP]]+Tabell1[[#This Row],[TN]]+Tabell1[[#This Row],[FP]]+Tabell1[[#This Row],[FN]])</f>
        <v>0.87034196517188489</v>
      </c>
      <c r="O4964">
        <f>Tabell1[[#This Row],[TP]]/(Tabell1[[#This Row],[TP]]+Tabell1[[#This Row],[FP]])</f>
        <v>0.88383838383838387</v>
      </c>
      <c r="P4964">
        <f>Tabell1[[#This Row],[TP]]/(Tabell1[[#This Row],[TP]]+Tabell1[[#This Row],[FN]])</f>
        <v>0.85273416350839204</v>
      </c>
      <c r="Q4964">
        <f>2*(Tabell1[[#This Row],[Recall]] * Tabell1[[#This Row],[Precision]]) / (Tabell1[[#This Row],[Recall]] + Tabell1[[#This Row],[Precision]])</f>
        <v>0.86800771562413892</v>
      </c>
      <c r="R4964">
        <v>4725</v>
      </c>
      <c r="S4964">
        <v>4921</v>
      </c>
      <c r="T4964">
        <v>621</v>
      </c>
      <c r="U4964">
        <v>816</v>
      </c>
    </row>
    <row r="4965" spans="1:21" hidden="1" x14ac:dyDescent="0.3">
      <c r="A4965" s="21" t="s">
        <v>31</v>
      </c>
      <c r="B4965" s="23" t="s">
        <v>33</v>
      </c>
      <c r="C4965" s="24" t="s">
        <v>38</v>
      </c>
      <c r="D4965" s="24" t="s">
        <v>38</v>
      </c>
      <c r="E4965" t="s">
        <v>45</v>
      </c>
      <c r="F4965" s="19" t="s">
        <v>21</v>
      </c>
      <c r="G4965" s="25" t="s">
        <v>26</v>
      </c>
      <c r="H4965" s="25" t="s">
        <v>26</v>
      </c>
      <c r="I4965" s="21"/>
      <c r="J4965" s="21" t="s">
        <v>29</v>
      </c>
      <c r="K4965" s="26">
        <v>47.888151884078901</v>
      </c>
      <c r="L4965" s="26">
        <v>0.74768137931823697</v>
      </c>
      <c r="N4965">
        <f>(Tabell1[[#This Row],[TP]]+Tabell1[[#This Row],[TN]])/(Tabell1[[#This Row],[TP]]+Tabell1[[#This Row],[TN]]+Tabell1[[#This Row],[FP]]+Tabell1[[#This Row],[FN]])</f>
        <v>0.82371012921297548</v>
      </c>
      <c r="O4965">
        <f>Tabell1[[#This Row],[TP]]/(Tabell1[[#This Row],[TP]]+Tabell1[[#This Row],[FP]])</f>
        <v>0.78557433259857945</v>
      </c>
      <c r="P4965">
        <f>Tabell1[[#This Row],[TP]]/(Tabell1[[#This Row],[TP]]+Tabell1[[#This Row],[FN]])</f>
        <v>0.96976568405139829</v>
      </c>
      <c r="Q4965">
        <f>2*(Tabell1[[#This Row],[Recall]] * Tabell1[[#This Row],[Precision]]) / (Tabell1[[#This Row],[Recall]] + Tabell1[[#This Row],[Precision]])</f>
        <v>0.86800622420675189</v>
      </c>
      <c r="R4965">
        <v>6415</v>
      </c>
      <c r="S4965">
        <v>2701</v>
      </c>
      <c r="T4965">
        <v>1751</v>
      </c>
      <c r="U4965">
        <v>200</v>
      </c>
    </row>
    <row r="4966" spans="1:21" hidden="1" x14ac:dyDescent="0.3">
      <c r="A4966" s="21" t="s">
        <v>31</v>
      </c>
      <c r="B4966" s="21" t="s">
        <v>32</v>
      </c>
      <c r="C4966" s="23" t="s">
        <v>40</v>
      </c>
      <c r="D4966" s="20" t="s">
        <v>23</v>
      </c>
      <c r="E4966" t="s">
        <v>24</v>
      </c>
      <c r="F4966" s="19" t="s">
        <v>21</v>
      </c>
      <c r="G4966" s="21" t="s">
        <v>29</v>
      </c>
      <c r="H4966" s="25" t="s">
        <v>26</v>
      </c>
      <c r="I4966" s="25" t="s">
        <v>25</v>
      </c>
      <c r="J4966" s="21" t="s">
        <v>29</v>
      </c>
      <c r="K4966" s="26">
        <v>0.64386439323425204</v>
      </c>
      <c r="L4966" s="26">
        <v>0.27880215644836398</v>
      </c>
      <c r="N4966">
        <f>(Tabell1[[#This Row],[TP]]+Tabell1[[#This Row],[TN]])/(Tabell1[[#This Row],[TP]]+Tabell1[[#This Row],[TN]]+Tabell1[[#This Row],[FP]]+Tabell1[[#This Row],[FN]])</f>
        <v>0.79080293292296555</v>
      </c>
      <c r="O4966">
        <f>Tabell1[[#This Row],[TP]]/(Tabell1[[#This Row],[TP]]+Tabell1[[#This Row],[FP]])</f>
        <v>0.96642075807682526</v>
      </c>
      <c r="P4966">
        <f>Tabell1[[#This Row],[TP]]/(Tabell1[[#This Row],[TP]]+Tabell1[[#This Row],[FN]])</f>
        <v>0.78776568170036287</v>
      </c>
      <c r="Q4966">
        <f>2*(Tabell1[[#This Row],[Recall]] * Tabell1[[#This Row],[Precision]]) / (Tabell1[[#This Row],[Recall]] + Tabell1[[#This Row],[Precision]])</f>
        <v>0.86799565887930541</v>
      </c>
      <c r="R4966">
        <v>7598</v>
      </c>
      <c r="S4966">
        <v>1138</v>
      </c>
      <c r="T4966">
        <v>264</v>
      </c>
      <c r="U4966">
        <v>2047</v>
      </c>
    </row>
    <row r="4967" spans="1:21" hidden="1" x14ac:dyDescent="0.3">
      <c r="A4967" s="23" t="s">
        <v>48</v>
      </c>
      <c r="B4967" s="25" t="s">
        <v>22</v>
      </c>
      <c r="C4967" s="24" t="s">
        <v>38</v>
      </c>
      <c r="D4967" s="24" t="s">
        <v>38</v>
      </c>
      <c r="E4967" t="s">
        <v>39</v>
      </c>
      <c r="F4967" s="19" t="s">
        <v>21</v>
      </c>
      <c r="G4967" s="21" t="s">
        <v>29</v>
      </c>
      <c r="H4967" s="21" t="s">
        <v>29</v>
      </c>
      <c r="I4967" s="25" t="s">
        <v>25</v>
      </c>
      <c r="J4967" s="25" t="s">
        <v>26</v>
      </c>
      <c r="K4967" s="26">
        <v>8.0821752548217704E-2</v>
      </c>
      <c r="L4967" s="26">
        <v>0.24730587005615201</v>
      </c>
      <c r="N4967">
        <f>(Tabell1[[#This Row],[TP]]+Tabell1[[#This Row],[TN]])/(Tabell1[[#This Row],[TP]]+Tabell1[[#This Row],[TN]]+Tabell1[[#This Row],[FP]]+Tabell1[[#This Row],[FN]])</f>
        <v>0.82139962172385839</v>
      </c>
      <c r="O4967">
        <f>Tabell1[[#This Row],[TP]]/(Tabell1[[#This Row],[TP]]+Tabell1[[#This Row],[FP]])</f>
        <v>0.78162849262501499</v>
      </c>
      <c r="P4967">
        <f>Tabell1[[#This Row],[TP]]/(Tabell1[[#This Row],[TP]]+Tabell1[[#This Row],[FN]])</f>
        <v>0.97574850299401195</v>
      </c>
      <c r="Q4967">
        <f>2*(Tabell1[[#This Row],[Recall]] * Tabell1[[#This Row],[Precision]]) / (Tabell1[[#This Row],[Recall]] + Tabell1[[#This Row],[Precision]])</f>
        <v>0.86796724149410742</v>
      </c>
      <c r="R4967">
        <v>6518</v>
      </c>
      <c r="S4967">
        <v>2602</v>
      </c>
      <c r="T4967">
        <v>1821</v>
      </c>
      <c r="U4967">
        <v>162</v>
      </c>
    </row>
    <row r="4968" spans="1:21" hidden="1" x14ac:dyDescent="0.3">
      <c r="A4968" s="21" t="s">
        <v>31</v>
      </c>
      <c r="B4968" s="21" t="s">
        <v>32</v>
      </c>
      <c r="C4968" s="23" t="s">
        <v>40</v>
      </c>
      <c r="D4968" s="23" t="s">
        <v>40</v>
      </c>
      <c r="E4968" t="s">
        <v>46</v>
      </c>
      <c r="F4968" s="19" t="s">
        <v>21</v>
      </c>
      <c r="G4968" s="21" t="s">
        <v>29</v>
      </c>
      <c r="H4968" s="25" t="s">
        <v>26</v>
      </c>
      <c r="I4968" s="21"/>
      <c r="J4968" s="21" t="s">
        <v>29</v>
      </c>
      <c r="K4968" s="26">
        <v>0.78661155700683505</v>
      </c>
      <c r="L4968" s="26">
        <v>0.43176245689392001</v>
      </c>
      <c r="N4968">
        <f>(Tabell1[[#This Row],[TP]]+Tabell1[[#This Row],[TN]])/(Tabell1[[#This Row],[TP]]+Tabell1[[#This Row],[TN]]+Tabell1[[#This Row],[FP]]+Tabell1[[#This Row],[FN]])</f>
        <v>0.87205509242479162</v>
      </c>
      <c r="O4968">
        <f>Tabell1[[#This Row],[TP]]/(Tabell1[[#This Row],[TP]]+Tabell1[[#This Row],[FP]])</f>
        <v>0.89415847310584151</v>
      </c>
      <c r="P4968">
        <f>Tabell1[[#This Row],[TP]]/(Tabell1[[#This Row],[TP]]+Tabell1[[#This Row],[FN]])</f>
        <v>0.84311943283039448</v>
      </c>
      <c r="Q4968">
        <f>2*(Tabell1[[#This Row],[Recall]] * Tabell1[[#This Row],[Precision]]) / (Tabell1[[#This Row],[Recall]] + Tabell1[[#This Row],[Precision]])</f>
        <v>0.86788922155688619</v>
      </c>
      <c r="R4968">
        <v>4638</v>
      </c>
      <c r="S4968">
        <v>4986</v>
      </c>
      <c r="T4968">
        <v>549</v>
      </c>
      <c r="U4968">
        <v>863</v>
      </c>
    </row>
    <row r="4969" spans="1:21" hidden="1" x14ac:dyDescent="0.3">
      <c r="A4969" s="21" t="s">
        <v>31</v>
      </c>
      <c r="B4969" s="25" t="s">
        <v>22</v>
      </c>
      <c r="C4969" s="23" t="s">
        <v>40</v>
      </c>
      <c r="D4969" s="23" t="s">
        <v>40</v>
      </c>
      <c r="E4969" t="s">
        <v>46</v>
      </c>
      <c r="F4969" s="25" t="s">
        <v>30</v>
      </c>
      <c r="G4969" s="25" t="s">
        <v>26</v>
      </c>
      <c r="H4969" s="21" t="s">
        <v>29</v>
      </c>
      <c r="I4969" s="25" t="s">
        <v>25</v>
      </c>
      <c r="J4969" s="21" t="s">
        <v>29</v>
      </c>
      <c r="K4969" s="26">
        <v>2.6895949840545601</v>
      </c>
      <c r="L4969" s="26">
        <v>0.735737323760986</v>
      </c>
      <c r="N4969">
        <f>(Tabell1[[#This Row],[TP]]+Tabell1[[#This Row],[TN]])/(Tabell1[[#This Row],[TP]]+Tabell1[[#This Row],[TN]]+Tabell1[[#This Row],[FP]]+Tabell1[[#This Row],[FN]])</f>
        <v>0.86689017760057996</v>
      </c>
      <c r="O4969">
        <f>Tabell1[[#This Row],[TP]]/(Tabell1[[#This Row],[TP]]+Tabell1[[#This Row],[FP]])</f>
        <v>0.85923022095509627</v>
      </c>
      <c r="P4969">
        <f>Tabell1[[#This Row],[TP]]/(Tabell1[[#This Row],[TP]]+Tabell1[[#This Row],[FN]])</f>
        <v>0.87656789674604618</v>
      </c>
      <c r="Q4969">
        <f>2*(Tabell1[[#This Row],[Recall]] * Tabell1[[#This Row],[Precision]]) / (Tabell1[[#This Row],[Recall]] + Tabell1[[#This Row],[Precision]])</f>
        <v>0.86781247187978039</v>
      </c>
      <c r="R4969">
        <v>4822</v>
      </c>
      <c r="S4969">
        <v>4745</v>
      </c>
      <c r="T4969">
        <v>790</v>
      </c>
      <c r="U4969">
        <v>679</v>
      </c>
    </row>
    <row r="4970" spans="1:21" hidden="1" x14ac:dyDescent="0.3">
      <c r="A4970" s="21" t="s">
        <v>31</v>
      </c>
      <c r="B4970" s="23" t="s">
        <v>33</v>
      </c>
      <c r="C4970" s="23" t="s">
        <v>40</v>
      </c>
      <c r="D4970" s="23" t="s">
        <v>40</v>
      </c>
      <c r="E4970" t="s">
        <v>41</v>
      </c>
      <c r="F4970" s="25" t="s">
        <v>30</v>
      </c>
      <c r="G4970" s="25" t="s">
        <v>26</v>
      </c>
      <c r="H4970" s="21" t="s">
        <v>29</v>
      </c>
      <c r="I4970" s="21"/>
      <c r="J4970" s="21" t="s">
        <v>29</v>
      </c>
      <c r="K4970" s="26">
        <v>44.040497779846099</v>
      </c>
      <c r="L4970" s="26">
        <v>1.48977279663085</v>
      </c>
      <c r="N4970">
        <f>(Tabell1[[#This Row],[TP]]+Tabell1[[#This Row],[TN]])/(Tabell1[[#This Row],[TP]]+Tabell1[[#This Row],[TN]]+Tabell1[[#This Row],[FP]]+Tabell1[[#This Row],[FN]])</f>
        <v>0.86447712713164304</v>
      </c>
      <c r="O4970">
        <f>Tabell1[[#This Row],[TP]]/(Tabell1[[#This Row],[TP]]+Tabell1[[#This Row],[FP]])</f>
        <v>0.84717208182912151</v>
      </c>
      <c r="P4970">
        <f>Tabell1[[#This Row],[TP]]/(Tabell1[[#This Row],[TP]]+Tabell1[[#This Row],[FN]])</f>
        <v>0.88937014979245621</v>
      </c>
      <c r="Q4970">
        <f>2*(Tabell1[[#This Row],[Recall]] * Tabell1[[#This Row],[Precision]]) / (Tabell1[[#This Row],[Recall]] + Tabell1[[#This Row],[Precision]])</f>
        <v>0.86775840817045247</v>
      </c>
      <c r="R4970">
        <v>4928</v>
      </c>
      <c r="S4970">
        <v>4653</v>
      </c>
      <c r="T4970">
        <v>889</v>
      </c>
      <c r="U4970">
        <v>613</v>
      </c>
    </row>
    <row r="4971" spans="1:21" hidden="1" x14ac:dyDescent="0.3">
      <c r="A4971" s="23" t="s">
        <v>48</v>
      </c>
      <c r="B4971" s="25" t="s">
        <v>22</v>
      </c>
      <c r="C4971" s="24" t="s">
        <v>38</v>
      </c>
      <c r="D4971" s="24" t="s">
        <v>38</v>
      </c>
      <c r="E4971" t="s">
        <v>39</v>
      </c>
      <c r="F4971" s="19" t="s">
        <v>21</v>
      </c>
      <c r="G4971" s="25" t="s">
        <v>26</v>
      </c>
      <c r="H4971" s="21" t="s">
        <v>29</v>
      </c>
      <c r="I4971" s="25" t="s">
        <v>25</v>
      </c>
      <c r="J4971" s="21" t="s">
        <v>29</v>
      </c>
      <c r="K4971" s="26">
        <v>8.6773633956909096E-2</v>
      </c>
      <c r="L4971" s="26">
        <v>0.23035407066345201</v>
      </c>
      <c r="N4971">
        <f>(Tabell1[[#This Row],[TP]]+Tabell1[[#This Row],[TN]])/(Tabell1[[#This Row],[TP]]+Tabell1[[#This Row],[TN]]+Tabell1[[#This Row],[FP]]+Tabell1[[#This Row],[FN]])</f>
        <v>0.8209492929838782</v>
      </c>
      <c r="O4971">
        <f>Tabell1[[#This Row],[TP]]/(Tabell1[[#This Row],[TP]]+Tabell1[[#This Row],[FP]])</f>
        <v>0.78102539530426451</v>
      </c>
      <c r="P4971">
        <f>Tabell1[[#This Row],[TP]]/(Tabell1[[#This Row],[TP]]+Tabell1[[#This Row],[FN]])</f>
        <v>0.9760479041916168</v>
      </c>
      <c r="Q4971">
        <f>2*(Tabell1[[#This Row],[Recall]] * Tabell1[[#This Row],[Precision]]) / (Tabell1[[#This Row],[Recall]] + Tabell1[[#This Row],[Precision]])</f>
        <v>0.86771360127761521</v>
      </c>
      <c r="R4971">
        <v>6520</v>
      </c>
      <c r="S4971">
        <v>2595</v>
      </c>
      <c r="T4971">
        <v>1828</v>
      </c>
      <c r="U4971">
        <v>160</v>
      </c>
    </row>
    <row r="4972" spans="1:21" hidden="1" x14ac:dyDescent="0.3">
      <c r="A4972" s="23" t="s">
        <v>48</v>
      </c>
      <c r="B4972" s="25" t="s">
        <v>22</v>
      </c>
      <c r="C4972" s="24" t="s">
        <v>38</v>
      </c>
      <c r="D4972" s="24" t="s">
        <v>38</v>
      </c>
      <c r="E4972" t="s">
        <v>39</v>
      </c>
      <c r="F4972" s="19" t="s">
        <v>21</v>
      </c>
      <c r="G4972" s="21" t="s">
        <v>29</v>
      </c>
      <c r="H4972" s="21" t="s">
        <v>29</v>
      </c>
      <c r="I4972" s="25" t="s">
        <v>25</v>
      </c>
      <c r="J4972" s="21" t="s">
        <v>29</v>
      </c>
      <c r="K4972" s="26">
        <v>8.1815958023071206E-2</v>
      </c>
      <c r="L4972" s="26">
        <v>0.26626181602478</v>
      </c>
      <c r="N4972">
        <f>(Tabell1[[#This Row],[TP]]+Tabell1[[#This Row],[TN]])/(Tabell1[[#This Row],[TP]]+Tabell1[[#This Row],[TN]]+Tabell1[[#This Row],[FP]]+Tabell1[[#This Row],[FN]])</f>
        <v>0.8209492929838782</v>
      </c>
      <c r="O4972">
        <f>Tabell1[[#This Row],[TP]]/(Tabell1[[#This Row],[TP]]+Tabell1[[#This Row],[FP]])</f>
        <v>0.78102539530426451</v>
      </c>
      <c r="P4972">
        <f>Tabell1[[#This Row],[TP]]/(Tabell1[[#This Row],[TP]]+Tabell1[[#This Row],[FN]])</f>
        <v>0.9760479041916168</v>
      </c>
      <c r="Q4972">
        <f>2*(Tabell1[[#This Row],[Recall]] * Tabell1[[#This Row],[Precision]]) / (Tabell1[[#This Row],[Recall]] + Tabell1[[#This Row],[Precision]])</f>
        <v>0.86771360127761521</v>
      </c>
      <c r="R4972">
        <v>6520</v>
      </c>
      <c r="S4972">
        <v>2595</v>
      </c>
      <c r="T4972">
        <v>1828</v>
      </c>
      <c r="U4972">
        <v>160</v>
      </c>
    </row>
    <row r="4973" spans="1:21" hidden="1" x14ac:dyDescent="0.3">
      <c r="A4973" s="25" t="s">
        <v>20</v>
      </c>
      <c r="B4973" s="21" t="s">
        <v>32</v>
      </c>
      <c r="C4973" s="24" t="s">
        <v>38</v>
      </c>
      <c r="D4973" s="20" t="s">
        <v>23</v>
      </c>
      <c r="E4973" t="s">
        <v>24</v>
      </c>
      <c r="F4973" s="19" t="s">
        <v>21</v>
      </c>
      <c r="G4973" s="25" t="s">
        <v>26</v>
      </c>
      <c r="H4973" s="21" t="s">
        <v>29</v>
      </c>
      <c r="I4973" s="25" t="s">
        <v>25</v>
      </c>
      <c r="J4973" s="25" t="s">
        <v>26</v>
      </c>
      <c r="K4973" s="26">
        <v>1.52845311164855</v>
      </c>
      <c r="L4973" s="26">
        <v>2.7318217754364</v>
      </c>
      <c r="N4973">
        <f>(Tabell1[[#This Row],[TP]]+Tabell1[[#This Row],[TN]])/(Tabell1[[#This Row],[TP]]+Tabell1[[#This Row],[TN]]+Tabell1[[#This Row],[FP]]+Tabell1[[#This Row],[FN]])</f>
        <v>0.7892640535892097</v>
      </c>
      <c r="O4973">
        <f>Tabell1[[#This Row],[TP]]/(Tabell1[[#This Row],[TP]]+Tabell1[[#This Row],[FP]])</f>
        <v>0.9604782882315922</v>
      </c>
      <c r="P4973">
        <f>Tabell1[[#This Row],[TP]]/(Tabell1[[#This Row],[TP]]+Tabell1[[#This Row],[FN]])</f>
        <v>0.79118714359771902</v>
      </c>
      <c r="Q4973">
        <f>2*(Tabell1[[#This Row],[Recall]] * Tabell1[[#This Row],[Precision]]) / (Tabell1[[#This Row],[Recall]] + Tabell1[[#This Row],[Precision]])</f>
        <v>0.86765207504263786</v>
      </c>
      <c r="R4973">
        <v>7631</v>
      </c>
      <c r="S4973">
        <v>1088</v>
      </c>
      <c r="T4973">
        <v>314</v>
      </c>
      <c r="U4973">
        <v>2014</v>
      </c>
    </row>
    <row r="4974" spans="1:21" hidden="1" x14ac:dyDescent="0.3">
      <c r="A4974" s="25" t="s">
        <v>20</v>
      </c>
      <c r="B4974" s="23" t="s">
        <v>33</v>
      </c>
      <c r="C4974" s="23" t="s">
        <v>40</v>
      </c>
      <c r="D4974" s="23" t="s">
        <v>40</v>
      </c>
      <c r="E4974" t="s">
        <v>46</v>
      </c>
      <c r="F4974" s="25" t="s">
        <v>30</v>
      </c>
      <c r="G4974" s="25" t="s">
        <v>26</v>
      </c>
      <c r="H4974" s="21" t="s">
        <v>29</v>
      </c>
      <c r="I4974" s="25" t="s">
        <v>25</v>
      </c>
      <c r="J4974" s="21" t="s">
        <v>29</v>
      </c>
      <c r="K4974" s="26">
        <v>4.2263925075530997</v>
      </c>
      <c r="L4974" s="26">
        <v>11.2174472808837</v>
      </c>
      <c r="N4974">
        <f>(Tabell1[[#This Row],[TP]]+Tabell1[[#This Row],[TN]])/(Tabell1[[#This Row],[TP]]+Tabell1[[#This Row],[TN]]+Tabell1[[#This Row],[FP]]+Tabell1[[#This Row],[FN]])</f>
        <v>0.87123957955781084</v>
      </c>
      <c r="O4974">
        <f>Tabell1[[#This Row],[TP]]/(Tabell1[[#This Row],[TP]]+Tabell1[[#This Row],[FP]])</f>
        <v>0.89020657995409336</v>
      </c>
      <c r="P4974">
        <f>Tabell1[[#This Row],[TP]]/(Tabell1[[#This Row],[TP]]+Tabell1[[#This Row],[FN]])</f>
        <v>0.84602799491001635</v>
      </c>
      <c r="Q4974">
        <f>2*(Tabell1[[#This Row],[Recall]] * Tabell1[[#This Row],[Precision]]) / (Tabell1[[#This Row],[Recall]] + Tabell1[[#This Row],[Precision]])</f>
        <v>0.86755522415882191</v>
      </c>
      <c r="R4974">
        <v>4654</v>
      </c>
      <c r="S4974">
        <v>4961</v>
      </c>
      <c r="T4974">
        <v>574</v>
      </c>
      <c r="U4974">
        <v>847</v>
      </c>
    </row>
    <row r="4975" spans="1:21" hidden="1" x14ac:dyDescent="0.3">
      <c r="A4975" s="25" t="s">
        <v>20</v>
      </c>
      <c r="B4975" s="21" t="s">
        <v>32</v>
      </c>
      <c r="C4975" s="23" t="s">
        <v>40</v>
      </c>
      <c r="D4975" s="20" t="s">
        <v>23</v>
      </c>
      <c r="E4975" t="s">
        <v>24</v>
      </c>
      <c r="F4975" s="19" t="s">
        <v>21</v>
      </c>
      <c r="G4975" s="25" t="s">
        <v>26</v>
      </c>
      <c r="H4975" s="21" t="s">
        <v>29</v>
      </c>
      <c r="I4975" s="25" t="s">
        <v>25</v>
      </c>
      <c r="J4975" s="25" t="s">
        <v>26</v>
      </c>
      <c r="K4975" s="26">
        <v>1.4255473613739</v>
      </c>
      <c r="L4975" s="26">
        <v>2.2561278343200599</v>
      </c>
      <c r="N4975">
        <f>(Tabell1[[#This Row],[TP]]+Tabell1[[#This Row],[TN]])/(Tabell1[[#This Row],[TP]]+Tabell1[[#This Row],[TN]]+Tabell1[[#This Row],[FP]]+Tabell1[[#This Row],[FN]])</f>
        <v>0.78908300896170902</v>
      </c>
      <c r="O4975">
        <f>Tabell1[[#This Row],[TP]]/(Tabell1[[#This Row],[TP]]+Tabell1[[#This Row],[FP]])</f>
        <v>0.96093257718966607</v>
      </c>
      <c r="P4975">
        <f>Tabell1[[#This Row],[TP]]/(Tabell1[[#This Row],[TP]]+Tabell1[[#This Row],[FN]])</f>
        <v>0.79056505961638157</v>
      </c>
      <c r="Q4975">
        <f>2*(Tabell1[[#This Row],[Recall]] * Tabell1[[#This Row],[Precision]]) / (Tabell1[[#This Row],[Recall]] + Tabell1[[#This Row],[Precision]])</f>
        <v>0.86746302616609794</v>
      </c>
      <c r="R4975">
        <v>7625</v>
      </c>
      <c r="S4975">
        <v>1092</v>
      </c>
      <c r="T4975">
        <v>310</v>
      </c>
      <c r="U4975">
        <v>2020</v>
      </c>
    </row>
    <row r="4976" spans="1:21" hidden="1" x14ac:dyDescent="0.3">
      <c r="A4976" s="21" t="s">
        <v>31</v>
      </c>
      <c r="B4976" s="23" t="s">
        <v>33</v>
      </c>
      <c r="C4976" s="24" t="s">
        <v>38</v>
      </c>
      <c r="D4976" s="24" t="s">
        <v>38</v>
      </c>
      <c r="E4976" t="s">
        <v>45</v>
      </c>
      <c r="F4976" s="25" t="s">
        <v>30</v>
      </c>
      <c r="G4976" s="21" t="s">
        <v>29</v>
      </c>
      <c r="H4976" s="25" t="s">
        <v>26</v>
      </c>
      <c r="I4976" s="21"/>
      <c r="J4976" s="25" t="s">
        <v>26</v>
      </c>
      <c r="K4976" s="26">
        <v>193.33964824676499</v>
      </c>
      <c r="L4976" s="26">
        <v>10.034707784652699</v>
      </c>
      <c r="N4976">
        <f>(Tabell1[[#This Row],[TP]]+Tabell1[[#This Row],[TN]])/(Tabell1[[#This Row],[TP]]+Tabell1[[#This Row],[TN]]+Tabell1[[#This Row],[FP]]+Tabell1[[#This Row],[FN]])</f>
        <v>0.81928255173036957</v>
      </c>
      <c r="O4976">
        <f>Tabell1[[#This Row],[TP]]/(Tabell1[[#This Row],[TP]]+Tabell1[[#This Row],[FP]])</f>
        <v>0.77239995278007323</v>
      </c>
      <c r="P4976">
        <f>Tabell1[[#This Row],[TP]]/(Tabell1[[#This Row],[TP]]+Tabell1[[#This Row],[FN]])</f>
        <v>0.98911564625850346</v>
      </c>
      <c r="Q4976">
        <f>2*(Tabell1[[#This Row],[Recall]] * Tabell1[[#This Row],[Precision]]) / (Tabell1[[#This Row],[Recall]] + Tabell1[[#This Row],[Precision]])</f>
        <v>0.8674267532811879</v>
      </c>
      <c r="R4976">
        <v>6543</v>
      </c>
      <c r="S4976">
        <v>2524</v>
      </c>
      <c r="T4976">
        <v>1928</v>
      </c>
      <c r="U4976">
        <v>72</v>
      </c>
    </row>
    <row r="4977" spans="1:21" hidden="1" x14ac:dyDescent="0.3">
      <c r="A4977" s="23" t="s">
        <v>48</v>
      </c>
      <c r="B4977" s="21" t="s">
        <v>32</v>
      </c>
      <c r="C4977" s="23" t="s">
        <v>40</v>
      </c>
      <c r="D4977" s="23" t="s">
        <v>40</v>
      </c>
      <c r="E4977" t="s">
        <v>46</v>
      </c>
      <c r="F4977" s="19" t="s">
        <v>21</v>
      </c>
      <c r="G4977" s="25" t="s">
        <v>26</v>
      </c>
      <c r="H4977" s="21" t="s">
        <v>29</v>
      </c>
      <c r="I4977" s="25" t="s">
        <v>25</v>
      </c>
      <c r="J4977" s="21" t="s">
        <v>29</v>
      </c>
      <c r="K4977" s="26">
        <v>0.18401837348937899</v>
      </c>
      <c r="L4977" s="26">
        <v>0.381013393402099</v>
      </c>
      <c r="N4977">
        <f>(Tabell1[[#This Row],[TP]]+Tabell1[[#This Row],[TN]])/(Tabell1[[#This Row],[TP]]+Tabell1[[#This Row],[TN]]+Tabell1[[#This Row],[FP]]+Tabell1[[#This Row],[FN]])</f>
        <v>0.86897426603841976</v>
      </c>
      <c r="O4977">
        <f>Tabell1[[#This Row],[TP]]/(Tabell1[[#This Row],[TP]]+Tabell1[[#This Row],[FP]])</f>
        <v>0.87525448824727003</v>
      </c>
      <c r="P4977">
        <f>Tabell1[[#This Row],[TP]]/(Tabell1[[#This Row],[TP]]+Tabell1[[#This Row],[FN]])</f>
        <v>0.85966187965824392</v>
      </c>
      <c r="Q4977">
        <f>2*(Tabell1[[#This Row],[Recall]] * Tabell1[[#This Row],[Precision]]) / (Tabell1[[#This Row],[Recall]] + Tabell1[[#This Row],[Precision]])</f>
        <v>0.86738811445341157</v>
      </c>
      <c r="R4977">
        <v>4729</v>
      </c>
      <c r="S4977">
        <v>4861</v>
      </c>
      <c r="T4977">
        <v>674</v>
      </c>
      <c r="U4977">
        <v>772</v>
      </c>
    </row>
    <row r="4978" spans="1:21" hidden="1" x14ac:dyDescent="0.3">
      <c r="A4978" s="23" t="s">
        <v>48</v>
      </c>
      <c r="B4978" s="21" t="s">
        <v>32</v>
      </c>
      <c r="C4978" s="23" t="s">
        <v>40</v>
      </c>
      <c r="D4978" s="23" t="s">
        <v>40</v>
      </c>
      <c r="E4978" t="s">
        <v>46</v>
      </c>
      <c r="F4978" s="19" t="s">
        <v>21</v>
      </c>
      <c r="G4978" s="25" t="s">
        <v>26</v>
      </c>
      <c r="H4978" s="21" t="s">
        <v>29</v>
      </c>
      <c r="I4978" s="25" t="s">
        <v>25</v>
      </c>
      <c r="J4978" s="25" t="s">
        <v>26</v>
      </c>
      <c r="K4978" s="26">
        <v>0.143617153167724</v>
      </c>
      <c r="L4978" s="26">
        <v>0.40691137313842701</v>
      </c>
      <c r="N4978">
        <f>(Tabell1[[#This Row],[TP]]+Tabell1[[#This Row],[TN]])/(Tabell1[[#This Row],[TP]]+Tabell1[[#This Row],[TN]]+Tabell1[[#This Row],[FP]]+Tabell1[[#This Row],[FN]])</f>
        <v>0.86897426603841976</v>
      </c>
      <c r="O4978">
        <f>Tabell1[[#This Row],[TP]]/(Tabell1[[#This Row],[TP]]+Tabell1[[#This Row],[FP]])</f>
        <v>0.87525448824727003</v>
      </c>
      <c r="P4978">
        <f>Tabell1[[#This Row],[TP]]/(Tabell1[[#This Row],[TP]]+Tabell1[[#This Row],[FN]])</f>
        <v>0.85966187965824392</v>
      </c>
      <c r="Q4978">
        <f>2*(Tabell1[[#This Row],[Recall]] * Tabell1[[#This Row],[Precision]]) / (Tabell1[[#This Row],[Recall]] + Tabell1[[#This Row],[Precision]])</f>
        <v>0.86738811445341157</v>
      </c>
      <c r="R4978">
        <v>4729</v>
      </c>
      <c r="S4978">
        <v>4861</v>
      </c>
      <c r="T4978">
        <v>674</v>
      </c>
      <c r="U4978">
        <v>772</v>
      </c>
    </row>
    <row r="4979" spans="1:21" hidden="1" x14ac:dyDescent="0.3">
      <c r="A4979" s="23" t="s">
        <v>48</v>
      </c>
      <c r="B4979" s="21" t="s">
        <v>32</v>
      </c>
      <c r="C4979" s="23" t="s">
        <v>40</v>
      </c>
      <c r="D4979" s="23" t="s">
        <v>40</v>
      </c>
      <c r="E4979" t="s">
        <v>46</v>
      </c>
      <c r="F4979" s="19" t="s">
        <v>21</v>
      </c>
      <c r="G4979" s="21" t="s">
        <v>29</v>
      </c>
      <c r="H4979" s="21" t="s">
        <v>29</v>
      </c>
      <c r="I4979" s="25" t="s">
        <v>25</v>
      </c>
      <c r="J4979" s="25" t="s">
        <v>26</v>
      </c>
      <c r="K4979" s="26">
        <v>0.141621112823486</v>
      </c>
      <c r="L4979" s="26">
        <v>0.37998604774475098</v>
      </c>
      <c r="N4979">
        <f>(Tabell1[[#This Row],[TP]]+Tabell1[[#This Row],[TN]])/(Tabell1[[#This Row],[TP]]+Tabell1[[#This Row],[TN]]+Tabell1[[#This Row],[FP]]+Tabell1[[#This Row],[FN]])</f>
        <v>0.86888365349764407</v>
      </c>
      <c r="O4979">
        <f>Tabell1[[#This Row],[TP]]/(Tabell1[[#This Row],[TP]]+Tabell1[[#This Row],[FP]])</f>
        <v>0.87481508875739644</v>
      </c>
      <c r="P4979">
        <f>Tabell1[[#This Row],[TP]]/(Tabell1[[#This Row],[TP]]+Tabell1[[#This Row],[FN]])</f>
        <v>0.86002544991819674</v>
      </c>
      <c r="Q4979">
        <f>2*(Tabell1[[#This Row],[Recall]] * Tabell1[[#This Row],[Precision]]) / (Tabell1[[#This Row],[Recall]] + Tabell1[[#This Row],[Precision]])</f>
        <v>0.86735722797689985</v>
      </c>
      <c r="R4979">
        <v>4731</v>
      </c>
      <c r="S4979">
        <v>4858</v>
      </c>
      <c r="T4979">
        <v>677</v>
      </c>
      <c r="U4979">
        <v>770</v>
      </c>
    </row>
    <row r="4980" spans="1:21" hidden="1" x14ac:dyDescent="0.3">
      <c r="A4980" s="23" t="s">
        <v>48</v>
      </c>
      <c r="B4980" s="21" t="s">
        <v>32</v>
      </c>
      <c r="C4980" s="23" t="s">
        <v>40</v>
      </c>
      <c r="D4980" s="23" t="s">
        <v>40</v>
      </c>
      <c r="E4980" t="s">
        <v>46</v>
      </c>
      <c r="F4980" s="19" t="s">
        <v>21</v>
      </c>
      <c r="G4980" s="21" t="s">
        <v>29</v>
      </c>
      <c r="H4980" s="21" t="s">
        <v>29</v>
      </c>
      <c r="I4980" s="25" t="s">
        <v>25</v>
      </c>
      <c r="J4980" s="21" t="s">
        <v>29</v>
      </c>
      <c r="K4980" s="26">
        <v>0.12569928169250399</v>
      </c>
      <c r="L4980" s="26">
        <v>0.32413339614868097</v>
      </c>
      <c r="N4980">
        <f>(Tabell1[[#This Row],[TP]]+Tabell1[[#This Row],[TN]])/(Tabell1[[#This Row],[TP]]+Tabell1[[#This Row],[TN]]+Tabell1[[#This Row],[FP]]+Tabell1[[#This Row],[FN]])</f>
        <v>0.86888365349764407</v>
      </c>
      <c r="O4980">
        <f>Tabell1[[#This Row],[TP]]/(Tabell1[[#This Row],[TP]]+Tabell1[[#This Row],[FP]])</f>
        <v>0.87481508875739644</v>
      </c>
      <c r="P4980">
        <f>Tabell1[[#This Row],[TP]]/(Tabell1[[#This Row],[TP]]+Tabell1[[#This Row],[FN]])</f>
        <v>0.86002544991819674</v>
      </c>
      <c r="Q4980">
        <f>2*(Tabell1[[#This Row],[Recall]] * Tabell1[[#This Row],[Precision]]) / (Tabell1[[#This Row],[Recall]] + Tabell1[[#This Row],[Precision]])</f>
        <v>0.86735722797689985</v>
      </c>
      <c r="R4980">
        <v>4731</v>
      </c>
      <c r="S4980">
        <v>4858</v>
      </c>
      <c r="T4980">
        <v>677</v>
      </c>
      <c r="U4980">
        <v>770</v>
      </c>
    </row>
    <row r="4981" spans="1:21" hidden="1" x14ac:dyDescent="0.3">
      <c r="A4981" s="21" t="s">
        <v>31</v>
      </c>
      <c r="B4981" s="21" t="s">
        <v>32</v>
      </c>
      <c r="C4981" s="23" t="s">
        <v>40</v>
      </c>
      <c r="D4981" s="23" t="s">
        <v>40</v>
      </c>
      <c r="E4981" t="s">
        <v>41</v>
      </c>
      <c r="F4981" s="19" t="s">
        <v>21</v>
      </c>
      <c r="G4981" s="21" t="s">
        <v>29</v>
      </c>
      <c r="H4981" s="21" t="s">
        <v>29</v>
      </c>
      <c r="I4981" s="21"/>
      <c r="J4981" s="21" t="s">
        <v>29</v>
      </c>
      <c r="K4981" s="26">
        <v>0.74306631088256803</v>
      </c>
      <c r="L4981" s="26">
        <v>1.1360170841217001</v>
      </c>
      <c r="N4981">
        <f>(Tabell1[[#This Row],[TP]]+Tabell1[[#This Row],[TN]])/(Tabell1[[#This Row],[TP]]+Tabell1[[#This Row],[TN]]+Tabell1[[#This Row],[FP]]+Tabell1[[#This Row],[FN]])</f>
        <v>0.87061265000451138</v>
      </c>
      <c r="O4981">
        <f>Tabell1[[#This Row],[TP]]/(Tabell1[[#This Row],[TP]]+Tabell1[[#This Row],[FP]])</f>
        <v>0.89002849002849005</v>
      </c>
      <c r="P4981">
        <f>Tabell1[[#This Row],[TP]]/(Tabell1[[#This Row],[TP]]+Tabell1[[#This Row],[FN]])</f>
        <v>0.84569572279371952</v>
      </c>
      <c r="Q4981">
        <f>2*(Tabell1[[#This Row],[Recall]] * Tabell1[[#This Row],[Precision]]) / (Tabell1[[#This Row],[Recall]] + Tabell1[[#This Row],[Precision]])</f>
        <v>0.86729594669627985</v>
      </c>
      <c r="R4981">
        <v>4686</v>
      </c>
      <c r="S4981">
        <v>4963</v>
      </c>
      <c r="T4981">
        <v>579</v>
      </c>
      <c r="U4981">
        <v>855</v>
      </c>
    </row>
    <row r="4982" spans="1:21" hidden="1" x14ac:dyDescent="0.3">
      <c r="A4982" s="21" t="s">
        <v>31</v>
      </c>
      <c r="B4982" s="25" t="s">
        <v>22</v>
      </c>
      <c r="C4982" s="23" t="s">
        <v>40</v>
      </c>
      <c r="D4982" s="23" t="s">
        <v>40</v>
      </c>
      <c r="E4982" t="s">
        <v>46</v>
      </c>
      <c r="F4982" s="19" t="s">
        <v>21</v>
      </c>
      <c r="G4982" s="25" t="s">
        <v>26</v>
      </c>
      <c r="H4982" s="25" t="s">
        <v>26</v>
      </c>
      <c r="I4982" s="21"/>
      <c r="J4982" s="25" t="s">
        <v>26</v>
      </c>
      <c r="K4982" s="26">
        <v>3.3972353935241699</v>
      </c>
      <c r="L4982" s="26">
        <v>0.85319423675537098</v>
      </c>
      <c r="N4982">
        <f>(Tabell1[[#This Row],[TP]]+Tabell1[[#This Row],[TN]])/(Tabell1[[#This Row],[TP]]+Tabell1[[#This Row],[TN]]+Tabell1[[#This Row],[FP]]+Tabell1[[#This Row],[FN]])</f>
        <v>0.87015222906850309</v>
      </c>
      <c r="O4982">
        <f>Tabell1[[#This Row],[TP]]/(Tabell1[[#This Row],[TP]]+Tabell1[[#This Row],[FP]])</f>
        <v>0.88420853796751042</v>
      </c>
      <c r="P4982">
        <f>Tabell1[[#This Row],[TP]]/(Tabell1[[#This Row],[TP]]+Tabell1[[#This Row],[FN]])</f>
        <v>0.85093619341937832</v>
      </c>
      <c r="Q4982">
        <f>2*(Tabell1[[#This Row],[Recall]] * Tabell1[[#This Row],[Precision]]) / (Tabell1[[#This Row],[Recall]] + Tabell1[[#This Row],[Precision]])</f>
        <v>0.8672533580361278</v>
      </c>
      <c r="R4982">
        <v>4681</v>
      </c>
      <c r="S4982">
        <v>4922</v>
      </c>
      <c r="T4982">
        <v>613</v>
      </c>
      <c r="U4982">
        <v>820</v>
      </c>
    </row>
    <row r="4983" spans="1:21" hidden="1" x14ac:dyDescent="0.3">
      <c r="A4983" s="25" t="s">
        <v>20</v>
      </c>
      <c r="B4983" s="21" t="s">
        <v>32</v>
      </c>
      <c r="C4983" s="23" t="s">
        <v>40</v>
      </c>
      <c r="D4983" s="20" t="s">
        <v>23</v>
      </c>
      <c r="E4983" t="s">
        <v>24</v>
      </c>
      <c r="F4983" s="19" t="s">
        <v>21</v>
      </c>
      <c r="G4983" s="21" t="s">
        <v>29</v>
      </c>
      <c r="H4983" s="21" t="s">
        <v>29</v>
      </c>
      <c r="I4983" s="25" t="s">
        <v>25</v>
      </c>
      <c r="J4983" s="25" t="s">
        <v>26</v>
      </c>
      <c r="K4983" s="26">
        <v>1.1755847930908201</v>
      </c>
      <c r="L4983" s="26">
        <v>2.1116173267364502</v>
      </c>
      <c r="N4983">
        <f>(Tabell1[[#This Row],[TP]]+Tabell1[[#This Row],[TN]])/(Tabell1[[#This Row],[TP]]+Tabell1[[#This Row],[TN]]+Tabell1[[#This Row],[FP]]+Tabell1[[#This Row],[FN]])</f>
        <v>0.78872091970670766</v>
      </c>
      <c r="O4983">
        <f>Tabell1[[#This Row],[TP]]/(Tabell1[[#This Row],[TP]]+Tabell1[[#This Row],[FP]])</f>
        <v>0.96068052930056713</v>
      </c>
      <c r="P4983">
        <f>Tabell1[[#This Row],[TP]]/(Tabell1[[#This Row],[TP]]+Tabell1[[#This Row],[FN]])</f>
        <v>0.79035769828926905</v>
      </c>
      <c r="Q4983">
        <f>2*(Tabell1[[#This Row],[Recall]] * Tabell1[[#This Row],[Precision]]) / (Tabell1[[#This Row],[Recall]] + Tabell1[[#This Row],[Precision]])</f>
        <v>0.86723549488054608</v>
      </c>
      <c r="R4983">
        <v>7623</v>
      </c>
      <c r="S4983">
        <v>1090</v>
      </c>
      <c r="T4983">
        <v>312</v>
      </c>
      <c r="U4983">
        <v>2022</v>
      </c>
    </row>
    <row r="4984" spans="1:21" hidden="1" x14ac:dyDescent="0.3">
      <c r="A4984" s="25" t="s">
        <v>20</v>
      </c>
      <c r="B4984" s="21" t="s">
        <v>32</v>
      </c>
      <c r="C4984" s="23" t="s">
        <v>40</v>
      </c>
      <c r="D4984" s="23" t="s">
        <v>40</v>
      </c>
      <c r="E4984" t="s">
        <v>41</v>
      </c>
      <c r="F4984" s="25" t="s">
        <v>30</v>
      </c>
      <c r="G4984" s="21" t="s">
        <v>29</v>
      </c>
      <c r="H4984" s="25" t="s">
        <v>26</v>
      </c>
      <c r="I4984" s="25" t="s">
        <v>25</v>
      </c>
      <c r="J4984" s="21" t="s">
        <v>29</v>
      </c>
      <c r="K4984" s="26">
        <v>3.15162754058837</v>
      </c>
      <c r="L4984" s="26">
        <v>7.9724793434143004</v>
      </c>
      <c r="N4984">
        <f>(Tabell1[[#This Row],[TP]]+Tabell1[[#This Row],[TN]])/(Tabell1[[#This Row],[TP]]+Tabell1[[#This Row],[TN]]+Tabell1[[#This Row],[FP]]+Tabell1[[#This Row],[FN]])</f>
        <v>0.86880808445366775</v>
      </c>
      <c r="O4984">
        <f>Tabell1[[#This Row],[TP]]/(Tabell1[[#This Row],[TP]]+Tabell1[[#This Row],[FP]])</f>
        <v>0.87793600887738121</v>
      </c>
      <c r="P4984">
        <f>Tabell1[[#This Row],[TP]]/(Tabell1[[#This Row],[TP]]+Tabell1[[#This Row],[FN]])</f>
        <v>0.85670456596282263</v>
      </c>
      <c r="Q4984">
        <f>2*(Tabell1[[#This Row],[Recall]] * Tabell1[[#This Row],[Precision]]) / (Tabell1[[#This Row],[Recall]] + Tabell1[[#This Row],[Precision]])</f>
        <v>0.8671903544026307</v>
      </c>
      <c r="R4984">
        <v>4747</v>
      </c>
      <c r="S4984">
        <v>4882</v>
      </c>
      <c r="T4984">
        <v>660</v>
      </c>
      <c r="U4984">
        <v>794</v>
      </c>
    </row>
    <row r="4985" spans="1:21" hidden="1" x14ac:dyDescent="0.3">
      <c r="A4985" s="25" t="s">
        <v>20</v>
      </c>
      <c r="B4985" s="21" t="s">
        <v>32</v>
      </c>
      <c r="C4985" s="23" t="s">
        <v>40</v>
      </c>
      <c r="D4985" s="23" t="s">
        <v>40</v>
      </c>
      <c r="E4985" t="s">
        <v>41</v>
      </c>
      <c r="F4985" s="25" t="s">
        <v>30</v>
      </c>
      <c r="G4985" s="25" t="s">
        <v>26</v>
      </c>
      <c r="H4985" s="25" t="s">
        <v>26</v>
      </c>
      <c r="I4985" s="25" t="s">
        <v>25</v>
      </c>
      <c r="J4985" s="21" t="s">
        <v>29</v>
      </c>
      <c r="K4985" s="26">
        <v>3.1360497474670401</v>
      </c>
      <c r="L4985" s="26">
        <v>8.0153281688690097</v>
      </c>
      <c r="N4985">
        <f>(Tabell1[[#This Row],[TP]]+Tabell1[[#This Row],[TN]])/(Tabell1[[#This Row],[TP]]+Tabell1[[#This Row],[TN]]+Tabell1[[#This Row],[FP]]+Tabell1[[#This Row],[FN]])</f>
        <v>0.86880808445366775</v>
      </c>
      <c r="O4985">
        <f>Tabell1[[#This Row],[TP]]/(Tabell1[[#This Row],[TP]]+Tabell1[[#This Row],[FP]])</f>
        <v>0.87793600887738121</v>
      </c>
      <c r="P4985">
        <f>Tabell1[[#This Row],[TP]]/(Tabell1[[#This Row],[TP]]+Tabell1[[#This Row],[FN]])</f>
        <v>0.85670456596282263</v>
      </c>
      <c r="Q4985">
        <f>2*(Tabell1[[#This Row],[Recall]] * Tabell1[[#This Row],[Precision]]) / (Tabell1[[#This Row],[Recall]] + Tabell1[[#This Row],[Precision]])</f>
        <v>0.8671903544026307</v>
      </c>
      <c r="R4985">
        <v>4747</v>
      </c>
      <c r="S4985">
        <v>4882</v>
      </c>
      <c r="T4985">
        <v>660</v>
      </c>
      <c r="U4985">
        <v>794</v>
      </c>
    </row>
    <row r="4986" spans="1:21" hidden="1" x14ac:dyDescent="0.3">
      <c r="A4986" s="21" t="s">
        <v>31</v>
      </c>
      <c r="B4986" s="25" t="s">
        <v>22</v>
      </c>
      <c r="C4986" s="23" t="s">
        <v>40</v>
      </c>
      <c r="D4986" s="23" t="s">
        <v>40</v>
      </c>
      <c r="E4986" t="s">
        <v>41</v>
      </c>
      <c r="F4986" s="25" t="s">
        <v>30</v>
      </c>
      <c r="G4986" s="25" t="s">
        <v>26</v>
      </c>
      <c r="H4986" s="21" t="s">
        <v>29</v>
      </c>
      <c r="I4986" s="21"/>
      <c r="J4986" s="21" t="s">
        <v>29</v>
      </c>
      <c r="K4986" s="26">
        <v>1.5786201953887899</v>
      </c>
      <c r="L4986" s="26">
        <v>0.50833606719970703</v>
      </c>
      <c r="N4986">
        <f>(Tabell1[[#This Row],[TP]]+Tabell1[[#This Row],[TN]])/(Tabell1[[#This Row],[TP]]+Tabell1[[#This Row],[TN]]+Tabell1[[#This Row],[FP]]+Tabell1[[#This Row],[FN]])</f>
        <v>0.86871785617612562</v>
      </c>
      <c r="O4986">
        <f>Tabell1[[#This Row],[TP]]/(Tabell1[[#This Row],[TP]]+Tabell1[[#This Row],[FP]])</f>
        <v>0.8773550055411895</v>
      </c>
      <c r="P4986">
        <f>Tabell1[[#This Row],[TP]]/(Tabell1[[#This Row],[TP]]+Tabell1[[#This Row],[FN]])</f>
        <v>0.85724598447933587</v>
      </c>
      <c r="Q4986">
        <f>2*(Tabell1[[#This Row],[Recall]] * Tabell1[[#This Row],[Precision]]) / (Tabell1[[#This Row],[Recall]] + Tabell1[[#This Row],[Precision]])</f>
        <v>0.86718393427658602</v>
      </c>
      <c r="R4986">
        <v>4750</v>
      </c>
      <c r="S4986">
        <v>4878</v>
      </c>
      <c r="T4986">
        <v>664</v>
      </c>
      <c r="U4986">
        <v>791</v>
      </c>
    </row>
    <row r="4987" spans="1:21" hidden="1" x14ac:dyDescent="0.3">
      <c r="A4987" s="25" t="s">
        <v>20</v>
      </c>
      <c r="B4987" s="21" t="s">
        <v>32</v>
      </c>
      <c r="C4987" s="23" t="s">
        <v>40</v>
      </c>
      <c r="D4987" s="20" t="s">
        <v>23</v>
      </c>
      <c r="E4987" t="s">
        <v>24</v>
      </c>
      <c r="F4987" s="25" t="s">
        <v>30</v>
      </c>
      <c r="G4987" s="25" t="s">
        <v>26</v>
      </c>
      <c r="H4987" s="25" t="s">
        <v>26</v>
      </c>
      <c r="I4987" s="25" t="s">
        <v>25</v>
      </c>
      <c r="J4987" s="25" t="s">
        <v>26</v>
      </c>
      <c r="K4987" s="26">
        <v>3.2514896392822199</v>
      </c>
      <c r="L4987" s="26">
        <v>4.7001686096191397</v>
      </c>
      <c r="N4987">
        <f>(Tabell1[[#This Row],[TP]]+Tabell1[[#This Row],[TN]])/(Tabell1[[#This Row],[TP]]+Tabell1[[#This Row],[TN]]+Tabell1[[#This Row],[FP]]+Tabell1[[#This Row],[FN]])</f>
        <v>0.78917353127545942</v>
      </c>
      <c r="O4987">
        <f>Tabell1[[#This Row],[TP]]/(Tabell1[[#This Row],[TP]]+Tabell1[[#This Row],[FP]])</f>
        <v>0.96374239350912783</v>
      </c>
      <c r="P4987">
        <f>Tabell1[[#This Row],[TP]]/(Tabell1[[#This Row],[TP]]+Tabell1[[#This Row],[FN]])</f>
        <v>0.78818040435458792</v>
      </c>
      <c r="Q4987">
        <f>2*(Tabell1[[#This Row],[Recall]] * Tabell1[[#This Row],[Precision]]) / (Tabell1[[#This Row],[Recall]] + Tabell1[[#This Row],[Precision]])</f>
        <v>0.86716477499572242</v>
      </c>
      <c r="R4987">
        <v>7602</v>
      </c>
      <c r="S4987">
        <v>1116</v>
      </c>
      <c r="T4987">
        <v>286</v>
      </c>
      <c r="U4987">
        <v>2043</v>
      </c>
    </row>
    <row r="4988" spans="1:21" hidden="1" x14ac:dyDescent="0.3">
      <c r="A4988" s="21" t="s">
        <v>31</v>
      </c>
      <c r="B4988" s="21" t="s">
        <v>32</v>
      </c>
      <c r="C4988" s="23" t="s">
        <v>40</v>
      </c>
      <c r="D4988" s="23" t="s">
        <v>40</v>
      </c>
      <c r="E4988" t="s">
        <v>46</v>
      </c>
      <c r="F4988" s="19" t="s">
        <v>21</v>
      </c>
      <c r="G4988" s="21" t="s">
        <v>29</v>
      </c>
      <c r="H4988" s="25" t="s">
        <v>26</v>
      </c>
      <c r="I4988" s="25" t="s">
        <v>25</v>
      </c>
      <c r="J4988" s="21" t="s">
        <v>29</v>
      </c>
      <c r="K4988" s="26">
        <v>0.64386439323425204</v>
      </c>
      <c r="L4988" s="26">
        <v>0.41471767425537098</v>
      </c>
      <c r="N4988">
        <f>(Tabell1[[#This Row],[TP]]+Tabell1[[#This Row],[TN]])/(Tabell1[[#This Row],[TP]]+Tabell1[[#This Row],[TN]]+Tabell1[[#This Row],[FP]]+Tabell1[[#This Row],[FN]])</f>
        <v>0.86843059079376583</v>
      </c>
      <c r="O4988">
        <f>Tabell1[[#This Row],[TP]]/(Tabell1[[#This Row],[TP]]+Tabell1[[#This Row],[FP]])</f>
        <v>0.87304219642528103</v>
      </c>
      <c r="P4988">
        <f>Tabell1[[#This Row],[TP]]/(Tabell1[[#This Row],[TP]]+Tabell1[[#This Row],[FN]])</f>
        <v>0.86129794582803132</v>
      </c>
      <c r="Q4988">
        <f>2*(Tabell1[[#This Row],[Recall]] * Tabell1[[#This Row],[Precision]]) / (Tabell1[[#This Row],[Recall]] + Tabell1[[#This Row],[Precision]])</f>
        <v>0.86713030746705722</v>
      </c>
      <c r="R4988">
        <v>4738</v>
      </c>
      <c r="S4988">
        <v>4846</v>
      </c>
      <c r="T4988">
        <v>689</v>
      </c>
      <c r="U4988">
        <v>763</v>
      </c>
    </row>
    <row r="4989" spans="1:21" hidden="1" x14ac:dyDescent="0.3">
      <c r="A4989" s="21" t="s">
        <v>31</v>
      </c>
      <c r="B4989" s="25" t="s">
        <v>22</v>
      </c>
      <c r="C4989" s="23" t="s">
        <v>40</v>
      </c>
      <c r="D4989" s="23" t="s">
        <v>40</v>
      </c>
      <c r="E4989" t="s">
        <v>41</v>
      </c>
      <c r="F4989" s="25" t="s">
        <v>30</v>
      </c>
      <c r="G4989" s="25" t="s">
        <v>26</v>
      </c>
      <c r="H4989" s="21" t="s">
        <v>29</v>
      </c>
      <c r="I4989" s="25" t="s">
        <v>25</v>
      </c>
      <c r="J4989" s="21" t="s">
        <v>29</v>
      </c>
      <c r="K4989" s="26">
        <v>1.5936863422393699</v>
      </c>
      <c r="L4989" s="26">
        <v>0.49589109420776301</v>
      </c>
      <c r="N4989">
        <f>(Tabell1[[#This Row],[TP]]+Tabell1[[#This Row],[TN]])/(Tabell1[[#This Row],[TP]]+Tabell1[[#This Row],[TN]]+Tabell1[[#This Row],[FP]]+Tabell1[[#This Row],[FN]])</f>
        <v>0.86700351890282412</v>
      </c>
      <c r="O4989">
        <f>Tabell1[[#This Row],[TP]]/(Tabell1[[#This Row],[TP]]+Tabell1[[#This Row],[FP]])</f>
        <v>0.86646242566228149</v>
      </c>
      <c r="P4989">
        <f>Tabell1[[#This Row],[TP]]/(Tabell1[[#This Row],[TP]]+Tabell1[[#This Row],[FN]])</f>
        <v>0.86771340913192563</v>
      </c>
      <c r="Q4989">
        <f>2*(Tabell1[[#This Row],[Recall]] * Tabell1[[#This Row],[Precision]]) / (Tabell1[[#This Row],[Recall]] + Tabell1[[#This Row],[Precision]])</f>
        <v>0.86708746618575283</v>
      </c>
      <c r="R4989">
        <v>4808</v>
      </c>
      <c r="S4989">
        <v>4801</v>
      </c>
      <c r="T4989">
        <v>741</v>
      </c>
      <c r="U4989">
        <v>733</v>
      </c>
    </row>
    <row r="4990" spans="1:21" hidden="1" x14ac:dyDescent="0.3">
      <c r="A4990" s="21" t="s">
        <v>31</v>
      </c>
      <c r="B4990" s="23" t="s">
        <v>33</v>
      </c>
      <c r="C4990" s="23" t="s">
        <v>40</v>
      </c>
      <c r="D4990" s="23" t="s">
        <v>40</v>
      </c>
      <c r="E4990" t="s">
        <v>41</v>
      </c>
      <c r="F4990" s="25" t="s">
        <v>30</v>
      </c>
      <c r="G4990" s="21" t="s">
        <v>29</v>
      </c>
      <c r="H4990" s="21" t="s">
        <v>29</v>
      </c>
      <c r="I4990" s="21"/>
      <c r="J4990" s="21" t="s">
        <v>29</v>
      </c>
      <c r="K4990" s="26">
        <v>44.290545463561998</v>
      </c>
      <c r="L4990" s="26">
        <v>1.49102807044982</v>
      </c>
      <c r="N4990">
        <f>(Tabell1[[#This Row],[TP]]+Tabell1[[#This Row],[TN]])/(Tabell1[[#This Row],[TP]]+Tabell1[[#This Row],[TN]]+Tabell1[[#This Row],[FP]]+Tabell1[[#This Row],[FN]])</f>
        <v>0.8632139312460525</v>
      </c>
      <c r="O4990">
        <f>Tabell1[[#This Row],[TP]]/(Tabell1[[#This Row],[TP]]+Tabell1[[#This Row],[FP]])</f>
        <v>0.84325430666894086</v>
      </c>
      <c r="P4990">
        <f>Tabell1[[#This Row],[TP]]/(Tabell1[[#This Row],[TP]]+Tabell1[[#This Row],[FN]])</f>
        <v>0.89225771521386033</v>
      </c>
      <c r="Q4990">
        <f>2*(Tabell1[[#This Row],[Recall]] * Tabell1[[#This Row],[Precision]]) / (Tabell1[[#This Row],[Recall]] + Tabell1[[#This Row],[Precision]])</f>
        <v>0.86706418800420904</v>
      </c>
      <c r="R4990">
        <v>4944</v>
      </c>
      <c r="S4990">
        <v>4623</v>
      </c>
      <c r="T4990">
        <v>919</v>
      </c>
      <c r="U4990">
        <v>597</v>
      </c>
    </row>
    <row r="4991" spans="1:21" hidden="1" x14ac:dyDescent="0.3">
      <c r="A4991" s="25" t="s">
        <v>20</v>
      </c>
      <c r="B4991" s="21" t="s">
        <v>32</v>
      </c>
      <c r="C4991" s="24" t="s">
        <v>38</v>
      </c>
      <c r="D4991" s="20" t="s">
        <v>23</v>
      </c>
      <c r="E4991" t="s">
        <v>24</v>
      </c>
      <c r="F4991" s="19" t="s">
        <v>21</v>
      </c>
      <c r="G4991" s="21" t="s">
        <v>29</v>
      </c>
      <c r="H4991" s="21" t="s">
        <v>29</v>
      </c>
      <c r="I4991" s="25" t="s">
        <v>25</v>
      </c>
      <c r="J4991" s="25" t="s">
        <v>26</v>
      </c>
      <c r="K4991" s="26">
        <v>1.62932252883911</v>
      </c>
      <c r="L4991" s="26">
        <v>2.7390103340148899</v>
      </c>
      <c r="N4991">
        <f>(Tabell1[[#This Row],[TP]]+Tabell1[[#This Row],[TN]])/(Tabell1[[#This Row],[TP]]+Tabell1[[#This Row],[TN]]+Tabell1[[#This Row],[FP]]+Tabell1[[#This Row],[FN]])</f>
        <v>0.78844935276545669</v>
      </c>
      <c r="O4991">
        <f>Tabell1[[#This Row],[TP]]/(Tabell1[[#This Row],[TP]]+Tabell1[[#This Row],[FP]])</f>
        <v>0.96066565809379723</v>
      </c>
      <c r="P4991">
        <f>Tabell1[[#This Row],[TP]]/(Tabell1[[#This Row],[TP]]+Tabell1[[#This Row],[FN]])</f>
        <v>0.79004665629860027</v>
      </c>
      <c r="Q4991">
        <f>2*(Tabell1[[#This Row],[Recall]] * Tabell1[[#This Row],[Precision]]) / (Tabell1[[#This Row],[Recall]] + Tabell1[[#This Row],[Precision]])</f>
        <v>0.86704215736473789</v>
      </c>
      <c r="R4991">
        <v>7620</v>
      </c>
      <c r="S4991">
        <v>1090</v>
      </c>
      <c r="T4991">
        <v>312</v>
      </c>
      <c r="U4991">
        <v>2025</v>
      </c>
    </row>
    <row r="4992" spans="1:21" hidden="1" x14ac:dyDescent="0.3">
      <c r="A4992" s="25" t="s">
        <v>20</v>
      </c>
      <c r="B4992" s="25" t="s">
        <v>22</v>
      </c>
      <c r="C4992" s="23" t="s">
        <v>40</v>
      </c>
      <c r="D4992" s="20" t="s">
        <v>23</v>
      </c>
      <c r="E4992" t="s">
        <v>24</v>
      </c>
      <c r="F4992" s="19" t="s">
        <v>21</v>
      </c>
      <c r="G4992" s="25" t="s">
        <v>26</v>
      </c>
      <c r="H4992" s="25" t="s">
        <v>26</v>
      </c>
      <c r="I4992" s="25" t="s">
        <v>25</v>
      </c>
      <c r="J4992" s="25" t="s">
        <v>26</v>
      </c>
      <c r="K4992" s="26">
        <v>1.9237802028655999</v>
      </c>
      <c r="L4992" s="26">
        <v>3.8018732070922798</v>
      </c>
      <c r="N4992">
        <f>(Tabell1[[#This Row],[TP]]+Tabell1[[#This Row],[TN]])/(Tabell1[[#This Row],[TP]]+Tabell1[[#This Row],[TN]]+Tabell1[[#This Row],[FP]]+Tabell1[[#This Row],[FN]])</f>
        <v>0.79007875441296282</v>
      </c>
      <c r="O4992">
        <f>Tabell1[[#This Row],[TP]]/(Tabell1[[#This Row],[TP]]+Tabell1[[#This Row],[FP]])</f>
        <v>0.9700975359342916</v>
      </c>
      <c r="P4992">
        <f>Tabell1[[#This Row],[TP]]/(Tabell1[[#This Row],[TP]]+Tabell1[[#This Row],[FN]])</f>
        <v>0.78372213582166927</v>
      </c>
      <c r="Q4992">
        <f>2*(Tabell1[[#This Row],[Recall]] * Tabell1[[#This Row],[Precision]]) / (Tabell1[[#This Row],[Recall]] + Tabell1[[#This Row],[Precision]])</f>
        <v>0.86700693926707584</v>
      </c>
      <c r="R4992">
        <v>7559</v>
      </c>
      <c r="S4992">
        <v>1169</v>
      </c>
      <c r="T4992">
        <v>233</v>
      </c>
      <c r="U4992">
        <v>2086</v>
      </c>
    </row>
    <row r="4993" spans="1:21" hidden="1" x14ac:dyDescent="0.3">
      <c r="A4993" s="21" t="s">
        <v>31</v>
      </c>
      <c r="B4993" s="23" t="s">
        <v>33</v>
      </c>
      <c r="C4993" s="25" t="s">
        <v>36</v>
      </c>
      <c r="D4993" s="25" t="s">
        <v>36</v>
      </c>
      <c r="E4993" t="s">
        <v>44</v>
      </c>
      <c r="F4993" s="25" t="s">
        <v>30</v>
      </c>
      <c r="G4993" s="25" t="s">
        <v>26</v>
      </c>
      <c r="H4993" s="21" t="s">
        <v>29</v>
      </c>
      <c r="I4993" s="21"/>
      <c r="J4993" s="25" t="s">
        <v>26</v>
      </c>
      <c r="K4993" s="26">
        <v>128.63196611404399</v>
      </c>
      <c r="L4993" s="26">
        <v>8.4374232292175293</v>
      </c>
      <c r="N4993">
        <f>(Tabell1[[#This Row],[TP]]+Tabell1[[#This Row],[TN]])/(Tabell1[[#This Row],[TP]]+Tabell1[[#This Row],[TN]]+Tabell1[[#This Row],[FP]]+Tabell1[[#This Row],[FN]])</f>
        <v>0.79447071662422697</v>
      </c>
      <c r="O4993">
        <f>Tabell1[[#This Row],[TP]]/(Tabell1[[#This Row],[TP]]+Tabell1[[#This Row],[FP]])</f>
        <v>0.76689224362311292</v>
      </c>
      <c r="P4993">
        <f>Tabell1[[#This Row],[TP]]/(Tabell1[[#This Row],[TP]]+Tabell1[[#This Row],[FN]])</f>
        <v>0.99715716799783405</v>
      </c>
      <c r="Q4993">
        <f>2*(Tabell1[[#This Row],[Recall]] * Tabell1[[#This Row],[Precision]]) / (Tabell1[[#This Row],[Recall]] + Tabell1[[#This Row],[Precision]])</f>
        <v>0.86699623352165711</v>
      </c>
      <c r="R4993">
        <v>7366</v>
      </c>
      <c r="S4993">
        <v>1370</v>
      </c>
      <c r="T4993">
        <v>2239</v>
      </c>
      <c r="U4993">
        <v>21</v>
      </c>
    </row>
    <row r="4994" spans="1:21" hidden="1" x14ac:dyDescent="0.3">
      <c r="A4994" s="21" t="s">
        <v>31</v>
      </c>
      <c r="B4994" s="23" t="s">
        <v>33</v>
      </c>
      <c r="C4994" s="25" t="s">
        <v>36</v>
      </c>
      <c r="D4994" s="25" t="s">
        <v>36</v>
      </c>
      <c r="E4994" t="s">
        <v>37</v>
      </c>
      <c r="F4994" s="19" t="s">
        <v>21</v>
      </c>
      <c r="G4994" s="21" t="s">
        <v>29</v>
      </c>
      <c r="H4994" s="25" t="s">
        <v>26</v>
      </c>
      <c r="I4994" s="21"/>
      <c r="J4994" s="21" t="s">
        <v>29</v>
      </c>
      <c r="K4994" s="26">
        <v>68.504275560379</v>
      </c>
      <c r="L4994" s="26">
        <v>0.53401374816894498</v>
      </c>
      <c r="N4994">
        <f>(Tabell1[[#This Row],[TP]]+Tabell1[[#This Row],[TN]])/(Tabell1[[#This Row],[TP]]+Tabell1[[#This Row],[TN]]+Tabell1[[#This Row],[FP]]+Tabell1[[#This Row],[FN]])</f>
        <v>0.79647069580323671</v>
      </c>
      <c r="O4994">
        <f>Tabell1[[#This Row],[TP]]/(Tabell1[[#This Row],[TP]]+Tabell1[[#This Row],[FP]])</f>
        <v>0.76973684210526316</v>
      </c>
      <c r="P4994">
        <f>Tabell1[[#This Row],[TP]]/(Tabell1[[#This Row],[TP]]+Tabell1[[#This Row],[FN]])</f>
        <v>0.99233926128590966</v>
      </c>
      <c r="Q4994">
        <f>2*(Tabell1[[#This Row],[Recall]] * Tabell1[[#This Row],[Precision]]) / (Tabell1[[#This Row],[Recall]] + Tabell1[[#This Row],[Precision]])</f>
        <v>0.86697741125851546</v>
      </c>
      <c r="R4994">
        <v>7254</v>
      </c>
      <c r="S4994">
        <v>1457</v>
      </c>
      <c r="T4994">
        <v>2170</v>
      </c>
      <c r="U4994">
        <v>56</v>
      </c>
    </row>
    <row r="4995" spans="1:21" hidden="1" x14ac:dyDescent="0.3">
      <c r="A4995" s="21" t="s">
        <v>31</v>
      </c>
      <c r="B4995" s="21" t="s">
        <v>32</v>
      </c>
      <c r="C4995" s="23" t="s">
        <v>40</v>
      </c>
      <c r="D4995" s="23" t="s">
        <v>40</v>
      </c>
      <c r="E4995" t="s">
        <v>41</v>
      </c>
      <c r="F4995" s="19" t="s">
        <v>21</v>
      </c>
      <c r="G4995" s="21" t="s">
        <v>29</v>
      </c>
      <c r="H4995" s="25" t="s">
        <v>26</v>
      </c>
      <c r="I4995" s="25" t="s">
        <v>25</v>
      </c>
      <c r="J4995" s="21" t="s">
        <v>29</v>
      </c>
      <c r="K4995" s="26">
        <v>0.86867880821228005</v>
      </c>
      <c r="L4995" s="26">
        <v>0.26483106613159102</v>
      </c>
      <c r="N4995">
        <f>(Tabell1[[#This Row],[TP]]+Tabell1[[#This Row],[TN]])/(Tabell1[[#This Row],[TP]]+Tabell1[[#This Row],[TN]]+Tabell1[[#This Row],[FP]]+Tabell1[[#This Row],[FN]])</f>
        <v>0.86718397545790848</v>
      </c>
      <c r="O4995">
        <f>Tabell1[[#This Row],[TP]]/(Tabell1[[#This Row],[TP]]+Tabell1[[#This Row],[FP]])</f>
        <v>0.86850208295598619</v>
      </c>
      <c r="P4995">
        <f>Tabell1[[#This Row],[TP]]/(Tabell1[[#This Row],[TP]]+Tabell1[[#This Row],[FN]])</f>
        <v>0.86536726222703486</v>
      </c>
      <c r="Q4995">
        <f>2*(Tabell1[[#This Row],[Recall]] * Tabell1[[#This Row],[Precision]]) / (Tabell1[[#This Row],[Recall]] + Tabell1[[#This Row],[Precision]])</f>
        <v>0.86693183872717394</v>
      </c>
      <c r="R4995">
        <v>4795</v>
      </c>
      <c r="S4995">
        <v>4816</v>
      </c>
      <c r="T4995">
        <v>726</v>
      </c>
      <c r="U4995">
        <v>746</v>
      </c>
    </row>
    <row r="4996" spans="1:21" hidden="1" x14ac:dyDescent="0.3">
      <c r="A4996" s="21" t="s">
        <v>31</v>
      </c>
      <c r="B4996" s="23" t="s">
        <v>33</v>
      </c>
      <c r="C4996" s="24" t="s">
        <v>38</v>
      </c>
      <c r="D4996" s="24" t="s">
        <v>38</v>
      </c>
      <c r="E4996" t="s">
        <v>45</v>
      </c>
      <c r="F4996" s="25" t="s">
        <v>30</v>
      </c>
      <c r="G4996" s="25" t="s">
        <v>26</v>
      </c>
      <c r="H4996" s="21" t="s">
        <v>29</v>
      </c>
      <c r="I4996" s="21"/>
      <c r="J4996" s="25" t="s">
        <v>26</v>
      </c>
      <c r="K4996" s="26">
        <v>170.99833655357301</v>
      </c>
      <c r="L4996" s="26">
        <v>8.9409947395324707</v>
      </c>
      <c r="N4996">
        <f>(Tabell1[[#This Row],[TP]]+Tabell1[[#This Row],[TN]])/(Tabell1[[#This Row],[TP]]+Tabell1[[#This Row],[TN]]+Tabell1[[#This Row],[FP]]+Tabell1[[#This Row],[FN]])</f>
        <v>0.81874039938556065</v>
      </c>
      <c r="O4996">
        <f>Tabell1[[#This Row],[TP]]/(Tabell1[[#This Row],[TP]]+Tabell1[[#This Row],[FP]])</f>
        <v>0.77256061502069784</v>
      </c>
      <c r="P4996">
        <f>Tabell1[[#This Row],[TP]]/(Tabell1[[#This Row],[TP]]+Tabell1[[#This Row],[FN]])</f>
        <v>0.98745275888133033</v>
      </c>
      <c r="Q4996">
        <f>2*(Tabell1[[#This Row],[Recall]] * Tabell1[[#This Row],[Precision]]) / (Tabell1[[#This Row],[Recall]] + Tabell1[[#This Row],[Precision]])</f>
        <v>0.86688785666887846</v>
      </c>
      <c r="R4996">
        <v>6532</v>
      </c>
      <c r="S4996">
        <v>2529</v>
      </c>
      <c r="T4996">
        <v>1923</v>
      </c>
      <c r="U4996">
        <v>83</v>
      </c>
    </row>
    <row r="4997" spans="1:21" hidden="1" x14ac:dyDescent="0.3">
      <c r="A4997" s="21" t="s">
        <v>31</v>
      </c>
      <c r="B4997" s="25" t="s">
        <v>22</v>
      </c>
      <c r="C4997" s="23" t="s">
        <v>40</v>
      </c>
      <c r="D4997" s="23" t="s">
        <v>40</v>
      </c>
      <c r="E4997" t="s">
        <v>46</v>
      </c>
      <c r="F4997" s="19" t="s">
        <v>21</v>
      </c>
      <c r="G4997" s="21" t="s">
        <v>29</v>
      </c>
      <c r="H4997" s="25" t="s">
        <v>26</v>
      </c>
      <c r="I4997" s="21"/>
      <c r="J4997" s="25" t="s">
        <v>26</v>
      </c>
      <c r="K4997" s="26">
        <v>3.2180945873260498</v>
      </c>
      <c r="L4997" s="26">
        <v>0.79025459289550704</v>
      </c>
      <c r="N4997">
        <f>(Tabell1[[#This Row],[TP]]+Tabell1[[#This Row],[TN]])/(Tabell1[[#This Row],[TP]]+Tabell1[[#This Row],[TN]]+Tabell1[[#This Row],[FP]]+Tabell1[[#This Row],[FN]])</f>
        <v>0.86960855382384927</v>
      </c>
      <c r="O4997">
        <f>Tabell1[[#This Row],[TP]]/(Tabell1[[#This Row],[TP]]+Tabell1[[#This Row],[FP]])</f>
        <v>0.88277421786656618</v>
      </c>
      <c r="P4997">
        <f>Tabell1[[#This Row],[TP]]/(Tabell1[[#This Row],[TP]]+Tabell1[[#This Row],[FN]])</f>
        <v>0.85148154880930738</v>
      </c>
      <c r="Q4997">
        <f>2*(Tabell1[[#This Row],[Recall]] * Tabell1[[#This Row],[Precision]]) / (Tabell1[[#This Row],[Recall]] + Tabell1[[#This Row],[Precision]])</f>
        <v>0.86684556306097893</v>
      </c>
      <c r="R4997">
        <v>4684</v>
      </c>
      <c r="S4997">
        <v>4913</v>
      </c>
      <c r="T4997">
        <v>622</v>
      </c>
      <c r="U4997">
        <v>817</v>
      </c>
    </row>
    <row r="4998" spans="1:21" hidden="1" x14ac:dyDescent="0.3">
      <c r="A4998" s="21" t="s">
        <v>31</v>
      </c>
      <c r="B4998" s="25" t="s">
        <v>22</v>
      </c>
      <c r="C4998" s="23" t="s">
        <v>40</v>
      </c>
      <c r="D4998" s="23" t="s">
        <v>40</v>
      </c>
      <c r="E4998" t="s">
        <v>46</v>
      </c>
      <c r="F4998" s="25" t="s">
        <v>30</v>
      </c>
      <c r="G4998" s="25" t="s">
        <v>26</v>
      </c>
      <c r="H4998" s="25" t="s">
        <v>26</v>
      </c>
      <c r="I4998" s="25" t="s">
        <v>25</v>
      </c>
      <c r="J4998" s="21" t="s">
        <v>29</v>
      </c>
      <c r="K4998" s="26">
        <v>2.8336520195007302</v>
      </c>
      <c r="L4998" s="26">
        <v>0.70290565490722601</v>
      </c>
      <c r="N4998">
        <f>(Tabell1[[#This Row],[TP]]+Tabell1[[#This Row],[TN]])/(Tabell1[[#This Row],[TP]]+Tabell1[[#This Row],[TN]]+Tabell1[[#This Row],[FP]]+Tabell1[[#This Row],[FN]])</f>
        <v>0.86480608916274015</v>
      </c>
      <c r="O4998">
        <f>Tabell1[[#This Row],[TP]]/(Tabell1[[#This Row],[TP]]+Tabell1[[#This Row],[FP]])</f>
        <v>0.85185185185185186</v>
      </c>
      <c r="P4998">
        <f>Tabell1[[#This Row],[TP]]/(Tabell1[[#This Row],[TP]]+Tabell1[[#This Row],[FN]])</f>
        <v>0.88220323577531357</v>
      </c>
      <c r="Q4998">
        <f>2*(Tabell1[[#This Row],[Recall]] * Tabell1[[#This Row],[Precision]]) / (Tabell1[[#This Row],[Recall]] + Tabell1[[#This Row],[Precision]])</f>
        <v>0.86676192177174494</v>
      </c>
      <c r="R4998">
        <v>4853</v>
      </c>
      <c r="S4998">
        <v>4691</v>
      </c>
      <c r="T4998">
        <v>844</v>
      </c>
      <c r="U4998">
        <v>648</v>
      </c>
    </row>
    <row r="4999" spans="1:21" hidden="1" x14ac:dyDescent="0.3">
      <c r="A4999" s="25" t="s">
        <v>20</v>
      </c>
      <c r="B4999" s="21" t="s">
        <v>32</v>
      </c>
      <c r="C4999" s="23" t="s">
        <v>40</v>
      </c>
      <c r="D4999" s="23" t="s">
        <v>40</v>
      </c>
      <c r="E4999" t="s">
        <v>46</v>
      </c>
      <c r="F4999" s="25" t="s">
        <v>30</v>
      </c>
      <c r="G4999" s="25" t="s">
        <v>26</v>
      </c>
      <c r="H4999" s="25" t="s">
        <v>26</v>
      </c>
      <c r="I4999" s="25" t="s">
        <v>25</v>
      </c>
      <c r="J4999" s="25" t="s">
        <v>26</v>
      </c>
      <c r="K4999" s="26">
        <v>3.2514896392822199</v>
      </c>
      <c r="L4999" s="26">
        <v>5.2494158744812003</v>
      </c>
      <c r="N4999">
        <f>(Tabell1[[#This Row],[TP]]+Tabell1[[#This Row],[TN]])/(Tabell1[[#This Row],[TP]]+Tabell1[[#This Row],[TN]]+Tabell1[[#This Row],[FP]]+Tabell1[[#This Row],[FN]])</f>
        <v>0.86634650235592603</v>
      </c>
      <c r="O4999">
        <f>Tabell1[[#This Row],[TP]]/(Tabell1[[#This Row],[TP]]+Tabell1[[#This Row],[FP]])</f>
        <v>0.86166007905138342</v>
      </c>
      <c r="P4999">
        <f>Tabell1[[#This Row],[TP]]/(Tabell1[[#This Row],[TP]]+Tabell1[[#This Row],[FN]])</f>
        <v>0.87184148336666056</v>
      </c>
      <c r="Q4999">
        <f>2*(Tabell1[[#This Row],[Recall]] * Tabell1[[#This Row],[Precision]]) / (Tabell1[[#This Row],[Recall]] + Tabell1[[#This Row],[Precision]])</f>
        <v>0.86672088190114749</v>
      </c>
      <c r="R4999">
        <v>4796</v>
      </c>
      <c r="S4999">
        <v>4765</v>
      </c>
      <c r="T4999">
        <v>770</v>
      </c>
      <c r="U4999">
        <v>705</v>
      </c>
    </row>
    <row r="5000" spans="1:21" hidden="1" x14ac:dyDescent="0.3">
      <c r="A5000" s="21" t="s">
        <v>31</v>
      </c>
      <c r="B5000" s="23" t="s">
        <v>33</v>
      </c>
      <c r="C5000" s="24" t="s">
        <v>38</v>
      </c>
      <c r="D5000" s="24" t="s">
        <v>38</v>
      </c>
      <c r="E5000" t="s">
        <v>39</v>
      </c>
      <c r="F5000" s="25" t="s">
        <v>30</v>
      </c>
      <c r="G5000" s="21" t="s">
        <v>29</v>
      </c>
      <c r="H5000" s="25" t="s">
        <v>26</v>
      </c>
      <c r="I5000" s="25" t="s">
        <v>25</v>
      </c>
      <c r="J5000" s="25" t="s">
        <v>26</v>
      </c>
      <c r="K5000" s="26">
        <v>225.10097575187601</v>
      </c>
      <c r="L5000" s="26">
        <v>5.4956972599029497</v>
      </c>
      <c r="N5000">
        <f>(Tabell1[[#This Row],[TP]]+Tabell1[[#This Row],[TN]])/(Tabell1[[#This Row],[TP]]+Tabell1[[#This Row],[TN]]+Tabell1[[#This Row],[FP]]+Tabell1[[#This Row],[FN]])</f>
        <v>0.81770692605602091</v>
      </c>
      <c r="O5000">
        <f>Tabell1[[#This Row],[TP]]/(Tabell1[[#This Row],[TP]]+Tabell1[[#This Row],[FP]])</f>
        <v>0.77368916059252291</v>
      </c>
      <c r="P5000">
        <f>Tabell1[[#This Row],[TP]]/(Tabell1[[#This Row],[TP]]+Tabell1[[#This Row],[FN]])</f>
        <v>0.9851796407185629</v>
      </c>
      <c r="Q5000">
        <f>2*(Tabell1[[#This Row],[Recall]] * Tabell1[[#This Row],[Precision]]) / (Tabell1[[#This Row],[Recall]] + Tabell1[[#This Row],[Precision]])</f>
        <v>0.86671934676675888</v>
      </c>
      <c r="R5000">
        <v>6581</v>
      </c>
      <c r="S5000">
        <v>2498</v>
      </c>
      <c r="T5000">
        <v>1925</v>
      </c>
      <c r="U5000">
        <v>99</v>
      </c>
    </row>
    <row r="5001" spans="1:21" hidden="1" x14ac:dyDescent="0.3">
      <c r="A5001" s="21" t="s">
        <v>31</v>
      </c>
      <c r="B5001" s="25" t="s">
        <v>22</v>
      </c>
      <c r="C5001" s="23" t="s">
        <v>40</v>
      </c>
      <c r="D5001" s="23" t="s">
        <v>40</v>
      </c>
      <c r="E5001" t="s">
        <v>41</v>
      </c>
      <c r="F5001" s="25" t="s">
        <v>30</v>
      </c>
      <c r="G5001" s="21" t="s">
        <v>29</v>
      </c>
      <c r="H5001" s="21" t="s">
        <v>29</v>
      </c>
      <c r="I5001" s="21"/>
      <c r="J5001" s="21" t="s">
        <v>29</v>
      </c>
      <c r="K5001" s="26">
        <v>1.68899297714233</v>
      </c>
      <c r="L5001" s="26">
        <v>0.49070477485656699</v>
      </c>
      <c r="N5001">
        <f>(Tabell1[[#This Row],[TP]]+Tabell1[[#This Row],[TN]])/(Tabell1[[#This Row],[TP]]+Tabell1[[#This Row],[TN]]+Tabell1[[#This Row],[FP]]+Tabell1[[#This Row],[FN]])</f>
        <v>0.86754488856807721</v>
      </c>
      <c r="O5001">
        <f>Tabell1[[#This Row],[TP]]/(Tabell1[[#This Row],[TP]]+Tabell1[[#This Row],[FP]])</f>
        <v>0.87237154872920097</v>
      </c>
      <c r="P5001">
        <f>Tabell1[[#This Row],[TP]]/(Tabell1[[#This Row],[TP]]+Tabell1[[#This Row],[FN]])</f>
        <v>0.86103591409492874</v>
      </c>
      <c r="Q5001">
        <f>2*(Tabell1[[#This Row],[Recall]] * Tabell1[[#This Row],[Precision]]) / (Tabell1[[#This Row],[Recall]] + Tabell1[[#This Row],[Precision]])</f>
        <v>0.86666666666666659</v>
      </c>
      <c r="R5001">
        <v>4771</v>
      </c>
      <c r="S5001">
        <v>4844</v>
      </c>
      <c r="T5001">
        <v>698</v>
      </c>
      <c r="U5001">
        <v>770</v>
      </c>
    </row>
    <row r="5002" spans="1:21" hidden="1" x14ac:dyDescent="0.3">
      <c r="A5002" s="21" t="s">
        <v>31</v>
      </c>
      <c r="B5002" s="21" t="s">
        <v>32</v>
      </c>
      <c r="C5002" s="23" t="s">
        <v>40</v>
      </c>
      <c r="D5002" s="23" t="s">
        <v>40</v>
      </c>
      <c r="E5002" t="s">
        <v>46</v>
      </c>
      <c r="F5002" s="25" t="s">
        <v>30</v>
      </c>
      <c r="G5002" s="21" t="s">
        <v>29</v>
      </c>
      <c r="H5002" s="25" t="s">
        <v>26</v>
      </c>
      <c r="I5002" s="25" t="s">
        <v>25</v>
      </c>
      <c r="J5002" s="21" t="s">
        <v>29</v>
      </c>
      <c r="K5002" s="26">
        <v>2.3685634136199898</v>
      </c>
      <c r="L5002" s="26">
        <v>0.80234813690185502</v>
      </c>
      <c r="N5002">
        <f>(Tabell1[[#This Row],[TP]]+Tabell1[[#This Row],[TN]])/(Tabell1[[#This Row],[TP]]+Tabell1[[#This Row],[TN]]+Tabell1[[#This Row],[FP]]+Tabell1[[#This Row],[FN]])</f>
        <v>0.86389996375498368</v>
      </c>
      <c r="O5002">
        <f>Tabell1[[#This Row],[TP]]/(Tabell1[[#This Row],[TP]]+Tabell1[[#This Row],[FP]])</f>
        <v>0.8470751605624024</v>
      </c>
      <c r="P5002">
        <f>Tabell1[[#This Row],[TP]]/(Tabell1[[#This Row],[TP]]+Tabell1[[#This Row],[FN]])</f>
        <v>0.88711143428467554</v>
      </c>
      <c r="Q5002">
        <f>2*(Tabell1[[#This Row],[Recall]] * Tabell1[[#This Row],[Precision]]) / (Tabell1[[#This Row],[Recall]] + Tabell1[[#This Row],[Precision]])</f>
        <v>0.86663114899662574</v>
      </c>
      <c r="R5002">
        <v>4880</v>
      </c>
      <c r="S5002">
        <v>4654</v>
      </c>
      <c r="T5002">
        <v>881</v>
      </c>
      <c r="U5002">
        <v>621</v>
      </c>
    </row>
    <row r="5003" spans="1:21" hidden="1" x14ac:dyDescent="0.3">
      <c r="A5003" s="21" t="s">
        <v>31</v>
      </c>
      <c r="B5003" s="25" t="s">
        <v>22</v>
      </c>
      <c r="C5003" s="23" t="s">
        <v>40</v>
      </c>
      <c r="D5003" s="20" t="s">
        <v>23</v>
      </c>
      <c r="E5003" t="s">
        <v>24</v>
      </c>
      <c r="F5003" s="19" t="s">
        <v>21</v>
      </c>
      <c r="G5003" s="21" t="s">
        <v>29</v>
      </c>
      <c r="H5003" s="21" t="s">
        <v>29</v>
      </c>
      <c r="I5003" s="25" t="s">
        <v>25</v>
      </c>
      <c r="J5003" s="21" t="s">
        <v>29</v>
      </c>
      <c r="K5003" s="26">
        <v>0.69540929794311501</v>
      </c>
      <c r="L5003" s="26">
        <v>0.333077192306518</v>
      </c>
      <c r="N5003">
        <f>(Tabell1[[#This Row],[TP]]+Tabell1[[#This Row],[TN]])/(Tabell1[[#This Row],[TP]]+Tabell1[[#This Row],[TN]]+Tabell1[[#This Row],[FP]]+Tabell1[[#This Row],[FN]])</f>
        <v>0.78890196433420834</v>
      </c>
      <c r="O5003">
        <f>Tabell1[[#This Row],[TP]]/(Tabell1[[#This Row],[TP]]+Tabell1[[#This Row],[FP]])</f>
        <v>0.9666879387364391</v>
      </c>
      <c r="P5003">
        <f>Tabell1[[#This Row],[TP]]/(Tabell1[[#This Row],[TP]]+Tabell1[[#This Row],[FN]])</f>
        <v>0.78527734577501296</v>
      </c>
      <c r="Q5003">
        <f>2*(Tabell1[[#This Row],[Recall]] * Tabell1[[#This Row],[Precision]]) / (Tabell1[[#This Row],[Recall]] + Tabell1[[#This Row],[Precision]])</f>
        <v>0.86659038901601837</v>
      </c>
      <c r="R5003">
        <v>7574</v>
      </c>
      <c r="S5003">
        <v>1141</v>
      </c>
      <c r="T5003">
        <v>261</v>
      </c>
      <c r="U5003">
        <v>2071</v>
      </c>
    </row>
    <row r="5004" spans="1:21" hidden="1" x14ac:dyDescent="0.3">
      <c r="A5004" s="21" t="s">
        <v>31</v>
      </c>
      <c r="B5004" s="23" t="s">
        <v>33</v>
      </c>
      <c r="C5004" s="23" t="s">
        <v>40</v>
      </c>
      <c r="D5004" s="23" t="s">
        <v>40</v>
      </c>
      <c r="E5004" t="s">
        <v>46</v>
      </c>
      <c r="F5004" s="25" t="s">
        <v>30</v>
      </c>
      <c r="G5004" s="21" t="s">
        <v>29</v>
      </c>
      <c r="H5004" s="25" t="s">
        <v>26</v>
      </c>
      <c r="I5004" s="25" t="s">
        <v>25</v>
      </c>
      <c r="J5004" s="21" t="s">
        <v>29</v>
      </c>
      <c r="K5004" s="26">
        <v>69.595636844634996</v>
      </c>
      <c r="L5004" s="26">
        <v>1.86752033233642</v>
      </c>
      <c r="N5004">
        <f>(Tabell1[[#This Row],[TP]]+Tabell1[[#This Row],[TN]])/(Tabell1[[#This Row],[TP]]+Tabell1[[#This Row],[TN]]+Tabell1[[#This Row],[FP]]+Tabell1[[#This Row],[FN]])</f>
        <v>0.85991301196085534</v>
      </c>
      <c r="O5004">
        <f>Tabell1[[#This Row],[TP]]/(Tabell1[[#This Row],[TP]]+Tabell1[[#This Row],[FP]])</f>
        <v>0.82583621683967701</v>
      </c>
      <c r="P5004">
        <f>Tabell1[[#This Row],[TP]]/(Tabell1[[#This Row],[TP]]+Tabell1[[#This Row],[FN]])</f>
        <v>0.91110707144155612</v>
      </c>
      <c r="Q5004">
        <f>2*(Tabell1[[#This Row],[Recall]] * Tabell1[[#This Row],[Precision]]) / (Tabell1[[#This Row],[Recall]] + Tabell1[[#This Row],[Precision]])</f>
        <v>0.8663785652549697</v>
      </c>
      <c r="R5004">
        <v>5012</v>
      </c>
      <c r="S5004">
        <v>4478</v>
      </c>
      <c r="T5004">
        <v>1057</v>
      </c>
      <c r="U5004">
        <v>489</v>
      </c>
    </row>
    <row r="5005" spans="1:21" hidden="1" x14ac:dyDescent="0.3">
      <c r="A5005" s="21" t="s">
        <v>31</v>
      </c>
      <c r="B5005" s="25" t="s">
        <v>22</v>
      </c>
      <c r="C5005" s="23" t="s">
        <v>40</v>
      </c>
      <c r="D5005" s="23" t="s">
        <v>40</v>
      </c>
      <c r="E5005" t="s">
        <v>46</v>
      </c>
      <c r="F5005" s="19" t="s">
        <v>21</v>
      </c>
      <c r="G5005" s="25" t="s">
        <v>26</v>
      </c>
      <c r="H5005" s="25" t="s">
        <v>26</v>
      </c>
      <c r="I5005" s="25" t="s">
        <v>25</v>
      </c>
      <c r="J5005" s="21" t="s">
        <v>29</v>
      </c>
      <c r="K5005" s="26">
        <v>0.70710945129394498</v>
      </c>
      <c r="L5005" s="26">
        <v>0.510051488876342</v>
      </c>
      <c r="N5005">
        <f>(Tabell1[[#This Row],[TP]]+Tabell1[[#This Row],[TN]])/(Tabell1[[#This Row],[TP]]+Tabell1[[#This Row],[TN]]+Tabell1[[#This Row],[FP]]+Tabell1[[#This Row],[FN]])</f>
        <v>0.86852120333454153</v>
      </c>
      <c r="O5005">
        <f>Tabell1[[#This Row],[TP]]/(Tabell1[[#This Row],[TP]]+Tabell1[[#This Row],[FP]])</f>
        <v>0.87793952967525191</v>
      </c>
      <c r="P5005">
        <f>Tabell1[[#This Row],[TP]]/(Tabell1[[#This Row],[TP]]+Tabell1[[#This Row],[FN]])</f>
        <v>0.85511725140883477</v>
      </c>
      <c r="Q5005">
        <f>2*(Tabell1[[#This Row],[Recall]] * Tabell1[[#This Row],[Precision]]) / (Tabell1[[#This Row],[Recall]] + Tabell1[[#This Row],[Precision]])</f>
        <v>0.86637811953218524</v>
      </c>
      <c r="R5005">
        <v>4704</v>
      </c>
      <c r="S5005">
        <v>4881</v>
      </c>
      <c r="T5005">
        <v>654</v>
      </c>
      <c r="U5005">
        <v>797</v>
      </c>
    </row>
    <row r="5006" spans="1:21" hidden="1" x14ac:dyDescent="0.3">
      <c r="A5006" s="21" t="s">
        <v>31</v>
      </c>
      <c r="B5006" s="21" t="s">
        <v>32</v>
      </c>
      <c r="C5006" s="23" t="s">
        <v>40</v>
      </c>
      <c r="D5006" s="23" t="s">
        <v>40</v>
      </c>
      <c r="E5006" t="s">
        <v>46</v>
      </c>
      <c r="F5006" s="25" t="s">
        <v>30</v>
      </c>
      <c r="G5006" s="25" t="s">
        <v>26</v>
      </c>
      <c r="H5006" s="25" t="s">
        <v>26</v>
      </c>
      <c r="I5006" s="25" t="s">
        <v>25</v>
      </c>
      <c r="J5006" s="21" t="s">
        <v>29</v>
      </c>
      <c r="K5006" s="26">
        <v>2.26686263084411</v>
      </c>
      <c r="L5006" s="26">
        <v>0.68125534057617099</v>
      </c>
      <c r="N5006">
        <f>(Tabell1[[#This Row],[TP]]+Tabell1[[#This Row],[TN]])/(Tabell1[[#This Row],[TP]]+Tabell1[[#This Row],[TN]]+Tabell1[[#This Row],[FP]]+Tabell1[[#This Row],[FN]])</f>
        <v>0.86480608916274015</v>
      </c>
      <c r="O5006">
        <f>Tabell1[[#This Row],[TP]]/(Tabell1[[#This Row],[TP]]+Tabell1[[#This Row],[FP]])</f>
        <v>0.85408938350114816</v>
      </c>
      <c r="P5006">
        <f>Tabell1[[#This Row],[TP]]/(Tabell1[[#This Row],[TP]]+Tabell1[[#This Row],[FN]])</f>
        <v>0.87893110343573899</v>
      </c>
      <c r="Q5006">
        <f>2*(Tabell1[[#This Row],[Recall]] * Tabell1[[#This Row],[Precision]]) / (Tabell1[[#This Row],[Recall]] + Tabell1[[#This Row],[Precision]])</f>
        <v>0.86633219853072929</v>
      </c>
      <c r="R5006">
        <v>4835</v>
      </c>
      <c r="S5006">
        <v>4709</v>
      </c>
      <c r="T5006">
        <v>826</v>
      </c>
      <c r="U5006">
        <v>666</v>
      </c>
    </row>
    <row r="5007" spans="1:21" hidden="1" x14ac:dyDescent="0.3">
      <c r="A5007" s="21" t="s">
        <v>31</v>
      </c>
      <c r="B5007" s="21" t="s">
        <v>32</v>
      </c>
      <c r="C5007" s="23" t="s">
        <v>40</v>
      </c>
      <c r="D5007" s="23" t="s">
        <v>40</v>
      </c>
      <c r="E5007" t="s">
        <v>46</v>
      </c>
      <c r="F5007" s="19" t="s">
        <v>21</v>
      </c>
      <c r="G5007" s="25" t="s">
        <v>26</v>
      </c>
      <c r="H5007" s="25" t="s">
        <v>26</v>
      </c>
      <c r="I5007" s="21"/>
      <c r="J5007" s="21" t="s">
        <v>29</v>
      </c>
      <c r="K5007" s="26">
        <v>0.85935401916503895</v>
      </c>
      <c r="L5007" s="26">
        <v>0.46450781822204501</v>
      </c>
      <c r="N5007">
        <f>(Tabell1[[#This Row],[TP]]+Tabell1[[#This Row],[TN]])/(Tabell1[[#This Row],[TP]]+Tabell1[[#This Row],[TN]]+Tabell1[[#This Row],[FP]]+Tabell1[[#This Row],[FN]])</f>
        <v>0.87042406669083006</v>
      </c>
      <c r="O5007">
        <f>Tabell1[[#This Row],[TP]]/(Tabell1[[#This Row],[TP]]+Tabell1[[#This Row],[FP]])</f>
        <v>0.89166827015585914</v>
      </c>
      <c r="P5007">
        <f>Tabell1[[#This Row],[TP]]/(Tabell1[[#This Row],[TP]]+Tabell1[[#This Row],[FN]])</f>
        <v>0.84239229231048895</v>
      </c>
      <c r="Q5007">
        <f>2*(Tabell1[[#This Row],[Recall]] * Tabell1[[#This Row],[Precision]]) / (Tabell1[[#This Row],[Recall]] + Tabell1[[#This Row],[Precision]])</f>
        <v>0.86633015516919043</v>
      </c>
      <c r="R5007">
        <v>4634</v>
      </c>
      <c r="S5007">
        <v>4972</v>
      </c>
      <c r="T5007">
        <v>563</v>
      </c>
      <c r="U5007">
        <v>867</v>
      </c>
    </row>
    <row r="5008" spans="1:21" hidden="1" x14ac:dyDescent="0.3">
      <c r="A5008" s="25" t="s">
        <v>20</v>
      </c>
      <c r="B5008" s="21" t="s">
        <v>32</v>
      </c>
      <c r="C5008" s="23" t="s">
        <v>40</v>
      </c>
      <c r="D5008" s="23" t="s">
        <v>40</v>
      </c>
      <c r="E5008" t="s">
        <v>46</v>
      </c>
      <c r="F5008" s="25" t="s">
        <v>30</v>
      </c>
      <c r="G5008" s="21" t="s">
        <v>29</v>
      </c>
      <c r="H5008" s="25" t="s">
        <v>26</v>
      </c>
      <c r="I5008" s="25" t="s">
        <v>25</v>
      </c>
      <c r="J5008" s="25" t="s">
        <v>26</v>
      </c>
      <c r="K5008" s="26">
        <v>3.7461020946502601</v>
      </c>
      <c r="L5008" s="26">
        <v>5.0720307826995796</v>
      </c>
      <c r="N5008">
        <f>(Tabell1[[#This Row],[TP]]+Tabell1[[#This Row],[TN]])/(Tabell1[[#This Row],[TP]]+Tabell1[[#This Row],[TN]]+Tabell1[[#This Row],[FP]]+Tabell1[[#This Row],[FN]])</f>
        <v>0.86598405219282348</v>
      </c>
      <c r="O5008">
        <f>Tabell1[[#This Row],[TP]]/(Tabell1[[#This Row],[TP]]+Tabell1[[#This Row],[FP]])</f>
        <v>0.8616906474820144</v>
      </c>
      <c r="P5008">
        <f>Tabell1[[#This Row],[TP]]/(Tabell1[[#This Row],[TP]]+Tabell1[[#This Row],[FN]])</f>
        <v>0.8709325577167788</v>
      </c>
      <c r="Q5008">
        <f>2*(Tabell1[[#This Row],[Recall]] * Tabell1[[#This Row],[Precision]]) / (Tabell1[[#This Row],[Recall]] + Tabell1[[#This Row],[Precision]])</f>
        <v>0.86628695416327639</v>
      </c>
      <c r="R5008">
        <v>4791</v>
      </c>
      <c r="S5008">
        <v>4766</v>
      </c>
      <c r="T5008">
        <v>769</v>
      </c>
      <c r="U5008">
        <v>710</v>
      </c>
    </row>
    <row r="5009" spans="1:21" hidden="1" x14ac:dyDescent="0.3">
      <c r="A5009" s="25" t="s">
        <v>20</v>
      </c>
      <c r="B5009" s="25" t="s">
        <v>22</v>
      </c>
      <c r="C5009" s="23" t="s">
        <v>40</v>
      </c>
      <c r="D5009" s="20" t="s">
        <v>23</v>
      </c>
      <c r="E5009" t="s">
        <v>24</v>
      </c>
      <c r="F5009" s="25" t="s">
        <v>30</v>
      </c>
      <c r="G5009" s="21" t="s">
        <v>29</v>
      </c>
      <c r="H5009" s="21" t="s">
        <v>29</v>
      </c>
      <c r="I5009" s="25" t="s">
        <v>25</v>
      </c>
      <c r="J5009" s="21" t="s">
        <v>29</v>
      </c>
      <c r="K5009" s="26">
        <v>3.65125179290771</v>
      </c>
      <c r="L5009" s="26">
        <v>7.40116095542907</v>
      </c>
      <c r="N5009">
        <f>(Tabell1[[#This Row],[TP]]+Tabell1[[#This Row],[TN]])/(Tabell1[[#This Row],[TP]]+Tabell1[[#This Row],[TN]]+Tabell1[[#This Row],[FP]]+Tabell1[[#This Row],[FN]])</f>
        <v>0.78908300896170902</v>
      </c>
      <c r="O5009">
        <f>Tabell1[[#This Row],[TP]]/(Tabell1[[#This Row],[TP]]+Tabell1[[#This Row],[FP]])</f>
        <v>0.97029702970297027</v>
      </c>
      <c r="P5009">
        <f>Tabell1[[#This Row],[TP]]/(Tabell1[[#This Row],[TP]]+Tabell1[[#This Row],[FN]])</f>
        <v>0.782374287195438</v>
      </c>
      <c r="Q5009">
        <f>2*(Tabell1[[#This Row],[Recall]] * Tabell1[[#This Row],[Precision]]) / (Tabell1[[#This Row],[Recall]] + Tabell1[[#This Row],[Precision]])</f>
        <v>0.86626104924807712</v>
      </c>
      <c r="R5009">
        <v>7546</v>
      </c>
      <c r="S5009">
        <v>1171</v>
      </c>
      <c r="T5009">
        <v>231</v>
      </c>
      <c r="U5009">
        <v>2099</v>
      </c>
    </row>
    <row r="5010" spans="1:21" hidden="1" x14ac:dyDescent="0.3">
      <c r="A5010" s="21" t="s">
        <v>31</v>
      </c>
      <c r="B5010" s="23" t="s">
        <v>33</v>
      </c>
      <c r="C5010" s="23" t="s">
        <v>40</v>
      </c>
      <c r="D5010" s="23" t="s">
        <v>40</v>
      </c>
      <c r="E5010" t="s">
        <v>41</v>
      </c>
      <c r="F5010" s="25" t="s">
        <v>30</v>
      </c>
      <c r="G5010" s="21" t="s">
        <v>29</v>
      </c>
      <c r="H5010" s="25" t="s">
        <v>26</v>
      </c>
      <c r="I5010" s="25" t="s">
        <v>25</v>
      </c>
      <c r="J5010" s="21" t="s">
        <v>29</v>
      </c>
      <c r="K5010" s="26">
        <v>47.375099182128899</v>
      </c>
      <c r="L5010" s="26">
        <v>1.32326412200927</v>
      </c>
      <c r="N5010">
        <f>(Tabell1[[#This Row],[TP]]+Tabell1[[#This Row],[TN]])/(Tabell1[[#This Row],[TP]]+Tabell1[[#This Row],[TN]]+Tabell1[[#This Row],[FP]]+Tabell1[[#This Row],[FN]])</f>
        <v>0.8603266263647027</v>
      </c>
      <c r="O5010">
        <f>Tabell1[[#This Row],[TP]]/(Tabell1[[#This Row],[TP]]+Tabell1[[#This Row],[FP]])</f>
        <v>0.83103962858564084</v>
      </c>
      <c r="P5010">
        <f>Tabell1[[#This Row],[TP]]/(Tabell1[[#This Row],[TP]]+Tabell1[[#This Row],[FN]])</f>
        <v>0.90452986825482762</v>
      </c>
      <c r="Q5010">
        <f>2*(Tabell1[[#This Row],[Recall]] * Tabell1[[#This Row],[Precision]]) / (Tabell1[[#This Row],[Recall]] + Tabell1[[#This Row],[Precision]])</f>
        <v>0.86622882820601455</v>
      </c>
      <c r="R5010">
        <v>5012</v>
      </c>
      <c r="S5010">
        <v>4523</v>
      </c>
      <c r="T5010">
        <v>1019</v>
      </c>
      <c r="U5010">
        <v>529</v>
      </c>
    </row>
    <row r="5011" spans="1:21" hidden="1" x14ac:dyDescent="0.3">
      <c r="A5011" s="21" t="s">
        <v>31</v>
      </c>
      <c r="B5011" s="23" t="s">
        <v>33</v>
      </c>
      <c r="C5011" s="25" t="s">
        <v>36</v>
      </c>
      <c r="D5011" s="25" t="s">
        <v>36</v>
      </c>
      <c r="E5011" t="s">
        <v>44</v>
      </c>
      <c r="F5011" s="25" t="s">
        <v>30</v>
      </c>
      <c r="G5011" s="21" t="s">
        <v>29</v>
      </c>
      <c r="H5011" s="25" t="s">
        <v>26</v>
      </c>
      <c r="I5011" s="25" t="s">
        <v>25</v>
      </c>
      <c r="J5011" s="21" t="s">
        <v>29</v>
      </c>
      <c r="K5011" s="26">
        <v>52.151079416275003</v>
      </c>
      <c r="L5011" s="26">
        <v>1.4718775749206501</v>
      </c>
      <c r="N5011">
        <f>(Tabell1[[#This Row],[TP]]+Tabell1[[#This Row],[TN]])/(Tabell1[[#This Row],[TP]]+Tabell1[[#This Row],[TN]]+Tabell1[[#This Row],[FP]]+Tabell1[[#This Row],[FN]])</f>
        <v>0.79365223717715538</v>
      </c>
      <c r="O5011">
        <f>Tabell1[[#This Row],[TP]]/(Tabell1[[#This Row],[TP]]+Tabell1[[#This Row],[FP]])</f>
        <v>0.76728640066847709</v>
      </c>
      <c r="P5011">
        <f>Tabell1[[#This Row],[TP]]/(Tabell1[[#This Row],[TP]]+Tabell1[[#This Row],[FN]])</f>
        <v>0.99444970894815221</v>
      </c>
      <c r="Q5011">
        <f>2*(Tabell1[[#This Row],[Recall]] * Tabell1[[#This Row],[Precision]]) / (Tabell1[[#This Row],[Recall]] + Tabell1[[#This Row],[Precision]])</f>
        <v>0.86622251046518484</v>
      </c>
      <c r="R5011">
        <v>7346</v>
      </c>
      <c r="S5011">
        <v>1381</v>
      </c>
      <c r="T5011">
        <v>2228</v>
      </c>
      <c r="U5011">
        <v>41</v>
      </c>
    </row>
    <row r="5012" spans="1:21" hidden="1" x14ac:dyDescent="0.3">
      <c r="A5012" s="21" t="s">
        <v>31</v>
      </c>
      <c r="B5012" s="23" t="s">
        <v>33</v>
      </c>
      <c r="C5012" s="25" t="s">
        <v>36</v>
      </c>
      <c r="D5012" s="25" t="s">
        <v>36</v>
      </c>
      <c r="E5012" t="s">
        <v>44</v>
      </c>
      <c r="F5012" s="25" t="s">
        <v>30</v>
      </c>
      <c r="G5012" s="25" t="s">
        <v>26</v>
      </c>
      <c r="H5012" s="25" t="s">
        <v>26</v>
      </c>
      <c r="I5012" s="25" t="s">
        <v>25</v>
      </c>
      <c r="J5012" s="21" t="s">
        <v>29</v>
      </c>
      <c r="K5012" s="26">
        <v>52.230792045593198</v>
      </c>
      <c r="L5012" s="26">
        <v>1.47885465621948</v>
      </c>
      <c r="N5012">
        <f>(Tabell1[[#This Row],[TP]]+Tabell1[[#This Row],[TN]])/(Tabell1[[#This Row],[TP]]+Tabell1[[#This Row],[TN]]+Tabell1[[#This Row],[FP]]+Tabell1[[#This Row],[FN]])</f>
        <v>0.79374317933794103</v>
      </c>
      <c r="O5012">
        <f>Tabell1[[#This Row],[TP]]/(Tabell1[[#This Row],[TP]]+Tabell1[[#This Row],[FP]])</f>
        <v>0.7679824102188253</v>
      </c>
      <c r="P5012">
        <f>Tabell1[[#This Row],[TP]]/(Tabell1[[#This Row],[TP]]+Tabell1[[#This Row],[FN]])</f>
        <v>0.99296060647082718</v>
      </c>
      <c r="Q5012">
        <f>2*(Tabell1[[#This Row],[Recall]] * Tabell1[[#This Row],[Precision]]) / (Tabell1[[#This Row],[Recall]] + Tabell1[[#This Row],[Precision]])</f>
        <v>0.86609989373007445</v>
      </c>
      <c r="R5012">
        <v>7335</v>
      </c>
      <c r="S5012">
        <v>1393</v>
      </c>
      <c r="T5012">
        <v>2216</v>
      </c>
      <c r="U5012">
        <v>52</v>
      </c>
    </row>
    <row r="5013" spans="1:21" hidden="1" x14ac:dyDescent="0.3">
      <c r="A5013" s="21" t="s">
        <v>31</v>
      </c>
      <c r="B5013" s="23" t="s">
        <v>33</v>
      </c>
      <c r="C5013" s="25" t="s">
        <v>36</v>
      </c>
      <c r="D5013" s="25" t="s">
        <v>36</v>
      </c>
      <c r="E5013" t="s">
        <v>44</v>
      </c>
      <c r="F5013" s="25" t="s">
        <v>30</v>
      </c>
      <c r="G5013" s="21" t="s">
        <v>29</v>
      </c>
      <c r="H5013" s="21" t="s">
        <v>29</v>
      </c>
      <c r="I5013" s="21"/>
      <c r="J5013" s="25" t="s">
        <v>26</v>
      </c>
      <c r="K5013" s="26">
        <v>129.54534006118701</v>
      </c>
      <c r="L5013" s="26">
        <v>8.2884838581085205</v>
      </c>
      <c r="N5013">
        <f>(Tabell1[[#This Row],[TP]]+Tabell1[[#This Row],[TN]])/(Tabell1[[#This Row],[TP]]+Tabell1[[#This Row],[TN]]+Tabell1[[#This Row],[FP]]+Tabell1[[#This Row],[FN]])</f>
        <v>0.79283375773008369</v>
      </c>
      <c r="O5013">
        <f>Tabell1[[#This Row],[TP]]/(Tabell1[[#This Row],[TP]]+Tabell1[[#This Row],[FP]])</f>
        <v>0.76556814637696224</v>
      </c>
      <c r="P5013">
        <f>Tabell1[[#This Row],[TP]]/(Tabell1[[#This Row],[TP]]+Tabell1[[#This Row],[FN]])</f>
        <v>0.99688642209286582</v>
      </c>
      <c r="Q5013">
        <f>2*(Tabell1[[#This Row],[Recall]] * Tabell1[[#This Row],[Precision]]) / (Tabell1[[#This Row],[Recall]] + Tabell1[[#This Row],[Precision]])</f>
        <v>0.86604727743149468</v>
      </c>
      <c r="R5013">
        <v>7364</v>
      </c>
      <c r="S5013">
        <v>1354</v>
      </c>
      <c r="T5013">
        <v>2255</v>
      </c>
      <c r="U5013">
        <v>23</v>
      </c>
    </row>
    <row r="5014" spans="1:21" hidden="1" x14ac:dyDescent="0.3">
      <c r="A5014" s="25" t="s">
        <v>20</v>
      </c>
      <c r="B5014" s="21" t="s">
        <v>32</v>
      </c>
      <c r="C5014" s="23" t="s">
        <v>40</v>
      </c>
      <c r="D5014" s="23" t="s">
        <v>40</v>
      </c>
      <c r="E5014" t="s">
        <v>46</v>
      </c>
      <c r="F5014" s="25" t="s">
        <v>30</v>
      </c>
      <c r="G5014" s="25" t="s">
        <v>26</v>
      </c>
      <c r="H5014" s="21" t="s">
        <v>29</v>
      </c>
      <c r="I5014" s="25" t="s">
        <v>25</v>
      </c>
      <c r="J5014" s="25" t="s">
        <v>26</v>
      </c>
      <c r="K5014" s="26">
        <v>2.9451978206634499</v>
      </c>
      <c r="L5014" s="26">
        <v>5.4416821002960196</v>
      </c>
      <c r="N5014">
        <f>(Tabell1[[#This Row],[TP]]+Tabell1[[#This Row],[TN]])/(Tabell1[[#This Row],[TP]]+Tabell1[[#This Row],[TN]]+Tabell1[[#This Row],[FP]]+Tabell1[[#This Row],[FN]])</f>
        <v>0.86562160202972094</v>
      </c>
      <c r="O5014">
        <f>Tabell1[[#This Row],[TP]]/(Tabell1[[#This Row],[TP]]+Tabell1[[#This Row],[FP]])</f>
        <v>0.86081178160919536</v>
      </c>
      <c r="P5014">
        <f>Tabell1[[#This Row],[TP]]/(Tabell1[[#This Row],[TP]]+Tabell1[[#This Row],[FN]])</f>
        <v>0.8712961279767315</v>
      </c>
      <c r="Q5014">
        <f>2*(Tabell1[[#This Row],[Recall]] * Tabell1[[#This Row],[Precision]]) / (Tabell1[[#This Row],[Recall]] + Tabell1[[#This Row],[Precision]])</f>
        <v>0.86602222422983099</v>
      </c>
      <c r="R5014">
        <v>4793</v>
      </c>
      <c r="S5014">
        <v>4760</v>
      </c>
      <c r="T5014">
        <v>775</v>
      </c>
      <c r="U5014">
        <v>708</v>
      </c>
    </row>
    <row r="5015" spans="1:21" hidden="1" x14ac:dyDescent="0.3">
      <c r="A5015" s="21" t="s">
        <v>31</v>
      </c>
      <c r="B5015" s="21" t="s">
        <v>32</v>
      </c>
      <c r="C5015" s="23" t="s">
        <v>40</v>
      </c>
      <c r="D5015" s="23" t="s">
        <v>40</v>
      </c>
      <c r="E5015" t="s">
        <v>46</v>
      </c>
      <c r="F5015" s="25" t="s">
        <v>30</v>
      </c>
      <c r="G5015" s="25" t="s">
        <v>26</v>
      </c>
      <c r="H5015" s="21" t="s">
        <v>29</v>
      </c>
      <c r="I5015" s="25" t="s">
        <v>25</v>
      </c>
      <c r="J5015" s="21" t="s">
        <v>29</v>
      </c>
      <c r="K5015" s="26">
        <v>2.4822621345520002</v>
      </c>
      <c r="L5015" s="26">
        <v>0.67222809791564897</v>
      </c>
      <c r="N5015">
        <f>(Tabell1[[#This Row],[TP]]+Tabell1[[#This Row],[TN]])/(Tabell1[[#This Row],[TP]]+Tabell1[[#This Row],[TN]]+Tabell1[[#This Row],[FP]]+Tabell1[[#This Row],[FN]])</f>
        <v>0.86344690105110544</v>
      </c>
      <c r="O5015">
        <f>Tabell1[[#This Row],[TP]]/(Tabell1[[#This Row],[TP]]+Tabell1[[#This Row],[FP]])</f>
        <v>0.84754611903933175</v>
      </c>
      <c r="P5015">
        <f>Tabell1[[#This Row],[TP]]/(Tabell1[[#This Row],[TP]]+Tabell1[[#This Row],[FN]])</f>
        <v>0.88529358298491179</v>
      </c>
      <c r="Q5015">
        <f>2*(Tabell1[[#This Row],[Recall]] * Tabell1[[#This Row],[Precision]]) / (Tabell1[[#This Row],[Recall]] + Tabell1[[#This Row],[Precision]])</f>
        <v>0.86600871343469377</v>
      </c>
      <c r="R5015">
        <v>4870</v>
      </c>
      <c r="S5015">
        <v>4659</v>
      </c>
      <c r="T5015">
        <v>876</v>
      </c>
      <c r="U5015">
        <v>631</v>
      </c>
    </row>
    <row r="5016" spans="1:21" hidden="1" x14ac:dyDescent="0.3">
      <c r="A5016" s="25" t="s">
        <v>20</v>
      </c>
      <c r="B5016" s="21" t="s">
        <v>32</v>
      </c>
      <c r="C5016" s="23" t="s">
        <v>40</v>
      </c>
      <c r="D5016" s="20" t="s">
        <v>23</v>
      </c>
      <c r="E5016" t="s">
        <v>24</v>
      </c>
      <c r="F5016" s="25" t="s">
        <v>30</v>
      </c>
      <c r="G5016" s="21" t="s">
        <v>29</v>
      </c>
      <c r="H5016" s="25" t="s">
        <v>26</v>
      </c>
      <c r="I5016" s="25" t="s">
        <v>25</v>
      </c>
      <c r="J5016" s="25" t="s">
        <v>26</v>
      </c>
      <c r="K5016" s="26">
        <v>3.7461020946502601</v>
      </c>
      <c r="L5016" s="26">
        <v>4.0914044380187899</v>
      </c>
      <c r="N5016">
        <f>(Tabell1[[#This Row],[TP]]+Tabell1[[#This Row],[TN]])/(Tabell1[[#This Row],[TP]]+Tabell1[[#This Row],[TN]]+Tabell1[[#This Row],[FP]]+Tabell1[[#This Row],[FN]])</f>
        <v>0.78763465194170368</v>
      </c>
      <c r="O5016">
        <f>Tabell1[[#This Row],[TP]]/(Tabell1[[#This Row],[TP]]+Tabell1[[#This Row],[FP]])</f>
        <v>0.96413582602060277</v>
      </c>
      <c r="P5016">
        <f>Tabell1[[#This Row],[TP]]/(Tabell1[[#This Row],[TP]]+Tabell1[[#This Row],[FN]])</f>
        <v>0.78600311041990667</v>
      </c>
      <c r="Q5016">
        <f>2*(Tabell1[[#This Row],[Recall]] * Tabell1[[#This Row],[Precision]]) / (Tabell1[[#This Row],[Recall]] + Tabell1[[#This Row],[Precision]])</f>
        <v>0.86600411240575736</v>
      </c>
      <c r="R5016">
        <v>7581</v>
      </c>
      <c r="S5016">
        <v>1120</v>
      </c>
      <c r="T5016">
        <v>282</v>
      </c>
      <c r="U5016">
        <v>2064</v>
      </c>
    </row>
    <row r="5017" spans="1:21" hidden="1" x14ac:dyDescent="0.3">
      <c r="A5017" s="21" t="s">
        <v>31</v>
      </c>
      <c r="B5017" s="23" t="s">
        <v>33</v>
      </c>
      <c r="C5017" s="24" t="s">
        <v>38</v>
      </c>
      <c r="D5017" s="24" t="s">
        <v>38</v>
      </c>
      <c r="E5017" t="s">
        <v>39</v>
      </c>
      <c r="F5017" s="25" t="s">
        <v>30</v>
      </c>
      <c r="G5017" s="25" t="s">
        <v>26</v>
      </c>
      <c r="H5017" s="21" t="s">
        <v>29</v>
      </c>
      <c r="I5017" s="21"/>
      <c r="J5017" s="25" t="s">
        <v>26</v>
      </c>
      <c r="K5017" s="26">
        <v>207.06664371490399</v>
      </c>
      <c r="L5017" s="26">
        <v>6.3849029541015598</v>
      </c>
      <c r="N5017">
        <f>(Tabell1[[#This Row],[TP]]+Tabell1[[#This Row],[TN]])/(Tabell1[[#This Row],[TP]]+Tabell1[[#This Row],[TN]]+Tabell1[[#This Row],[FP]]+Tabell1[[#This Row],[FN]])</f>
        <v>0.81680626857606053</v>
      </c>
      <c r="O5017">
        <f>Tabell1[[#This Row],[TP]]/(Tabell1[[#This Row],[TP]]+Tabell1[[#This Row],[FP]])</f>
        <v>0.77374499175111944</v>
      </c>
      <c r="P5017">
        <f>Tabell1[[#This Row],[TP]]/(Tabell1[[#This Row],[TP]]+Tabell1[[#This Row],[FN]])</f>
        <v>0.98293413173652699</v>
      </c>
      <c r="Q5017">
        <f>2*(Tabell1[[#This Row],[Recall]] * Tabell1[[#This Row],[Precision]]) / (Tabell1[[#This Row],[Recall]] + Tabell1[[#This Row],[Precision]])</f>
        <v>0.8658842146907556</v>
      </c>
      <c r="R5017">
        <v>6566</v>
      </c>
      <c r="S5017">
        <v>2503</v>
      </c>
      <c r="T5017">
        <v>1920</v>
      </c>
      <c r="U5017">
        <v>114</v>
      </c>
    </row>
    <row r="5018" spans="1:21" hidden="1" x14ac:dyDescent="0.3">
      <c r="A5018" s="25" t="s">
        <v>20</v>
      </c>
      <c r="B5018" s="21" t="s">
        <v>32</v>
      </c>
      <c r="C5018" s="24" t="s">
        <v>38</v>
      </c>
      <c r="D5018" s="20" t="s">
        <v>23</v>
      </c>
      <c r="E5018" t="s">
        <v>24</v>
      </c>
      <c r="F5018" s="19" t="s">
        <v>21</v>
      </c>
      <c r="G5018" s="25" t="s">
        <v>26</v>
      </c>
      <c r="H5018" s="25" t="s">
        <v>26</v>
      </c>
      <c r="I5018" s="25" t="s">
        <v>25</v>
      </c>
      <c r="J5018" s="25" t="s">
        <v>26</v>
      </c>
      <c r="K5018" s="26">
        <v>1.5901577472686701</v>
      </c>
      <c r="L5018" s="26">
        <v>2.7616331577300999</v>
      </c>
      <c r="N5018">
        <f>(Tabell1[[#This Row],[TP]]+Tabell1[[#This Row],[TN]])/(Tabell1[[#This Row],[TP]]+Tabell1[[#This Row],[TN]]+Tabell1[[#This Row],[FP]]+Tabell1[[#This Row],[FN]])</f>
        <v>0.78700099574545124</v>
      </c>
      <c r="O5018">
        <f>Tabell1[[#This Row],[TP]]/(Tabell1[[#This Row],[TP]]+Tabell1[[#This Row],[FP]])</f>
        <v>0.96163585717903266</v>
      </c>
      <c r="P5018">
        <f>Tabell1[[#This Row],[TP]]/(Tabell1[[#This Row],[TP]]+Tabell1[[#This Row],[FN]])</f>
        <v>0.78745463970969409</v>
      </c>
      <c r="Q5018">
        <f>2*(Tabell1[[#This Row],[Recall]] * Tabell1[[#This Row],[Precision]]) / (Tabell1[[#This Row],[Recall]] + Tabell1[[#This Row],[Precision]])</f>
        <v>0.86587242774895967</v>
      </c>
      <c r="R5018">
        <v>7595</v>
      </c>
      <c r="S5018">
        <v>1099</v>
      </c>
      <c r="T5018">
        <v>303</v>
      </c>
      <c r="U5018">
        <v>2050</v>
      </c>
    </row>
    <row r="5019" spans="1:21" hidden="1" x14ac:dyDescent="0.3">
      <c r="A5019" s="21" t="s">
        <v>31</v>
      </c>
      <c r="B5019" s="25" t="s">
        <v>22</v>
      </c>
      <c r="C5019" s="23" t="s">
        <v>40</v>
      </c>
      <c r="D5019" s="23" t="s">
        <v>40</v>
      </c>
      <c r="E5019" t="s">
        <v>46</v>
      </c>
      <c r="F5019" s="25" t="s">
        <v>30</v>
      </c>
      <c r="G5019" s="21" t="s">
        <v>29</v>
      </c>
      <c r="H5019" s="21" t="s">
        <v>29</v>
      </c>
      <c r="I5019" s="21"/>
      <c r="J5019" s="21" t="s">
        <v>29</v>
      </c>
      <c r="K5019" s="26">
        <v>2.6133968830108598</v>
      </c>
      <c r="L5019" s="26">
        <v>1.2453308105468699</v>
      </c>
      <c r="N5019">
        <f>(Tabell1[[#This Row],[TP]]+Tabell1[[#This Row],[TN]])/(Tabell1[[#This Row],[TP]]+Tabell1[[#This Row],[TN]]+Tabell1[[#This Row],[FP]]+Tabell1[[#This Row],[FN]])</f>
        <v>0.86689017760057996</v>
      </c>
      <c r="O5019">
        <f>Tabell1[[#This Row],[TP]]/(Tabell1[[#This Row],[TP]]+Tabell1[[#This Row],[FP]])</f>
        <v>0.87017994858611825</v>
      </c>
      <c r="P5019">
        <f>Tabell1[[#This Row],[TP]]/(Tabell1[[#This Row],[TP]]+Tabell1[[#This Row],[FN]])</f>
        <v>0.86147973095800767</v>
      </c>
      <c r="Q5019">
        <f>2*(Tabell1[[#This Row],[Recall]] * Tabell1[[#This Row],[Precision]]) / (Tabell1[[#This Row],[Recall]] + Tabell1[[#This Row],[Precision]])</f>
        <v>0.86580798392253588</v>
      </c>
      <c r="R5019">
        <v>4739</v>
      </c>
      <c r="S5019">
        <v>4828</v>
      </c>
      <c r="T5019">
        <v>707</v>
      </c>
      <c r="U5019">
        <v>762</v>
      </c>
    </row>
    <row r="5020" spans="1:21" hidden="1" x14ac:dyDescent="0.3">
      <c r="A5020" s="21" t="s">
        <v>31</v>
      </c>
      <c r="B5020" s="25" t="s">
        <v>22</v>
      </c>
      <c r="C5020" s="23" t="s">
        <v>40</v>
      </c>
      <c r="D5020" s="23" t="s">
        <v>40</v>
      </c>
      <c r="E5020" t="s">
        <v>41</v>
      </c>
      <c r="F5020" s="25" t="s">
        <v>30</v>
      </c>
      <c r="G5020" s="21" t="s">
        <v>29</v>
      </c>
      <c r="H5020" s="25" t="s">
        <v>26</v>
      </c>
      <c r="I5020" s="25" t="s">
        <v>25</v>
      </c>
      <c r="J5020" s="21" t="s">
        <v>29</v>
      </c>
      <c r="K5020" s="26">
        <v>1.5499947071075399</v>
      </c>
      <c r="L5020" s="26">
        <v>0.47391939163208002</v>
      </c>
      <c r="N5020">
        <f>(Tabell1[[#This Row],[TP]]+Tabell1[[#This Row],[TN]])/(Tabell1[[#This Row],[TP]]+Tabell1[[#This Row],[TN]]+Tabell1[[#This Row],[FP]]+Tabell1[[#This Row],[FN]])</f>
        <v>0.86357484435622123</v>
      </c>
      <c r="O5020">
        <f>Tabell1[[#This Row],[TP]]/(Tabell1[[#This Row],[TP]]+Tabell1[[#This Row],[FP]])</f>
        <v>0.85187772925764194</v>
      </c>
      <c r="P5020">
        <f>Tabell1[[#This Row],[TP]]/(Tabell1[[#This Row],[TP]]+Tabell1[[#This Row],[FN]])</f>
        <v>0.88016603501173074</v>
      </c>
      <c r="Q5020">
        <f>2*(Tabell1[[#This Row],[Recall]] * Tabell1[[#This Row],[Precision]]) / (Tabell1[[#This Row],[Recall]] + Tabell1[[#This Row],[Precision]])</f>
        <v>0.86579087519971598</v>
      </c>
      <c r="R5020">
        <v>4877</v>
      </c>
      <c r="S5020">
        <v>4694</v>
      </c>
      <c r="T5020">
        <v>848</v>
      </c>
      <c r="U5020">
        <v>664</v>
      </c>
    </row>
    <row r="5021" spans="1:21" hidden="1" x14ac:dyDescent="0.3">
      <c r="A5021" s="21" t="s">
        <v>31</v>
      </c>
      <c r="B5021" s="23" t="s">
        <v>33</v>
      </c>
      <c r="C5021" s="25" t="s">
        <v>36</v>
      </c>
      <c r="D5021" s="25" t="s">
        <v>36</v>
      </c>
      <c r="E5021" t="s">
        <v>44</v>
      </c>
      <c r="F5021" s="19" t="s">
        <v>21</v>
      </c>
      <c r="G5021" s="21" t="s">
        <v>29</v>
      </c>
      <c r="H5021" s="21" t="s">
        <v>29</v>
      </c>
      <c r="I5021" s="21"/>
      <c r="J5021" s="21" t="s">
        <v>29</v>
      </c>
      <c r="K5021" s="26">
        <v>45.652047872543299</v>
      </c>
      <c r="L5021" s="26">
        <v>0.73781752586364702</v>
      </c>
      <c r="N5021">
        <f>(Tabell1[[#This Row],[TP]]+Tabell1[[#This Row],[TN]])/(Tabell1[[#This Row],[TP]]+Tabell1[[#This Row],[TN]]+Tabell1[[#This Row],[FP]]+Tabell1[[#This Row],[FN]])</f>
        <v>0.79328846853401236</v>
      </c>
      <c r="O5021">
        <f>Tabell1[[#This Row],[TP]]/(Tabell1[[#This Row],[TP]]+Tabell1[[#This Row],[FP]])</f>
        <v>0.76825430130088124</v>
      </c>
      <c r="P5021">
        <f>Tabell1[[#This Row],[TP]]/(Tabell1[[#This Row],[TP]]+Tabell1[[#This Row],[FN]])</f>
        <v>0.99133613104101803</v>
      </c>
      <c r="Q5021">
        <f>2*(Tabell1[[#This Row],[Recall]] * Tabell1[[#This Row],[Precision]]) / (Tabell1[[#This Row],[Recall]] + Tabell1[[#This Row],[Precision]])</f>
        <v>0.86565399846326618</v>
      </c>
      <c r="R5021">
        <v>7323</v>
      </c>
      <c r="S5021">
        <v>1400</v>
      </c>
      <c r="T5021">
        <v>2209</v>
      </c>
      <c r="U5021">
        <v>64</v>
      </c>
    </row>
    <row r="5022" spans="1:21" hidden="1" x14ac:dyDescent="0.3">
      <c r="A5022" s="21" t="s">
        <v>31</v>
      </c>
      <c r="B5022" s="25" t="s">
        <v>22</v>
      </c>
      <c r="C5022" s="23" t="s">
        <v>40</v>
      </c>
      <c r="D5022" s="20" t="s">
        <v>23</v>
      </c>
      <c r="E5022" t="s">
        <v>24</v>
      </c>
      <c r="F5022" s="19" t="s">
        <v>21</v>
      </c>
      <c r="G5022" s="25" t="s">
        <v>26</v>
      </c>
      <c r="H5022" s="25" t="s">
        <v>26</v>
      </c>
      <c r="I5022" s="25" t="s">
        <v>25</v>
      </c>
      <c r="J5022" s="25" t="s">
        <v>26</v>
      </c>
      <c r="K5022" s="26">
        <v>3.1844987869262602</v>
      </c>
      <c r="L5022" s="26">
        <v>1.06605696678161</v>
      </c>
      <c r="N5022">
        <f>(Tabell1[[#This Row],[TP]]+Tabell1[[#This Row],[TN]])/(Tabell1[[#This Row],[TP]]+Tabell1[[#This Row],[TN]]+Tabell1[[#This Row],[FP]]+Tabell1[[#This Row],[FN]])</f>
        <v>0.78781569656920436</v>
      </c>
      <c r="O5022">
        <f>Tabell1[[#This Row],[TP]]/(Tabell1[[#This Row],[TP]]+Tabell1[[#This Row],[FP]])</f>
        <v>0.96795282656069737</v>
      </c>
      <c r="P5022">
        <f>Tabell1[[#This Row],[TP]]/(Tabell1[[#This Row],[TP]]+Tabell1[[#This Row],[FN]])</f>
        <v>0.7828926905132193</v>
      </c>
      <c r="Q5022">
        <f>2*(Tabell1[[#This Row],[Recall]] * Tabell1[[#This Row],[Precision]]) / (Tabell1[[#This Row],[Recall]] + Tabell1[[#This Row],[Precision]])</f>
        <v>0.86564255416714431</v>
      </c>
      <c r="R5022">
        <v>7551</v>
      </c>
      <c r="S5022">
        <v>1152</v>
      </c>
      <c r="T5022">
        <v>250</v>
      </c>
      <c r="U5022">
        <v>2094</v>
      </c>
    </row>
    <row r="5023" spans="1:21" hidden="1" x14ac:dyDescent="0.3">
      <c r="A5023" s="21" t="s">
        <v>31</v>
      </c>
      <c r="B5023" s="23" t="s">
        <v>33</v>
      </c>
      <c r="C5023" s="23" t="s">
        <v>40</v>
      </c>
      <c r="D5023" s="23" t="s">
        <v>40</v>
      </c>
      <c r="E5023" t="s">
        <v>46</v>
      </c>
      <c r="F5023" s="19" t="s">
        <v>21</v>
      </c>
      <c r="G5023" s="25" t="s">
        <v>26</v>
      </c>
      <c r="H5023" s="21" t="s">
        <v>29</v>
      </c>
      <c r="I5023" s="25" t="s">
        <v>25</v>
      </c>
      <c r="J5023" s="21" t="s">
        <v>29</v>
      </c>
      <c r="K5023" s="26">
        <v>83.546665191650305</v>
      </c>
      <c r="L5023" s="26">
        <v>0.839466571807861</v>
      </c>
      <c r="N5023">
        <f>(Tabell1[[#This Row],[TP]]+Tabell1[[#This Row],[TN]])/(Tabell1[[#This Row],[TP]]+Tabell1[[#This Row],[TN]]+Tabell1[[#This Row],[FP]]+Tabell1[[#This Row],[FN]])</f>
        <v>0.86435302645886192</v>
      </c>
      <c r="O5023">
        <f>Tabell1[[#This Row],[TP]]/(Tabell1[[#This Row],[TP]]+Tabell1[[#This Row],[FP]])</f>
        <v>0.85584784927124069</v>
      </c>
      <c r="P5023">
        <f>Tabell1[[#This Row],[TP]]/(Tabell1[[#This Row],[TP]]+Tabell1[[#This Row],[FN]])</f>
        <v>0.8752954008362116</v>
      </c>
      <c r="Q5023">
        <f>2*(Tabell1[[#This Row],[Recall]] * Tabell1[[#This Row],[Precision]]) / (Tabell1[[#This Row],[Recall]] + Tabell1[[#This Row],[Precision]])</f>
        <v>0.86546238878403881</v>
      </c>
      <c r="R5023">
        <v>4815</v>
      </c>
      <c r="S5023">
        <v>4724</v>
      </c>
      <c r="T5023">
        <v>811</v>
      </c>
      <c r="U5023">
        <v>686</v>
      </c>
    </row>
    <row r="5024" spans="1:21" hidden="1" x14ac:dyDescent="0.3">
      <c r="A5024" s="21" t="s">
        <v>31</v>
      </c>
      <c r="B5024" s="25" t="s">
        <v>22</v>
      </c>
      <c r="C5024" s="23" t="s">
        <v>40</v>
      </c>
      <c r="D5024" s="20" t="s">
        <v>23</v>
      </c>
      <c r="E5024" t="s">
        <v>24</v>
      </c>
      <c r="F5024" s="19" t="s">
        <v>21</v>
      </c>
      <c r="G5024" s="25" t="s">
        <v>26</v>
      </c>
      <c r="H5024" s="21" t="s">
        <v>29</v>
      </c>
      <c r="I5024" s="25" t="s">
        <v>25</v>
      </c>
      <c r="J5024" s="25" t="s">
        <v>26</v>
      </c>
      <c r="K5024" s="26">
        <v>3.1800796985626198</v>
      </c>
      <c r="L5024" s="26">
        <v>0.647261142730712</v>
      </c>
      <c r="N5024">
        <f>(Tabell1[[#This Row],[TP]]+Tabell1[[#This Row],[TN]])/(Tabell1[[#This Row],[TP]]+Tabell1[[#This Row],[TN]]+Tabell1[[#This Row],[FP]]+Tabell1[[#This Row],[FN]])</f>
        <v>0.78754412962795328</v>
      </c>
      <c r="O5024">
        <f>Tabell1[[#This Row],[TP]]/(Tabell1[[#This Row],[TP]]+Tabell1[[#This Row],[FP]])</f>
        <v>0.96878211716341212</v>
      </c>
      <c r="P5024">
        <f>Tabell1[[#This Row],[TP]]/(Tabell1[[#This Row],[TP]]+Tabell1[[#This Row],[FN]])</f>
        <v>0.78185588387765681</v>
      </c>
      <c r="Q5024">
        <f>2*(Tabell1[[#This Row],[Recall]] * Tabell1[[#This Row],[Precision]]) / (Tabell1[[#This Row],[Recall]] + Tabell1[[#This Row],[Precision]])</f>
        <v>0.86533937690056806</v>
      </c>
      <c r="R5024">
        <v>7541</v>
      </c>
      <c r="S5024">
        <v>1159</v>
      </c>
      <c r="T5024">
        <v>243</v>
      </c>
      <c r="U5024">
        <v>2104</v>
      </c>
    </row>
    <row r="5025" spans="1:21" hidden="1" x14ac:dyDescent="0.3">
      <c r="A5025" s="23" t="s">
        <v>48</v>
      </c>
      <c r="B5025" s="25" t="s">
        <v>22</v>
      </c>
      <c r="C5025" s="23" t="s">
        <v>40</v>
      </c>
      <c r="D5025" s="20" t="s">
        <v>23</v>
      </c>
      <c r="E5025" t="s">
        <v>24</v>
      </c>
      <c r="F5025" s="19" t="s">
        <v>21</v>
      </c>
      <c r="G5025" s="25" t="s">
        <v>26</v>
      </c>
      <c r="H5025" s="21" t="s">
        <v>29</v>
      </c>
      <c r="I5025" s="25" t="s">
        <v>25</v>
      </c>
      <c r="J5025" s="21" t="s">
        <v>29</v>
      </c>
      <c r="K5025" s="26">
        <v>0.13772082328796301</v>
      </c>
      <c r="L5025" s="26">
        <v>0.21909499168395899</v>
      </c>
      <c r="N5025">
        <f>(Tabell1[[#This Row],[TP]]+Tabell1[[#This Row],[TN]])/(Tabell1[[#This Row],[TP]]+Tabell1[[#This Row],[TN]]+Tabell1[[#This Row],[FP]]+Tabell1[[#This Row],[FN]])</f>
        <v>0.78645786186294919</v>
      </c>
      <c r="O5025">
        <f>Tabell1[[#This Row],[TP]]/(Tabell1[[#This Row],[TP]]+Tabell1[[#This Row],[FP]])</f>
        <v>0.96289707750952991</v>
      </c>
      <c r="P5025">
        <f>Tabell1[[#This Row],[TP]]/(Tabell1[[#This Row],[TP]]+Tabell1[[#This Row],[FN]])</f>
        <v>0.785692068429238</v>
      </c>
      <c r="Q5025">
        <f>2*(Tabell1[[#This Row],[Recall]] * Tabell1[[#This Row],[Precision]]) / (Tabell1[[#This Row],[Recall]] + Tabell1[[#This Row],[Precision]])</f>
        <v>0.86531544390522408</v>
      </c>
      <c r="R5025">
        <v>7578</v>
      </c>
      <c r="S5025">
        <v>1110</v>
      </c>
      <c r="T5025">
        <v>292</v>
      </c>
      <c r="U5025">
        <v>2067</v>
      </c>
    </row>
    <row r="5026" spans="1:21" hidden="1" x14ac:dyDescent="0.3">
      <c r="A5026" s="25" t="s">
        <v>20</v>
      </c>
      <c r="B5026" s="21" t="s">
        <v>32</v>
      </c>
      <c r="C5026" s="24" t="s">
        <v>38</v>
      </c>
      <c r="D5026" s="20" t="s">
        <v>23</v>
      </c>
      <c r="E5026" t="s">
        <v>24</v>
      </c>
      <c r="F5026" s="19" t="s">
        <v>21</v>
      </c>
      <c r="G5026" s="21" t="s">
        <v>29</v>
      </c>
      <c r="H5026" s="25" t="s">
        <v>26</v>
      </c>
      <c r="I5026" s="25" t="s">
        <v>25</v>
      </c>
      <c r="J5026" s="25" t="s">
        <v>26</v>
      </c>
      <c r="K5026" s="26">
        <v>1.5214486122131301</v>
      </c>
      <c r="L5026" s="26">
        <v>2.76180672645568</v>
      </c>
      <c r="N5026">
        <f>(Tabell1[[#This Row],[TP]]+Tabell1[[#This Row],[TN]])/(Tabell1[[#This Row],[TP]]+Tabell1[[#This Row],[TN]]+Tabell1[[#This Row],[FP]]+Tabell1[[#This Row],[FN]])</f>
        <v>0.78627681723544851</v>
      </c>
      <c r="O5026">
        <f>Tabell1[[#This Row],[TP]]/(Tabell1[[#This Row],[TP]]+Tabell1[[#This Row],[FP]])</f>
        <v>0.96194824961948244</v>
      </c>
      <c r="P5026">
        <f>Tabell1[[#This Row],[TP]]/(Tabell1[[#This Row],[TP]]+Tabell1[[#This Row],[FN]])</f>
        <v>0.78631415241057545</v>
      </c>
      <c r="Q5026">
        <f>2*(Tabell1[[#This Row],[Recall]] * Tabell1[[#This Row],[Precision]]) / (Tabell1[[#This Row],[Recall]] + Tabell1[[#This Row],[Precision]])</f>
        <v>0.86530891665240461</v>
      </c>
      <c r="R5026">
        <v>7584</v>
      </c>
      <c r="S5026">
        <v>1102</v>
      </c>
      <c r="T5026">
        <v>300</v>
      </c>
      <c r="U5026">
        <v>2061</v>
      </c>
    </row>
    <row r="5027" spans="1:21" hidden="1" x14ac:dyDescent="0.3">
      <c r="A5027" s="21" t="s">
        <v>31</v>
      </c>
      <c r="B5027" s="23" t="s">
        <v>33</v>
      </c>
      <c r="C5027" s="24" t="s">
        <v>38</v>
      </c>
      <c r="D5027" s="24" t="s">
        <v>38</v>
      </c>
      <c r="E5027" t="s">
        <v>39</v>
      </c>
      <c r="F5027" s="25" t="s">
        <v>30</v>
      </c>
      <c r="G5027" s="21" t="s">
        <v>29</v>
      </c>
      <c r="H5027" s="25" t="s">
        <v>26</v>
      </c>
      <c r="I5027" s="25" t="s">
        <v>25</v>
      </c>
      <c r="J5027" s="21" t="s">
        <v>29</v>
      </c>
      <c r="K5027" s="26">
        <v>48.077825546264599</v>
      </c>
      <c r="L5027" s="26">
        <v>1.2869079113006501</v>
      </c>
      <c r="N5027">
        <f>(Tabell1[[#This Row],[TP]]+Tabell1[[#This Row],[TN]])/(Tabell1[[#This Row],[TP]]+Tabell1[[#This Row],[TN]]+Tabell1[[#This Row],[FP]]+Tabell1[[#This Row],[FN]])</f>
        <v>0.81581554534810408</v>
      </c>
      <c r="O5027">
        <f>Tabell1[[#This Row],[TP]]/(Tabell1[[#This Row],[TP]]+Tabell1[[#This Row],[FP]])</f>
        <v>0.77267913872220262</v>
      </c>
      <c r="P5027">
        <f>Tabell1[[#This Row],[TP]]/(Tabell1[[#This Row],[TP]]+Tabell1[[#This Row],[FN]])</f>
        <v>0.98308383233532937</v>
      </c>
      <c r="Q5027">
        <f>2*(Tabell1[[#This Row],[Recall]] * Tabell1[[#This Row],[Precision]]) / (Tabell1[[#This Row],[Recall]] + Tabell1[[#This Row],[Precision]])</f>
        <v>0.86527439225245406</v>
      </c>
      <c r="R5027">
        <v>6567</v>
      </c>
      <c r="S5027">
        <v>2491</v>
      </c>
      <c r="T5027">
        <v>1932</v>
      </c>
      <c r="U5027">
        <v>113</v>
      </c>
    </row>
    <row r="5028" spans="1:21" hidden="1" x14ac:dyDescent="0.3">
      <c r="A5028" s="25" t="s">
        <v>20</v>
      </c>
      <c r="B5028" s="21" t="s">
        <v>32</v>
      </c>
      <c r="C5028" s="23" t="s">
        <v>40</v>
      </c>
      <c r="D5028" s="23" t="s">
        <v>40</v>
      </c>
      <c r="E5028" t="s">
        <v>46</v>
      </c>
      <c r="F5028" s="25" t="s">
        <v>30</v>
      </c>
      <c r="G5028" s="21" t="s">
        <v>29</v>
      </c>
      <c r="H5028" s="21" t="s">
        <v>29</v>
      </c>
      <c r="I5028" s="25" t="s">
        <v>25</v>
      </c>
      <c r="J5028" s="25" t="s">
        <v>26</v>
      </c>
      <c r="K5028" s="26">
        <v>2.9134702682495099</v>
      </c>
      <c r="L5028" s="26">
        <v>5.0054039955139098</v>
      </c>
      <c r="N5028">
        <f>(Tabell1[[#This Row],[TP]]+Tabell1[[#This Row],[TN]])/(Tabell1[[#This Row],[TP]]+Tabell1[[#This Row],[TN]]+Tabell1[[#This Row],[FP]]+Tabell1[[#This Row],[FN]])</f>
        <v>0.86489670170351574</v>
      </c>
      <c r="O5028">
        <f>Tabell1[[#This Row],[TP]]/(Tabell1[[#This Row],[TP]]+Tabell1[[#This Row],[FP]])</f>
        <v>0.86061151079136688</v>
      </c>
      <c r="P5028">
        <f>Tabell1[[#This Row],[TP]]/(Tabell1[[#This Row],[TP]]+Tabell1[[#This Row],[FN]])</f>
        <v>0.86984184693692057</v>
      </c>
      <c r="Q5028">
        <f>2*(Tabell1[[#This Row],[Recall]] * Tabell1[[#This Row],[Precision]]) / (Tabell1[[#This Row],[Recall]] + Tabell1[[#This Row],[Precision]])</f>
        <v>0.86520206129644706</v>
      </c>
      <c r="R5028">
        <v>4785</v>
      </c>
      <c r="S5028">
        <v>4760</v>
      </c>
      <c r="T5028">
        <v>775</v>
      </c>
      <c r="U5028">
        <v>716</v>
      </c>
    </row>
    <row r="5029" spans="1:21" hidden="1" x14ac:dyDescent="0.3">
      <c r="A5029" s="23" t="s">
        <v>48</v>
      </c>
      <c r="B5029" s="21" t="s">
        <v>32</v>
      </c>
      <c r="C5029" s="23" t="s">
        <v>40</v>
      </c>
      <c r="D5029" s="23" t="s">
        <v>40</v>
      </c>
      <c r="E5029" t="s">
        <v>41</v>
      </c>
      <c r="F5029" s="19" t="s">
        <v>21</v>
      </c>
      <c r="G5029" s="25" t="s">
        <v>26</v>
      </c>
      <c r="H5029" s="21" t="s">
        <v>29</v>
      </c>
      <c r="I5029" s="21"/>
      <c r="J5029" s="25" t="s">
        <v>26</v>
      </c>
      <c r="K5029" s="26">
        <v>0.41869378089904702</v>
      </c>
      <c r="L5029" s="26">
        <v>1.1077733039855899</v>
      </c>
      <c r="N5029">
        <f>(Tabell1[[#This Row],[TP]]+Tabell1[[#This Row],[TN]])/(Tabell1[[#This Row],[TP]]+Tabell1[[#This Row],[TN]]+Tabell1[[#This Row],[FP]]+Tabell1[[#This Row],[FN]])</f>
        <v>0.86682306234773976</v>
      </c>
      <c r="O5029">
        <f>Tabell1[[#This Row],[TP]]/(Tabell1[[#This Row],[TP]]+Tabell1[[#This Row],[FP]])</f>
        <v>0.87590160902533754</v>
      </c>
      <c r="P5029">
        <f>Tabell1[[#This Row],[TP]]/(Tabell1[[#This Row],[TP]]+Tabell1[[#This Row],[FN]])</f>
        <v>0.85471936473560728</v>
      </c>
      <c r="Q5029">
        <f>2*(Tabell1[[#This Row],[Recall]] * Tabell1[[#This Row],[Precision]]) / (Tabell1[[#This Row],[Recall]] + Tabell1[[#This Row],[Precision]])</f>
        <v>0.86518085495067587</v>
      </c>
      <c r="R5029">
        <v>4736</v>
      </c>
      <c r="S5029">
        <v>4871</v>
      </c>
      <c r="T5029">
        <v>671</v>
      </c>
      <c r="U5029">
        <v>805</v>
      </c>
    </row>
    <row r="5030" spans="1:21" hidden="1" x14ac:dyDescent="0.3">
      <c r="A5030" s="23" t="s">
        <v>48</v>
      </c>
      <c r="B5030" s="21" t="s">
        <v>32</v>
      </c>
      <c r="C5030" s="23" t="s">
        <v>40</v>
      </c>
      <c r="D5030" s="23" t="s">
        <v>40</v>
      </c>
      <c r="E5030" t="s">
        <v>41</v>
      </c>
      <c r="F5030" s="19" t="s">
        <v>21</v>
      </c>
      <c r="G5030" s="25" t="s">
        <v>26</v>
      </c>
      <c r="H5030" s="21" t="s">
        <v>29</v>
      </c>
      <c r="I5030" s="21"/>
      <c r="J5030" s="21" t="s">
        <v>29</v>
      </c>
      <c r="K5030" s="26">
        <v>0.37852263450622498</v>
      </c>
      <c r="L5030" s="26">
        <v>1.08781743049621</v>
      </c>
      <c r="N5030">
        <f>(Tabell1[[#This Row],[TP]]+Tabell1[[#This Row],[TN]])/(Tabell1[[#This Row],[TP]]+Tabell1[[#This Row],[TN]]+Tabell1[[#This Row],[FP]]+Tabell1[[#This Row],[FN]])</f>
        <v>0.86682306234773976</v>
      </c>
      <c r="O5030">
        <f>Tabell1[[#This Row],[TP]]/(Tabell1[[#This Row],[TP]]+Tabell1[[#This Row],[FP]])</f>
        <v>0.87590160902533754</v>
      </c>
      <c r="P5030">
        <f>Tabell1[[#This Row],[TP]]/(Tabell1[[#This Row],[TP]]+Tabell1[[#This Row],[FN]])</f>
        <v>0.85471936473560728</v>
      </c>
      <c r="Q5030">
        <f>2*(Tabell1[[#This Row],[Recall]] * Tabell1[[#This Row],[Precision]]) / (Tabell1[[#This Row],[Recall]] + Tabell1[[#This Row],[Precision]])</f>
        <v>0.86518085495067587</v>
      </c>
      <c r="R5030">
        <v>4736</v>
      </c>
      <c r="S5030">
        <v>4871</v>
      </c>
      <c r="T5030">
        <v>671</v>
      </c>
      <c r="U5030">
        <v>805</v>
      </c>
    </row>
    <row r="5031" spans="1:21" hidden="1" x14ac:dyDescent="0.3">
      <c r="A5031" s="23" t="s">
        <v>48</v>
      </c>
      <c r="B5031" s="21" t="s">
        <v>32</v>
      </c>
      <c r="C5031" s="23" t="s">
        <v>40</v>
      </c>
      <c r="D5031" s="23" t="s">
        <v>40</v>
      </c>
      <c r="E5031" t="s">
        <v>41</v>
      </c>
      <c r="F5031" s="19" t="s">
        <v>21</v>
      </c>
      <c r="G5031" s="21" t="s">
        <v>29</v>
      </c>
      <c r="H5031" s="21" t="s">
        <v>29</v>
      </c>
      <c r="I5031" s="21"/>
      <c r="J5031" s="21" t="s">
        <v>29</v>
      </c>
      <c r="K5031" s="26">
        <v>0.37836050987243602</v>
      </c>
      <c r="L5031" s="26">
        <v>1.0967667102813701</v>
      </c>
      <c r="N5031">
        <f>(Tabell1[[#This Row],[TP]]+Tabell1[[#This Row],[TN]])/(Tabell1[[#This Row],[TP]]+Tabell1[[#This Row],[TN]]+Tabell1[[#This Row],[FP]]+Tabell1[[#This Row],[FN]])</f>
        <v>0.86682306234773976</v>
      </c>
      <c r="O5031">
        <f>Tabell1[[#This Row],[TP]]/(Tabell1[[#This Row],[TP]]+Tabell1[[#This Row],[FP]])</f>
        <v>0.87590160902533754</v>
      </c>
      <c r="P5031">
        <f>Tabell1[[#This Row],[TP]]/(Tabell1[[#This Row],[TP]]+Tabell1[[#This Row],[FN]])</f>
        <v>0.85471936473560728</v>
      </c>
      <c r="Q5031">
        <f>2*(Tabell1[[#This Row],[Recall]] * Tabell1[[#This Row],[Precision]]) / (Tabell1[[#This Row],[Recall]] + Tabell1[[#This Row],[Precision]])</f>
        <v>0.86518085495067587</v>
      </c>
      <c r="R5031">
        <v>4736</v>
      </c>
      <c r="S5031">
        <v>4871</v>
      </c>
      <c r="T5031">
        <v>671</v>
      </c>
      <c r="U5031">
        <v>805</v>
      </c>
    </row>
    <row r="5032" spans="1:21" hidden="1" x14ac:dyDescent="0.3">
      <c r="A5032" s="23" t="s">
        <v>48</v>
      </c>
      <c r="B5032" s="21" t="s">
        <v>32</v>
      </c>
      <c r="C5032" s="23" t="s">
        <v>40</v>
      </c>
      <c r="D5032" s="23" t="s">
        <v>40</v>
      </c>
      <c r="E5032" t="s">
        <v>41</v>
      </c>
      <c r="F5032" s="19" t="s">
        <v>21</v>
      </c>
      <c r="G5032" s="21" t="s">
        <v>29</v>
      </c>
      <c r="H5032" s="21" t="s">
        <v>29</v>
      </c>
      <c r="I5032" s="21"/>
      <c r="J5032" s="25" t="s">
        <v>26</v>
      </c>
      <c r="K5032" s="26">
        <v>0.37403130531311002</v>
      </c>
      <c r="L5032" s="26">
        <v>1.09105348587036</v>
      </c>
      <c r="N5032">
        <f>(Tabell1[[#This Row],[TP]]+Tabell1[[#This Row],[TN]])/(Tabell1[[#This Row],[TP]]+Tabell1[[#This Row],[TN]]+Tabell1[[#This Row],[FP]]+Tabell1[[#This Row],[FN]])</f>
        <v>0.86682306234773976</v>
      </c>
      <c r="O5032">
        <f>Tabell1[[#This Row],[TP]]/(Tabell1[[#This Row],[TP]]+Tabell1[[#This Row],[FP]])</f>
        <v>0.87590160902533754</v>
      </c>
      <c r="P5032">
        <f>Tabell1[[#This Row],[TP]]/(Tabell1[[#This Row],[TP]]+Tabell1[[#This Row],[FN]])</f>
        <v>0.85471936473560728</v>
      </c>
      <c r="Q5032">
        <f>2*(Tabell1[[#This Row],[Recall]] * Tabell1[[#This Row],[Precision]]) / (Tabell1[[#This Row],[Recall]] + Tabell1[[#This Row],[Precision]])</f>
        <v>0.86518085495067587</v>
      </c>
      <c r="R5032">
        <v>4736</v>
      </c>
      <c r="S5032">
        <v>4871</v>
      </c>
      <c r="T5032">
        <v>671</v>
      </c>
      <c r="U5032">
        <v>805</v>
      </c>
    </row>
    <row r="5033" spans="1:21" hidden="1" x14ac:dyDescent="0.3">
      <c r="A5033" s="23" t="s">
        <v>48</v>
      </c>
      <c r="B5033" s="25" t="s">
        <v>22</v>
      </c>
      <c r="C5033" s="23" t="s">
        <v>40</v>
      </c>
      <c r="D5033" s="20" t="s">
        <v>23</v>
      </c>
      <c r="E5033" t="s">
        <v>24</v>
      </c>
      <c r="F5033" s="19" t="s">
        <v>21</v>
      </c>
      <c r="G5033" s="25" t="s">
        <v>26</v>
      </c>
      <c r="H5033" s="21" t="s">
        <v>29</v>
      </c>
      <c r="I5033" s="25" t="s">
        <v>25</v>
      </c>
      <c r="J5033" s="25" t="s">
        <v>26</v>
      </c>
      <c r="K5033" s="26">
        <v>0.13361096382141099</v>
      </c>
      <c r="L5033" s="26">
        <v>0.22543215751647899</v>
      </c>
      <c r="N5033">
        <f>(Tabell1[[#This Row],[TP]]+Tabell1[[#This Row],[TN]])/(Tabell1[[#This Row],[TP]]+Tabell1[[#This Row],[TN]]+Tabell1[[#This Row],[FP]]+Tabell1[[#This Row],[FN]])</f>
        <v>0.78591472798044715</v>
      </c>
      <c r="O5033">
        <f>Tabell1[[#This Row],[TP]]/(Tabell1[[#This Row],[TP]]+Tabell1[[#This Row],[FP]])</f>
        <v>0.96134347275031684</v>
      </c>
      <c r="P5033">
        <f>Tabell1[[#This Row],[TP]]/(Tabell1[[#This Row],[TP]]+Tabell1[[#This Row],[FN]])</f>
        <v>0.78641783307413171</v>
      </c>
      <c r="Q5033">
        <f>2*(Tabell1[[#This Row],[Recall]] * Tabell1[[#This Row],[Precision]]) / (Tabell1[[#This Row],[Recall]] + Tabell1[[#This Row],[Precision]])</f>
        <v>0.86512688907898483</v>
      </c>
      <c r="R5033">
        <v>7585</v>
      </c>
      <c r="S5033">
        <v>1097</v>
      </c>
      <c r="T5033">
        <v>305</v>
      </c>
      <c r="U5033">
        <v>2060</v>
      </c>
    </row>
    <row r="5034" spans="1:21" hidden="1" x14ac:dyDescent="0.3">
      <c r="A5034" s="21" t="s">
        <v>31</v>
      </c>
      <c r="B5034" s="25" t="s">
        <v>22</v>
      </c>
      <c r="C5034" s="23" t="s">
        <v>40</v>
      </c>
      <c r="D5034" s="23" t="s">
        <v>40</v>
      </c>
      <c r="E5034" t="s">
        <v>46</v>
      </c>
      <c r="F5034" s="25" t="s">
        <v>30</v>
      </c>
      <c r="G5034" s="21" t="s">
        <v>29</v>
      </c>
      <c r="H5034" s="25" t="s">
        <v>26</v>
      </c>
      <c r="I5034" s="21"/>
      <c r="J5034" s="25" t="s">
        <v>26</v>
      </c>
      <c r="K5034" s="26">
        <v>9.4980707168579102</v>
      </c>
      <c r="L5034" s="26">
        <v>2.7572286128997798</v>
      </c>
      <c r="N5034">
        <f>(Tabell1[[#This Row],[TP]]+Tabell1[[#This Row],[TN]])/(Tabell1[[#This Row],[TP]]+Tabell1[[#This Row],[TN]]+Tabell1[[#This Row],[FP]]+Tabell1[[#This Row],[FN]])</f>
        <v>0.86389996375498368</v>
      </c>
      <c r="O5034">
        <f>Tabell1[[#This Row],[TP]]/(Tabell1[[#This Row],[TP]]+Tabell1[[#This Row],[FP]])</f>
        <v>0.85496183206106868</v>
      </c>
      <c r="P5034">
        <f>Tabell1[[#This Row],[TP]]/(Tabell1[[#This Row],[TP]]+Tabell1[[#This Row],[FN]])</f>
        <v>0.87547718596618795</v>
      </c>
      <c r="Q5034">
        <f>2*(Tabell1[[#This Row],[Recall]] * Tabell1[[#This Row],[Precision]]) / (Tabell1[[#This Row],[Recall]] + Tabell1[[#This Row],[Precision]])</f>
        <v>0.86509789832944139</v>
      </c>
      <c r="R5034">
        <v>4816</v>
      </c>
      <c r="S5034">
        <v>4718</v>
      </c>
      <c r="T5034">
        <v>817</v>
      </c>
      <c r="U5034">
        <v>685</v>
      </c>
    </row>
    <row r="5035" spans="1:21" hidden="1" x14ac:dyDescent="0.3">
      <c r="A5035" s="21" t="s">
        <v>31</v>
      </c>
      <c r="B5035" s="25" t="s">
        <v>22</v>
      </c>
      <c r="C5035" s="23" t="s">
        <v>40</v>
      </c>
      <c r="D5035" s="23" t="s">
        <v>40</v>
      </c>
      <c r="E5035" t="s">
        <v>46</v>
      </c>
      <c r="F5035" s="25" t="s">
        <v>30</v>
      </c>
      <c r="G5035" s="25" t="s">
        <v>26</v>
      </c>
      <c r="H5035" s="21" t="s">
        <v>29</v>
      </c>
      <c r="I5035" s="21"/>
      <c r="J5035" s="21" t="s">
        <v>29</v>
      </c>
      <c r="K5035" s="26">
        <v>2.2773466110229399</v>
      </c>
      <c r="L5035" s="26">
        <v>1.2529079914093</v>
      </c>
      <c r="N5035">
        <f>(Tabell1[[#This Row],[TP]]+Tabell1[[#This Row],[TN]])/(Tabell1[[#This Row],[TP]]+Tabell1[[#This Row],[TN]]+Tabell1[[#This Row],[FP]]+Tabell1[[#This Row],[FN]])</f>
        <v>0.86625588981515045</v>
      </c>
      <c r="O5035">
        <f>Tabell1[[#This Row],[TP]]/(Tabell1[[#This Row],[TP]]+Tabell1[[#This Row],[FP]])</f>
        <v>0.87055790830417967</v>
      </c>
      <c r="P5035">
        <f>Tabell1[[#This Row],[TP]]/(Tabell1[[#This Row],[TP]]+Tabell1[[#This Row],[FN]])</f>
        <v>0.85948009452826757</v>
      </c>
      <c r="Q5035">
        <f>2*(Tabell1[[#This Row],[Recall]] * Tabell1[[#This Row],[Precision]]) / (Tabell1[[#This Row],[Recall]] + Tabell1[[#This Row],[Precision]])</f>
        <v>0.86498353457738753</v>
      </c>
      <c r="R5035">
        <v>4728</v>
      </c>
      <c r="S5035">
        <v>4832</v>
      </c>
      <c r="T5035">
        <v>703</v>
      </c>
      <c r="U5035">
        <v>773</v>
      </c>
    </row>
    <row r="5036" spans="1:21" hidden="1" x14ac:dyDescent="0.3">
      <c r="A5036" s="21" t="s">
        <v>31</v>
      </c>
      <c r="B5036" s="25" t="s">
        <v>22</v>
      </c>
      <c r="C5036" s="23" t="s">
        <v>40</v>
      </c>
      <c r="D5036" s="23" t="s">
        <v>40</v>
      </c>
      <c r="E5036" t="s">
        <v>41</v>
      </c>
      <c r="F5036" s="19" t="s">
        <v>21</v>
      </c>
      <c r="G5036" s="21" t="s">
        <v>29</v>
      </c>
      <c r="H5036" s="21" t="s">
        <v>29</v>
      </c>
      <c r="I5036" s="21"/>
      <c r="J5036" s="21" t="s">
        <v>29</v>
      </c>
      <c r="K5036" s="26">
        <v>0.50140810012817305</v>
      </c>
      <c r="L5036" s="26">
        <v>0.26701569557189903</v>
      </c>
      <c r="N5036">
        <f>(Tabell1[[#This Row],[TP]]+Tabell1[[#This Row],[TN]])/(Tabell1[[#This Row],[TP]]+Tabell1[[#This Row],[TN]]+Tabell1[[#This Row],[FP]]+Tabell1[[#This Row],[FN]])</f>
        <v>0.86880808445366775</v>
      </c>
      <c r="O5036">
        <f>Tabell1[[#This Row],[TP]]/(Tabell1[[#This Row],[TP]]+Tabell1[[#This Row],[FP]])</f>
        <v>0.89170021084914697</v>
      </c>
      <c r="P5036">
        <f>Tabell1[[#This Row],[TP]]/(Tabell1[[#This Row],[TP]]+Tabell1[[#This Row],[FN]])</f>
        <v>0.83955964627323587</v>
      </c>
      <c r="Q5036">
        <f>2*(Tabell1[[#This Row],[Recall]] * Tabell1[[#This Row],[Precision]]) / (Tabell1[[#This Row],[Recall]] + Tabell1[[#This Row],[Precision]])</f>
        <v>0.86484476668525734</v>
      </c>
      <c r="R5036">
        <v>4652</v>
      </c>
      <c r="S5036">
        <v>4977</v>
      </c>
      <c r="T5036">
        <v>565</v>
      </c>
      <c r="U5036">
        <v>889</v>
      </c>
    </row>
    <row r="5037" spans="1:21" hidden="1" x14ac:dyDescent="0.3">
      <c r="A5037" s="21" t="s">
        <v>31</v>
      </c>
      <c r="B5037" s="25" t="s">
        <v>22</v>
      </c>
      <c r="C5037" s="23" t="s">
        <v>40</v>
      </c>
      <c r="D5037" s="23" t="s">
        <v>40</v>
      </c>
      <c r="E5037" t="s">
        <v>46</v>
      </c>
      <c r="F5037" s="19" t="s">
        <v>21</v>
      </c>
      <c r="G5037" s="25" t="s">
        <v>26</v>
      </c>
      <c r="H5037" s="21" t="s">
        <v>29</v>
      </c>
      <c r="I5037" s="21"/>
      <c r="J5037" s="21" t="s">
        <v>29</v>
      </c>
      <c r="K5037" s="26">
        <v>0.78130125999450595</v>
      </c>
      <c r="L5037" s="26">
        <v>0.73078894615173295</v>
      </c>
      <c r="N5037">
        <f>(Tabell1[[#This Row],[TP]]+Tabell1[[#This Row],[TN]])/(Tabell1[[#This Row],[TP]]+Tabell1[[#This Row],[TN]]+Tabell1[[#This Row],[FP]]+Tabell1[[#This Row],[FN]])</f>
        <v>0.8679775280898876</v>
      </c>
      <c r="O5037">
        <f>Tabell1[[#This Row],[TP]]/(Tabell1[[#This Row],[TP]]+Tabell1[[#This Row],[FP]])</f>
        <v>0.88309965896172793</v>
      </c>
      <c r="P5037">
        <f>Tabell1[[#This Row],[TP]]/(Tabell1[[#This Row],[TP]]+Tabell1[[#This Row],[FN]])</f>
        <v>0.84730049081985093</v>
      </c>
      <c r="Q5037">
        <f>2*(Tabell1[[#This Row],[Recall]] * Tabell1[[#This Row],[Precision]]) / (Tabell1[[#This Row],[Recall]] + Tabell1[[#This Row],[Precision]])</f>
        <v>0.86482976157342972</v>
      </c>
      <c r="R5037">
        <v>4661</v>
      </c>
      <c r="S5037">
        <v>4918</v>
      </c>
      <c r="T5037">
        <v>617</v>
      </c>
      <c r="U5037">
        <v>840</v>
      </c>
    </row>
    <row r="5038" spans="1:21" hidden="1" x14ac:dyDescent="0.3">
      <c r="A5038" s="21" t="s">
        <v>31</v>
      </c>
      <c r="B5038" s="25" t="s">
        <v>22</v>
      </c>
      <c r="C5038" s="23" t="s">
        <v>40</v>
      </c>
      <c r="D5038" s="23" t="s">
        <v>40</v>
      </c>
      <c r="E5038" t="s">
        <v>46</v>
      </c>
      <c r="F5038" s="25" t="s">
        <v>30</v>
      </c>
      <c r="G5038" s="21" t="s">
        <v>29</v>
      </c>
      <c r="H5038" s="21" t="s">
        <v>29</v>
      </c>
      <c r="I5038" s="25" t="s">
        <v>25</v>
      </c>
      <c r="J5038" s="21" t="s">
        <v>29</v>
      </c>
      <c r="K5038" s="26">
        <v>2.2130539417266801</v>
      </c>
      <c r="L5038" s="26">
        <v>0.70414280891418402</v>
      </c>
      <c r="N5038">
        <f>(Tabell1[[#This Row],[TP]]+Tabell1[[#This Row],[TN]])/(Tabell1[[#This Row],[TP]]+Tabell1[[#This Row],[TN]]+Tabell1[[#This Row],[FP]]+Tabell1[[#This Row],[FN]])</f>
        <v>0.8630844508880029</v>
      </c>
      <c r="O5038">
        <f>Tabell1[[#This Row],[TP]]/(Tabell1[[#This Row],[TP]]+Tabell1[[#This Row],[FP]])</f>
        <v>0.85222457627118642</v>
      </c>
      <c r="P5038">
        <f>Tabell1[[#This Row],[TP]]/(Tabell1[[#This Row],[TP]]+Tabell1[[#This Row],[FN]])</f>
        <v>0.87747682239592806</v>
      </c>
      <c r="Q5038">
        <f>2*(Tabell1[[#This Row],[Recall]] * Tabell1[[#This Row],[Precision]]) / (Tabell1[[#This Row],[Recall]] + Tabell1[[#This Row],[Precision]])</f>
        <v>0.86466636811464415</v>
      </c>
      <c r="R5038">
        <v>4827</v>
      </c>
      <c r="S5038">
        <v>4698</v>
      </c>
      <c r="T5038">
        <v>837</v>
      </c>
      <c r="U5038">
        <v>674</v>
      </c>
    </row>
    <row r="5039" spans="1:21" hidden="1" x14ac:dyDescent="0.3">
      <c r="A5039" s="23" t="s">
        <v>48</v>
      </c>
      <c r="B5039" s="25" t="s">
        <v>22</v>
      </c>
      <c r="C5039" s="23" t="s">
        <v>40</v>
      </c>
      <c r="D5039" s="20" t="s">
        <v>23</v>
      </c>
      <c r="E5039" t="s">
        <v>24</v>
      </c>
      <c r="F5039" s="25" t="s">
        <v>30</v>
      </c>
      <c r="G5039" s="25" t="s">
        <v>26</v>
      </c>
      <c r="H5039" s="25" t="s">
        <v>26</v>
      </c>
      <c r="I5039" s="25" t="s">
        <v>25</v>
      </c>
      <c r="J5039" s="25" t="s">
        <v>26</v>
      </c>
      <c r="K5039" s="26">
        <v>0.39780998229980402</v>
      </c>
      <c r="L5039" s="26">
        <v>0.38297295570373502</v>
      </c>
      <c r="N5039">
        <f>(Tabell1[[#This Row],[TP]]+Tabell1[[#This Row],[TN]])/(Tabell1[[#This Row],[TP]]+Tabell1[[#This Row],[TN]]+Tabell1[[#This Row],[FP]]+Tabell1[[#This Row],[FN]])</f>
        <v>0.78663890649044987</v>
      </c>
      <c r="O5039">
        <f>Tabell1[[#This Row],[TP]]/(Tabell1[[#This Row],[TP]]+Tabell1[[#This Row],[FP]])</f>
        <v>0.96958762886597938</v>
      </c>
      <c r="P5039">
        <f>Tabell1[[#This Row],[TP]]/(Tabell1[[#This Row],[TP]]+Tabell1[[#This Row],[FN]])</f>
        <v>0.78009331259720061</v>
      </c>
      <c r="Q5039">
        <f>2*(Tabell1[[#This Row],[Recall]] * Tabell1[[#This Row],[Precision]]) / (Tabell1[[#This Row],[Recall]] + Tabell1[[#This Row],[Precision]])</f>
        <v>0.8645791439241598</v>
      </c>
      <c r="R5039">
        <v>7524</v>
      </c>
      <c r="S5039">
        <v>1166</v>
      </c>
      <c r="T5039">
        <v>236</v>
      </c>
      <c r="U5039">
        <v>2121</v>
      </c>
    </row>
    <row r="5040" spans="1:21" hidden="1" x14ac:dyDescent="0.3">
      <c r="A5040" s="21" t="s">
        <v>31</v>
      </c>
      <c r="B5040" s="25" t="s">
        <v>22</v>
      </c>
      <c r="C5040" s="23" t="s">
        <v>40</v>
      </c>
      <c r="D5040" s="23" t="s">
        <v>40</v>
      </c>
      <c r="E5040" t="s">
        <v>41</v>
      </c>
      <c r="F5040" s="19" t="s">
        <v>21</v>
      </c>
      <c r="G5040" s="21" t="s">
        <v>29</v>
      </c>
      <c r="H5040" s="21" t="s">
        <v>29</v>
      </c>
      <c r="I5040" s="25" t="s">
        <v>25</v>
      </c>
      <c r="J5040" s="21" t="s">
        <v>29</v>
      </c>
      <c r="K5040" s="26">
        <v>0.55324292182922297</v>
      </c>
      <c r="L5040" s="26">
        <v>0.28014373779296797</v>
      </c>
      <c r="N5040">
        <f>(Tabell1[[#This Row],[TP]]+Tabell1[[#This Row],[TN]])/(Tabell1[[#This Row],[TP]]+Tabell1[[#This Row],[TN]]+Tabell1[[#This Row],[FP]]+Tabell1[[#This Row],[FN]])</f>
        <v>0.86781557340070381</v>
      </c>
      <c r="O5040">
        <f>Tabell1[[#This Row],[TP]]/(Tabell1[[#This Row],[TP]]+Tabell1[[#This Row],[FP]])</f>
        <v>0.88642396662874479</v>
      </c>
      <c r="P5040">
        <f>Tabell1[[#This Row],[TP]]/(Tabell1[[#This Row],[TP]]+Tabell1[[#This Row],[FN]])</f>
        <v>0.84371052156650428</v>
      </c>
      <c r="Q5040">
        <f>2*(Tabell1[[#This Row],[Recall]] * Tabell1[[#This Row],[Precision]]) / (Tabell1[[#This Row],[Recall]] + Tabell1[[#This Row],[Precision]])</f>
        <v>0.8645399907535829</v>
      </c>
      <c r="R5040">
        <v>4675</v>
      </c>
      <c r="S5040">
        <v>4943</v>
      </c>
      <c r="T5040">
        <v>599</v>
      </c>
      <c r="U5040">
        <v>866</v>
      </c>
    </row>
    <row r="5041" spans="1:21" hidden="1" x14ac:dyDescent="0.3">
      <c r="A5041" s="21" t="s">
        <v>31</v>
      </c>
      <c r="B5041" s="25" t="s">
        <v>22</v>
      </c>
      <c r="C5041" s="23" t="s">
        <v>40</v>
      </c>
      <c r="D5041" s="23" t="s">
        <v>40</v>
      </c>
      <c r="E5041" t="s">
        <v>46</v>
      </c>
      <c r="F5041" s="19" t="s">
        <v>21</v>
      </c>
      <c r="G5041" s="21" t="s">
        <v>29</v>
      </c>
      <c r="H5041" s="21" t="s">
        <v>29</v>
      </c>
      <c r="I5041" s="25" t="s">
        <v>25</v>
      </c>
      <c r="J5041" s="21" t="s">
        <v>29</v>
      </c>
      <c r="K5041" s="26">
        <v>0.69540929794311501</v>
      </c>
      <c r="L5041" s="26">
        <v>0.42308235168456998</v>
      </c>
      <c r="N5041">
        <f>(Tabell1[[#This Row],[TP]]+Tabell1[[#This Row],[TN]])/(Tabell1[[#This Row],[TP]]+Tabell1[[#This Row],[TN]]+Tabell1[[#This Row],[FP]]+Tabell1[[#This Row],[FN]])</f>
        <v>0.86580282711127221</v>
      </c>
      <c r="O5041">
        <f>Tabell1[[#This Row],[TP]]/(Tabell1[[#This Row],[TP]]+Tabell1[[#This Row],[FP]])</f>
        <v>0.87016574585635365</v>
      </c>
      <c r="P5041">
        <f>Tabell1[[#This Row],[TP]]/(Tabell1[[#This Row],[TP]]+Tabell1[[#This Row],[FN]])</f>
        <v>0.85893473913833851</v>
      </c>
      <c r="Q5041">
        <f>2*(Tabell1[[#This Row],[Recall]] * Tabell1[[#This Row],[Precision]]) / (Tabell1[[#This Row],[Recall]] + Tabell1[[#This Row],[Precision]])</f>
        <v>0.86451376818223402</v>
      </c>
      <c r="R5041">
        <v>4725</v>
      </c>
      <c r="S5041">
        <v>4830</v>
      </c>
      <c r="T5041">
        <v>705</v>
      </c>
      <c r="U5041">
        <v>776</v>
      </c>
    </row>
    <row r="5042" spans="1:21" hidden="1" x14ac:dyDescent="0.3">
      <c r="A5042" s="21" t="s">
        <v>31</v>
      </c>
      <c r="B5042" s="23" t="s">
        <v>33</v>
      </c>
      <c r="C5042" s="23" t="s">
        <v>40</v>
      </c>
      <c r="D5042" s="23" t="s">
        <v>40</v>
      </c>
      <c r="E5042" t="s">
        <v>46</v>
      </c>
      <c r="F5042" s="25" t="s">
        <v>30</v>
      </c>
      <c r="G5042" s="25" t="s">
        <v>26</v>
      </c>
      <c r="H5042" s="21" t="s">
        <v>29</v>
      </c>
      <c r="I5042" s="21"/>
      <c r="J5042" s="21" t="s">
        <v>29</v>
      </c>
      <c r="K5042" s="26">
        <v>38.797454118728602</v>
      </c>
      <c r="L5042" s="26">
        <v>2.8116714954376198</v>
      </c>
      <c r="N5042">
        <f>(Tabell1[[#This Row],[TP]]+Tabell1[[#This Row],[TN]])/(Tabell1[[#This Row],[TP]]+Tabell1[[#This Row],[TN]]+Tabell1[[#This Row],[FP]]+Tabell1[[#This Row],[FN]])</f>
        <v>0.86217832548024642</v>
      </c>
      <c r="O5042">
        <f>Tabell1[[#This Row],[TP]]/(Tabell1[[#This Row],[TP]]+Tabell1[[#This Row],[FP]])</f>
        <v>0.84765897973445148</v>
      </c>
      <c r="P5042">
        <f>Tabell1[[#This Row],[TP]]/(Tabell1[[#This Row],[TP]]+Tabell1[[#This Row],[FN]])</f>
        <v>0.88202145064533721</v>
      </c>
      <c r="Q5042">
        <f>2*(Tabell1[[#This Row],[Recall]] * Tabell1[[#This Row],[Precision]]) / (Tabell1[[#This Row],[Recall]] + Tabell1[[#This Row],[Precision]])</f>
        <v>0.86449888641425388</v>
      </c>
      <c r="R5042">
        <v>4852</v>
      </c>
      <c r="S5042">
        <v>4663</v>
      </c>
      <c r="T5042">
        <v>872</v>
      </c>
      <c r="U5042">
        <v>649</v>
      </c>
    </row>
    <row r="5043" spans="1:21" hidden="1" x14ac:dyDescent="0.3">
      <c r="A5043" s="21" t="s">
        <v>31</v>
      </c>
      <c r="B5043" s="23" t="s">
        <v>33</v>
      </c>
      <c r="C5043" s="23" t="s">
        <v>40</v>
      </c>
      <c r="D5043" s="23" t="s">
        <v>40</v>
      </c>
      <c r="E5043" t="s">
        <v>46</v>
      </c>
      <c r="F5043" s="25" t="s">
        <v>30</v>
      </c>
      <c r="G5043" s="25" t="s">
        <v>26</v>
      </c>
      <c r="H5043" s="21" t="s">
        <v>29</v>
      </c>
      <c r="I5043" s="25" t="s">
        <v>25</v>
      </c>
      <c r="J5043" s="21" t="s">
        <v>29</v>
      </c>
      <c r="K5043" s="26">
        <v>65.390303850173893</v>
      </c>
      <c r="L5043" s="26">
        <v>1.9313275814056301</v>
      </c>
      <c r="N5043">
        <f>(Tabell1[[#This Row],[TP]]+Tabell1[[#This Row],[TN]])/(Tabell1[[#This Row],[TP]]+Tabell1[[#This Row],[TN]]+Tabell1[[#This Row],[FP]]+Tabell1[[#This Row],[FN]])</f>
        <v>0.85764769844146427</v>
      </c>
      <c r="O5043">
        <f>Tabell1[[#This Row],[TP]]/(Tabell1[[#This Row],[TP]]+Tabell1[[#This Row],[FP]])</f>
        <v>0.82255416940249504</v>
      </c>
      <c r="P5043">
        <f>Tabell1[[#This Row],[TP]]/(Tabell1[[#This Row],[TP]]+Tabell1[[#This Row],[FN]])</f>
        <v>0.91092528631157976</v>
      </c>
      <c r="Q5043">
        <f>2*(Tabell1[[#This Row],[Recall]] * Tabell1[[#This Row],[Precision]]) / (Tabell1[[#This Row],[Recall]] + Tabell1[[#This Row],[Precision]])</f>
        <v>0.86448719054601908</v>
      </c>
      <c r="R5043">
        <v>5011</v>
      </c>
      <c r="S5043">
        <v>4454</v>
      </c>
      <c r="T5043">
        <v>1081</v>
      </c>
      <c r="U5043">
        <v>490</v>
      </c>
    </row>
    <row r="5044" spans="1:21" hidden="1" x14ac:dyDescent="0.3">
      <c r="A5044" s="25" t="s">
        <v>20</v>
      </c>
      <c r="B5044" s="21" t="s">
        <v>32</v>
      </c>
      <c r="C5044" s="23" t="s">
        <v>40</v>
      </c>
      <c r="D5044" s="23" t="s">
        <v>40</v>
      </c>
      <c r="E5044" t="s">
        <v>41</v>
      </c>
      <c r="F5044" s="19" t="s">
        <v>21</v>
      </c>
      <c r="G5044" s="25" t="s">
        <v>26</v>
      </c>
      <c r="H5044" s="25" t="s">
        <v>26</v>
      </c>
      <c r="I5044" s="21"/>
      <c r="J5044" s="25" t="s">
        <v>26</v>
      </c>
      <c r="K5044" s="26">
        <v>1.3240945339202801</v>
      </c>
      <c r="L5044" s="26">
        <v>3.3221197128295898</v>
      </c>
      <c r="N5044">
        <f>(Tabell1[[#This Row],[TP]]+Tabell1[[#This Row],[TN]])/(Tabell1[[#This Row],[TP]]+Tabell1[[#This Row],[TN]]+Tabell1[[#This Row],[FP]]+Tabell1[[#This Row],[FN]])</f>
        <v>0.86339438780113686</v>
      </c>
      <c r="O5044">
        <f>Tabell1[[#This Row],[TP]]/(Tabell1[[#This Row],[TP]]+Tabell1[[#This Row],[FP]])</f>
        <v>0.85757414313621028</v>
      </c>
      <c r="P5044">
        <f>Tabell1[[#This Row],[TP]]/(Tabell1[[#This Row],[TP]]+Tabell1[[#This Row],[FN]])</f>
        <v>0.87150333874751851</v>
      </c>
      <c r="Q5044">
        <f>2*(Tabell1[[#This Row],[Recall]] * Tabell1[[#This Row],[Precision]]) / (Tabell1[[#This Row],[Recall]] + Tabell1[[#This Row],[Precision]])</f>
        <v>0.864482635159327</v>
      </c>
      <c r="R5044">
        <v>4829</v>
      </c>
      <c r="S5044">
        <v>4740</v>
      </c>
      <c r="T5044">
        <v>802</v>
      </c>
      <c r="U5044">
        <v>712</v>
      </c>
    </row>
    <row r="5045" spans="1:21" hidden="1" x14ac:dyDescent="0.3">
      <c r="A5045" s="25" t="s">
        <v>20</v>
      </c>
      <c r="B5045" s="21" t="s">
        <v>32</v>
      </c>
      <c r="C5045" s="23" t="s">
        <v>40</v>
      </c>
      <c r="D5045" s="23" t="s">
        <v>40</v>
      </c>
      <c r="E5045" t="s">
        <v>41</v>
      </c>
      <c r="F5045" s="19" t="s">
        <v>21</v>
      </c>
      <c r="G5045" s="21" t="s">
        <v>29</v>
      </c>
      <c r="H5045" s="25" t="s">
        <v>26</v>
      </c>
      <c r="I5045" s="21"/>
      <c r="J5045" s="25" t="s">
        <v>26</v>
      </c>
      <c r="K5045" s="26">
        <v>1.3188283443450901</v>
      </c>
      <c r="L5045" s="26">
        <v>3.3424232006072998</v>
      </c>
      <c r="N5045">
        <f>(Tabell1[[#This Row],[TP]]+Tabell1[[#This Row],[TN]])/(Tabell1[[#This Row],[TP]]+Tabell1[[#This Row],[TN]]+Tabell1[[#This Row],[FP]]+Tabell1[[#This Row],[FN]])</f>
        <v>0.86339438780113686</v>
      </c>
      <c r="O5045">
        <f>Tabell1[[#This Row],[TP]]/(Tabell1[[#This Row],[TP]]+Tabell1[[#This Row],[FP]])</f>
        <v>0.85757414313621028</v>
      </c>
      <c r="P5045">
        <f>Tabell1[[#This Row],[TP]]/(Tabell1[[#This Row],[TP]]+Tabell1[[#This Row],[FN]])</f>
        <v>0.87150333874751851</v>
      </c>
      <c r="Q5045">
        <f>2*(Tabell1[[#This Row],[Recall]] * Tabell1[[#This Row],[Precision]]) / (Tabell1[[#This Row],[Recall]] + Tabell1[[#This Row],[Precision]])</f>
        <v>0.864482635159327</v>
      </c>
      <c r="R5045">
        <v>4829</v>
      </c>
      <c r="S5045">
        <v>4740</v>
      </c>
      <c r="T5045">
        <v>802</v>
      </c>
      <c r="U5045">
        <v>712</v>
      </c>
    </row>
    <row r="5046" spans="1:21" hidden="1" x14ac:dyDescent="0.3">
      <c r="A5046" s="21" t="s">
        <v>31</v>
      </c>
      <c r="B5046" s="21" t="s">
        <v>32</v>
      </c>
      <c r="C5046" s="23" t="s">
        <v>40</v>
      </c>
      <c r="D5046" s="23" t="s">
        <v>40</v>
      </c>
      <c r="E5046" t="s">
        <v>46</v>
      </c>
      <c r="F5046" s="25" t="s">
        <v>30</v>
      </c>
      <c r="G5046" s="25" t="s">
        <v>26</v>
      </c>
      <c r="H5046" s="25" t="s">
        <v>26</v>
      </c>
      <c r="I5046" s="21"/>
      <c r="J5046" s="21" t="s">
        <v>29</v>
      </c>
      <c r="K5046" s="26">
        <v>3.21179103851318</v>
      </c>
      <c r="L5046" s="26">
        <v>1.1438696384429901</v>
      </c>
      <c r="N5046">
        <f>(Tabell1[[#This Row],[TP]]+Tabell1[[#This Row],[TN]])/(Tabell1[[#This Row],[TP]]+Tabell1[[#This Row],[TN]]+Tabell1[[#This Row],[FP]]+Tabell1[[#This Row],[FN]])</f>
        <v>0.86553098948894525</v>
      </c>
      <c r="O5046">
        <f>Tabell1[[#This Row],[TP]]/(Tabell1[[#This Row],[TP]]+Tabell1[[#This Row],[FP]])</f>
        <v>0.86954921803127871</v>
      </c>
      <c r="P5046">
        <f>Tabell1[[#This Row],[TP]]/(Tabell1[[#This Row],[TP]]+Tabell1[[#This Row],[FN]])</f>
        <v>0.85911652426831486</v>
      </c>
      <c r="Q5046">
        <f>2*(Tabell1[[#This Row],[Recall]] * Tabell1[[#This Row],[Precision]]) / (Tabell1[[#This Row],[Recall]] + Tabell1[[#This Row],[Precision]])</f>
        <v>0.86430138990490113</v>
      </c>
      <c r="R5046">
        <v>4726</v>
      </c>
      <c r="S5046">
        <v>4826</v>
      </c>
      <c r="T5046">
        <v>709</v>
      </c>
      <c r="U5046">
        <v>775</v>
      </c>
    </row>
    <row r="5047" spans="1:21" hidden="1" x14ac:dyDescent="0.3">
      <c r="A5047" s="21" t="s">
        <v>31</v>
      </c>
      <c r="B5047" s="23" t="s">
        <v>33</v>
      </c>
      <c r="C5047" s="24" t="s">
        <v>38</v>
      </c>
      <c r="D5047" s="24" t="s">
        <v>38</v>
      </c>
      <c r="E5047" t="s">
        <v>39</v>
      </c>
      <c r="F5047" s="25" t="s">
        <v>30</v>
      </c>
      <c r="G5047" s="25" t="s">
        <v>26</v>
      </c>
      <c r="H5047" s="25" t="s">
        <v>26</v>
      </c>
      <c r="I5047" s="25" t="s">
        <v>25</v>
      </c>
      <c r="J5047" s="21" t="s">
        <v>29</v>
      </c>
      <c r="K5047" s="26">
        <v>47.768323898315401</v>
      </c>
      <c r="L5047" s="26">
        <v>1.4033844470977701</v>
      </c>
      <c r="N5047">
        <f>(Tabell1[[#This Row],[TP]]+Tabell1[[#This Row],[TN]])/(Tabell1[[#This Row],[TP]]+Tabell1[[#This Row],[TN]]+Tabell1[[#This Row],[FP]]+Tabell1[[#This Row],[FN]])</f>
        <v>0.81464469062415568</v>
      </c>
      <c r="O5047">
        <f>Tabell1[[#This Row],[TP]]/(Tabell1[[#This Row],[TP]]+Tabell1[[#This Row],[FP]])</f>
        <v>0.77265219443133548</v>
      </c>
      <c r="P5047">
        <f>Tabell1[[#This Row],[TP]]/(Tabell1[[#This Row],[TP]]+Tabell1[[#This Row],[FN]])</f>
        <v>0.98038922155688624</v>
      </c>
      <c r="Q5047">
        <f>2*(Tabell1[[#This Row],[Recall]] * Tabell1[[#This Row],[Precision]]) / (Tabell1[[#This Row],[Recall]] + Tabell1[[#This Row],[Precision]])</f>
        <v>0.86421219319081544</v>
      </c>
      <c r="R5047">
        <v>6549</v>
      </c>
      <c r="S5047">
        <v>2496</v>
      </c>
      <c r="T5047">
        <v>1927</v>
      </c>
      <c r="U5047">
        <v>131</v>
      </c>
    </row>
    <row r="5048" spans="1:21" hidden="1" x14ac:dyDescent="0.3">
      <c r="A5048" s="21" t="s">
        <v>31</v>
      </c>
      <c r="B5048" s="23" t="s">
        <v>33</v>
      </c>
      <c r="C5048" s="24" t="s">
        <v>38</v>
      </c>
      <c r="D5048" s="24" t="s">
        <v>38</v>
      </c>
      <c r="E5048" t="s">
        <v>39</v>
      </c>
      <c r="F5048" s="25" t="s">
        <v>30</v>
      </c>
      <c r="G5048" s="21" t="s">
        <v>29</v>
      </c>
      <c r="H5048" s="21" t="s">
        <v>29</v>
      </c>
      <c r="I5048" s="21"/>
      <c r="J5048" s="21" t="s">
        <v>29</v>
      </c>
      <c r="K5048" s="26">
        <v>44.031777143478301</v>
      </c>
      <c r="L5048" s="26">
        <v>1.4547200202941799</v>
      </c>
      <c r="N5048">
        <f>(Tabell1[[#This Row],[TP]]+Tabell1[[#This Row],[TN]])/(Tabell1[[#This Row],[TP]]+Tabell1[[#This Row],[TN]]+Tabell1[[#This Row],[FP]]+Tabell1[[#This Row],[FN]])</f>
        <v>0.81428442763217146</v>
      </c>
      <c r="O5048">
        <f>Tabell1[[#This Row],[TP]]/(Tabell1[[#This Row],[TP]]+Tabell1[[#This Row],[FP]])</f>
        <v>0.77222353218580519</v>
      </c>
      <c r="P5048">
        <f>Tabell1[[#This Row],[TP]]/(Tabell1[[#This Row],[TP]]+Tabell1[[#This Row],[FN]])</f>
        <v>0.98053892215568861</v>
      </c>
      <c r="Q5048">
        <f>2*(Tabell1[[#This Row],[Recall]] * Tabell1[[#This Row],[Precision]]) / (Tabell1[[#This Row],[Recall]] + Tabell1[[#This Row],[Precision]])</f>
        <v>0.8640021105395066</v>
      </c>
      <c r="R5048">
        <v>6550</v>
      </c>
      <c r="S5048">
        <v>2491</v>
      </c>
      <c r="T5048">
        <v>1932</v>
      </c>
      <c r="U5048">
        <v>130</v>
      </c>
    </row>
    <row r="5049" spans="1:21" hidden="1" x14ac:dyDescent="0.3">
      <c r="A5049" s="21" t="s">
        <v>31</v>
      </c>
      <c r="B5049" s="23" t="s">
        <v>33</v>
      </c>
      <c r="C5049" s="25" t="s">
        <v>36</v>
      </c>
      <c r="D5049" s="25" t="s">
        <v>36</v>
      </c>
      <c r="E5049" t="s">
        <v>44</v>
      </c>
      <c r="F5049" s="25" t="s">
        <v>30</v>
      </c>
      <c r="G5049" s="25" t="s">
        <v>26</v>
      </c>
      <c r="H5049" s="25" t="s">
        <v>26</v>
      </c>
      <c r="I5049" s="21"/>
      <c r="J5049" s="25" t="s">
        <v>26</v>
      </c>
      <c r="K5049" s="26">
        <v>127.538375854492</v>
      </c>
      <c r="L5049" s="26">
        <v>8.1444900035858101</v>
      </c>
      <c r="N5049">
        <f>(Tabell1[[#This Row],[TP]]+Tabell1[[#This Row],[TN]])/(Tabell1[[#This Row],[TP]]+Tabell1[[#This Row],[TN]]+Tabell1[[#This Row],[FP]]+Tabell1[[#This Row],[FN]])</f>
        <v>0.78892324481629683</v>
      </c>
      <c r="O5049">
        <f>Tabell1[[#This Row],[TP]]/(Tabell1[[#This Row],[TP]]+Tabell1[[#This Row],[FP]])</f>
        <v>0.76188999172870142</v>
      </c>
      <c r="P5049">
        <f>Tabell1[[#This Row],[TP]]/(Tabell1[[#This Row],[TP]]+Tabell1[[#This Row],[FN]])</f>
        <v>0.99756328685528628</v>
      </c>
      <c r="Q5049">
        <f>2*(Tabell1[[#This Row],[Recall]] * Tabell1[[#This Row],[Precision]]) / (Tabell1[[#This Row],[Recall]] + Tabell1[[#This Row],[Precision]])</f>
        <v>0.86394278679875725</v>
      </c>
      <c r="R5049">
        <v>7369</v>
      </c>
      <c r="S5049">
        <v>1306</v>
      </c>
      <c r="T5049">
        <v>2303</v>
      </c>
      <c r="U5049">
        <v>18</v>
      </c>
    </row>
    <row r="5050" spans="1:21" hidden="1" x14ac:dyDescent="0.3">
      <c r="A5050" s="25" t="s">
        <v>20</v>
      </c>
      <c r="B5050" s="25" t="s">
        <v>22</v>
      </c>
      <c r="C5050" s="23" t="s">
        <v>40</v>
      </c>
      <c r="D5050" s="20" t="s">
        <v>23</v>
      </c>
      <c r="E5050" t="s">
        <v>24</v>
      </c>
      <c r="F5050" s="19" t="s">
        <v>21</v>
      </c>
      <c r="G5050" s="21" t="s">
        <v>29</v>
      </c>
      <c r="H5050" s="25" t="s">
        <v>26</v>
      </c>
      <c r="I5050" s="25" t="s">
        <v>25</v>
      </c>
      <c r="J5050" s="25" t="s">
        <v>26</v>
      </c>
      <c r="K5050" s="26">
        <v>2.1306242942810001</v>
      </c>
      <c r="L5050" s="26">
        <v>3.6520080566406201</v>
      </c>
      <c r="N5050">
        <f>(Tabell1[[#This Row],[TP]]+Tabell1[[#This Row],[TN]])/(Tabell1[[#This Row],[TP]]+Tabell1[[#This Row],[TN]]+Tabell1[[#This Row],[FP]]+Tabell1[[#This Row],[FN]])</f>
        <v>0.78591472798044715</v>
      </c>
      <c r="O5050">
        <f>Tabell1[[#This Row],[TP]]/(Tabell1[[#This Row],[TP]]+Tabell1[[#This Row],[FP]])</f>
        <v>0.97089262613195337</v>
      </c>
      <c r="P5050">
        <f>Tabell1[[#This Row],[TP]]/(Tabell1[[#This Row],[TP]]+Tabell1[[#This Row],[FN]])</f>
        <v>0.77812337998963188</v>
      </c>
      <c r="Q5050">
        <f>2*(Tabell1[[#This Row],[Recall]] * Tabell1[[#This Row],[Precision]]) / (Tabell1[[#This Row],[Recall]] + Tabell1[[#This Row],[Precision]])</f>
        <v>0.86388489208633101</v>
      </c>
      <c r="R5050">
        <v>7505</v>
      </c>
      <c r="S5050">
        <v>1177</v>
      </c>
      <c r="T5050">
        <v>225</v>
      </c>
      <c r="U5050">
        <v>2140</v>
      </c>
    </row>
    <row r="5051" spans="1:21" hidden="1" x14ac:dyDescent="0.3">
      <c r="A5051" s="23" t="s">
        <v>48</v>
      </c>
      <c r="B5051" s="25" t="s">
        <v>22</v>
      </c>
      <c r="C5051" s="23" t="s">
        <v>40</v>
      </c>
      <c r="D5051" s="20" t="s">
        <v>23</v>
      </c>
      <c r="E5051" t="s">
        <v>24</v>
      </c>
      <c r="F5051" s="25" t="s">
        <v>30</v>
      </c>
      <c r="G5051" s="25" t="s">
        <v>26</v>
      </c>
      <c r="H5051" s="25" t="s">
        <v>26</v>
      </c>
      <c r="I5051" s="25" t="s">
        <v>25</v>
      </c>
      <c r="J5051" s="21" t="s">
        <v>29</v>
      </c>
      <c r="K5051" s="26">
        <v>0.39106774330139099</v>
      </c>
      <c r="L5051" s="26">
        <v>0.38101363182067799</v>
      </c>
      <c r="N5051">
        <f>(Tabell1[[#This Row],[TP]]+Tabell1[[#This Row],[TN]])/(Tabell1[[#This Row],[TP]]+Tabell1[[#This Row],[TN]]+Tabell1[[#This Row],[FP]]+Tabell1[[#This Row],[FN]])</f>
        <v>0.78573368335294647</v>
      </c>
      <c r="O5051">
        <f>Tabell1[[#This Row],[TP]]/(Tabell1[[#This Row],[TP]]+Tabell1[[#This Row],[FP]])</f>
        <v>0.97051978277734674</v>
      </c>
      <c r="P5051">
        <f>Tabell1[[#This Row],[TP]]/(Tabell1[[#This Row],[TP]]+Tabell1[[#This Row],[FN]])</f>
        <v>0.77822706065318814</v>
      </c>
      <c r="Q5051">
        <f>2*(Tabell1[[#This Row],[Recall]] * Tabell1[[#This Row],[Precision]]) / (Tabell1[[#This Row],[Recall]] + Tabell1[[#This Row],[Precision]])</f>
        <v>0.86380113930605906</v>
      </c>
      <c r="R5051">
        <v>7506</v>
      </c>
      <c r="S5051">
        <v>1174</v>
      </c>
      <c r="T5051">
        <v>228</v>
      </c>
      <c r="U5051">
        <v>2139</v>
      </c>
    </row>
    <row r="5052" spans="1:21" hidden="1" x14ac:dyDescent="0.3">
      <c r="A5052" s="21" t="s">
        <v>31</v>
      </c>
      <c r="B5052" s="23" t="s">
        <v>33</v>
      </c>
      <c r="C5052" s="23" t="s">
        <v>40</v>
      </c>
      <c r="D5052" s="23" t="s">
        <v>40</v>
      </c>
      <c r="E5052" t="s">
        <v>46</v>
      </c>
      <c r="F5052" s="19" t="s">
        <v>21</v>
      </c>
      <c r="G5052" s="25" t="s">
        <v>26</v>
      </c>
      <c r="H5052" s="25" t="s">
        <v>26</v>
      </c>
      <c r="I5052" s="21"/>
      <c r="J5052" s="25" t="s">
        <v>26</v>
      </c>
      <c r="K5052" s="26">
        <v>275.46075010299597</v>
      </c>
      <c r="L5052" s="26">
        <v>4.7178869247436497</v>
      </c>
      <c r="N5052">
        <f>(Tabell1[[#This Row],[TP]]+Tabell1[[#This Row],[TN]])/(Tabell1[[#This Row],[TP]]+Tabell1[[#This Row],[TN]]+Tabell1[[#This Row],[FP]]+Tabell1[[#This Row],[FN]])</f>
        <v>0.86707140268213123</v>
      </c>
      <c r="O5052">
        <f>Tabell1[[#This Row],[TP]]/(Tabell1[[#This Row],[TP]]+Tabell1[[#This Row],[FP]])</f>
        <v>0.88273244781783677</v>
      </c>
      <c r="P5052">
        <f>Tabell1[[#This Row],[TP]]/(Tabell1[[#This Row],[TP]]+Tabell1[[#This Row],[FN]])</f>
        <v>0.84566442465006364</v>
      </c>
      <c r="Q5052">
        <f>2*(Tabell1[[#This Row],[Recall]] * Tabell1[[#This Row],[Precision]]) / (Tabell1[[#This Row],[Recall]] + Tabell1[[#This Row],[Precision]])</f>
        <v>0.8638009469872806</v>
      </c>
      <c r="R5052">
        <v>4652</v>
      </c>
      <c r="S5052">
        <v>4917</v>
      </c>
      <c r="T5052">
        <v>618</v>
      </c>
      <c r="U5052">
        <v>849</v>
      </c>
    </row>
    <row r="5053" spans="1:21" hidden="1" x14ac:dyDescent="0.3">
      <c r="A5053" s="21" t="s">
        <v>31</v>
      </c>
      <c r="B5053" s="23" t="s">
        <v>33</v>
      </c>
      <c r="C5053" s="23" t="s">
        <v>40</v>
      </c>
      <c r="D5053" s="23" t="s">
        <v>40</v>
      </c>
      <c r="E5053" t="s">
        <v>41</v>
      </c>
      <c r="F5053" s="25" t="s">
        <v>30</v>
      </c>
      <c r="G5053" s="21" t="s">
        <v>29</v>
      </c>
      <c r="H5053" s="21" t="s">
        <v>29</v>
      </c>
      <c r="I5053" s="25" t="s">
        <v>25</v>
      </c>
      <c r="J5053" s="21" t="s">
        <v>29</v>
      </c>
      <c r="K5053" s="26">
        <v>48.219881534576402</v>
      </c>
      <c r="L5053" s="26">
        <v>1.38123059272766</v>
      </c>
      <c r="N5053">
        <f>(Tabell1[[#This Row],[TP]]+Tabell1[[#This Row],[TN]])/(Tabell1[[#This Row],[TP]]+Tabell1[[#This Row],[TN]]+Tabell1[[#This Row],[FP]]+Tabell1[[#This Row],[FN]])</f>
        <v>0.85960480014436524</v>
      </c>
      <c r="O5053">
        <f>Tabell1[[#This Row],[TP]]/(Tabell1[[#This Row],[TP]]+Tabell1[[#This Row],[FP]])</f>
        <v>0.83868774434812166</v>
      </c>
      <c r="P5053">
        <f>Tabell1[[#This Row],[TP]]/(Tabell1[[#This Row],[TP]]+Tabell1[[#This Row],[FN]])</f>
        <v>0.8904529868254828</v>
      </c>
      <c r="Q5053">
        <f>2*(Tabell1[[#This Row],[Recall]] * Tabell1[[#This Row],[Precision]]) / (Tabell1[[#This Row],[Recall]] + Tabell1[[#This Row],[Precision]])</f>
        <v>0.86379551820728295</v>
      </c>
      <c r="R5053">
        <v>4934</v>
      </c>
      <c r="S5053">
        <v>4593</v>
      </c>
      <c r="T5053">
        <v>949</v>
      </c>
      <c r="U5053">
        <v>607</v>
      </c>
    </row>
    <row r="5054" spans="1:21" hidden="1" x14ac:dyDescent="0.3">
      <c r="A5054" s="21" t="s">
        <v>31</v>
      </c>
      <c r="B5054" s="21" t="s">
        <v>32</v>
      </c>
      <c r="C5054" s="23" t="s">
        <v>40</v>
      </c>
      <c r="D5054" s="23" t="s">
        <v>40</v>
      </c>
      <c r="E5054" t="s">
        <v>46</v>
      </c>
      <c r="F5054" s="19" t="s">
        <v>21</v>
      </c>
      <c r="G5054" s="21" t="s">
        <v>29</v>
      </c>
      <c r="H5054" s="21" t="s">
        <v>29</v>
      </c>
      <c r="I5054" s="21"/>
      <c r="J5054" s="21" t="s">
        <v>29</v>
      </c>
      <c r="K5054" s="26">
        <v>0.79919028282165505</v>
      </c>
      <c r="L5054" s="26">
        <v>0.45475411415100098</v>
      </c>
      <c r="N5054">
        <f>(Tabell1[[#This Row],[TP]]+Tabell1[[#This Row],[TN]])/(Tabell1[[#This Row],[TP]]+Tabell1[[#This Row],[TN]]+Tabell1[[#This Row],[FP]]+Tabell1[[#This Row],[FN]])</f>
        <v>0.86861181587531711</v>
      </c>
      <c r="O5054">
        <f>Tabell1[[#This Row],[TP]]/(Tabell1[[#This Row],[TP]]+Tabell1[[#This Row],[FP]])</f>
        <v>0.89398949620696366</v>
      </c>
      <c r="P5054">
        <f>Tabell1[[#This Row],[TP]]/(Tabell1[[#This Row],[TP]]+Tabell1[[#This Row],[FN]])</f>
        <v>0.83548445737138699</v>
      </c>
      <c r="Q5054">
        <f>2*(Tabell1[[#This Row],[Recall]] * Tabell1[[#This Row],[Precision]]) / (Tabell1[[#This Row],[Recall]] + Tabell1[[#This Row],[Precision]])</f>
        <v>0.86374741589926707</v>
      </c>
      <c r="R5054">
        <v>4596</v>
      </c>
      <c r="S5054">
        <v>4990</v>
      </c>
      <c r="T5054">
        <v>545</v>
      </c>
      <c r="U5054">
        <v>905</v>
      </c>
    </row>
    <row r="5055" spans="1:21" hidden="1" x14ac:dyDescent="0.3">
      <c r="A5055" s="21" t="s">
        <v>31</v>
      </c>
      <c r="B5055" s="23" t="s">
        <v>33</v>
      </c>
      <c r="C5055" s="25" t="s">
        <v>36</v>
      </c>
      <c r="D5055" s="25" t="s">
        <v>36</v>
      </c>
      <c r="E5055" t="s">
        <v>44</v>
      </c>
      <c r="F5055" s="25" t="s">
        <v>30</v>
      </c>
      <c r="G5055" s="25" t="s">
        <v>26</v>
      </c>
      <c r="H5055" s="21" t="s">
        <v>29</v>
      </c>
      <c r="I5055" s="21"/>
      <c r="J5055" s="21" t="s">
        <v>29</v>
      </c>
      <c r="K5055" s="26">
        <v>27.939667224884001</v>
      </c>
      <c r="L5055" s="26">
        <v>2.1497132778167698</v>
      </c>
      <c r="N5055">
        <f>(Tabell1[[#This Row],[TP]]+Tabell1[[#This Row],[TN]])/(Tabell1[[#This Row],[TP]]+Tabell1[[#This Row],[TN]]+Tabell1[[#This Row],[FP]]+Tabell1[[#This Row],[FN]])</f>
        <v>0.78901418697708259</v>
      </c>
      <c r="O5055">
        <f>Tabell1[[#This Row],[TP]]/(Tabell1[[#This Row],[TP]]+Tabell1[[#This Row],[FP]])</f>
        <v>0.76283846872082162</v>
      </c>
      <c r="P5055">
        <f>Tabell1[[#This Row],[TP]]/(Tabell1[[#This Row],[TP]]+Tabell1[[#This Row],[FN]])</f>
        <v>0.99539731961554079</v>
      </c>
      <c r="Q5055">
        <f>2*(Tabell1[[#This Row],[Recall]] * Tabell1[[#This Row],[Precision]]) / (Tabell1[[#This Row],[Recall]] + Tabell1[[#This Row],[Precision]])</f>
        <v>0.86373781275695982</v>
      </c>
      <c r="R5055">
        <v>7353</v>
      </c>
      <c r="S5055">
        <v>1323</v>
      </c>
      <c r="T5055">
        <v>2286</v>
      </c>
      <c r="U5055">
        <v>34</v>
      </c>
    </row>
    <row r="5056" spans="1:21" hidden="1" x14ac:dyDescent="0.3">
      <c r="A5056" s="21" t="s">
        <v>31</v>
      </c>
      <c r="B5056" s="23" t="s">
        <v>33</v>
      </c>
      <c r="C5056" s="25" t="s">
        <v>36</v>
      </c>
      <c r="D5056" s="25" t="s">
        <v>36</v>
      </c>
      <c r="E5056" t="s">
        <v>44</v>
      </c>
      <c r="F5056" s="25" t="s">
        <v>30</v>
      </c>
      <c r="G5056" s="21" t="s">
        <v>29</v>
      </c>
      <c r="H5056" s="21" t="s">
        <v>29</v>
      </c>
      <c r="I5056" s="21"/>
      <c r="J5056" s="21" t="s">
        <v>29</v>
      </c>
      <c r="K5056" s="26">
        <v>27.252085685729899</v>
      </c>
      <c r="L5056" s="26">
        <v>2.1029419898986799</v>
      </c>
      <c r="N5056">
        <f>(Tabell1[[#This Row],[TP]]+Tabell1[[#This Row],[TN]])/(Tabell1[[#This Row],[TP]]+Tabell1[[#This Row],[TN]]+Tabell1[[#This Row],[FP]]+Tabell1[[#This Row],[FN]])</f>
        <v>0.78874136049472532</v>
      </c>
      <c r="O5056">
        <f>Tabell1[[#This Row],[TP]]/(Tabell1[[#This Row],[TP]]+Tabell1[[#This Row],[FP]])</f>
        <v>0.76227470478558113</v>
      </c>
      <c r="P5056">
        <f>Tabell1[[#This Row],[TP]]/(Tabell1[[#This Row],[TP]]+Tabell1[[#This Row],[FN]])</f>
        <v>0.99620955733044536</v>
      </c>
      <c r="Q5056">
        <f>2*(Tabell1[[#This Row],[Recall]] * Tabell1[[#This Row],[Precision]]) / (Tabell1[[#This Row],[Recall]] + Tabell1[[#This Row],[Precision]])</f>
        <v>0.86368170881990503</v>
      </c>
      <c r="R5056">
        <v>7359</v>
      </c>
      <c r="S5056">
        <v>1314</v>
      </c>
      <c r="T5056">
        <v>2295</v>
      </c>
      <c r="U5056">
        <v>28</v>
      </c>
    </row>
    <row r="5057" spans="1:21" hidden="1" x14ac:dyDescent="0.3">
      <c r="A5057" s="21" t="s">
        <v>31</v>
      </c>
      <c r="B5057" s="25" t="s">
        <v>22</v>
      </c>
      <c r="C5057" s="23" t="s">
        <v>40</v>
      </c>
      <c r="D5057" s="23" t="s">
        <v>40</v>
      </c>
      <c r="E5057" t="s">
        <v>46</v>
      </c>
      <c r="F5057" s="25" t="s">
        <v>30</v>
      </c>
      <c r="G5057" s="25" t="s">
        <v>26</v>
      </c>
      <c r="H5057" s="25" t="s">
        <v>26</v>
      </c>
      <c r="I5057" s="21"/>
      <c r="J5057" s="25" t="s">
        <v>26</v>
      </c>
      <c r="K5057" s="26">
        <v>8.6802668571472097</v>
      </c>
      <c r="L5057" s="26">
        <v>2.42337942123413</v>
      </c>
      <c r="N5057">
        <f>(Tabell1[[#This Row],[TP]]+Tabell1[[#This Row],[TN]])/(Tabell1[[#This Row],[TP]]+Tabell1[[#This Row],[TN]]+Tabell1[[#This Row],[FP]]+Tabell1[[#This Row],[FN]])</f>
        <v>0.86208771293947084</v>
      </c>
      <c r="O5057">
        <f>Tabell1[[#This Row],[TP]]/(Tabell1[[#This Row],[TP]]+Tabell1[[#This Row],[FP]])</f>
        <v>0.85131555712519869</v>
      </c>
      <c r="P5057">
        <f>Tabell1[[#This Row],[TP]]/(Tabell1[[#This Row],[TP]]+Tabell1[[#This Row],[FN]])</f>
        <v>0.87638611161606983</v>
      </c>
      <c r="Q5057">
        <f>2*(Tabell1[[#This Row],[Recall]] * Tabell1[[#This Row],[Precision]]) / (Tabell1[[#This Row],[Recall]] + Tabell1[[#This Row],[Precision]])</f>
        <v>0.86366893586528126</v>
      </c>
      <c r="R5057">
        <v>4821</v>
      </c>
      <c r="S5057">
        <v>4693</v>
      </c>
      <c r="T5057">
        <v>842</v>
      </c>
      <c r="U5057">
        <v>680</v>
      </c>
    </row>
    <row r="5058" spans="1:21" hidden="1" x14ac:dyDescent="0.3">
      <c r="A5058" s="23" t="s">
        <v>48</v>
      </c>
      <c r="B5058" s="23" t="s">
        <v>33</v>
      </c>
      <c r="C5058" s="23" t="s">
        <v>40</v>
      </c>
      <c r="D5058" s="23" t="s">
        <v>40</v>
      </c>
      <c r="E5058" t="s">
        <v>41</v>
      </c>
      <c r="F5058" s="19" t="s">
        <v>21</v>
      </c>
      <c r="G5058" s="25" t="s">
        <v>26</v>
      </c>
      <c r="H5058" s="25" t="s">
        <v>26</v>
      </c>
      <c r="I5058" s="25" t="s">
        <v>25</v>
      </c>
      <c r="J5058" s="25" t="s">
        <v>26</v>
      </c>
      <c r="K5058" s="26">
        <v>0.44277858734130798</v>
      </c>
      <c r="L5058" s="26">
        <v>1.07313585281372</v>
      </c>
      <c r="N5058">
        <f>(Tabell1[[#This Row],[TP]]+Tabell1[[#This Row],[TN]])/(Tabell1[[#This Row],[TP]]+Tabell1[[#This Row],[TN]]+Tabell1[[#This Row],[FP]]+Tabell1[[#This Row],[FN]])</f>
        <v>0.87250744383289724</v>
      </c>
      <c r="O5058">
        <f>Tabell1[[#This Row],[TP]]/(Tabell1[[#This Row],[TP]]+Tabell1[[#This Row],[FP]])</f>
        <v>0.9282157676348548</v>
      </c>
      <c r="P5058">
        <f>Tabell1[[#This Row],[TP]]/(Tabell1[[#This Row],[TP]]+Tabell1[[#This Row],[FN]])</f>
        <v>0.80743548096011553</v>
      </c>
      <c r="Q5058">
        <f>2*(Tabell1[[#This Row],[Recall]] * Tabell1[[#This Row],[Precision]]) / (Tabell1[[#This Row],[Recall]] + Tabell1[[#This Row],[Precision]])</f>
        <v>0.86362320239359147</v>
      </c>
      <c r="R5058">
        <v>4474</v>
      </c>
      <c r="S5058">
        <v>5196</v>
      </c>
      <c r="T5058">
        <v>346</v>
      </c>
      <c r="U5058">
        <v>1067</v>
      </c>
    </row>
    <row r="5059" spans="1:21" hidden="1" x14ac:dyDescent="0.3">
      <c r="A5059" s="23" t="s">
        <v>48</v>
      </c>
      <c r="B5059" s="23" t="s">
        <v>33</v>
      </c>
      <c r="C5059" s="23" t="s">
        <v>40</v>
      </c>
      <c r="D5059" s="23" t="s">
        <v>40</v>
      </c>
      <c r="E5059" t="s">
        <v>41</v>
      </c>
      <c r="F5059" s="19" t="s">
        <v>21</v>
      </c>
      <c r="G5059" s="21" t="s">
        <v>29</v>
      </c>
      <c r="H5059" s="25" t="s">
        <v>26</v>
      </c>
      <c r="I5059" s="25" t="s">
        <v>25</v>
      </c>
      <c r="J5059" s="21" t="s">
        <v>29</v>
      </c>
      <c r="K5059" s="26">
        <v>0.433796405792236</v>
      </c>
      <c r="L5059" s="26">
        <v>1.0742321014404199</v>
      </c>
      <c r="N5059">
        <f>(Tabell1[[#This Row],[TP]]+Tabell1[[#This Row],[TN]])/(Tabell1[[#This Row],[TP]]+Tabell1[[#This Row],[TN]]+Tabell1[[#This Row],[FP]]+Tabell1[[#This Row],[FN]])</f>
        <v>0.87250744383289724</v>
      </c>
      <c r="O5059">
        <f>Tabell1[[#This Row],[TP]]/(Tabell1[[#This Row],[TP]]+Tabell1[[#This Row],[FP]])</f>
        <v>0.9282157676348548</v>
      </c>
      <c r="P5059">
        <f>Tabell1[[#This Row],[TP]]/(Tabell1[[#This Row],[TP]]+Tabell1[[#This Row],[FN]])</f>
        <v>0.80743548096011553</v>
      </c>
      <c r="Q5059">
        <f>2*(Tabell1[[#This Row],[Recall]] * Tabell1[[#This Row],[Precision]]) / (Tabell1[[#This Row],[Recall]] + Tabell1[[#This Row],[Precision]])</f>
        <v>0.86362320239359147</v>
      </c>
      <c r="R5059">
        <v>4474</v>
      </c>
      <c r="S5059">
        <v>5196</v>
      </c>
      <c r="T5059">
        <v>346</v>
      </c>
      <c r="U5059">
        <v>1067</v>
      </c>
    </row>
    <row r="5060" spans="1:21" hidden="1" x14ac:dyDescent="0.3">
      <c r="A5060" s="23" t="s">
        <v>48</v>
      </c>
      <c r="B5060" s="23" t="s">
        <v>33</v>
      </c>
      <c r="C5060" s="23" t="s">
        <v>40</v>
      </c>
      <c r="D5060" s="23" t="s">
        <v>40</v>
      </c>
      <c r="E5060" t="s">
        <v>41</v>
      </c>
      <c r="F5060" s="19" t="s">
        <v>21</v>
      </c>
      <c r="G5060" s="21" t="s">
        <v>29</v>
      </c>
      <c r="H5060" s="25" t="s">
        <v>26</v>
      </c>
      <c r="I5060" s="25" t="s">
        <v>25</v>
      </c>
      <c r="J5060" s="25" t="s">
        <v>26</v>
      </c>
      <c r="K5060" s="26">
        <v>0.401930332183837</v>
      </c>
      <c r="L5060" s="26">
        <v>1.0953614711761399</v>
      </c>
      <c r="N5060">
        <f>(Tabell1[[#This Row],[TP]]+Tabell1[[#This Row],[TN]])/(Tabell1[[#This Row],[TP]]+Tabell1[[#This Row],[TN]]+Tabell1[[#This Row],[FP]]+Tabell1[[#This Row],[FN]])</f>
        <v>0.87250744383289724</v>
      </c>
      <c r="O5060">
        <f>Tabell1[[#This Row],[TP]]/(Tabell1[[#This Row],[TP]]+Tabell1[[#This Row],[FP]])</f>
        <v>0.9282157676348548</v>
      </c>
      <c r="P5060">
        <f>Tabell1[[#This Row],[TP]]/(Tabell1[[#This Row],[TP]]+Tabell1[[#This Row],[FN]])</f>
        <v>0.80743548096011553</v>
      </c>
      <c r="Q5060">
        <f>2*(Tabell1[[#This Row],[Recall]] * Tabell1[[#This Row],[Precision]]) / (Tabell1[[#This Row],[Recall]] + Tabell1[[#This Row],[Precision]])</f>
        <v>0.86362320239359147</v>
      </c>
      <c r="R5060">
        <v>4474</v>
      </c>
      <c r="S5060">
        <v>5196</v>
      </c>
      <c r="T5060">
        <v>346</v>
      </c>
      <c r="U5060">
        <v>1067</v>
      </c>
    </row>
    <row r="5061" spans="1:21" hidden="1" x14ac:dyDescent="0.3">
      <c r="A5061" s="23" t="s">
        <v>48</v>
      </c>
      <c r="B5061" s="23" t="s">
        <v>33</v>
      </c>
      <c r="C5061" s="23" t="s">
        <v>40</v>
      </c>
      <c r="D5061" s="23" t="s">
        <v>40</v>
      </c>
      <c r="E5061" t="s">
        <v>41</v>
      </c>
      <c r="F5061" s="19" t="s">
        <v>21</v>
      </c>
      <c r="G5061" s="25" t="s">
        <v>26</v>
      </c>
      <c r="H5061" s="25" t="s">
        <v>26</v>
      </c>
      <c r="I5061" s="25" t="s">
        <v>25</v>
      </c>
      <c r="J5061" s="21" t="s">
        <v>29</v>
      </c>
      <c r="K5061" s="26">
        <v>0.39992952346801702</v>
      </c>
      <c r="L5061" s="26">
        <v>1.1019158363342201</v>
      </c>
      <c r="N5061">
        <f>(Tabell1[[#This Row],[TP]]+Tabell1[[#This Row],[TN]])/(Tabell1[[#This Row],[TP]]+Tabell1[[#This Row],[TN]]+Tabell1[[#This Row],[FP]]+Tabell1[[#This Row],[FN]])</f>
        <v>0.87250744383289724</v>
      </c>
      <c r="O5061">
        <f>Tabell1[[#This Row],[TP]]/(Tabell1[[#This Row],[TP]]+Tabell1[[#This Row],[FP]])</f>
        <v>0.9282157676348548</v>
      </c>
      <c r="P5061">
        <f>Tabell1[[#This Row],[TP]]/(Tabell1[[#This Row],[TP]]+Tabell1[[#This Row],[FN]])</f>
        <v>0.80743548096011553</v>
      </c>
      <c r="Q5061">
        <f>2*(Tabell1[[#This Row],[Recall]] * Tabell1[[#This Row],[Precision]]) / (Tabell1[[#This Row],[Recall]] + Tabell1[[#This Row],[Precision]])</f>
        <v>0.86362320239359147</v>
      </c>
      <c r="R5061">
        <v>4474</v>
      </c>
      <c r="S5061">
        <v>5196</v>
      </c>
      <c r="T5061">
        <v>346</v>
      </c>
      <c r="U5061">
        <v>1067</v>
      </c>
    </row>
    <row r="5062" spans="1:21" hidden="1" x14ac:dyDescent="0.3">
      <c r="A5062" s="25" t="s">
        <v>20</v>
      </c>
      <c r="B5062" s="21" t="s">
        <v>32</v>
      </c>
      <c r="C5062" s="23" t="s">
        <v>40</v>
      </c>
      <c r="D5062" s="23" t="s">
        <v>40</v>
      </c>
      <c r="E5062" t="s">
        <v>41</v>
      </c>
      <c r="F5062" s="19" t="s">
        <v>21</v>
      </c>
      <c r="G5062" s="25" t="s">
        <v>26</v>
      </c>
      <c r="H5062" s="25" t="s">
        <v>26</v>
      </c>
      <c r="I5062" s="25" t="s">
        <v>25</v>
      </c>
      <c r="J5062" s="25" t="s">
        <v>26</v>
      </c>
      <c r="K5062" s="26">
        <v>1.2655122280120801</v>
      </c>
      <c r="L5062" s="26">
        <v>3.1501150131225502</v>
      </c>
      <c r="N5062">
        <f>(Tabell1[[#This Row],[TP]]+Tabell1[[#This Row],[TN]])/(Tabell1[[#This Row],[TP]]+Tabell1[[#This Row],[TN]]+Tabell1[[#This Row],[FP]]+Tabell1[[#This Row],[FN]])</f>
        <v>0.86222142019308856</v>
      </c>
      <c r="O5062">
        <f>Tabell1[[#This Row],[TP]]/(Tabell1[[#This Row],[TP]]+Tabell1[[#This Row],[FP]])</f>
        <v>0.85496993279094446</v>
      </c>
      <c r="P5062">
        <f>Tabell1[[#This Row],[TP]]/(Tabell1[[#This Row],[TP]]+Tabell1[[#This Row],[FN]])</f>
        <v>0.87240570294170727</v>
      </c>
      <c r="Q5062">
        <f>2*(Tabell1[[#This Row],[Recall]] * Tabell1[[#This Row],[Precision]]) / (Tabell1[[#This Row],[Recall]] + Tabell1[[#This Row],[Precision]])</f>
        <v>0.86359982134881641</v>
      </c>
      <c r="R5062">
        <v>4834</v>
      </c>
      <c r="S5062">
        <v>4722</v>
      </c>
      <c r="T5062">
        <v>820</v>
      </c>
      <c r="U5062">
        <v>707</v>
      </c>
    </row>
    <row r="5063" spans="1:21" hidden="1" x14ac:dyDescent="0.3">
      <c r="A5063" s="25" t="s">
        <v>20</v>
      </c>
      <c r="B5063" s="21" t="s">
        <v>32</v>
      </c>
      <c r="C5063" s="23" t="s">
        <v>40</v>
      </c>
      <c r="D5063" s="23" t="s">
        <v>40</v>
      </c>
      <c r="E5063" t="s">
        <v>41</v>
      </c>
      <c r="F5063" s="19" t="s">
        <v>21</v>
      </c>
      <c r="G5063" s="21" t="s">
        <v>29</v>
      </c>
      <c r="H5063" s="25" t="s">
        <v>26</v>
      </c>
      <c r="I5063" s="25" t="s">
        <v>25</v>
      </c>
      <c r="J5063" s="25" t="s">
        <v>26</v>
      </c>
      <c r="K5063" s="26">
        <v>1.2494425773620601</v>
      </c>
      <c r="L5063" s="26">
        <v>3.1246161460876398</v>
      </c>
      <c r="N5063">
        <f>(Tabell1[[#This Row],[TP]]+Tabell1[[#This Row],[TN]])/(Tabell1[[#This Row],[TP]]+Tabell1[[#This Row],[TN]]+Tabell1[[#This Row],[FP]]+Tabell1[[#This Row],[FN]])</f>
        <v>0.86222142019308856</v>
      </c>
      <c r="O5063">
        <f>Tabell1[[#This Row],[TP]]/(Tabell1[[#This Row],[TP]]+Tabell1[[#This Row],[FP]])</f>
        <v>0.85496993279094446</v>
      </c>
      <c r="P5063">
        <f>Tabell1[[#This Row],[TP]]/(Tabell1[[#This Row],[TP]]+Tabell1[[#This Row],[FN]])</f>
        <v>0.87240570294170727</v>
      </c>
      <c r="Q5063">
        <f>2*(Tabell1[[#This Row],[Recall]] * Tabell1[[#This Row],[Precision]]) / (Tabell1[[#This Row],[Recall]] + Tabell1[[#This Row],[Precision]])</f>
        <v>0.86359982134881641</v>
      </c>
      <c r="R5063">
        <v>4834</v>
      </c>
      <c r="S5063">
        <v>4722</v>
      </c>
      <c r="T5063">
        <v>820</v>
      </c>
      <c r="U5063">
        <v>707</v>
      </c>
    </row>
    <row r="5064" spans="1:21" hidden="1" x14ac:dyDescent="0.3">
      <c r="A5064" s="23" t="s">
        <v>48</v>
      </c>
      <c r="B5064" s="25" t="s">
        <v>22</v>
      </c>
      <c r="C5064" s="23" t="s">
        <v>40</v>
      </c>
      <c r="D5064" s="20" t="s">
        <v>23</v>
      </c>
      <c r="E5064" t="s">
        <v>24</v>
      </c>
      <c r="F5064" s="25" t="s">
        <v>30</v>
      </c>
      <c r="G5064" s="21" t="s">
        <v>29</v>
      </c>
      <c r="H5064" s="25" t="s">
        <v>26</v>
      </c>
      <c r="I5064" s="25" t="s">
        <v>25</v>
      </c>
      <c r="J5064" s="25" t="s">
        <v>26</v>
      </c>
      <c r="K5064" s="26">
        <v>0.38836216926574701</v>
      </c>
      <c r="L5064" s="26">
        <v>0.414890527725219</v>
      </c>
      <c r="N5064">
        <f>(Tabell1[[#This Row],[TP]]+Tabell1[[#This Row],[TN]])/(Tabell1[[#This Row],[TP]]+Tabell1[[#This Row],[TN]]+Tabell1[[#This Row],[FP]]+Tabell1[[#This Row],[FN]])</f>
        <v>0.78519054947044442</v>
      </c>
      <c r="O5064">
        <f>Tabell1[[#This Row],[TP]]/(Tabell1[[#This Row],[TP]]+Tabell1[[#This Row],[FP]])</f>
        <v>0.96988886017058673</v>
      </c>
      <c r="P5064">
        <f>Tabell1[[#This Row],[TP]]/(Tabell1[[#This Row],[TP]]+Tabell1[[#This Row],[FN]])</f>
        <v>0.77812337998963188</v>
      </c>
      <c r="Q5064">
        <f>2*(Tabell1[[#This Row],[Recall]] * Tabell1[[#This Row],[Precision]]) / (Tabell1[[#This Row],[Recall]] + Tabell1[[#This Row],[Precision]])</f>
        <v>0.8634873151930047</v>
      </c>
      <c r="R5064">
        <v>7505</v>
      </c>
      <c r="S5064">
        <v>1169</v>
      </c>
      <c r="T5064">
        <v>233</v>
      </c>
      <c r="U5064">
        <v>2140</v>
      </c>
    </row>
    <row r="5065" spans="1:21" hidden="1" x14ac:dyDescent="0.3">
      <c r="A5065" s="21" t="s">
        <v>31</v>
      </c>
      <c r="B5065" s="23" t="s">
        <v>33</v>
      </c>
      <c r="C5065" s="25" t="s">
        <v>36</v>
      </c>
      <c r="D5065" s="25" t="s">
        <v>36</v>
      </c>
      <c r="E5065" t="s">
        <v>44</v>
      </c>
      <c r="F5065" s="25" t="s">
        <v>30</v>
      </c>
      <c r="G5065" s="21" t="s">
        <v>29</v>
      </c>
      <c r="H5065" s="25" t="s">
        <v>26</v>
      </c>
      <c r="I5065" s="21"/>
      <c r="J5065" s="25" t="s">
        <v>26</v>
      </c>
      <c r="K5065" s="26">
        <v>128.75492596626199</v>
      </c>
      <c r="L5065" s="26">
        <v>8.1209473609924299</v>
      </c>
      <c r="N5065">
        <f>(Tabell1[[#This Row],[TP]]+Tabell1[[#This Row],[TN]])/(Tabell1[[#This Row],[TP]]+Tabell1[[#This Row],[TN]]+Tabell1[[#This Row],[FP]]+Tabell1[[#This Row],[FN]])</f>
        <v>0.78810476536922514</v>
      </c>
      <c r="O5065">
        <f>Tabell1[[#This Row],[TP]]/(Tabell1[[#This Row],[TP]]+Tabell1[[#This Row],[FP]])</f>
        <v>0.76123566484140925</v>
      </c>
      <c r="P5065">
        <f>Tabell1[[#This Row],[TP]]/(Tabell1[[#This Row],[TP]]+Tabell1[[#This Row],[FN]])</f>
        <v>0.99742791390280217</v>
      </c>
      <c r="Q5065">
        <f>2*(Tabell1[[#This Row],[Recall]] * Tabell1[[#This Row],[Precision]]) / (Tabell1[[#This Row],[Recall]] + Tabell1[[#This Row],[Precision]])</f>
        <v>0.86347122934489628</v>
      </c>
      <c r="R5065">
        <v>7368</v>
      </c>
      <c r="S5065">
        <v>1298</v>
      </c>
      <c r="T5065">
        <v>2311</v>
      </c>
      <c r="U5065">
        <v>19</v>
      </c>
    </row>
    <row r="5066" spans="1:21" hidden="1" x14ac:dyDescent="0.3">
      <c r="A5066" s="21" t="s">
        <v>31</v>
      </c>
      <c r="B5066" s="23" t="s">
        <v>33</v>
      </c>
      <c r="C5066" s="25" t="s">
        <v>36</v>
      </c>
      <c r="D5066" s="25" t="s">
        <v>36</v>
      </c>
      <c r="E5066" t="s">
        <v>44</v>
      </c>
      <c r="F5066" s="19" t="s">
        <v>21</v>
      </c>
      <c r="G5066" s="21" t="s">
        <v>29</v>
      </c>
      <c r="H5066" s="25" t="s">
        <v>26</v>
      </c>
      <c r="I5066" s="21"/>
      <c r="J5066" s="21" t="s">
        <v>29</v>
      </c>
      <c r="K5066" s="26">
        <v>46.276970624923699</v>
      </c>
      <c r="L5066" s="26">
        <v>0.72218275070190396</v>
      </c>
      <c r="N5066">
        <f>(Tabell1[[#This Row],[TP]]+Tabell1[[#This Row],[TN]])/(Tabell1[[#This Row],[TP]]+Tabell1[[#This Row],[TN]]+Tabell1[[#This Row],[FP]]+Tabell1[[#This Row],[FN]])</f>
        <v>0.78928701345943975</v>
      </c>
      <c r="O5066">
        <f>Tabell1[[#This Row],[TP]]/(Tabell1[[#This Row],[TP]]+Tabell1[[#This Row],[FP]])</f>
        <v>0.76455854727614281</v>
      </c>
      <c r="P5066">
        <f>Tabell1[[#This Row],[TP]]/(Tabell1[[#This Row],[TP]]+Tabell1[[#This Row],[FN]])</f>
        <v>0.99174224989847026</v>
      </c>
      <c r="Q5066">
        <f>2*(Tabell1[[#This Row],[Recall]] * Tabell1[[#This Row],[Precision]]) / (Tabell1[[#This Row],[Recall]] + Tabell1[[#This Row],[Precision]])</f>
        <v>0.86345689197949216</v>
      </c>
      <c r="R5066">
        <v>7326</v>
      </c>
      <c r="S5066">
        <v>1353</v>
      </c>
      <c r="T5066">
        <v>2256</v>
      </c>
      <c r="U5066">
        <v>61</v>
      </c>
    </row>
    <row r="5067" spans="1:21" hidden="1" x14ac:dyDescent="0.3">
      <c r="A5067" s="21" t="s">
        <v>31</v>
      </c>
      <c r="B5067" s="21" t="s">
        <v>32</v>
      </c>
      <c r="C5067" s="23" t="s">
        <v>40</v>
      </c>
      <c r="D5067" s="23" t="s">
        <v>40</v>
      </c>
      <c r="E5067" t="s">
        <v>46</v>
      </c>
      <c r="F5067" s="25" t="s">
        <v>30</v>
      </c>
      <c r="G5067" s="21" t="s">
        <v>29</v>
      </c>
      <c r="H5067" s="25" t="s">
        <v>26</v>
      </c>
      <c r="I5067" s="21"/>
      <c r="J5067" s="21" t="s">
        <v>29</v>
      </c>
      <c r="K5067" s="26">
        <v>2.0851140022277801</v>
      </c>
      <c r="L5067" s="26">
        <v>1.10999202728271</v>
      </c>
      <c r="N5067">
        <f>(Tabell1[[#This Row],[TP]]+Tabell1[[#This Row],[TN]])/(Tabell1[[#This Row],[TP]]+Tabell1[[#This Row],[TN]]+Tabell1[[#This Row],[FP]]+Tabell1[[#This Row],[FN]])</f>
        <v>0.86498731424429143</v>
      </c>
      <c r="O5067">
        <f>Tabell1[[#This Row],[TP]]/(Tabell1[[#This Row],[TP]]+Tabell1[[#This Row],[FP]])</f>
        <v>0.87077093732667776</v>
      </c>
      <c r="P5067">
        <f>Tabell1[[#This Row],[TP]]/(Tabell1[[#This Row],[TP]]+Tabell1[[#This Row],[FN]])</f>
        <v>0.85620796218869299</v>
      </c>
      <c r="Q5067">
        <f>2*(Tabell1[[#This Row],[Recall]] * Tabell1[[#This Row],[Precision]]) / (Tabell1[[#This Row],[Recall]] + Tabell1[[#This Row],[Precision]])</f>
        <v>0.86342804766269476</v>
      </c>
      <c r="R5067">
        <v>4710</v>
      </c>
      <c r="S5067">
        <v>4836</v>
      </c>
      <c r="T5067">
        <v>699</v>
      </c>
      <c r="U5067">
        <v>791</v>
      </c>
    </row>
    <row r="5068" spans="1:21" hidden="1" x14ac:dyDescent="0.3">
      <c r="A5068" s="21" t="s">
        <v>31</v>
      </c>
      <c r="B5068" s="25" t="s">
        <v>22</v>
      </c>
      <c r="C5068" s="23" t="s">
        <v>40</v>
      </c>
      <c r="D5068" s="23" t="s">
        <v>40</v>
      </c>
      <c r="E5068" t="s">
        <v>41</v>
      </c>
      <c r="F5068" s="19" t="s">
        <v>21</v>
      </c>
      <c r="G5068" s="25" t="s">
        <v>26</v>
      </c>
      <c r="H5068" s="25" t="s">
        <v>26</v>
      </c>
      <c r="I5068" s="21"/>
      <c r="J5068" s="21" t="s">
        <v>29</v>
      </c>
      <c r="K5068" s="26">
        <v>0.51866221427917403</v>
      </c>
      <c r="L5068" s="26">
        <v>0.270950317382812</v>
      </c>
      <c r="N5068">
        <f>(Tabell1[[#This Row],[TP]]+Tabell1[[#This Row],[TN]])/(Tabell1[[#This Row],[TP]]+Tabell1[[#This Row],[TN]]+Tabell1[[#This Row],[FP]]+Tabell1[[#This Row],[FN]])</f>
        <v>0.86709374718036636</v>
      </c>
      <c r="O5068">
        <f>Tabell1[[#This Row],[TP]]/(Tabell1[[#This Row],[TP]]+Tabell1[[#This Row],[FP]])</f>
        <v>0.88787185354691078</v>
      </c>
      <c r="P5068">
        <f>Tabell1[[#This Row],[TP]]/(Tabell1[[#This Row],[TP]]+Tabell1[[#This Row],[FN]])</f>
        <v>0.84028153762858693</v>
      </c>
      <c r="Q5068">
        <f>2*(Tabell1[[#This Row],[Recall]] * Tabell1[[#This Row],[Precision]]) / (Tabell1[[#This Row],[Recall]] + Tabell1[[#This Row],[Precision]])</f>
        <v>0.86342141863699584</v>
      </c>
      <c r="R5068">
        <v>4656</v>
      </c>
      <c r="S5068">
        <v>4954</v>
      </c>
      <c r="T5068">
        <v>588</v>
      </c>
      <c r="U5068">
        <v>885</v>
      </c>
    </row>
    <row r="5069" spans="1:21" hidden="1" x14ac:dyDescent="0.3">
      <c r="A5069" s="23" t="s">
        <v>48</v>
      </c>
      <c r="B5069" s="25" t="s">
        <v>22</v>
      </c>
      <c r="C5069" s="23" t="s">
        <v>40</v>
      </c>
      <c r="D5069" s="20" t="s">
        <v>23</v>
      </c>
      <c r="E5069" t="s">
        <v>24</v>
      </c>
      <c r="F5069" s="19" t="s">
        <v>21</v>
      </c>
      <c r="G5069" s="25" t="s">
        <v>26</v>
      </c>
      <c r="H5069" s="25" t="s">
        <v>26</v>
      </c>
      <c r="I5069" s="25" t="s">
        <v>25</v>
      </c>
      <c r="J5069" s="25" t="s">
        <v>26</v>
      </c>
      <c r="K5069" s="26">
        <v>0.16438961029052701</v>
      </c>
      <c r="L5069" s="26">
        <v>0.31734180450439398</v>
      </c>
      <c r="N5069">
        <f>(Tabell1[[#This Row],[TP]]+Tabell1[[#This Row],[TN]])/(Tabell1[[#This Row],[TP]]+Tabell1[[#This Row],[TN]]+Tabell1[[#This Row],[FP]]+Tabell1[[#This Row],[FN]])</f>
        <v>0.78419480401919073</v>
      </c>
      <c r="O5069">
        <f>Tabell1[[#This Row],[TP]]/(Tabell1[[#This Row],[TP]]+Tabell1[[#This Row],[FP]])</f>
        <v>0.96538905268555308</v>
      </c>
      <c r="P5069">
        <f>Tabell1[[#This Row],[TP]]/(Tabell1[[#This Row],[TP]]+Tabell1[[#This Row],[FN]])</f>
        <v>0.78081907724209432</v>
      </c>
      <c r="Q5069">
        <f>2*(Tabell1[[#This Row],[Recall]] * Tabell1[[#This Row],[Precision]]) / (Tabell1[[#This Row],[Recall]] + Tabell1[[#This Row],[Precision]])</f>
        <v>0.8633497649891092</v>
      </c>
      <c r="R5069">
        <v>7531</v>
      </c>
      <c r="S5069">
        <v>1132</v>
      </c>
      <c r="T5069">
        <v>270</v>
      </c>
      <c r="U5069">
        <v>2114</v>
      </c>
    </row>
    <row r="5070" spans="1:21" hidden="1" x14ac:dyDescent="0.3">
      <c r="A5070" s="21" t="s">
        <v>31</v>
      </c>
      <c r="B5070" s="23" t="s">
        <v>33</v>
      </c>
      <c r="C5070" s="23" t="s">
        <v>40</v>
      </c>
      <c r="D5070" s="23" t="s">
        <v>40</v>
      </c>
      <c r="E5070" t="s">
        <v>41</v>
      </c>
      <c r="F5070" s="19" t="s">
        <v>21</v>
      </c>
      <c r="G5070" s="21" t="s">
        <v>29</v>
      </c>
      <c r="H5070" s="25" t="s">
        <v>26</v>
      </c>
      <c r="I5070" s="25" t="s">
        <v>25</v>
      </c>
      <c r="J5070" s="21" t="s">
        <v>29</v>
      </c>
      <c r="K5070" s="26">
        <v>76.554977178573594</v>
      </c>
      <c r="L5070" s="26">
        <v>0.58053112030029297</v>
      </c>
      <c r="N5070">
        <f>(Tabell1[[#This Row],[TP]]+Tabell1[[#This Row],[TN]])/(Tabell1[[#This Row],[TP]]+Tabell1[[#This Row],[TN]]+Tabell1[[#This Row],[FP]]+Tabell1[[#This Row],[FN]])</f>
        <v>0.86483804024181177</v>
      </c>
      <c r="O5070">
        <f>Tabell1[[#This Row],[TP]]/(Tabell1[[#This Row],[TP]]+Tabell1[[#This Row],[FP]])</f>
        <v>0.87290167865707435</v>
      </c>
      <c r="P5070">
        <f>Tabell1[[#This Row],[TP]]/(Tabell1[[#This Row],[TP]]+Tabell1[[#This Row],[FN]])</f>
        <v>0.85399747338025622</v>
      </c>
      <c r="Q5070">
        <f>2*(Tabell1[[#This Row],[Recall]] * Tabell1[[#This Row],[Precision]]) / (Tabell1[[#This Row],[Recall]] + Tabell1[[#This Row],[Precision]])</f>
        <v>0.86334610472541506</v>
      </c>
      <c r="R5070">
        <v>4732</v>
      </c>
      <c r="S5070">
        <v>4853</v>
      </c>
      <c r="T5070">
        <v>689</v>
      </c>
      <c r="U5070">
        <v>809</v>
      </c>
    </row>
    <row r="5071" spans="1:21" hidden="1" x14ac:dyDescent="0.3">
      <c r="A5071" s="21" t="s">
        <v>31</v>
      </c>
      <c r="B5071" s="25" t="s">
        <v>22</v>
      </c>
      <c r="C5071" s="23" t="s">
        <v>40</v>
      </c>
      <c r="D5071" s="23" t="s">
        <v>40</v>
      </c>
      <c r="E5071" t="s">
        <v>41</v>
      </c>
      <c r="F5071" s="19" t="s">
        <v>21</v>
      </c>
      <c r="G5071" s="25" t="s">
        <v>26</v>
      </c>
      <c r="H5071" s="25" t="s">
        <v>26</v>
      </c>
      <c r="I5071" s="25" t="s">
        <v>25</v>
      </c>
      <c r="J5071" s="21" t="s">
        <v>29</v>
      </c>
      <c r="K5071" s="26">
        <v>0.55283236503600997</v>
      </c>
      <c r="L5071" s="26">
        <v>0.28240299224853499</v>
      </c>
      <c r="N5071">
        <f>(Tabell1[[#This Row],[TP]]+Tabell1[[#This Row],[TN]])/(Tabell1[[#This Row],[TP]]+Tabell1[[#This Row],[TN]]+Tabell1[[#This Row],[FP]]+Tabell1[[#This Row],[FN]])</f>
        <v>0.86565009473969146</v>
      </c>
      <c r="O5071">
        <f>Tabell1[[#This Row],[TP]]/(Tabell1[[#This Row],[TP]]+Tabell1[[#This Row],[FP]])</f>
        <v>0.87940074906367038</v>
      </c>
      <c r="P5071">
        <f>Tabell1[[#This Row],[TP]]/(Tabell1[[#This Row],[TP]]+Tabell1[[#This Row],[FN]])</f>
        <v>0.84750045118209705</v>
      </c>
      <c r="Q5071">
        <f>2*(Tabell1[[#This Row],[Recall]] * Tabell1[[#This Row],[Precision]]) / (Tabell1[[#This Row],[Recall]] + Tabell1[[#This Row],[Precision]])</f>
        <v>0.86315595993015359</v>
      </c>
      <c r="R5071">
        <v>4696</v>
      </c>
      <c r="S5071">
        <v>4898</v>
      </c>
      <c r="T5071">
        <v>644</v>
      </c>
      <c r="U5071">
        <v>845</v>
      </c>
    </row>
    <row r="5072" spans="1:21" hidden="1" x14ac:dyDescent="0.3">
      <c r="A5072" s="23" t="s">
        <v>48</v>
      </c>
      <c r="B5072" s="25" t="s">
        <v>22</v>
      </c>
      <c r="C5072" s="23" t="s">
        <v>40</v>
      </c>
      <c r="D5072" s="20" t="s">
        <v>23</v>
      </c>
      <c r="E5072" t="s">
        <v>24</v>
      </c>
      <c r="F5072" s="19" t="s">
        <v>21</v>
      </c>
      <c r="G5072" s="21" t="s">
        <v>29</v>
      </c>
      <c r="H5072" s="21" t="s">
        <v>29</v>
      </c>
      <c r="I5072" s="21"/>
      <c r="J5072" s="25" t="s">
        <v>26</v>
      </c>
      <c r="K5072" s="26">
        <v>0.148634433746337</v>
      </c>
      <c r="L5072" s="26">
        <v>0.19434618949890101</v>
      </c>
      <c r="N5072">
        <f>(Tabell1[[#This Row],[TP]]+Tabell1[[#This Row],[TN]])/(Tabell1[[#This Row],[TP]]+Tabell1[[#This Row],[TN]]+Tabell1[[#This Row],[FP]]+Tabell1[[#This Row],[FN]])</f>
        <v>0.78428532633294112</v>
      </c>
      <c r="O5072">
        <f>Tabell1[[#This Row],[TP]]/(Tabell1[[#This Row],[TP]]+Tabell1[[#This Row],[FP]])</f>
        <v>0.96815368746776687</v>
      </c>
      <c r="P5072">
        <f>Tabell1[[#This Row],[TP]]/(Tabell1[[#This Row],[TP]]+Tabell1[[#This Row],[FN]])</f>
        <v>0.77853810264385692</v>
      </c>
      <c r="Q5072">
        <f>2*(Tabell1[[#This Row],[Recall]] * Tabell1[[#This Row],[Precision]]) / (Tabell1[[#This Row],[Recall]] + Tabell1[[#This Row],[Precision]])</f>
        <v>0.86305384748002989</v>
      </c>
      <c r="R5072">
        <v>7509</v>
      </c>
      <c r="S5072">
        <v>1155</v>
      </c>
      <c r="T5072">
        <v>247</v>
      </c>
      <c r="U5072">
        <v>2136</v>
      </c>
    </row>
    <row r="5073" spans="1:21" hidden="1" x14ac:dyDescent="0.3">
      <c r="A5073" s="23" t="s">
        <v>48</v>
      </c>
      <c r="B5073" s="25" t="s">
        <v>22</v>
      </c>
      <c r="C5073" s="23" t="s">
        <v>40</v>
      </c>
      <c r="D5073" s="20" t="s">
        <v>23</v>
      </c>
      <c r="E5073" t="s">
        <v>24</v>
      </c>
      <c r="F5073" s="19" t="s">
        <v>21</v>
      </c>
      <c r="G5073" s="21" t="s">
        <v>29</v>
      </c>
      <c r="H5073" s="21" t="s">
        <v>29</v>
      </c>
      <c r="I5073" s="21"/>
      <c r="J5073" s="21" t="s">
        <v>29</v>
      </c>
      <c r="K5073" s="26">
        <v>0.15660977363586401</v>
      </c>
      <c r="L5073" s="26">
        <v>0.21058607101440399</v>
      </c>
      <c r="N5073">
        <f>(Tabell1[[#This Row],[TP]]+Tabell1[[#This Row],[TN]])/(Tabell1[[#This Row],[TP]]+Tabell1[[#This Row],[TN]]+Tabell1[[#This Row],[FP]]+Tabell1[[#This Row],[FN]])</f>
        <v>0.78428532633294112</v>
      </c>
      <c r="O5073">
        <f>Tabell1[[#This Row],[TP]]/(Tabell1[[#This Row],[TP]]+Tabell1[[#This Row],[FP]])</f>
        <v>0.96948538919058702</v>
      </c>
      <c r="P5073">
        <f>Tabell1[[#This Row],[TP]]/(Tabell1[[#This Row],[TP]]+Tabell1[[#This Row],[FN]])</f>
        <v>0.77739761534473817</v>
      </c>
      <c r="Q5073">
        <f>2*(Tabell1[[#This Row],[Recall]] * Tabell1[[#This Row],[Precision]]) / (Tabell1[[#This Row],[Recall]] + Tabell1[[#This Row],[Precision]])</f>
        <v>0.86288048794522132</v>
      </c>
      <c r="R5073">
        <v>7498</v>
      </c>
      <c r="S5073">
        <v>1166</v>
      </c>
      <c r="T5073">
        <v>236</v>
      </c>
      <c r="U5073">
        <v>2147</v>
      </c>
    </row>
    <row r="5074" spans="1:21" hidden="1" x14ac:dyDescent="0.3">
      <c r="A5074" s="23" t="s">
        <v>48</v>
      </c>
      <c r="B5074" s="25" t="s">
        <v>22</v>
      </c>
      <c r="C5074" s="24" t="s">
        <v>38</v>
      </c>
      <c r="D5074" s="24" t="s">
        <v>38</v>
      </c>
      <c r="E5074" t="s">
        <v>45</v>
      </c>
      <c r="F5074" s="19" t="s">
        <v>21</v>
      </c>
      <c r="G5074" s="25" t="s">
        <v>26</v>
      </c>
      <c r="H5074" s="21" t="s">
        <v>29</v>
      </c>
      <c r="I5074" s="25" t="s">
        <v>25</v>
      </c>
      <c r="J5074" s="21" t="s">
        <v>29</v>
      </c>
      <c r="K5074" s="26">
        <v>0.119688987731933</v>
      </c>
      <c r="L5074" s="26">
        <v>0.30619049072265597</v>
      </c>
      <c r="N5074">
        <f>(Tabell1[[#This Row],[TP]]+Tabell1[[#This Row],[TN]])/(Tabell1[[#This Row],[TP]]+Tabell1[[#This Row],[TN]]+Tabell1[[#This Row],[FP]]+Tabell1[[#This Row],[FN]])</f>
        <v>0.81413210445468509</v>
      </c>
      <c r="O5074">
        <f>Tabell1[[#This Row],[TP]]/(Tabell1[[#This Row],[TP]]+Tabell1[[#This Row],[FP]])</f>
        <v>0.77189214984490573</v>
      </c>
      <c r="P5074">
        <f>Tabell1[[#This Row],[TP]]/(Tabell1[[#This Row],[TP]]+Tabell1[[#This Row],[FN]])</f>
        <v>0.97808012093726382</v>
      </c>
      <c r="Q5074">
        <f>2*(Tabell1[[#This Row],[Recall]] * Tabell1[[#This Row],[Precision]]) / (Tabell1[[#This Row],[Recall]] + Tabell1[[#This Row],[Precision]])</f>
        <v>0.86283923451356925</v>
      </c>
      <c r="R5074">
        <v>6470</v>
      </c>
      <c r="S5074">
        <v>2540</v>
      </c>
      <c r="T5074">
        <v>1912</v>
      </c>
      <c r="U5074">
        <v>145</v>
      </c>
    </row>
    <row r="5075" spans="1:21" hidden="1" x14ac:dyDescent="0.3">
      <c r="A5075" s="21" t="s">
        <v>31</v>
      </c>
      <c r="B5075" s="21" t="s">
        <v>32</v>
      </c>
      <c r="C5075" s="23" t="s">
        <v>40</v>
      </c>
      <c r="D5075" s="23" t="s">
        <v>40</v>
      </c>
      <c r="E5075" t="s">
        <v>46</v>
      </c>
      <c r="F5075" s="19" t="s">
        <v>21</v>
      </c>
      <c r="G5075" s="25" t="s">
        <v>26</v>
      </c>
      <c r="H5075" s="21" t="s">
        <v>29</v>
      </c>
      <c r="I5075" s="21"/>
      <c r="J5075" s="21" t="s">
        <v>29</v>
      </c>
      <c r="K5075" s="26">
        <v>0.86128163337707497</v>
      </c>
      <c r="L5075" s="26">
        <v>0.50475907325744596</v>
      </c>
      <c r="N5075">
        <f>(Tabell1[[#This Row],[TP]]+Tabell1[[#This Row],[TN]])/(Tabell1[[#This Row],[TP]]+Tabell1[[#This Row],[TN]]+Tabell1[[#This Row],[FP]]+Tabell1[[#This Row],[FN]])</f>
        <v>0.86788691554911201</v>
      </c>
      <c r="O5075">
        <f>Tabell1[[#This Row],[TP]]/(Tabell1[[#This Row],[TP]]+Tabell1[[#This Row],[FP]])</f>
        <v>0.89428515701189781</v>
      </c>
      <c r="P5075">
        <f>Tabell1[[#This Row],[TP]]/(Tabell1[[#This Row],[TP]]+Tabell1[[#This Row],[FN]])</f>
        <v>0.833484820941647</v>
      </c>
      <c r="Q5075">
        <f>2*(Tabell1[[#This Row],[Recall]] * Tabell1[[#This Row],[Precision]]) / (Tabell1[[#This Row],[Recall]] + Tabell1[[#This Row],[Precision]])</f>
        <v>0.86281520511855481</v>
      </c>
      <c r="R5075">
        <v>4585</v>
      </c>
      <c r="S5075">
        <v>4993</v>
      </c>
      <c r="T5075">
        <v>542</v>
      </c>
      <c r="U5075">
        <v>916</v>
      </c>
    </row>
    <row r="5076" spans="1:21" hidden="1" x14ac:dyDescent="0.3">
      <c r="A5076" s="23" t="s">
        <v>48</v>
      </c>
      <c r="B5076" s="25" t="s">
        <v>22</v>
      </c>
      <c r="C5076" s="24" t="s">
        <v>38</v>
      </c>
      <c r="D5076" s="24" t="s">
        <v>38</v>
      </c>
      <c r="E5076" t="s">
        <v>45</v>
      </c>
      <c r="F5076" s="19" t="s">
        <v>21</v>
      </c>
      <c r="G5076" s="25" t="s">
        <v>26</v>
      </c>
      <c r="H5076" s="21" t="s">
        <v>29</v>
      </c>
      <c r="I5076" s="25" t="s">
        <v>25</v>
      </c>
      <c r="J5076" s="25" t="s">
        <v>26</v>
      </c>
      <c r="K5076" s="26">
        <v>0.119717359542846</v>
      </c>
      <c r="L5076" s="26">
        <v>0.32316637039184498</v>
      </c>
      <c r="N5076">
        <f>(Tabell1[[#This Row],[TP]]+Tabell1[[#This Row],[TN]])/(Tabell1[[#This Row],[TP]]+Tabell1[[#This Row],[TN]]+Tabell1[[#This Row],[FP]]+Tabell1[[#This Row],[FN]])</f>
        <v>0.81395138700641545</v>
      </c>
      <c r="O5076">
        <f>Tabell1[[#This Row],[TP]]/(Tabell1[[#This Row],[TP]]+Tabell1[[#This Row],[FP]])</f>
        <v>0.77164321488194609</v>
      </c>
      <c r="P5076">
        <f>Tabell1[[#This Row],[TP]]/(Tabell1[[#This Row],[TP]]+Tabell1[[#This Row],[FN]])</f>
        <v>0.9782312925170068</v>
      </c>
      <c r="Q5076">
        <f>2*(Tabell1[[#This Row],[Recall]] * Tabell1[[#This Row],[Precision]]) / (Tabell1[[#This Row],[Recall]] + Tabell1[[#This Row],[Precision]])</f>
        <v>0.8627424838344111</v>
      </c>
      <c r="R5076">
        <v>6471</v>
      </c>
      <c r="S5076">
        <v>2537</v>
      </c>
      <c r="T5076">
        <v>1915</v>
      </c>
      <c r="U5076">
        <v>144</v>
      </c>
    </row>
    <row r="5077" spans="1:21" hidden="1" x14ac:dyDescent="0.3">
      <c r="A5077" s="21" t="s">
        <v>31</v>
      </c>
      <c r="B5077" s="25" t="s">
        <v>22</v>
      </c>
      <c r="C5077" s="23" t="s">
        <v>40</v>
      </c>
      <c r="D5077" s="23" t="s">
        <v>40</v>
      </c>
      <c r="E5077" t="s">
        <v>46</v>
      </c>
      <c r="F5077" s="19" t="s">
        <v>21</v>
      </c>
      <c r="G5077" s="21" t="s">
        <v>29</v>
      </c>
      <c r="H5077" s="25" t="s">
        <v>26</v>
      </c>
      <c r="I5077" s="25" t="s">
        <v>25</v>
      </c>
      <c r="J5077" s="21" t="s">
        <v>29</v>
      </c>
      <c r="K5077" s="26">
        <v>0.68535876274108798</v>
      </c>
      <c r="L5077" s="26">
        <v>0.42210888862609802</v>
      </c>
      <c r="N5077">
        <f>(Tabell1[[#This Row],[TP]]+Tabell1[[#This Row],[TN]])/(Tabell1[[#This Row],[TP]]+Tabell1[[#This Row],[TN]]+Tabell1[[#This Row],[FP]]+Tabell1[[#This Row],[FN]])</f>
        <v>0.86453425154041319</v>
      </c>
      <c r="O5077">
        <f>Tabell1[[#This Row],[TP]]/(Tabell1[[#This Row],[TP]]+Tabell1[[#This Row],[FP]])</f>
        <v>0.87161410018552876</v>
      </c>
      <c r="P5077">
        <f>Tabell1[[#This Row],[TP]]/(Tabell1[[#This Row],[TP]]+Tabell1[[#This Row],[FN]])</f>
        <v>0.85402654062897654</v>
      </c>
      <c r="Q5077">
        <f>2*(Tabell1[[#This Row],[Recall]] * Tabell1[[#This Row],[Precision]]) / (Tabell1[[#This Row],[Recall]] + Tabell1[[#This Row],[Precision]])</f>
        <v>0.86273069506932332</v>
      </c>
      <c r="R5077">
        <v>4698</v>
      </c>
      <c r="S5077">
        <v>4843</v>
      </c>
      <c r="T5077">
        <v>692</v>
      </c>
      <c r="U5077">
        <v>803</v>
      </c>
    </row>
    <row r="5078" spans="1:21" hidden="1" x14ac:dyDescent="0.3">
      <c r="A5078" s="21" t="s">
        <v>31</v>
      </c>
      <c r="B5078" s="23" t="s">
        <v>33</v>
      </c>
      <c r="C5078" s="25" t="s">
        <v>36</v>
      </c>
      <c r="D5078" s="25" t="s">
        <v>36</v>
      </c>
      <c r="E5078" t="s">
        <v>44</v>
      </c>
      <c r="F5078" s="25" t="s">
        <v>30</v>
      </c>
      <c r="G5078" s="21" t="s">
        <v>29</v>
      </c>
      <c r="H5078" s="25" t="s">
        <v>26</v>
      </c>
      <c r="I5078" s="21"/>
      <c r="J5078" s="21" t="s">
        <v>29</v>
      </c>
      <c r="K5078" s="26">
        <v>26.3456530570983</v>
      </c>
      <c r="L5078" s="26">
        <v>2.0563504695892298</v>
      </c>
      <c r="N5078">
        <f>(Tabell1[[#This Row],[TP]]+Tabell1[[#This Row],[TN]])/(Tabell1[[#This Row],[TP]]+Tabell1[[#This Row],[TN]]+Tabell1[[#This Row],[FP]]+Tabell1[[#This Row],[FN]])</f>
        <v>0.78719534376136779</v>
      </c>
      <c r="O5078">
        <f>Tabell1[[#This Row],[TP]]/(Tabell1[[#This Row],[TP]]+Tabell1[[#This Row],[FP]])</f>
        <v>0.76142131979695427</v>
      </c>
      <c r="P5078">
        <f>Tabell1[[#This Row],[TP]]/(Tabell1[[#This Row],[TP]]+Tabell1[[#This Row],[FN]])</f>
        <v>0.99499120075808856</v>
      </c>
      <c r="Q5078">
        <f>2*(Tabell1[[#This Row],[Recall]] * Tabell1[[#This Row],[Precision]]) / (Tabell1[[#This Row],[Recall]] + Tabell1[[#This Row],[Precision]])</f>
        <v>0.86267605633802813</v>
      </c>
      <c r="R5078">
        <v>7350</v>
      </c>
      <c r="S5078">
        <v>1306</v>
      </c>
      <c r="T5078">
        <v>2303</v>
      </c>
      <c r="U5078">
        <v>37</v>
      </c>
    </row>
    <row r="5079" spans="1:21" hidden="1" x14ac:dyDescent="0.3">
      <c r="A5079" s="21" t="s">
        <v>31</v>
      </c>
      <c r="B5079" s="25" t="s">
        <v>22</v>
      </c>
      <c r="C5079" s="23" t="s">
        <v>40</v>
      </c>
      <c r="D5079" s="23" t="s">
        <v>40</v>
      </c>
      <c r="E5079" t="s">
        <v>46</v>
      </c>
      <c r="F5079" s="19" t="s">
        <v>21</v>
      </c>
      <c r="G5079" s="21" t="s">
        <v>29</v>
      </c>
      <c r="H5079" s="21" t="s">
        <v>29</v>
      </c>
      <c r="I5079" s="21"/>
      <c r="J5079" s="21" t="s">
        <v>29</v>
      </c>
      <c r="K5079" s="26">
        <v>0.71019053459167403</v>
      </c>
      <c r="L5079" s="26">
        <v>0.645033359527587</v>
      </c>
      <c r="N5079">
        <f>(Tabell1[[#This Row],[TP]]+Tabell1[[#This Row],[TN]])/(Tabell1[[#This Row],[TP]]+Tabell1[[#This Row],[TN]]+Tabell1[[#This Row],[FP]]+Tabell1[[#This Row],[FN]])</f>
        <v>0.86625588981515045</v>
      </c>
      <c r="O5079">
        <f>Tabell1[[#This Row],[TP]]/(Tabell1[[#This Row],[TP]]+Tabell1[[#This Row],[FP]])</f>
        <v>0.88399160465560012</v>
      </c>
      <c r="P5079">
        <f>Tabell1[[#This Row],[TP]]/(Tabell1[[#This Row],[TP]]+Tabell1[[#This Row],[FN]])</f>
        <v>0.8422105071805126</v>
      </c>
      <c r="Q5079">
        <f>2*(Tabell1[[#This Row],[Recall]] * Tabell1[[#This Row],[Precision]]) / (Tabell1[[#This Row],[Recall]] + Tabell1[[#This Row],[Precision]])</f>
        <v>0.86259541984732824</v>
      </c>
      <c r="R5079">
        <v>4633</v>
      </c>
      <c r="S5079">
        <v>4927</v>
      </c>
      <c r="T5079">
        <v>608</v>
      </c>
      <c r="U5079">
        <v>868</v>
      </c>
    </row>
    <row r="5080" spans="1:21" hidden="1" x14ac:dyDescent="0.3">
      <c r="A5080" s="21" t="s">
        <v>31</v>
      </c>
      <c r="B5080" s="23" t="s">
        <v>33</v>
      </c>
      <c r="C5080" s="23" t="s">
        <v>40</v>
      </c>
      <c r="D5080" s="23" t="s">
        <v>40</v>
      </c>
      <c r="E5080" t="s">
        <v>46</v>
      </c>
      <c r="F5080" s="19" t="s">
        <v>21</v>
      </c>
      <c r="G5080" s="21" t="s">
        <v>29</v>
      </c>
      <c r="H5080" s="25" t="s">
        <v>26</v>
      </c>
      <c r="I5080" s="21"/>
      <c r="J5080" s="25" t="s">
        <v>26</v>
      </c>
      <c r="K5080" s="26">
        <v>246.394598722457</v>
      </c>
      <c r="L5080" s="26">
        <v>2.9278275966644198</v>
      </c>
      <c r="N5080">
        <f>(Tabell1[[#This Row],[TP]]+Tabell1[[#This Row],[TN]])/(Tabell1[[#This Row],[TP]]+Tabell1[[#This Row],[TN]]+Tabell1[[#This Row],[FP]]+Tabell1[[#This Row],[FN]])</f>
        <v>0.86553098948894525</v>
      </c>
      <c r="O5080">
        <f>Tabell1[[#This Row],[TP]]/(Tabell1[[#This Row],[TP]]+Tabell1[[#This Row],[FP]])</f>
        <v>0.87917689258070608</v>
      </c>
      <c r="P5080">
        <f>Tabell1[[#This Row],[TP]]/(Tabell1[[#This Row],[TP]]+Tabell1[[#This Row],[FN]])</f>
        <v>0.84657335029994552</v>
      </c>
      <c r="Q5080">
        <f>2*(Tabell1[[#This Row],[Recall]] * Tabell1[[#This Row],[Precision]]) / (Tabell1[[#This Row],[Recall]] + Tabell1[[#This Row],[Precision]])</f>
        <v>0.86256714206334506</v>
      </c>
      <c r="R5080">
        <v>4657</v>
      </c>
      <c r="S5080">
        <v>4895</v>
      </c>
      <c r="T5080">
        <v>640</v>
      </c>
      <c r="U5080">
        <v>844</v>
      </c>
    </row>
    <row r="5081" spans="1:21" hidden="1" x14ac:dyDescent="0.3">
      <c r="A5081" s="23" t="s">
        <v>48</v>
      </c>
      <c r="B5081" s="21" t="s">
        <v>32</v>
      </c>
      <c r="C5081" s="23" t="s">
        <v>40</v>
      </c>
      <c r="D5081" s="23" t="s">
        <v>40</v>
      </c>
      <c r="E5081" t="s">
        <v>41</v>
      </c>
      <c r="F5081" s="19" t="s">
        <v>21</v>
      </c>
      <c r="G5081" s="25" t="s">
        <v>26</v>
      </c>
      <c r="H5081" s="21" t="s">
        <v>29</v>
      </c>
      <c r="I5081" s="25" t="s">
        <v>25</v>
      </c>
      <c r="J5081" s="25" t="s">
        <v>26</v>
      </c>
      <c r="K5081" s="26">
        <v>0.39195227622985801</v>
      </c>
      <c r="L5081" s="26">
        <v>1.13097596168518</v>
      </c>
      <c r="N5081">
        <f>(Tabell1[[#This Row],[TP]]+Tabell1[[#This Row],[TN]])/(Tabell1[[#This Row],[TP]]+Tabell1[[#This Row],[TN]]+Tabell1[[#This Row],[FP]]+Tabell1[[#This Row],[FN]])</f>
        <v>0.86402598574393219</v>
      </c>
      <c r="O5081">
        <f>Tabell1[[#This Row],[TP]]/(Tabell1[[#This Row],[TP]]+Tabell1[[#This Row],[FP]])</f>
        <v>0.87282809611829948</v>
      </c>
      <c r="P5081">
        <f>Tabell1[[#This Row],[TP]]/(Tabell1[[#This Row],[TP]]+Tabell1[[#This Row],[FN]])</f>
        <v>0.85219274499187869</v>
      </c>
      <c r="Q5081">
        <f>2*(Tabell1[[#This Row],[Recall]] * Tabell1[[#This Row],[Precision]]) / (Tabell1[[#This Row],[Recall]] + Tabell1[[#This Row],[Precision]])</f>
        <v>0.86238699662131313</v>
      </c>
      <c r="R5081">
        <v>4722</v>
      </c>
      <c r="S5081">
        <v>4854</v>
      </c>
      <c r="T5081">
        <v>688</v>
      </c>
      <c r="U5081">
        <v>819</v>
      </c>
    </row>
    <row r="5082" spans="1:21" hidden="1" x14ac:dyDescent="0.3">
      <c r="A5082" s="23" t="s">
        <v>48</v>
      </c>
      <c r="B5082" s="21" t="s">
        <v>32</v>
      </c>
      <c r="C5082" s="23" t="s">
        <v>40</v>
      </c>
      <c r="D5082" s="23" t="s">
        <v>40</v>
      </c>
      <c r="E5082" t="s">
        <v>41</v>
      </c>
      <c r="F5082" s="19" t="s">
        <v>21</v>
      </c>
      <c r="G5082" s="25" t="s">
        <v>26</v>
      </c>
      <c r="H5082" s="21" t="s">
        <v>29</v>
      </c>
      <c r="I5082" s="25" t="s">
        <v>25</v>
      </c>
      <c r="J5082" s="21" t="s">
        <v>29</v>
      </c>
      <c r="K5082" s="26">
        <v>0.385941982269287</v>
      </c>
      <c r="L5082" s="26">
        <v>1.1296079158782899</v>
      </c>
      <c r="N5082">
        <f>(Tabell1[[#This Row],[TP]]+Tabell1[[#This Row],[TN]])/(Tabell1[[#This Row],[TP]]+Tabell1[[#This Row],[TN]]+Tabell1[[#This Row],[FP]]+Tabell1[[#This Row],[FN]])</f>
        <v>0.86402598574393219</v>
      </c>
      <c r="O5082">
        <f>Tabell1[[#This Row],[TP]]/(Tabell1[[#This Row],[TP]]+Tabell1[[#This Row],[FP]])</f>
        <v>0.87282809611829948</v>
      </c>
      <c r="P5082">
        <f>Tabell1[[#This Row],[TP]]/(Tabell1[[#This Row],[TP]]+Tabell1[[#This Row],[FN]])</f>
        <v>0.85219274499187869</v>
      </c>
      <c r="Q5082">
        <f>2*(Tabell1[[#This Row],[Recall]] * Tabell1[[#This Row],[Precision]]) / (Tabell1[[#This Row],[Recall]] + Tabell1[[#This Row],[Precision]])</f>
        <v>0.86238699662131313</v>
      </c>
      <c r="R5082">
        <v>4722</v>
      </c>
      <c r="S5082">
        <v>4854</v>
      </c>
      <c r="T5082">
        <v>688</v>
      </c>
      <c r="U5082">
        <v>819</v>
      </c>
    </row>
    <row r="5083" spans="1:21" hidden="1" x14ac:dyDescent="0.3">
      <c r="A5083" s="23" t="s">
        <v>48</v>
      </c>
      <c r="B5083" s="21" t="s">
        <v>32</v>
      </c>
      <c r="C5083" s="23" t="s">
        <v>40</v>
      </c>
      <c r="D5083" s="23" t="s">
        <v>40</v>
      </c>
      <c r="E5083" t="s">
        <v>41</v>
      </c>
      <c r="F5083" s="19" t="s">
        <v>21</v>
      </c>
      <c r="G5083" s="21" t="s">
        <v>29</v>
      </c>
      <c r="H5083" s="21" t="s">
        <v>29</v>
      </c>
      <c r="I5083" s="25" t="s">
        <v>25</v>
      </c>
      <c r="J5083" s="21" t="s">
        <v>29</v>
      </c>
      <c r="K5083" s="26">
        <v>0.38493943214416498</v>
      </c>
      <c r="L5083" s="26">
        <v>1.0850195884704501</v>
      </c>
      <c r="N5083">
        <f>(Tabell1[[#This Row],[TP]]+Tabell1[[#This Row],[TN]])/(Tabell1[[#This Row],[TP]]+Tabell1[[#This Row],[TN]]+Tabell1[[#This Row],[FP]]+Tabell1[[#This Row],[FN]])</f>
        <v>0.86402598574393219</v>
      </c>
      <c r="O5083">
        <f>Tabell1[[#This Row],[TP]]/(Tabell1[[#This Row],[TP]]+Tabell1[[#This Row],[FP]])</f>
        <v>0.87282809611829948</v>
      </c>
      <c r="P5083">
        <f>Tabell1[[#This Row],[TP]]/(Tabell1[[#This Row],[TP]]+Tabell1[[#This Row],[FN]])</f>
        <v>0.85219274499187869</v>
      </c>
      <c r="Q5083">
        <f>2*(Tabell1[[#This Row],[Recall]] * Tabell1[[#This Row],[Precision]]) / (Tabell1[[#This Row],[Recall]] + Tabell1[[#This Row],[Precision]])</f>
        <v>0.86238699662131313</v>
      </c>
      <c r="R5083">
        <v>4722</v>
      </c>
      <c r="S5083">
        <v>4854</v>
      </c>
      <c r="T5083">
        <v>688</v>
      </c>
      <c r="U5083">
        <v>819</v>
      </c>
    </row>
    <row r="5084" spans="1:21" hidden="1" x14ac:dyDescent="0.3">
      <c r="A5084" s="23" t="s">
        <v>48</v>
      </c>
      <c r="B5084" s="21" t="s">
        <v>32</v>
      </c>
      <c r="C5084" s="23" t="s">
        <v>40</v>
      </c>
      <c r="D5084" s="23" t="s">
        <v>40</v>
      </c>
      <c r="E5084" t="s">
        <v>41</v>
      </c>
      <c r="F5084" s="19" t="s">
        <v>21</v>
      </c>
      <c r="G5084" s="21" t="s">
        <v>29</v>
      </c>
      <c r="H5084" s="21" t="s">
        <v>29</v>
      </c>
      <c r="I5084" s="25" t="s">
        <v>25</v>
      </c>
      <c r="J5084" s="25" t="s">
        <v>26</v>
      </c>
      <c r="K5084" s="26">
        <v>0.378021240234375</v>
      </c>
      <c r="L5084" s="26">
        <v>1.16868019104003</v>
      </c>
      <c r="N5084">
        <f>(Tabell1[[#This Row],[TP]]+Tabell1[[#This Row],[TN]])/(Tabell1[[#This Row],[TP]]+Tabell1[[#This Row],[TN]]+Tabell1[[#This Row],[FP]]+Tabell1[[#This Row],[FN]])</f>
        <v>0.86402598574393219</v>
      </c>
      <c r="O5084">
        <f>Tabell1[[#This Row],[TP]]/(Tabell1[[#This Row],[TP]]+Tabell1[[#This Row],[FP]])</f>
        <v>0.87282809611829948</v>
      </c>
      <c r="P5084">
        <f>Tabell1[[#This Row],[TP]]/(Tabell1[[#This Row],[TP]]+Tabell1[[#This Row],[FN]])</f>
        <v>0.85219274499187869</v>
      </c>
      <c r="Q5084">
        <f>2*(Tabell1[[#This Row],[Recall]] * Tabell1[[#This Row],[Precision]]) / (Tabell1[[#This Row],[Recall]] + Tabell1[[#This Row],[Precision]])</f>
        <v>0.86238699662131313</v>
      </c>
      <c r="R5084">
        <v>4722</v>
      </c>
      <c r="S5084">
        <v>4854</v>
      </c>
      <c r="T5084">
        <v>688</v>
      </c>
      <c r="U5084">
        <v>819</v>
      </c>
    </row>
    <row r="5085" spans="1:21" hidden="1" x14ac:dyDescent="0.3">
      <c r="A5085" s="21" t="s">
        <v>31</v>
      </c>
      <c r="B5085" s="23" t="s">
        <v>33</v>
      </c>
      <c r="C5085" s="23" t="s">
        <v>40</v>
      </c>
      <c r="D5085" s="23" t="s">
        <v>40</v>
      </c>
      <c r="E5085" t="s">
        <v>41</v>
      </c>
      <c r="F5085" s="25" t="s">
        <v>30</v>
      </c>
      <c r="G5085" s="25" t="s">
        <v>26</v>
      </c>
      <c r="H5085" s="21" t="s">
        <v>29</v>
      </c>
      <c r="I5085" s="25" t="s">
        <v>25</v>
      </c>
      <c r="J5085" s="21" t="s">
        <v>29</v>
      </c>
      <c r="K5085" s="26">
        <v>48.045189857482903</v>
      </c>
      <c r="L5085" s="26">
        <v>1.4002053737640301</v>
      </c>
      <c r="N5085">
        <f>(Tabell1[[#This Row],[TP]]+Tabell1[[#This Row],[TN]])/(Tabell1[[#This Row],[TP]]+Tabell1[[#This Row],[TN]]+Tabell1[[#This Row],[FP]]+Tabell1[[#This Row],[FN]])</f>
        <v>0.8566272669854732</v>
      </c>
      <c r="O5085">
        <f>Tabell1[[#This Row],[TP]]/(Tabell1[[#This Row],[TP]]+Tabell1[[#This Row],[FP]])</f>
        <v>0.82933333333333337</v>
      </c>
      <c r="P5085">
        <f>Tabell1[[#This Row],[TP]]/(Tabell1[[#This Row],[TP]]+Tabell1[[#This Row],[FN]])</f>
        <v>0.89803284605666844</v>
      </c>
      <c r="Q5085">
        <f>2*(Tabell1[[#This Row],[Recall]] * Tabell1[[#This Row],[Precision]]) / (Tabell1[[#This Row],[Recall]] + Tabell1[[#This Row],[Precision]])</f>
        <v>0.86231695693614074</v>
      </c>
      <c r="R5085">
        <v>4976</v>
      </c>
      <c r="S5085">
        <v>4518</v>
      </c>
      <c r="T5085">
        <v>1024</v>
      </c>
      <c r="U5085">
        <v>565</v>
      </c>
    </row>
    <row r="5086" spans="1:21" hidden="1" x14ac:dyDescent="0.3">
      <c r="A5086" s="23" t="s">
        <v>48</v>
      </c>
      <c r="B5086" s="25" t="s">
        <v>22</v>
      </c>
      <c r="C5086" s="23" t="s">
        <v>40</v>
      </c>
      <c r="D5086" s="20" t="s">
        <v>23</v>
      </c>
      <c r="E5086" t="s">
        <v>24</v>
      </c>
      <c r="F5086" s="19" t="s">
        <v>21</v>
      </c>
      <c r="G5086" s="25" t="s">
        <v>26</v>
      </c>
      <c r="H5086" s="25" t="s">
        <v>26</v>
      </c>
      <c r="I5086" s="25" t="s">
        <v>25</v>
      </c>
      <c r="J5086" s="21" t="s">
        <v>29</v>
      </c>
      <c r="K5086" s="26">
        <v>0.133676767349243</v>
      </c>
      <c r="L5086" s="26">
        <v>0.31794166564941401</v>
      </c>
      <c r="N5086">
        <f>(Tabell1[[#This Row],[TP]]+Tabell1[[#This Row],[TN]])/(Tabell1[[#This Row],[TP]]+Tabell1[[#This Row],[TN]]+Tabell1[[#This Row],[FP]]+Tabell1[[#This Row],[FN]])</f>
        <v>0.78283696931293567</v>
      </c>
      <c r="O5086">
        <f>Tabell1[[#This Row],[TP]]/(Tabell1[[#This Row],[TP]]+Tabell1[[#This Row],[FP]])</f>
        <v>0.96604064831489578</v>
      </c>
      <c r="P5086">
        <f>Tabell1[[#This Row],[TP]]/(Tabell1[[#This Row],[TP]]+Tabell1[[#This Row],[FN]])</f>
        <v>0.77864178330741318</v>
      </c>
      <c r="Q5086">
        <f>2*(Tabell1[[#This Row],[Recall]] * Tabell1[[#This Row],[Precision]]) / (Tabell1[[#This Row],[Recall]] + Tabell1[[#This Row],[Precision]])</f>
        <v>0.86227682415752904</v>
      </c>
      <c r="R5086">
        <v>7510</v>
      </c>
      <c r="S5086">
        <v>1138</v>
      </c>
      <c r="T5086">
        <v>264</v>
      </c>
      <c r="U5086">
        <v>2135</v>
      </c>
    </row>
    <row r="5087" spans="1:21" hidden="1" x14ac:dyDescent="0.3">
      <c r="A5087" s="23" t="s">
        <v>48</v>
      </c>
      <c r="B5087" s="25" t="s">
        <v>22</v>
      </c>
      <c r="C5087" s="23" t="s">
        <v>40</v>
      </c>
      <c r="D5087" s="20" t="s">
        <v>23</v>
      </c>
      <c r="E5087" t="s">
        <v>24</v>
      </c>
      <c r="F5087" s="19" t="s">
        <v>21</v>
      </c>
      <c r="G5087" s="25" t="s">
        <v>26</v>
      </c>
      <c r="H5087" s="25" t="s">
        <v>26</v>
      </c>
      <c r="I5087" s="21"/>
      <c r="J5087" s="25" t="s">
        <v>26</v>
      </c>
      <c r="K5087" s="26">
        <v>0.27430820465087802</v>
      </c>
      <c r="L5087" s="26">
        <v>0.20809626579284601</v>
      </c>
      <c r="N5087">
        <f>(Tabell1[[#This Row],[TP]]+Tabell1[[#This Row],[TN]])/(Tabell1[[#This Row],[TP]]+Tabell1[[#This Row],[TN]]+Tabell1[[#This Row],[FP]]+Tabell1[[#This Row],[FN]])</f>
        <v>0.78328958088168732</v>
      </c>
      <c r="O5087">
        <f>Tabell1[[#This Row],[TP]]/(Tabell1[[#This Row],[TP]]+Tabell1[[#This Row],[FP]])</f>
        <v>0.9685924777045366</v>
      </c>
      <c r="P5087">
        <f>Tabell1[[#This Row],[TP]]/(Tabell1[[#This Row],[TP]]+Tabell1[[#This Row],[FN]])</f>
        <v>0.77698289269051324</v>
      </c>
      <c r="Q5087">
        <f>2*(Tabell1[[#This Row],[Recall]] * Tabell1[[#This Row],[Precision]]) / (Tabell1[[#This Row],[Recall]] + Tabell1[[#This Row],[Precision]])</f>
        <v>0.86227131515360722</v>
      </c>
      <c r="R5087">
        <v>7494</v>
      </c>
      <c r="S5087">
        <v>1159</v>
      </c>
      <c r="T5087">
        <v>243</v>
      </c>
      <c r="U5087">
        <v>2151</v>
      </c>
    </row>
    <row r="5088" spans="1:21" hidden="1" x14ac:dyDescent="0.3">
      <c r="A5088" s="23" t="s">
        <v>48</v>
      </c>
      <c r="B5088" s="25" t="s">
        <v>22</v>
      </c>
      <c r="C5088" s="23" t="s">
        <v>40</v>
      </c>
      <c r="D5088" s="20" t="s">
        <v>23</v>
      </c>
      <c r="E5088" t="s">
        <v>24</v>
      </c>
      <c r="F5088" s="19" t="s">
        <v>21</v>
      </c>
      <c r="G5088" s="25" t="s">
        <v>26</v>
      </c>
      <c r="H5088" s="25" t="s">
        <v>26</v>
      </c>
      <c r="I5088" s="21"/>
      <c r="J5088" s="21" t="s">
        <v>29</v>
      </c>
      <c r="K5088" s="26">
        <v>0.189395666122436</v>
      </c>
      <c r="L5088" s="26">
        <v>0.230417490005493</v>
      </c>
      <c r="N5088">
        <f>(Tabell1[[#This Row],[TP]]+Tabell1[[#This Row],[TN]])/(Tabell1[[#This Row],[TP]]+Tabell1[[#This Row],[TN]]+Tabell1[[#This Row],[FP]]+Tabell1[[#This Row],[FN]])</f>
        <v>0.78319905856793703</v>
      </c>
      <c r="O5088">
        <f>Tabell1[[#This Row],[TP]]/(Tabell1[[#This Row],[TP]]+Tabell1[[#This Row],[FP]])</f>
        <v>0.96858841778697002</v>
      </c>
      <c r="P5088">
        <f>Tabell1[[#This Row],[TP]]/(Tabell1[[#This Row],[TP]]+Tabell1[[#This Row],[FN]])</f>
        <v>0.77687921202695698</v>
      </c>
      <c r="Q5088">
        <f>2*(Tabell1[[#This Row],[Recall]] * Tabell1[[#This Row],[Precision]]) / (Tabell1[[#This Row],[Recall]] + Tabell1[[#This Row],[Precision]])</f>
        <v>0.86220585697025487</v>
      </c>
      <c r="R5088">
        <v>7493</v>
      </c>
      <c r="S5088">
        <v>1159</v>
      </c>
      <c r="T5088">
        <v>243</v>
      </c>
      <c r="U5088">
        <v>2152</v>
      </c>
    </row>
    <row r="5089" spans="1:21" hidden="1" x14ac:dyDescent="0.3">
      <c r="A5089" s="25" t="s">
        <v>20</v>
      </c>
      <c r="B5089" s="21" t="s">
        <v>32</v>
      </c>
      <c r="C5089" s="23" t="s">
        <v>40</v>
      </c>
      <c r="D5089" s="23" t="s">
        <v>40</v>
      </c>
      <c r="E5089" t="s">
        <v>46</v>
      </c>
      <c r="F5089" s="19" t="s">
        <v>21</v>
      </c>
      <c r="G5089" s="21" t="s">
        <v>29</v>
      </c>
      <c r="H5089" s="25" t="s">
        <v>26</v>
      </c>
      <c r="I5089" s="25" t="s">
        <v>25</v>
      </c>
      <c r="J5089" s="21" t="s">
        <v>29</v>
      </c>
      <c r="K5089" s="26">
        <v>2.2840762138366699</v>
      </c>
      <c r="L5089" s="26">
        <v>5.8194739818572998</v>
      </c>
      <c r="N5089">
        <f>(Tabell1[[#This Row],[TP]]+Tabell1[[#This Row],[TN]])/(Tabell1[[#This Row],[TP]]+Tabell1[[#This Row],[TN]]+Tabell1[[#This Row],[FP]]+Tabell1[[#This Row],[FN]])</f>
        <v>0.86634650235592603</v>
      </c>
      <c r="O5089">
        <f>Tabell1[[#This Row],[TP]]/(Tabell1[[#This Row],[TP]]+Tabell1[[#This Row],[FP]])</f>
        <v>0.88831018518518523</v>
      </c>
      <c r="P5089">
        <f>Tabell1[[#This Row],[TP]]/(Tabell1[[#This Row],[TP]]+Tabell1[[#This Row],[FN]])</f>
        <v>0.83712052354117428</v>
      </c>
      <c r="Q5089">
        <f>2*(Tabell1[[#This Row],[Recall]] * Tabell1[[#This Row],[Precision]]) / (Tabell1[[#This Row],[Recall]] + Tabell1[[#This Row],[Precision]])</f>
        <v>0.86195601310248005</v>
      </c>
      <c r="R5089">
        <v>4605</v>
      </c>
      <c r="S5089">
        <v>4956</v>
      </c>
      <c r="T5089">
        <v>579</v>
      </c>
      <c r="U5089">
        <v>896</v>
      </c>
    </row>
    <row r="5090" spans="1:21" hidden="1" x14ac:dyDescent="0.3">
      <c r="A5090" s="23" t="s">
        <v>48</v>
      </c>
      <c r="B5090" s="25" t="s">
        <v>22</v>
      </c>
      <c r="C5090" s="23" t="s">
        <v>40</v>
      </c>
      <c r="D5090" s="20" t="s">
        <v>23</v>
      </c>
      <c r="E5090" t="s">
        <v>24</v>
      </c>
      <c r="F5090" s="25" t="s">
        <v>30</v>
      </c>
      <c r="G5090" s="21" t="s">
        <v>29</v>
      </c>
      <c r="H5090" s="25" t="s">
        <v>26</v>
      </c>
      <c r="I5090" s="25" t="s">
        <v>25</v>
      </c>
      <c r="J5090" s="21" t="s">
        <v>29</v>
      </c>
      <c r="K5090" s="26">
        <v>0.43532419204711897</v>
      </c>
      <c r="L5090" s="26">
        <v>0.38297963142394997</v>
      </c>
      <c r="N5090">
        <f>(Tabell1[[#This Row],[TP]]+Tabell1[[#This Row],[TN]])/(Tabell1[[#This Row],[TP]]+Tabell1[[#This Row],[TN]]+Tabell1[[#This Row],[FP]]+Tabell1[[#This Row],[FN]])</f>
        <v>0.78319905856793703</v>
      </c>
      <c r="O5090">
        <f>Tabell1[[#This Row],[TP]]/(Tabell1[[#This Row],[TP]]+Tabell1[[#This Row],[FP]])</f>
        <v>0.97053478712357222</v>
      </c>
      <c r="P5090">
        <f>Tabell1[[#This Row],[TP]]/(Tabell1[[#This Row],[TP]]+Tabell1[[#This Row],[FN]])</f>
        <v>0.77522032141005703</v>
      </c>
      <c r="Q5090">
        <f>2*(Tabell1[[#This Row],[Recall]] * Tabell1[[#This Row],[Precision]]) / (Tabell1[[#This Row],[Recall]] + Tabell1[[#This Row],[Precision]])</f>
        <v>0.86195169750417899</v>
      </c>
      <c r="R5090">
        <v>7477</v>
      </c>
      <c r="S5090">
        <v>1175</v>
      </c>
      <c r="T5090">
        <v>227</v>
      </c>
      <c r="U5090">
        <v>2168</v>
      </c>
    </row>
    <row r="5091" spans="1:21" hidden="1" x14ac:dyDescent="0.3">
      <c r="A5091" s="21" t="s">
        <v>31</v>
      </c>
      <c r="B5091" s="23" t="s">
        <v>33</v>
      </c>
      <c r="C5091" s="24" t="s">
        <v>38</v>
      </c>
      <c r="D5091" s="24" t="s">
        <v>38</v>
      </c>
      <c r="E5091" t="s">
        <v>45</v>
      </c>
      <c r="F5091" s="25" t="s">
        <v>30</v>
      </c>
      <c r="G5091" s="21" t="s">
        <v>29</v>
      </c>
      <c r="H5091" s="21" t="s">
        <v>29</v>
      </c>
      <c r="I5091" s="21"/>
      <c r="J5091" s="21" t="s">
        <v>29</v>
      </c>
      <c r="K5091" s="26">
        <v>33.297886371612499</v>
      </c>
      <c r="L5091" s="26">
        <v>2.4255013465881299</v>
      </c>
      <c r="N5091">
        <f>(Tabell1[[#This Row],[TP]]+Tabell1[[#This Row],[TN]])/(Tabell1[[#This Row],[TP]]+Tabell1[[#This Row],[TN]]+Tabell1[[#This Row],[FP]]+Tabell1[[#This Row],[FN]])</f>
        <v>0.81178277762717987</v>
      </c>
      <c r="O5091">
        <f>Tabell1[[#This Row],[TP]]/(Tabell1[[#This Row],[TP]]+Tabell1[[#This Row],[FP]])</f>
        <v>0.76753246753246751</v>
      </c>
      <c r="P5091">
        <f>Tabell1[[#This Row],[TP]]/(Tabell1[[#This Row],[TP]]+Tabell1[[#This Row],[FN]])</f>
        <v>0.98276643990929702</v>
      </c>
      <c r="Q5091">
        <f>2*(Tabell1[[#This Row],[Recall]] * Tabell1[[#This Row],[Precision]]) / (Tabell1[[#This Row],[Recall]] + Tabell1[[#This Row],[Precision]])</f>
        <v>0.86191581040768983</v>
      </c>
      <c r="R5091">
        <v>6501</v>
      </c>
      <c r="S5091">
        <v>2483</v>
      </c>
      <c r="T5091">
        <v>1969</v>
      </c>
      <c r="U5091">
        <v>114</v>
      </c>
    </row>
    <row r="5092" spans="1:21" hidden="1" x14ac:dyDescent="0.3">
      <c r="A5092" s="25" t="s">
        <v>20</v>
      </c>
      <c r="B5092" s="21" t="s">
        <v>32</v>
      </c>
      <c r="C5092" s="23" t="s">
        <v>40</v>
      </c>
      <c r="D5092" s="23" t="s">
        <v>40</v>
      </c>
      <c r="E5092" t="s">
        <v>46</v>
      </c>
      <c r="F5092" s="19" t="s">
        <v>21</v>
      </c>
      <c r="G5092" s="25" t="s">
        <v>26</v>
      </c>
      <c r="H5092" s="25" t="s">
        <v>26</v>
      </c>
      <c r="I5092" s="25" t="s">
        <v>25</v>
      </c>
      <c r="J5092" s="21" t="s">
        <v>29</v>
      </c>
      <c r="K5092" s="26">
        <v>2.11511826515197</v>
      </c>
      <c r="L5092" s="26">
        <v>5.4857251644134504</v>
      </c>
      <c r="N5092">
        <f>(Tabell1[[#This Row],[TP]]+Tabell1[[#This Row],[TN]])/(Tabell1[[#This Row],[TP]]+Tabell1[[#This Row],[TN]]+Tabell1[[#This Row],[FP]]+Tabell1[[#This Row],[FN]])</f>
        <v>0.86580282711127221</v>
      </c>
      <c r="O5092">
        <f>Tabell1[[#This Row],[TP]]/(Tabell1[[#This Row],[TP]]+Tabell1[[#This Row],[FP]])</f>
        <v>0.88550057537399307</v>
      </c>
      <c r="P5092">
        <f>Tabell1[[#This Row],[TP]]/(Tabell1[[#This Row],[TP]]+Tabell1[[#This Row],[FN]])</f>
        <v>0.83930194510089073</v>
      </c>
      <c r="Q5092">
        <f>2*(Tabell1[[#This Row],[Recall]] * Tabell1[[#This Row],[Precision]]) / (Tabell1[[#This Row],[Recall]] + Tabell1[[#This Row],[Precision]])</f>
        <v>0.86178254783014463</v>
      </c>
      <c r="R5092">
        <v>4617</v>
      </c>
      <c r="S5092">
        <v>4938</v>
      </c>
      <c r="T5092">
        <v>597</v>
      </c>
      <c r="U5092">
        <v>884</v>
      </c>
    </row>
    <row r="5093" spans="1:21" hidden="1" x14ac:dyDescent="0.3">
      <c r="A5093" s="21" t="s">
        <v>31</v>
      </c>
      <c r="B5093" s="25" t="s">
        <v>22</v>
      </c>
      <c r="C5093" s="23" t="s">
        <v>40</v>
      </c>
      <c r="D5093" s="23" t="s">
        <v>40</v>
      </c>
      <c r="E5093" t="s">
        <v>41</v>
      </c>
      <c r="F5093" s="19" t="s">
        <v>21</v>
      </c>
      <c r="G5093" s="25" t="s">
        <v>26</v>
      </c>
      <c r="H5093" s="21" t="s">
        <v>29</v>
      </c>
      <c r="I5093" s="25" t="s">
        <v>25</v>
      </c>
      <c r="J5093" s="21" t="s">
        <v>29</v>
      </c>
      <c r="K5093" s="26">
        <v>0.49861240386962802</v>
      </c>
      <c r="L5093" s="26">
        <v>0.27711105346679599</v>
      </c>
      <c r="N5093">
        <f>(Tabell1[[#This Row],[TP]]+Tabell1[[#This Row],[TN]])/(Tabell1[[#This Row],[TP]]+Tabell1[[#This Row],[TN]]+Tabell1[[#This Row],[FP]]+Tabell1[[#This Row],[FN]])</f>
        <v>0.86447712713164304</v>
      </c>
      <c r="O5093">
        <f>Tabell1[[#This Row],[TP]]/(Tabell1[[#This Row],[TP]]+Tabell1[[#This Row],[FP]])</f>
        <v>0.8796766309456665</v>
      </c>
      <c r="P5093">
        <f>Tabell1[[#This Row],[TP]]/(Tabell1[[#This Row],[TP]]+Tabell1[[#This Row],[FN]])</f>
        <v>0.84443241292185522</v>
      </c>
      <c r="Q5093">
        <f>2*(Tabell1[[#This Row],[Recall]] * Tabell1[[#This Row],[Precision]]) / (Tabell1[[#This Row],[Recall]] + Tabell1[[#This Row],[Precision]])</f>
        <v>0.86169429097605899</v>
      </c>
      <c r="R5093">
        <v>4679</v>
      </c>
      <c r="S5093">
        <v>4902</v>
      </c>
      <c r="T5093">
        <v>640</v>
      </c>
      <c r="U5093">
        <v>862</v>
      </c>
    </row>
    <row r="5094" spans="1:21" hidden="1" x14ac:dyDescent="0.3">
      <c r="A5094" s="21" t="s">
        <v>31</v>
      </c>
      <c r="B5094" s="23" t="s">
        <v>33</v>
      </c>
      <c r="C5094" s="25" t="s">
        <v>36</v>
      </c>
      <c r="D5094" s="25" t="s">
        <v>36</v>
      </c>
      <c r="E5094" t="s">
        <v>44</v>
      </c>
      <c r="F5094" s="25" t="s">
        <v>30</v>
      </c>
      <c r="G5094" s="25" t="s">
        <v>26</v>
      </c>
      <c r="H5094" s="25" t="s">
        <v>26</v>
      </c>
      <c r="I5094" s="21"/>
      <c r="J5094" s="21" t="s">
        <v>29</v>
      </c>
      <c r="K5094" s="26">
        <v>26.6622810363769</v>
      </c>
      <c r="L5094" s="26">
        <v>2.0721085071563698</v>
      </c>
      <c r="N5094">
        <f>(Tabell1[[#This Row],[TP]]+Tabell1[[#This Row],[TN]])/(Tabell1[[#This Row],[TP]]+Tabell1[[#This Row],[TN]]+Tabell1[[#This Row],[FP]]+Tabell1[[#This Row],[FN]])</f>
        <v>0.78501273190250997</v>
      </c>
      <c r="O5094">
        <f>Tabell1[[#This Row],[TP]]/(Tabell1[[#This Row],[TP]]+Tabell1[[#This Row],[FP]])</f>
        <v>0.75926499432228756</v>
      </c>
      <c r="P5094">
        <f>Tabell1[[#This Row],[TP]]/(Tabell1[[#This Row],[TP]]+Tabell1[[#This Row],[FN]])</f>
        <v>0.99566806552050902</v>
      </c>
      <c r="Q5094">
        <f>2*(Tabell1[[#This Row],[Recall]] * Tabell1[[#This Row],[Precision]]) / (Tabell1[[#This Row],[Recall]] + Tabell1[[#This Row],[Precision]])</f>
        <v>0.86154386786927495</v>
      </c>
      <c r="R5094">
        <v>7355</v>
      </c>
      <c r="S5094">
        <v>1277</v>
      </c>
      <c r="T5094">
        <v>2332</v>
      </c>
      <c r="U5094">
        <v>32</v>
      </c>
    </row>
    <row r="5095" spans="1:21" hidden="1" x14ac:dyDescent="0.3">
      <c r="A5095" s="23" t="s">
        <v>48</v>
      </c>
      <c r="B5095" s="25" t="s">
        <v>22</v>
      </c>
      <c r="C5095" s="25" t="s">
        <v>36</v>
      </c>
      <c r="D5095" s="25" t="s">
        <v>36</v>
      </c>
      <c r="E5095" t="s">
        <v>44</v>
      </c>
      <c r="F5095" s="19" t="s">
        <v>21</v>
      </c>
      <c r="G5095" s="25" t="s">
        <v>26</v>
      </c>
      <c r="H5095" s="25" t="s">
        <v>26</v>
      </c>
      <c r="I5095" s="25" t="s">
        <v>25</v>
      </c>
      <c r="J5095" s="21" t="s">
        <v>29</v>
      </c>
      <c r="K5095" s="26">
        <v>0.64575529098510698</v>
      </c>
      <c r="L5095" s="26">
        <v>1.8281216621398899</v>
      </c>
      <c r="N5095">
        <f>(Tabell1[[#This Row],[TP]]+Tabell1[[#This Row],[TN]])/(Tabell1[[#This Row],[TP]]+Tabell1[[#This Row],[TN]]+Tabell1[[#This Row],[FP]]+Tabell1[[#This Row],[FN]])</f>
        <v>0.78546744270643876</v>
      </c>
      <c r="O5095">
        <f>Tabell1[[#This Row],[TP]]/(Tabell1[[#This Row],[TP]]+Tabell1[[#This Row],[FP]])</f>
        <v>0.76051813471502594</v>
      </c>
      <c r="P5095">
        <f>Tabell1[[#This Row],[TP]]/(Tabell1[[#This Row],[TP]]+Tabell1[[#This Row],[FN]])</f>
        <v>0.99350209828076352</v>
      </c>
      <c r="Q5095">
        <f>2*(Tabell1[[#This Row],[Recall]] * Tabell1[[#This Row],[Precision]]) / (Tabell1[[#This Row],[Recall]] + Tabell1[[#This Row],[Precision]])</f>
        <v>0.86153665551446856</v>
      </c>
      <c r="R5095">
        <v>7339</v>
      </c>
      <c r="S5095">
        <v>1298</v>
      </c>
      <c r="T5095">
        <v>2311</v>
      </c>
      <c r="U5095">
        <v>48</v>
      </c>
    </row>
    <row r="5096" spans="1:21" hidden="1" x14ac:dyDescent="0.3">
      <c r="A5096" s="21" t="s">
        <v>31</v>
      </c>
      <c r="B5096" s="23" t="s">
        <v>33</v>
      </c>
      <c r="C5096" s="23" t="s">
        <v>40</v>
      </c>
      <c r="D5096" s="23" t="s">
        <v>40</v>
      </c>
      <c r="E5096" t="s">
        <v>41</v>
      </c>
      <c r="F5096" s="19" t="s">
        <v>21</v>
      </c>
      <c r="G5096" s="25" t="s">
        <v>26</v>
      </c>
      <c r="H5096" s="25" t="s">
        <v>26</v>
      </c>
      <c r="I5096" s="25" t="s">
        <v>25</v>
      </c>
      <c r="J5096" s="21" t="s">
        <v>29</v>
      </c>
      <c r="K5096" s="26">
        <v>74.449579715728703</v>
      </c>
      <c r="L5096" s="26">
        <v>0.57155036926269498</v>
      </c>
      <c r="N5096">
        <f>(Tabell1[[#This Row],[TP]]+Tabell1[[#This Row],[TN]])/(Tabell1[[#This Row],[TP]]+Tabell1[[#This Row],[TN]]+Tabell1[[#This Row],[FP]]+Tabell1[[#This Row],[FN]])</f>
        <v>0.8617702788053776</v>
      </c>
      <c r="O5096">
        <f>Tabell1[[#This Row],[TP]]/(Tabell1[[#This Row],[TP]]+Tabell1[[#This Row],[FP]])</f>
        <v>0.86293680970487052</v>
      </c>
      <c r="P5096">
        <f>Tabell1[[#This Row],[TP]]/(Tabell1[[#This Row],[TP]]+Tabell1[[#This Row],[FN]])</f>
        <v>0.86013354990073998</v>
      </c>
      <c r="Q5096">
        <f>2*(Tabell1[[#This Row],[Recall]] * Tabell1[[#This Row],[Precision]]) / (Tabell1[[#This Row],[Recall]] + Tabell1[[#This Row],[Precision]])</f>
        <v>0.86153289949385392</v>
      </c>
      <c r="R5096">
        <v>4766</v>
      </c>
      <c r="S5096">
        <v>4785</v>
      </c>
      <c r="T5096">
        <v>757</v>
      </c>
      <c r="U5096">
        <v>775</v>
      </c>
    </row>
    <row r="5097" spans="1:21" hidden="1" x14ac:dyDescent="0.3">
      <c r="A5097" s="21" t="s">
        <v>31</v>
      </c>
      <c r="B5097" s="25" t="s">
        <v>22</v>
      </c>
      <c r="C5097" s="23" t="s">
        <v>40</v>
      </c>
      <c r="D5097" s="20" t="s">
        <v>23</v>
      </c>
      <c r="E5097" t="s">
        <v>24</v>
      </c>
      <c r="F5097" s="19" t="s">
        <v>21</v>
      </c>
      <c r="G5097" s="21" t="s">
        <v>29</v>
      </c>
      <c r="H5097" s="25" t="s">
        <v>26</v>
      </c>
      <c r="I5097" s="25" t="s">
        <v>25</v>
      </c>
      <c r="J5097" s="25" t="s">
        <v>26</v>
      </c>
      <c r="K5097" s="26">
        <v>3.4236788749694802</v>
      </c>
      <c r="L5097" s="26">
        <v>0.65515017509460405</v>
      </c>
      <c r="N5097">
        <f>(Tabell1[[#This Row],[TP]]+Tabell1[[#This Row],[TN]])/(Tabell1[[#This Row],[TP]]+Tabell1[[#This Row],[TN]]+Tabell1[[#This Row],[FP]]+Tabell1[[#This Row],[FN]])</f>
        <v>0.78193174617543226</v>
      </c>
      <c r="O5097">
        <f>Tabell1[[#This Row],[TP]]/(Tabell1[[#This Row],[TP]]+Tabell1[[#This Row],[FP]])</f>
        <v>0.96732110565745288</v>
      </c>
      <c r="P5097">
        <f>Tabell1[[#This Row],[TP]]/(Tabell1[[#This Row],[TP]]+Tabell1[[#This Row],[FN]])</f>
        <v>0.77646448937273194</v>
      </c>
      <c r="Q5097">
        <f>2*(Tabell1[[#This Row],[Recall]] * Tabell1[[#This Row],[Precision]]) / (Tabell1[[#This Row],[Recall]] + Tabell1[[#This Row],[Precision]])</f>
        <v>0.86144820843158687</v>
      </c>
      <c r="R5097">
        <v>7489</v>
      </c>
      <c r="S5097">
        <v>1149</v>
      </c>
      <c r="T5097">
        <v>253</v>
      </c>
      <c r="U5097">
        <v>2156</v>
      </c>
    </row>
    <row r="5098" spans="1:21" hidden="1" x14ac:dyDescent="0.3">
      <c r="A5098" s="21" t="s">
        <v>31</v>
      </c>
      <c r="B5098" s="25" t="s">
        <v>22</v>
      </c>
      <c r="C5098" s="23" t="s">
        <v>40</v>
      </c>
      <c r="D5098" s="23" t="s">
        <v>40</v>
      </c>
      <c r="E5098" t="s">
        <v>41</v>
      </c>
      <c r="F5098" s="25" t="s">
        <v>30</v>
      </c>
      <c r="G5098" s="21" t="s">
        <v>29</v>
      </c>
      <c r="H5098" s="25" t="s">
        <v>26</v>
      </c>
      <c r="I5098" s="21"/>
      <c r="J5098" s="21" t="s">
        <v>29</v>
      </c>
      <c r="K5098" s="26">
        <v>1.5847072601318299</v>
      </c>
      <c r="L5098" s="26">
        <v>0.96127891540527299</v>
      </c>
      <c r="N5098">
        <f>(Tabell1[[#This Row],[TP]]+Tabell1[[#This Row],[TN]])/(Tabell1[[#This Row],[TP]]+Tabell1[[#This Row],[TN]]+Tabell1[[#This Row],[FP]]+Tabell1[[#This Row],[FN]])</f>
        <v>0.86131913741766675</v>
      </c>
      <c r="O5098">
        <f>Tabell1[[#This Row],[TP]]/(Tabell1[[#This Row],[TP]]+Tabell1[[#This Row],[FP]])</f>
        <v>0.86111111111111116</v>
      </c>
      <c r="P5098">
        <f>Tabell1[[#This Row],[TP]]/(Tabell1[[#This Row],[TP]]+Tabell1[[#This Row],[FN]])</f>
        <v>0.86157733261144198</v>
      </c>
      <c r="Q5098">
        <f>2*(Tabell1[[#This Row],[Recall]] * Tabell1[[#This Row],[Precision]]) / (Tabell1[[#This Row],[Recall]] + Tabell1[[#This Row],[Precision]])</f>
        <v>0.86134415877311676</v>
      </c>
      <c r="R5098">
        <v>4774</v>
      </c>
      <c r="S5098">
        <v>4772</v>
      </c>
      <c r="T5098">
        <v>770</v>
      </c>
      <c r="U5098">
        <v>767</v>
      </c>
    </row>
    <row r="5099" spans="1:21" hidden="1" x14ac:dyDescent="0.3">
      <c r="A5099" s="21" t="s">
        <v>31</v>
      </c>
      <c r="B5099" s="25" t="s">
        <v>22</v>
      </c>
      <c r="C5099" s="23" t="s">
        <v>40</v>
      </c>
      <c r="D5099" s="23" t="s">
        <v>40</v>
      </c>
      <c r="E5099" t="s">
        <v>41</v>
      </c>
      <c r="F5099" s="19" t="s">
        <v>21</v>
      </c>
      <c r="G5099" s="25" t="s">
        <v>26</v>
      </c>
      <c r="H5099" s="21" t="s">
        <v>29</v>
      </c>
      <c r="I5099" s="21"/>
      <c r="J5099" s="21" t="s">
        <v>29</v>
      </c>
      <c r="K5099" s="26">
        <v>0.55146718025207497</v>
      </c>
      <c r="L5099" s="26">
        <v>0.26905727386474598</v>
      </c>
      <c r="N5099">
        <f>(Tabell1[[#This Row],[TP]]+Tabell1[[#This Row],[TN]])/(Tabell1[[#This Row],[TP]]+Tabell1[[#This Row],[TN]]+Tabell1[[#This Row],[FP]]+Tabell1[[#This Row],[FN]])</f>
        <v>0.86546963818460709</v>
      </c>
      <c r="O5099">
        <f>Tabell1[[#This Row],[TP]]/(Tabell1[[#This Row],[TP]]+Tabell1[[#This Row],[FP]])</f>
        <v>0.88852647735993862</v>
      </c>
      <c r="P5099">
        <f>Tabell1[[#This Row],[TP]]/(Tabell1[[#This Row],[TP]]+Tabell1[[#This Row],[FN]])</f>
        <v>0.83576971665764299</v>
      </c>
      <c r="Q5099">
        <f>2*(Tabell1[[#This Row],[Recall]] * Tabell1[[#This Row],[Precision]]) / (Tabell1[[#This Row],[Recall]] + Tabell1[[#This Row],[Precision]])</f>
        <v>0.86134102111038779</v>
      </c>
      <c r="R5099">
        <v>4631</v>
      </c>
      <c r="S5099">
        <v>4961</v>
      </c>
      <c r="T5099">
        <v>581</v>
      </c>
      <c r="U5099">
        <v>910</v>
      </c>
    </row>
    <row r="5100" spans="1:21" hidden="1" x14ac:dyDescent="0.3">
      <c r="A5100" s="25" t="s">
        <v>20</v>
      </c>
      <c r="B5100" s="21" t="s">
        <v>32</v>
      </c>
      <c r="C5100" s="23" t="s">
        <v>40</v>
      </c>
      <c r="D5100" s="23" t="s">
        <v>40</v>
      </c>
      <c r="E5100" t="s">
        <v>46</v>
      </c>
      <c r="F5100" s="25" t="s">
        <v>30</v>
      </c>
      <c r="G5100" s="25" t="s">
        <v>26</v>
      </c>
      <c r="H5100" s="21" t="s">
        <v>29</v>
      </c>
      <c r="I5100" s="25" t="s">
        <v>25</v>
      </c>
      <c r="J5100" s="21" t="s">
        <v>29</v>
      </c>
      <c r="K5100" s="26">
        <v>3.5023992061614901</v>
      </c>
      <c r="L5100" s="26">
        <v>9.4683322906494105</v>
      </c>
      <c r="N5100">
        <f>(Tabell1[[#This Row],[TP]]+Tabell1[[#This Row],[TN]])/(Tabell1[[#This Row],[TP]]+Tabell1[[#This Row],[TN]]+Tabell1[[#This Row],[FP]]+Tabell1[[#This Row],[FN]])</f>
        <v>0.86118158753171437</v>
      </c>
      <c r="O5100">
        <f>Tabell1[[#This Row],[TP]]/(Tabell1[[#This Row],[TP]]+Tabell1[[#This Row],[FP]])</f>
        <v>0.85801912321847373</v>
      </c>
      <c r="P5100">
        <f>Tabell1[[#This Row],[TP]]/(Tabell1[[#This Row],[TP]]+Tabell1[[#This Row],[FN]])</f>
        <v>0.86457007816760589</v>
      </c>
      <c r="Q5100">
        <f>2*(Tabell1[[#This Row],[Recall]] * Tabell1[[#This Row],[Precision]]) / (Tabell1[[#This Row],[Recall]] + Tabell1[[#This Row],[Precision]])</f>
        <v>0.86128214415067006</v>
      </c>
      <c r="R5100">
        <v>4756</v>
      </c>
      <c r="S5100">
        <v>4748</v>
      </c>
      <c r="T5100">
        <v>787</v>
      </c>
      <c r="U5100">
        <v>745</v>
      </c>
    </row>
    <row r="5101" spans="1:21" hidden="1" x14ac:dyDescent="0.3">
      <c r="A5101" s="25" t="s">
        <v>20</v>
      </c>
      <c r="B5101" s="21" t="s">
        <v>32</v>
      </c>
      <c r="C5101" s="23" t="s">
        <v>40</v>
      </c>
      <c r="D5101" s="20" t="s">
        <v>23</v>
      </c>
      <c r="E5101" t="s">
        <v>24</v>
      </c>
      <c r="F5101" s="19" t="s">
        <v>21</v>
      </c>
      <c r="G5101" s="25" t="s">
        <v>26</v>
      </c>
      <c r="H5101" s="25" t="s">
        <v>26</v>
      </c>
      <c r="I5101" s="25" t="s">
        <v>25</v>
      </c>
      <c r="J5101" s="25" t="s">
        <v>26</v>
      </c>
      <c r="K5101" s="26">
        <v>1.3090391159057599</v>
      </c>
      <c r="L5101" s="26">
        <v>2.2130136489868102</v>
      </c>
      <c r="N5101">
        <f>(Tabell1[[#This Row],[TP]]+Tabell1[[#This Row],[TN]])/(Tabell1[[#This Row],[TP]]+Tabell1[[#This Row],[TN]]+Tabell1[[#This Row],[FP]]+Tabell1[[#This Row],[FN]])</f>
        <v>0.78102652303792885</v>
      </c>
      <c r="O5101">
        <f>Tabell1[[#This Row],[TP]]/(Tabell1[[#This Row],[TP]]+Tabell1[[#This Row],[FP]])</f>
        <v>0.96379974326059048</v>
      </c>
      <c r="P5101">
        <f>Tabell1[[#This Row],[TP]]/(Tabell1[[#This Row],[TP]]+Tabell1[[#This Row],[FN]])</f>
        <v>0.77843442198030066</v>
      </c>
      <c r="Q5101">
        <f>2*(Tabell1[[#This Row],[Recall]] * Tabell1[[#This Row],[Precision]]) / (Tabell1[[#This Row],[Recall]] + Tabell1[[#This Row],[Precision]])</f>
        <v>0.86125609406366499</v>
      </c>
      <c r="R5101">
        <v>7508</v>
      </c>
      <c r="S5101">
        <v>1120</v>
      </c>
      <c r="T5101">
        <v>282</v>
      </c>
      <c r="U5101">
        <v>2137</v>
      </c>
    </row>
    <row r="5102" spans="1:21" hidden="1" x14ac:dyDescent="0.3">
      <c r="A5102" s="23" t="s">
        <v>48</v>
      </c>
      <c r="B5102" s="25" t="s">
        <v>22</v>
      </c>
      <c r="C5102" s="25" t="s">
        <v>36</v>
      </c>
      <c r="D5102" s="25" t="s">
        <v>36</v>
      </c>
      <c r="E5102" t="s">
        <v>44</v>
      </c>
      <c r="F5102" s="19" t="s">
        <v>21</v>
      </c>
      <c r="G5102" s="25" t="s">
        <v>26</v>
      </c>
      <c r="H5102" s="25" t="s">
        <v>26</v>
      </c>
      <c r="I5102" s="25" t="s">
        <v>25</v>
      </c>
      <c r="J5102" s="25" t="s">
        <v>26</v>
      </c>
      <c r="K5102" s="26">
        <v>0.70761775970458896</v>
      </c>
      <c r="L5102" s="26">
        <v>1.8328998088836601</v>
      </c>
      <c r="N5102">
        <f>(Tabell1[[#This Row],[TP]]+Tabell1[[#This Row],[TN]])/(Tabell1[[#This Row],[TP]]+Tabell1[[#This Row],[TN]]+Tabell1[[#This Row],[FP]]+Tabell1[[#This Row],[FN]])</f>
        <v>0.78501273190250997</v>
      </c>
      <c r="O5102">
        <f>Tabell1[[#This Row],[TP]]/(Tabell1[[#This Row],[TP]]+Tabell1[[#This Row],[FP]])</f>
        <v>0.76023210030048705</v>
      </c>
      <c r="P5102">
        <f>Tabell1[[#This Row],[TP]]/(Tabell1[[#This Row],[TP]]+Tabell1[[#This Row],[FN]])</f>
        <v>0.9932313523757953</v>
      </c>
      <c r="Q5102">
        <f>2*(Tabell1[[#This Row],[Recall]] * Tabell1[[#This Row],[Precision]]) / (Tabell1[[#This Row],[Recall]] + Tabell1[[#This Row],[Precision]])</f>
        <v>0.86125132057753262</v>
      </c>
      <c r="R5102">
        <v>7337</v>
      </c>
      <c r="S5102">
        <v>1295</v>
      </c>
      <c r="T5102">
        <v>2314</v>
      </c>
      <c r="U5102">
        <v>50</v>
      </c>
    </row>
    <row r="5103" spans="1:21" hidden="1" x14ac:dyDescent="0.3">
      <c r="A5103" s="21" t="s">
        <v>31</v>
      </c>
      <c r="B5103" s="23" t="s">
        <v>33</v>
      </c>
      <c r="C5103" s="23" t="s">
        <v>40</v>
      </c>
      <c r="D5103" s="23" t="s">
        <v>40</v>
      </c>
      <c r="E5103" t="s">
        <v>41</v>
      </c>
      <c r="F5103" s="19" t="s">
        <v>21</v>
      </c>
      <c r="G5103" s="21" t="s">
        <v>29</v>
      </c>
      <c r="H5103" s="21" t="s">
        <v>29</v>
      </c>
      <c r="I5103" s="25" t="s">
        <v>25</v>
      </c>
      <c r="J5103" s="21" t="s">
        <v>29</v>
      </c>
      <c r="K5103" s="26">
        <v>73.754991292953406</v>
      </c>
      <c r="L5103" s="26">
        <v>0.65864443778991699</v>
      </c>
      <c r="N5103">
        <f>(Tabell1[[#This Row],[TP]]+Tabell1[[#This Row],[TN]])/(Tabell1[[#This Row],[TP]]+Tabell1[[#This Row],[TN]]+Tabell1[[#This Row],[FP]]+Tabell1[[#This Row],[FN]])</f>
        <v>0.86258233330325729</v>
      </c>
      <c r="O5103">
        <f>Tabell1[[#This Row],[TP]]/(Tabell1[[#This Row],[TP]]+Tabell1[[#This Row],[FP]])</f>
        <v>0.86970923813029077</v>
      </c>
      <c r="P5103">
        <f>Tabell1[[#This Row],[TP]]/(Tabell1[[#This Row],[TP]]+Tabell1[[#This Row],[FN]])</f>
        <v>0.85291463634722975</v>
      </c>
      <c r="Q5103">
        <f>2*(Tabell1[[#This Row],[Recall]] * Tabell1[[#This Row],[Precision]]) / (Tabell1[[#This Row],[Recall]] + Tabell1[[#This Row],[Precision]])</f>
        <v>0.86123006833712978</v>
      </c>
      <c r="R5103">
        <v>4726</v>
      </c>
      <c r="S5103">
        <v>4834</v>
      </c>
      <c r="T5103">
        <v>708</v>
      </c>
      <c r="U5103">
        <v>815</v>
      </c>
    </row>
    <row r="5104" spans="1:21" hidden="1" x14ac:dyDescent="0.3">
      <c r="A5104" s="25" t="s">
        <v>20</v>
      </c>
      <c r="B5104" s="21" t="s">
        <v>32</v>
      </c>
      <c r="C5104" s="23" t="s">
        <v>40</v>
      </c>
      <c r="D5104" s="23" t="s">
        <v>40</v>
      </c>
      <c r="E5104" t="s">
        <v>41</v>
      </c>
      <c r="F5104" s="25" t="s">
        <v>30</v>
      </c>
      <c r="G5104" s="21" t="s">
        <v>29</v>
      </c>
      <c r="H5104" s="21" t="s">
        <v>29</v>
      </c>
      <c r="I5104" s="21"/>
      <c r="J5104" s="21" t="s">
        <v>29</v>
      </c>
      <c r="K5104" s="26">
        <v>3.4003541469573899</v>
      </c>
      <c r="L5104" s="26">
        <v>8.5339975357055593</v>
      </c>
      <c r="N5104">
        <f>(Tabell1[[#This Row],[TP]]+Tabell1[[#This Row],[TN]])/(Tabell1[[#This Row],[TP]]+Tabell1[[#This Row],[TN]]+Tabell1[[#This Row],[FP]]+Tabell1[[#This Row],[FN]])</f>
        <v>0.86456735540918528</v>
      </c>
      <c r="O5104">
        <f>Tabell1[[#This Row],[TP]]/(Tabell1[[#This Row],[TP]]+Tabell1[[#This Row],[FP]])</f>
        <v>0.88359285985567793</v>
      </c>
      <c r="P5104">
        <f>Tabell1[[#This Row],[TP]]/(Tabell1[[#This Row],[TP]]+Tabell1[[#This Row],[FN]])</f>
        <v>0.83974011911207358</v>
      </c>
      <c r="Q5104">
        <f>2*(Tabell1[[#This Row],[Recall]] * Tabell1[[#This Row],[Precision]]) / (Tabell1[[#This Row],[Recall]] + Tabell1[[#This Row],[Precision]])</f>
        <v>0.86110854076061816</v>
      </c>
      <c r="R5104">
        <v>4653</v>
      </c>
      <c r="S5104">
        <v>4929</v>
      </c>
      <c r="T5104">
        <v>613</v>
      </c>
      <c r="U5104">
        <v>888</v>
      </c>
    </row>
    <row r="5105" spans="1:21" hidden="1" x14ac:dyDescent="0.3">
      <c r="A5105" s="25" t="s">
        <v>20</v>
      </c>
      <c r="B5105" s="21" t="s">
        <v>32</v>
      </c>
      <c r="C5105" s="23" t="s">
        <v>40</v>
      </c>
      <c r="D5105" s="23" t="s">
        <v>40</v>
      </c>
      <c r="E5105" t="s">
        <v>41</v>
      </c>
      <c r="F5105" s="25" t="s">
        <v>30</v>
      </c>
      <c r="G5105" s="25" t="s">
        <v>26</v>
      </c>
      <c r="H5105" s="21" t="s">
        <v>29</v>
      </c>
      <c r="I5105" s="21"/>
      <c r="J5105" s="21" t="s">
        <v>29</v>
      </c>
      <c r="K5105" s="26">
        <v>3.33598279953002</v>
      </c>
      <c r="L5105" s="26">
        <v>8.5785779953002894</v>
      </c>
      <c r="N5105">
        <f>(Tabell1[[#This Row],[TP]]+Tabell1[[#This Row],[TN]])/(Tabell1[[#This Row],[TP]]+Tabell1[[#This Row],[TN]]+Tabell1[[#This Row],[FP]]+Tabell1[[#This Row],[FN]])</f>
        <v>0.86456735540918528</v>
      </c>
      <c r="O5105">
        <f>Tabell1[[#This Row],[TP]]/(Tabell1[[#This Row],[TP]]+Tabell1[[#This Row],[FP]])</f>
        <v>0.88359285985567793</v>
      </c>
      <c r="P5105">
        <f>Tabell1[[#This Row],[TP]]/(Tabell1[[#This Row],[TP]]+Tabell1[[#This Row],[FN]])</f>
        <v>0.83974011911207358</v>
      </c>
      <c r="Q5105">
        <f>2*(Tabell1[[#This Row],[Recall]] * Tabell1[[#This Row],[Precision]]) / (Tabell1[[#This Row],[Recall]] + Tabell1[[#This Row],[Precision]])</f>
        <v>0.86110854076061816</v>
      </c>
      <c r="R5105">
        <v>4653</v>
      </c>
      <c r="S5105">
        <v>4929</v>
      </c>
      <c r="T5105">
        <v>613</v>
      </c>
      <c r="U5105">
        <v>888</v>
      </c>
    </row>
    <row r="5106" spans="1:21" hidden="1" x14ac:dyDescent="0.3">
      <c r="A5106" s="25" t="s">
        <v>20</v>
      </c>
      <c r="B5106" s="21" t="s">
        <v>32</v>
      </c>
      <c r="C5106" s="23" t="s">
        <v>40</v>
      </c>
      <c r="D5106" s="20" t="s">
        <v>23</v>
      </c>
      <c r="E5106" t="s">
        <v>24</v>
      </c>
      <c r="F5106" s="19" t="s">
        <v>21</v>
      </c>
      <c r="G5106" s="21" t="s">
        <v>29</v>
      </c>
      <c r="H5106" s="25" t="s">
        <v>26</v>
      </c>
      <c r="I5106" s="25" t="s">
        <v>25</v>
      </c>
      <c r="J5106" s="25" t="s">
        <v>26</v>
      </c>
      <c r="K5106" s="26">
        <v>1.3221867084503101</v>
      </c>
      <c r="L5106" s="26">
        <v>2.3662831783294598</v>
      </c>
      <c r="N5106">
        <f>(Tabell1[[#This Row],[TP]]+Tabell1[[#This Row],[TN]])/(Tabell1[[#This Row],[TP]]+Tabell1[[#This Row],[TN]]+Tabell1[[#This Row],[FP]]+Tabell1[[#This Row],[FN]])</f>
        <v>0.78066443378292749</v>
      </c>
      <c r="O5106">
        <f>Tabell1[[#This Row],[TP]]/(Tabell1[[#This Row],[TP]]+Tabell1[[#This Row],[FP]])</f>
        <v>0.96366204417051871</v>
      </c>
      <c r="P5106">
        <f>Tabell1[[#This Row],[TP]]/(Tabell1[[#This Row],[TP]]+Tabell1[[#This Row],[FN]])</f>
        <v>0.77812337998963188</v>
      </c>
      <c r="Q5106">
        <f>2*(Tabell1[[#This Row],[Recall]] * Tabell1[[#This Row],[Precision]]) / (Tabell1[[#This Row],[Recall]] + Tabell1[[#This Row],[Precision]])</f>
        <v>0.86101072678253876</v>
      </c>
      <c r="R5106">
        <v>7505</v>
      </c>
      <c r="S5106">
        <v>1119</v>
      </c>
      <c r="T5106">
        <v>283</v>
      </c>
      <c r="U5106">
        <v>2140</v>
      </c>
    </row>
    <row r="5107" spans="1:21" hidden="1" x14ac:dyDescent="0.3">
      <c r="A5107" s="21" t="s">
        <v>31</v>
      </c>
      <c r="B5107" s="23" t="s">
        <v>33</v>
      </c>
      <c r="C5107" s="23" t="s">
        <v>40</v>
      </c>
      <c r="D5107" s="23" t="s">
        <v>40</v>
      </c>
      <c r="E5107" t="s">
        <v>46</v>
      </c>
      <c r="F5107" s="25" t="s">
        <v>30</v>
      </c>
      <c r="G5107" s="21" t="s">
        <v>29</v>
      </c>
      <c r="H5107" s="21" t="s">
        <v>29</v>
      </c>
      <c r="I5107" s="21"/>
      <c r="J5107" s="21" t="s">
        <v>29</v>
      </c>
      <c r="K5107" s="26">
        <v>36.768446683883603</v>
      </c>
      <c r="L5107" s="26">
        <v>2.37098169326782</v>
      </c>
      <c r="N5107">
        <f>(Tabell1[[#This Row],[TP]]+Tabell1[[#This Row],[TN]])/(Tabell1[[#This Row],[TP]]+Tabell1[[#This Row],[TN]]+Tabell1[[#This Row],[FP]]+Tabell1[[#This Row],[FN]])</f>
        <v>0.85855382384922074</v>
      </c>
      <c r="O5107">
        <f>Tabell1[[#This Row],[TP]]/(Tabell1[[#This Row],[TP]]+Tabell1[[#This Row],[FP]])</f>
        <v>0.84380453752181506</v>
      </c>
      <c r="P5107">
        <f>Tabell1[[#This Row],[TP]]/(Tabell1[[#This Row],[TP]]+Tabell1[[#This Row],[FN]])</f>
        <v>0.87893110343573899</v>
      </c>
      <c r="Q5107">
        <f>2*(Tabell1[[#This Row],[Recall]] * Tabell1[[#This Row],[Precision]]) / (Tabell1[[#This Row],[Recall]] + Tabell1[[#This Row],[Precision]])</f>
        <v>0.86100970528002863</v>
      </c>
      <c r="R5107">
        <v>4835</v>
      </c>
      <c r="S5107">
        <v>4640</v>
      </c>
      <c r="T5107">
        <v>895</v>
      </c>
      <c r="U5107">
        <v>666</v>
      </c>
    </row>
    <row r="5108" spans="1:21" hidden="1" x14ac:dyDescent="0.3">
      <c r="A5108" s="21" t="s">
        <v>31</v>
      </c>
      <c r="B5108" s="23" t="s">
        <v>33</v>
      </c>
      <c r="C5108" s="23" t="s">
        <v>40</v>
      </c>
      <c r="D5108" s="23" t="s">
        <v>40</v>
      </c>
      <c r="E5108" t="s">
        <v>41</v>
      </c>
      <c r="F5108" s="19" t="s">
        <v>21</v>
      </c>
      <c r="G5108" s="21" t="s">
        <v>29</v>
      </c>
      <c r="H5108" s="25" t="s">
        <v>26</v>
      </c>
      <c r="I5108" s="21"/>
      <c r="J5108" s="21" t="s">
        <v>29</v>
      </c>
      <c r="K5108" s="26">
        <v>69.978264570236206</v>
      </c>
      <c r="L5108" s="26">
        <v>0.59325766563415505</v>
      </c>
      <c r="N5108">
        <f>(Tabell1[[#This Row],[TP]]+Tabell1[[#This Row],[TN]])/(Tabell1[[#This Row],[TP]]+Tabell1[[#This Row],[TN]]+Tabell1[[#This Row],[FP]]+Tabell1[[#This Row],[FN]])</f>
        <v>0.86231164847063069</v>
      </c>
      <c r="O5108">
        <f>Tabell1[[#This Row],[TP]]/(Tabell1[[#This Row],[TP]]+Tabell1[[#This Row],[FP]])</f>
        <v>0.87018255578093306</v>
      </c>
      <c r="P5108">
        <f>Tabell1[[#This Row],[TP]]/(Tabell1[[#This Row],[TP]]+Tabell1[[#This Row],[FN]])</f>
        <v>0.85165132647536546</v>
      </c>
      <c r="Q5108">
        <f>2*(Tabell1[[#This Row],[Recall]] * Tabell1[[#This Row],[Precision]]) / (Tabell1[[#This Row],[Recall]] + Tabell1[[#This Row],[Precision]])</f>
        <v>0.86081721999270344</v>
      </c>
      <c r="R5108">
        <v>4719</v>
      </c>
      <c r="S5108">
        <v>4838</v>
      </c>
      <c r="T5108">
        <v>704</v>
      </c>
      <c r="U5108">
        <v>822</v>
      </c>
    </row>
    <row r="5109" spans="1:21" hidden="1" x14ac:dyDescent="0.3">
      <c r="A5109" s="21" t="s">
        <v>31</v>
      </c>
      <c r="B5109" s="25" t="s">
        <v>22</v>
      </c>
      <c r="C5109" s="23" t="s">
        <v>40</v>
      </c>
      <c r="D5109" s="23" t="s">
        <v>40</v>
      </c>
      <c r="E5109" t="s">
        <v>46</v>
      </c>
      <c r="F5109" s="25" t="s">
        <v>30</v>
      </c>
      <c r="G5109" s="21" t="s">
        <v>29</v>
      </c>
      <c r="H5109" s="25" t="s">
        <v>26</v>
      </c>
      <c r="I5109" s="25" t="s">
        <v>25</v>
      </c>
      <c r="J5109" s="21" t="s">
        <v>29</v>
      </c>
      <c r="K5109" s="26">
        <v>2.38704514503479</v>
      </c>
      <c r="L5109" s="26">
        <v>0.81673431396484297</v>
      </c>
      <c r="N5109">
        <f>(Tabell1[[#This Row],[TP]]+Tabell1[[#This Row],[TN]])/(Tabell1[[#This Row],[TP]]+Tabell1[[#This Row],[TN]]+Tabell1[[#This Row],[FP]]+Tabell1[[#This Row],[FN]])</f>
        <v>0.85864443638999632</v>
      </c>
      <c r="O5109">
        <f>Tabell1[[#This Row],[TP]]/(Tabell1[[#This Row],[TP]]+Tabell1[[#This Row],[FP]])</f>
        <v>0.84551990180606695</v>
      </c>
      <c r="P5109">
        <f>Tabell1[[#This Row],[TP]]/(Tabell1[[#This Row],[TP]]+Tabell1[[#This Row],[FN]])</f>
        <v>0.87656789674604618</v>
      </c>
      <c r="Q5109">
        <f>2*(Tabell1[[#This Row],[Recall]] * Tabell1[[#This Row],[Precision]]) / (Tabell1[[#This Row],[Recall]] + Tabell1[[#This Row],[Precision]])</f>
        <v>0.86076401285255277</v>
      </c>
      <c r="R5109">
        <v>4822</v>
      </c>
      <c r="S5109">
        <v>4654</v>
      </c>
      <c r="T5109">
        <v>881</v>
      </c>
      <c r="U5109">
        <v>679</v>
      </c>
    </row>
    <row r="5110" spans="1:21" hidden="1" x14ac:dyDescent="0.3">
      <c r="A5110" s="23" t="s">
        <v>48</v>
      </c>
      <c r="B5110" s="25" t="s">
        <v>22</v>
      </c>
      <c r="C5110" s="24" t="s">
        <v>38</v>
      </c>
      <c r="D5110" s="24" t="s">
        <v>38</v>
      </c>
      <c r="E5110" t="s">
        <v>45</v>
      </c>
      <c r="F5110" s="19" t="s">
        <v>21</v>
      </c>
      <c r="G5110" s="21" t="s">
        <v>29</v>
      </c>
      <c r="H5110" s="21" t="s">
        <v>29</v>
      </c>
      <c r="I5110" s="25" t="s">
        <v>25</v>
      </c>
      <c r="J5110" s="25" t="s">
        <v>26</v>
      </c>
      <c r="K5110" s="26">
        <v>0.11565732955932601</v>
      </c>
      <c r="L5110" s="26">
        <v>0.29724097251892001</v>
      </c>
      <c r="N5110">
        <f>(Tabell1[[#This Row],[TP]]+Tabell1[[#This Row],[TN]])/(Tabell1[[#This Row],[TP]]+Tabell1[[#This Row],[TN]]+Tabell1[[#This Row],[FP]]+Tabell1[[#This Row],[FN]])</f>
        <v>0.8096141682479443</v>
      </c>
      <c r="O5110">
        <f>Tabell1[[#This Row],[TP]]/(Tabell1[[#This Row],[TP]]+Tabell1[[#This Row],[FP]])</f>
        <v>0.76498941923348229</v>
      </c>
      <c r="P5110">
        <f>Tabell1[[#This Row],[TP]]/(Tabell1[[#This Row],[TP]]+Tabell1[[#This Row],[FN]])</f>
        <v>0.98367346938775513</v>
      </c>
      <c r="Q5110">
        <f>2*(Tabell1[[#This Row],[Recall]] * Tabell1[[#This Row],[Precision]]) / (Tabell1[[#This Row],[Recall]] + Tabell1[[#This Row],[Precision]])</f>
        <v>0.86065736393095704</v>
      </c>
      <c r="R5110">
        <v>6507</v>
      </c>
      <c r="S5110">
        <v>2453</v>
      </c>
      <c r="T5110">
        <v>1999</v>
      </c>
      <c r="U5110">
        <v>108</v>
      </c>
    </row>
    <row r="5111" spans="1:21" hidden="1" x14ac:dyDescent="0.3">
      <c r="A5111" s="23" t="s">
        <v>48</v>
      </c>
      <c r="B5111" s="25" t="s">
        <v>22</v>
      </c>
      <c r="C5111" s="24" t="s">
        <v>38</v>
      </c>
      <c r="D5111" s="24" t="s">
        <v>38</v>
      </c>
      <c r="E5111" t="s">
        <v>45</v>
      </c>
      <c r="F5111" s="19" t="s">
        <v>21</v>
      </c>
      <c r="G5111" s="21" t="s">
        <v>29</v>
      </c>
      <c r="H5111" s="21" t="s">
        <v>29</v>
      </c>
      <c r="I5111" s="25" t="s">
        <v>25</v>
      </c>
      <c r="J5111" s="21" t="s">
        <v>29</v>
      </c>
      <c r="K5111" s="26">
        <v>0.11469531059265101</v>
      </c>
      <c r="L5111" s="26">
        <v>0.30419015884399397</v>
      </c>
      <c r="N5111">
        <f>(Tabell1[[#This Row],[TP]]+Tabell1[[#This Row],[TN]])/(Tabell1[[#This Row],[TP]]+Tabell1[[#This Row],[TN]]+Tabell1[[#This Row],[FP]]+Tabell1[[#This Row],[FN]])</f>
        <v>0.8096141682479443</v>
      </c>
      <c r="O5111">
        <f>Tabell1[[#This Row],[TP]]/(Tabell1[[#This Row],[TP]]+Tabell1[[#This Row],[FP]])</f>
        <v>0.76530131826741998</v>
      </c>
      <c r="P5111">
        <f>Tabell1[[#This Row],[TP]]/(Tabell1[[#This Row],[TP]]+Tabell1[[#This Row],[FN]])</f>
        <v>0.98291761148904011</v>
      </c>
      <c r="Q5111">
        <f>2*(Tabell1[[#This Row],[Recall]] * Tabell1[[#This Row],[Precision]]) / (Tabell1[[#This Row],[Recall]] + Tabell1[[#This Row],[Precision]])</f>
        <v>0.86056515121434718</v>
      </c>
      <c r="R5111">
        <v>6502</v>
      </c>
      <c r="S5111">
        <v>2458</v>
      </c>
      <c r="T5111">
        <v>1994</v>
      </c>
      <c r="U5111">
        <v>113</v>
      </c>
    </row>
    <row r="5112" spans="1:21" hidden="1" x14ac:dyDescent="0.3">
      <c r="A5112" s="21" t="s">
        <v>31</v>
      </c>
      <c r="B5112" s="23" t="s">
        <v>33</v>
      </c>
      <c r="C5112" s="23" t="s">
        <v>40</v>
      </c>
      <c r="D5112" s="23" t="s">
        <v>40</v>
      </c>
      <c r="E5112" t="s">
        <v>41</v>
      </c>
      <c r="F5112" s="19" t="s">
        <v>21</v>
      </c>
      <c r="G5112" s="25" t="s">
        <v>26</v>
      </c>
      <c r="H5112" s="21" t="s">
        <v>29</v>
      </c>
      <c r="I5112" s="21"/>
      <c r="J5112" s="21" t="s">
        <v>29</v>
      </c>
      <c r="K5112" s="26">
        <v>69.523983001708899</v>
      </c>
      <c r="L5112" s="26">
        <v>0.65516400337219205</v>
      </c>
      <c r="N5112">
        <f>(Tabell1[[#This Row],[TP]]+Tabell1[[#This Row],[TN]])/(Tabell1[[#This Row],[TP]]+Tabell1[[#This Row],[TN]]+Tabell1[[#This Row],[FP]]+Tabell1[[#This Row],[FN]])</f>
        <v>0.86231164847063069</v>
      </c>
      <c r="O5112">
        <f>Tabell1[[#This Row],[TP]]/(Tabell1[[#This Row],[TP]]+Tabell1[[#This Row],[FP]])</f>
        <v>0.87182811631783663</v>
      </c>
      <c r="P5112">
        <f>Tabell1[[#This Row],[TP]]/(Tabell1[[#This Row],[TP]]+Tabell1[[#This Row],[FN]])</f>
        <v>0.8494856524093124</v>
      </c>
      <c r="Q5112">
        <f>2*(Tabell1[[#This Row],[Recall]] * Tabell1[[#This Row],[Precision]]) / (Tabell1[[#This Row],[Recall]] + Tabell1[[#This Row],[Precision]])</f>
        <v>0.86051188299817194</v>
      </c>
      <c r="R5112">
        <v>4707</v>
      </c>
      <c r="S5112">
        <v>4850</v>
      </c>
      <c r="T5112">
        <v>692</v>
      </c>
      <c r="U5112">
        <v>834</v>
      </c>
    </row>
    <row r="5113" spans="1:21" hidden="1" x14ac:dyDescent="0.3">
      <c r="A5113" s="21" t="s">
        <v>31</v>
      </c>
      <c r="B5113" s="25" t="s">
        <v>22</v>
      </c>
      <c r="C5113" s="23" t="s">
        <v>40</v>
      </c>
      <c r="D5113" s="23" t="s">
        <v>40</v>
      </c>
      <c r="E5113" t="s">
        <v>41</v>
      </c>
      <c r="F5113" s="25" t="s">
        <v>30</v>
      </c>
      <c r="G5113" s="25" t="s">
        <v>26</v>
      </c>
      <c r="H5113" s="25" t="s">
        <v>26</v>
      </c>
      <c r="I5113" s="25" t="s">
        <v>25</v>
      </c>
      <c r="J5113" s="21" t="s">
        <v>29</v>
      </c>
      <c r="K5113" s="26">
        <v>1.44568920135498</v>
      </c>
      <c r="L5113" s="26">
        <v>0.48362541198730402</v>
      </c>
      <c r="N5113">
        <f>(Tabell1[[#This Row],[TP]]+Tabell1[[#This Row],[TN]])/(Tabell1[[#This Row],[TP]]+Tabell1[[#This Row],[TN]]+Tabell1[[#This Row],[FP]]+Tabell1[[#This Row],[FN]])</f>
        <v>0.8580709194261481</v>
      </c>
      <c r="O5113">
        <f>Tabell1[[#This Row],[TP]]/(Tabell1[[#This Row],[TP]]+Tabell1[[#This Row],[FP]])</f>
        <v>0.84600627833972797</v>
      </c>
      <c r="P5113">
        <f>Tabell1[[#This Row],[TP]]/(Tabell1[[#This Row],[TP]]+Tabell1[[#This Row],[FN]])</f>
        <v>0.8754737412019491</v>
      </c>
      <c r="Q5113">
        <f>2*(Tabell1[[#This Row],[Recall]] * Tabell1[[#This Row],[Precision]]) / (Tabell1[[#This Row],[Recall]] + Tabell1[[#This Row],[Precision]])</f>
        <v>0.86048780487804877</v>
      </c>
      <c r="R5113">
        <v>4851</v>
      </c>
      <c r="S5113">
        <v>4659</v>
      </c>
      <c r="T5113">
        <v>883</v>
      </c>
      <c r="U5113">
        <v>690</v>
      </c>
    </row>
    <row r="5114" spans="1:21" hidden="1" x14ac:dyDescent="0.3">
      <c r="A5114" s="21" t="s">
        <v>31</v>
      </c>
      <c r="B5114" s="23" t="s">
        <v>33</v>
      </c>
      <c r="C5114" s="23" t="s">
        <v>40</v>
      </c>
      <c r="D5114" s="23" t="s">
        <v>40</v>
      </c>
      <c r="E5114" t="s">
        <v>41</v>
      </c>
      <c r="F5114" s="19" t="s">
        <v>21</v>
      </c>
      <c r="G5114" s="25" t="s">
        <v>26</v>
      </c>
      <c r="H5114" s="21" t="s">
        <v>29</v>
      </c>
      <c r="I5114" s="25" t="s">
        <v>25</v>
      </c>
      <c r="J5114" s="21" t="s">
        <v>29</v>
      </c>
      <c r="K5114" s="26">
        <v>75.423192501068101</v>
      </c>
      <c r="L5114" s="26">
        <v>0.675328969955444</v>
      </c>
      <c r="N5114">
        <f>(Tabell1[[#This Row],[TP]]+Tabell1[[#This Row],[TN]])/(Tabell1[[#This Row],[TP]]+Tabell1[[#This Row],[TN]]+Tabell1[[#This Row],[FP]]+Tabell1[[#This Row],[FN]])</f>
        <v>0.86068753947487142</v>
      </c>
      <c r="O5114">
        <f>Tabell1[[#This Row],[TP]]/(Tabell1[[#This Row],[TP]]+Tabell1[[#This Row],[FP]])</f>
        <v>0.86198152508603509</v>
      </c>
      <c r="P5114">
        <f>Tabell1[[#This Row],[TP]]/(Tabell1[[#This Row],[TP]]+Tabell1[[#This Row],[FN]])</f>
        <v>0.85887024002887569</v>
      </c>
      <c r="Q5114">
        <f>2*(Tabell1[[#This Row],[Recall]] * Tabell1[[#This Row],[Precision]]) / (Tabell1[[#This Row],[Recall]] + Tabell1[[#This Row],[Precision]])</f>
        <v>0.86042306996926421</v>
      </c>
      <c r="R5114">
        <v>4759</v>
      </c>
      <c r="S5114">
        <v>4780</v>
      </c>
      <c r="T5114">
        <v>762</v>
      </c>
      <c r="U5114">
        <v>782</v>
      </c>
    </row>
    <row r="5115" spans="1:21" hidden="1" x14ac:dyDescent="0.3">
      <c r="A5115" s="21" t="s">
        <v>31</v>
      </c>
      <c r="B5115" s="25" t="s">
        <v>22</v>
      </c>
      <c r="C5115" s="23" t="s">
        <v>40</v>
      </c>
      <c r="D5115" s="23" t="s">
        <v>40</v>
      </c>
      <c r="E5115" t="s">
        <v>41</v>
      </c>
      <c r="F5115" s="19" t="s">
        <v>21</v>
      </c>
      <c r="G5115" s="21" t="s">
        <v>29</v>
      </c>
      <c r="H5115" s="25" t="s">
        <v>26</v>
      </c>
      <c r="I5115" s="25" t="s">
        <v>25</v>
      </c>
      <c r="J5115" s="21" t="s">
        <v>29</v>
      </c>
      <c r="K5115" s="26">
        <v>0.50611519813537598</v>
      </c>
      <c r="L5115" s="26">
        <v>0.27024579048156699</v>
      </c>
      <c r="N5115">
        <f>(Tabell1[[#This Row],[TP]]+Tabell1[[#This Row],[TN]])/(Tabell1[[#This Row],[TP]]+Tabell1[[#This Row],[TN]]+Tabell1[[#This Row],[FP]]+Tabell1[[#This Row],[FN]])</f>
        <v>0.86258233330325729</v>
      </c>
      <c r="O5115">
        <f>Tabell1[[#This Row],[TP]]/(Tabell1[[#This Row],[TP]]+Tabell1[[#This Row],[FP]])</f>
        <v>0.87565445026178013</v>
      </c>
      <c r="P5115">
        <f>Tabell1[[#This Row],[TP]]/(Tabell1[[#This Row],[TP]]+Tabell1[[#This Row],[FN]])</f>
        <v>0.84515430427720628</v>
      </c>
      <c r="Q5115">
        <f>2*(Tabell1[[#This Row],[Recall]] * Tabell1[[#This Row],[Precision]]) / (Tabell1[[#This Row],[Recall]] + Tabell1[[#This Row],[Precision]])</f>
        <v>0.86013408026448723</v>
      </c>
      <c r="R5115">
        <v>4683</v>
      </c>
      <c r="S5115">
        <v>4877</v>
      </c>
      <c r="T5115">
        <v>665</v>
      </c>
      <c r="U5115">
        <v>858</v>
      </c>
    </row>
    <row r="5116" spans="1:21" hidden="1" x14ac:dyDescent="0.3">
      <c r="A5116" s="23" t="s">
        <v>48</v>
      </c>
      <c r="B5116" s="25" t="s">
        <v>22</v>
      </c>
      <c r="C5116" s="23" t="s">
        <v>40</v>
      </c>
      <c r="D5116" s="20" t="s">
        <v>23</v>
      </c>
      <c r="E5116" t="s">
        <v>24</v>
      </c>
      <c r="F5116" s="19" t="s">
        <v>21</v>
      </c>
      <c r="G5116" s="21" t="s">
        <v>29</v>
      </c>
      <c r="H5116" s="21" t="s">
        <v>29</v>
      </c>
      <c r="I5116" s="25" t="s">
        <v>25</v>
      </c>
      <c r="J5116" s="25" t="s">
        <v>26</v>
      </c>
      <c r="K5116" s="26">
        <v>0.12927126884460399</v>
      </c>
      <c r="L5116" s="26">
        <v>0.20558977127075101</v>
      </c>
      <c r="N5116">
        <f>(Tabell1[[#This Row],[TP]]+Tabell1[[#This Row],[TN]])/(Tabell1[[#This Row],[TP]]+Tabell1[[#This Row],[TN]]+Tabell1[[#This Row],[FP]]+Tabell1[[#This Row],[FN]])</f>
        <v>0.77921607676292204</v>
      </c>
      <c r="O5116">
        <f>Tabell1[[#This Row],[TP]]/(Tabell1[[#This Row],[TP]]+Tabell1[[#This Row],[FP]])</f>
        <v>0.96370656370656371</v>
      </c>
      <c r="P5116">
        <f>Tabell1[[#This Row],[TP]]/(Tabell1[[#This Row],[TP]]+Tabell1[[#This Row],[FN]])</f>
        <v>0.77636080870917579</v>
      </c>
      <c r="Q5116">
        <f>2*(Tabell1[[#This Row],[Recall]] * Tabell1[[#This Row],[Precision]]) / (Tabell1[[#This Row],[Recall]] + Tabell1[[#This Row],[Precision]])</f>
        <v>0.85994832041343672</v>
      </c>
      <c r="R5116">
        <v>7488</v>
      </c>
      <c r="S5116">
        <v>1120</v>
      </c>
      <c r="T5116">
        <v>282</v>
      </c>
      <c r="U5116">
        <v>2157</v>
      </c>
    </row>
    <row r="5117" spans="1:21" hidden="1" x14ac:dyDescent="0.3">
      <c r="A5117" s="25" t="s">
        <v>20</v>
      </c>
      <c r="B5117" s="25" t="s">
        <v>22</v>
      </c>
      <c r="C5117" s="23" t="s">
        <v>40</v>
      </c>
      <c r="D5117" s="20" t="s">
        <v>23</v>
      </c>
      <c r="E5117" t="s">
        <v>24</v>
      </c>
      <c r="F5117" s="19" t="s">
        <v>21</v>
      </c>
      <c r="G5117" s="21" t="s">
        <v>29</v>
      </c>
      <c r="H5117" s="21" t="s">
        <v>29</v>
      </c>
      <c r="I5117" s="25" t="s">
        <v>25</v>
      </c>
      <c r="J5117" s="21" t="s">
        <v>29</v>
      </c>
      <c r="K5117" s="26">
        <v>2.2526452541351301</v>
      </c>
      <c r="L5117" s="26">
        <v>4.5479869842529297</v>
      </c>
      <c r="N5117">
        <f>(Tabell1[[#This Row],[TP]]+Tabell1[[#This Row],[TN]])/(Tabell1[[#This Row],[TP]]+Tabell1[[#This Row],[TN]]+Tabell1[[#This Row],[FP]]+Tabell1[[#This Row],[FN]])</f>
        <v>0.78075495609667778</v>
      </c>
      <c r="O5117">
        <f>Tabell1[[#This Row],[TP]]/(Tabell1[[#This Row],[TP]]+Tabell1[[#This Row],[FP]])</f>
        <v>0.97289511588320021</v>
      </c>
      <c r="P5117">
        <f>Tabell1[[#This Row],[TP]]/(Tabell1[[#This Row],[TP]]+Tabell1[[#This Row],[FN]])</f>
        <v>0.77034733022291346</v>
      </c>
      <c r="Q5117">
        <f>2*(Tabell1[[#This Row],[Recall]] * Tabell1[[#This Row],[Precision]]) / (Tabell1[[#This Row],[Recall]] + Tabell1[[#This Row],[Precision]])</f>
        <v>0.85985418354357124</v>
      </c>
      <c r="R5117">
        <v>7430</v>
      </c>
      <c r="S5117">
        <v>1195</v>
      </c>
      <c r="T5117">
        <v>207</v>
      </c>
      <c r="U5117">
        <v>2215</v>
      </c>
    </row>
    <row r="5118" spans="1:21" hidden="1" x14ac:dyDescent="0.3">
      <c r="A5118" s="23" t="s">
        <v>48</v>
      </c>
      <c r="B5118" s="25" t="s">
        <v>22</v>
      </c>
      <c r="C5118" s="23" t="s">
        <v>40</v>
      </c>
      <c r="D5118" s="20" t="s">
        <v>23</v>
      </c>
      <c r="E5118" t="s">
        <v>24</v>
      </c>
      <c r="F5118" s="25" t="s">
        <v>30</v>
      </c>
      <c r="G5118" s="25" t="s">
        <v>26</v>
      </c>
      <c r="H5118" s="21" t="s">
        <v>29</v>
      </c>
      <c r="I5118" s="25" t="s">
        <v>25</v>
      </c>
      <c r="J5118" s="25" t="s">
        <v>26</v>
      </c>
      <c r="K5118" s="26">
        <v>0.42462468147277799</v>
      </c>
      <c r="L5118" s="26">
        <v>0.38700413703918402</v>
      </c>
      <c r="N5118">
        <f>(Tabell1[[#This Row],[TP]]+Tabell1[[#This Row],[TN]])/(Tabell1[[#This Row],[TP]]+Tabell1[[#This Row],[TN]]+Tabell1[[#This Row],[FP]]+Tabell1[[#This Row],[FN]])</f>
        <v>0.77994025527292477</v>
      </c>
      <c r="O5118">
        <f>Tabell1[[#This Row],[TP]]/(Tabell1[[#This Row],[TP]]+Tabell1[[#This Row],[FP]])</f>
        <v>0.96905071521456432</v>
      </c>
      <c r="P5118">
        <f>Tabell1[[#This Row],[TP]]/(Tabell1[[#This Row],[TP]]+Tabell1[[#This Row],[FN]])</f>
        <v>0.77262830482115086</v>
      </c>
      <c r="Q5118">
        <f>2*(Tabell1[[#This Row],[Recall]] * Tabell1[[#This Row],[Precision]]) / (Tabell1[[#This Row],[Recall]] + Tabell1[[#This Row],[Precision]])</f>
        <v>0.85976348428035754</v>
      </c>
      <c r="R5118">
        <v>7452</v>
      </c>
      <c r="S5118">
        <v>1164</v>
      </c>
      <c r="T5118">
        <v>238</v>
      </c>
      <c r="U5118">
        <v>2193</v>
      </c>
    </row>
    <row r="5119" spans="1:21" hidden="1" x14ac:dyDescent="0.3">
      <c r="A5119" s="23" t="s">
        <v>48</v>
      </c>
      <c r="B5119" s="23" t="s">
        <v>33</v>
      </c>
      <c r="C5119" s="23" t="s">
        <v>40</v>
      </c>
      <c r="D5119" s="20" t="s">
        <v>23</v>
      </c>
      <c r="E5119" t="s">
        <v>24</v>
      </c>
      <c r="F5119" s="25" t="s">
        <v>30</v>
      </c>
      <c r="G5119" s="25" t="s">
        <v>26</v>
      </c>
      <c r="H5119" s="25" t="s">
        <v>26</v>
      </c>
      <c r="I5119" s="25" t="s">
        <v>25</v>
      </c>
      <c r="J5119" s="21" t="s">
        <v>29</v>
      </c>
      <c r="K5119" s="26">
        <v>0.20181918144225999</v>
      </c>
      <c r="L5119" s="26">
        <v>0.34611082077026301</v>
      </c>
      <c r="N5119">
        <f>(Tabell1[[#This Row],[TP]]+Tabell1[[#This Row],[TN]])/(Tabell1[[#This Row],[TP]]+Tabell1[[#This Row],[TN]]+Tabell1[[#This Row],[FP]]+Tabell1[[#This Row],[FN]])</f>
        <v>0.78066443378292749</v>
      </c>
      <c r="O5119">
        <f>Tabell1[[#This Row],[TP]]/(Tabell1[[#This Row],[TP]]+Tabell1[[#This Row],[FP]])</f>
        <v>0.97400892622735624</v>
      </c>
      <c r="P5119">
        <f>Tabell1[[#This Row],[TP]]/(Tabell1[[#This Row],[TP]]+Tabell1[[#This Row],[FN]])</f>
        <v>0.76931052358735097</v>
      </c>
      <c r="Q5119">
        <f>2*(Tabell1[[#This Row],[Recall]] * Tabell1[[#This Row],[Precision]]) / (Tabell1[[#This Row],[Recall]] + Tabell1[[#This Row],[Precision]])</f>
        <v>0.85964200892081333</v>
      </c>
      <c r="R5119">
        <v>7420</v>
      </c>
      <c r="S5119">
        <v>1204</v>
      </c>
      <c r="T5119">
        <v>198</v>
      </c>
      <c r="U5119">
        <v>2225</v>
      </c>
    </row>
    <row r="5120" spans="1:21" hidden="1" x14ac:dyDescent="0.3">
      <c r="A5120" s="23" t="s">
        <v>48</v>
      </c>
      <c r="B5120" s="23" t="s">
        <v>33</v>
      </c>
      <c r="C5120" s="23" t="s">
        <v>40</v>
      </c>
      <c r="D5120" s="20" t="s">
        <v>23</v>
      </c>
      <c r="E5120" t="s">
        <v>24</v>
      </c>
      <c r="F5120" s="25" t="s">
        <v>30</v>
      </c>
      <c r="G5120" s="25" t="s">
        <v>26</v>
      </c>
      <c r="H5120" s="25" t="s">
        <v>26</v>
      </c>
      <c r="I5120" s="25" t="s">
        <v>25</v>
      </c>
      <c r="J5120" s="25" t="s">
        <v>26</v>
      </c>
      <c r="K5120" s="26">
        <v>0.195474863052368</v>
      </c>
      <c r="L5120" s="26">
        <v>0.34208488464355402</v>
      </c>
      <c r="N5120">
        <f>(Tabell1[[#This Row],[TP]]+Tabell1[[#This Row],[TN]])/(Tabell1[[#This Row],[TP]]+Tabell1[[#This Row],[TN]]+Tabell1[[#This Row],[FP]]+Tabell1[[#This Row],[FN]])</f>
        <v>0.78066443378292749</v>
      </c>
      <c r="O5120">
        <f>Tabell1[[#This Row],[TP]]/(Tabell1[[#This Row],[TP]]+Tabell1[[#This Row],[FP]])</f>
        <v>0.97400892622735624</v>
      </c>
      <c r="P5120">
        <f>Tabell1[[#This Row],[TP]]/(Tabell1[[#This Row],[TP]]+Tabell1[[#This Row],[FN]])</f>
        <v>0.76931052358735097</v>
      </c>
      <c r="Q5120">
        <f>2*(Tabell1[[#This Row],[Recall]] * Tabell1[[#This Row],[Precision]]) / (Tabell1[[#This Row],[Recall]] + Tabell1[[#This Row],[Precision]])</f>
        <v>0.85964200892081333</v>
      </c>
      <c r="R5120">
        <v>7420</v>
      </c>
      <c r="S5120">
        <v>1204</v>
      </c>
      <c r="T5120">
        <v>198</v>
      </c>
      <c r="U5120">
        <v>2225</v>
      </c>
    </row>
    <row r="5121" spans="1:21" hidden="1" x14ac:dyDescent="0.3">
      <c r="A5121" s="25" t="s">
        <v>20</v>
      </c>
      <c r="B5121" s="21" t="s">
        <v>32</v>
      </c>
      <c r="C5121" s="23" t="s">
        <v>40</v>
      </c>
      <c r="D5121" s="23" t="s">
        <v>40</v>
      </c>
      <c r="E5121" t="s">
        <v>46</v>
      </c>
      <c r="F5121" s="19" t="s">
        <v>21</v>
      </c>
      <c r="G5121" s="25" t="s">
        <v>26</v>
      </c>
      <c r="H5121" s="25" t="s">
        <v>26</v>
      </c>
      <c r="I5121" s="25" t="s">
        <v>25</v>
      </c>
      <c r="J5121" s="25" t="s">
        <v>26</v>
      </c>
      <c r="K5121" s="26">
        <v>1.3090391159057599</v>
      </c>
      <c r="L5121" s="26">
        <v>2.6390354633331299</v>
      </c>
      <c r="N5121">
        <f>(Tabell1[[#This Row],[TP]]+Tabell1[[#This Row],[TN]])/(Tabell1[[#This Row],[TP]]+Tabell1[[#This Row],[TN]]+Tabell1[[#This Row],[FP]]+Tabell1[[#This Row],[FN]])</f>
        <v>0.8595505617977528</v>
      </c>
      <c r="O5121">
        <f>Tabell1[[#This Row],[TP]]/(Tabell1[[#This Row],[TP]]+Tabell1[[#This Row],[FP]])</f>
        <v>0.85652409312398481</v>
      </c>
      <c r="P5121">
        <f>Tabell1[[#This Row],[TP]]/(Tabell1[[#This Row],[TP]]+Tabell1[[#This Row],[FN]])</f>
        <v>0.86275222686784225</v>
      </c>
      <c r="Q5121">
        <f>2*(Tabell1[[#This Row],[Recall]] * Tabell1[[#This Row],[Precision]]) / (Tabell1[[#This Row],[Recall]] + Tabell1[[#This Row],[Precision]])</f>
        <v>0.85962687918855285</v>
      </c>
      <c r="R5121">
        <v>4746</v>
      </c>
      <c r="S5121">
        <v>4740</v>
      </c>
      <c r="T5121">
        <v>795</v>
      </c>
      <c r="U5121">
        <v>755</v>
      </c>
    </row>
    <row r="5122" spans="1:21" hidden="1" x14ac:dyDescent="0.3">
      <c r="A5122" s="23" t="s">
        <v>48</v>
      </c>
      <c r="B5122" s="25" t="s">
        <v>22</v>
      </c>
      <c r="C5122" s="23" t="s">
        <v>40</v>
      </c>
      <c r="D5122" s="20" t="s">
        <v>23</v>
      </c>
      <c r="E5122" t="s">
        <v>24</v>
      </c>
      <c r="F5122" s="19" t="s">
        <v>21</v>
      </c>
      <c r="G5122" s="21" t="s">
        <v>29</v>
      </c>
      <c r="H5122" s="21" t="s">
        <v>29</v>
      </c>
      <c r="I5122" s="25" t="s">
        <v>25</v>
      </c>
      <c r="J5122" s="21" t="s">
        <v>29</v>
      </c>
      <c r="K5122" s="26">
        <v>0.13862991333007799</v>
      </c>
      <c r="L5122" s="26">
        <v>0.21169257164001401</v>
      </c>
      <c r="N5122">
        <f>(Tabell1[[#This Row],[TP]]+Tabell1[[#This Row],[TN]])/(Tabell1[[#This Row],[TP]]+Tabell1[[#This Row],[TN]]+Tabell1[[#This Row],[FP]]+Tabell1[[#This Row],[FN]])</f>
        <v>0.77858242056666971</v>
      </c>
      <c r="O5122">
        <f>Tabell1[[#This Row],[TP]]/(Tabell1[[#This Row],[TP]]+Tabell1[[#This Row],[FP]])</f>
        <v>0.96415215989684078</v>
      </c>
      <c r="P5122">
        <f>Tabell1[[#This Row],[TP]]/(Tabell1[[#This Row],[TP]]+Tabell1[[#This Row],[FN]])</f>
        <v>0.77522032141005703</v>
      </c>
      <c r="Q5122">
        <f>2*(Tabell1[[#This Row],[Recall]] * Tabell1[[#This Row],[Precision]]) / (Tabell1[[#This Row],[Recall]] + Tabell1[[#This Row],[Precision]])</f>
        <v>0.85942528735632184</v>
      </c>
      <c r="R5122">
        <v>7477</v>
      </c>
      <c r="S5122">
        <v>1124</v>
      </c>
      <c r="T5122">
        <v>278</v>
      </c>
      <c r="U5122">
        <v>2168</v>
      </c>
    </row>
    <row r="5123" spans="1:21" hidden="1" x14ac:dyDescent="0.3">
      <c r="A5123" s="21" t="s">
        <v>31</v>
      </c>
      <c r="B5123" s="21" t="s">
        <v>32</v>
      </c>
      <c r="C5123" s="23" t="s">
        <v>40</v>
      </c>
      <c r="D5123" s="23" t="s">
        <v>40</v>
      </c>
      <c r="E5123" t="s">
        <v>46</v>
      </c>
      <c r="F5123" s="25" t="s">
        <v>30</v>
      </c>
      <c r="G5123" s="21" t="s">
        <v>29</v>
      </c>
      <c r="H5123" s="21" t="s">
        <v>29</v>
      </c>
      <c r="I5123" s="21"/>
      <c r="J5123" s="21" t="s">
        <v>29</v>
      </c>
      <c r="K5123" s="26">
        <v>1.97015857696533</v>
      </c>
      <c r="L5123" s="26">
        <v>0.95827102661132801</v>
      </c>
      <c r="N5123">
        <f>(Tabell1[[#This Row],[TP]]+Tabell1[[#This Row],[TN]])/(Tabell1[[#This Row],[TP]]+Tabell1[[#This Row],[TN]]+Tabell1[[#This Row],[FP]]+Tabell1[[#This Row],[FN]])</f>
        <v>0.86145342515404133</v>
      </c>
      <c r="O5123">
        <f>Tabell1[[#This Row],[TP]]/(Tabell1[[#This Row],[TP]]+Tabell1[[#This Row],[FP]])</f>
        <v>0.87024608501118572</v>
      </c>
      <c r="P5123">
        <f>Tabell1[[#This Row],[TP]]/(Tabell1[[#This Row],[TP]]+Tabell1[[#This Row],[FN]])</f>
        <v>0.84857298672968551</v>
      </c>
      <c r="Q5123">
        <f>2*(Tabell1[[#This Row],[Recall]] * Tabell1[[#This Row],[Precision]]) / (Tabell1[[#This Row],[Recall]] + Tabell1[[#This Row],[Precision]])</f>
        <v>0.85927289461573864</v>
      </c>
      <c r="R5123">
        <v>4668</v>
      </c>
      <c r="S5123">
        <v>4839</v>
      </c>
      <c r="T5123">
        <v>696</v>
      </c>
      <c r="U5123">
        <v>833</v>
      </c>
    </row>
    <row r="5124" spans="1:21" hidden="1" x14ac:dyDescent="0.3">
      <c r="A5124" s="21" t="s">
        <v>31</v>
      </c>
      <c r="B5124" s="25" t="s">
        <v>22</v>
      </c>
      <c r="C5124" s="23" t="s">
        <v>40</v>
      </c>
      <c r="D5124" s="23" t="s">
        <v>40</v>
      </c>
      <c r="E5124" t="s">
        <v>41</v>
      </c>
      <c r="F5124" s="19" t="s">
        <v>21</v>
      </c>
      <c r="G5124" s="21" t="s">
        <v>29</v>
      </c>
      <c r="H5124" s="25" t="s">
        <v>26</v>
      </c>
      <c r="I5124" s="21"/>
      <c r="J5124" s="21" t="s">
        <v>29</v>
      </c>
      <c r="K5124" s="26">
        <v>0.50080609321594205</v>
      </c>
      <c r="L5124" s="26">
        <v>0.26112437248229903</v>
      </c>
      <c r="N5124">
        <f>(Tabell1[[#This Row],[TP]]+Tabell1[[#This Row],[TN]])/(Tabell1[[#This Row],[TP]]+Tabell1[[#This Row],[TN]]+Tabell1[[#This Row],[FP]]+Tabell1[[#This Row],[FN]])</f>
        <v>0.86366507263376346</v>
      </c>
      <c r="O5124">
        <f>Tabell1[[#This Row],[TP]]/(Tabell1[[#This Row],[TP]]+Tabell1[[#This Row],[FP]])</f>
        <v>0.88869598765432101</v>
      </c>
      <c r="P5124">
        <f>Tabell1[[#This Row],[TP]]/(Tabell1[[#This Row],[TP]]+Tabell1[[#This Row],[FN]])</f>
        <v>0.83143836852553687</v>
      </c>
      <c r="Q5124">
        <f>2*(Tabell1[[#This Row],[Recall]] * Tabell1[[#This Row],[Precision]]) / (Tabell1[[#This Row],[Recall]] + Tabell1[[#This Row],[Precision]])</f>
        <v>0.85911421911421915</v>
      </c>
      <c r="R5124">
        <v>4607</v>
      </c>
      <c r="S5124">
        <v>4965</v>
      </c>
      <c r="T5124">
        <v>577</v>
      </c>
      <c r="U5124">
        <v>934</v>
      </c>
    </row>
    <row r="5125" spans="1:21" hidden="1" x14ac:dyDescent="0.3">
      <c r="A5125" s="25" t="s">
        <v>20</v>
      </c>
      <c r="B5125" s="21" t="s">
        <v>32</v>
      </c>
      <c r="C5125" s="23" t="s">
        <v>40</v>
      </c>
      <c r="D5125" s="23" t="s">
        <v>40</v>
      </c>
      <c r="E5125" t="s">
        <v>46</v>
      </c>
      <c r="F5125" s="19" t="s">
        <v>21</v>
      </c>
      <c r="G5125" s="21" t="s">
        <v>29</v>
      </c>
      <c r="H5125" s="25" t="s">
        <v>26</v>
      </c>
      <c r="I5125" s="25" t="s">
        <v>25</v>
      </c>
      <c r="J5125" s="25" t="s">
        <v>26</v>
      </c>
      <c r="K5125" s="26">
        <v>1.3221867084503101</v>
      </c>
      <c r="L5125" s="26">
        <v>2.8357691764831499</v>
      </c>
      <c r="N5125">
        <f>(Tabell1[[#This Row],[TP]]+Tabell1[[#This Row],[TN]])/(Tabell1[[#This Row],[TP]]+Tabell1[[#This Row],[TN]]+Tabell1[[#This Row],[FP]]+Tabell1[[#This Row],[FN]])</f>
        <v>0.85900688655309898</v>
      </c>
      <c r="O5125">
        <f>Tabell1[[#This Row],[TP]]/(Tabell1[[#This Row],[TP]]+Tabell1[[#This Row],[FP]])</f>
        <v>0.85611121141000179</v>
      </c>
      <c r="P5125">
        <f>Tabell1[[#This Row],[TP]]/(Tabell1[[#This Row],[TP]]+Tabell1[[#This Row],[FN]])</f>
        <v>0.86202508634793673</v>
      </c>
      <c r="Q5125">
        <f>2*(Tabell1[[#This Row],[Recall]] * Tabell1[[#This Row],[Precision]]) / (Tabell1[[#This Row],[Recall]] + Tabell1[[#This Row],[Precision]])</f>
        <v>0.85905797101449266</v>
      </c>
      <c r="R5125">
        <v>4742</v>
      </c>
      <c r="S5125">
        <v>4738</v>
      </c>
      <c r="T5125">
        <v>797</v>
      </c>
      <c r="U5125">
        <v>759</v>
      </c>
    </row>
    <row r="5126" spans="1:21" hidden="1" x14ac:dyDescent="0.3">
      <c r="A5126" s="23" t="s">
        <v>48</v>
      </c>
      <c r="B5126" s="23" t="s">
        <v>33</v>
      </c>
      <c r="C5126" s="23" t="s">
        <v>40</v>
      </c>
      <c r="D5126" s="20" t="s">
        <v>23</v>
      </c>
      <c r="E5126" t="s">
        <v>24</v>
      </c>
      <c r="F5126" s="25" t="s">
        <v>30</v>
      </c>
      <c r="G5126" s="21" t="s">
        <v>29</v>
      </c>
      <c r="H5126" s="25" t="s">
        <v>26</v>
      </c>
      <c r="I5126" s="25" t="s">
        <v>25</v>
      </c>
      <c r="J5126" s="25" t="s">
        <v>26</v>
      </c>
      <c r="K5126" s="26">
        <v>0.190496206283569</v>
      </c>
      <c r="L5126" s="26">
        <v>0.33735489845275801</v>
      </c>
      <c r="N5126">
        <f>(Tabell1[[#This Row],[TP]]+Tabell1[[#This Row],[TN]])/(Tabell1[[#This Row],[TP]]+Tabell1[[#This Row],[TN]]+Tabell1[[#This Row],[FP]]+Tabell1[[#This Row],[FN]])</f>
        <v>0.77984973295917448</v>
      </c>
      <c r="O5126">
        <f>Tabell1[[#This Row],[TP]]/(Tabell1[[#This Row],[TP]]+Tabell1[[#This Row],[FP]])</f>
        <v>0.97397818372979361</v>
      </c>
      <c r="P5126">
        <f>Tabell1[[#This Row],[TP]]/(Tabell1[[#This Row],[TP]]+Tabell1[[#This Row],[FN]])</f>
        <v>0.76837739761534474</v>
      </c>
      <c r="Q5126">
        <f>2*(Tabell1[[#This Row],[Recall]] * Tabell1[[#This Row],[Precision]]) / (Tabell1[[#This Row],[Recall]] + Tabell1[[#This Row],[Precision]])</f>
        <v>0.85904717746609471</v>
      </c>
      <c r="R5126">
        <v>7411</v>
      </c>
      <c r="S5126">
        <v>1204</v>
      </c>
      <c r="T5126">
        <v>198</v>
      </c>
      <c r="U5126">
        <v>2234</v>
      </c>
    </row>
    <row r="5127" spans="1:21" hidden="1" x14ac:dyDescent="0.3">
      <c r="A5127" s="23" t="s">
        <v>48</v>
      </c>
      <c r="B5127" s="23" t="s">
        <v>33</v>
      </c>
      <c r="C5127" s="23" t="s">
        <v>40</v>
      </c>
      <c r="D5127" s="20" t="s">
        <v>23</v>
      </c>
      <c r="E5127" t="s">
        <v>24</v>
      </c>
      <c r="F5127" s="25" t="s">
        <v>30</v>
      </c>
      <c r="G5127" s="21" t="s">
        <v>29</v>
      </c>
      <c r="H5127" s="25" t="s">
        <v>26</v>
      </c>
      <c r="I5127" s="25" t="s">
        <v>25</v>
      </c>
      <c r="J5127" s="21" t="s">
        <v>29</v>
      </c>
      <c r="K5127" s="26">
        <v>0.18105220794677701</v>
      </c>
      <c r="L5127" s="26">
        <v>0.32872533798217701</v>
      </c>
      <c r="N5127">
        <f>(Tabell1[[#This Row],[TP]]+Tabell1[[#This Row],[TN]])/(Tabell1[[#This Row],[TP]]+Tabell1[[#This Row],[TN]]+Tabell1[[#This Row],[FP]]+Tabell1[[#This Row],[FN]])</f>
        <v>0.77984973295917448</v>
      </c>
      <c r="O5127">
        <f>Tabell1[[#This Row],[TP]]/(Tabell1[[#This Row],[TP]]+Tabell1[[#This Row],[FP]])</f>
        <v>0.97397818372979361</v>
      </c>
      <c r="P5127">
        <f>Tabell1[[#This Row],[TP]]/(Tabell1[[#This Row],[TP]]+Tabell1[[#This Row],[FN]])</f>
        <v>0.76837739761534474</v>
      </c>
      <c r="Q5127">
        <f>2*(Tabell1[[#This Row],[Recall]] * Tabell1[[#This Row],[Precision]]) / (Tabell1[[#This Row],[Recall]] + Tabell1[[#This Row],[Precision]])</f>
        <v>0.85904717746609471</v>
      </c>
      <c r="R5127">
        <v>7411</v>
      </c>
      <c r="S5127">
        <v>1204</v>
      </c>
      <c r="T5127">
        <v>198</v>
      </c>
      <c r="U5127">
        <v>2234</v>
      </c>
    </row>
    <row r="5128" spans="1:21" hidden="1" x14ac:dyDescent="0.3">
      <c r="A5128" s="25" t="s">
        <v>20</v>
      </c>
      <c r="B5128" s="21" t="s">
        <v>32</v>
      </c>
      <c r="C5128" s="23" t="s">
        <v>40</v>
      </c>
      <c r="D5128" s="23" t="s">
        <v>40</v>
      </c>
      <c r="E5128" t="s">
        <v>46</v>
      </c>
      <c r="F5128" s="25" t="s">
        <v>30</v>
      </c>
      <c r="G5128" s="21" t="s">
        <v>29</v>
      </c>
      <c r="H5128" s="21" t="s">
        <v>29</v>
      </c>
      <c r="I5128" s="25" t="s">
        <v>25</v>
      </c>
      <c r="J5128" s="21" t="s">
        <v>29</v>
      </c>
      <c r="K5128" s="26">
        <v>3.7438194751739502</v>
      </c>
      <c r="L5128" s="26">
        <v>8.7704548835754395</v>
      </c>
      <c r="N5128">
        <f>(Tabell1[[#This Row],[TP]]+Tabell1[[#This Row],[TN]])/(Tabell1[[#This Row],[TP]]+Tabell1[[#This Row],[TN]]+Tabell1[[#This Row],[FP]]+Tabell1[[#This Row],[FN]])</f>
        <v>0.85900688655309898</v>
      </c>
      <c r="O5128">
        <f>Tabell1[[#This Row],[TP]]/(Tabell1[[#This Row],[TP]]+Tabell1[[#This Row],[FP]])</f>
        <v>0.8566262881938167</v>
      </c>
      <c r="P5128">
        <f>Tabell1[[#This Row],[TP]]/(Tabell1[[#This Row],[TP]]+Tabell1[[#This Row],[FN]])</f>
        <v>0.86129794582803132</v>
      </c>
      <c r="Q5128">
        <f>2*(Tabell1[[#This Row],[Recall]] * Tabell1[[#This Row],[Precision]]) / (Tabell1[[#This Row],[Recall]] + Tabell1[[#This Row],[Precision]])</f>
        <v>0.85895576504713556</v>
      </c>
      <c r="R5128">
        <v>4738</v>
      </c>
      <c r="S5128">
        <v>4742</v>
      </c>
      <c r="T5128">
        <v>793</v>
      </c>
      <c r="U5128">
        <v>763</v>
      </c>
    </row>
    <row r="5129" spans="1:21" hidden="1" x14ac:dyDescent="0.3">
      <c r="A5129" s="21" t="s">
        <v>31</v>
      </c>
      <c r="B5129" s="23" t="s">
        <v>33</v>
      </c>
      <c r="C5129" s="24" t="s">
        <v>38</v>
      </c>
      <c r="D5129" s="24" t="s">
        <v>38</v>
      </c>
      <c r="E5129" t="s">
        <v>39</v>
      </c>
      <c r="F5129" s="25" t="s">
        <v>30</v>
      </c>
      <c r="G5129" s="25" t="s">
        <v>26</v>
      </c>
      <c r="H5129" s="21" t="s">
        <v>29</v>
      </c>
      <c r="I5129" s="21"/>
      <c r="J5129" s="21" t="s">
        <v>29</v>
      </c>
      <c r="K5129" s="26">
        <v>42.741855382919297</v>
      </c>
      <c r="L5129" s="26">
        <v>1.4751996994018499</v>
      </c>
      <c r="N5129">
        <f>(Tabell1[[#This Row],[TP]]+Tabell1[[#This Row],[TN]])/(Tabell1[[#This Row],[TP]]+Tabell1[[#This Row],[TN]]+Tabell1[[#This Row],[FP]]+Tabell1[[#This Row],[FN]])</f>
        <v>0.80509772133657576</v>
      </c>
      <c r="O5129">
        <f>Tabell1[[#This Row],[TP]]/(Tabell1[[#This Row],[TP]]+Tabell1[[#This Row],[FP]])</f>
        <v>0.7610404624277457</v>
      </c>
      <c r="P5129">
        <f>Tabell1[[#This Row],[TP]]/(Tabell1[[#This Row],[TP]]+Tabell1[[#This Row],[FN]])</f>
        <v>0.98547904191616764</v>
      </c>
      <c r="Q5129">
        <f>2*(Tabell1[[#This Row],[Recall]] * Tabell1[[#This Row],[Precision]]) / (Tabell1[[#This Row],[Recall]] + Tabell1[[#This Row],[Precision]])</f>
        <v>0.85883887801696013</v>
      </c>
      <c r="R5129">
        <v>6583</v>
      </c>
      <c r="S5129">
        <v>2356</v>
      </c>
      <c r="T5129">
        <v>2067</v>
      </c>
      <c r="U5129">
        <v>97</v>
      </c>
    </row>
    <row r="5130" spans="1:21" hidden="1" x14ac:dyDescent="0.3">
      <c r="A5130" s="23" t="s">
        <v>48</v>
      </c>
      <c r="B5130" s="25" t="s">
        <v>22</v>
      </c>
      <c r="C5130" s="24" t="s">
        <v>38</v>
      </c>
      <c r="D5130" s="24" t="s">
        <v>38</v>
      </c>
      <c r="E5130" t="s">
        <v>45</v>
      </c>
      <c r="F5130" s="19" t="s">
        <v>21</v>
      </c>
      <c r="G5130" s="25" t="s">
        <v>26</v>
      </c>
      <c r="H5130" s="25" t="s">
        <v>26</v>
      </c>
      <c r="I5130" s="21"/>
      <c r="J5130" s="25" t="s">
        <v>26</v>
      </c>
      <c r="K5130" s="26">
        <v>0.14062380790710399</v>
      </c>
      <c r="L5130" s="26">
        <v>0.36004090309143</v>
      </c>
      <c r="N5130">
        <f>(Tabell1[[#This Row],[TP]]+Tabell1[[#This Row],[TN]])/(Tabell1[[#This Row],[TP]]+Tabell1[[#This Row],[TN]]+Tabell1[[#This Row],[FP]]+Tabell1[[#This Row],[FN]])</f>
        <v>0.80636125417909099</v>
      </c>
      <c r="O5130">
        <f>Tabell1[[#This Row],[TP]]/(Tabell1[[#This Row],[TP]]+Tabell1[[#This Row],[FP]])</f>
        <v>0.76139817629179329</v>
      </c>
      <c r="P5130">
        <f>Tabell1[[#This Row],[TP]]/(Tabell1[[#This Row],[TP]]+Tabell1[[#This Row],[FN]])</f>
        <v>0.98458049886621313</v>
      </c>
      <c r="Q5130">
        <f>2*(Tabell1[[#This Row],[Recall]] * Tabell1[[#This Row],[Precision]]) / (Tabell1[[#This Row],[Recall]] + Tabell1[[#This Row],[Precision]])</f>
        <v>0.8587250313138638</v>
      </c>
      <c r="R5130">
        <v>6513</v>
      </c>
      <c r="S5130">
        <v>2411</v>
      </c>
      <c r="T5130">
        <v>2041</v>
      </c>
      <c r="U5130">
        <v>102</v>
      </c>
    </row>
    <row r="5131" spans="1:21" hidden="1" x14ac:dyDescent="0.3">
      <c r="A5131" s="21" t="s">
        <v>31</v>
      </c>
      <c r="B5131" s="23" t="s">
        <v>33</v>
      </c>
      <c r="C5131" s="24" t="s">
        <v>38</v>
      </c>
      <c r="D5131" s="24" t="s">
        <v>38</v>
      </c>
      <c r="E5131" t="s">
        <v>39</v>
      </c>
      <c r="F5131" s="25" t="s">
        <v>30</v>
      </c>
      <c r="G5131" s="25" t="s">
        <v>26</v>
      </c>
      <c r="H5131" s="21" t="s">
        <v>29</v>
      </c>
      <c r="I5131" s="25" t="s">
        <v>25</v>
      </c>
      <c r="J5131" s="21" t="s">
        <v>29</v>
      </c>
      <c r="K5131" s="26">
        <v>47.233625650405799</v>
      </c>
      <c r="L5131" s="26">
        <v>2.26348447799682</v>
      </c>
      <c r="N5131">
        <f>(Tabell1[[#This Row],[TP]]+Tabell1[[#This Row],[TN]])/(Tabell1[[#This Row],[TP]]+Tabell1[[#This Row],[TN]]+Tabell1[[#This Row],[FP]]+Tabell1[[#This Row],[FN]])</f>
        <v>0.80635864180852024</v>
      </c>
      <c r="O5131">
        <f>Tabell1[[#This Row],[TP]]/(Tabell1[[#This Row],[TP]]+Tabell1[[#This Row],[FP]])</f>
        <v>0.76528460997891778</v>
      </c>
      <c r="P5131">
        <f>Tabell1[[#This Row],[TP]]/(Tabell1[[#This Row],[TP]]+Tabell1[[#This Row],[FN]])</f>
        <v>0.97814371257485033</v>
      </c>
      <c r="Q5131">
        <f>2*(Tabell1[[#This Row],[Recall]] * Tabell1[[#This Row],[Precision]]) / (Tabell1[[#This Row],[Recall]] + Tabell1[[#This Row],[Precision]])</f>
        <v>0.85871993691680903</v>
      </c>
      <c r="R5131">
        <v>6534</v>
      </c>
      <c r="S5131">
        <v>2419</v>
      </c>
      <c r="T5131">
        <v>2004</v>
      </c>
      <c r="U5131">
        <v>146</v>
      </c>
    </row>
    <row r="5132" spans="1:21" hidden="1" x14ac:dyDescent="0.3">
      <c r="A5132" s="23" t="s">
        <v>48</v>
      </c>
      <c r="B5132" s="25" t="s">
        <v>22</v>
      </c>
      <c r="C5132" s="23" t="s">
        <v>40</v>
      </c>
      <c r="D5132" s="20" t="s">
        <v>23</v>
      </c>
      <c r="E5132" t="s">
        <v>24</v>
      </c>
      <c r="F5132" s="25" t="s">
        <v>30</v>
      </c>
      <c r="G5132" s="25" t="s">
        <v>26</v>
      </c>
      <c r="H5132" s="25" t="s">
        <v>26</v>
      </c>
      <c r="I5132" s="21"/>
      <c r="J5132" s="25" t="s">
        <v>26</v>
      </c>
      <c r="K5132" s="26">
        <v>0.70829844474792403</v>
      </c>
      <c r="L5132" s="26">
        <v>0.38593816757202098</v>
      </c>
      <c r="N5132">
        <f>(Tabell1[[#This Row],[TP]]+Tabell1[[#This Row],[TN]])/(Tabell1[[#This Row],[TP]]+Tabell1[[#This Row],[TN]]+Tabell1[[#This Row],[FP]]+Tabell1[[#This Row],[FN]])</f>
        <v>0.77939712139042272</v>
      </c>
      <c r="O5132">
        <f>Tabell1[[#This Row],[TP]]/(Tabell1[[#This Row],[TP]]+Tabell1[[#This Row],[FP]])</f>
        <v>0.9740857669034465</v>
      </c>
      <c r="P5132">
        <f>Tabell1[[#This Row],[TP]]/(Tabell1[[#This Row],[TP]]+Tabell1[[#This Row],[FN]])</f>
        <v>0.76775531363400729</v>
      </c>
      <c r="Q5132">
        <f>2*(Tabell1[[#This Row],[Recall]] * Tabell1[[#This Row],[Precision]]) / (Tabell1[[#This Row],[Recall]] + Tabell1[[#This Row],[Precision]])</f>
        <v>0.85870006377920804</v>
      </c>
      <c r="R5132">
        <v>7405</v>
      </c>
      <c r="S5132">
        <v>1205</v>
      </c>
      <c r="T5132">
        <v>197</v>
      </c>
      <c r="U5132">
        <v>2240</v>
      </c>
    </row>
    <row r="5133" spans="1:21" hidden="1" x14ac:dyDescent="0.3">
      <c r="A5133" s="23" t="s">
        <v>48</v>
      </c>
      <c r="B5133" s="25" t="s">
        <v>22</v>
      </c>
      <c r="C5133" s="24" t="s">
        <v>38</v>
      </c>
      <c r="D5133" s="24" t="s">
        <v>38</v>
      </c>
      <c r="E5133" t="s">
        <v>45</v>
      </c>
      <c r="F5133" s="19" t="s">
        <v>21</v>
      </c>
      <c r="G5133" s="25" t="s">
        <v>26</v>
      </c>
      <c r="H5133" s="25" t="s">
        <v>26</v>
      </c>
      <c r="I5133" s="21"/>
      <c r="J5133" s="21" t="s">
        <v>29</v>
      </c>
      <c r="K5133" s="26">
        <v>0.139126300811767</v>
      </c>
      <c r="L5133" s="26">
        <v>0.388961791992187</v>
      </c>
      <c r="N5133">
        <f>(Tabell1[[#This Row],[TP]]+Tabell1[[#This Row],[TN]])/(Tabell1[[#This Row],[TP]]+Tabell1[[#This Row],[TN]]+Tabell1[[#This Row],[FP]]+Tabell1[[#This Row],[FN]])</f>
        <v>0.80618053673082135</v>
      </c>
      <c r="O5133">
        <f>Tabell1[[#This Row],[TP]]/(Tabell1[[#This Row],[TP]]+Tabell1[[#This Row],[FP]])</f>
        <v>0.76109813084112155</v>
      </c>
      <c r="P5133">
        <f>Tabell1[[#This Row],[TP]]/(Tabell1[[#This Row],[TP]]+Tabell1[[#This Row],[FN]])</f>
        <v>0.9848828420256992</v>
      </c>
      <c r="Q5133">
        <f>2*(Tabell1[[#This Row],[Recall]] * Tabell1[[#This Row],[Precision]]) / (Tabell1[[#This Row],[Recall]] + Tabell1[[#This Row],[Precision]])</f>
        <v>0.8586490939044481</v>
      </c>
      <c r="R5133">
        <v>6515</v>
      </c>
      <c r="S5133">
        <v>2407</v>
      </c>
      <c r="T5133">
        <v>2045</v>
      </c>
      <c r="U5133">
        <v>100</v>
      </c>
    </row>
    <row r="5134" spans="1:21" hidden="1" x14ac:dyDescent="0.3">
      <c r="A5134" s="23" t="s">
        <v>48</v>
      </c>
      <c r="B5134" s="25" t="s">
        <v>22</v>
      </c>
      <c r="C5134" s="23" t="s">
        <v>40</v>
      </c>
      <c r="D5134" s="20" t="s">
        <v>23</v>
      </c>
      <c r="E5134" t="s">
        <v>24</v>
      </c>
      <c r="F5134" s="25" t="s">
        <v>30</v>
      </c>
      <c r="G5134" s="21" t="s">
        <v>29</v>
      </c>
      <c r="H5134" s="21" t="s">
        <v>29</v>
      </c>
      <c r="I5134" s="25" t="s">
        <v>25</v>
      </c>
      <c r="J5134" s="25" t="s">
        <v>26</v>
      </c>
      <c r="K5134" s="26">
        <v>0.36228895187377902</v>
      </c>
      <c r="L5134" s="26">
        <v>0.36206150054931602</v>
      </c>
      <c r="N5134">
        <f>(Tabell1[[#This Row],[TP]]+Tabell1[[#This Row],[TN]])/(Tabell1[[#This Row],[TP]]+Tabell1[[#This Row],[TN]]+Tabell1[[#This Row],[FP]]+Tabell1[[#This Row],[FN]])</f>
        <v>0.77822033131166835</v>
      </c>
      <c r="O5134">
        <f>Tabell1[[#This Row],[TP]]/(Tabell1[[#This Row],[TP]]+Tabell1[[#This Row],[FP]])</f>
        <v>0.96934116112198299</v>
      </c>
      <c r="P5134">
        <f>Tabell1[[#This Row],[TP]]/(Tabell1[[#This Row],[TP]]+Tabell1[[#This Row],[FN]])</f>
        <v>0.77034733022291346</v>
      </c>
      <c r="Q5134">
        <f>2*(Tabell1[[#This Row],[Recall]] * Tabell1[[#This Row],[Precision]]) / (Tabell1[[#This Row],[Recall]] + Tabell1[[#This Row],[Precision]])</f>
        <v>0.85846331600231074</v>
      </c>
      <c r="R5134">
        <v>7430</v>
      </c>
      <c r="S5134">
        <v>1167</v>
      </c>
      <c r="T5134">
        <v>235</v>
      </c>
      <c r="U5134">
        <v>2215</v>
      </c>
    </row>
    <row r="5135" spans="1:21" hidden="1" x14ac:dyDescent="0.3">
      <c r="A5135" s="23" t="s">
        <v>48</v>
      </c>
      <c r="B5135" s="25" t="s">
        <v>22</v>
      </c>
      <c r="C5135" s="23" t="s">
        <v>40</v>
      </c>
      <c r="D5135" s="20" t="s">
        <v>23</v>
      </c>
      <c r="E5135" t="s">
        <v>24</v>
      </c>
      <c r="F5135" s="25" t="s">
        <v>30</v>
      </c>
      <c r="G5135" s="25" t="s">
        <v>26</v>
      </c>
      <c r="H5135" s="21" t="s">
        <v>29</v>
      </c>
      <c r="I5135" s="25" t="s">
        <v>25</v>
      </c>
      <c r="J5135" s="21" t="s">
        <v>29</v>
      </c>
      <c r="K5135" s="26">
        <v>0.418795585632324</v>
      </c>
      <c r="L5135" s="26">
        <v>0.38101291656494102</v>
      </c>
      <c r="N5135">
        <f>(Tabell1[[#This Row],[TP]]+Tabell1[[#This Row],[TN]])/(Tabell1[[#This Row],[TP]]+Tabell1[[#This Row],[TN]]+Tabell1[[#This Row],[FP]]+Tabell1[[#This Row],[FN]])</f>
        <v>0.77803928668416766</v>
      </c>
      <c r="O5135">
        <f>Tabell1[[#This Row],[TP]]/(Tabell1[[#This Row],[TP]]+Tabell1[[#This Row],[FP]])</f>
        <v>0.96859934853420193</v>
      </c>
      <c r="P5135">
        <f>Tabell1[[#This Row],[TP]]/(Tabell1[[#This Row],[TP]]+Tabell1[[#This Row],[FN]])</f>
        <v>0.77076205287713839</v>
      </c>
      <c r="Q5135">
        <f>2*(Tabell1[[#This Row],[Recall]] * Tabell1[[#This Row],[Precision]]) / (Tabell1[[#This Row],[Recall]] + Tabell1[[#This Row],[Precision]])</f>
        <v>0.85842956120092384</v>
      </c>
      <c r="R5135">
        <v>7434</v>
      </c>
      <c r="S5135">
        <v>1161</v>
      </c>
      <c r="T5135">
        <v>241</v>
      </c>
      <c r="U5135">
        <v>2211</v>
      </c>
    </row>
    <row r="5136" spans="1:21" hidden="1" x14ac:dyDescent="0.3">
      <c r="A5136" s="21" t="s">
        <v>31</v>
      </c>
      <c r="B5136" s="23" t="s">
        <v>33</v>
      </c>
      <c r="C5136" s="23" t="s">
        <v>40</v>
      </c>
      <c r="D5136" s="23" t="s">
        <v>40</v>
      </c>
      <c r="E5136" t="s">
        <v>41</v>
      </c>
      <c r="F5136" s="19" t="s">
        <v>21</v>
      </c>
      <c r="G5136" s="21" t="s">
        <v>29</v>
      </c>
      <c r="H5136" s="21" t="s">
        <v>29</v>
      </c>
      <c r="I5136" s="21"/>
      <c r="J5136" s="21" t="s">
        <v>29</v>
      </c>
      <c r="K5136" s="26">
        <v>69.290449380874605</v>
      </c>
      <c r="L5136" s="26">
        <v>0.63330698013305597</v>
      </c>
      <c r="N5136">
        <f>(Tabell1[[#This Row],[TP]]+Tabell1[[#This Row],[TN]])/(Tabell1[[#This Row],[TP]]+Tabell1[[#This Row],[TN]]+Tabell1[[#This Row],[FP]]+Tabell1[[#This Row],[FN]])</f>
        <v>0.85951457186682301</v>
      </c>
      <c r="O5136">
        <f>Tabell1[[#This Row],[TP]]/(Tabell1[[#This Row],[TP]]+Tabell1[[#This Row],[FP]])</f>
        <v>0.86604189636163176</v>
      </c>
      <c r="P5136">
        <f>Tabell1[[#This Row],[TP]]/(Tabell1[[#This Row],[TP]]+Tabell1[[#This Row],[FN]])</f>
        <v>0.85056848944233898</v>
      </c>
      <c r="Q5136">
        <f>2*(Tabell1[[#This Row],[Recall]] * Tabell1[[#This Row],[Precision]]) / (Tabell1[[#This Row],[Recall]] + Tabell1[[#This Row],[Precision]])</f>
        <v>0.85823545479377228</v>
      </c>
      <c r="R5136">
        <v>4713</v>
      </c>
      <c r="S5136">
        <v>4813</v>
      </c>
      <c r="T5136">
        <v>729</v>
      </c>
      <c r="U5136">
        <v>828</v>
      </c>
    </row>
    <row r="5137" spans="1:21" hidden="1" x14ac:dyDescent="0.3">
      <c r="A5137" s="25" t="s">
        <v>20</v>
      </c>
      <c r="B5137" s="21" t="s">
        <v>32</v>
      </c>
      <c r="C5137" s="23" t="s">
        <v>40</v>
      </c>
      <c r="D5137" s="23" t="s">
        <v>40</v>
      </c>
      <c r="E5137" t="s">
        <v>41</v>
      </c>
      <c r="F5137" s="19" t="s">
        <v>21</v>
      </c>
      <c r="G5137" s="21" t="s">
        <v>29</v>
      </c>
      <c r="H5137" s="21" t="s">
        <v>29</v>
      </c>
      <c r="I5137" s="21"/>
      <c r="J5137" s="25" t="s">
        <v>26</v>
      </c>
      <c r="K5137" s="26">
        <v>1.4516179561614899</v>
      </c>
      <c r="L5137" s="26">
        <v>3.2427833080291699</v>
      </c>
      <c r="N5137">
        <f>(Tabell1[[#This Row],[TP]]+Tabell1[[#This Row],[TN]])/(Tabell1[[#This Row],[TP]]+Tabell1[[#This Row],[TN]]+Tabell1[[#This Row],[FP]]+Tabell1[[#This Row],[FN]])</f>
        <v>0.8568979518180998</v>
      </c>
      <c r="O5137">
        <f>Tabell1[[#This Row],[TP]]/(Tabell1[[#This Row],[TP]]+Tabell1[[#This Row],[FP]])</f>
        <v>0.85118096252885811</v>
      </c>
      <c r="P5137">
        <f>Tabell1[[#This Row],[TP]]/(Tabell1[[#This Row],[TP]]+Tabell1[[#This Row],[FN]])</f>
        <v>0.86500631654935933</v>
      </c>
      <c r="Q5137">
        <f>2*(Tabell1[[#This Row],[Recall]] * Tabell1[[#This Row],[Precision]]) / (Tabell1[[#This Row],[Recall]] + Tabell1[[#This Row],[Precision]])</f>
        <v>0.85803795202291433</v>
      </c>
      <c r="R5137">
        <v>4793</v>
      </c>
      <c r="S5137">
        <v>4704</v>
      </c>
      <c r="T5137">
        <v>838</v>
      </c>
      <c r="U5137">
        <v>748</v>
      </c>
    </row>
    <row r="5138" spans="1:21" hidden="1" x14ac:dyDescent="0.3">
      <c r="A5138" s="25" t="s">
        <v>20</v>
      </c>
      <c r="B5138" s="21" t="s">
        <v>32</v>
      </c>
      <c r="C5138" s="23" t="s">
        <v>40</v>
      </c>
      <c r="D5138" s="23" t="s">
        <v>40</v>
      </c>
      <c r="E5138" t="s">
        <v>41</v>
      </c>
      <c r="F5138" s="19" t="s">
        <v>21</v>
      </c>
      <c r="G5138" s="25" t="s">
        <v>26</v>
      </c>
      <c r="H5138" s="21" t="s">
        <v>29</v>
      </c>
      <c r="I5138" s="21"/>
      <c r="J5138" s="25" t="s">
        <v>26</v>
      </c>
      <c r="K5138" s="26">
        <v>1.3932802677154501</v>
      </c>
      <c r="L5138" s="26">
        <v>3.2640388011932302</v>
      </c>
      <c r="N5138">
        <f>(Tabell1[[#This Row],[TP]]+Tabell1[[#This Row],[TN]])/(Tabell1[[#This Row],[TP]]+Tabell1[[#This Row],[TN]]+Tabell1[[#This Row],[FP]]+Tabell1[[#This Row],[FN]])</f>
        <v>0.8568979518180998</v>
      </c>
      <c r="O5138">
        <f>Tabell1[[#This Row],[TP]]/(Tabell1[[#This Row],[TP]]+Tabell1[[#This Row],[FP]])</f>
        <v>0.85118096252885811</v>
      </c>
      <c r="P5138">
        <f>Tabell1[[#This Row],[TP]]/(Tabell1[[#This Row],[TP]]+Tabell1[[#This Row],[FN]])</f>
        <v>0.86500631654935933</v>
      </c>
      <c r="Q5138">
        <f>2*(Tabell1[[#This Row],[Recall]] * Tabell1[[#This Row],[Precision]]) / (Tabell1[[#This Row],[Recall]] + Tabell1[[#This Row],[Precision]])</f>
        <v>0.85803795202291433</v>
      </c>
      <c r="R5138">
        <v>4793</v>
      </c>
      <c r="S5138">
        <v>4704</v>
      </c>
      <c r="T5138">
        <v>838</v>
      </c>
      <c r="U5138">
        <v>748</v>
      </c>
    </row>
    <row r="5139" spans="1:21" hidden="1" x14ac:dyDescent="0.3">
      <c r="A5139" s="21" t="s">
        <v>31</v>
      </c>
      <c r="B5139" s="23" t="s">
        <v>33</v>
      </c>
      <c r="C5139" s="24" t="s">
        <v>38</v>
      </c>
      <c r="D5139" s="24" t="s">
        <v>38</v>
      </c>
      <c r="E5139" t="s">
        <v>45</v>
      </c>
      <c r="F5139" s="25" t="s">
        <v>30</v>
      </c>
      <c r="G5139" s="25" t="s">
        <v>26</v>
      </c>
      <c r="H5139" s="25" t="s">
        <v>26</v>
      </c>
      <c r="I5139" s="21"/>
      <c r="J5139" s="21" t="s">
        <v>29</v>
      </c>
      <c r="K5139" s="26">
        <v>40.368440866470301</v>
      </c>
      <c r="L5139" s="26">
        <v>2.3879365921020499</v>
      </c>
      <c r="N5139">
        <f>(Tabell1[[#This Row],[TP]]+Tabell1[[#This Row],[TN]])/(Tabell1[[#This Row],[TP]]+Tabell1[[#This Row],[TN]]+Tabell1[[#This Row],[FP]]+Tabell1[[#This Row],[FN]])</f>
        <v>0.8048251558687991</v>
      </c>
      <c r="O5139">
        <f>Tabell1[[#This Row],[TP]]/(Tabell1[[#This Row],[TP]]+Tabell1[[#This Row],[FP]])</f>
        <v>0.75958512993823568</v>
      </c>
      <c r="P5139">
        <f>Tabell1[[#This Row],[TP]]/(Tabell1[[#This Row],[TP]]+Tabell1[[#This Row],[FN]])</f>
        <v>0.98533635676492815</v>
      </c>
      <c r="Q5139">
        <f>2*(Tabell1[[#This Row],[Recall]] * Tabell1[[#This Row],[Precision]]) / (Tabell1[[#This Row],[Recall]] + Tabell1[[#This Row],[Precision]])</f>
        <v>0.85785733087654659</v>
      </c>
      <c r="R5139">
        <v>6518</v>
      </c>
      <c r="S5139">
        <v>2389</v>
      </c>
      <c r="T5139">
        <v>2063</v>
      </c>
      <c r="U5139">
        <v>97</v>
      </c>
    </row>
    <row r="5140" spans="1:21" hidden="1" x14ac:dyDescent="0.3">
      <c r="A5140" s="25" t="s">
        <v>20</v>
      </c>
      <c r="B5140" s="21" t="s">
        <v>32</v>
      </c>
      <c r="C5140" s="23" t="s">
        <v>40</v>
      </c>
      <c r="D5140" s="23" t="s">
        <v>40</v>
      </c>
      <c r="E5140" t="s">
        <v>41</v>
      </c>
      <c r="F5140" s="19" t="s">
        <v>21</v>
      </c>
      <c r="G5140" s="21" t="s">
        <v>29</v>
      </c>
      <c r="H5140" s="21" t="s">
        <v>29</v>
      </c>
      <c r="I5140" s="25" t="s">
        <v>25</v>
      </c>
      <c r="J5140" s="25" t="s">
        <v>26</v>
      </c>
      <c r="K5140" s="26">
        <v>1.2867465019226001</v>
      </c>
      <c r="L5140" s="26">
        <v>3.0374500751495299</v>
      </c>
      <c r="N5140">
        <f>(Tabell1[[#This Row],[TP]]+Tabell1[[#This Row],[TN]])/(Tabell1[[#This Row],[TP]]+Tabell1[[#This Row],[TN]]+Tabell1[[#This Row],[FP]]+Tabell1[[#This Row],[FN]])</f>
        <v>0.85581521248759362</v>
      </c>
      <c r="O5140">
        <f>Tabell1[[#This Row],[TP]]/(Tabell1[[#This Row],[TP]]+Tabell1[[#This Row],[FP]])</f>
        <v>0.84630247672580361</v>
      </c>
      <c r="P5140">
        <f>Tabell1[[#This Row],[TP]]/(Tabell1[[#This Row],[TP]]+Tabell1[[#This Row],[FN]])</f>
        <v>0.86951813752030316</v>
      </c>
      <c r="Q5140">
        <f>2*(Tabell1[[#This Row],[Recall]] * Tabell1[[#This Row],[Precision]]) / (Tabell1[[#This Row],[Recall]] + Tabell1[[#This Row],[Precision]])</f>
        <v>0.85775324906533734</v>
      </c>
      <c r="R5140">
        <v>4818</v>
      </c>
      <c r="S5140">
        <v>4667</v>
      </c>
      <c r="T5140">
        <v>875</v>
      </c>
      <c r="U5140">
        <v>723</v>
      </c>
    </row>
    <row r="5141" spans="1:21" hidden="1" x14ac:dyDescent="0.3">
      <c r="A5141" s="25" t="s">
        <v>20</v>
      </c>
      <c r="B5141" s="21" t="s">
        <v>32</v>
      </c>
      <c r="C5141" s="23" t="s">
        <v>40</v>
      </c>
      <c r="D5141" s="23" t="s">
        <v>40</v>
      </c>
      <c r="E5141" t="s">
        <v>41</v>
      </c>
      <c r="F5141" s="19" t="s">
        <v>21</v>
      </c>
      <c r="G5141" s="25" t="s">
        <v>26</v>
      </c>
      <c r="H5141" s="21" t="s">
        <v>29</v>
      </c>
      <c r="I5141" s="25" t="s">
        <v>25</v>
      </c>
      <c r="J5141" s="25" t="s">
        <v>26</v>
      </c>
      <c r="K5141" s="26">
        <v>1.28391909599304</v>
      </c>
      <c r="L5141" s="26">
        <v>3.0418713092803902</v>
      </c>
      <c r="N5141">
        <f>(Tabell1[[#This Row],[TP]]+Tabell1[[#This Row],[TN]])/(Tabell1[[#This Row],[TP]]+Tabell1[[#This Row],[TN]]+Tabell1[[#This Row],[FP]]+Tabell1[[#This Row],[FN]])</f>
        <v>0.85581521248759362</v>
      </c>
      <c r="O5141">
        <f>Tabell1[[#This Row],[TP]]/(Tabell1[[#This Row],[TP]]+Tabell1[[#This Row],[FP]])</f>
        <v>0.84630247672580361</v>
      </c>
      <c r="P5141">
        <f>Tabell1[[#This Row],[TP]]/(Tabell1[[#This Row],[TP]]+Tabell1[[#This Row],[FN]])</f>
        <v>0.86951813752030316</v>
      </c>
      <c r="Q5141">
        <f>2*(Tabell1[[#This Row],[Recall]] * Tabell1[[#This Row],[Precision]]) / (Tabell1[[#This Row],[Recall]] + Tabell1[[#This Row],[Precision]])</f>
        <v>0.85775324906533734</v>
      </c>
      <c r="R5141">
        <v>4818</v>
      </c>
      <c r="S5141">
        <v>4667</v>
      </c>
      <c r="T5141">
        <v>875</v>
      </c>
      <c r="U5141">
        <v>723</v>
      </c>
    </row>
    <row r="5142" spans="1:21" hidden="1" x14ac:dyDescent="0.3">
      <c r="A5142" s="25" t="s">
        <v>20</v>
      </c>
      <c r="B5142" s="21" t="s">
        <v>32</v>
      </c>
      <c r="C5142" s="23" t="s">
        <v>40</v>
      </c>
      <c r="D5142" s="23" t="s">
        <v>40</v>
      </c>
      <c r="E5142" t="s">
        <v>41</v>
      </c>
      <c r="F5142" s="25" t="s">
        <v>30</v>
      </c>
      <c r="G5142" s="21" t="s">
        <v>29</v>
      </c>
      <c r="H5142" s="21" t="s">
        <v>29</v>
      </c>
      <c r="I5142" s="25" t="s">
        <v>25</v>
      </c>
      <c r="J5142" s="21" t="s">
        <v>29</v>
      </c>
      <c r="K5142" s="26">
        <v>3.06533551216125</v>
      </c>
      <c r="L5142" s="26">
        <v>7.8263897895812899</v>
      </c>
      <c r="N5142">
        <f>(Tabell1[[#This Row],[TP]]+Tabell1[[#This Row],[TN]])/(Tabell1[[#This Row],[TP]]+Tabell1[[#This Row],[TN]]+Tabell1[[#This Row],[FP]]+Tabell1[[#This Row],[FN]])</f>
        <v>0.86168005052783547</v>
      </c>
      <c r="O5142">
        <f>Tabell1[[#This Row],[TP]]/(Tabell1[[#This Row],[TP]]+Tabell1[[#This Row],[FP]])</f>
        <v>0.88273491214667688</v>
      </c>
      <c r="P5142">
        <f>Tabell1[[#This Row],[TP]]/(Tabell1[[#This Row],[TP]]+Tabell1[[#This Row],[FN]])</f>
        <v>0.83414546110810328</v>
      </c>
      <c r="Q5142">
        <f>2*(Tabell1[[#This Row],[Recall]] * Tabell1[[#This Row],[Precision]]) / (Tabell1[[#This Row],[Recall]] + Tabell1[[#This Row],[Precision]])</f>
        <v>0.8577526213231883</v>
      </c>
      <c r="R5142">
        <v>4622</v>
      </c>
      <c r="S5142">
        <v>4928</v>
      </c>
      <c r="T5142">
        <v>614</v>
      </c>
      <c r="U5142">
        <v>919</v>
      </c>
    </row>
    <row r="5143" spans="1:21" hidden="1" x14ac:dyDescent="0.3">
      <c r="A5143" s="25" t="s">
        <v>20</v>
      </c>
      <c r="B5143" s="21" t="s">
        <v>32</v>
      </c>
      <c r="C5143" s="23" t="s">
        <v>40</v>
      </c>
      <c r="D5143" s="23" t="s">
        <v>40</v>
      </c>
      <c r="E5143" t="s">
        <v>41</v>
      </c>
      <c r="F5143" s="25" t="s">
        <v>30</v>
      </c>
      <c r="G5143" s="25" t="s">
        <v>26</v>
      </c>
      <c r="H5143" s="21" t="s">
        <v>29</v>
      </c>
      <c r="I5143" s="25" t="s">
        <v>25</v>
      </c>
      <c r="J5143" s="21" t="s">
        <v>29</v>
      </c>
      <c r="K5143" s="26">
        <v>3.0310637950897199</v>
      </c>
      <c r="L5143" s="26">
        <v>7.7129797935485804</v>
      </c>
      <c r="N5143">
        <f>(Tabell1[[#This Row],[TP]]+Tabell1[[#This Row],[TN]])/(Tabell1[[#This Row],[TP]]+Tabell1[[#This Row],[TN]]+Tabell1[[#This Row],[FP]]+Tabell1[[#This Row],[FN]])</f>
        <v>0.86168005052783547</v>
      </c>
      <c r="O5143">
        <f>Tabell1[[#This Row],[TP]]/(Tabell1[[#This Row],[TP]]+Tabell1[[#This Row],[FP]])</f>
        <v>0.88273491214667688</v>
      </c>
      <c r="P5143">
        <f>Tabell1[[#This Row],[TP]]/(Tabell1[[#This Row],[TP]]+Tabell1[[#This Row],[FN]])</f>
        <v>0.83414546110810328</v>
      </c>
      <c r="Q5143">
        <f>2*(Tabell1[[#This Row],[Recall]] * Tabell1[[#This Row],[Precision]]) / (Tabell1[[#This Row],[Recall]] + Tabell1[[#This Row],[Precision]])</f>
        <v>0.8577526213231883</v>
      </c>
      <c r="R5143">
        <v>4622</v>
      </c>
      <c r="S5143">
        <v>4928</v>
      </c>
      <c r="T5143">
        <v>614</v>
      </c>
      <c r="U5143">
        <v>919</v>
      </c>
    </row>
    <row r="5144" spans="1:21" hidden="1" x14ac:dyDescent="0.3">
      <c r="A5144" s="25" t="s">
        <v>20</v>
      </c>
      <c r="B5144" s="21" t="s">
        <v>32</v>
      </c>
      <c r="C5144" s="23" t="s">
        <v>40</v>
      </c>
      <c r="D5144" s="23" t="s">
        <v>40</v>
      </c>
      <c r="E5144" t="s">
        <v>41</v>
      </c>
      <c r="F5144" s="19" t="s">
        <v>21</v>
      </c>
      <c r="G5144" s="21" t="s">
        <v>29</v>
      </c>
      <c r="H5144" s="25" t="s">
        <v>26</v>
      </c>
      <c r="I5144" s="21"/>
      <c r="J5144" s="21" t="s">
        <v>29</v>
      </c>
      <c r="K5144" s="26">
        <v>2.1710650920867902</v>
      </c>
      <c r="L5144" s="26">
        <v>5.8920476436614901</v>
      </c>
      <c r="N5144">
        <f>(Tabell1[[#This Row],[TP]]+Tabell1[[#This Row],[TN]])/(Tabell1[[#This Row],[TP]]+Tabell1[[#This Row],[TN]]+Tabell1[[#This Row],[FP]]+Tabell1[[#This Row],[FN]])</f>
        <v>0.86411621402147432</v>
      </c>
      <c r="O5144">
        <f>Tabell1[[#This Row],[TP]]/(Tabell1[[#This Row],[TP]]+Tabell1[[#This Row],[FP]])</f>
        <v>0.89990089197224976</v>
      </c>
      <c r="P5144">
        <f>Tabell1[[#This Row],[TP]]/(Tabell1[[#This Row],[TP]]+Tabell1[[#This Row],[FN]])</f>
        <v>0.81934668832340729</v>
      </c>
      <c r="Q5144">
        <f>2*(Tabell1[[#This Row],[Recall]] * Tabell1[[#This Row],[Precision]]) / (Tabell1[[#This Row],[Recall]] + Tabell1[[#This Row],[Precision]])</f>
        <v>0.85773663328924998</v>
      </c>
      <c r="R5144">
        <v>4540</v>
      </c>
      <c r="S5144">
        <v>5037</v>
      </c>
      <c r="T5144">
        <v>505</v>
      </c>
      <c r="U5144">
        <v>1001</v>
      </c>
    </row>
    <row r="5145" spans="1:21" hidden="1" x14ac:dyDescent="0.3">
      <c r="A5145" s="25" t="s">
        <v>20</v>
      </c>
      <c r="B5145" s="21" t="s">
        <v>32</v>
      </c>
      <c r="C5145" s="23" t="s">
        <v>40</v>
      </c>
      <c r="D5145" s="23" t="s">
        <v>40</v>
      </c>
      <c r="E5145" t="s">
        <v>41</v>
      </c>
      <c r="F5145" s="19" t="s">
        <v>21</v>
      </c>
      <c r="G5145" s="25" t="s">
        <v>26</v>
      </c>
      <c r="H5145" s="25" t="s">
        <v>26</v>
      </c>
      <c r="I5145" s="21"/>
      <c r="J5145" s="21" t="s">
        <v>29</v>
      </c>
      <c r="K5145" s="26">
        <v>2.10936284065246</v>
      </c>
      <c r="L5145" s="26">
        <v>6.0142464637756303</v>
      </c>
      <c r="N5145">
        <f>(Tabell1[[#This Row],[TP]]+Tabell1[[#This Row],[TN]])/(Tabell1[[#This Row],[TP]]+Tabell1[[#This Row],[TN]]+Tabell1[[#This Row],[FP]]+Tabell1[[#This Row],[FN]])</f>
        <v>0.86411621402147432</v>
      </c>
      <c r="O5145">
        <f>Tabell1[[#This Row],[TP]]/(Tabell1[[#This Row],[TP]]+Tabell1[[#This Row],[FP]])</f>
        <v>0.89990089197224976</v>
      </c>
      <c r="P5145">
        <f>Tabell1[[#This Row],[TP]]/(Tabell1[[#This Row],[TP]]+Tabell1[[#This Row],[FN]])</f>
        <v>0.81934668832340729</v>
      </c>
      <c r="Q5145">
        <f>2*(Tabell1[[#This Row],[Recall]] * Tabell1[[#This Row],[Precision]]) / (Tabell1[[#This Row],[Recall]] + Tabell1[[#This Row],[Precision]])</f>
        <v>0.85773663328924998</v>
      </c>
      <c r="R5145">
        <v>4540</v>
      </c>
      <c r="S5145">
        <v>5037</v>
      </c>
      <c r="T5145">
        <v>505</v>
      </c>
      <c r="U5145">
        <v>1001</v>
      </c>
    </row>
    <row r="5146" spans="1:21" hidden="1" x14ac:dyDescent="0.3">
      <c r="A5146" s="21" t="s">
        <v>31</v>
      </c>
      <c r="B5146" s="25" t="s">
        <v>22</v>
      </c>
      <c r="C5146" s="23" t="s">
        <v>40</v>
      </c>
      <c r="D5146" s="23" t="s">
        <v>40</v>
      </c>
      <c r="E5146" t="s">
        <v>41</v>
      </c>
      <c r="F5146" s="25" t="s">
        <v>30</v>
      </c>
      <c r="G5146" s="25" t="s">
        <v>26</v>
      </c>
      <c r="H5146" s="25" t="s">
        <v>26</v>
      </c>
      <c r="I5146" s="21"/>
      <c r="J5146" s="21" t="s">
        <v>29</v>
      </c>
      <c r="K5146" s="26">
        <v>1.6625568866729701</v>
      </c>
      <c r="L5146" s="26">
        <v>0.50518083572387695</v>
      </c>
      <c r="N5146">
        <f>(Tabell1[[#This Row],[TP]]+Tabell1[[#This Row],[TN]])/(Tabell1[[#This Row],[TP]]+Tabell1[[#This Row],[TN]]+Tabell1[[#This Row],[FP]]+Tabell1[[#This Row],[FN]])</f>
        <v>0.85879274564648556</v>
      </c>
      <c r="O5146">
        <f>Tabell1[[#This Row],[TP]]/(Tabell1[[#This Row],[TP]]+Tabell1[[#This Row],[FP]])</f>
        <v>0.86423598387687794</v>
      </c>
      <c r="P5146">
        <f>Tabell1[[#This Row],[TP]]/(Tabell1[[#This Row],[TP]]+Tabell1[[#This Row],[FN]])</f>
        <v>0.85129038079768993</v>
      </c>
      <c r="Q5146">
        <f>2*(Tabell1[[#This Row],[Recall]] * Tabell1[[#This Row],[Precision]]) / (Tabell1[[#This Row],[Recall]] + Tabell1[[#This Row],[Precision]])</f>
        <v>0.85771433766706062</v>
      </c>
      <c r="R5146">
        <v>4717</v>
      </c>
      <c r="S5146">
        <v>4801</v>
      </c>
      <c r="T5146">
        <v>741</v>
      </c>
      <c r="U5146">
        <v>824</v>
      </c>
    </row>
    <row r="5147" spans="1:21" hidden="1" x14ac:dyDescent="0.3">
      <c r="A5147" s="23" t="s">
        <v>48</v>
      </c>
      <c r="B5147" s="25" t="s">
        <v>22</v>
      </c>
      <c r="C5147" s="23" t="s">
        <v>40</v>
      </c>
      <c r="D5147" s="20" t="s">
        <v>23</v>
      </c>
      <c r="E5147" t="s">
        <v>24</v>
      </c>
      <c r="F5147" s="25" t="s">
        <v>30</v>
      </c>
      <c r="G5147" s="25" t="s">
        <v>26</v>
      </c>
      <c r="H5147" s="25" t="s">
        <v>26</v>
      </c>
      <c r="I5147" s="21"/>
      <c r="J5147" s="21" t="s">
        <v>29</v>
      </c>
      <c r="K5147" s="26">
        <v>0.53852415084838801</v>
      </c>
      <c r="L5147" s="26">
        <v>0.37200355529785101</v>
      </c>
      <c r="N5147">
        <f>(Tabell1[[#This Row],[TP]]+Tabell1[[#This Row],[TN]])/(Tabell1[[#This Row],[TP]]+Tabell1[[#This Row],[TN]]+Tabell1[[#This Row],[FP]]+Tabell1[[#This Row],[FN]])</f>
        <v>0.77803928668416766</v>
      </c>
      <c r="O5147">
        <f>Tabell1[[#This Row],[TP]]/(Tabell1[[#This Row],[TP]]+Tabell1[[#This Row],[FP]])</f>
        <v>0.97466015573445952</v>
      </c>
      <c r="P5147">
        <f>Tabell1[[#This Row],[TP]]/(Tabell1[[#This Row],[TP]]+Tabell1[[#This Row],[FN]])</f>
        <v>0.7656817003628823</v>
      </c>
      <c r="Q5147">
        <f>2*(Tabell1[[#This Row],[Recall]] * Tabell1[[#This Row],[Precision]]) / (Tabell1[[#This Row],[Recall]] + Tabell1[[#This Row],[Precision]])</f>
        <v>0.85762396934153984</v>
      </c>
      <c r="R5147">
        <v>7385</v>
      </c>
      <c r="S5147">
        <v>1210</v>
      </c>
      <c r="T5147">
        <v>192</v>
      </c>
      <c r="U5147">
        <v>2260</v>
      </c>
    </row>
    <row r="5148" spans="1:21" hidden="1" x14ac:dyDescent="0.3">
      <c r="A5148" s="23" t="s">
        <v>48</v>
      </c>
      <c r="B5148" s="25" t="s">
        <v>22</v>
      </c>
      <c r="C5148" s="25" t="s">
        <v>36</v>
      </c>
      <c r="D5148" s="25" t="s">
        <v>36</v>
      </c>
      <c r="E5148" t="s">
        <v>44</v>
      </c>
      <c r="F5148" s="19" t="s">
        <v>21</v>
      </c>
      <c r="G5148" s="21" t="s">
        <v>29</v>
      </c>
      <c r="H5148" s="25" t="s">
        <v>26</v>
      </c>
      <c r="I5148" s="25" t="s">
        <v>25</v>
      </c>
      <c r="J5148" s="21" t="s">
        <v>29</v>
      </c>
      <c r="K5148" s="26">
        <v>0.64497256278991699</v>
      </c>
      <c r="L5148" s="26">
        <v>1.8061275482177701</v>
      </c>
      <c r="N5148">
        <f>(Tabell1[[#This Row],[TP]]+Tabell1[[#This Row],[TN]])/(Tabell1[[#This Row],[TP]]+Tabell1[[#This Row],[TN]]+Tabell1[[#This Row],[FP]]+Tabell1[[#This Row],[FN]])</f>
        <v>0.77764641687886504</v>
      </c>
      <c r="O5148">
        <f>Tabell1[[#This Row],[TP]]/(Tabell1[[#This Row],[TP]]+Tabell1[[#This Row],[FP]])</f>
        <v>0.75281358706773072</v>
      </c>
      <c r="P5148">
        <f>Tabell1[[#This Row],[TP]]/(Tabell1[[#This Row],[TP]]+Tabell1[[#This Row],[FN]])</f>
        <v>0.99607418437796125</v>
      </c>
      <c r="Q5148">
        <f>2*(Tabell1[[#This Row],[Recall]] * Tabell1[[#This Row],[Precision]]) / (Tabell1[[#This Row],[Recall]] + Tabell1[[#This Row],[Precision]])</f>
        <v>0.85752578521065204</v>
      </c>
      <c r="R5148">
        <v>7358</v>
      </c>
      <c r="S5148">
        <v>1193</v>
      </c>
      <c r="T5148">
        <v>2416</v>
      </c>
      <c r="U5148">
        <v>29</v>
      </c>
    </row>
    <row r="5149" spans="1:21" hidden="1" x14ac:dyDescent="0.3">
      <c r="A5149" s="23" t="s">
        <v>48</v>
      </c>
      <c r="B5149" s="25" t="s">
        <v>22</v>
      </c>
      <c r="C5149" s="25" t="s">
        <v>36</v>
      </c>
      <c r="D5149" s="25" t="s">
        <v>36</v>
      </c>
      <c r="E5149" t="s">
        <v>44</v>
      </c>
      <c r="F5149" s="19" t="s">
        <v>21</v>
      </c>
      <c r="G5149" s="21" t="s">
        <v>29</v>
      </c>
      <c r="H5149" s="25" t="s">
        <v>26</v>
      </c>
      <c r="I5149" s="25" t="s">
        <v>25</v>
      </c>
      <c r="J5149" s="25" t="s">
        <v>26</v>
      </c>
      <c r="K5149" s="26">
        <v>0.67949533462524403</v>
      </c>
      <c r="L5149" s="26">
        <v>1.8417000770568801</v>
      </c>
      <c r="N5149">
        <f>(Tabell1[[#This Row],[TP]]+Tabell1[[#This Row],[TN]])/(Tabell1[[#This Row],[TP]]+Tabell1[[#This Row],[TN]]+Tabell1[[#This Row],[FP]]+Tabell1[[#This Row],[FN]])</f>
        <v>0.77746453255729353</v>
      </c>
      <c r="O5149">
        <f>Tabell1[[#This Row],[TP]]/(Tabell1[[#This Row],[TP]]+Tabell1[[#This Row],[FP]])</f>
        <v>0.75271127481072231</v>
      </c>
      <c r="P5149">
        <f>Tabell1[[#This Row],[TP]]/(Tabell1[[#This Row],[TP]]+Tabell1[[#This Row],[FN]])</f>
        <v>0.99593881142547724</v>
      </c>
      <c r="Q5149">
        <f>2*(Tabell1[[#This Row],[Recall]] * Tabell1[[#This Row],[Precision]]) / (Tabell1[[#This Row],[Recall]] + Tabell1[[#This Row],[Precision]])</f>
        <v>0.85740924188567103</v>
      </c>
      <c r="R5149">
        <v>7357</v>
      </c>
      <c r="S5149">
        <v>1192</v>
      </c>
      <c r="T5149">
        <v>2417</v>
      </c>
      <c r="U5149">
        <v>30</v>
      </c>
    </row>
    <row r="5150" spans="1:21" hidden="1" x14ac:dyDescent="0.3">
      <c r="A5150" s="23" t="s">
        <v>48</v>
      </c>
      <c r="B5150" s="25" t="s">
        <v>22</v>
      </c>
      <c r="C5150" s="25" t="s">
        <v>36</v>
      </c>
      <c r="D5150" s="25" t="s">
        <v>36</v>
      </c>
      <c r="E5150" t="s">
        <v>44</v>
      </c>
      <c r="F5150" s="19" t="s">
        <v>21</v>
      </c>
      <c r="G5150" s="25" t="s">
        <v>26</v>
      </c>
      <c r="H5150" s="21" t="s">
        <v>29</v>
      </c>
      <c r="I5150" s="25" t="s">
        <v>25</v>
      </c>
      <c r="J5150" s="25" t="s">
        <v>26</v>
      </c>
      <c r="K5150" s="26">
        <v>0.70712494850158603</v>
      </c>
      <c r="L5150" s="26">
        <v>1.8563258647918699</v>
      </c>
      <c r="N5150">
        <f>(Tabell1[[#This Row],[TP]]+Tabell1[[#This Row],[TN]])/(Tabell1[[#This Row],[TP]]+Tabell1[[#This Row],[TN]]+Tabell1[[#This Row],[FP]]+Tabell1[[#This Row],[FN]])</f>
        <v>0.77782830120043656</v>
      </c>
      <c r="O5150">
        <f>Tabell1[[#This Row],[TP]]/(Tabell1[[#This Row],[TP]]+Tabell1[[#This Row],[FP]])</f>
        <v>0.75390304026294164</v>
      </c>
      <c r="P5150">
        <f>Tabell1[[#This Row],[TP]]/(Tabell1[[#This Row],[TP]]+Tabell1[[#This Row],[FN]])</f>
        <v>0.99363747123324764</v>
      </c>
      <c r="Q5150">
        <f>2*(Tabell1[[#This Row],[Recall]] * Tabell1[[#This Row],[Precision]]) / (Tabell1[[#This Row],[Recall]] + Tabell1[[#This Row],[Precision]])</f>
        <v>0.85732640308357178</v>
      </c>
      <c r="R5150">
        <v>7340</v>
      </c>
      <c r="S5150">
        <v>1213</v>
      </c>
      <c r="T5150">
        <v>2396</v>
      </c>
      <c r="U5150">
        <v>47</v>
      </c>
    </row>
    <row r="5151" spans="1:21" hidden="1" x14ac:dyDescent="0.3">
      <c r="A5151" s="23" t="s">
        <v>48</v>
      </c>
      <c r="B5151" s="25" t="s">
        <v>22</v>
      </c>
      <c r="C5151" s="25" t="s">
        <v>36</v>
      </c>
      <c r="D5151" s="25" t="s">
        <v>36</v>
      </c>
      <c r="E5151" t="s">
        <v>44</v>
      </c>
      <c r="F5151" s="19" t="s">
        <v>21</v>
      </c>
      <c r="G5151" s="25" t="s">
        <v>26</v>
      </c>
      <c r="H5151" s="21" t="s">
        <v>29</v>
      </c>
      <c r="I5151" s="25" t="s">
        <v>25</v>
      </c>
      <c r="J5151" s="21" t="s">
        <v>29</v>
      </c>
      <c r="K5151" s="26">
        <v>0.64974641799926702</v>
      </c>
      <c r="L5151" s="26">
        <v>1.91351819038391</v>
      </c>
      <c r="N5151">
        <f>(Tabell1[[#This Row],[TP]]+Tabell1[[#This Row],[TN]])/(Tabell1[[#This Row],[TP]]+Tabell1[[#This Row],[TN]]+Tabell1[[#This Row],[FP]]+Tabell1[[#This Row],[FN]])</f>
        <v>0.7777373590396508</v>
      </c>
      <c r="O5151">
        <f>Tabell1[[#This Row],[TP]]/(Tabell1[[#This Row],[TP]]+Tabell1[[#This Row],[FP]])</f>
        <v>0.75387776065742163</v>
      </c>
      <c r="P5151">
        <f>Tabell1[[#This Row],[TP]]/(Tabell1[[#This Row],[TP]]+Tabell1[[#This Row],[FN]])</f>
        <v>0.99350209828076352</v>
      </c>
      <c r="Q5151">
        <f>2*(Tabell1[[#This Row],[Recall]] * Tabell1[[#This Row],[Precision]]) / (Tabell1[[#This Row],[Recall]] + Tabell1[[#This Row],[Precision]])</f>
        <v>0.85725966592687763</v>
      </c>
      <c r="R5151">
        <v>7339</v>
      </c>
      <c r="S5151">
        <v>1213</v>
      </c>
      <c r="T5151">
        <v>2396</v>
      </c>
      <c r="U5151">
        <v>48</v>
      </c>
    </row>
    <row r="5152" spans="1:21" hidden="1" x14ac:dyDescent="0.3">
      <c r="A5152" s="23" t="s">
        <v>48</v>
      </c>
      <c r="B5152" s="25" t="s">
        <v>22</v>
      </c>
      <c r="C5152" s="23" t="s">
        <v>40</v>
      </c>
      <c r="D5152" s="20" t="s">
        <v>23</v>
      </c>
      <c r="E5152" t="s">
        <v>24</v>
      </c>
      <c r="F5152" s="25" t="s">
        <v>30</v>
      </c>
      <c r="G5152" s="21" t="s">
        <v>29</v>
      </c>
      <c r="H5152" s="21" t="s">
        <v>29</v>
      </c>
      <c r="I5152" s="25" t="s">
        <v>25</v>
      </c>
      <c r="J5152" s="21" t="s">
        <v>29</v>
      </c>
      <c r="K5152" s="26">
        <v>0.40075874328613198</v>
      </c>
      <c r="L5152" s="26">
        <v>0.36897587776183999</v>
      </c>
      <c r="N5152">
        <f>(Tabell1[[#This Row],[TP]]+Tabell1[[#This Row],[TN]])/(Tabell1[[#This Row],[TP]]+Tabell1[[#This Row],[TN]]+Tabell1[[#This Row],[FP]]+Tabell1[[#This Row],[FN]])</f>
        <v>0.77650040735041193</v>
      </c>
      <c r="O5152">
        <f>Tabell1[[#This Row],[TP]]/(Tabell1[[#This Row],[TP]]+Tabell1[[#This Row],[FP]])</f>
        <v>0.96889702038682701</v>
      </c>
      <c r="P5152">
        <f>Tabell1[[#This Row],[TP]]/(Tabell1[[#This Row],[TP]]+Tabell1[[#This Row],[FN]])</f>
        <v>0.76868843960601352</v>
      </c>
      <c r="Q5152">
        <f>2*(Tabell1[[#This Row],[Recall]] * Tabell1[[#This Row],[Precision]]) / (Tabell1[[#This Row],[Recall]] + Tabell1[[#This Row],[Precision]])</f>
        <v>0.85725848413019601</v>
      </c>
      <c r="R5152">
        <v>7414</v>
      </c>
      <c r="S5152">
        <v>1164</v>
      </c>
      <c r="T5152">
        <v>238</v>
      </c>
      <c r="U5152">
        <v>2231</v>
      </c>
    </row>
    <row r="5153" spans="1:21" hidden="1" x14ac:dyDescent="0.3">
      <c r="A5153" s="21" t="s">
        <v>31</v>
      </c>
      <c r="B5153" s="23" t="s">
        <v>33</v>
      </c>
      <c r="C5153" s="24" t="s">
        <v>38</v>
      </c>
      <c r="D5153" s="24" t="s">
        <v>38</v>
      </c>
      <c r="E5153" t="s">
        <v>45</v>
      </c>
      <c r="F5153" s="25" t="s">
        <v>30</v>
      </c>
      <c r="G5153" s="21" t="s">
        <v>29</v>
      </c>
      <c r="H5153" s="25" t="s">
        <v>26</v>
      </c>
      <c r="I5153" s="21"/>
      <c r="J5153" s="21" t="s">
        <v>29</v>
      </c>
      <c r="K5153" s="26">
        <v>37.747482061386101</v>
      </c>
      <c r="L5153" s="26">
        <v>2.5255656242370601</v>
      </c>
      <c r="N5153">
        <f>(Tabell1[[#This Row],[TP]]+Tabell1[[#This Row],[TN]])/(Tabell1[[#This Row],[TP]]+Tabell1[[#This Row],[TN]]+Tabell1[[#This Row],[FP]]+Tabell1[[#This Row],[FN]])</f>
        <v>0.80437336224812506</v>
      </c>
      <c r="O5153">
        <f>Tabell1[[#This Row],[TP]]/(Tabell1[[#This Row],[TP]]+Tabell1[[#This Row],[FP]])</f>
        <v>0.76017305893358278</v>
      </c>
      <c r="P5153">
        <f>Tabell1[[#This Row],[TP]]/(Tabell1[[#This Row],[TP]]+Tabell1[[#This Row],[FN]])</f>
        <v>0.98276643990929702</v>
      </c>
      <c r="Q5153">
        <f>2*(Tabell1[[#This Row],[Recall]] * Tabell1[[#This Row],[Precision]]) / (Tabell1[[#This Row],[Recall]] + Tabell1[[#This Row],[Precision]])</f>
        <v>0.85725588448605528</v>
      </c>
      <c r="R5153">
        <v>6501</v>
      </c>
      <c r="S5153">
        <v>2401</v>
      </c>
      <c r="T5153">
        <v>2051</v>
      </c>
      <c r="U5153">
        <v>114</v>
      </c>
    </row>
    <row r="5154" spans="1:21" hidden="1" x14ac:dyDescent="0.3">
      <c r="A5154" s="25" t="s">
        <v>20</v>
      </c>
      <c r="B5154" s="25" t="s">
        <v>22</v>
      </c>
      <c r="C5154" s="23" t="s">
        <v>40</v>
      </c>
      <c r="D5154" s="20" t="s">
        <v>23</v>
      </c>
      <c r="E5154" t="s">
        <v>24</v>
      </c>
      <c r="F5154" s="19" t="s">
        <v>21</v>
      </c>
      <c r="G5154" s="25" t="s">
        <v>26</v>
      </c>
      <c r="H5154" s="21" t="s">
        <v>29</v>
      </c>
      <c r="I5154" s="25" t="s">
        <v>25</v>
      </c>
      <c r="J5154" s="25" t="s">
        <v>26</v>
      </c>
      <c r="K5154" s="26">
        <v>1.6975281238555899</v>
      </c>
      <c r="L5154" s="26">
        <v>3.637140750885</v>
      </c>
      <c r="N5154">
        <f>(Tabell1[[#This Row],[TP]]+Tabell1[[#This Row],[TN]])/(Tabell1[[#This Row],[TP]]+Tabell1[[#This Row],[TN]]+Tabell1[[#This Row],[FP]]+Tabell1[[#This Row],[FN]])</f>
        <v>0.77695301891916357</v>
      </c>
      <c r="O5154">
        <f>Tabell1[[#This Row],[TP]]/(Tabell1[[#This Row],[TP]]+Tabell1[[#This Row],[FP]])</f>
        <v>0.97237205630838053</v>
      </c>
      <c r="P5154">
        <f>Tabell1[[#This Row],[TP]]/(Tabell1[[#This Row],[TP]]+Tabell1[[#This Row],[FN]])</f>
        <v>0.76630378434421975</v>
      </c>
      <c r="Q5154">
        <f>2*(Tabell1[[#This Row],[Recall]] * Tabell1[[#This Row],[Precision]]) / (Tabell1[[#This Row],[Recall]] + Tabell1[[#This Row],[Precision]])</f>
        <v>0.85712629015423869</v>
      </c>
      <c r="R5154">
        <v>7391</v>
      </c>
      <c r="S5154">
        <v>1192</v>
      </c>
      <c r="T5154">
        <v>210</v>
      </c>
      <c r="U5154">
        <v>2254</v>
      </c>
    </row>
    <row r="5155" spans="1:21" hidden="1" x14ac:dyDescent="0.3">
      <c r="A5155" s="23" t="s">
        <v>48</v>
      </c>
      <c r="B5155" s="25" t="s">
        <v>22</v>
      </c>
      <c r="C5155" s="23" t="s">
        <v>40</v>
      </c>
      <c r="D5155" s="20" t="s">
        <v>23</v>
      </c>
      <c r="E5155" t="s">
        <v>24</v>
      </c>
      <c r="F5155" s="19" t="s">
        <v>21</v>
      </c>
      <c r="G5155" s="21" t="s">
        <v>29</v>
      </c>
      <c r="H5155" s="25" t="s">
        <v>26</v>
      </c>
      <c r="I5155" s="25" t="s">
        <v>25</v>
      </c>
      <c r="J5155" s="25" t="s">
        <v>26</v>
      </c>
      <c r="K5155" s="26">
        <v>0.16560554504394501</v>
      </c>
      <c r="L5155" s="26">
        <v>0.25205826759338301</v>
      </c>
      <c r="N5155">
        <f>(Tabell1[[#This Row],[TP]]+Tabell1[[#This Row],[TN]])/(Tabell1[[#This Row],[TP]]+Tabell1[[#This Row],[TN]]+Tabell1[[#This Row],[FP]]+Tabell1[[#This Row],[FN]])</f>
        <v>0.77559518421290852</v>
      </c>
      <c r="O5155">
        <f>Tabell1[[#This Row],[TP]]/(Tabell1[[#This Row],[TP]]+Tabell1[[#This Row],[FP]])</f>
        <v>0.96605098855359006</v>
      </c>
      <c r="P5155">
        <f>Tabell1[[#This Row],[TP]]/(Tabell1[[#This Row],[TP]]+Tabell1[[#This Row],[FN]])</f>
        <v>0.77003628823224468</v>
      </c>
      <c r="Q5155">
        <f>2*(Tabell1[[#This Row],[Recall]] * Tabell1[[#This Row],[Precision]]) / (Tabell1[[#This Row],[Recall]] + Tabell1[[#This Row],[Precision]])</f>
        <v>0.85697801880805413</v>
      </c>
      <c r="R5155">
        <v>7427</v>
      </c>
      <c r="S5155">
        <v>1141</v>
      </c>
      <c r="T5155">
        <v>261</v>
      </c>
      <c r="U5155">
        <v>2218</v>
      </c>
    </row>
    <row r="5156" spans="1:21" hidden="1" x14ac:dyDescent="0.3">
      <c r="A5156" s="23" t="s">
        <v>48</v>
      </c>
      <c r="B5156" s="25" t="s">
        <v>22</v>
      </c>
      <c r="C5156" s="23" t="s">
        <v>40</v>
      </c>
      <c r="D5156" s="20" t="s">
        <v>23</v>
      </c>
      <c r="E5156" t="s">
        <v>24</v>
      </c>
      <c r="F5156" s="19" t="s">
        <v>21</v>
      </c>
      <c r="G5156" s="21" t="s">
        <v>29</v>
      </c>
      <c r="H5156" s="25" t="s">
        <v>26</v>
      </c>
      <c r="I5156" s="21"/>
      <c r="J5156" s="25" t="s">
        <v>26</v>
      </c>
      <c r="K5156" s="26">
        <v>0.23165440559387199</v>
      </c>
      <c r="L5156" s="26">
        <v>0.20944023132324199</v>
      </c>
      <c r="N5156">
        <f>(Tabell1[[#This Row],[TP]]+Tabell1[[#This Row],[TN]])/(Tabell1[[#This Row],[TP]]+Tabell1[[#This Row],[TN]]+Tabell1[[#This Row],[FP]]+Tabell1[[#This Row],[FN]])</f>
        <v>0.77613831809541056</v>
      </c>
      <c r="O5156">
        <f>Tabell1[[#This Row],[TP]]/(Tabell1[[#This Row],[TP]]+Tabell1[[#This Row],[FP]])</f>
        <v>0.96937172774869107</v>
      </c>
      <c r="P5156">
        <f>Tabell1[[#This Row],[TP]]/(Tabell1[[#This Row],[TP]]+Tabell1[[#This Row],[FN]])</f>
        <v>0.76785899429756355</v>
      </c>
      <c r="Q5156">
        <f>2*(Tabell1[[#This Row],[Recall]] * Tabell1[[#This Row],[Precision]]) / (Tabell1[[#This Row],[Recall]] + Tabell1[[#This Row],[Precision]])</f>
        <v>0.85692797223025741</v>
      </c>
      <c r="R5156">
        <v>7406</v>
      </c>
      <c r="S5156">
        <v>1168</v>
      </c>
      <c r="T5156">
        <v>234</v>
      </c>
      <c r="U5156">
        <v>2239</v>
      </c>
    </row>
    <row r="5157" spans="1:21" hidden="1" x14ac:dyDescent="0.3">
      <c r="A5157" s="25" t="s">
        <v>20</v>
      </c>
      <c r="B5157" s="21" t="s">
        <v>32</v>
      </c>
      <c r="C5157" s="23" t="s">
        <v>40</v>
      </c>
      <c r="D5157" s="20" t="s">
        <v>23</v>
      </c>
      <c r="E5157" t="s">
        <v>24</v>
      </c>
      <c r="F5157" s="19" t="s">
        <v>21</v>
      </c>
      <c r="G5157" s="25" t="s">
        <v>26</v>
      </c>
      <c r="H5157" s="25" t="s">
        <v>26</v>
      </c>
      <c r="I5157" s="25" t="s">
        <v>25</v>
      </c>
      <c r="J5157" s="21" t="s">
        <v>29</v>
      </c>
      <c r="K5157" s="26">
        <v>2.11511826515197</v>
      </c>
      <c r="L5157" s="26">
        <v>4.9257309436798096</v>
      </c>
      <c r="N5157">
        <f>(Tabell1[[#This Row],[TP]]+Tabell1[[#This Row],[TN]])/(Tabell1[[#This Row],[TP]]+Tabell1[[#This Row],[TN]]+Tabell1[[#This Row],[FP]]+Tabell1[[#This Row],[FN]])</f>
        <v>0.77640988503666153</v>
      </c>
      <c r="O5157">
        <f>Tabell1[[#This Row],[TP]]/(Tabell1[[#This Row],[TP]]+Tabell1[[#This Row],[FP]])</f>
        <v>0.97110965200262644</v>
      </c>
      <c r="P5157">
        <f>Tabell1[[#This Row],[TP]]/(Tabell1[[#This Row],[TP]]+Tabell1[[#This Row],[FN]])</f>
        <v>0.76671850699844479</v>
      </c>
      <c r="Q5157">
        <f>2*(Tabell1[[#This Row],[Recall]] * Tabell1[[#This Row],[Precision]]) / (Tabell1[[#This Row],[Recall]] + Tabell1[[#This Row],[Precision]])</f>
        <v>0.85689455388180769</v>
      </c>
      <c r="R5157">
        <v>7395</v>
      </c>
      <c r="S5157">
        <v>1182</v>
      </c>
      <c r="T5157">
        <v>220</v>
      </c>
      <c r="U5157">
        <v>2250</v>
      </c>
    </row>
    <row r="5158" spans="1:21" hidden="1" x14ac:dyDescent="0.3">
      <c r="A5158" s="23" t="s">
        <v>48</v>
      </c>
      <c r="B5158" s="25" t="s">
        <v>22</v>
      </c>
      <c r="C5158" s="23" t="s">
        <v>40</v>
      </c>
      <c r="D5158" s="20" t="s">
        <v>23</v>
      </c>
      <c r="E5158" t="s">
        <v>24</v>
      </c>
      <c r="F5158" s="25" t="s">
        <v>30</v>
      </c>
      <c r="G5158" s="21" t="s">
        <v>29</v>
      </c>
      <c r="H5158" s="25" t="s">
        <v>26</v>
      </c>
      <c r="I5158" s="21"/>
      <c r="J5158" s="25" t="s">
        <v>26</v>
      </c>
      <c r="K5158" s="26">
        <v>0.53396797180175704</v>
      </c>
      <c r="L5158" s="26">
        <v>0.38693332672119102</v>
      </c>
      <c r="N5158">
        <f>(Tabell1[[#This Row],[TP]]+Tabell1[[#This Row],[TN]])/(Tabell1[[#This Row],[TP]]+Tabell1[[#This Row],[TN]]+Tabell1[[#This Row],[FP]]+Tabell1[[#This Row],[FN]])</f>
        <v>0.77695301891916357</v>
      </c>
      <c r="O5158">
        <f>Tabell1[[#This Row],[TP]]/(Tabell1[[#This Row],[TP]]+Tabell1[[#This Row],[FP]])</f>
        <v>0.97424382512217678</v>
      </c>
      <c r="P5158">
        <f>Tabell1[[#This Row],[TP]]/(Tabell1[[#This Row],[TP]]+Tabell1[[#This Row],[FN]])</f>
        <v>0.76474857439087607</v>
      </c>
      <c r="Q5158">
        <f>2*(Tabell1[[#This Row],[Recall]] * Tabell1[[#This Row],[Precision]]) / (Tabell1[[#This Row],[Recall]] + Tabell1[[#This Row],[Precision]])</f>
        <v>0.85687732342007439</v>
      </c>
      <c r="R5158">
        <v>7376</v>
      </c>
      <c r="S5158">
        <v>1207</v>
      </c>
      <c r="T5158">
        <v>195</v>
      </c>
      <c r="U5158">
        <v>2269</v>
      </c>
    </row>
    <row r="5159" spans="1:21" hidden="1" x14ac:dyDescent="0.3">
      <c r="A5159" s="23" t="s">
        <v>48</v>
      </c>
      <c r="B5159" s="21" t="s">
        <v>32</v>
      </c>
      <c r="C5159" s="23" t="s">
        <v>40</v>
      </c>
      <c r="D5159" s="20" t="s">
        <v>23</v>
      </c>
      <c r="E5159" t="s">
        <v>24</v>
      </c>
      <c r="F5159" s="19" t="s">
        <v>21</v>
      </c>
      <c r="G5159" s="25" t="s">
        <v>26</v>
      </c>
      <c r="H5159" s="25" t="s">
        <v>26</v>
      </c>
      <c r="I5159" s="25" t="s">
        <v>25</v>
      </c>
      <c r="J5159" s="21" t="s">
        <v>29</v>
      </c>
      <c r="K5159" s="26">
        <v>0.16655158996582001</v>
      </c>
      <c r="L5159" s="26">
        <v>0.234402179718017</v>
      </c>
      <c r="N5159">
        <f>(Tabell1[[#This Row],[TP]]+Tabell1[[#This Row],[TN]])/(Tabell1[[#This Row],[TP]]+Tabell1[[#This Row],[TN]]+Tabell1[[#This Row],[FP]]+Tabell1[[#This Row],[FN]])</f>
        <v>0.77532361727165744</v>
      </c>
      <c r="O5159">
        <f>Tabell1[[#This Row],[TP]]/(Tabell1[[#This Row],[TP]]+Tabell1[[#This Row],[FP]])</f>
        <v>0.96615905245346867</v>
      </c>
      <c r="P5159">
        <f>Tabell1[[#This Row],[TP]]/(Tabell1[[#This Row],[TP]]+Tabell1[[#This Row],[FN]])</f>
        <v>0.76962156557801975</v>
      </c>
      <c r="Q5159">
        <f>2*(Tabell1[[#This Row],[Recall]] * Tabell1[[#This Row],[Precision]]) / (Tabell1[[#This Row],[Recall]] + Tabell1[[#This Row],[Precision]])</f>
        <v>0.85676361957525404</v>
      </c>
      <c r="R5159">
        <v>7423</v>
      </c>
      <c r="S5159">
        <v>1142</v>
      </c>
      <c r="T5159">
        <v>260</v>
      </c>
      <c r="U5159">
        <v>2222</v>
      </c>
    </row>
    <row r="5160" spans="1:21" hidden="1" x14ac:dyDescent="0.3">
      <c r="A5160" s="23" t="s">
        <v>48</v>
      </c>
      <c r="B5160" s="21" t="s">
        <v>32</v>
      </c>
      <c r="C5160" s="23" t="s">
        <v>40</v>
      </c>
      <c r="D5160" s="20" t="s">
        <v>23</v>
      </c>
      <c r="E5160" t="s">
        <v>24</v>
      </c>
      <c r="F5160" s="19" t="s">
        <v>21</v>
      </c>
      <c r="G5160" s="25" t="s">
        <v>26</v>
      </c>
      <c r="H5160" s="25" t="s">
        <v>26</v>
      </c>
      <c r="I5160" s="25" t="s">
        <v>25</v>
      </c>
      <c r="J5160" s="25" t="s">
        <v>26</v>
      </c>
      <c r="K5160" s="26">
        <v>0.138628959655761</v>
      </c>
      <c r="L5160" s="26">
        <v>0.22938847541808999</v>
      </c>
      <c r="N5160">
        <f>(Tabell1[[#This Row],[TP]]+Tabell1[[#This Row],[TN]])/(Tabell1[[#This Row],[TP]]+Tabell1[[#This Row],[TN]]+Tabell1[[#This Row],[FP]]+Tabell1[[#This Row],[FN]])</f>
        <v>0.77532361727165744</v>
      </c>
      <c r="O5160">
        <f>Tabell1[[#This Row],[TP]]/(Tabell1[[#This Row],[TP]]+Tabell1[[#This Row],[FP]])</f>
        <v>0.96615905245346867</v>
      </c>
      <c r="P5160">
        <f>Tabell1[[#This Row],[TP]]/(Tabell1[[#This Row],[TP]]+Tabell1[[#This Row],[FN]])</f>
        <v>0.76962156557801975</v>
      </c>
      <c r="Q5160">
        <f>2*(Tabell1[[#This Row],[Recall]] * Tabell1[[#This Row],[Precision]]) / (Tabell1[[#This Row],[Recall]] + Tabell1[[#This Row],[Precision]])</f>
        <v>0.85676361957525404</v>
      </c>
      <c r="R5160">
        <v>7423</v>
      </c>
      <c r="S5160">
        <v>1142</v>
      </c>
      <c r="T5160">
        <v>260</v>
      </c>
      <c r="U5160">
        <v>2222</v>
      </c>
    </row>
    <row r="5161" spans="1:21" hidden="1" x14ac:dyDescent="0.3">
      <c r="A5161" s="21" t="s">
        <v>31</v>
      </c>
      <c r="B5161" s="23" t="s">
        <v>33</v>
      </c>
      <c r="C5161" s="24" t="s">
        <v>38</v>
      </c>
      <c r="D5161" s="24" t="s">
        <v>38</v>
      </c>
      <c r="E5161" t="s">
        <v>45</v>
      </c>
      <c r="F5161" s="25" t="s">
        <v>30</v>
      </c>
      <c r="G5161" s="25" t="s">
        <v>26</v>
      </c>
      <c r="H5161" s="21" t="s">
        <v>29</v>
      </c>
      <c r="I5161" s="21"/>
      <c r="J5161" s="21" t="s">
        <v>29</v>
      </c>
      <c r="K5161" s="26">
        <v>33.866175651550201</v>
      </c>
      <c r="L5161" s="26">
        <v>2.3312296867370601</v>
      </c>
      <c r="N5161">
        <f>(Tabell1[[#This Row],[TP]]+Tabell1[[#This Row],[TN]])/(Tabell1[[#This Row],[TP]]+Tabell1[[#This Row],[TN]]+Tabell1[[#This Row],[FP]]+Tabell1[[#This Row],[FN]])</f>
        <v>0.80292762266196804</v>
      </c>
      <c r="O5161">
        <f>Tabell1[[#This Row],[TP]]/(Tabell1[[#This Row],[TP]]+Tabell1[[#This Row],[FP]])</f>
        <v>0.75767085076708507</v>
      </c>
      <c r="P5161">
        <f>Tabell1[[#This Row],[TP]]/(Tabell1[[#This Row],[TP]]+Tabell1[[#This Row],[FN]])</f>
        <v>0.98548752834467124</v>
      </c>
      <c r="Q5161">
        <f>2*(Tabell1[[#This Row],[Recall]] * Tabell1[[#This Row],[Precision]]) / (Tabell1[[#This Row],[Recall]] + Tabell1[[#This Row],[Precision]])</f>
        <v>0.85669229252907553</v>
      </c>
      <c r="R5161">
        <v>6519</v>
      </c>
      <c r="S5161">
        <v>2367</v>
      </c>
      <c r="T5161">
        <v>2085</v>
      </c>
      <c r="U5161">
        <v>96</v>
      </c>
    </row>
    <row r="5162" spans="1:21" hidden="1" x14ac:dyDescent="0.3">
      <c r="A5162" s="21" t="s">
        <v>31</v>
      </c>
      <c r="B5162" s="23" t="s">
        <v>33</v>
      </c>
      <c r="C5162" s="24" t="s">
        <v>38</v>
      </c>
      <c r="D5162" s="24" t="s">
        <v>38</v>
      </c>
      <c r="E5162" t="s">
        <v>39</v>
      </c>
      <c r="F5162" s="25" t="s">
        <v>30</v>
      </c>
      <c r="G5162" s="21" t="s">
        <v>29</v>
      </c>
      <c r="H5162" s="21" t="s">
        <v>29</v>
      </c>
      <c r="I5162" s="25" t="s">
        <v>25</v>
      </c>
      <c r="J5162" s="21" t="s">
        <v>29</v>
      </c>
      <c r="K5162" s="26">
        <v>47.781934499740601</v>
      </c>
      <c r="L5162" s="26">
        <v>1.41002416610717</v>
      </c>
      <c r="N5162">
        <f>(Tabell1[[#This Row],[TP]]+Tabell1[[#This Row],[TN]])/(Tabell1[[#This Row],[TP]]+Tabell1[[#This Row],[TN]]+Tabell1[[#This Row],[FP]]+Tabell1[[#This Row],[FN]])</f>
        <v>0.8024858146446906</v>
      </c>
      <c r="O5162">
        <f>Tabell1[[#This Row],[TP]]/(Tabell1[[#This Row],[TP]]+Tabell1[[#This Row],[FP]])</f>
        <v>0.76023663148126663</v>
      </c>
      <c r="P5162">
        <f>Tabell1[[#This Row],[TP]]/(Tabell1[[#This Row],[TP]]+Tabell1[[#This Row],[FN]])</f>
        <v>0.9811377245508982</v>
      </c>
      <c r="Q5162">
        <f>2*(Tabell1[[#This Row],[Recall]] * Tabell1[[#This Row],[Precision]]) / (Tabell1[[#This Row],[Recall]] + Tabell1[[#This Row],[Precision]])</f>
        <v>0.8566760342461277</v>
      </c>
      <c r="R5162">
        <v>6554</v>
      </c>
      <c r="S5162">
        <v>2356</v>
      </c>
      <c r="T5162">
        <v>2067</v>
      </c>
      <c r="U5162">
        <v>126</v>
      </c>
    </row>
    <row r="5163" spans="1:21" hidden="1" x14ac:dyDescent="0.3">
      <c r="A5163" s="21" t="s">
        <v>31</v>
      </c>
      <c r="B5163" s="21" t="s">
        <v>32</v>
      </c>
      <c r="C5163" s="23" t="s">
        <v>40</v>
      </c>
      <c r="D5163" s="23" t="s">
        <v>40</v>
      </c>
      <c r="E5163" t="s">
        <v>46</v>
      </c>
      <c r="F5163" s="25" t="s">
        <v>30</v>
      </c>
      <c r="G5163" s="25" t="s">
        <v>26</v>
      </c>
      <c r="H5163" s="21" t="s">
        <v>29</v>
      </c>
      <c r="I5163" s="21"/>
      <c r="J5163" s="21" t="s">
        <v>29</v>
      </c>
      <c r="K5163" s="26">
        <v>2.3767352104186998</v>
      </c>
      <c r="L5163" s="26">
        <v>1.5225636959075901</v>
      </c>
      <c r="N5163">
        <f>(Tabell1[[#This Row],[TP]]+Tabell1[[#This Row],[TN]])/(Tabell1[[#This Row],[TP]]+Tabell1[[#This Row],[TN]]+Tabell1[[#This Row],[FP]]+Tabell1[[#This Row],[FN]])</f>
        <v>0.85973178687930407</v>
      </c>
      <c r="O5163">
        <f>Tabell1[[#This Row],[TP]]/(Tabell1[[#This Row],[TP]]+Tabell1[[#This Row],[FP]])</f>
        <v>0.87299490469899976</v>
      </c>
      <c r="P5163">
        <f>Tabell1[[#This Row],[TP]]/(Tabell1[[#This Row],[TP]]+Tabell1[[#This Row],[FN]])</f>
        <v>0.84093801127067802</v>
      </c>
      <c r="Q5163">
        <f>2*(Tabell1[[#This Row],[Recall]] * Tabell1[[#This Row],[Precision]]) / (Tabell1[[#This Row],[Recall]] + Tabell1[[#This Row],[Precision]])</f>
        <v>0.85666666666666669</v>
      </c>
      <c r="R5163">
        <v>4626</v>
      </c>
      <c r="S5163">
        <v>4862</v>
      </c>
      <c r="T5163">
        <v>673</v>
      </c>
      <c r="U5163">
        <v>875</v>
      </c>
    </row>
    <row r="5164" spans="1:21" hidden="1" x14ac:dyDescent="0.3">
      <c r="A5164" s="25" t="s">
        <v>20</v>
      </c>
      <c r="B5164" s="21" t="s">
        <v>32</v>
      </c>
      <c r="C5164" s="23" t="s">
        <v>40</v>
      </c>
      <c r="D5164" s="23" t="s">
        <v>40</v>
      </c>
      <c r="E5164" t="s">
        <v>46</v>
      </c>
      <c r="F5164" s="19" t="s">
        <v>21</v>
      </c>
      <c r="G5164" s="25" t="s">
        <v>26</v>
      </c>
      <c r="H5164" s="21" t="s">
        <v>29</v>
      </c>
      <c r="I5164" s="25" t="s">
        <v>25</v>
      </c>
      <c r="J5164" s="25" t="s">
        <v>26</v>
      </c>
      <c r="K5164" s="26">
        <v>1.4255473613739</v>
      </c>
      <c r="L5164" s="26">
        <v>2.7545130252838099</v>
      </c>
      <c r="N5164">
        <f>(Tabell1[[#This Row],[TP]]+Tabell1[[#This Row],[TN]])/(Tabell1[[#This Row],[TP]]+Tabell1[[#This Row],[TN]]+Tabell1[[#This Row],[FP]]+Tabell1[[#This Row],[FN]])</f>
        <v>0.85665096049293221</v>
      </c>
      <c r="O5164">
        <f>Tabell1[[#This Row],[TP]]/(Tabell1[[#This Row],[TP]]+Tabell1[[#This Row],[FP]])</f>
        <v>0.85401987353206865</v>
      </c>
      <c r="P5164">
        <f>Tabell1[[#This Row],[TP]]/(Tabell1[[#This Row],[TP]]+Tabell1[[#This Row],[FN]])</f>
        <v>0.85929830939829122</v>
      </c>
      <c r="Q5164">
        <f>2*(Tabell1[[#This Row],[Recall]] * Tabell1[[#This Row],[Precision]]) / (Tabell1[[#This Row],[Recall]] + Tabell1[[#This Row],[Precision]])</f>
        <v>0.85665096049293221</v>
      </c>
      <c r="R5164">
        <v>4727</v>
      </c>
      <c r="S5164">
        <v>4727</v>
      </c>
      <c r="T5164">
        <v>808</v>
      </c>
      <c r="U5164">
        <v>774</v>
      </c>
    </row>
    <row r="5165" spans="1:21" hidden="1" x14ac:dyDescent="0.3">
      <c r="A5165" s="23" t="s">
        <v>48</v>
      </c>
      <c r="B5165" s="25" t="s">
        <v>22</v>
      </c>
      <c r="C5165" s="23" t="s">
        <v>40</v>
      </c>
      <c r="D5165" s="20" t="s">
        <v>23</v>
      </c>
      <c r="E5165" t="s">
        <v>24</v>
      </c>
      <c r="F5165" s="19" t="s">
        <v>21</v>
      </c>
      <c r="G5165" s="21" t="s">
        <v>29</v>
      </c>
      <c r="H5165" s="25" t="s">
        <v>26</v>
      </c>
      <c r="I5165" s="25" t="s">
        <v>25</v>
      </c>
      <c r="J5165" s="21" t="s">
        <v>29</v>
      </c>
      <c r="K5165" s="26">
        <v>0.15227127075195299</v>
      </c>
      <c r="L5165" s="26">
        <v>0.225709438323974</v>
      </c>
      <c r="N5165">
        <f>(Tabell1[[#This Row],[TP]]+Tabell1[[#This Row],[TN]])/(Tabell1[[#This Row],[TP]]+Tabell1[[#This Row],[TN]]+Tabell1[[#This Row],[FP]]+Tabell1[[#This Row],[FN]])</f>
        <v>0.77523309495790715</v>
      </c>
      <c r="O5165">
        <f>Tabell1[[#This Row],[TP]]/(Tabell1[[#This Row],[TP]]+Tabell1[[#This Row],[FP]])</f>
        <v>0.96688396349413297</v>
      </c>
      <c r="P5165">
        <f>Tabell1[[#This Row],[TP]]/(Tabell1[[#This Row],[TP]]+Tabell1[[#This Row],[FN]])</f>
        <v>0.76889580093312593</v>
      </c>
      <c r="Q5165">
        <f>2*(Tabell1[[#This Row],[Recall]] * Tabell1[[#This Row],[Precision]]) / (Tabell1[[#This Row],[Recall]] + Tabell1[[#This Row],[Precision]])</f>
        <v>0.85659832515160272</v>
      </c>
      <c r="R5165">
        <v>7416</v>
      </c>
      <c r="S5165">
        <v>1148</v>
      </c>
      <c r="T5165">
        <v>254</v>
      </c>
      <c r="U5165">
        <v>2229</v>
      </c>
    </row>
    <row r="5166" spans="1:21" hidden="1" x14ac:dyDescent="0.3">
      <c r="A5166" s="21" t="s">
        <v>31</v>
      </c>
      <c r="B5166" s="23" t="s">
        <v>33</v>
      </c>
      <c r="C5166" s="23" t="s">
        <v>40</v>
      </c>
      <c r="D5166" s="23" t="s">
        <v>40</v>
      </c>
      <c r="E5166" t="s">
        <v>41</v>
      </c>
      <c r="F5166" s="19" t="s">
        <v>21</v>
      </c>
      <c r="G5166" s="25" t="s">
        <v>26</v>
      </c>
      <c r="H5166" s="25" t="s">
        <v>26</v>
      </c>
      <c r="I5166" s="21"/>
      <c r="J5166" s="21" t="s">
        <v>29</v>
      </c>
      <c r="K5166" s="26">
        <v>69.416987180709796</v>
      </c>
      <c r="L5166" s="26">
        <v>0.56653547286987305</v>
      </c>
      <c r="N5166">
        <f>(Tabell1[[#This Row],[TP]]+Tabell1[[#This Row],[TN]])/(Tabell1[[#This Row],[TP]]+Tabell1[[#This Row],[TN]]+Tabell1[[#This Row],[FP]]+Tabell1[[#This Row],[FN]])</f>
        <v>0.86005594153207621</v>
      </c>
      <c r="O5166">
        <f>Tabell1[[#This Row],[TP]]/(Tabell1[[#This Row],[TP]]+Tabell1[[#This Row],[FP]])</f>
        <v>0.87841426403641887</v>
      </c>
      <c r="P5166">
        <f>Tabell1[[#This Row],[TP]]/(Tabell1[[#This Row],[TP]]+Tabell1[[#This Row],[FN]])</f>
        <v>0.83576971665764299</v>
      </c>
      <c r="Q5166">
        <f>2*(Tabell1[[#This Row],[Recall]] * Tabell1[[#This Row],[Precision]]) / (Tabell1[[#This Row],[Recall]] + Tabell1[[#This Row],[Precision]])</f>
        <v>0.85656154628687697</v>
      </c>
      <c r="R5166">
        <v>4631</v>
      </c>
      <c r="S5166">
        <v>4901</v>
      </c>
      <c r="T5166">
        <v>641</v>
      </c>
      <c r="U5166">
        <v>910</v>
      </c>
    </row>
    <row r="5167" spans="1:21" hidden="1" x14ac:dyDescent="0.3">
      <c r="A5167" s="21" t="s">
        <v>31</v>
      </c>
      <c r="B5167" s="25" t="s">
        <v>22</v>
      </c>
      <c r="C5167" s="23" t="s">
        <v>40</v>
      </c>
      <c r="D5167" s="20" t="s">
        <v>23</v>
      </c>
      <c r="E5167" t="s">
        <v>24</v>
      </c>
      <c r="F5167" s="19" t="s">
        <v>21</v>
      </c>
      <c r="G5167" s="21" t="s">
        <v>29</v>
      </c>
      <c r="H5167" s="21" t="s">
        <v>29</v>
      </c>
      <c r="I5167" s="25" t="s">
        <v>25</v>
      </c>
      <c r="J5167" s="25" t="s">
        <v>26</v>
      </c>
      <c r="K5167" s="26">
        <v>2.9507660865783598</v>
      </c>
      <c r="L5167" s="26">
        <v>0.73270034790038996</v>
      </c>
      <c r="N5167">
        <f>(Tabell1[[#This Row],[TP]]+Tabell1[[#This Row],[TN]])/(Tabell1[[#This Row],[TP]]+Tabell1[[#This Row],[TN]]+Tabell1[[#This Row],[FP]]+Tabell1[[#This Row],[FN]])</f>
        <v>0.77559518421290852</v>
      </c>
      <c r="O5167">
        <f>Tabell1[[#This Row],[TP]]/(Tabell1[[#This Row],[TP]]+Tabell1[[#This Row],[FP]])</f>
        <v>0.97070415133998944</v>
      </c>
      <c r="P5167">
        <f>Tabell1[[#This Row],[TP]]/(Tabell1[[#This Row],[TP]]+Tabell1[[#This Row],[FN]])</f>
        <v>0.76609642301710734</v>
      </c>
      <c r="Q5167">
        <f>2*(Tabell1[[#This Row],[Recall]] * Tabell1[[#This Row],[Precision]]) / (Tabell1[[#This Row],[Recall]] + Tabell1[[#This Row],[Precision]])</f>
        <v>0.85634814857738895</v>
      </c>
      <c r="R5167">
        <v>7389</v>
      </c>
      <c r="S5167">
        <v>1179</v>
      </c>
      <c r="T5167">
        <v>223</v>
      </c>
      <c r="U5167">
        <v>2256</v>
      </c>
    </row>
    <row r="5168" spans="1:21" hidden="1" x14ac:dyDescent="0.3">
      <c r="A5168" s="25" t="s">
        <v>20</v>
      </c>
      <c r="B5168" s="23" t="s">
        <v>33</v>
      </c>
      <c r="C5168" s="23" t="s">
        <v>40</v>
      </c>
      <c r="D5168" s="20" t="s">
        <v>23</v>
      </c>
      <c r="E5168" t="s">
        <v>24</v>
      </c>
      <c r="F5168" s="19" t="s">
        <v>21</v>
      </c>
      <c r="G5168" s="25" t="s">
        <v>26</v>
      </c>
      <c r="H5168" s="25" t="s">
        <v>26</v>
      </c>
      <c r="I5168" s="25" t="s">
        <v>25</v>
      </c>
      <c r="J5168" s="21" t="s">
        <v>29</v>
      </c>
      <c r="K5168" s="26">
        <v>1.7477488517761199</v>
      </c>
      <c r="L5168" s="26">
        <v>5.51674079895019</v>
      </c>
      <c r="N5168">
        <f>(Tabell1[[#This Row],[TP]]+Tabell1[[#This Row],[TN]])/(Tabell1[[#This Row],[TP]]+Tabell1[[#This Row],[TN]]+Tabell1[[#This Row],[FP]]+Tabell1[[#This Row],[FN]])</f>
        <v>0.77595727346790988</v>
      </c>
      <c r="O5168">
        <f>Tabell1[[#This Row],[TP]]/(Tabell1[[#This Row],[TP]]+Tabell1[[#This Row],[FP]])</f>
        <v>0.97295514511873349</v>
      </c>
      <c r="P5168">
        <f>Tabell1[[#This Row],[TP]]/(Tabell1[[#This Row],[TP]]+Tabell1[[#This Row],[FN]])</f>
        <v>0.76464489372731981</v>
      </c>
      <c r="Q5168">
        <f>2*(Tabell1[[#This Row],[Recall]] * Tabell1[[#This Row],[Precision]]) / (Tabell1[[#This Row],[Recall]] + Tabell1[[#This Row],[Precision]])</f>
        <v>0.85631349782293176</v>
      </c>
      <c r="R5168">
        <v>7375</v>
      </c>
      <c r="S5168">
        <v>1197</v>
      </c>
      <c r="T5168">
        <v>205</v>
      </c>
      <c r="U5168">
        <v>2270</v>
      </c>
    </row>
    <row r="5169" spans="1:21" hidden="1" x14ac:dyDescent="0.3">
      <c r="A5169" s="21" t="s">
        <v>31</v>
      </c>
      <c r="B5169" s="23" t="s">
        <v>33</v>
      </c>
      <c r="C5169" s="25" t="s">
        <v>36</v>
      </c>
      <c r="D5169" s="25" t="s">
        <v>36</v>
      </c>
      <c r="E5169" t="s">
        <v>37</v>
      </c>
      <c r="F5169" s="25" t="s">
        <v>30</v>
      </c>
      <c r="G5169" s="25" t="s">
        <v>26</v>
      </c>
      <c r="H5169" s="21" t="s">
        <v>29</v>
      </c>
      <c r="I5169" s="25" t="s">
        <v>25</v>
      </c>
      <c r="J5169" s="25" t="s">
        <v>26</v>
      </c>
      <c r="K5169" s="26">
        <v>230.134681224823</v>
      </c>
      <c r="L5169" s="26">
        <v>5.5404765605926496</v>
      </c>
      <c r="N5169">
        <f>(Tabell1[[#This Row],[TP]]+Tabell1[[#This Row],[TN]])/(Tabell1[[#This Row],[TP]]+Tabell1[[#This Row],[TN]]+Tabell1[[#This Row],[FP]]+Tabell1[[#This Row],[FN]])</f>
        <v>0.77608119228307582</v>
      </c>
      <c r="O5169">
        <f>Tabell1[[#This Row],[TP]]/(Tabell1[[#This Row],[TP]]+Tabell1[[#This Row],[FP]])</f>
        <v>0.75007716843296635</v>
      </c>
      <c r="P5169">
        <f>Tabell1[[#This Row],[TP]]/(Tabell1[[#This Row],[TP]]+Tabell1[[#This Row],[FN]])</f>
        <v>0.99726402188782493</v>
      </c>
      <c r="Q5169">
        <f>2*(Tabell1[[#This Row],[Recall]] * Tabell1[[#This Row],[Precision]]) / (Tabell1[[#This Row],[Recall]] + Tabell1[[#This Row],[Precision]])</f>
        <v>0.85618650537318697</v>
      </c>
      <c r="R5169">
        <v>7290</v>
      </c>
      <c r="S5169">
        <v>1198</v>
      </c>
      <c r="T5169">
        <v>2429</v>
      </c>
      <c r="U5169">
        <v>20</v>
      </c>
    </row>
    <row r="5170" spans="1:21" hidden="1" x14ac:dyDescent="0.3">
      <c r="A5170" s="23" t="s">
        <v>48</v>
      </c>
      <c r="B5170" s="25" t="s">
        <v>22</v>
      </c>
      <c r="C5170" s="23" t="s">
        <v>40</v>
      </c>
      <c r="D5170" s="20" t="s">
        <v>23</v>
      </c>
      <c r="E5170" t="s">
        <v>24</v>
      </c>
      <c r="F5170" s="19" t="s">
        <v>21</v>
      </c>
      <c r="G5170" s="21" t="s">
        <v>29</v>
      </c>
      <c r="H5170" s="25" t="s">
        <v>26</v>
      </c>
      <c r="I5170" s="21"/>
      <c r="J5170" s="21" t="s">
        <v>29</v>
      </c>
      <c r="K5170" s="26">
        <v>0.17755579948425201</v>
      </c>
      <c r="L5170" s="26">
        <v>0.20693826675415</v>
      </c>
      <c r="N5170">
        <f>(Tabell1[[#This Row],[TP]]+Tabell1[[#This Row],[TN]])/(Tabell1[[#This Row],[TP]]+Tabell1[[#This Row],[TN]]+Tabell1[[#This Row],[FP]]+Tabell1[[#This Row],[FN]])</f>
        <v>0.77496152801665608</v>
      </c>
      <c r="O5170">
        <f>Tabell1[[#This Row],[TP]]/(Tabell1[[#This Row],[TP]]+Tabell1[[#This Row],[FP]])</f>
        <v>0.96944262295081962</v>
      </c>
      <c r="P5170">
        <f>Tabell1[[#This Row],[TP]]/(Tabell1[[#This Row],[TP]]+Tabell1[[#This Row],[FN]])</f>
        <v>0.76640746500777601</v>
      </c>
      <c r="Q5170">
        <f>2*(Tabell1[[#This Row],[Recall]] * Tabell1[[#This Row],[Precision]]) / (Tabell1[[#This Row],[Recall]] + Tabell1[[#This Row],[Precision]])</f>
        <v>0.85605095541401266</v>
      </c>
      <c r="R5170">
        <v>7392</v>
      </c>
      <c r="S5170">
        <v>1169</v>
      </c>
      <c r="T5170">
        <v>233</v>
      </c>
      <c r="U5170">
        <v>2253</v>
      </c>
    </row>
    <row r="5171" spans="1:21" hidden="1" x14ac:dyDescent="0.3">
      <c r="A5171" s="23" t="s">
        <v>48</v>
      </c>
      <c r="B5171" s="25" t="s">
        <v>22</v>
      </c>
      <c r="C5171" s="24" t="s">
        <v>38</v>
      </c>
      <c r="D5171" s="24" t="s">
        <v>38</v>
      </c>
      <c r="E5171" t="s">
        <v>45</v>
      </c>
      <c r="F5171" s="19" t="s">
        <v>21</v>
      </c>
      <c r="G5171" s="21" t="s">
        <v>29</v>
      </c>
      <c r="H5171" s="25" t="s">
        <v>26</v>
      </c>
      <c r="I5171" s="21"/>
      <c r="J5171" s="21" t="s">
        <v>29</v>
      </c>
      <c r="K5171" s="26">
        <v>0.13364219665527299</v>
      </c>
      <c r="L5171" s="26">
        <v>0.38001918792724598</v>
      </c>
      <c r="N5171">
        <f>(Tabell1[[#This Row],[TP]]+Tabell1[[#This Row],[TN]])/(Tabell1[[#This Row],[TP]]+Tabell1[[#This Row],[TN]]+Tabell1[[#This Row],[FP]]+Tabell1[[#This Row],[FN]])</f>
        <v>0.80075901328273247</v>
      </c>
      <c r="O5171">
        <f>Tabell1[[#This Row],[TP]]/(Tabell1[[#This Row],[TP]]+Tabell1[[#This Row],[FP]])</f>
        <v>0.75350655323062776</v>
      </c>
      <c r="P5171">
        <f>Tabell1[[#This Row],[TP]]/(Tabell1[[#This Row],[TP]]+Tabell1[[#This Row],[FN]])</f>
        <v>0.99077853363567647</v>
      </c>
      <c r="Q5171">
        <f>2*(Tabell1[[#This Row],[Recall]] * Tabell1[[#This Row],[Precision]]) / (Tabell1[[#This Row],[Recall]] + Tabell1[[#This Row],[Precision]])</f>
        <v>0.85600470188728528</v>
      </c>
      <c r="R5171">
        <v>6554</v>
      </c>
      <c r="S5171">
        <v>2308</v>
      </c>
      <c r="T5171">
        <v>2144</v>
      </c>
      <c r="U5171">
        <v>61</v>
      </c>
    </row>
    <row r="5172" spans="1:21" hidden="1" x14ac:dyDescent="0.3">
      <c r="A5172" s="21" t="s">
        <v>31</v>
      </c>
      <c r="B5172" s="23" t="s">
        <v>33</v>
      </c>
      <c r="C5172" s="25" t="s">
        <v>36</v>
      </c>
      <c r="D5172" s="25" t="s">
        <v>36</v>
      </c>
      <c r="E5172" t="s">
        <v>37</v>
      </c>
      <c r="F5172" s="25" t="s">
        <v>30</v>
      </c>
      <c r="G5172" s="21" t="s">
        <v>29</v>
      </c>
      <c r="H5172" s="21" t="s">
        <v>29</v>
      </c>
      <c r="I5172" s="25" t="s">
        <v>25</v>
      </c>
      <c r="J5172" s="25" t="s">
        <v>26</v>
      </c>
      <c r="K5172" s="26">
        <v>230.04716110229401</v>
      </c>
      <c r="L5172" s="26">
        <v>5.4970815181732098</v>
      </c>
      <c r="N5172">
        <f>(Tabell1[[#This Row],[TP]]+Tabell1[[#This Row],[TN]])/(Tabell1[[#This Row],[TP]]+Tabell1[[#This Row],[TN]]+Tabell1[[#This Row],[FP]]+Tabell1[[#This Row],[FN]])</f>
        <v>0.77571546127822988</v>
      </c>
      <c r="O5172">
        <f>Tabell1[[#This Row],[TP]]/(Tabell1[[#This Row],[TP]]+Tabell1[[#This Row],[FP]])</f>
        <v>0.74971722365038562</v>
      </c>
      <c r="P5172">
        <f>Tabell1[[#This Row],[TP]]/(Tabell1[[#This Row],[TP]]+Tabell1[[#This Row],[FN]])</f>
        <v>0.99740082079343362</v>
      </c>
      <c r="Q5172">
        <f>2*(Tabell1[[#This Row],[Recall]] * Tabell1[[#This Row],[Precision]]) / (Tabell1[[#This Row],[Recall]] + Tabell1[[#This Row],[Precision]])</f>
        <v>0.85600234810683884</v>
      </c>
      <c r="R5172">
        <v>7291</v>
      </c>
      <c r="S5172">
        <v>1193</v>
      </c>
      <c r="T5172">
        <v>2434</v>
      </c>
      <c r="U5172">
        <v>19</v>
      </c>
    </row>
    <row r="5173" spans="1:21" hidden="1" x14ac:dyDescent="0.3">
      <c r="A5173" s="25" t="s">
        <v>20</v>
      </c>
      <c r="B5173" s="21" t="s">
        <v>32</v>
      </c>
      <c r="C5173" s="23" t="s">
        <v>40</v>
      </c>
      <c r="D5173" s="23" t="s">
        <v>40</v>
      </c>
      <c r="E5173" t="s">
        <v>41</v>
      </c>
      <c r="F5173" s="19" t="s">
        <v>21</v>
      </c>
      <c r="G5173" s="25" t="s">
        <v>26</v>
      </c>
      <c r="H5173" s="25" t="s">
        <v>26</v>
      </c>
      <c r="I5173" s="25" t="s">
        <v>25</v>
      </c>
      <c r="J5173" s="21" t="s">
        <v>29</v>
      </c>
      <c r="K5173" s="26">
        <v>1.9660604000091499</v>
      </c>
      <c r="L5173" s="26">
        <v>5.4420721530914298</v>
      </c>
      <c r="N5173">
        <f>(Tabell1[[#This Row],[TP]]+Tabell1[[#This Row],[TN]])/(Tabell1[[#This Row],[TP]]+Tabell1[[#This Row],[TN]]+Tabell1[[#This Row],[FP]]+Tabell1[[#This Row],[FN]])</f>
        <v>0.86258233330325729</v>
      </c>
      <c r="O5173">
        <f>Tabell1[[#This Row],[TP]]/(Tabell1[[#This Row],[TP]]+Tabell1[[#This Row],[FP]])</f>
        <v>0.89924483306836245</v>
      </c>
      <c r="P5173">
        <f>Tabell1[[#This Row],[TP]]/(Tabell1[[#This Row],[TP]]+Tabell1[[#This Row],[FN]])</f>
        <v>0.816639595740841</v>
      </c>
      <c r="Q5173">
        <f>2*(Tabell1[[#This Row],[Recall]] * Tabell1[[#This Row],[Precision]]) / (Tabell1[[#This Row],[Recall]] + Tabell1[[#This Row],[Precision]])</f>
        <v>0.85595384469876101</v>
      </c>
      <c r="R5173">
        <v>4525</v>
      </c>
      <c r="S5173">
        <v>5035</v>
      </c>
      <c r="T5173">
        <v>507</v>
      </c>
      <c r="U5173">
        <v>1016</v>
      </c>
    </row>
    <row r="5174" spans="1:21" hidden="1" x14ac:dyDescent="0.3">
      <c r="A5174" s="25" t="s">
        <v>20</v>
      </c>
      <c r="B5174" s="21" t="s">
        <v>32</v>
      </c>
      <c r="C5174" s="23" t="s">
        <v>40</v>
      </c>
      <c r="D5174" s="23" t="s">
        <v>40</v>
      </c>
      <c r="E5174" t="s">
        <v>41</v>
      </c>
      <c r="F5174" s="19" t="s">
        <v>21</v>
      </c>
      <c r="G5174" s="21" t="s">
        <v>29</v>
      </c>
      <c r="H5174" s="25" t="s">
        <v>26</v>
      </c>
      <c r="I5174" s="25" t="s">
        <v>25</v>
      </c>
      <c r="J5174" s="21" t="s">
        <v>29</v>
      </c>
      <c r="K5174" s="26">
        <v>1.9607636928558301</v>
      </c>
      <c r="L5174" s="26">
        <v>5.4844160079956001</v>
      </c>
      <c r="N5174">
        <f>(Tabell1[[#This Row],[TP]]+Tabell1[[#This Row],[TN]])/(Tabell1[[#This Row],[TP]]+Tabell1[[#This Row],[TN]]+Tabell1[[#This Row],[FP]]+Tabell1[[#This Row],[FN]])</f>
        <v>0.86258233330325729</v>
      </c>
      <c r="O5174">
        <f>Tabell1[[#This Row],[TP]]/(Tabell1[[#This Row],[TP]]+Tabell1[[#This Row],[FP]])</f>
        <v>0.89924483306836245</v>
      </c>
      <c r="P5174">
        <f>Tabell1[[#This Row],[TP]]/(Tabell1[[#This Row],[TP]]+Tabell1[[#This Row],[FN]])</f>
        <v>0.816639595740841</v>
      </c>
      <c r="Q5174">
        <f>2*(Tabell1[[#This Row],[Recall]] * Tabell1[[#This Row],[Precision]]) / (Tabell1[[#This Row],[Recall]] + Tabell1[[#This Row],[Precision]])</f>
        <v>0.85595384469876101</v>
      </c>
      <c r="R5174">
        <v>4525</v>
      </c>
      <c r="S5174">
        <v>5035</v>
      </c>
      <c r="T5174">
        <v>507</v>
      </c>
      <c r="U5174">
        <v>1016</v>
      </c>
    </row>
    <row r="5175" spans="1:21" hidden="1" x14ac:dyDescent="0.3">
      <c r="A5175" s="21" t="s">
        <v>31</v>
      </c>
      <c r="B5175" s="23" t="s">
        <v>33</v>
      </c>
      <c r="C5175" s="23" t="s">
        <v>40</v>
      </c>
      <c r="D5175" s="23" t="s">
        <v>40</v>
      </c>
      <c r="E5175" t="s">
        <v>46</v>
      </c>
      <c r="F5175" s="19" t="s">
        <v>21</v>
      </c>
      <c r="G5175" s="21" t="s">
        <v>29</v>
      </c>
      <c r="H5175" s="21" t="s">
        <v>29</v>
      </c>
      <c r="I5175" s="21"/>
      <c r="J5175" s="21" t="s">
        <v>29</v>
      </c>
      <c r="K5175" s="26">
        <v>51.640045881271298</v>
      </c>
      <c r="L5175" s="26">
        <v>0.76970481872558505</v>
      </c>
      <c r="N5175">
        <f>(Tabell1[[#This Row],[TP]]+Tabell1[[#This Row],[TN]])/(Tabell1[[#This Row],[TP]]+Tabell1[[#This Row],[TN]]+Tabell1[[#This Row],[FP]]+Tabell1[[#This Row],[FN]])</f>
        <v>0.85773831098223996</v>
      </c>
      <c r="O5175">
        <f>Tabell1[[#This Row],[TP]]/(Tabell1[[#This Row],[TP]]+Tabell1[[#This Row],[FP]])</f>
        <v>0.86445392175041724</v>
      </c>
      <c r="P5175">
        <f>Tabell1[[#This Row],[TP]]/(Tabell1[[#This Row],[TP]]+Tabell1[[#This Row],[FN]])</f>
        <v>0.84748227594982728</v>
      </c>
      <c r="Q5175">
        <f>2*(Tabell1[[#This Row],[Recall]] * Tabell1[[#This Row],[Precision]]) / (Tabell1[[#This Row],[Recall]] + Tabell1[[#This Row],[Precision]])</f>
        <v>0.85588397282908024</v>
      </c>
      <c r="R5175">
        <v>4662</v>
      </c>
      <c r="S5175">
        <v>4804</v>
      </c>
      <c r="T5175">
        <v>731</v>
      </c>
      <c r="U5175">
        <v>839</v>
      </c>
    </row>
    <row r="5176" spans="1:21" hidden="1" x14ac:dyDescent="0.3">
      <c r="A5176" s="23" t="s">
        <v>48</v>
      </c>
      <c r="B5176" s="21" t="s">
        <v>32</v>
      </c>
      <c r="C5176" s="23" t="s">
        <v>40</v>
      </c>
      <c r="D5176" s="20" t="s">
        <v>23</v>
      </c>
      <c r="E5176" t="s">
        <v>24</v>
      </c>
      <c r="F5176" s="19" t="s">
        <v>21</v>
      </c>
      <c r="G5176" s="21" t="s">
        <v>29</v>
      </c>
      <c r="H5176" s="25" t="s">
        <v>26</v>
      </c>
      <c r="I5176" s="25" t="s">
        <v>25</v>
      </c>
      <c r="J5176" s="21" t="s">
        <v>29</v>
      </c>
      <c r="K5176" s="26">
        <v>0.153620719909667</v>
      </c>
      <c r="L5176" s="26">
        <v>0.20609593391418399</v>
      </c>
      <c r="N5176">
        <f>(Tabell1[[#This Row],[TP]]+Tabell1[[#This Row],[TN]])/(Tabell1[[#This Row],[TP]]+Tabell1[[#This Row],[TN]]+Tabell1[[#This Row],[FP]]+Tabell1[[#This Row],[FN]])</f>
        <v>0.77414682719290306</v>
      </c>
      <c r="O5176">
        <f>Tabell1[[#This Row],[TP]]/(Tabell1[[#This Row],[TP]]+Tabell1[[#This Row],[FP]])</f>
        <v>0.96646659707724425</v>
      </c>
      <c r="P5176">
        <f>Tabell1[[#This Row],[TP]]/(Tabell1[[#This Row],[TP]]+Tabell1[[#This Row],[FN]])</f>
        <v>0.7679626749611197</v>
      </c>
      <c r="Q5176">
        <f>2*(Tabell1[[#This Row],[Recall]] * Tabell1[[#This Row],[Precision]]) / (Tabell1[[#This Row],[Recall]] + Tabell1[[#This Row],[Precision]])</f>
        <v>0.85585533537466063</v>
      </c>
      <c r="R5176">
        <v>7407</v>
      </c>
      <c r="S5176">
        <v>1145</v>
      </c>
      <c r="T5176">
        <v>257</v>
      </c>
      <c r="U5176">
        <v>2238</v>
      </c>
    </row>
    <row r="5177" spans="1:21" hidden="1" x14ac:dyDescent="0.3">
      <c r="A5177" s="23" t="s">
        <v>48</v>
      </c>
      <c r="B5177" s="21" t="s">
        <v>32</v>
      </c>
      <c r="C5177" s="23" t="s">
        <v>40</v>
      </c>
      <c r="D5177" s="20" t="s">
        <v>23</v>
      </c>
      <c r="E5177" t="s">
        <v>24</v>
      </c>
      <c r="F5177" s="19" t="s">
        <v>21</v>
      </c>
      <c r="G5177" s="21" t="s">
        <v>29</v>
      </c>
      <c r="H5177" s="25" t="s">
        <v>26</v>
      </c>
      <c r="I5177" s="25" t="s">
        <v>25</v>
      </c>
      <c r="J5177" s="25" t="s">
        <v>26</v>
      </c>
      <c r="K5177" s="26">
        <v>0.12479972839355399</v>
      </c>
      <c r="L5177" s="26">
        <v>0.30415797233581499</v>
      </c>
      <c r="N5177">
        <f>(Tabell1[[#This Row],[TP]]+Tabell1[[#This Row],[TN]])/(Tabell1[[#This Row],[TP]]+Tabell1[[#This Row],[TN]]+Tabell1[[#This Row],[FP]]+Tabell1[[#This Row],[FN]])</f>
        <v>0.77414682719290306</v>
      </c>
      <c r="O5177">
        <f>Tabell1[[#This Row],[TP]]/(Tabell1[[#This Row],[TP]]+Tabell1[[#This Row],[FP]])</f>
        <v>0.96646659707724425</v>
      </c>
      <c r="P5177">
        <f>Tabell1[[#This Row],[TP]]/(Tabell1[[#This Row],[TP]]+Tabell1[[#This Row],[FN]])</f>
        <v>0.7679626749611197</v>
      </c>
      <c r="Q5177">
        <f>2*(Tabell1[[#This Row],[Recall]] * Tabell1[[#This Row],[Precision]]) / (Tabell1[[#This Row],[Recall]] + Tabell1[[#This Row],[Precision]])</f>
        <v>0.85585533537466063</v>
      </c>
      <c r="R5177">
        <v>7407</v>
      </c>
      <c r="S5177">
        <v>1145</v>
      </c>
      <c r="T5177">
        <v>257</v>
      </c>
      <c r="U5177">
        <v>2238</v>
      </c>
    </row>
    <row r="5178" spans="1:21" hidden="1" x14ac:dyDescent="0.3">
      <c r="A5178" s="23" t="s">
        <v>48</v>
      </c>
      <c r="B5178" s="25" t="s">
        <v>22</v>
      </c>
      <c r="C5178" s="24" t="s">
        <v>38</v>
      </c>
      <c r="D5178" s="24" t="s">
        <v>38</v>
      </c>
      <c r="E5178" t="s">
        <v>45</v>
      </c>
      <c r="F5178" s="19" t="s">
        <v>21</v>
      </c>
      <c r="G5178" s="21" t="s">
        <v>29</v>
      </c>
      <c r="H5178" s="25" t="s">
        <v>26</v>
      </c>
      <c r="I5178" s="21"/>
      <c r="J5178" s="25" t="s">
        <v>26</v>
      </c>
      <c r="K5178" s="26">
        <v>0.12868857383728</v>
      </c>
      <c r="L5178" s="26">
        <v>0.36698818206787098</v>
      </c>
      <c r="N5178">
        <f>(Tabell1[[#This Row],[TP]]+Tabell1[[#This Row],[TN]])/(Tabell1[[#This Row],[TP]]+Tabell1[[#This Row],[TN]]+Tabell1[[#This Row],[FP]]+Tabell1[[#This Row],[FN]])</f>
        <v>0.80057829583446283</v>
      </c>
      <c r="O5178">
        <f>Tabell1[[#This Row],[TP]]/(Tabell1[[#This Row],[TP]]+Tabell1[[#This Row],[FP]])</f>
        <v>0.75350816655164476</v>
      </c>
      <c r="P5178">
        <f>Tabell1[[#This Row],[TP]]/(Tabell1[[#This Row],[TP]]+Tabell1[[#This Row],[FN]])</f>
        <v>0.99032501889644742</v>
      </c>
      <c r="Q5178">
        <f>2*(Tabell1[[#This Row],[Recall]] * Tabell1[[#This Row],[Precision]]) / (Tabell1[[#This Row],[Recall]] + Tabell1[[#This Row],[Precision]])</f>
        <v>0.85583643608334958</v>
      </c>
      <c r="R5178">
        <v>6551</v>
      </c>
      <c r="S5178">
        <v>2309</v>
      </c>
      <c r="T5178">
        <v>2143</v>
      </c>
      <c r="U5178">
        <v>64</v>
      </c>
    </row>
    <row r="5179" spans="1:21" hidden="1" x14ac:dyDescent="0.3">
      <c r="A5179" s="23" t="s">
        <v>48</v>
      </c>
      <c r="B5179" s="25" t="s">
        <v>22</v>
      </c>
      <c r="C5179" s="23" t="s">
        <v>40</v>
      </c>
      <c r="D5179" s="20" t="s">
        <v>23</v>
      </c>
      <c r="E5179" t="s">
        <v>24</v>
      </c>
      <c r="F5179" s="25" t="s">
        <v>30</v>
      </c>
      <c r="G5179" s="21" t="s">
        <v>29</v>
      </c>
      <c r="H5179" s="25" t="s">
        <v>26</v>
      </c>
      <c r="I5179" s="21"/>
      <c r="J5179" s="21" t="s">
        <v>29</v>
      </c>
      <c r="K5179" s="26">
        <v>0.56669998168945301</v>
      </c>
      <c r="L5179" s="26">
        <v>0.38647675514221103</v>
      </c>
      <c r="N5179">
        <f>(Tabell1[[#This Row],[TP]]+Tabell1[[#This Row],[TN]])/(Tabell1[[#This Row],[TP]]+Tabell1[[#This Row],[TN]]+Tabell1[[#This Row],[FP]]+Tabell1[[#This Row],[FN]])</f>
        <v>0.77541413958540784</v>
      </c>
      <c r="O5179">
        <f>Tabell1[[#This Row],[TP]]/(Tabell1[[#This Row],[TP]]+Tabell1[[#This Row],[FP]])</f>
        <v>0.97494033412887826</v>
      </c>
      <c r="P5179">
        <f>Tabell1[[#This Row],[TP]]/(Tabell1[[#This Row],[TP]]+Tabell1[[#This Row],[FN]])</f>
        <v>0.76236391912908241</v>
      </c>
      <c r="Q5179">
        <f>2*(Tabell1[[#This Row],[Recall]] * Tabell1[[#This Row],[Precision]]) / (Tabell1[[#This Row],[Recall]] + Tabell1[[#This Row],[Precision]])</f>
        <v>0.85564670972246459</v>
      </c>
      <c r="R5179">
        <v>7353</v>
      </c>
      <c r="S5179">
        <v>1213</v>
      </c>
      <c r="T5179">
        <v>189</v>
      </c>
      <c r="U5179">
        <v>2292</v>
      </c>
    </row>
    <row r="5180" spans="1:21" hidden="1" x14ac:dyDescent="0.3">
      <c r="A5180" s="21" t="s">
        <v>31</v>
      </c>
      <c r="B5180" s="23" t="s">
        <v>33</v>
      </c>
      <c r="C5180" s="24" t="s">
        <v>38</v>
      </c>
      <c r="D5180" s="24" t="s">
        <v>38</v>
      </c>
      <c r="E5180" t="s">
        <v>39</v>
      </c>
      <c r="F5180" s="25" t="s">
        <v>30</v>
      </c>
      <c r="G5180" s="25" t="s">
        <v>26</v>
      </c>
      <c r="H5180" s="25" t="s">
        <v>26</v>
      </c>
      <c r="I5180" s="21"/>
      <c r="J5180" s="21" t="s">
        <v>29</v>
      </c>
      <c r="K5180" s="26">
        <v>43.543242216110201</v>
      </c>
      <c r="L5180" s="26">
        <v>1.4434690475463801</v>
      </c>
      <c r="N5180">
        <f>(Tabell1[[#This Row],[TP]]+Tabell1[[#This Row],[TN]])/(Tabell1[[#This Row],[TP]]+Tabell1[[#This Row],[TN]]+Tabell1[[#This Row],[FP]]+Tabell1[[#This Row],[FN]])</f>
        <v>0.80050436818877779</v>
      </c>
      <c r="O5180">
        <f>Tabell1[[#This Row],[TP]]/(Tabell1[[#This Row],[TP]]+Tabell1[[#This Row],[FP]])</f>
        <v>0.75806265171656451</v>
      </c>
      <c r="P5180">
        <f>Tabell1[[#This Row],[TP]]/(Tabell1[[#This Row],[TP]]+Tabell1[[#This Row],[FN]])</f>
        <v>0.9817365269461078</v>
      </c>
      <c r="Q5180">
        <f>2*(Tabell1[[#This Row],[Recall]] * Tabell1[[#This Row],[Precision]]) / (Tabell1[[#This Row],[Recall]] + Tabell1[[#This Row],[Precision]])</f>
        <v>0.85552149240101749</v>
      </c>
      <c r="R5180">
        <v>6558</v>
      </c>
      <c r="S5180">
        <v>2330</v>
      </c>
      <c r="T5180">
        <v>2093</v>
      </c>
      <c r="U5180">
        <v>122</v>
      </c>
    </row>
    <row r="5181" spans="1:21" hidden="1" x14ac:dyDescent="0.3">
      <c r="A5181" s="25" t="s">
        <v>20</v>
      </c>
      <c r="B5181" s="21" t="s">
        <v>32</v>
      </c>
      <c r="C5181" s="23" t="s">
        <v>40</v>
      </c>
      <c r="D5181" s="23" t="s">
        <v>40</v>
      </c>
      <c r="E5181" t="s">
        <v>46</v>
      </c>
      <c r="F5181" s="19" t="s">
        <v>21</v>
      </c>
      <c r="G5181" s="25" t="s">
        <v>26</v>
      </c>
      <c r="H5181" s="21" t="s">
        <v>29</v>
      </c>
      <c r="I5181" s="25" t="s">
        <v>25</v>
      </c>
      <c r="J5181" s="21" t="s">
        <v>29</v>
      </c>
      <c r="K5181" s="26">
        <v>2.0806541442871</v>
      </c>
      <c r="L5181" s="26">
        <v>5.3322722911834699</v>
      </c>
      <c r="N5181">
        <f>(Tabell1[[#This Row],[TP]]+Tabell1[[#This Row],[TN]])/(Tabell1[[#This Row],[TP]]+Tabell1[[#This Row],[TN]]+Tabell1[[#This Row],[FP]]+Tabell1[[#This Row],[FN]])</f>
        <v>0.85927872417542583</v>
      </c>
      <c r="O5181">
        <f>Tabell1[[#This Row],[TP]]/(Tabell1[[#This Row],[TP]]+Tabell1[[#This Row],[FP]])</f>
        <v>0.8781609195402299</v>
      </c>
      <c r="P5181">
        <f>Tabell1[[#This Row],[TP]]/(Tabell1[[#This Row],[TP]]+Tabell1[[#This Row],[FN]])</f>
        <v>0.83330303581167064</v>
      </c>
      <c r="Q5181">
        <f>2*(Tabell1[[#This Row],[Recall]] * Tabell1[[#This Row],[Precision]]) / (Tabell1[[#This Row],[Recall]] + Tabell1[[#This Row],[Precision]])</f>
        <v>0.8551441096912602</v>
      </c>
      <c r="R5181">
        <v>4584</v>
      </c>
      <c r="S5181">
        <v>4899</v>
      </c>
      <c r="T5181">
        <v>636</v>
      </c>
      <c r="U5181">
        <v>917</v>
      </c>
    </row>
    <row r="5182" spans="1:21" hidden="1" x14ac:dyDescent="0.3">
      <c r="A5182" s="21" t="s">
        <v>31</v>
      </c>
      <c r="B5182" s="23" t="s">
        <v>33</v>
      </c>
      <c r="C5182" s="25" t="s">
        <v>36</v>
      </c>
      <c r="D5182" s="25" t="s">
        <v>36</v>
      </c>
      <c r="E5182" t="s">
        <v>37</v>
      </c>
      <c r="F5182" s="25" t="s">
        <v>30</v>
      </c>
      <c r="G5182" s="21" t="s">
        <v>29</v>
      </c>
      <c r="H5182" s="21" t="s">
        <v>29</v>
      </c>
      <c r="I5182" s="21"/>
      <c r="J5182" s="21" t="s">
        <v>29</v>
      </c>
      <c r="K5182" s="26">
        <v>43.618535518646198</v>
      </c>
      <c r="L5182" s="26">
        <v>1.4727816581726001</v>
      </c>
      <c r="N5182">
        <f>(Tabell1[[#This Row],[TP]]+Tabell1[[#This Row],[TN]])/(Tabell1[[#This Row],[TP]]+Tabell1[[#This Row],[TN]]+Tabell1[[#This Row],[FP]]+Tabell1[[#This Row],[FN]])</f>
        <v>0.77397823900521168</v>
      </c>
      <c r="O5182">
        <f>Tabell1[[#This Row],[TP]]/(Tabell1[[#This Row],[TP]]+Tabell1[[#This Row],[FP]])</f>
        <v>0.74805168170631664</v>
      </c>
      <c r="P5182">
        <f>Tabell1[[#This Row],[TP]]/(Tabell1[[#This Row],[TP]]+Tabell1[[#This Row],[FN]])</f>
        <v>0.99794801641586872</v>
      </c>
      <c r="Q5182">
        <f>2*(Tabell1[[#This Row],[Recall]] * Tabell1[[#This Row],[Precision]]) / (Tabell1[[#This Row],[Recall]] + Tabell1[[#This Row],[Precision]])</f>
        <v>0.85511663345446032</v>
      </c>
      <c r="R5182">
        <v>7295</v>
      </c>
      <c r="S5182">
        <v>1170</v>
      </c>
      <c r="T5182">
        <v>2457</v>
      </c>
      <c r="U5182">
        <v>15</v>
      </c>
    </row>
    <row r="5183" spans="1:21" hidden="1" x14ac:dyDescent="0.3">
      <c r="A5183" s="21" t="s">
        <v>31</v>
      </c>
      <c r="B5183" s="23" t="s">
        <v>33</v>
      </c>
      <c r="C5183" s="23" t="s">
        <v>40</v>
      </c>
      <c r="D5183" s="23" t="s">
        <v>40</v>
      </c>
      <c r="E5183" t="s">
        <v>46</v>
      </c>
      <c r="F5183" s="25" t="s">
        <v>30</v>
      </c>
      <c r="G5183" s="25" t="s">
        <v>26</v>
      </c>
      <c r="H5183" s="25" t="s">
        <v>26</v>
      </c>
      <c r="I5183" s="21"/>
      <c r="J5183" s="21" t="s">
        <v>29</v>
      </c>
      <c r="K5183" s="26">
        <v>29.407003641128501</v>
      </c>
      <c r="L5183" s="26">
        <v>2.2367191314697199</v>
      </c>
      <c r="N5183">
        <f>(Tabell1[[#This Row],[TP]]+Tabell1[[#This Row],[TN]])/(Tabell1[[#This Row],[TP]]+Tabell1[[#This Row],[TN]]+Tabell1[[#This Row],[FP]]+Tabell1[[#This Row],[FN]])</f>
        <v>0.85402319681043859</v>
      </c>
      <c r="O5183">
        <f>Tabell1[[#This Row],[TP]]/(Tabell1[[#This Row],[TP]]+Tabell1[[#This Row],[FP]])</f>
        <v>0.84670231729055256</v>
      </c>
      <c r="P5183">
        <f>Tabell1[[#This Row],[TP]]/(Tabell1[[#This Row],[TP]]+Tabell1[[#This Row],[FN]])</f>
        <v>0.86347936738774766</v>
      </c>
      <c r="Q5183">
        <f>2*(Tabell1[[#This Row],[Recall]] * Tabell1[[#This Row],[Precision]]) / (Tabell1[[#This Row],[Recall]] + Tabell1[[#This Row],[Precision]])</f>
        <v>0.85500855008550081</v>
      </c>
      <c r="R5183">
        <v>4750</v>
      </c>
      <c r="S5183">
        <v>4675</v>
      </c>
      <c r="T5183">
        <v>860</v>
      </c>
      <c r="U5183">
        <v>751</v>
      </c>
    </row>
    <row r="5184" spans="1:21" hidden="1" x14ac:dyDescent="0.3">
      <c r="A5184" s="25" t="s">
        <v>20</v>
      </c>
      <c r="B5184" s="21" t="s">
        <v>32</v>
      </c>
      <c r="C5184" s="23" t="s">
        <v>40</v>
      </c>
      <c r="D5184" s="20" t="s">
        <v>23</v>
      </c>
      <c r="E5184" t="s">
        <v>24</v>
      </c>
      <c r="F5184" s="19" t="s">
        <v>21</v>
      </c>
      <c r="G5184" s="25" t="s">
        <v>26</v>
      </c>
      <c r="H5184" s="21" t="s">
        <v>29</v>
      </c>
      <c r="I5184" s="25" t="s">
        <v>25</v>
      </c>
      <c r="J5184" s="21" t="s">
        <v>29</v>
      </c>
      <c r="K5184" s="26">
        <v>2.0806541442871</v>
      </c>
      <c r="L5184" s="26">
        <v>4.7158298492431596</v>
      </c>
      <c r="N5184">
        <f>(Tabell1[[#This Row],[TP]]+Tabell1[[#This Row],[TN]])/(Tabell1[[#This Row],[TP]]+Tabell1[[#This Row],[TN]]+Tabell1[[#This Row],[FP]]+Tabell1[[#This Row],[FN]])</f>
        <v>0.7736942156241513</v>
      </c>
      <c r="O5184">
        <f>Tabell1[[#This Row],[TP]]/(Tabell1[[#This Row],[TP]]+Tabell1[[#This Row],[FP]])</f>
        <v>0.97124389922173859</v>
      </c>
      <c r="P5184">
        <f>Tabell1[[#This Row],[TP]]/(Tabell1[[#This Row],[TP]]+Tabell1[[#This Row],[FN]])</f>
        <v>0.76340072576464491</v>
      </c>
      <c r="Q5184">
        <f>2*(Tabell1[[#This Row],[Recall]] * Tabell1[[#This Row],[Precision]]) / (Tabell1[[#This Row],[Recall]] + Tabell1[[#This Row],[Precision]])</f>
        <v>0.85487054452571709</v>
      </c>
      <c r="R5184">
        <v>7363</v>
      </c>
      <c r="S5184">
        <v>1184</v>
      </c>
      <c r="T5184">
        <v>218</v>
      </c>
      <c r="U5184">
        <v>2282</v>
      </c>
    </row>
    <row r="5185" spans="1:21" hidden="1" x14ac:dyDescent="0.3">
      <c r="A5185" s="25" t="s">
        <v>20</v>
      </c>
      <c r="B5185" s="21" t="s">
        <v>32</v>
      </c>
      <c r="C5185" s="23" t="s">
        <v>40</v>
      </c>
      <c r="D5185" s="23" t="s">
        <v>40</v>
      </c>
      <c r="E5185" t="s">
        <v>46</v>
      </c>
      <c r="F5185" s="19" t="s">
        <v>21</v>
      </c>
      <c r="G5185" s="21" t="s">
        <v>29</v>
      </c>
      <c r="H5185" s="21" t="s">
        <v>29</v>
      </c>
      <c r="I5185" s="25" t="s">
        <v>25</v>
      </c>
      <c r="J5185" s="25" t="s">
        <v>26</v>
      </c>
      <c r="K5185" s="26">
        <v>1.1755847930908201</v>
      </c>
      <c r="L5185" s="26">
        <v>2.8284521102905198</v>
      </c>
      <c r="N5185">
        <f>(Tabell1[[#This Row],[TP]]+Tabell1[[#This Row],[TN]])/(Tabell1[[#This Row],[TP]]+Tabell1[[#This Row],[TN]]+Tabell1[[#This Row],[FP]]+Tabell1[[#This Row],[FN]])</f>
        <v>0.8546574845958681</v>
      </c>
      <c r="O5185">
        <f>Tabell1[[#This Row],[TP]]/(Tabell1[[#This Row],[TP]]+Tabell1[[#This Row],[FP]])</f>
        <v>0.85101783462439196</v>
      </c>
      <c r="P5185">
        <f>Tabell1[[#This Row],[TP]]/(Tabell1[[#This Row],[TP]]+Tabell1[[#This Row],[FN]])</f>
        <v>0.85875295400836216</v>
      </c>
      <c r="Q5185">
        <f>2*(Tabell1[[#This Row],[Recall]] * Tabell1[[#This Row],[Precision]]) / (Tabell1[[#This Row],[Recall]] + Tabell1[[#This Row],[Precision]])</f>
        <v>0.85486789721317413</v>
      </c>
      <c r="R5185">
        <v>4724</v>
      </c>
      <c r="S5185">
        <v>4708</v>
      </c>
      <c r="T5185">
        <v>827</v>
      </c>
      <c r="U5185">
        <v>777</v>
      </c>
    </row>
    <row r="5186" spans="1:21" hidden="1" x14ac:dyDescent="0.3">
      <c r="A5186" s="21" t="s">
        <v>31</v>
      </c>
      <c r="B5186" s="23" t="s">
        <v>33</v>
      </c>
      <c r="C5186" s="24" t="s">
        <v>38</v>
      </c>
      <c r="D5186" s="24" t="s">
        <v>38</v>
      </c>
      <c r="E5186" t="s">
        <v>39</v>
      </c>
      <c r="F5186" s="25" t="s">
        <v>30</v>
      </c>
      <c r="G5186" s="21" t="s">
        <v>29</v>
      </c>
      <c r="H5186" s="25" t="s">
        <v>26</v>
      </c>
      <c r="I5186" s="21"/>
      <c r="J5186" s="21" t="s">
        <v>29</v>
      </c>
      <c r="K5186" s="26">
        <v>43.173592805862398</v>
      </c>
      <c r="L5186" s="26">
        <v>1.44188785552978</v>
      </c>
      <c r="N5186">
        <f>(Tabell1[[#This Row],[TP]]+Tabell1[[#This Row],[TN]])/(Tabell1[[#This Row],[TP]]+Tabell1[[#This Row],[TN]]+Tabell1[[#This Row],[FP]]+Tabell1[[#This Row],[FN]])</f>
        <v>0.79843285598486891</v>
      </c>
      <c r="O5186">
        <f>Tabell1[[#This Row],[TP]]/(Tabell1[[#This Row],[TP]]+Tabell1[[#This Row],[FP]])</f>
        <v>0.75452670181068071</v>
      </c>
      <c r="P5186">
        <f>Tabell1[[#This Row],[TP]]/(Tabell1[[#This Row],[TP]]+Tabell1[[#This Row],[FN]])</f>
        <v>0.98562874251497001</v>
      </c>
      <c r="Q5186">
        <f>2*(Tabell1[[#This Row],[Recall]] * Tabell1[[#This Row],[Precision]]) / (Tabell1[[#This Row],[Recall]] + Tabell1[[#This Row],[Precision]])</f>
        <v>0.85473192262754771</v>
      </c>
      <c r="R5186">
        <v>6584</v>
      </c>
      <c r="S5186">
        <v>2281</v>
      </c>
      <c r="T5186">
        <v>2142</v>
      </c>
      <c r="U5186">
        <v>96</v>
      </c>
    </row>
    <row r="5187" spans="1:21" hidden="1" x14ac:dyDescent="0.3">
      <c r="A5187" s="23" t="s">
        <v>48</v>
      </c>
      <c r="B5187" s="25" t="s">
        <v>22</v>
      </c>
      <c r="C5187" s="23" t="s">
        <v>40</v>
      </c>
      <c r="D5187" s="20" t="s">
        <v>23</v>
      </c>
      <c r="E5187" t="s">
        <v>24</v>
      </c>
      <c r="F5187" s="25" t="s">
        <v>30</v>
      </c>
      <c r="G5187" s="25" t="s">
        <v>26</v>
      </c>
      <c r="H5187" s="21" t="s">
        <v>29</v>
      </c>
      <c r="I5187" s="21"/>
      <c r="J5187" s="21" t="s">
        <v>29</v>
      </c>
      <c r="K5187" s="26">
        <v>0.59255552291870095</v>
      </c>
      <c r="L5187" s="26">
        <v>0.39667272567749001</v>
      </c>
      <c r="N5187">
        <f>(Tabell1[[#This Row],[TP]]+Tabell1[[#This Row],[TN]])/(Tabell1[[#This Row],[TP]]+Tabell1[[#This Row],[TN]]+Tabell1[[#This Row],[FP]]+Tabell1[[#This Row],[FN]])</f>
        <v>0.77342264868290034</v>
      </c>
      <c r="O5187">
        <f>Tabell1[[#This Row],[TP]]/(Tabell1[[#This Row],[TP]]+Tabell1[[#This Row],[FP]])</f>
        <v>0.97348183505701402</v>
      </c>
      <c r="P5187">
        <f>Tabell1[[#This Row],[TP]]/(Tabell1[[#This Row],[TP]]+Tabell1[[#This Row],[FN]])</f>
        <v>0.76122343182996366</v>
      </c>
      <c r="Q5187">
        <f>2*(Tabell1[[#This Row],[Recall]] * Tabell1[[#This Row],[Precision]]) / (Tabell1[[#This Row],[Recall]] + Tabell1[[#This Row],[Precision]])</f>
        <v>0.85436667248501763</v>
      </c>
      <c r="R5187">
        <v>7342</v>
      </c>
      <c r="S5187">
        <v>1202</v>
      </c>
      <c r="T5187">
        <v>200</v>
      </c>
      <c r="U5187">
        <v>2303</v>
      </c>
    </row>
    <row r="5188" spans="1:21" hidden="1" x14ac:dyDescent="0.3">
      <c r="A5188" s="21" t="s">
        <v>31</v>
      </c>
      <c r="B5188" s="23" t="s">
        <v>33</v>
      </c>
      <c r="C5188" s="25" t="s">
        <v>36</v>
      </c>
      <c r="D5188" s="25" t="s">
        <v>36</v>
      </c>
      <c r="E5188" t="s">
        <v>37</v>
      </c>
      <c r="F5188" s="25" t="s">
        <v>30</v>
      </c>
      <c r="G5188" s="25" t="s">
        <v>26</v>
      </c>
      <c r="H5188" s="21" t="s">
        <v>29</v>
      </c>
      <c r="I5188" s="21"/>
      <c r="J5188" s="25" t="s">
        <v>26</v>
      </c>
      <c r="K5188" s="26">
        <v>209.48231148719699</v>
      </c>
      <c r="L5188" s="26">
        <v>5.9015982151031396</v>
      </c>
      <c r="N5188">
        <f>(Tabell1[[#This Row],[TP]]+Tabell1[[#This Row],[TN]])/(Tabell1[[#This Row],[TP]]+Tabell1[[#This Row],[TN]]+Tabell1[[#This Row],[FP]]+Tabell1[[#This Row],[FN]])</f>
        <v>0.77214958398098199</v>
      </c>
      <c r="O5188">
        <f>Tabell1[[#This Row],[TP]]/(Tabell1[[#This Row],[TP]]+Tabell1[[#This Row],[FP]])</f>
        <v>0.74621831561733443</v>
      </c>
      <c r="P5188">
        <f>Tabell1[[#This Row],[TP]]/(Tabell1[[#This Row],[TP]]+Tabell1[[#This Row],[FN]])</f>
        <v>0.99876880984952121</v>
      </c>
      <c r="Q5188">
        <f>2*(Tabell1[[#This Row],[Recall]] * Tabell1[[#This Row],[Precision]]) / (Tabell1[[#This Row],[Recall]] + Tabell1[[#This Row],[Precision]])</f>
        <v>0.85421785421785423</v>
      </c>
      <c r="R5188">
        <v>7301</v>
      </c>
      <c r="S5188">
        <v>1144</v>
      </c>
      <c r="T5188">
        <v>2483</v>
      </c>
      <c r="U5188">
        <v>9</v>
      </c>
    </row>
    <row r="5189" spans="1:21" hidden="1" x14ac:dyDescent="0.3">
      <c r="A5189" s="23" t="s">
        <v>48</v>
      </c>
      <c r="B5189" s="25" t="s">
        <v>22</v>
      </c>
      <c r="C5189" s="23" t="s">
        <v>40</v>
      </c>
      <c r="D5189" s="20" t="s">
        <v>23</v>
      </c>
      <c r="E5189" t="s">
        <v>24</v>
      </c>
      <c r="F5189" s="25" t="s">
        <v>30</v>
      </c>
      <c r="G5189" s="25" t="s">
        <v>26</v>
      </c>
      <c r="H5189" s="21" t="s">
        <v>29</v>
      </c>
      <c r="I5189" s="21"/>
      <c r="J5189" s="25" t="s">
        <v>26</v>
      </c>
      <c r="K5189" s="26">
        <v>0.556546211242675</v>
      </c>
      <c r="L5189" s="26">
        <v>0.38348913192749001</v>
      </c>
      <c r="N5189">
        <f>(Tabell1[[#This Row],[TP]]+Tabell1[[#This Row],[TN]])/(Tabell1[[#This Row],[TP]]+Tabell1[[#This Row],[TN]]+Tabell1[[#This Row],[FP]]+Tabell1[[#This Row],[FN]])</f>
        <v>0.77315108174164937</v>
      </c>
      <c r="O5189">
        <f>Tabell1[[#This Row],[TP]]/(Tabell1[[#This Row],[TP]]+Tabell1[[#This Row],[FP]])</f>
        <v>0.97322020416279997</v>
      </c>
      <c r="P5189">
        <f>Tabell1[[#This Row],[TP]]/(Tabell1[[#This Row],[TP]]+Tabell1[[#This Row],[FN]])</f>
        <v>0.76111975116640751</v>
      </c>
      <c r="Q5189">
        <f>2*(Tabell1[[#This Row],[Recall]] * Tabell1[[#This Row],[Precision]]) / (Tabell1[[#This Row],[Recall]] + Tabell1[[#This Row],[Precision]])</f>
        <v>0.85420060507330697</v>
      </c>
      <c r="R5189">
        <v>7341</v>
      </c>
      <c r="S5189">
        <v>1200</v>
      </c>
      <c r="T5189">
        <v>202</v>
      </c>
      <c r="U5189">
        <v>2304</v>
      </c>
    </row>
    <row r="5190" spans="1:21" hidden="1" x14ac:dyDescent="0.3">
      <c r="A5190" s="21" t="s">
        <v>31</v>
      </c>
      <c r="B5190" s="23" t="s">
        <v>33</v>
      </c>
      <c r="C5190" s="23" t="s">
        <v>40</v>
      </c>
      <c r="D5190" s="23" t="s">
        <v>40</v>
      </c>
      <c r="E5190" t="s">
        <v>46</v>
      </c>
      <c r="F5190" s="19" t="s">
        <v>21</v>
      </c>
      <c r="G5190" s="25" t="s">
        <v>26</v>
      </c>
      <c r="H5190" s="21" t="s">
        <v>29</v>
      </c>
      <c r="I5190" s="21"/>
      <c r="J5190" s="21" t="s">
        <v>29</v>
      </c>
      <c r="K5190" s="26">
        <v>62.8791949748992</v>
      </c>
      <c r="L5190" s="26">
        <v>0.82564830780029297</v>
      </c>
      <c r="N5190">
        <f>(Tabell1[[#This Row],[TP]]+Tabell1[[#This Row],[TN]])/(Tabell1[[#This Row],[TP]]+Tabell1[[#This Row],[TN]]+Tabell1[[#This Row],[FP]]+Tabell1[[#This Row],[FN]])</f>
        <v>0.85637912287060525</v>
      </c>
      <c r="O5190">
        <f>Tabell1[[#This Row],[TP]]/(Tabell1[[#This Row],[TP]]+Tabell1[[#This Row],[FP]])</f>
        <v>0.86529850746268655</v>
      </c>
      <c r="P5190">
        <f>Tabell1[[#This Row],[TP]]/(Tabell1[[#This Row],[TP]]+Tabell1[[#This Row],[FN]])</f>
        <v>0.84311943283039448</v>
      </c>
      <c r="Q5190">
        <f>2*(Tabell1[[#This Row],[Recall]] * Tabell1[[#This Row],[Precision]]) / (Tabell1[[#This Row],[Recall]] + Tabell1[[#This Row],[Precision]])</f>
        <v>0.85406500322253942</v>
      </c>
      <c r="R5190">
        <v>4638</v>
      </c>
      <c r="S5190">
        <v>4813</v>
      </c>
      <c r="T5190">
        <v>722</v>
      </c>
      <c r="U5190">
        <v>863</v>
      </c>
    </row>
    <row r="5191" spans="1:21" hidden="1" x14ac:dyDescent="0.3">
      <c r="A5191" s="21" t="s">
        <v>31</v>
      </c>
      <c r="B5191" s="23" t="s">
        <v>33</v>
      </c>
      <c r="C5191" s="25" t="s">
        <v>36</v>
      </c>
      <c r="D5191" s="25" t="s">
        <v>36</v>
      </c>
      <c r="E5191" t="s">
        <v>37</v>
      </c>
      <c r="F5191" s="25" t="s">
        <v>30</v>
      </c>
      <c r="G5191" s="21" t="s">
        <v>29</v>
      </c>
      <c r="H5191" s="25" t="s">
        <v>26</v>
      </c>
      <c r="I5191" s="25" t="s">
        <v>25</v>
      </c>
      <c r="J5191" s="25" t="s">
        <v>26</v>
      </c>
      <c r="K5191" s="26">
        <v>229.250966548919</v>
      </c>
      <c r="L5191" s="26">
        <v>5.3523101806640598</v>
      </c>
      <c r="N5191">
        <f>(Tabell1[[#This Row],[TP]]+Tabell1[[#This Row],[TN]])/(Tabell1[[#This Row],[TP]]+Tabell1[[#This Row],[TN]]+Tabell1[[#This Row],[FP]]+Tabell1[[#This Row],[FN]])</f>
        <v>0.77178385297613605</v>
      </c>
      <c r="O5191">
        <f>Tabell1[[#This Row],[TP]]/(Tabell1[[#This Row],[TP]]+Tabell1[[#This Row],[FP]])</f>
        <v>0.74601390024529846</v>
      </c>
      <c r="P5191">
        <f>Tabell1[[#This Row],[TP]]/(Tabell1[[#This Row],[TP]]+Tabell1[[#This Row],[FN]])</f>
        <v>0.99849521203830371</v>
      </c>
      <c r="Q5191">
        <f>2*(Tabell1[[#This Row],[Recall]] * Tabell1[[#This Row],[Precision]]) / (Tabell1[[#This Row],[Recall]] + Tabell1[[#This Row],[Precision]])</f>
        <v>0.85398385398385401</v>
      </c>
      <c r="R5191">
        <v>7299</v>
      </c>
      <c r="S5191">
        <v>1142</v>
      </c>
      <c r="T5191">
        <v>2485</v>
      </c>
      <c r="U5191">
        <v>11</v>
      </c>
    </row>
    <row r="5192" spans="1:21" hidden="1" x14ac:dyDescent="0.3">
      <c r="A5192" s="23" t="s">
        <v>48</v>
      </c>
      <c r="B5192" s="25" t="s">
        <v>22</v>
      </c>
      <c r="C5192" s="23" t="s">
        <v>40</v>
      </c>
      <c r="D5192" s="20" t="s">
        <v>23</v>
      </c>
      <c r="E5192" t="s">
        <v>24</v>
      </c>
      <c r="F5192" s="25" t="s">
        <v>30</v>
      </c>
      <c r="G5192" s="21" t="s">
        <v>29</v>
      </c>
      <c r="H5192" s="21" t="s">
        <v>29</v>
      </c>
      <c r="I5192" s="21"/>
      <c r="J5192" s="21" t="s">
        <v>29</v>
      </c>
      <c r="K5192" s="26">
        <v>0.52855801582336404</v>
      </c>
      <c r="L5192" s="26">
        <v>0.37400984764099099</v>
      </c>
      <c r="N5192">
        <f>(Tabell1[[#This Row],[TP]]+Tabell1[[#This Row],[TN]])/(Tabell1[[#This Row],[TP]]+Tabell1[[#This Row],[TN]]+Tabell1[[#This Row],[FP]]+Tabell1[[#This Row],[FN]])</f>
        <v>0.77297003711414869</v>
      </c>
      <c r="O5192">
        <f>Tabell1[[#This Row],[TP]]/(Tabell1[[#This Row],[TP]]+Tabell1[[#This Row],[FP]])</f>
        <v>0.97396732633815908</v>
      </c>
      <c r="P5192">
        <f>Tabell1[[#This Row],[TP]]/(Tabell1[[#This Row],[TP]]+Tabell1[[#This Row],[FN]])</f>
        <v>0.76029030585795754</v>
      </c>
      <c r="Q5192">
        <f>2*(Tabell1[[#This Row],[Recall]] * Tabell1[[#This Row],[Precision]]) / (Tabell1[[#This Row],[Recall]] + Tabell1[[#This Row],[Precision]])</f>
        <v>0.85396529637824614</v>
      </c>
      <c r="R5192">
        <v>7333</v>
      </c>
      <c r="S5192">
        <v>1206</v>
      </c>
      <c r="T5192">
        <v>196</v>
      </c>
      <c r="U5192">
        <v>2312</v>
      </c>
    </row>
    <row r="5193" spans="1:21" hidden="1" x14ac:dyDescent="0.3">
      <c r="A5193" s="23" t="s">
        <v>48</v>
      </c>
      <c r="B5193" s="25" t="s">
        <v>22</v>
      </c>
      <c r="C5193" s="23" t="s">
        <v>40</v>
      </c>
      <c r="D5193" s="20" t="s">
        <v>23</v>
      </c>
      <c r="E5193" t="s">
        <v>24</v>
      </c>
      <c r="F5193" s="25" t="s">
        <v>30</v>
      </c>
      <c r="G5193" s="21" t="s">
        <v>29</v>
      </c>
      <c r="H5193" s="21" t="s">
        <v>29</v>
      </c>
      <c r="I5193" s="21"/>
      <c r="J5193" s="25" t="s">
        <v>26</v>
      </c>
      <c r="K5193" s="26">
        <v>0.58178615570068304</v>
      </c>
      <c r="L5193" s="26">
        <v>0.43596339225768999</v>
      </c>
      <c r="N5193">
        <f>(Tabell1[[#This Row],[TP]]+Tabell1[[#This Row],[TN]])/(Tabell1[[#This Row],[TP]]+Tabell1[[#This Row],[TN]]+Tabell1[[#This Row],[FP]]+Tabell1[[#This Row],[FN]])</f>
        <v>0.77260794785914733</v>
      </c>
      <c r="O5193">
        <f>Tabell1[[#This Row],[TP]]/(Tabell1[[#This Row],[TP]]+Tabell1[[#This Row],[FP]])</f>
        <v>0.97370168681099745</v>
      </c>
      <c r="P5193">
        <f>Tabell1[[#This Row],[TP]]/(Tabell1[[#This Row],[TP]]+Tabell1[[#This Row],[FN]])</f>
        <v>0.76008294453084502</v>
      </c>
      <c r="Q5193">
        <f>2*(Tabell1[[#This Row],[Recall]] * Tabell1[[#This Row],[Precision]]) / (Tabell1[[#This Row],[Recall]] + Tabell1[[#This Row],[Precision]])</f>
        <v>0.85373238616513336</v>
      </c>
      <c r="R5193">
        <v>7331</v>
      </c>
      <c r="S5193">
        <v>1204</v>
      </c>
      <c r="T5193">
        <v>198</v>
      </c>
      <c r="U5193">
        <v>2314</v>
      </c>
    </row>
    <row r="5194" spans="1:21" hidden="1" x14ac:dyDescent="0.3">
      <c r="A5194" s="25" t="s">
        <v>20</v>
      </c>
      <c r="B5194" s="21" t="s">
        <v>32</v>
      </c>
      <c r="C5194" s="23" t="s">
        <v>40</v>
      </c>
      <c r="D5194" s="23" t="s">
        <v>40</v>
      </c>
      <c r="E5194" t="s">
        <v>46</v>
      </c>
      <c r="F5194" s="19" t="s">
        <v>21</v>
      </c>
      <c r="G5194" s="21" t="s">
        <v>29</v>
      </c>
      <c r="H5194" s="21" t="s">
        <v>29</v>
      </c>
      <c r="I5194" s="25" t="s">
        <v>25</v>
      </c>
      <c r="J5194" s="21" t="s">
        <v>29</v>
      </c>
      <c r="K5194" s="26">
        <v>2.1918745040893501</v>
      </c>
      <c r="L5194" s="26">
        <v>5.9351820945739702</v>
      </c>
      <c r="N5194">
        <f>(Tabell1[[#This Row],[TP]]+Tabell1[[#This Row],[TN]])/(Tabell1[[#This Row],[TP]]+Tabell1[[#This Row],[TN]]+Tabell1[[#This Row],[FP]]+Tabell1[[#This Row],[FN]])</f>
        <v>0.85801014860456692</v>
      </c>
      <c r="O5194">
        <f>Tabell1[[#This Row],[TP]]/(Tabell1[[#This Row],[TP]]+Tabell1[[#This Row],[FP]])</f>
        <v>0.87768817204301075</v>
      </c>
      <c r="P5194">
        <f>Tabell1[[#This Row],[TP]]/(Tabell1[[#This Row],[TP]]+Tabell1[[#This Row],[FN]])</f>
        <v>0.83093982912197784</v>
      </c>
      <c r="Q5194">
        <f>2*(Tabell1[[#This Row],[Recall]] * Tabell1[[#This Row],[Precision]]) / (Tabell1[[#This Row],[Recall]] + Tabell1[[#This Row],[Precision]])</f>
        <v>0.8536744794098422</v>
      </c>
      <c r="R5194">
        <v>4571</v>
      </c>
      <c r="S5194">
        <v>4898</v>
      </c>
      <c r="T5194">
        <v>637</v>
      </c>
      <c r="U5194">
        <v>930</v>
      </c>
    </row>
    <row r="5195" spans="1:21" hidden="1" x14ac:dyDescent="0.3">
      <c r="A5195" s="23" t="s">
        <v>48</v>
      </c>
      <c r="B5195" s="25" t="s">
        <v>22</v>
      </c>
      <c r="C5195" s="25" t="s">
        <v>36</v>
      </c>
      <c r="D5195" s="25" t="s">
        <v>36</v>
      </c>
      <c r="E5195" t="s">
        <v>44</v>
      </c>
      <c r="F5195" s="19" t="s">
        <v>21</v>
      </c>
      <c r="G5195" s="21" t="s">
        <v>29</v>
      </c>
      <c r="H5195" s="21" t="s">
        <v>29</v>
      </c>
      <c r="I5195" s="25" t="s">
        <v>25</v>
      </c>
      <c r="J5195" s="21" t="s">
        <v>29</v>
      </c>
      <c r="K5195" s="26">
        <v>0.64917397499084395</v>
      </c>
      <c r="L5195" s="26">
        <v>1.8852889537811199</v>
      </c>
      <c r="N5195">
        <f>(Tabell1[[#This Row],[TP]]+Tabell1[[#This Row],[TN]])/(Tabell1[[#This Row],[TP]]+Tabell1[[#This Row],[TN]]+Tabell1[[#This Row],[FP]]+Tabell1[[#This Row],[FN]])</f>
        <v>0.77046198617679151</v>
      </c>
      <c r="O5195">
        <f>Tabell1[[#This Row],[TP]]/(Tabell1[[#This Row],[TP]]+Tabell1[[#This Row],[FP]])</f>
        <v>0.74667748807953738</v>
      </c>
      <c r="P5195">
        <f>Tabell1[[#This Row],[TP]]/(Tabell1[[#This Row],[TP]]+Tabell1[[#This Row],[FN]])</f>
        <v>0.99634493028292948</v>
      </c>
      <c r="Q5195">
        <f>2*(Tabell1[[#This Row],[Recall]] * Tabell1[[#This Row],[Precision]]) / (Tabell1[[#This Row],[Recall]] + Tabell1[[#This Row],[Precision]])</f>
        <v>0.85363024820227329</v>
      </c>
      <c r="R5195">
        <v>7360</v>
      </c>
      <c r="S5195">
        <v>1112</v>
      </c>
      <c r="T5195">
        <v>2497</v>
      </c>
      <c r="U5195">
        <v>27</v>
      </c>
    </row>
    <row r="5196" spans="1:21" hidden="1" x14ac:dyDescent="0.3">
      <c r="A5196" s="21" t="s">
        <v>31</v>
      </c>
      <c r="B5196" s="25" t="s">
        <v>22</v>
      </c>
      <c r="C5196" s="23" t="s">
        <v>40</v>
      </c>
      <c r="D5196" s="23" t="s">
        <v>40</v>
      </c>
      <c r="E5196" t="s">
        <v>46</v>
      </c>
      <c r="F5196" s="25" t="s">
        <v>30</v>
      </c>
      <c r="G5196" s="25" t="s">
        <v>26</v>
      </c>
      <c r="H5196" s="25" t="s">
        <v>26</v>
      </c>
      <c r="I5196" s="21"/>
      <c r="J5196" s="21" t="s">
        <v>29</v>
      </c>
      <c r="K5196" s="26">
        <v>3.03403615951538</v>
      </c>
      <c r="L5196" s="26">
        <v>1.24074482917785</v>
      </c>
      <c r="N5196">
        <f>(Tabell1[[#This Row],[TP]]+Tabell1[[#This Row],[TN]])/(Tabell1[[#This Row],[TP]]+Tabell1[[#This Row],[TN]]+Tabell1[[#This Row],[FP]]+Tabell1[[#This Row],[FN]])</f>
        <v>0.85166727075027182</v>
      </c>
      <c r="O5196">
        <f>Tabell1[[#This Row],[TP]]/(Tabell1[[#This Row],[TP]]+Tabell1[[#This Row],[FP]])</f>
        <v>0.84062059238363895</v>
      </c>
      <c r="P5196">
        <f>Tabell1[[#This Row],[TP]]/(Tabell1[[#This Row],[TP]]+Tabell1[[#This Row],[FN]])</f>
        <v>0.86675149972732235</v>
      </c>
      <c r="Q5196">
        <f>2*(Tabell1[[#This Row],[Recall]] * Tabell1[[#This Row],[Precision]]) / (Tabell1[[#This Row],[Recall]] + Tabell1[[#This Row],[Precision]])</f>
        <v>0.85348608252036162</v>
      </c>
      <c r="R5196">
        <v>4768</v>
      </c>
      <c r="S5196">
        <v>4631</v>
      </c>
      <c r="T5196">
        <v>904</v>
      </c>
      <c r="U5196">
        <v>733</v>
      </c>
    </row>
    <row r="5197" spans="1:21" hidden="1" x14ac:dyDescent="0.3">
      <c r="A5197" s="21" t="s">
        <v>31</v>
      </c>
      <c r="B5197" s="23" t="s">
        <v>33</v>
      </c>
      <c r="C5197" s="25" t="s">
        <v>36</v>
      </c>
      <c r="D5197" s="25" t="s">
        <v>36</v>
      </c>
      <c r="E5197" t="s">
        <v>37</v>
      </c>
      <c r="F5197" s="25" t="s">
        <v>30</v>
      </c>
      <c r="G5197" s="25" t="s">
        <v>26</v>
      </c>
      <c r="H5197" s="21" t="s">
        <v>29</v>
      </c>
      <c r="I5197" s="25" t="s">
        <v>25</v>
      </c>
      <c r="J5197" s="21" t="s">
        <v>29</v>
      </c>
      <c r="K5197" s="26">
        <v>48.877871274948099</v>
      </c>
      <c r="L5197" s="26">
        <v>1.347416639328</v>
      </c>
      <c r="N5197">
        <f>(Tabell1[[#This Row],[TP]]+Tabell1[[#This Row],[TN]])/(Tabell1[[#This Row],[TP]]+Tabell1[[#This Row],[TN]]+Tabell1[[#This Row],[FP]]+Tabell1[[#This Row],[FN]])</f>
        <v>0.77132668922007863</v>
      </c>
      <c r="O5197">
        <f>Tabell1[[#This Row],[TP]]/(Tabell1[[#This Row],[TP]]+Tabell1[[#This Row],[FP]])</f>
        <v>0.74638794958499843</v>
      </c>
      <c r="P5197">
        <f>Tabell1[[#This Row],[TP]]/(Tabell1[[#This Row],[TP]]+Tabell1[[#This Row],[FN]])</f>
        <v>0.99644322845417233</v>
      </c>
      <c r="Q5197">
        <f>2*(Tabell1[[#This Row],[Recall]] * Tabell1[[#This Row],[Precision]]) / (Tabell1[[#This Row],[Recall]] + Tabell1[[#This Row],[Precision]])</f>
        <v>0.8534770636826996</v>
      </c>
      <c r="R5197">
        <v>7284</v>
      </c>
      <c r="S5197">
        <v>1152</v>
      </c>
      <c r="T5197">
        <v>2475</v>
      </c>
      <c r="U5197">
        <v>26</v>
      </c>
    </row>
    <row r="5198" spans="1:21" hidden="1" x14ac:dyDescent="0.3">
      <c r="A5198" s="23" t="s">
        <v>48</v>
      </c>
      <c r="B5198" s="25" t="s">
        <v>22</v>
      </c>
      <c r="C5198" s="25" t="s">
        <v>36</v>
      </c>
      <c r="D5198" s="25" t="s">
        <v>36</v>
      </c>
      <c r="E5198" t="s">
        <v>44</v>
      </c>
      <c r="F5198" s="19" t="s">
        <v>21</v>
      </c>
      <c r="G5198" s="21" t="s">
        <v>29</v>
      </c>
      <c r="H5198" s="21" t="s">
        <v>29</v>
      </c>
      <c r="I5198" s="25" t="s">
        <v>25</v>
      </c>
      <c r="J5198" s="25" t="s">
        <v>26</v>
      </c>
      <c r="K5198" s="26">
        <v>0.69111561775207497</v>
      </c>
      <c r="L5198" s="26">
        <v>1.82405757904052</v>
      </c>
      <c r="N5198">
        <f>(Tabell1[[#This Row],[TP]]+Tabell1[[#This Row],[TN]])/(Tabell1[[#This Row],[TP]]+Tabell1[[#This Row],[TN]]+Tabell1[[#This Row],[FP]]+Tabell1[[#This Row],[FN]])</f>
        <v>0.76991633321207709</v>
      </c>
      <c r="O5198">
        <f>Tabell1[[#This Row],[TP]]/(Tabell1[[#This Row],[TP]]+Tabell1[[#This Row],[FP]])</f>
        <v>0.74632315650674508</v>
      </c>
      <c r="P5198">
        <f>Tabell1[[#This Row],[TP]]/(Tabell1[[#This Row],[TP]]+Tabell1[[#This Row],[FN]])</f>
        <v>0.99607418437796125</v>
      </c>
      <c r="Q5198">
        <f>2*(Tabell1[[#This Row],[Recall]] * Tabell1[[#This Row],[Precision]]) / (Tabell1[[#This Row],[Recall]] + Tabell1[[#This Row],[Precision]])</f>
        <v>0.85329931578337015</v>
      </c>
      <c r="R5198">
        <v>7358</v>
      </c>
      <c r="S5198">
        <v>1108</v>
      </c>
      <c r="T5198">
        <v>2501</v>
      </c>
      <c r="U5198">
        <v>29</v>
      </c>
    </row>
    <row r="5199" spans="1:21" hidden="1" x14ac:dyDescent="0.3">
      <c r="A5199" s="25" t="s">
        <v>20</v>
      </c>
      <c r="B5199" s="21" t="s">
        <v>32</v>
      </c>
      <c r="C5199" s="23" t="s">
        <v>40</v>
      </c>
      <c r="D5199" s="23" t="s">
        <v>40</v>
      </c>
      <c r="E5199" t="s">
        <v>41</v>
      </c>
      <c r="F5199" s="19" t="s">
        <v>21</v>
      </c>
      <c r="G5199" s="25" t="s">
        <v>26</v>
      </c>
      <c r="H5199" s="21" t="s">
        <v>29</v>
      </c>
      <c r="I5199" s="21"/>
      <c r="J5199" s="21" t="s">
        <v>29</v>
      </c>
      <c r="K5199" s="26">
        <v>2.1285271644592201</v>
      </c>
      <c r="L5199" s="26">
        <v>5.80077695846557</v>
      </c>
      <c r="N5199">
        <f>(Tabell1[[#This Row],[TP]]+Tabell1[[#This Row],[TN]])/(Tabell1[[#This Row],[TP]]+Tabell1[[#This Row],[TN]]+Tabell1[[#This Row],[FP]]+Tabell1[[#This Row],[FN]])</f>
        <v>0.86041685464224493</v>
      </c>
      <c r="O5199">
        <f>Tabell1[[#This Row],[TP]]/(Tabell1[[#This Row],[TP]]+Tabell1[[#This Row],[FP]])</f>
        <v>0.89971977582065654</v>
      </c>
      <c r="P5199">
        <f>Tabell1[[#This Row],[TP]]/(Tabell1[[#This Row],[TP]]+Tabell1[[#This Row],[FN]])</f>
        <v>0.81122541057570841</v>
      </c>
      <c r="Q5199">
        <f>2*(Tabell1[[#This Row],[Recall]] * Tabell1[[#This Row],[Precision]]) / (Tabell1[[#This Row],[Recall]] + Tabell1[[#This Row],[Precision]])</f>
        <v>0.85318401822150525</v>
      </c>
      <c r="R5199">
        <v>4495</v>
      </c>
      <c r="S5199">
        <v>5041</v>
      </c>
      <c r="T5199">
        <v>501</v>
      </c>
      <c r="U5199">
        <v>1046</v>
      </c>
    </row>
    <row r="5200" spans="1:21" hidden="1" x14ac:dyDescent="0.3">
      <c r="A5200" s="25" t="s">
        <v>20</v>
      </c>
      <c r="B5200" s="21" t="s">
        <v>32</v>
      </c>
      <c r="C5200" s="23" t="s">
        <v>40</v>
      </c>
      <c r="D5200" s="23" t="s">
        <v>40</v>
      </c>
      <c r="E5200" t="s">
        <v>41</v>
      </c>
      <c r="F5200" s="19" t="s">
        <v>21</v>
      </c>
      <c r="G5200" s="21" t="s">
        <v>29</v>
      </c>
      <c r="H5200" s="21" t="s">
        <v>29</v>
      </c>
      <c r="I5200" s="21"/>
      <c r="J5200" s="21" t="s">
        <v>29</v>
      </c>
      <c r="K5200" s="26">
        <v>2.0590417385101301</v>
      </c>
      <c r="L5200" s="26">
        <v>5.81025886535644</v>
      </c>
      <c r="N5200">
        <f>(Tabell1[[#This Row],[TP]]+Tabell1[[#This Row],[TN]])/(Tabell1[[#This Row],[TP]]+Tabell1[[#This Row],[TN]]+Tabell1[[#This Row],[FP]]+Tabell1[[#This Row],[FN]])</f>
        <v>0.86041685464224493</v>
      </c>
      <c r="O5200">
        <f>Tabell1[[#This Row],[TP]]/(Tabell1[[#This Row],[TP]]+Tabell1[[#This Row],[FP]])</f>
        <v>0.89971977582065654</v>
      </c>
      <c r="P5200">
        <f>Tabell1[[#This Row],[TP]]/(Tabell1[[#This Row],[TP]]+Tabell1[[#This Row],[FN]])</f>
        <v>0.81122541057570841</v>
      </c>
      <c r="Q5200">
        <f>2*(Tabell1[[#This Row],[Recall]] * Tabell1[[#This Row],[Precision]]) / (Tabell1[[#This Row],[Recall]] + Tabell1[[#This Row],[Precision]])</f>
        <v>0.85318401822150525</v>
      </c>
      <c r="R5200">
        <v>4495</v>
      </c>
      <c r="S5200">
        <v>5041</v>
      </c>
      <c r="T5200">
        <v>501</v>
      </c>
      <c r="U5200">
        <v>1046</v>
      </c>
    </row>
    <row r="5201" spans="1:21" hidden="1" x14ac:dyDescent="0.3">
      <c r="A5201" s="21" t="s">
        <v>31</v>
      </c>
      <c r="B5201" s="23" t="s">
        <v>33</v>
      </c>
      <c r="C5201" s="25" t="s">
        <v>36</v>
      </c>
      <c r="D5201" s="25" t="s">
        <v>36</v>
      </c>
      <c r="E5201" t="s">
        <v>37</v>
      </c>
      <c r="F5201" s="25" t="s">
        <v>30</v>
      </c>
      <c r="G5201" s="25" t="s">
        <v>26</v>
      </c>
      <c r="H5201" s="25" t="s">
        <v>26</v>
      </c>
      <c r="I5201" s="25" t="s">
        <v>25</v>
      </c>
      <c r="J5201" s="25" t="s">
        <v>26</v>
      </c>
      <c r="K5201" s="26">
        <v>228.48391962051301</v>
      </c>
      <c r="L5201" s="26">
        <v>5.3360867500305096</v>
      </c>
      <c r="N5201">
        <f>(Tabell1[[#This Row],[TP]]+Tabell1[[#This Row],[TN]])/(Tabell1[[#This Row],[TP]]+Tabell1[[#This Row],[TN]]+Tabell1[[#This Row],[FP]]+Tabell1[[#This Row],[FN]])</f>
        <v>0.77041236170796379</v>
      </c>
      <c r="O5201">
        <f>Tabell1[[#This Row],[TP]]/(Tabell1[[#This Row],[TP]]+Tabell1[[#This Row],[FP]])</f>
        <v>0.74517216716051904</v>
      </c>
      <c r="P5201">
        <f>Tabell1[[#This Row],[TP]]/(Tabell1[[#This Row],[TP]]+Tabell1[[#This Row],[FN]])</f>
        <v>0.99767441860465111</v>
      </c>
      <c r="Q5201">
        <f>2*(Tabell1[[#This Row],[Recall]] * Tabell1[[#This Row],[Precision]]) / (Tabell1[[#This Row],[Recall]] + Tabell1[[#This Row],[Precision]])</f>
        <v>0.85313212844358655</v>
      </c>
      <c r="R5201">
        <v>7293</v>
      </c>
      <c r="S5201">
        <v>1133</v>
      </c>
      <c r="T5201">
        <v>2494</v>
      </c>
      <c r="U5201">
        <v>17</v>
      </c>
    </row>
    <row r="5202" spans="1:21" hidden="1" x14ac:dyDescent="0.3">
      <c r="A5202" s="21" t="s">
        <v>31</v>
      </c>
      <c r="B5202" s="23" t="s">
        <v>33</v>
      </c>
      <c r="C5202" s="25" t="s">
        <v>36</v>
      </c>
      <c r="D5202" s="25" t="s">
        <v>36</v>
      </c>
      <c r="E5202" t="s">
        <v>37</v>
      </c>
      <c r="F5202" s="25" t="s">
        <v>30</v>
      </c>
      <c r="G5202" s="25" t="s">
        <v>26</v>
      </c>
      <c r="H5202" s="21" t="s">
        <v>29</v>
      </c>
      <c r="I5202" s="21"/>
      <c r="J5202" s="21" t="s">
        <v>29</v>
      </c>
      <c r="K5202" s="26">
        <v>43.2995378971099</v>
      </c>
      <c r="L5202" s="26">
        <v>1.4438509941101001</v>
      </c>
      <c r="N5202">
        <f>(Tabell1[[#This Row],[TP]]+Tabell1[[#This Row],[TN]])/(Tabell1[[#This Row],[TP]]+Tabell1[[#This Row],[TN]]+Tabell1[[#This Row],[FP]]+Tabell1[[#This Row],[FN]])</f>
        <v>0.7703209289567523</v>
      </c>
      <c r="O5202">
        <f>Tabell1[[#This Row],[TP]]/(Tabell1[[#This Row],[TP]]+Tabell1[[#This Row],[FP]])</f>
        <v>0.74504596527068434</v>
      </c>
      <c r="P5202">
        <f>Tabell1[[#This Row],[TP]]/(Tabell1[[#This Row],[TP]]+Tabell1[[#This Row],[FN]])</f>
        <v>0.99781121751025992</v>
      </c>
      <c r="Q5202">
        <f>2*(Tabell1[[#This Row],[Recall]] * Tabell1[[#This Row],[Precision]]) / (Tabell1[[#This Row],[Recall]] + Tabell1[[#This Row],[Precision]])</f>
        <v>0.85309941520467836</v>
      </c>
      <c r="R5202">
        <v>7294</v>
      </c>
      <c r="S5202">
        <v>1131</v>
      </c>
      <c r="T5202">
        <v>2496</v>
      </c>
      <c r="U5202">
        <v>16</v>
      </c>
    </row>
    <row r="5203" spans="1:21" hidden="1" x14ac:dyDescent="0.3">
      <c r="A5203" s="25" t="s">
        <v>20</v>
      </c>
      <c r="B5203" s="21" t="s">
        <v>32</v>
      </c>
      <c r="C5203" s="23" t="s">
        <v>40</v>
      </c>
      <c r="D5203" s="23" t="s">
        <v>40</v>
      </c>
      <c r="E5203" t="s">
        <v>46</v>
      </c>
      <c r="F5203" s="25" t="s">
        <v>30</v>
      </c>
      <c r="G5203" s="25" t="s">
        <v>26</v>
      </c>
      <c r="H5203" s="21" t="s">
        <v>29</v>
      </c>
      <c r="I5203" s="21"/>
      <c r="J5203" s="21" t="s">
        <v>29</v>
      </c>
      <c r="K5203" s="26">
        <v>6.3789873123168901</v>
      </c>
      <c r="L5203" s="26">
        <v>16.848908424377399</v>
      </c>
      <c r="N5203">
        <f>(Tabell1[[#This Row],[TP]]+Tabell1[[#This Row],[TN]])/(Tabell1[[#This Row],[TP]]+Tabell1[[#This Row],[TN]]+Tabell1[[#This Row],[FP]]+Tabell1[[#This Row],[FN]])</f>
        <v>0.85302645886190653</v>
      </c>
      <c r="O5203">
        <f>Tabell1[[#This Row],[TP]]/(Tabell1[[#This Row],[TP]]+Tabell1[[#This Row],[FP]])</f>
        <v>0.85027993498284271</v>
      </c>
      <c r="P5203">
        <f>Tabell1[[#This Row],[TP]]/(Tabell1[[#This Row],[TP]]+Tabell1[[#This Row],[FN]])</f>
        <v>0.85584439192874018</v>
      </c>
      <c r="Q5203">
        <f>2*(Tabell1[[#This Row],[Recall]] * Tabell1[[#This Row],[Precision]]) / (Tabell1[[#This Row],[Recall]] + Tabell1[[#This Row],[Precision]])</f>
        <v>0.85305308932777679</v>
      </c>
      <c r="R5203">
        <v>4708</v>
      </c>
      <c r="S5203">
        <v>4706</v>
      </c>
      <c r="T5203">
        <v>829</v>
      </c>
      <c r="U5203">
        <v>793</v>
      </c>
    </row>
    <row r="5204" spans="1:21" hidden="1" x14ac:dyDescent="0.3">
      <c r="A5204" s="25" t="s">
        <v>20</v>
      </c>
      <c r="B5204" s="21" t="s">
        <v>32</v>
      </c>
      <c r="C5204" s="23" t="s">
        <v>40</v>
      </c>
      <c r="D5204" s="23" t="s">
        <v>40</v>
      </c>
      <c r="E5204" t="s">
        <v>46</v>
      </c>
      <c r="F5204" s="25" t="s">
        <v>30</v>
      </c>
      <c r="G5204" s="21" t="s">
        <v>29</v>
      </c>
      <c r="H5204" s="21" t="s">
        <v>29</v>
      </c>
      <c r="I5204" s="21"/>
      <c r="J5204" s="21" t="s">
        <v>29</v>
      </c>
      <c r="K5204" s="26">
        <v>6.7102336883544904</v>
      </c>
      <c r="L5204" s="26">
        <v>16.376884698867698</v>
      </c>
      <c r="N5204">
        <f>(Tabell1[[#This Row],[TP]]+Tabell1[[#This Row],[TN]])/(Tabell1[[#This Row],[TP]]+Tabell1[[#This Row],[TN]]+Tabell1[[#This Row],[FP]]+Tabell1[[#This Row],[FN]])</f>
        <v>0.85275462123957957</v>
      </c>
      <c r="O5204">
        <f>Tabell1[[#This Row],[TP]]/(Tabell1[[#This Row],[TP]]+Tabell1[[#This Row],[FP]])</f>
        <v>0.84881209503239741</v>
      </c>
      <c r="P5204">
        <f>Tabell1[[#This Row],[TP]]/(Tabell1[[#This Row],[TP]]+Tabell1[[#This Row],[FN]])</f>
        <v>0.85729867296855122</v>
      </c>
      <c r="Q5204">
        <f>2*(Tabell1[[#This Row],[Recall]] * Tabell1[[#This Row],[Precision]]) / (Tabell1[[#This Row],[Recall]] + Tabell1[[#This Row],[Precision]])</f>
        <v>0.85303427692864253</v>
      </c>
      <c r="R5204">
        <v>4716</v>
      </c>
      <c r="S5204">
        <v>4695</v>
      </c>
      <c r="T5204">
        <v>840</v>
      </c>
      <c r="U5204">
        <v>785</v>
      </c>
    </row>
    <row r="5205" spans="1:21" hidden="1" x14ac:dyDescent="0.3">
      <c r="A5205" s="25" t="s">
        <v>20</v>
      </c>
      <c r="B5205" s="25" t="s">
        <v>22</v>
      </c>
      <c r="C5205" s="23" t="s">
        <v>40</v>
      </c>
      <c r="D5205" s="20" t="s">
        <v>23</v>
      </c>
      <c r="E5205" t="s">
        <v>24</v>
      </c>
      <c r="F5205" s="19" t="s">
        <v>21</v>
      </c>
      <c r="G5205" s="21" t="s">
        <v>29</v>
      </c>
      <c r="H5205" s="21" t="s">
        <v>29</v>
      </c>
      <c r="I5205" s="25" t="s">
        <v>25</v>
      </c>
      <c r="J5205" s="25" t="s">
        <v>26</v>
      </c>
      <c r="K5205" s="26">
        <v>1.8971254825592001</v>
      </c>
      <c r="L5205" s="26">
        <v>3.4978511333465501</v>
      </c>
      <c r="N5205">
        <f>(Tabell1[[#This Row],[TP]]+Tabell1[[#This Row],[TN]])/(Tabell1[[#This Row],[TP]]+Tabell1[[#This Row],[TN]]+Tabell1[[#This Row],[FP]]+Tabell1[[#This Row],[FN]])</f>
        <v>0.77134063546664255</v>
      </c>
      <c r="O5205">
        <f>Tabell1[[#This Row],[TP]]/(Tabell1[[#This Row],[TP]]+Tabell1[[#This Row],[FP]])</f>
        <v>0.97365269461077841</v>
      </c>
      <c r="P5205">
        <f>Tabell1[[#This Row],[TP]]/(Tabell1[[#This Row],[TP]]+Tabell1[[#This Row],[FN]])</f>
        <v>0.75863141524105759</v>
      </c>
      <c r="Q5205">
        <f>2*(Tabell1[[#This Row],[Recall]] * Tabell1[[#This Row],[Precision]]) / (Tabell1[[#This Row],[Recall]] + Tabell1[[#This Row],[Precision]])</f>
        <v>0.85279720279720284</v>
      </c>
      <c r="R5205">
        <v>7317</v>
      </c>
      <c r="S5205">
        <v>1204</v>
      </c>
      <c r="T5205">
        <v>198</v>
      </c>
      <c r="U5205">
        <v>2328</v>
      </c>
    </row>
    <row r="5206" spans="1:21" hidden="1" x14ac:dyDescent="0.3">
      <c r="A5206" s="23" t="s">
        <v>48</v>
      </c>
      <c r="B5206" s="23" t="s">
        <v>33</v>
      </c>
      <c r="C5206" s="23" t="s">
        <v>40</v>
      </c>
      <c r="D5206" s="23" t="s">
        <v>40</v>
      </c>
      <c r="E5206" t="s">
        <v>41</v>
      </c>
      <c r="F5206" s="19" t="s">
        <v>21</v>
      </c>
      <c r="G5206" s="25" t="s">
        <v>26</v>
      </c>
      <c r="H5206" s="25" t="s">
        <v>26</v>
      </c>
      <c r="I5206" s="21"/>
      <c r="J5206" s="21" t="s">
        <v>29</v>
      </c>
      <c r="K5206" s="26">
        <v>0.39294648170471103</v>
      </c>
      <c r="L5206" s="26">
        <v>1.0759975910186701</v>
      </c>
      <c r="N5206">
        <f>(Tabell1[[#This Row],[TP]]+Tabell1[[#This Row],[TN]])/(Tabell1[[#This Row],[TP]]+Tabell1[[#This Row],[TN]]+Tabell1[[#This Row],[FP]]+Tabell1[[#This Row],[FN]])</f>
        <v>0.86501849679689613</v>
      </c>
      <c r="O5206">
        <f>Tabell1[[#This Row],[TP]]/(Tabell1[[#This Row],[TP]]+Tabell1[[#This Row],[FP]])</f>
        <v>0.93881536124972875</v>
      </c>
      <c r="P5206">
        <f>Tabell1[[#This Row],[TP]]/(Tabell1[[#This Row],[TP]]+Tabell1[[#This Row],[FN]])</f>
        <v>0.78090597365096548</v>
      </c>
      <c r="Q5206">
        <f>2*(Tabell1[[#This Row],[Recall]] * Tabell1[[#This Row],[Precision]]) / (Tabell1[[#This Row],[Recall]] + Tabell1[[#This Row],[Precision]])</f>
        <v>0.85261083743842359</v>
      </c>
      <c r="R5206">
        <v>4327</v>
      </c>
      <c r="S5206">
        <v>5260</v>
      </c>
      <c r="T5206">
        <v>282</v>
      </c>
      <c r="U5206">
        <v>1214</v>
      </c>
    </row>
    <row r="5207" spans="1:21" hidden="1" x14ac:dyDescent="0.3">
      <c r="A5207" s="23" t="s">
        <v>48</v>
      </c>
      <c r="B5207" s="23" t="s">
        <v>33</v>
      </c>
      <c r="C5207" s="23" t="s">
        <v>40</v>
      </c>
      <c r="D5207" s="23" t="s">
        <v>40</v>
      </c>
      <c r="E5207" t="s">
        <v>41</v>
      </c>
      <c r="F5207" s="19" t="s">
        <v>21</v>
      </c>
      <c r="G5207" s="25" t="s">
        <v>26</v>
      </c>
      <c r="H5207" s="25" t="s">
        <v>26</v>
      </c>
      <c r="I5207" s="21"/>
      <c r="J5207" s="25" t="s">
        <v>26</v>
      </c>
      <c r="K5207" s="26">
        <v>0.39195227622985801</v>
      </c>
      <c r="L5207" s="26">
        <v>1.12435054779052</v>
      </c>
      <c r="N5207">
        <f>(Tabell1[[#This Row],[TP]]+Tabell1[[#This Row],[TN]])/(Tabell1[[#This Row],[TP]]+Tabell1[[#This Row],[TN]]+Tabell1[[#This Row],[FP]]+Tabell1[[#This Row],[FN]])</f>
        <v>0.86501849679689613</v>
      </c>
      <c r="O5207">
        <f>Tabell1[[#This Row],[TP]]/(Tabell1[[#This Row],[TP]]+Tabell1[[#This Row],[FP]])</f>
        <v>0.93881536124972875</v>
      </c>
      <c r="P5207">
        <f>Tabell1[[#This Row],[TP]]/(Tabell1[[#This Row],[TP]]+Tabell1[[#This Row],[FN]])</f>
        <v>0.78090597365096548</v>
      </c>
      <c r="Q5207">
        <f>2*(Tabell1[[#This Row],[Recall]] * Tabell1[[#This Row],[Precision]]) / (Tabell1[[#This Row],[Recall]] + Tabell1[[#This Row],[Precision]])</f>
        <v>0.85261083743842359</v>
      </c>
      <c r="R5207">
        <v>4327</v>
      </c>
      <c r="S5207">
        <v>5260</v>
      </c>
      <c r="T5207">
        <v>282</v>
      </c>
      <c r="U5207">
        <v>1214</v>
      </c>
    </row>
    <row r="5208" spans="1:21" hidden="1" x14ac:dyDescent="0.3">
      <c r="A5208" s="23" t="s">
        <v>48</v>
      </c>
      <c r="B5208" s="23" t="s">
        <v>33</v>
      </c>
      <c r="C5208" s="23" t="s">
        <v>40</v>
      </c>
      <c r="D5208" s="23" t="s">
        <v>40</v>
      </c>
      <c r="E5208" t="s">
        <v>41</v>
      </c>
      <c r="F5208" s="19" t="s">
        <v>21</v>
      </c>
      <c r="G5208" s="21" t="s">
        <v>29</v>
      </c>
      <c r="H5208" s="25" t="s">
        <v>26</v>
      </c>
      <c r="I5208" s="21"/>
      <c r="J5208" s="25" t="s">
        <v>26</v>
      </c>
      <c r="K5208" s="26">
        <v>0.38896203041076599</v>
      </c>
      <c r="L5208" s="26">
        <v>1.0745947360992401</v>
      </c>
      <c r="N5208">
        <f>(Tabell1[[#This Row],[TP]]+Tabell1[[#This Row],[TN]])/(Tabell1[[#This Row],[TP]]+Tabell1[[#This Row],[TN]]+Tabell1[[#This Row],[FP]]+Tabell1[[#This Row],[FN]])</f>
        <v>0.86501849679689613</v>
      </c>
      <c r="O5208">
        <f>Tabell1[[#This Row],[TP]]/(Tabell1[[#This Row],[TP]]+Tabell1[[#This Row],[FP]])</f>
        <v>0.93881536124972875</v>
      </c>
      <c r="P5208">
        <f>Tabell1[[#This Row],[TP]]/(Tabell1[[#This Row],[TP]]+Tabell1[[#This Row],[FN]])</f>
        <v>0.78090597365096548</v>
      </c>
      <c r="Q5208">
        <f>2*(Tabell1[[#This Row],[Recall]] * Tabell1[[#This Row],[Precision]]) / (Tabell1[[#This Row],[Recall]] + Tabell1[[#This Row],[Precision]])</f>
        <v>0.85261083743842359</v>
      </c>
      <c r="R5208">
        <v>4327</v>
      </c>
      <c r="S5208">
        <v>5260</v>
      </c>
      <c r="T5208">
        <v>282</v>
      </c>
      <c r="U5208">
        <v>1214</v>
      </c>
    </row>
    <row r="5209" spans="1:21" hidden="1" x14ac:dyDescent="0.3">
      <c r="A5209" s="23" t="s">
        <v>48</v>
      </c>
      <c r="B5209" s="23" t="s">
        <v>33</v>
      </c>
      <c r="C5209" s="23" t="s">
        <v>40</v>
      </c>
      <c r="D5209" s="23" t="s">
        <v>40</v>
      </c>
      <c r="E5209" t="s">
        <v>41</v>
      </c>
      <c r="F5209" s="19" t="s">
        <v>21</v>
      </c>
      <c r="G5209" s="21" t="s">
        <v>29</v>
      </c>
      <c r="H5209" s="25" t="s">
        <v>26</v>
      </c>
      <c r="I5209" s="21"/>
      <c r="J5209" s="21" t="s">
        <v>29</v>
      </c>
      <c r="K5209" s="26">
        <v>0.385969638824462</v>
      </c>
      <c r="L5209" s="26">
        <v>1.0697441101074201</v>
      </c>
      <c r="N5209">
        <f>(Tabell1[[#This Row],[TP]]+Tabell1[[#This Row],[TN]])/(Tabell1[[#This Row],[TP]]+Tabell1[[#This Row],[TN]]+Tabell1[[#This Row],[FP]]+Tabell1[[#This Row],[FN]])</f>
        <v>0.86501849679689613</v>
      </c>
      <c r="O5209">
        <f>Tabell1[[#This Row],[TP]]/(Tabell1[[#This Row],[TP]]+Tabell1[[#This Row],[FP]])</f>
        <v>0.93881536124972875</v>
      </c>
      <c r="P5209">
        <f>Tabell1[[#This Row],[TP]]/(Tabell1[[#This Row],[TP]]+Tabell1[[#This Row],[FN]])</f>
        <v>0.78090597365096548</v>
      </c>
      <c r="Q5209">
        <f>2*(Tabell1[[#This Row],[Recall]] * Tabell1[[#This Row],[Precision]]) / (Tabell1[[#This Row],[Recall]] + Tabell1[[#This Row],[Precision]])</f>
        <v>0.85261083743842359</v>
      </c>
      <c r="R5209">
        <v>4327</v>
      </c>
      <c r="S5209">
        <v>5260</v>
      </c>
      <c r="T5209">
        <v>282</v>
      </c>
      <c r="U5209">
        <v>1214</v>
      </c>
    </row>
    <row r="5210" spans="1:21" hidden="1" x14ac:dyDescent="0.3">
      <c r="A5210" s="21" t="s">
        <v>31</v>
      </c>
      <c r="B5210" s="23" t="s">
        <v>33</v>
      </c>
      <c r="C5210" s="25" t="s">
        <v>36</v>
      </c>
      <c r="D5210" s="25" t="s">
        <v>36</v>
      </c>
      <c r="E5210" t="s">
        <v>37</v>
      </c>
      <c r="F5210" s="25" t="s">
        <v>30</v>
      </c>
      <c r="G5210" s="21" t="s">
        <v>29</v>
      </c>
      <c r="H5210" s="21" t="s">
        <v>29</v>
      </c>
      <c r="I5210" s="21"/>
      <c r="J5210" s="25" t="s">
        <v>26</v>
      </c>
      <c r="K5210" s="26">
        <v>208.407416343688</v>
      </c>
      <c r="L5210" s="26">
        <v>6.0561003684997496</v>
      </c>
      <c r="N5210">
        <f>(Tabell1[[#This Row],[TP]]+Tabell1[[#This Row],[TN]])/(Tabell1[[#This Row],[TP]]+Tabell1[[#This Row],[TN]]+Tabell1[[#This Row],[FP]]+Tabell1[[#This Row],[FN]])</f>
        <v>0.76940660144463746</v>
      </c>
      <c r="O5210">
        <f>Tabell1[[#This Row],[TP]]/(Tabell1[[#This Row],[TP]]+Tabell1[[#This Row],[FP]])</f>
        <v>0.74428571428571433</v>
      </c>
      <c r="P5210">
        <f>Tabell1[[#This Row],[TP]]/(Tabell1[[#This Row],[TP]]+Tabell1[[#This Row],[FN]])</f>
        <v>0.99781121751025992</v>
      </c>
      <c r="Q5210">
        <f>2*(Tabell1[[#This Row],[Recall]] * Tabell1[[#This Row],[Precision]]) / (Tabell1[[#This Row],[Recall]] + Tabell1[[#This Row],[Precision]])</f>
        <v>0.85260081823495038</v>
      </c>
      <c r="R5210">
        <v>7294</v>
      </c>
      <c r="S5210">
        <v>1121</v>
      </c>
      <c r="T5210">
        <v>2506</v>
      </c>
      <c r="U5210">
        <v>16</v>
      </c>
    </row>
    <row r="5211" spans="1:21" hidden="1" x14ac:dyDescent="0.3">
      <c r="A5211" s="25" t="s">
        <v>20</v>
      </c>
      <c r="B5211" s="21" t="s">
        <v>32</v>
      </c>
      <c r="C5211" s="23" t="s">
        <v>40</v>
      </c>
      <c r="D5211" s="20" t="s">
        <v>23</v>
      </c>
      <c r="E5211" t="s">
        <v>24</v>
      </c>
      <c r="F5211" s="19" t="s">
        <v>21</v>
      </c>
      <c r="G5211" s="21" t="s">
        <v>29</v>
      </c>
      <c r="H5211" s="25" t="s">
        <v>26</v>
      </c>
      <c r="I5211" s="25" t="s">
        <v>25</v>
      </c>
      <c r="J5211" s="21" t="s">
        <v>29</v>
      </c>
      <c r="K5211" s="26">
        <v>2.2840762138366699</v>
      </c>
      <c r="L5211" s="26">
        <v>4.9000158309936497</v>
      </c>
      <c r="N5211">
        <f>(Tabell1[[#This Row],[TP]]+Tabell1[[#This Row],[TN]])/(Tabell1[[#This Row],[TP]]+Tabell1[[#This Row],[TN]]+Tabell1[[#This Row],[FP]]+Tabell1[[#This Row],[FN]])</f>
        <v>0.77061645695663983</v>
      </c>
      <c r="O5211">
        <f>Tabell1[[#This Row],[TP]]/(Tabell1[[#This Row],[TP]]+Tabell1[[#This Row],[FP]])</f>
        <v>0.97173941886692317</v>
      </c>
      <c r="P5211">
        <f>Tabell1[[#This Row],[TP]]/(Tabell1[[#This Row],[TP]]+Tabell1[[#This Row],[FN]])</f>
        <v>0.75935717988595131</v>
      </c>
      <c r="Q5211">
        <f>2*(Tabell1[[#This Row],[Recall]] * Tabell1[[#This Row],[Precision]]) / (Tabell1[[#This Row],[Recall]] + Tabell1[[#This Row],[Precision]])</f>
        <v>0.85252007915260164</v>
      </c>
      <c r="R5211">
        <v>7324</v>
      </c>
      <c r="S5211">
        <v>1189</v>
      </c>
      <c r="T5211">
        <v>213</v>
      </c>
      <c r="U5211">
        <v>2321</v>
      </c>
    </row>
    <row r="5212" spans="1:21" hidden="1" x14ac:dyDescent="0.3">
      <c r="A5212" s="23" t="s">
        <v>48</v>
      </c>
      <c r="B5212" s="21" t="s">
        <v>32</v>
      </c>
      <c r="C5212" s="23" t="s">
        <v>40</v>
      </c>
      <c r="D5212" s="20" t="s">
        <v>23</v>
      </c>
      <c r="E5212" t="s">
        <v>24</v>
      </c>
      <c r="F5212" s="25" t="s">
        <v>30</v>
      </c>
      <c r="G5212" s="25" t="s">
        <v>26</v>
      </c>
      <c r="H5212" s="25" t="s">
        <v>26</v>
      </c>
      <c r="I5212" s="21"/>
      <c r="J5212" s="25" t="s">
        <v>26</v>
      </c>
      <c r="K5212" s="26">
        <v>0.74643993377685502</v>
      </c>
      <c r="L5212" s="26">
        <v>0.39298057556152299</v>
      </c>
      <c r="N5212">
        <f>(Tabell1[[#This Row],[TP]]+Tabell1[[#This Row],[TN]])/(Tabell1[[#This Row],[TP]]+Tabell1[[#This Row],[TN]]+Tabell1[[#This Row],[FP]]+Tabell1[[#This Row],[FN]])</f>
        <v>0.77034489001538875</v>
      </c>
      <c r="O5212">
        <f>Tabell1[[#This Row],[TP]]/(Tabell1[[#This Row],[TP]]+Tabell1[[#This Row],[FP]])</f>
        <v>0.97085320614732384</v>
      </c>
      <c r="P5212">
        <f>Tabell1[[#This Row],[TP]]/(Tabell1[[#This Row],[TP]]+Tabell1[[#This Row],[FN]])</f>
        <v>0.75977190254017624</v>
      </c>
      <c r="Q5212">
        <f>2*(Tabell1[[#This Row],[Recall]] * Tabell1[[#This Row],[Precision]]) / (Tabell1[[#This Row],[Recall]] + Tabell1[[#This Row],[Precision]])</f>
        <v>0.85243994648985044</v>
      </c>
      <c r="R5212">
        <v>7328</v>
      </c>
      <c r="S5212">
        <v>1182</v>
      </c>
      <c r="T5212">
        <v>220</v>
      </c>
      <c r="U5212">
        <v>2317</v>
      </c>
    </row>
    <row r="5213" spans="1:21" hidden="1" x14ac:dyDescent="0.3">
      <c r="A5213" s="23" t="s">
        <v>48</v>
      </c>
      <c r="B5213" s="21" t="s">
        <v>32</v>
      </c>
      <c r="C5213" s="23" t="s">
        <v>40</v>
      </c>
      <c r="D5213" s="20" t="s">
        <v>23</v>
      </c>
      <c r="E5213" t="s">
        <v>24</v>
      </c>
      <c r="F5213" s="25" t="s">
        <v>30</v>
      </c>
      <c r="G5213" s="25" t="s">
        <v>26</v>
      </c>
      <c r="H5213" s="25" t="s">
        <v>26</v>
      </c>
      <c r="I5213" s="21"/>
      <c r="J5213" s="21" t="s">
        <v>29</v>
      </c>
      <c r="K5213" s="26">
        <v>0.56751441955566395</v>
      </c>
      <c r="L5213" s="26">
        <v>0.36898231506347601</v>
      </c>
      <c r="N5213">
        <f>(Tabell1[[#This Row],[TP]]+Tabell1[[#This Row],[TN]])/(Tabell1[[#This Row],[TP]]+Tabell1[[#This Row],[TN]]+Tabell1[[#This Row],[FP]]+Tabell1[[#This Row],[FN]])</f>
        <v>0.77034489001538875</v>
      </c>
      <c r="O5213">
        <f>Tabell1[[#This Row],[TP]]/(Tabell1[[#This Row],[TP]]+Tabell1[[#This Row],[FP]])</f>
        <v>0.97085320614732384</v>
      </c>
      <c r="P5213">
        <f>Tabell1[[#This Row],[TP]]/(Tabell1[[#This Row],[TP]]+Tabell1[[#This Row],[FN]])</f>
        <v>0.75977190254017624</v>
      </c>
      <c r="Q5213">
        <f>2*(Tabell1[[#This Row],[Recall]] * Tabell1[[#This Row],[Precision]]) / (Tabell1[[#This Row],[Recall]] + Tabell1[[#This Row],[Precision]])</f>
        <v>0.85243994648985044</v>
      </c>
      <c r="R5213">
        <v>7328</v>
      </c>
      <c r="S5213">
        <v>1182</v>
      </c>
      <c r="T5213">
        <v>220</v>
      </c>
      <c r="U5213">
        <v>2317</v>
      </c>
    </row>
    <row r="5214" spans="1:21" hidden="1" x14ac:dyDescent="0.3">
      <c r="A5214" s="23" t="s">
        <v>48</v>
      </c>
      <c r="B5214" s="21" t="s">
        <v>32</v>
      </c>
      <c r="C5214" s="23" t="s">
        <v>40</v>
      </c>
      <c r="D5214" s="20" t="s">
        <v>23</v>
      </c>
      <c r="E5214" t="s">
        <v>24</v>
      </c>
      <c r="F5214" s="25" t="s">
        <v>30</v>
      </c>
      <c r="G5214" s="21" t="s">
        <v>29</v>
      </c>
      <c r="H5214" s="25" t="s">
        <v>26</v>
      </c>
      <c r="I5214" s="21"/>
      <c r="J5214" s="25" t="s">
        <v>26</v>
      </c>
      <c r="K5214" s="26">
        <v>0.75897955894470204</v>
      </c>
      <c r="L5214" s="26">
        <v>0.47423362731933499</v>
      </c>
      <c r="N5214">
        <f>(Tabell1[[#This Row],[TP]]+Tabell1[[#This Row],[TN]])/(Tabell1[[#This Row],[TP]]+Tabell1[[#This Row],[TN]]+Tabell1[[#This Row],[FP]]+Tabell1[[#This Row],[FN]])</f>
        <v>0.76998280076038739</v>
      </c>
      <c r="O5214">
        <f>Tabell1[[#This Row],[TP]]/(Tabell1[[#This Row],[TP]]+Tabell1[[#This Row],[FP]])</f>
        <v>0.9709626093874304</v>
      </c>
      <c r="P5214">
        <f>Tabell1[[#This Row],[TP]]/(Tabell1[[#This Row],[TP]]+Tabell1[[#This Row],[FN]])</f>
        <v>0.75925349922239505</v>
      </c>
      <c r="Q5214">
        <f>2*(Tabell1[[#This Row],[Recall]] * Tabell1[[#This Row],[Precision]]) / (Tabell1[[#This Row],[Recall]] + Tabell1[[#This Row],[Precision]])</f>
        <v>0.8521556990748822</v>
      </c>
      <c r="R5214">
        <v>7323</v>
      </c>
      <c r="S5214">
        <v>1183</v>
      </c>
      <c r="T5214">
        <v>219</v>
      </c>
      <c r="U5214">
        <v>2322</v>
      </c>
    </row>
    <row r="5215" spans="1:21" hidden="1" x14ac:dyDescent="0.3">
      <c r="A5215" s="23" t="s">
        <v>48</v>
      </c>
      <c r="B5215" s="21" t="s">
        <v>32</v>
      </c>
      <c r="C5215" s="23" t="s">
        <v>40</v>
      </c>
      <c r="D5215" s="20" t="s">
        <v>23</v>
      </c>
      <c r="E5215" t="s">
        <v>24</v>
      </c>
      <c r="F5215" s="25" t="s">
        <v>30</v>
      </c>
      <c r="G5215" s="21" t="s">
        <v>29</v>
      </c>
      <c r="H5215" s="25" t="s">
        <v>26</v>
      </c>
      <c r="I5215" s="21"/>
      <c r="J5215" s="21" t="s">
        <v>29</v>
      </c>
      <c r="K5215" s="26">
        <v>0.494573354721069</v>
      </c>
      <c r="L5215" s="26">
        <v>0.375783681869506</v>
      </c>
      <c r="N5215">
        <f>(Tabell1[[#This Row],[TP]]+Tabell1[[#This Row],[TN]])/(Tabell1[[#This Row],[TP]]+Tabell1[[#This Row],[TN]]+Tabell1[[#This Row],[FP]]+Tabell1[[#This Row],[FN]])</f>
        <v>0.76998280076038739</v>
      </c>
      <c r="O5215">
        <f>Tabell1[[#This Row],[TP]]/(Tabell1[[#This Row],[TP]]+Tabell1[[#This Row],[FP]])</f>
        <v>0.9709626093874304</v>
      </c>
      <c r="P5215">
        <f>Tabell1[[#This Row],[TP]]/(Tabell1[[#This Row],[TP]]+Tabell1[[#This Row],[FN]])</f>
        <v>0.75925349922239505</v>
      </c>
      <c r="Q5215">
        <f>2*(Tabell1[[#This Row],[Recall]] * Tabell1[[#This Row],[Precision]]) / (Tabell1[[#This Row],[Recall]] + Tabell1[[#This Row],[Precision]])</f>
        <v>0.8521556990748822</v>
      </c>
      <c r="R5215">
        <v>7323</v>
      </c>
      <c r="S5215">
        <v>1183</v>
      </c>
      <c r="T5215">
        <v>219</v>
      </c>
      <c r="U5215">
        <v>2322</v>
      </c>
    </row>
    <row r="5216" spans="1:21" hidden="1" x14ac:dyDescent="0.3">
      <c r="A5216" s="25" t="s">
        <v>20</v>
      </c>
      <c r="B5216" s="21" t="s">
        <v>32</v>
      </c>
      <c r="C5216" s="23" t="s">
        <v>40</v>
      </c>
      <c r="D5216" s="20" t="s">
        <v>23</v>
      </c>
      <c r="E5216" t="s">
        <v>24</v>
      </c>
      <c r="F5216" s="19" t="s">
        <v>21</v>
      </c>
      <c r="G5216" s="21" t="s">
        <v>29</v>
      </c>
      <c r="H5216" s="21" t="s">
        <v>29</v>
      </c>
      <c r="I5216" s="25" t="s">
        <v>25</v>
      </c>
      <c r="J5216" s="21" t="s">
        <v>29</v>
      </c>
      <c r="K5216" s="26">
        <v>2.1918745040893501</v>
      </c>
      <c r="L5216" s="26">
        <v>4.4997396469116202</v>
      </c>
      <c r="N5216">
        <f>(Tabell1[[#This Row],[TP]]+Tabell1[[#This Row],[TN]])/(Tabell1[[#This Row],[TP]]+Tabell1[[#This Row],[TN]]+Tabell1[[#This Row],[FP]]+Tabell1[[#This Row],[FN]])</f>
        <v>0.7698922784466371</v>
      </c>
      <c r="O5216">
        <f>Tabell1[[#This Row],[TP]]/(Tabell1[[#This Row],[TP]]+Tabell1[[#This Row],[FP]])</f>
        <v>0.97246241851802584</v>
      </c>
      <c r="P5216">
        <f>Tabell1[[#This Row],[TP]]/(Tabell1[[#This Row],[TP]]+Tabell1[[#This Row],[FN]])</f>
        <v>0.75790565059616377</v>
      </c>
      <c r="Q5216">
        <f>2*(Tabell1[[#This Row],[Recall]] * Tabell1[[#This Row],[Precision]]) / (Tabell1[[#This Row],[Recall]] + Tabell1[[#This Row],[Precision]])</f>
        <v>0.85188206502738606</v>
      </c>
      <c r="R5216">
        <v>7310</v>
      </c>
      <c r="S5216">
        <v>1195</v>
      </c>
      <c r="T5216">
        <v>207</v>
      </c>
      <c r="U5216">
        <v>2335</v>
      </c>
    </row>
    <row r="5217" spans="1:21" hidden="1" x14ac:dyDescent="0.3">
      <c r="A5217" s="23" t="s">
        <v>48</v>
      </c>
      <c r="B5217" s="21" t="s">
        <v>32</v>
      </c>
      <c r="C5217" s="23" t="s">
        <v>40</v>
      </c>
      <c r="D5217" s="20" t="s">
        <v>23</v>
      </c>
      <c r="E5217" t="s">
        <v>24</v>
      </c>
      <c r="F5217" s="19" t="s">
        <v>21</v>
      </c>
      <c r="G5217" s="25" t="s">
        <v>26</v>
      </c>
      <c r="H5217" s="21" t="s">
        <v>29</v>
      </c>
      <c r="I5217" s="25" t="s">
        <v>25</v>
      </c>
      <c r="J5217" s="21" t="s">
        <v>29</v>
      </c>
      <c r="K5217" s="26">
        <v>0.18401837348937899</v>
      </c>
      <c r="L5217" s="26">
        <v>0.2393639087677</v>
      </c>
      <c r="N5217">
        <f>(Tabell1[[#This Row],[TP]]+Tabell1[[#This Row],[TN]])/(Tabell1[[#This Row],[TP]]+Tabell1[[#This Row],[TN]]+Tabell1[[#This Row],[FP]]+Tabell1[[#This Row],[FN]])</f>
        <v>0.76799130985788</v>
      </c>
      <c r="O5217">
        <f>Tabell1[[#This Row],[TP]]/(Tabell1[[#This Row],[TP]]+Tabell1[[#This Row],[FP]])</f>
        <v>0.96251306165099271</v>
      </c>
      <c r="P5217">
        <f>Tabell1[[#This Row],[TP]]/(Tabell1[[#This Row],[TP]]+Tabell1[[#This Row],[FN]])</f>
        <v>0.76402280974598236</v>
      </c>
      <c r="Q5217">
        <f>2*(Tabell1[[#This Row],[Recall]] * Tabell1[[#This Row],[Precision]]) / (Tabell1[[#This Row],[Recall]] + Tabell1[[#This Row],[Precision]])</f>
        <v>0.85185827408820303</v>
      </c>
      <c r="R5217">
        <v>7369</v>
      </c>
      <c r="S5217">
        <v>1115</v>
      </c>
      <c r="T5217">
        <v>287</v>
      </c>
      <c r="U5217">
        <v>2276</v>
      </c>
    </row>
    <row r="5218" spans="1:21" hidden="1" x14ac:dyDescent="0.3">
      <c r="A5218" s="23" t="s">
        <v>48</v>
      </c>
      <c r="B5218" s="21" t="s">
        <v>32</v>
      </c>
      <c r="C5218" s="23" t="s">
        <v>40</v>
      </c>
      <c r="D5218" s="20" t="s">
        <v>23</v>
      </c>
      <c r="E5218" t="s">
        <v>24</v>
      </c>
      <c r="F5218" s="19" t="s">
        <v>21</v>
      </c>
      <c r="G5218" s="25" t="s">
        <v>26</v>
      </c>
      <c r="H5218" s="21" t="s">
        <v>29</v>
      </c>
      <c r="I5218" s="25" t="s">
        <v>25</v>
      </c>
      <c r="J5218" s="25" t="s">
        <v>26</v>
      </c>
      <c r="K5218" s="26">
        <v>0.143617153167724</v>
      </c>
      <c r="L5218" s="26">
        <v>0.31272673606872498</v>
      </c>
      <c r="N5218">
        <f>(Tabell1[[#This Row],[TP]]+Tabell1[[#This Row],[TN]])/(Tabell1[[#This Row],[TP]]+Tabell1[[#This Row],[TN]]+Tabell1[[#This Row],[FP]]+Tabell1[[#This Row],[FN]])</f>
        <v>0.76799130985788</v>
      </c>
      <c r="O5218">
        <f>Tabell1[[#This Row],[TP]]/(Tabell1[[#This Row],[TP]]+Tabell1[[#This Row],[FP]])</f>
        <v>0.96251306165099271</v>
      </c>
      <c r="P5218">
        <f>Tabell1[[#This Row],[TP]]/(Tabell1[[#This Row],[TP]]+Tabell1[[#This Row],[FN]])</f>
        <v>0.76402280974598236</v>
      </c>
      <c r="Q5218">
        <f>2*(Tabell1[[#This Row],[Recall]] * Tabell1[[#This Row],[Precision]]) / (Tabell1[[#This Row],[Recall]] + Tabell1[[#This Row],[Precision]])</f>
        <v>0.85185827408820303</v>
      </c>
      <c r="R5218">
        <v>7369</v>
      </c>
      <c r="S5218">
        <v>1115</v>
      </c>
      <c r="T5218">
        <v>287</v>
      </c>
      <c r="U5218">
        <v>2276</v>
      </c>
    </row>
    <row r="5219" spans="1:21" hidden="1" x14ac:dyDescent="0.3">
      <c r="A5219" s="21" t="s">
        <v>31</v>
      </c>
      <c r="B5219" s="23" t="s">
        <v>33</v>
      </c>
      <c r="C5219" s="24" t="s">
        <v>38</v>
      </c>
      <c r="D5219" s="24" t="s">
        <v>38</v>
      </c>
      <c r="E5219" t="s">
        <v>45</v>
      </c>
      <c r="F5219" s="25" t="s">
        <v>30</v>
      </c>
      <c r="G5219" s="21" t="s">
        <v>29</v>
      </c>
      <c r="H5219" s="25" t="s">
        <v>26</v>
      </c>
      <c r="I5219" s="25" t="s">
        <v>25</v>
      </c>
      <c r="J5219" s="25" t="s">
        <v>26</v>
      </c>
      <c r="K5219" s="26">
        <v>284.638067245483</v>
      </c>
      <c r="L5219" s="26">
        <v>9.2093727588653493</v>
      </c>
      <c r="N5219">
        <f>(Tabell1[[#This Row],[TP]]+Tabell1[[#This Row],[TN]])/(Tabell1[[#This Row],[TP]]+Tabell1[[#This Row],[TN]]+Tabell1[[#This Row],[FP]]+Tabell1[[#This Row],[FN]])</f>
        <v>0.79362067407608206</v>
      </c>
      <c r="O5219">
        <f>Tabell1[[#This Row],[TP]]/(Tabell1[[#This Row],[TP]]+Tabell1[[#This Row],[FP]])</f>
        <v>0.7465558465216896</v>
      </c>
      <c r="P5219">
        <f>Tabell1[[#This Row],[TP]]/(Tabell1[[#This Row],[TP]]+Tabell1[[#This Row],[FN]])</f>
        <v>0.99123204837490553</v>
      </c>
      <c r="Q5219">
        <f>2*(Tabell1[[#This Row],[Recall]] * Tabell1[[#This Row],[Precision]]) / (Tabell1[[#This Row],[Recall]] + Tabell1[[#This Row],[Precision]])</f>
        <v>0.85166904792830234</v>
      </c>
      <c r="R5219">
        <v>6557</v>
      </c>
      <c r="S5219">
        <v>2226</v>
      </c>
      <c r="T5219">
        <v>2226</v>
      </c>
      <c r="U5219">
        <v>58</v>
      </c>
    </row>
    <row r="5220" spans="1:21" hidden="1" x14ac:dyDescent="0.3">
      <c r="A5220" s="21" t="s">
        <v>31</v>
      </c>
      <c r="B5220" s="23" t="s">
        <v>33</v>
      </c>
      <c r="C5220" s="25" t="s">
        <v>36</v>
      </c>
      <c r="D5220" s="25" t="s">
        <v>36</v>
      </c>
      <c r="E5220" t="s">
        <v>37</v>
      </c>
      <c r="F5220" s="25" t="s">
        <v>30</v>
      </c>
      <c r="G5220" s="21" t="s">
        <v>29</v>
      </c>
      <c r="H5220" s="25" t="s">
        <v>26</v>
      </c>
      <c r="I5220" s="21"/>
      <c r="J5220" s="25" t="s">
        <v>26</v>
      </c>
      <c r="K5220" s="26">
        <v>206.64642524719201</v>
      </c>
      <c r="L5220" s="26">
        <v>5.7962503433227504</v>
      </c>
      <c r="N5220">
        <f>(Tabell1[[#This Row],[TP]]+Tabell1[[#This Row],[TN]])/(Tabell1[[#This Row],[TP]]+Tabell1[[#This Row],[TN]]+Tabell1[[#This Row],[FP]]+Tabell1[[#This Row],[FN]])</f>
        <v>0.76730364816677332</v>
      </c>
      <c r="O5220">
        <f>Tabell1[[#This Row],[TP]]/(Tabell1[[#This Row],[TP]]+Tabell1[[#This Row],[FP]])</f>
        <v>0.74200101574403254</v>
      </c>
      <c r="P5220">
        <f>Tabell1[[#This Row],[TP]]/(Tabell1[[#This Row],[TP]]+Tabell1[[#This Row],[FN]])</f>
        <v>0.9993160054719562</v>
      </c>
      <c r="Q5220">
        <f>2*(Tabell1[[#This Row],[Recall]] * Tabell1[[#This Row],[Precision]]) / (Tabell1[[#This Row],[Recall]] + Tabell1[[#This Row],[Precision]])</f>
        <v>0.85164675021859526</v>
      </c>
      <c r="R5220">
        <v>7305</v>
      </c>
      <c r="S5220">
        <v>1087</v>
      </c>
      <c r="T5220">
        <v>2540</v>
      </c>
      <c r="U5220">
        <v>5</v>
      </c>
    </row>
    <row r="5221" spans="1:21" hidden="1" x14ac:dyDescent="0.3">
      <c r="A5221" s="21" t="s">
        <v>31</v>
      </c>
      <c r="B5221" s="23" t="s">
        <v>33</v>
      </c>
      <c r="C5221" s="24" t="s">
        <v>38</v>
      </c>
      <c r="D5221" s="24" t="s">
        <v>38</v>
      </c>
      <c r="E5221" t="s">
        <v>45</v>
      </c>
      <c r="F5221" s="25" t="s">
        <v>30</v>
      </c>
      <c r="G5221" s="21" t="s">
        <v>29</v>
      </c>
      <c r="H5221" s="21" t="s">
        <v>29</v>
      </c>
      <c r="I5221" s="25" t="s">
        <v>25</v>
      </c>
      <c r="J5221" s="25" t="s">
        <v>26</v>
      </c>
      <c r="K5221" s="26">
        <v>323.05099868774403</v>
      </c>
      <c r="L5221" s="26">
        <v>7.30598640441894</v>
      </c>
      <c r="N5221">
        <f>(Tabell1[[#This Row],[TP]]+Tabell1[[#This Row],[TN]])/(Tabell1[[#This Row],[TP]]+Tabell1[[#This Row],[TN]]+Tabell1[[#This Row],[FP]]+Tabell1[[#This Row],[FN]])</f>
        <v>0.79362067407608206</v>
      </c>
      <c r="O5221">
        <f>Tabell1[[#This Row],[TP]]/(Tabell1[[#This Row],[TP]]+Tabell1[[#This Row],[FP]])</f>
        <v>0.74728788397853141</v>
      </c>
      <c r="P5221">
        <f>Tabell1[[#This Row],[TP]]/(Tabell1[[#This Row],[TP]]+Tabell1[[#This Row],[FN]])</f>
        <v>0.98926681783824644</v>
      </c>
      <c r="Q5221">
        <f>2*(Tabell1[[#This Row],[Recall]] * Tabell1[[#This Row],[Precision]]) / (Tabell1[[#This Row],[Recall]] + Tabell1[[#This Row],[Precision]])</f>
        <v>0.85141816289357275</v>
      </c>
      <c r="R5221">
        <v>6544</v>
      </c>
      <c r="S5221">
        <v>2239</v>
      </c>
      <c r="T5221">
        <v>2213</v>
      </c>
      <c r="U5221">
        <v>71</v>
      </c>
    </row>
    <row r="5222" spans="1:21" hidden="1" x14ac:dyDescent="0.3">
      <c r="A5222" s="21" t="s">
        <v>31</v>
      </c>
      <c r="B5222" s="25" t="s">
        <v>22</v>
      </c>
      <c r="C5222" s="23" t="s">
        <v>40</v>
      </c>
      <c r="D5222" s="23" t="s">
        <v>40</v>
      </c>
      <c r="E5222" t="s">
        <v>46</v>
      </c>
      <c r="F5222" s="25" t="s">
        <v>30</v>
      </c>
      <c r="G5222" s="21" t="s">
        <v>29</v>
      </c>
      <c r="H5222" s="25" t="s">
        <v>26</v>
      </c>
      <c r="I5222" s="21"/>
      <c r="J5222" s="21" t="s">
        <v>29</v>
      </c>
      <c r="K5222" s="26">
        <v>2.3580117225646902</v>
      </c>
      <c r="L5222" s="26">
        <v>1.12546157836914</v>
      </c>
      <c r="N5222">
        <f>(Tabell1[[#This Row],[TP]]+Tabell1[[#This Row],[TN]])/(Tabell1[[#This Row],[TP]]+Tabell1[[#This Row],[TN]]+Tabell1[[#This Row],[FP]]+Tabell1[[#This Row],[FN]])</f>
        <v>0.85030808263863722</v>
      </c>
      <c r="O5222">
        <f>Tabell1[[#This Row],[TP]]/(Tabell1[[#This Row],[TP]]+Tabell1[[#This Row],[FP]])</f>
        <v>0.84274265360641143</v>
      </c>
      <c r="P5222">
        <f>Tabell1[[#This Row],[TP]]/(Tabell1[[#This Row],[TP]]+Tabell1[[#This Row],[FN]])</f>
        <v>0.86020723504817309</v>
      </c>
      <c r="Q5222">
        <f>2*(Tabell1[[#This Row],[Recall]] * Tabell1[[#This Row],[Precision]]) / (Tabell1[[#This Row],[Recall]] + Tabell1[[#This Row],[Precision]])</f>
        <v>0.85138539042821171</v>
      </c>
      <c r="R5222">
        <v>4732</v>
      </c>
      <c r="S5222">
        <v>4652</v>
      </c>
      <c r="T5222">
        <v>883</v>
      </c>
      <c r="U5222">
        <v>769</v>
      </c>
    </row>
    <row r="5223" spans="1:21" hidden="1" x14ac:dyDescent="0.3">
      <c r="A5223" s="23" t="s">
        <v>48</v>
      </c>
      <c r="B5223" s="25" t="s">
        <v>22</v>
      </c>
      <c r="C5223" s="24" t="s">
        <v>38</v>
      </c>
      <c r="D5223" s="24" t="s">
        <v>38</v>
      </c>
      <c r="E5223" t="s">
        <v>45</v>
      </c>
      <c r="F5223" s="19" t="s">
        <v>21</v>
      </c>
      <c r="G5223" s="25" t="s">
        <v>26</v>
      </c>
      <c r="H5223" s="21" t="s">
        <v>29</v>
      </c>
      <c r="I5223" s="21"/>
      <c r="J5223" s="25" t="s">
        <v>26</v>
      </c>
      <c r="K5223" s="26">
        <v>0.138598442077636</v>
      </c>
      <c r="L5223" s="26">
        <v>0.37303900718688898</v>
      </c>
      <c r="N5223">
        <f>(Tabell1[[#This Row],[TP]]+Tabell1[[#This Row],[TN]])/(Tabell1[[#This Row],[TP]]+Tabell1[[#This Row],[TN]]+Tabell1[[#This Row],[FP]]+Tabell1[[#This Row],[FN]])</f>
        <v>0.79398210897262134</v>
      </c>
      <c r="O5223">
        <f>Tabell1[[#This Row],[TP]]/(Tabell1[[#This Row],[TP]]+Tabell1[[#This Row],[FP]])</f>
        <v>0.74865205919467703</v>
      </c>
      <c r="P5223">
        <f>Tabell1[[#This Row],[TP]]/(Tabell1[[#This Row],[TP]]+Tabell1[[#This Row],[FN]])</f>
        <v>0.98654572940287222</v>
      </c>
      <c r="Q5223">
        <f>2*(Tabell1[[#This Row],[Recall]] * Tabell1[[#This Row],[Precision]]) / (Tabell1[[#This Row],[Recall]] + Tabell1[[#This Row],[Precision]])</f>
        <v>0.85129141664492558</v>
      </c>
      <c r="R5223">
        <v>6526</v>
      </c>
      <c r="S5223">
        <v>2261</v>
      </c>
      <c r="T5223">
        <v>2191</v>
      </c>
      <c r="U5223">
        <v>89</v>
      </c>
    </row>
    <row r="5224" spans="1:21" hidden="1" x14ac:dyDescent="0.3">
      <c r="A5224" s="21" t="s">
        <v>31</v>
      </c>
      <c r="B5224" s="23" t="s">
        <v>33</v>
      </c>
      <c r="C5224" s="25" t="s">
        <v>36</v>
      </c>
      <c r="D5224" s="25" t="s">
        <v>36</v>
      </c>
      <c r="E5224" t="s">
        <v>37</v>
      </c>
      <c r="F5224" s="25" t="s">
        <v>30</v>
      </c>
      <c r="G5224" s="25" t="s">
        <v>26</v>
      </c>
      <c r="H5224" s="25" t="s">
        <v>26</v>
      </c>
      <c r="I5224" s="21"/>
      <c r="J5224" s="25" t="s">
        <v>26</v>
      </c>
      <c r="K5224" s="26">
        <v>207.06161260604799</v>
      </c>
      <c r="L5224" s="26">
        <v>5.9289162158966002</v>
      </c>
      <c r="N5224">
        <f>(Tabell1[[#This Row],[TP]]+Tabell1[[#This Row],[TN]])/(Tabell1[[#This Row],[TP]]+Tabell1[[#This Row],[TN]]+Tabell1[[#This Row],[FP]]+Tabell1[[#This Row],[FN]])</f>
        <v>0.76675505165950442</v>
      </c>
      <c r="O5224">
        <f>Tabell1[[#This Row],[TP]]/(Tabell1[[#This Row],[TP]]+Tabell1[[#This Row],[FP]])</f>
        <v>0.7417454028243422</v>
      </c>
      <c r="P5224">
        <f>Tabell1[[#This Row],[TP]]/(Tabell1[[#This Row],[TP]]+Tabell1[[#This Row],[FN]])</f>
        <v>0.99876880984952121</v>
      </c>
      <c r="Q5224">
        <f>2*(Tabell1[[#This Row],[Recall]] * Tabell1[[#This Row],[Precision]]) / (Tabell1[[#This Row],[Recall]] + Tabell1[[#This Row],[Precision]])</f>
        <v>0.85127965953477525</v>
      </c>
      <c r="R5224">
        <v>7301</v>
      </c>
      <c r="S5224">
        <v>1085</v>
      </c>
      <c r="T5224">
        <v>2542</v>
      </c>
      <c r="U5224">
        <v>9</v>
      </c>
    </row>
    <row r="5225" spans="1:21" hidden="1" x14ac:dyDescent="0.3">
      <c r="A5225" s="21" t="s">
        <v>31</v>
      </c>
      <c r="B5225" s="23" t="s">
        <v>33</v>
      </c>
      <c r="C5225" s="25" t="s">
        <v>36</v>
      </c>
      <c r="D5225" s="25" t="s">
        <v>36</v>
      </c>
      <c r="E5225" t="s">
        <v>37</v>
      </c>
      <c r="F5225" s="25" t="s">
        <v>30</v>
      </c>
      <c r="G5225" s="21" t="s">
        <v>29</v>
      </c>
      <c r="H5225" s="21" t="s">
        <v>29</v>
      </c>
      <c r="I5225" s="25" t="s">
        <v>25</v>
      </c>
      <c r="J5225" s="21" t="s">
        <v>29</v>
      </c>
      <c r="K5225" s="26">
        <v>47.863006830215397</v>
      </c>
      <c r="L5225" s="26">
        <v>1.34740614891052</v>
      </c>
      <c r="N5225">
        <f>(Tabell1[[#This Row],[TP]]+Tabell1[[#This Row],[TN]])/(Tabell1[[#This Row],[TP]]+Tabell1[[#This Row],[TN]]+Tabell1[[#This Row],[FP]]+Tabell1[[#This Row],[FN]])</f>
        <v>0.7668464844107159</v>
      </c>
      <c r="O5225">
        <f>Tabell1[[#This Row],[TP]]/(Tabell1[[#This Row],[TP]]+Tabell1[[#This Row],[FP]])</f>
        <v>0.74251069900142652</v>
      </c>
      <c r="P5225">
        <f>Tabell1[[#This Row],[TP]]/(Tabell1[[#This Row],[TP]]+Tabell1[[#This Row],[FN]])</f>
        <v>0.99685362517099863</v>
      </c>
      <c r="Q5225">
        <f>2*(Tabell1[[#This Row],[Recall]] * Tabell1[[#This Row],[Precision]]) / (Tabell1[[#This Row],[Recall]] + Tabell1[[#This Row],[Precision]])</f>
        <v>0.85108619481429582</v>
      </c>
      <c r="R5225">
        <v>7287</v>
      </c>
      <c r="S5225">
        <v>1100</v>
      </c>
      <c r="T5225">
        <v>2527</v>
      </c>
      <c r="U5225">
        <v>23</v>
      </c>
    </row>
    <row r="5226" spans="1:21" hidden="1" x14ac:dyDescent="0.3">
      <c r="A5226" s="23" t="s">
        <v>48</v>
      </c>
      <c r="B5226" s="25" t="s">
        <v>22</v>
      </c>
      <c r="C5226" s="24" t="s">
        <v>38</v>
      </c>
      <c r="D5226" s="24" t="s">
        <v>38</v>
      </c>
      <c r="E5226" t="s">
        <v>45</v>
      </c>
      <c r="F5226" s="19" t="s">
        <v>21</v>
      </c>
      <c r="G5226" s="25" t="s">
        <v>26</v>
      </c>
      <c r="H5226" s="21" t="s">
        <v>29</v>
      </c>
      <c r="I5226" s="21"/>
      <c r="J5226" s="21" t="s">
        <v>29</v>
      </c>
      <c r="K5226" s="26">
        <v>0.14261889457702601</v>
      </c>
      <c r="L5226" s="26">
        <v>0.35705280303955</v>
      </c>
      <c r="N5226">
        <f>(Tabell1[[#This Row],[TP]]+Tabell1[[#This Row],[TN]])/(Tabell1[[#This Row],[TP]]+Tabell1[[#This Row],[TN]]+Tabell1[[#This Row],[FP]]+Tabell1[[#This Row],[FN]])</f>
        <v>0.79353031535194718</v>
      </c>
      <c r="O5226">
        <f>Tabell1[[#This Row],[TP]]/(Tabell1[[#This Row],[TP]]+Tabell1[[#This Row],[FP]])</f>
        <v>0.74816597890875747</v>
      </c>
      <c r="P5226">
        <f>Tabell1[[#This Row],[TP]]/(Tabell1[[#This Row],[TP]]+Tabell1[[#This Row],[FN]])</f>
        <v>0.98669690098261531</v>
      </c>
      <c r="Q5226">
        <f>2*(Tabell1[[#This Row],[Recall]] * Tabell1[[#This Row],[Precision]]) / (Tabell1[[#This Row],[Recall]] + Tabell1[[#This Row],[Precision]])</f>
        <v>0.85103331377534386</v>
      </c>
      <c r="R5226">
        <v>6527</v>
      </c>
      <c r="S5226">
        <v>2255</v>
      </c>
      <c r="T5226">
        <v>2197</v>
      </c>
      <c r="U5226">
        <v>88</v>
      </c>
    </row>
    <row r="5227" spans="1:21" hidden="1" x14ac:dyDescent="0.3">
      <c r="A5227" s="25" t="s">
        <v>20</v>
      </c>
      <c r="B5227" s="21" t="s">
        <v>32</v>
      </c>
      <c r="C5227" s="23" t="s">
        <v>40</v>
      </c>
      <c r="D5227" s="23" t="s">
        <v>40</v>
      </c>
      <c r="E5227" t="s">
        <v>46</v>
      </c>
      <c r="F5227" s="19" t="s">
        <v>21</v>
      </c>
      <c r="G5227" s="25" t="s">
        <v>26</v>
      </c>
      <c r="H5227" s="21" t="s">
        <v>29</v>
      </c>
      <c r="I5227" s="21"/>
      <c r="J5227" s="21" t="s">
        <v>29</v>
      </c>
      <c r="K5227" s="26">
        <v>3.0937902927398602</v>
      </c>
      <c r="L5227" s="26">
        <v>8.5125093460083008</v>
      </c>
      <c r="N5227">
        <f>(Tabell1[[#This Row],[TP]]+Tabell1[[#This Row],[TN]])/(Tabell1[[#This Row],[TP]]+Tabell1[[#This Row],[TN]]+Tabell1[[#This Row],[FP]]+Tabell1[[#This Row],[FN]])</f>
        <v>0.85329829648423339</v>
      </c>
      <c r="O5227">
        <f>Tabell1[[#This Row],[TP]]/(Tabell1[[#This Row],[TP]]+Tabell1[[#This Row],[FP]])</f>
        <v>0.86172195303764443</v>
      </c>
      <c r="P5227">
        <f>Tabell1[[#This Row],[TP]]/(Tabell1[[#This Row],[TP]]+Tabell1[[#This Row],[FN]])</f>
        <v>0.84057444101072532</v>
      </c>
      <c r="Q5227">
        <f>2*(Tabell1[[#This Row],[Recall]] * Tabell1[[#This Row],[Precision]]) / (Tabell1[[#This Row],[Recall]] + Tabell1[[#This Row],[Precision]])</f>
        <v>0.85101683997423394</v>
      </c>
      <c r="R5227">
        <v>4624</v>
      </c>
      <c r="S5227">
        <v>4793</v>
      </c>
      <c r="T5227">
        <v>742</v>
      </c>
      <c r="U5227">
        <v>877</v>
      </c>
    </row>
    <row r="5228" spans="1:21" hidden="1" x14ac:dyDescent="0.3">
      <c r="A5228" s="25" t="s">
        <v>20</v>
      </c>
      <c r="B5228" s="23" t="s">
        <v>33</v>
      </c>
      <c r="C5228" s="23" t="s">
        <v>40</v>
      </c>
      <c r="D5228" s="20" t="s">
        <v>23</v>
      </c>
      <c r="E5228" t="s">
        <v>24</v>
      </c>
      <c r="F5228" s="25" t="s">
        <v>30</v>
      </c>
      <c r="G5228" s="25" t="s">
        <v>26</v>
      </c>
      <c r="H5228" s="21" t="s">
        <v>29</v>
      </c>
      <c r="I5228" s="25" t="s">
        <v>25</v>
      </c>
      <c r="J5228" s="21" t="s">
        <v>29</v>
      </c>
      <c r="K5228" s="26">
        <v>4.2263925075530997</v>
      </c>
      <c r="L5228" s="26">
        <v>11.9302535057067</v>
      </c>
      <c r="N5228">
        <f>(Tabell1[[#This Row],[TP]]+Tabell1[[#This Row],[TN]])/(Tabell1[[#This Row],[TP]]+Tabell1[[#This Row],[TN]]+Tabell1[[#This Row],[FP]]+Tabell1[[#This Row],[FN]])</f>
        <v>0.76880601068163301</v>
      </c>
      <c r="O5228">
        <f>Tabell1[[#This Row],[TP]]/(Tabell1[[#This Row],[TP]]+Tabell1[[#This Row],[FP]])</f>
        <v>0.97304869913275516</v>
      </c>
      <c r="P5228">
        <f>Tabell1[[#This Row],[TP]]/(Tabell1[[#This Row],[TP]]+Tabell1[[#This Row],[FN]])</f>
        <v>0.75614307931570757</v>
      </c>
      <c r="Q5228">
        <f>2*(Tabell1[[#This Row],[Recall]] * Tabell1[[#This Row],[Precision]]) / (Tabell1[[#This Row],[Recall]] + Tabell1[[#This Row],[Precision]])</f>
        <v>0.85099183197199524</v>
      </c>
      <c r="R5228">
        <v>7293</v>
      </c>
      <c r="S5228">
        <v>1200</v>
      </c>
      <c r="T5228">
        <v>202</v>
      </c>
      <c r="U5228">
        <v>2352</v>
      </c>
    </row>
    <row r="5229" spans="1:21" hidden="1" x14ac:dyDescent="0.3">
      <c r="A5229" s="23" t="s">
        <v>48</v>
      </c>
      <c r="B5229" s="21" t="s">
        <v>32</v>
      </c>
      <c r="C5229" s="23" t="s">
        <v>40</v>
      </c>
      <c r="D5229" s="20" t="s">
        <v>23</v>
      </c>
      <c r="E5229" t="s">
        <v>24</v>
      </c>
      <c r="F5229" s="19" t="s">
        <v>21</v>
      </c>
      <c r="G5229" s="21" t="s">
        <v>29</v>
      </c>
      <c r="H5229" s="21" t="s">
        <v>29</v>
      </c>
      <c r="I5229" s="25" t="s">
        <v>25</v>
      </c>
      <c r="J5229" s="25" t="s">
        <v>26</v>
      </c>
      <c r="K5229" s="26">
        <v>0.141621112823486</v>
      </c>
      <c r="L5229" s="26">
        <v>0.20087409019470201</v>
      </c>
      <c r="N5229">
        <f>(Tabell1[[#This Row],[TP]]+Tabell1[[#This Row],[TN]])/(Tabell1[[#This Row],[TP]]+Tabell1[[#This Row],[TN]]+Tabell1[[#This Row],[FP]]+Tabell1[[#This Row],[FN]])</f>
        <v>0.76672399746537523</v>
      </c>
      <c r="O5229">
        <f>Tabell1[[#This Row],[TP]]/(Tabell1[[#This Row],[TP]]+Tabell1[[#This Row],[FP]])</f>
        <v>0.96268656716417911</v>
      </c>
      <c r="P5229">
        <f>Tabell1[[#This Row],[TP]]/(Tabell1[[#This Row],[TP]]+Tabell1[[#This Row],[FN]])</f>
        <v>0.76236391912908241</v>
      </c>
      <c r="Q5229">
        <f>2*(Tabell1[[#This Row],[Recall]] * Tabell1[[#This Row],[Precision]]) / (Tabell1[[#This Row],[Recall]] + Tabell1[[#This Row],[Precision]])</f>
        <v>0.85089394202395408</v>
      </c>
      <c r="R5229">
        <v>7353</v>
      </c>
      <c r="S5229">
        <v>1117</v>
      </c>
      <c r="T5229">
        <v>285</v>
      </c>
      <c r="U5229">
        <v>2292</v>
      </c>
    </row>
    <row r="5230" spans="1:21" hidden="1" x14ac:dyDescent="0.3">
      <c r="A5230" s="23" t="s">
        <v>48</v>
      </c>
      <c r="B5230" s="21" t="s">
        <v>32</v>
      </c>
      <c r="C5230" s="23" t="s">
        <v>40</v>
      </c>
      <c r="D5230" s="20" t="s">
        <v>23</v>
      </c>
      <c r="E5230" t="s">
        <v>24</v>
      </c>
      <c r="F5230" s="19" t="s">
        <v>21</v>
      </c>
      <c r="G5230" s="21" t="s">
        <v>29</v>
      </c>
      <c r="H5230" s="21" t="s">
        <v>29</v>
      </c>
      <c r="I5230" s="25" t="s">
        <v>25</v>
      </c>
      <c r="J5230" s="21" t="s">
        <v>29</v>
      </c>
      <c r="K5230" s="26">
        <v>0.12569928169250399</v>
      </c>
      <c r="L5230" s="26">
        <v>0.20741176605224601</v>
      </c>
      <c r="N5230">
        <f>(Tabell1[[#This Row],[TP]]+Tabell1[[#This Row],[TN]])/(Tabell1[[#This Row],[TP]]+Tabell1[[#This Row],[TN]]+Tabell1[[#This Row],[FP]]+Tabell1[[#This Row],[FN]])</f>
        <v>0.76672399746537523</v>
      </c>
      <c r="O5230">
        <f>Tabell1[[#This Row],[TP]]/(Tabell1[[#This Row],[TP]]+Tabell1[[#This Row],[FP]])</f>
        <v>0.96268656716417911</v>
      </c>
      <c r="P5230">
        <f>Tabell1[[#This Row],[TP]]/(Tabell1[[#This Row],[TP]]+Tabell1[[#This Row],[FN]])</f>
        <v>0.76236391912908241</v>
      </c>
      <c r="Q5230">
        <f>2*(Tabell1[[#This Row],[Recall]] * Tabell1[[#This Row],[Precision]]) / (Tabell1[[#This Row],[Recall]] + Tabell1[[#This Row],[Precision]])</f>
        <v>0.85089394202395408</v>
      </c>
      <c r="R5230">
        <v>7353</v>
      </c>
      <c r="S5230">
        <v>1117</v>
      </c>
      <c r="T5230">
        <v>285</v>
      </c>
      <c r="U5230">
        <v>2292</v>
      </c>
    </row>
    <row r="5231" spans="1:21" hidden="1" x14ac:dyDescent="0.3">
      <c r="A5231" s="21" t="s">
        <v>31</v>
      </c>
      <c r="B5231" s="23" t="s">
        <v>33</v>
      </c>
      <c r="C5231" s="24" t="s">
        <v>38</v>
      </c>
      <c r="D5231" s="24" t="s">
        <v>38</v>
      </c>
      <c r="E5231" t="s">
        <v>45</v>
      </c>
      <c r="F5231" s="25" t="s">
        <v>30</v>
      </c>
      <c r="G5231" s="25" t="s">
        <v>26</v>
      </c>
      <c r="H5231" s="25" t="s">
        <v>26</v>
      </c>
      <c r="I5231" s="25" t="s">
        <v>25</v>
      </c>
      <c r="J5231" s="25" t="s">
        <v>26</v>
      </c>
      <c r="K5231" s="26">
        <v>317.61565279960598</v>
      </c>
      <c r="L5231" s="26">
        <v>7.5529494285583496</v>
      </c>
      <c r="N5231">
        <f>(Tabell1[[#This Row],[TP]]+Tabell1[[#This Row],[TN]])/(Tabell1[[#This Row],[TP]]+Tabell1[[#This Row],[TN]]+Tabell1[[#This Row],[FP]]+Tabell1[[#This Row],[FN]])</f>
        <v>0.79208457576579017</v>
      </c>
      <c r="O5231">
        <f>Tabell1[[#This Row],[TP]]/(Tabell1[[#This Row],[TP]]+Tabell1[[#This Row],[FP]])</f>
        <v>0.745225102319236</v>
      </c>
      <c r="P5231">
        <f>Tabell1[[#This Row],[TP]]/(Tabell1[[#This Row],[TP]]+Tabell1[[#This Row],[FN]])</f>
        <v>0.99092970521541945</v>
      </c>
      <c r="Q5231">
        <f>2*(Tabell1[[#This Row],[Recall]] * Tabell1[[#This Row],[Precision]]) / (Tabell1[[#This Row],[Recall]] + Tabell1[[#This Row],[Precision]])</f>
        <v>0.85069106482382706</v>
      </c>
      <c r="R5231">
        <v>6555</v>
      </c>
      <c r="S5231">
        <v>2211</v>
      </c>
      <c r="T5231">
        <v>2241</v>
      </c>
      <c r="U5231">
        <v>60</v>
      </c>
    </row>
    <row r="5232" spans="1:21" hidden="1" x14ac:dyDescent="0.3">
      <c r="A5232" s="21" t="s">
        <v>31</v>
      </c>
      <c r="B5232" s="25" t="s">
        <v>22</v>
      </c>
      <c r="C5232" s="23" t="s">
        <v>40</v>
      </c>
      <c r="D5232" s="23" t="s">
        <v>40</v>
      </c>
      <c r="E5232" t="s">
        <v>46</v>
      </c>
      <c r="F5232" s="19" t="s">
        <v>21</v>
      </c>
      <c r="G5232" s="21" t="s">
        <v>29</v>
      </c>
      <c r="H5232" s="25" t="s">
        <v>26</v>
      </c>
      <c r="I5232" s="21"/>
      <c r="J5232" s="21" t="s">
        <v>29</v>
      </c>
      <c r="K5232" s="26">
        <v>0.76768207550048795</v>
      </c>
      <c r="L5232" s="26">
        <v>0.51819872856140103</v>
      </c>
      <c r="N5232">
        <f>(Tabell1[[#This Row],[TP]]+Tabell1[[#This Row],[TN]])/(Tabell1[[#This Row],[TP]]+Tabell1[[#This Row],[TN]]+Tabell1[[#This Row],[FP]]+Tabell1[[#This Row],[FN]])</f>
        <v>0.85402319681043859</v>
      </c>
      <c r="O5232">
        <f>Tabell1[[#This Row],[TP]]/(Tabell1[[#This Row],[TP]]+Tabell1[[#This Row],[FP]])</f>
        <v>0.86809235427706288</v>
      </c>
      <c r="P5232">
        <f>Tabell1[[#This Row],[TP]]/(Tabell1[[#This Row],[TP]]+Tabell1[[#This Row],[FN]])</f>
        <v>0.8338483912015997</v>
      </c>
      <c r="Q5232">
        <f>2*(Tabell1[[#This Row],[Recall]] * Tabell1[[#This Row],[Precision]]) / (Tabell1[[#This Row],[Recall]] + Tabell1[[#This Row],[Precision]])</f>
        <v>0.85062586926286521</v>
      </c>
      <c r="R5232">
        <v>4587</v>
      </c>
      <c r="S5232">
        <v>4838</v>
      </c>
      <c r="T5232">
        <v>697</v>
      </c>
      <c r="U5232">
        <v>914</v>
      </c>
    </row>
    <row r="5233" spans="1:21" hidden="1" x14ac:dyDescent="0.3">
      <c r="A5233" s="25" t="s">
        <v>20</v>
      </c>
      <c r="B5233" s="21" t="s">
        <v>32</v>
      </c>
      <c r="C5233" s="23" t="s">
        <v>40</v>
      </c>
      <c r="D5233" s="23" t="s">
        <v>40</v>
      </c>
      <c r="E5233" t="s">
        <v>46</v>
      </c>
      <c r="F5233" s="19" t="s">
        <v>21</v>
      </c>
      <c r="G5233" s="21" t="s">
        <v>29</v>
      </c>
      <c r="H5233" s="21" t="s">
        <v>29</v>
      </c>
      <c r="I5233" s="21"/>
      <c r="J5233" s="21" t="s">
        <v>29</v>
      </c>
      <c r="K5233" s="26">
        <v>2.9941775798797599</v>
      </c>
      <c r="L5233" s="26">
        <v>8.8800129890441895</v>
      </c>
      <c r="N5233">
        <f>(Tabell1[[#This Row],[TP]]+Tabell1[[#This Row],[TN]])/(Tabell1[[#This Row],[TP]]+Tabell1[[#This Row],[TN]]+Tabell1[[#This Row],[FP]]+Tabell1[[#This Row],[FN]])</f>
        <v>0.8525733961580283</v>
      </c>
      <c r="O5233">
        <f>Tabell1[[#This Row],[TP]]/(Tabell1[[#This Row],[TP]]+Tabell1[[#This Row],[FP]])</f>
        <v>0.85976968796433884</v>
      </c>
      <c r="P5233">
        <f>Tabell1[[#This Row],[TP]]/(Tabell1[[#This Row],[TP]]+Tabell1[[#This Row],[FN]])</f>
        <v>0.84148336666060719</v>
      </c>
      <c r="Q5233">
        <f>2*(Tabell1[[#This Row],[Recall]] * Tabell1[[#This Row],[Precision]]) / (Tabell1[[#This Row],[Recall]] + Tabell1[[#This Row],[Precision]])</f>
        <v>0.85052824988516307</v>
      </c>
      <c r="R5233">
        <v>4629</v>
      </c>
      <c r="S5233">
        <v>4780</v>
      </c>
      <c r="T5233">
        <v>755</v>
      </c>
      <c r="U5233">
        <v>872</v>
      </c>
    </row>
    <row r="5234" spans="1:21" hidden="1" x14ac:dyDescent="0.3">
      <c r="A5234" s="21" t="s">
        <v>31</v>
      </c>
      <c r="B5234" s="23" t="s">
        <v>33</v>
      </c>
      <c r="C5234" s="25" t="s">
        <v>36</v>
      </c>
      <c r="D5234" s="25" t="s">
        <v>36</v>
      </c>
      <c r="E5234" t="s">
        <v>37</v>
      </c>
      <c r="F5234" s="25" t="s">
        <v>30</v>
      </c>
      <c r="G5234" s="25" t="s">
        <v>26</v>
      </c>
      <c r="H5234" s="25" t="s">
        <v>26</v>
      </c>
      <c r="I5234" s="25" t="s">
        <v>25</v>
      </c>
      <c r="J5234" s="21" t="s">
        <v>29</v>
      </c>
      <c r="K5234" s="26">
        <v>47.671406984329202</v>
      </c>
      <c r="L5234" s="26">
        <v>1.3402788639068599</v>
      </c>
      <c r="N5234">
        <f>(Tabell1[[#This Row],[TP]]+Tabell1[[#This Row],[TN]])/(Tabell1[[#This Row],[TP]]+Tabell1[[#This Row],[TN]]+Tabell1[[#This Row],[FP]]+Tabell1[[#This Row],[FN]])</f>
        <v>0.7656578586449666</v>
      </c>
      <c r="O5234">
        <f>Tabell1[[#This Row],[TP]]/(Tabell1[[#This Row],[TP]]+Tabell1[[#This Row],[FP]])</f>
        <v>0.74147929596093198</v>
      </c>
      <c r="P5234">
        <f>Tabell1[[#This Row],[TP]]/(Tabell1[[#This Row],[TP]]+Tabell1[[#This Row],[FN]])</f>
        <v>0.99699042407660743</v>
      </c>
      <c r="Q5234">
        <f>2*(Tabell1[[#This Row],[Recall]] * Tabell1[[#This Row],[Precision]]) / (Tabell1[[#This Row],[Recall]] + Tabell1[[#This Row],[Precision]])</f>
        <v>0.85045801972110391</v>
      </c>
      <c r="R5234">
        <v>7288</v>
      </c>
      <c r="S5234">
        <v>1086</v>
      </c>
      <c r="T5234">
        <v>2541</v>
      </c>
      <c r="U5234">
        <v>22</v>
      </c>
    </row>
    <row r="5235" spans="1:21" hidden="1" x14ac:dyDescent="0.3">
      <c r="A5235" s="25" t="s">
        <v>20</v>
      </c>
      <c r="B5235" s="23" t="s">
        <v>33</v>
      </c>
      <c r="C5235" s="23" t="s">
        <v>40</v>
      </c>
      <c r="D5235" s="20" t="s">
        <v>23</v>
      </c>
      <c r="E5235" t="s">
        <v>24</v>
      </c>
      <c r="F5235" s="25" t="s">
        <v>30</v>
      </c>
      <c r="G5235" s="25" t="s">
        <v>26</v>
      </c>
      <c r="H5235" s="25" t="s">
        <v>26</v>
      </c>
      <c r="I5235" s="25" t="s">
        <v>25</v>
      </c>
      <c r="J5235" s="21" t="s">
        <v>29</v>
      </c>
      <c r="K5235" s="26">
        <v>4.7196404933929399</v>
      </c>
      <c r="L5235" s="26">
        <v>12.0035092830657</v>
      </c>
      <c r="N5235">
        <f>(Tabell1[[#This Row],[TP]]+Tabell1[[#This Row],[TN]])/(Tabell1[[#This Row],[TP]]+Tabell1[[#This Row],[TN]]+Tabell1[[#This Row],[FP]]+Tabell1[[#This Row],[FN]])</f>
        <v>0.7679007875441296</v>
      </c>
      <c r="O5235">
        <f>Tabell1[[#This Row],[TP]]/(Tabell1[[#This Row],[TP]]+Tabell1[[#This Row],[FP]])</f>
        <v>0.97225556889422438</v>
      </c>
      <c r="P5235">
        <f>Tabell1[[#This Row],[TP]]/(Tabell1[[#This Row],[TP]]+Tabell1[[#This Row],[FN]])</f>
        <v>0.75572835666148264</v>
      </c>
      <c r="Q5235">
        <f>2*(Tabell1[[#This Row],[Recall]] * Tabell1[[#This Row],[Precision]]) / (Tabell1[[#This Row],[Recall]] + Tabell1[[#This Row],[Precision]])</f>
        <v>0.85042585462606468</v>
      </c>
      <c r="R5235">
        <v>7289</v>
      </c>
      <c r="S5235">
        <v>1194</v>
      </c>
      <c r="T5235">
        <v>208</v>
      </c>
      <c r="U5235">
        <v>2356</v>
      </c>
    </row>
    <row r="5236" spans="1:21" hidden="1" x14ac:dyDescent="0.3">
      <c r="A5236" s="21" t="s">
        <v>31</v>
      </c>
      <c r="B5236" s="23" t="s">
        <v>33</v>
      </c>
      <c r="C5236" s="24" t="s">
        <v>38</v>
      </c>
      <c r="D5236" s="24" t="s">
        <v>38</v>
      </c>
      <c r="E5236" t="s">
        <v>45</v>
      </c>
      <c r="F5236" s="25" t="s">
        <v>30</v>
      </c>
      <c r="G5236" s="25" t="s">
        <v>26</v>
      </c>
      <c r="H5236" s="21" t="s">
        <v>29</v>
      </c>
      <c r="I5236" s="25" t="s">
        <v>25</v>
      </c>
      <c r="J5236" s="25" t="s">
        <v>26</v>
      </c>
      <c r="K5236" s="26">
        <v>285.88921093940701</v>
      </c>
      <c r="L5236" s="26">
        <v>7.1594357490539497</v>
      </c>
      <c r="N5236">
        <f>(Tabell1[[#This Row],[TP]]+Tabell1[[#This Row],[TN]])/(Tabell1[[#This Row],[TP]]+Tabell1[[#This Row],[TN]]+Tabell1[[#This Row],[FP]]+Tabell1[[#This Row],[FN]])</f>
        <v>0.79136170597271172</v>
      </c>
      <c r="O5236">
        <f>Tabell1[[#This Row],[TP]]/(Tabell1[[#This Row],[TP]]+Tabell1[[#This Row],[FP]])</f>
        <v>0.74449239155121505</v>
      </c>
      <c r="P5236">
        <f>Tabell1[[#This Row],[TP]]/(Tabell1[[#This Row],[TP]]+Tabell1[[#This Row],[FN]])</f>
        <v>0.99108087679516255</v>
      </c>
      <c r="Q5236">
        <f>2*(Tabell1[[#This Row],[Recall]] * Tabell1[[#This Row],[Precision]]) / (Tabell1[[#This Row],[Recall]] + Tabell1[[#This Row],[Precision]])</f>
        <v>0.85026911354646262</v>
      </c>
      <c r="R5236">
        <v>6556</v>
      </c>
      <c r="S5236">
        <v>2202</v>
      </c>
      <c r="T5236">
        <v>2250</v>
      </c>
      <c r="U5236">
        <v>59</v>
      </c>
    </row>
    <row r="5237" spans="1:21" hidden="1" x14ac:dyDescent="0.3">
      <c r="A5237" s="25" t="s">
        <v>20</v>
      </c>
      <c r="B5237" s="23" t="s">
        <v>33</v>
      </c>
      <c r="C5237" s="23" t="s">
        <v>40</v>
      </c>
      <c r="D5237" s="20" t="s">
        <v>23</v>
      </c>
      <c r="E5237" t="s">
        <v>24</v>
      </c>
      <c r="F5237" s="19" t="s">
        <v>21</v>
      </c>
      <c r="G5237" s="25" t="s">
        <v>26</v>
      </c>
      <c r="H5237" s="21" t="s">
        <v>29</v>
      </c>
      <c r="I5237" s="25" t="s">
        <v>25</v>
      </c>
      <c r="J5237" s="21" t="s">
        <v>29</v>
      </c>
      <c r="K5237" s="26">
        <v>2.0273244380950901</v>
      </c>
      <c r="L5237" s="26">
        <v>5.0556313991546604</v>
      </c>
      <c r="N5237">
        <f>(Tabell1[[#This Row],[TP]]+Tabell1[[#This Row],[TN]])/(Tabell1[[#This Row],[TP]]+Tabell1[[#This Row],[TN]]+Tabell1[[#This Row],[FP]]+Tabell1[[#This Row],[FN]])</f>
        <v>0.76744817597537796</v>
      </c>
      <c r="O5237">
        <f>Tabell1[[#This Row],[TP]]/(Tabell1[[#This Row],[TP]]+Tabell1[[#This Row],[FP]])</f>
        <v>0.97489932885906039</v>
      </c>
      <c r="P5237">
        <f>Tabell1[[#This Row],[TP]]/(Tabell1[[#This Row],[TP]]+Tabell1[[#This Row],[FN]])</f>
        <v>0.7530326594090202</v>
      </c>
      <c r="Q5237">
        <f>2*(Tabell1[[#This Row],[Recall]] * Tabell1[[#This Row],[Precision]]) / (Tabell1[[#This Row],[Recall]] + Tabell1[[#This Row],[Precision]])</f>
        <v>0.8497221409768938</v>
      </c>
      <c r="R5237">
        <v>7263</v>
      </c>
      <c r="S5237">
        <v>1215</v>
      </c>
      <c r="T5237">
        <v>187</v>
      </c>
      <c r="U5237">
        <v>2382</v>
      </c>
    </row>
    <row r="5238" spans="1:21" hidden="1" x14ac:dyDescent="0.3">
      <c r="A5238" s="21" t="s">
        <v>31</v>
      </c>
      <c r="B5238" s="23" t="s">
        <v>33</v>
      </c>
      <c r="C5238" s="25" t="s">
        <v>36</v>
      </c>
      <c r="D5238" s="25" t="s">
        <v>36</v>
      </c>
      <c r="E5238" t="s">
        <v>37</v>
      </c>
      <c r="F5238" s="25" t="s">
        <v>30</v>
      </c>
      <c r="G5238" s="21" t="s">
        <v>29</v>
      </c>
      <c r="H5238" s="25" t="s">
        <v>26</v>
      </c>
      <c r="I5238" s="25" t="s">
        <v>25</v>
      </c>
      <c r="J5238" s="21" t="s">
        <v>29</v>
      </c>
      <c r="K5238" s="26">
        <v>47.913001060485797</v>
      </c>
      <c r="L5238" s="26">
        <v>1.34633016586303</v>
      </c>
      <c r="N5238">
        <f>(Tabell1[[#This Row],[TP]]+Tabell1[[#This Row],[TN]])/(Tabell1[[#This Row],[TP]]+Tabell1[[#This Row],[TN]]+Tabell1[[#This Row],[FP]]+Tabell1[[#This Row],[FN]])</f>
        <v>0.76419493462558286</v>
      </c>
      <c r="O5238">
        <f>Tabell1[[#This Row],[TP]]/(Tabell1[[#This Row],[TP]]+Tabell1[[#This Row],[FP]])</f>
        <v>0.74017666768199819</v>
      </c>
      <c r="P5238">
        <f>Tabell1[[#This Row],[TP]]/(Tabell1[[#This Row],[TP]]+Tabell1[[#This Row],[FN]])</f>
        <v>0.99726402188782493</v>
      </c>
      <c r="Q5238">
        <f>2*(Tabell1[[#This Row],[Recall]] * Tabell1[[#This Row],[Precision]]) / (Tabell1[[#This Row],[Recall]] + Tabell1[[#This Row],[Precision]])</f>
        <v>0.84969986595955482</v>
      </c>
      <c r="R5238">
        <v>7290</v>
      </c>
      <c r="S5238">
        <v>1068</v>
      </c>
      <c r="T5238">
        <v>2559</v>
      </c>
      <c r="U5238">
        <v>20</v>
      </c>
    </row>
    <row r="5239" spans="1:21" hidden="1" x14ac:dyDescent="0.3">
      <c r="A5239" s="25" t="s">
        <v>20</v>
      </c>
      <c r="B5239" s="23" t="s">
        <v>33</v>
      </c>
      <c r="C5239" s="23" t="s">
        <v>40</v>
      </c>
      <c r="D5239" s="20" t="s">
        <v>23</v>
      </c>
      <c r="E5239" t="s">
        <v>24</v>
      </c>
      <c r="F5239" s="19" t="s">
        <v>21</v>
      </c>
      <c r="G5239" s="25" t="s">
        <v>26</v>
      </c>
      <c r="H5239" s="25" t="s">
        <v>26</v>
      </c>
      <c r="I5239" s="25" t="s">
        <v>25</v>
      </c>
      <c r="J5239" s="25" t="s">
        <v>26</v>
      </c>
      <c r="K5239" s="26">
        <v>1.4125344753265301</v>
      </c>
      <c r="L5239" s="26">
        <v>3.6207864284515301</v>
      </c>
      <c r="N5239">
        <f>(Tabell1[[#This Row],[TP]]+Tabell1[[#This Row],[TN]])/(Tabell1[[#This Row],[TP]]+Tabell1[[#This Row],[TN]]+Tabell1[[#This Row],[FP]]+Tabell1[[#This Row],[FN]])</f>
        <v>0.76609034126912279</v>
      </c>
      <c r="O5239">
        <f>Tabell1[[#This Row],[TP]]/(Tabell1[[#This Row],[TP]]+Tabell1[[#This Row],[FP]])</f>
        <v>0.97281371367349667</v>
      </c>
      <c r="P5239">
        <f>Tabell1[[#This Row],[TP]]/(Tabell1[[#This Row],[TP]]+Tabell1[[#This Row],[FN]])</f>
        <v>0.75313634007257646</v>
      </c>
      <c r="Q5239">
        <f>2*(Tabell1[[#This Row],[Recall]] * Tabell1[[#This Row],[Precision]]) / (Tabell1[[#This Row],[Recall]] + Tabell1[[#This Row],[Precision]])</f>
        <v>0.84899485741000469</v>
      </c>
      <c r="R5239">
        <v>7264</v>
      </c>
      <c r="S5239">
        <v>1199</v>
      </c>
      <c r="T5239">
        <v>203</v>
      </c>
      <c r="U5239">
        <v>2381</v>
      </c>
    </row>
    <row r="5240" spans="1:21" hidden="1" x14ac:dyDescent="0.3">
      <c r="A5240" s="21" t="s">
        <v>31</v>
      </c>
      <c r="B5240" s="25" t="s">
        <v>22</v>
      </c>
      <c r="C5240" s="23" t="s">
        <v>40</v>
      </c>
      <c r="D5240" s="23" t="s">
        <v>40</v>
      </c>
      <c r="E5240" t="s">
        <v>46</v>
      </c>
      <c r="F5240" s="19" t="s">
        <v>21</v>
      </c>
      <c r="G5240" s="25" t="s">
        <v>26</v>
      </c>
      <c r="H5240" s="25" t="s">
        <v>26</v>
      </c>
      <c r="I5240" s="21"/>
      <c r="J5240" s="21" t="s">
        <v>29</v>
      </c>
      <c r="K5240" s="26">
        <v>1.0656325817108101</v>
      </c>
      <c r="L5240" s="26">
        <v>0.55448055267333896</v>
      </c>
      <c r="N5240">
        <f>(Tabell1[[#This Row],[TP]]+Tabell1[[#This Row],[TN]])/(Tabell1[[#This Row],[TP]]+Tabell1[[#This Row],[TN]]+Tabell1[[#This Row],[FP]]+Tabell1[[#This Row],[FN]])</f>
        <v>0.85338890902500908</v>
      </c>
      <c r="O5240">
        <f>Tabell1[[#This Row],[TP]]/(Tabell1[[#This Row],[TP]]+Tabell1[[#This Row],[FP]])</f>
        <v>0.87272029180264921</v>
      </c>
      <c r="P5240">
        <f>Tabell1[[#This Row],[TP]]/(Tabell1[[#This Row],[TP]]+Tabell1[[#This Row],[FN]])</f>
        <v>0.82639520087256857</v>
      </c>
      <c r="Q5240">
        <f>2*(Tabell1[[#This Row],[Recall]] * Tabell1[[#This Row],[Precision]]) / (Tabell1[[#This Row],[Recall]] + Tabell1[[#This Row],[Precision]])</f>
        <v>0.84892623716153115</v>
      </c>
      <c r="R5240">
        <v>4546</v>
      </c>
      <c r="S5240">
        <v>4872</v>
      </c>
      <c r="T5240">
        <v>663</v>
      </c>
      <c r="U5240">
        <v>955</v>
      </c>
    </row>
    <row r="5241" spans="1:21" hidden="1" x14ac:dyDescent="0.3">
      <c r="A5241" s="25" t="s">
        <v>20</v>
      </c>
      <c r="B5241" s="23" t="s">
        <v>33</v>
      </c>
      <c r="C5241" s="23" t="s">
        <v>40</v>
      </c>
      <c r="D5241" s="20" t="s">
        <v>23</v>
      </c>
      <c r="E5241" t="s">
        <v>24</v>
      </c>
      <c r="F5241" s="25" t="s">
        <v>30</v>
      </c>
      <c r="G5241" s="25" t="s">
        <v>26</v>
      </c>
      <c r="H5241" s="25" t="s">
        <v>26</v>
      </c>
      <c r="I5241" s="25" t="s">
        <v>25</v>
      </c>
      <c r="J5241" s="25" t="s">
        <v>26</v>
      </c>
      <c r="K5241" s="26">
        <v>3.9238765239715501</v>
      </c>
      <c r="L5241" s="26">
        <v>9.6469058990478498</v>
      </c>
      <c r="N5241">
        <f>(Tabell1[[#This Row],[TP]]+Tabell1[[#This Row],[TN]])/(Tabell1[[#This Row],[TP]]+Tabell1[[#This Row],[TN]]+Tabell1[[#This Row],[FP]]+Tabell1[[#This Row],[FN]])</f>
        <v>0.76609034126912279</v>
      </c>
      <c r="O5241">
        <f>Tabell1[[#This Row],[TP]]/(Tabell1[[#This Row],[TP]]+Tabell1[[#This Row],[FP]])</f>
        <v>0.97472098964636278</v>
      </c>
      <c r="P5241">
        <f>Tabell1[[#This Row],[TP]]/(Tabell1[[#This Row],[TP]]+Tabell1[[#This Row],[FN]])</f>
        <v>0.75158113011923278</v>
      </c>
      <c r="Q5241">
        <f>2*(Tabell1[[#This Row],[Recall]] * Tabell1[[#This Row],[Precision]]) / (Tabell1[[#This Row],[Recall]] + Tabell1[[#This Row],[Precision]])</f>
        <v>0.84872965694883495</v>
      </c>
      <c r="R5241">
        <v>7249</v>
      </c>
      <c r="S5241">
        <v>1214</v>
      </c>
      <c r="T5241">
        <v>188</v>
      </c>
      <c r="U5241">
        <v>2396</v>
      </c>
    </row>
    <row r="5242" spans="1:21" hidden="1" x14ac:dyDescent="0.3">
      <c r="A5242" s="25" t="s">
        <v>20</v>
      </c>
      <c r="B5242" s="23" t="s">
        <v>33</v>
      </c>
      <c r="C5242" s="23" t="s">
        <v>40</v>
      </c>
      <c r="D5242" s="20" t="s">
        <v>23</v>
      </c>
      <c r="E5242" t="s">
        <v>24</v>
      </c>
      <c r="F5242" s="19" t="s">
        <v>21</v>
      </c>
      <c r="G5242" s="21" t="s">
        <v>29</v>
      </c>
      <c r="H5242" s="25" t="s">
        <v>26</v>
      </c>
      <c r="I5242" s="25" t="s">
        <v>25</v>
      </c>
      <c r="J5242" s="21" t="s">
        <v>29</v>
      </c>
      <c r="K5242" s="26">
        <v>2.1435344219207701</v>
      </c>
      <c r="L5242" s="26">
        <v>5.0498270988464302</v>
      </c>
      <c r="N5242">
        <f>(Tabell1[[#This Row],[TP]]+Tabell1[[#This Row],[TN]])/(Tabell1[[#This Row],[TP]]+Tabell1[[#This Row],[TN]]+Tabell1[[#This Row],[FP]]+Tabell1[[#This Row],[FN]])</f>
        <v>0.76590929664162211</v>
      </c>
      <c r="O5242">
        <f>Tabell1[[#This Row],[TP]]/(Tabell1[[#This Row],[TP]]+Tabell1[[#This Row],[FP]])</f>
        <v>0.97420395002015314</v>
      </c>
      <c r="P5242">
        <f>Tabell1[[#This Row],[TP]]/(Tabell1[[#This Row],[TP]]+Tabell1[[#This Row],[FN]])</f>
        <v>0.7517884914463453</v>
      </c>
      <c r="Q5242">
        <f>2*(Tabell1[[#This Row],[Recall]] * Tabell1[[#This Row],[Precision]]) / (Tabell1[[#This Row],[Recall]] + Tabell1[[#This Row],[Precision]])</f>
        <v>0.84866573033707871</v>
      </c>
      <c r="R5242">
        <v>7251</v>
      </c>
      <c r="S5242">
        <v>1210</v>
      </c>
      <c r="T5242">
        <v>192</v>
      </c>
      <c r="U5242">
        <v>2394</v>
      </c>
    </row>
    <row r="5243" spans="1:21" hidden="1" x14ac:dyDescent="0.3">
      <c r="A5243" s="23" t="s">
        <v>48</v>
      </c>
      <c r="B5243" s="21" t="s">
        <v>32</v>
      </c>
      <c r="C5243" s="23" t="s">
        <v>40</v>
      </c>
      <c r="D5243" s="20" t="s">
        <v>23</v>
      </c>
      <c r="E5243" t="s">
        <v>24</v>
      </c>
      <c r="F5243" s="25" t="s">
        <v>30</v>
      </c>
      <c r="G5243" s="25" t="s">
        <v>26</v>
      </c>
      <c r="H5243" s="21" t="s">
        <v>29</v>
      </c>
      <c r="I5243" s="21"/>
      <c r="J5243" s="21" t="s">
        <v>29</v>
      </c>
      <c r="K5243" s="26">
        <v>0.64804100990295399</v>
      </c>
      <c r="L5243" s="26">
        <v>0.41201949119567799</v>
      </c>
      <c r="N5243">
        <f>(Tabell1[[#This Row],[TP]]+Tabell1[[#This Row],[TN]])/(Tabell1[[#This Row],[TP]]+Tabell1[[#This Row],[TN]]+Tabell1[[#This Row],[FP]]+Tabell1[[#This Row],[FN]])</f>
        <v>0.76482302887661813</v>
      </c>
      <c r="O5243">
        <f>Tabell1[[#This Row],[TP]]/(Tabell1[[#This Row],[TP]]+Tabell1[[#This Row],[FP]])</f>
        <v>0.96898708904565423</v>
      </c>
      <c r="P5243">
        <f>Tabell1[[#This Row],[TP]]/(Tabell1[[#This Row],[TP]]+Tabell1[[#This Row],[FN]])</f>
        <v>0.7547952306894764</v>
      </c>
      <c r="Q5243">
        <f>2*(Tabell1[[#This Row],[Recall]] * Tabell1[[#This Row],[Precision]]) / (Tabell1[[#This Row],[Recall]] + Tabell1[[#This Row],[Precision]])</f>
        <v>0.84858375101993233</v>
      </c>
      <c r="R5243">
        <v>7280</v>
      </c>
      <c r="S5243">
        <v>1169</v>
      </c>
      <c r="T5243">
        <v>233</v>
      </c>
      <c r="U5243">
        <v>2365</v>
      </c>
    </row>
    <row r="5244" spans="1:21" hidden="1" x14ac:dyDescent="0.3">
      <c r="A5244" s="23" t="s">
        <v>48</v>
      </c>
      <c r="B5244" s="21" t="s">
        <v>32</v>
      </c>
      <c r="C5244" s="23" t="s">
        <v>40</v>
      </c>
      <c r="D5244" s="20" t="s">
        <v>23</v>
      </c>
      <c r="E5244" t="s">
        <v>24</v>
      </c>
      <c r="F5244" s="25" t="s">
        <v>30</v>
      </c>
      <c r="G5244" s="25" t="s">
        <v>26</v>
      </c>
      <c r="H5244" s="21" t="s">
        <v>29</v>
      </c>
      <c r="I5244" s="21"/>
      <c r="J5244" s="25" t="s">
        <v>26</v>
      </c>
      <c r="K5244" s="26">
        <v>0.56041765213012695</v>
      </c>
      <c r="L5244" s="26">
        <v>0.50761079788207997</v>
      </c>
      <c r="N5244">
        <f>(Tabell1[[#This Row],[TP]]+Tabell1[[#This Row],[TN]])/(Tabell1[[#This Row],[TP]]+Tabell1[[#This Row],[TN]]+Tabell1[[#This Row],[FP]]+Tabell1[[#This Row],[FN]])</f>
        <v>0.76482302887661813</v>
      </c>
      <c r="O5244">
        <f>Tabell1[[#This Row],[TP]]/(Tabell1[[#This Row],[TP]]+Tabell1[[#This Row],[FP]])</f>
        <v>0.96898708904565423</v>
      </c>
      <c r="P5244">
        <f>Tabell1[[#This Row],[TP]]/(Tabell1[[#This Row],[TP]]+Tabell1[[#This Row],[FN]])</f>
        <v>0.7547952306894764</v>
      </c>
      <c r="Q5244">
        <f>2*(Tabell1[[#This Row],[Recall]] * Tabell1[[#This Row],[Precision]]) / (Tabell1[[#This Row],[Recall]] + Tabell1[[#This Row],[Precision]])</f>
        <v>0.84858375101993233</v>
      </c>
      <c r="R5244">
        <v>7280</v>
      </c>
      <c r="S5244">
        <v>1169</v>
      </c>
      <c r="T5244">
        <v>233</v>
      </c>
      <c r="U5244">
        <v>2365</v>
      </c>
    </row>
    <row r="5245" spans="1:21" hidden="1" x14ac:dyDescent="0.3">
      <c r="A5245" s="23" t="s">
        <v>48</v>
      </c>
      <c r="B5245" s="21" t="s">
        <v>32</v>
      </c>
      <c r="C5245" s="23" t="s">
        <v>40</v>
      </c>
      <c r="D5245" s="20" t="s">
        <v>23</v>
      </c>
      <c r="E5245" t="s">
        <v>24</v>
      </c>
      <c r="F5245" s="25" t="s">
        <v>30</v>
      </c>
      <c r="G5245" s="21" t="s">
        <v>29</v>
      </c>
      <c r="H5245" s="21" t="s">
        <v>29</v>
      </c>
      <c r="I5245" s="21"/>
      <c r="J5245" s="25" t="s">
        <v>26</v>
      </c>
      <c r="K5245" s="26">
        <v>0.787378549575805</v>
      </c>
      <c r="L5245" s="26">
        <v>0.39532947540283198</v>
      </c>
      <c r="N5245">
        <f>(Tabell1[[#This Row],[TP]]+Tabell1[[#This Row],[TN]])/(Tabell1[[#This Row],[TP]]+Tabell1[[#This Row],[TN]]+Tabell1[[#This Row],[FP]]+Tabell1[[#This Row],[FN]])</f>
        <v>0.76455146193536705</v>
      </c>
      <c r="O5245">
        <f>Tabell1[[#This Row],[TP]]/(Tabell1[[#This Row],[TP]]+Tabell1[[#This Row],[FP]])</f>
        <v>0.96897470039946743</v>
      </c>
      <c r="P5245">
        <f>Tabell1[[#This Row],[TP]]/(Tabell1[[#This Row],[TP]]+Tabell1[[#This Row],[FN]])</f>
        <v>0.75448418869880762</v>
      </c>
      <c r="Q5245">
        <f>2*(Tabell1[[#This Row],[Recall]] * Tabell1[[#This Row],[Precision]]) / (Tabell1[[#This Row],[Recall]] + Tabell1[[#This Row],[Precision]])</f>
        <v>0.84838239580297292</v>
      </c>
      <c r="R5245">
        <v>7277</v>
      </c>
      <c r="S5245">
        <v>1169</v>
      </c>
      <c r="T5245">
        <v>233</v>
      </c>
      <c r="U5245">
        <v>2368</v>
      </c>
    </row>
    <row r="5246" spans="1:21" hidden="1" x14ac:dyDescent="0.3">
      <c r="A5246" s="23" t="s">
        <v>48</v>
      </c>
      <c r="B5246" s="21" t="s">
        <v>32</v>
      </c>
      <c r="C5246" s="23" t="s">
        <v>40</v>
      </c>
      <c r="D5246" s="20" t="s">
        <v>23</v>
      </c>
      <c r="E5246" t="s">
        <v>24</v>
      </c>
      <c r="F5246" s="25" t="s">
        <v>30</v>
      </c>
      <c r="G5246" s="21" t="s">
        <v>29</v>
      </c>
      <c r="H5246" s="21" t="s">
        <v>29</v>
      </c>
      <c r="I5246" s="21"/>
      <c r="J5246" s="21" t="s">
        <v>29</v>
      </c>
      <c r="K5246" s="26">
        <v>0.49312353134155201</v>
      </c>
      <c r="L5246" s="26">
        <v>0.39482927322387601</v>
      </c>
      <c r="N5246">
        <f>(Tabell1[[#This Row],[TP]]+Tabell1[[#This Row],[TN]])/(Tabell1[[#This Row],[TP]]+Tabell1[[#This Row],[TN]]+Tabell1[[#This Row],[FP]]+Tabell1[[#This Row],[FN]])</f>
        <v>0.76455146193536705</v>
      </c>
      <c r="O5246">
        <f>Tabell1[[#This Row],[TP]]/(Tabell1[[#This Row],[TP]]+Tabell1[[#This Row],[FP]])</f>
        <v>0.96897470039946743</v>
      </c>
      <c r="P5246">
        <f>Tabell1[[#This Row],[TP]]/(Tabell1[[#This Row],[TP]]+Tabell1[[#This Row],[FN]])</f>
        <v>0.75448418869880762</v>
      </c>
      <c r="Q5246">
        <f>2*(Tabell1[[#This Row],[Recall]] * Tabell1[[#This Row],[Precision]]) / (Tabell1[[#This Row],[Recall]] + Tabell1[[#This Row],[Precision]])</f>
        <v>0.84838239580297292</v>
      </c>
      <c r="R5246">
        <v>7277</v>
      </c>
      <c r="S5246">
        <v>1169</v>
      </c>
      <c r="T5246">
        <v>233</v>
      </c>
      <c r="U5246">
        <v>2368</v>
      </c>
    </row>
    <row r="5247" spans="1:21" hidden="1" x14ac:dyDescent="0.3">
      <c r="A5247" s="21" t="s">
        <v>31</v>
      </c>
      <c r="B5247" s="23" t="s">
        <v>33</v>
      </c>
      <c r="C5247" s="25" t="s">
        <v>36</v>
      </c>
      <c r="D5247" s="25" t="s">
        <v>36</v>
      </c>
      <c r="E5247" t="s">
        <v>37</v>
      </c>
      <c r="F5247" s="25" t="s">
        <v>30</v>
      </c>
      <c r="G5247" s="21" t="s">
        <v>29</v>
      </c>
      <c r="H5247" s="25" t="s">
        <v>26</v>
      </c>
      <c r="I5247" s="21"/>
      <c r="J5247" s="21" t="s">
        <v>29</v>
      </c>
      <c r="K5247" s="26">
        <v>43.267649888992302</v>
      </c>
      <c r="L5247" s="26">
        <v>1.3961052894592201</v>
      </c>
      <c r="N5247">
        <f>(Tabell1[[#This Row],[TP]]+Tabell1[[#This Row],[TN]])/(Tabell1[[#This Row],[TP]]+Tabell1[[#This Row],[TN]]+Tabell1[[#This Row],[FP]]+Tabell1[[#This Row],[FN]])</f>
        <v>0.76117765383560387</v>
      </c>
      <c r="O5247">
        <f>Tabell1[[#This Row],[TP]]/(Tabell1[[#This Row],[TP]]+Tabell1[[#This Row],[FP]])</f>
        <v>0.7372727272727273</v>
      </c>
      <c r="P5247">
        <f>Tabell1[[#This Row],[TP]]/(Tabell1[[#This Row],[TP]]+Tabell1[[#This Row],[FN]])</f>
        <v>0.99849521203830371</v>
      </c>
      <c r="Q5247">
        <f>2*(Tabell1[[#This Row],[Recall]] * Tabell1[[#This Row],[Precision]]) / (Tabell1[[#This Row],[Recall]] + Tabell1[[#This Row],[Precision]])</f>
        <v>0.84822777454968046</v>
      </c>
      <c r="R5247">
        <v>7299</v>
      </c>
      <c r="S5247">
        <v>1026</v>
      </c>
      <c r="T5247">
        <v>2601</v>
      </c>
      <c r="U5247">
        <v>11</v>
      </c>
    </row>
    <row r="5248" spans="1:21" hidden="1" x14ac:dyDescent="0.3">
      <c r="A5248" s="23" t="s">
        <v>48</v>
      </c>
      <c r="B5248" s="25" t="s">
        <v>22</v>
      </c>
      <c r="C5248" s="24" t="s">
        <v>38</v>
      </c>
      <c r="D5248" s="24" t="s">
        <v>38</v>
      </c>
      <c r="E5248" t="s">
        <v>45</v>
      </c>
      <c r="F5248" s="19" t="s">
        <v>21</v>
      </c>
      <c r="G5248" s="21" t="s">
        <v>29</v>
      </c>
      <c r="H5248" s="21" t="s">
        <v>29</v>
      </c>
      <c r="I5248" s="21"/>
      <c r="J5248" s="21" t="s">
        <v>29</v>
      </c>
      <c r="K5248" s="26">
        <v>0.12865900993347101</v>
      </c>
      <c r="L5248" s="26">
        <v>0.399934291839599</v>
      </c>
      <c r="N5248">
        <f>(Tabell1[[#This Row],[TP]]+Tabell1[[#This Row],[TN]])/(Tabell1[[#This Row],[TP]]+Tabell1[[#This Row],[TN]]+Tabell1[[#This Row],[FP]]+Tabell1[[#This Row],[FN]])</f>
        <v>0.78684376976597092</v>
      </c>
      <c r="O5248">
        <f>Tabell1[[#This Row],[TP]]/(Tabell1[[#This Row],[TP]]+Tabell1[[#This Row],[FP]])</f>
        <v>0.73974763406940058</v>
      </c>
      <c r="P5248">
        <f>Tabell1[[#This Row],[TP]]/(Tabell1[[#This Row],[TP]]+Tabell1[[#This Row],[FN]])</f>
        <v>0.99259259259259258</v>
      </c>
      <c r="Q5248">
        <f>2*(Tabell1[[#This Row],[Recall]] * Tabell1[[#This Row],[Precision]]) / (Tabell1[[#This Row],[Recall]] + Tabell1[[#This Row],[Precision]])</f>
        <v>0.84771802982376865</v>
      </c>
      <c r="R5248">
        <v>6566</v>
      </c>
      <c r="S5248">
        <v>2142</v>
      </c>
      <c r="T5248">
        <v>2310</v>
      </c>
      <c r="U5248">
        <v>49</v>
      </c>
    </row>
    <row r="5249" spans="1:21" hidden="1" x14ac:dyDescent="0.3">
      <c r="A5249" s="23" t="s">
        <v>48</v>
      </c>
      <c r="B5249" s="25" t="s">
        <v>22</v>
      </c>
      <c r="C5249" s="24" t="s">
        <v>38</v>
      </c>
      <c r="D5249" s="24" t="s">
        <v>38</v>
      </c>
      <c r="E5249" t="s">
        <v>45</v>
      </c>
      <c r="F5249" s="19" t="s">
        <v>21</v>
      </c>
      <c r="G5249" s="21" t="s">
        <v>29</v>
      </c>
      <c r="H5249" s="21" t="s">
        <v>29</v>
      </c>
      <c r="I5249" s="21"/>
      <c r="J5249" s="25" t="s">
        <v>26</v>
      </c>
      <c r="K5249" s="26">
        <v>0.12769269943237299</v>
      </c>
      <c r="L5249" s="26">
        <v>0.358078002929687</v>
      </c>
      <c r="N5249">
        <f>(Tabell1[[#This Row],[TP]]+Tabell1[[#This Row],[TN]])/(Tabell1[[#This Row],[TP]]+Tabell1[[#This Row],[TN]]+Tabell1[[#This Row],[FP]]+Tabell1[[#This Row],[FN]])</f>
        <v>0.78639197614529688</v>
      </c>
      <c r="O5249">
        <f>Tabell1[[#This Row],[TP]]/(Tabell1[[#This Row],[TP]]+Tabell1[[#This Row],[FP]])</f>
        <v>0.73943899966204796</v>
      </c>
      <c r="P5249">
        <f>Tabell1[[#This Row],[TP]]/(Tabell1[[#This Row],[TP]]+Tabell1[[#This Row],[FN]])</f>
        <v>0.99229024943310662</v>
      </c>
      <c r="Q5249">
        <f>2*(Tabell1[[#This Row],[Recall]] * Tabell1[[#This Row],[Precision]]) / (Tabell1[[#This Row],[Recall]] + Tabell1[[#This Row],[Precision]])</f>
        <v>0.8474051123160341</v>
      </c>
      <c r="R5249">
        <v>6564</v>
      </c>
      <c r="S5249">
        <v>2139</v>
      </c>
      <c r="T5249">
        <v>2313</v>
      </c>
      <c r="U5249">
        <v>51</v>
      </c>
    </row>
    <row r="5250" spans="1:21" hidden="1" x14ac:dyDescent="0.3">
      <c r="A5250" s="25" t="s">
        <v>20</v>
      </c>
      <c r="B5250" s="21" t="s">
        <v>32</v>
      </c>
      <c r="C5250" s="23" t="s">
        <v>40</v>
      </c>
      <c r="D5250" s="23" t="s">
        <v>40</v>
      </c>
      <c r="E5250" t="s">
        <v>41</v>
      </c>
      <c r="F5250" s="19" t="s">
        <v>21</v>
      </c>
      <c r="G5250" s="25" t="s">
        <v>26</v>
      </c>
      <c r="H5250" s="21" t="s">
        <v>29</v>
      </c>
      <c r="I5250" s="25" t="s">
        <v>25</v>
      </c>
      <c r="J5250" s="21" t="s">
        <v>29</v>
      </c>
      <c r="K5250" s="26">
        <v>1.91596031188964</v>
      </c>
      <c r="L5250" s="26">
        <v>5.3191428184509197</v>
      </c>
      <c r="N5250">
        <f>(Tabell1[[#This Row],[TP]]+Tabell1[[#This Row],[TN]])/(Tabell1[[#This Row],[TP]]+Tabell1[[#This Row],[TN]]+Tabell1[[#This Row],[FP]]+Tabell1[[#This Row],[FN]])</f>
        <v>0.85590544076513575</v>
      </c>
      <c r="O5250">
        <f>Tabell1[[#This Row],[TP]]/(Tabell1[[#This Row],[TP]]+Tabell1[[#This Row],[FP]])</f>
        <v>0.9004874086108855</v>
      </c>
      <c r="P5250">
        <f>Tabell1[[#This Row],[TP]]/(Tabell1[[#This Row],[TP]]+Tabell1[[#This Row],[FN]])</f>
        <v>0.80021656740660529</v>
      </c>
      <c r="Q5250">
        <f>2*(Tabell1[[#This Row],[Recall]] * Tabell1[[#This Row],[Precision]]) / (Tabell1[[#This Row],[Recall]] + Tabell1[[#This Row],[Precision]])</f>
        <v>0.847396082178691</v>
      </c>
      <c r="R5250">
        <v>4434</v>
      </c>
      <c r="S5250">
        <v>5052</v>
      </c>
      <c r="T5250">
        <v>490</v>
      </c>
      <c r="U5250">
        <v>1107</v>
      </c>
    </row>
    <row r="5251" spans="1:21" hidden="1" x14ac:dyDescent="0.3">
      <c r="A5251" s="25" t="s">
        <v>20</v>
      </c>
      <c r="B5251" s="21" t="s">
        <v>32</v>
      </c>
      <c r="C5251" s="23" t="s">
        <v>40</v>
      </c>
      <c r="D5251" s="23" t="s">
        <v>40</v>
      </c>
      <c r="E5251" t="s">
        <v>41</v>
      </c>
      <c r="F5251" s="19" t="s">
        <v>21</v>
      </c>
      <c r="G5251" s="21" t="s">
        <v>29</v>
      </c>
      <c r="H5251" s="21" t="s">
        <v>29</v>
      </c>
      <c r="I5251" s="25" t="s">
        <v>25</v>
      </c>
      <c r="J5251" s="21" t="s">
        <v>29</v>
      </c>
      <c r="K5251" s="26">
        <v>1.9069018363952599</v>
      </c>
      <c r="L5251" s="26">
        <v>5.3112444877624503</v>
      </c>
      <c r="N5251">
        <f>(Tabell1[[#This Row],[TP]]+Tabell1[[#This Row],[TN]])/(Tabell1[[#This Row],[TP]]+Tabell1[[#This Row],[TN]]+Tabell1[[#This Row],[FP]]+Tabell1[[#This Row],[FN]])</f>
        <v>0.85590544076513575</v>
      </c>
      <c r="O5251">
        <f>Tabell1[[#This Row],[TP]]/(Tabell1[[#This Row],[TP]]+Tabell1[[#This Row],[FP]])</f>
        <v>0.9004874086108855</v>
      </c>
      <c r="P5251">
        <f>Tabell1[[#This Row],[TP]]/(Tabell1[[#This Row],[TP]]+Tabell1[[#This Row],[FN]])</f>
        <v>0.80021656740660529</v>
      </c>
      <c r="Q5251">
        <f>2*(Tabell1[[#This Row],[Recall]] * Tabell1[[#This Row],[Precision]]) / (Tabell1[[#This Row],[Recall]] + Tabell1[[#This Row],[Precision]])</f>
        <v>0.847396082178691</v>
      </c>
      <c r="R5251">
        <v>4434</v>
      </c>
      <c r="S5251">
        <v>5052</v>
      </c>
      <c r="T5251">
        <v>490</v>
      </c>
      <c r="U5251">
        <v>1107</v>
      </c>
    </row>
    <row r="5252" spans="1:21" hidden="1" x14ac:dyDescent="0.3">
      <c r="A5252" s="21" t="s">
        <v>31</v>
      </c>
      <c r="B5252" s="23" t="s">
        <v>33</v>
      </c>
      <c r="C5252" s="23" t="s">
        <v>40</v>
      </c>
      <c r="D5252" s="23" t="s">
        <v>40</v>
      </c>
      <c r="E5252" t="s">
        <v>46</v>
      </c>
      <c r="F5252" s="25" t="s">
        <v>30</v>
      </c>
      <c r="G5252" s="21" t="s">
        <v>29</v>
      </c>
      <c r="H5252" s="25" t="s">
        <v>26</v>
      </c>
      <c r="I5252" s="21"/>
      <c r="J5252" s="21" t="s">
        <v>29</v>
      </c>
      <c r="K5252" s="26">
        <v>38.437997341155999</v>
      </c>
      <c r="L5252" s="26">
        <v>2.6500873565673801</v>
      </c>
      <c r="N5252">
        <f>(Tabell1[[#This Row],[TP]]+Tabell1[[#This Row],[TN]])/(Tabell1[[#This Row],[TP]]+Tabell1[[#This Row],[TN]]+Tabell1[[#This Row],[FP]]+Tabell1[[#This Row],[FN]])</f>
        <v>0.84604929322218192</v>
      </c>
      <c r="O5252">
        <f>Tabell1[[#This Row],[TP]]/(Tabell1[[#This Row],[TP]]+Tabell1[[#This Row],[FP]])</f>
        <v>0.83753551136363635</v>
      </c>
      <c r="P5252">
        <f>Tabell1[[#This Row],[TP]]/(Tabell1[[#This Row],[TP]]+Tabell1[[#This Row],[FN]])</f>
        <v>0.85748045809852758</v>
      </c>
      <c r="Q5252">
        <f>2*(Tabell1[[#This Row],[Recall]] * Tabell1[[#This Row],[Precision]]) / (Tabell1[[#This Row],[Recall]] + Tabell1[[#This Row],[Precision]])</f>
        <v>0.84739064043833645</v>
      </c>
      <c r="R5252">
        <v>4717</v>
      </c>
      <c r="S5252">
        <v>4620</v>
      </c>
      <c r="T5252">
        <v>915</v>
      </c>
      <c r="U5252">
        <v>784</v>
      </c>
    </row>
    <row r="5253" spans="1:21" hidden="1" x14ac:dyDescent="0.3">
      <c r="A5253" s="21" t="s">
        <v>31</v>
      </c>
      <c r="B5253" s="23" t="s">
        <v>33</v>
      </c>
      <c r="C5253" s="24" t="s">
        <v>38</v>
      </c>
      <c r="D5253" s="24" t="s">
        <v>38</v>
      </c>
      <c r="E5253" t="s">
        <v>45</v>
      </c>
      <c r="F5253" s="25" t="s">
        <v>30</v>
      </c>
      <c r="G5253" s="25" t="s">
        <v>26</v>
      </c>
      <c r="H5253" s="25" t="s">
        <v>26</v>
      </c>
      <c r="I5253" s="25" t="s">
        <v>25</v>
      </c>
      <c r="J5253" s="21" t="s">
        <v>29</v>
      </c>
      <c r="K5253" s="26">
        <v>67.0762038230896</v>
      </c>
      <c r="L5253" s="26">
        <v>1.83359599113464</v>
      </c>
      <c r="N5253">
        <f>(Tabell1[[#This Row],[TP]]+Tabell1[[#This Row],[TN]])/(Tabell1[[#This Row],[TP]]+Tabell1[[#This Row],[TN]]+Tabell1[[#This Row],[FP]]+Tabell1[[#This Row],[FN]])</f>
        <v>0.78621125869702724</v>
      </c>
      <c r="O5253">
        <f>Tabell1[[#This Row],[TP]]/(Tabell1[[#This Row],[TP]]+Tabell1[[#This Row],[FP]])</f>
        <v>0.74051851013245784</v>
      </c>
      <c r="P5253">
        <f>Tabell1[[#This Row],[TP]]/(Tabell1[[#This Row],[TP]]+Tabell1[[#This Row],[FN]])</f>
        <v>0.98881330309901738</v>
      </c>
      <c r="Q5253">
        <f>2*(Tabell1[[#This Row],[Recall]] * Tabell1[[#This Row],[Precision]]) / (Tabell1[[#This Row],[Recall]] + Tabell1[[#This Row],[Precision]])</f>
        <v>0.84684101501812525</v>
      </c>
      <c r="R5253">
        <v>6541</v>
      </c>
      <c r="S5253">
        <v>2160</v>
      </c>
      <c r="T5253">
        <v>2292</v>
      </c>
      <c r="U5253">
        <v>74</v>
      </c>
    </row>
    <row r="5254" spans="1:21" hidden="1" x14ac:dyDescent="0.3">
      <c r="A5254" s="21" t="s">
        <v>31</v>
      </c>
      <c r="B5254" s="23" t="s">
        <v>33</v>
      </c>
      <c r="C5254" s="25" t="s">
        <v>36</v>
      </c>
      <c r="D5254" s="25" t="s">
        <v>36</v>
      </c>
      <c r="E5254" t="s">
        <v>37</v>
      </c>
      <c r="F5254" s="25" t="s">
        <v>30</v>
      </c>
      <c r="G5254" s="25" t="s">
        <v>26</v>
      </c>
      <c r="H5254" s="25" t="s">
        <v>26</v>
      </c>
      <c r="I5254" s="21"/>
      <c r="J5254" s="21" t="s">
        <v>29</v>
      </c>
      <c r="K5254" s="26">
        <v>43.694203138351398</v>
      </c>
      <c r="L5254" s="26">
        <v>1.38003802299499</v>
      </c>
      <c r="N5254">
        <f>(Tabell1[[#This Row],[TP]]+Tabell1[[#This Row],[TN]])/(Tabell1[[#This Row],[TP]]+Tabell1[[#This Row],[TN]]+Tabell1[[#This Row],[FP]]+Tabell1[[#This Row],[FN]])</f>
        <v>0.75843467129925934</v>
      </c>
      <c r="O5254">
        <f>Tabell1[[#This Row],[TP]]/(Tabell1[[#This Row],[TP]]+Tabell1[[#This Row],[FP]])</f>
        <v>0.73485610786878652</v>
      </c>
      <c r="P5254">
        <f>Tabell1[[#This Row],[TP]]/(Tabell1[[#This Row],[TP]]+Tabell1[[#This Row],[FN]])</f>
        <v>0.99904240766073871</v>
      </c>
      <c r="Q5254">
        <f>2*(Tabell1[[#This Row],[Recall]] * Tabell1[[#This Row],[Precision]]) / (Tabell1[[#This Row],[Recall]] + Tabell1[[#This Row],[Precision]])</f>
        <v>0.84682282003710574</v>
      </c>
      <c r="R5254">
        <v>7303</v>
      </c>
      <c r="S5254">
        <v>992</v>
      </c>
      <c r="T5254">
        <v>2635</v>
      </c>
      <c r="U5254">
        <v>7</v>
      </c>
    </row>
    <row r="5255" spans="1:21" hidden="1" x14ac:dyDescent="0.3">
      <c r="A5255" s="25" t="s">
        <v>20</v>
      </c>
      <c r="B5255" s="23" t="s">
        <v>33</v>
      </c>
      <c r="C5255" s="23" t="s">
        <v>40</v>
      </c>
      <c r="D5255" s="20" t="s">
        <v>23</v>
      </c>
      <c r="E5255" t="s">
        <v>24</v>
      </c>
      <c r="F5255" s="25" t="s">
        <v>30</v>
      </c>
      <c r="G5255" s="25" t="s">
        <v>26</v>
      </c>
      <c r="H5255" s="21" t="s">
        <v>29</v>
      </c>
      <c r="I5255" s="25" t="s">
        <v>25</v>
      </c>
      <c r="J5255" s="25" t="s">
        <v>26</v>
      </c>
      <c r="K5255" s="26">
        <v>3.6452219486236501</v>
      </c>
      <c r="L5255" s="26">
        <v>9.6650948524475098</v>
      </c>
      <c r="N5255">
        <f>(Tabell1[[#This Row],[TP]]+Tabell1[[#This Row],[TN]])/(Tabell1[[#This Row],[TP]]+Tabell1[[#This Row],[TN]]+Tabell1[[#This Row],[FP]]+Tabell1[[#This Row],[FN]])</f>
        <v>0.76364623879786364</v>
      </c>
      <c r="O5255">
        <f>Tabell1[[#This Row],[TP]]/(Tabell1[[#This Row],[TP]]+Tabell1[[#This Row],[FP]])</f>
        <v>0.97539875642065421</v>
      </c>
      <c r="P5255">
        <f>Tabell1[[#This Row],[TP]]/(Tabell1[[#This Row],[TP]]+Tabell1[[#This Row],[FN]])</f>
        <v>0.74815966822187663</v>
      </c>
      <c r="Q5255">
        <f>2*(Tabell1[[#This Row],[Recall]] * Tabell1[[#This Row],[Precision]]) / (Tabell1[[#This Row],[Recall]] + Tabell1[[#This Row],[Precision]])</f>
        <v>0.84679927242856301</v>
      </c>
      <c r="R5255">
        <v>7216</v>
      </c>
      <c r="S5255">
        <v>1220</v>
      </c>
      <c r="T5255">
        <v>182</v>
      </c>
      <c r="U5255">
        <v>2429</v>
      </c>
    </row>
    <row r="5256" spans="1:21" hidden="1" x14ac:dyDescent="0.3">
      <c r="A5256" s="23" t="s">
        <v>48</v>
      </c>
      <c r="B5256" s="25" t="s">
        <v>22</v>
      </c>
      <c r="C5256" s="25" t="s">
        <v>36</v>
      </c>
      <c r="D5256" s="25" t="s">
        <v>36</v>
      </c>
      <c r="E5256" t="s">
        <v>37</v>
      </c>
      <c r="F5256" s="19" t="s">
        <v>21</v>
      </c>
      <c r="G5256" s="25" t="s">
        <v>26</v>
      </c>
      <c r="H5256" s="25" t="s">
        <v>26</v>
      </c>
      <c r="I5256" s="25" t="s">
        <v>25</v>
      </c>
      <c r="J5256" s="25" t="s">
        <v>26</v>
      </c>
      <c r="K5256" s="26">
        <v>8.6769580841064398E-2</v>
      </c>
      <c r="L5256" s="26">
        <v>0.230386972427368</v>
      </c>
      <c r="N5256">
        <f>(Tabell1[[#This Row],[TP]]+Tabell1[[#This Row],[TN]])/(Tabell1[[#This Row],[TP]]+Tabell1[[#This Row],[TN]]+Tabell1[[#This Row],[FP]]+Tabell1[[#This Row],[FN]])</f>
        <v>0.75724604553351005</v>
      </c>
      <c r="O5256">
        <f>Tabell1[[#This Row],[TP]]/(Tabell1[[#This Row],[TP]]+Tabell1[[#This Row],[FP]])</f>
        <v>0.73431994362226916</v>
      </c>
      <c r="P5256">
        <f>Tabell1[[#This Row],[TP]]/(Tabell1[[#This Row],[TP]]+Tabell1[[#This Row],[FN]])</f>
        <v>0.99781121751025992</v>
      </c>
      <c r="Q5256">
        <f>2*(Tabell1[[#This Row],[Recall]] * Tabell1[[#This Row],[Precision]]) / (Tabell1[[#This Row],[Recall]] + Tabell1[[#This Row],[Precision]])</f>
        <v>0.84602447369947231</v>
      </c>
      <c r="R5256">
        <v>7294</v>
      </c>
      <c r="S5256">
        <v>988</v>
      </c>
      <c r="T5256">
        <v>2639</v>
      </c>
      <c r="U5256">
        <v>16</v>
      </c>
    </row>
    <row r="5257" spans="1:21" hidden="1" x14ac:dyDescent="0.3">
      <c r="A5257" s="23" t="s">
        <v>48</v>
      </c>
      <c r="B5257" s="25" t="s">
        <v>22</v>
      </c>
      <c r="C5257" s="25" t="s">
        <v>36</v>
      </c>
      <c r="D5257" s="25" t="s">
        <v>36</v>
      </c>
      <c r="E5257" t="s">
        <v>37</v>
      </c>
      <c r="F5257" s="19" t="s">
        <v>21</v>
      </c>
      <c r="G5257" s="21" t="s">
        <v>29</v>
      </c>
      <c r="H5257" s="25" t="s">
        <v>26</v>
      </c>
      <c r="I5257" s="25" t="s">
        <v>25</v>
      </c>
      <c r="J5257" s="25" t="s">
        <v>26</v>
      </c>
      <c r="K5257" s="26">
        <v>8.1781864166259696E-2</v>
      </c>
      <c r="L5257" s="26">
        <v>0.197479248046875</v>
      </c>
      <c r="N5257">
        <f>(Tabell1[[#This Row],[TP]]+Tabell1[[#This Row],[TN]])/(Tabell1[[#This Row],[TP]]+Tabell1[[#This Row],[TN]]+Tabell1[[#This Row],[FP]]+Tabell1[[#This Row],[FN]])</f>
        <v>0.75724604553351005</v>
      </c>
      <c r="O5257">
        <f>Tabell1[[#This Row],[TP]]/(Tabell1[[#This Row],[TP]]+Tabell1[[#This Row],[FP]])</f>
        <v>0.73431994362226916</v>
      </c>
      <c r="P5257">
        <f>Tabell1[[#This Row],[TP]]/(Tabell1[[#This Row],[TP]]+Tabell1[[#This Row],[FN]])</f>
        <v>0.99781121751025992</v>
      </c>
      <c r="Q5257">
        <f>2*(Tabell1[[#This Row],[Recall]] * Tabell1[[#This Row],[Precision]]) / (Tabell1[[#This Row],[Recall]] + Tabell1[[#This Row],[Precision]])</f>
        <v>0.84602447369947231</v>
      </c>
      <c r="R5257">
        <v>7294</v>
      </c>
      <c r="S5257">
        <v>988</v>
      </c>
      <c r="T5257">
        <v>2639</v>
      </c>
      <c r="U5257">
        <v>16</v>
      </c>
    </row>
    <row r="5258" spans="1:21" hidden="1" x14ac:dyDescent="0.3">
      <c r="A5258" s="23" t="s">
        <v>48</v>
      </c>
      <c r="B5258" s="25" t="s">
        <v>22</v>
      </c>
      <c r="C5258" s="25" t="s">
        <v>36</v>
      </c>
      <c r="D5258" s="25" t="s">
        <v>36</v>
      </c>
      <c r="E5258" t="s">
        <v>37</v>
      </c>
      <c r="F5258" s="19" t="s">
        <v>21</v>
      </c>
      <c r="G5258" s="21" t="s">
        <v>29</v>
      </c>
      <c r="H5258" s="25" t="s">
        <v>26</v>
      </c>
      <c r="I5258" s="25" t="s">
        <v>25</v>
      </c>
      <c r="J5258" s="21" t="s">
        <v>29</v>
      </c>
      <c r="K5258" s="26">
        <v>8.0821275711059501E-2</v>
      </c>
      <c r="L5258" s="26">
        <v>0.198475837707519</v>
      </c>
      <c r="N5258">
        <f>(Tabell1[[#This Row],[TP]]+Tabell1[[#This Row],[TN]])/(Tabell1[[#This Row],[TP]]+Tabell1[[#This Row],[TN]]+Tabell1[[#This Row],[FP]]+Tabell1[[#This Row],[FN]])</f>
        <v>0.75706318003108719</v>
      </c>
      <c r="O5258">
        <f>Tabell1[[#This Row],[TP]]/(Tabell1[[#This Row],[TP]]+Tabell1[[#This Row],[FP]])</f>
        <v>0.73417211877201816</v>
      </c>
      <c r="P5258">
        <f>Tabell1[[#This Row],[TP]]/(Tabell1[[#This Row],[TP]]+Tabell1[[#This Row],[FN]])</f>
        <v>0.99781121751025992</v>
      </c>
      <c r="Q5258">
        <f>2*(Tabell1[[#This Row],[Recall]] * Tabell1[[#This Row],[Precision]]) / (Tabell1[[#This Row],[Recall]] + Tabell1[[#This Row],[Precision]])</f>
        <v>0.84592635546535233</v>
      </c>
      <c r="R5258">
        <v>7294</v>
      </c>
      <c r="S5258">
        <v>986</v>
      </c>
      <c r="T5258">
        <v>2641</v>
      </c>
      <c r="U5258">
        <v>16</v>
      </c>
    </row>
    <row r="5259" spans="1:21" hidden="1" x14ac:dyDescent="0.3">
      <c r="A5259" s="23" t="s">
        <v>48</v>
      </c>
      <c r="B5259" s="25" t="s">
        <v>22</v>
      </c>
      <c r="C5259" s="25" t="s">
        <v>36</v>
      </c>
      <c r="D5259" s="25" t="s">
        <v>36</v>
      </c>
      <c r="E5259" t="s">
        <v>37</v>
      </c>
      <c r="F5259" s="19" t="s">
        <v>21</v>
      </c>
      <c r="G5259" s="25" t="s">
        <v>26</v>
      </c>
      <c r="H5259" s="25" t="s">
        <v>26</v>
      </c>
      <c r="I5259" s="25" t="s">
        <v>25</v>
      </c>
      <c r="J5259" s="21" t="s">
        <v>29</v>
      </c>
      <c r="K5259" s="26">
        <v>8.5723161697387695E-2</v>
      </c>
      <c r="L5259" s="26">
        <v>0.20745253562927199</v>
      </c>
      <c r="N5259">
        <f>(Tabell1[[#This Row],[TP]]+Tabell1[[#This Row],[TN]])/(Tabell1[[#This Row],[TP]]+Tabell1[[#This Row],[TN]]+Tabell1[[#This Row],[FP]]+Tabell1[[#This Row],[FN]])</f>
        <v>0.75697174727987571</v>
      </c>
      <c r="O5259">
        <f>Tabell1[[#This Row],[TP]]/(Tabell1[[#This Row],[TP]]+Tabell1[[#This Row],[FP]])</f>
        <v>0.7340982286634461</v>
      </c>
      <c r="P5259">
        <f>Tabell1[[#This Row],[TP]]/(Tabell1[[#This Row],[TP]]+Tabell1[[#This Row],[FN]])</f>
        <v>0.99781121751025992</v>
      </c>
      <c r="Q5259">
        <f>2*(Tabell1[[#This Row],[Recall]] * Tabell1[[#This Row],[Precision]]) / (Tabell1[[#This Row],[Recall]] + Tabell1[[#This Row],[Precision]])</f>
        <v>0.84587730488229163</v>
      </c>
      <c r="R5259">
        <v>7294</v>
      </c>
      <c r="S5259">
        <v>985</v>
      </c>
      <c r="T5259">
        <v>2642</v>
      </c>
      <c r="U5259">
        <v>16</v>
      </c>
    </row>
    <row r="5260" spans="1:21" hidden="1" x14ac:dyDescent="0.3">
      <c r="A5260" s="25" t="s">
        <v>20</v>
      </c>
      <c r="B5260" s="23" t="s">
        <v>33</v>
      </c>
      <c r="C5260" s="23" t="s">
        <v>40</v>
      </c>
      <c r="D5260" s="20" t="s">
        <v>23</v>
      </c>
      <c r="E5260" t="s">
        <v>24</v>
      </c>
      <c r="F5260" s="19" t="s">
        <v>21</v>
      </c>
      <c r="G5260" s="21" t="s">
        <v>29</v>
      </c>
      <c r="H5260" s="25" t="s">
        <v>26</v>
      </c>
      <c r="I5260" s="25" t="s">
        <v>25</v>
      </c>
      <c r="J5260" s="25" t="s">
        <v>26</v>
      </c>
      <c r="K5260" s="26">
        <v>1.44144988059997</v>
      </c>
      <c r="L5260" s="26">
        <v>3.95841979980468</v>
      </c>
      <c r="N5260">
        <f>(Tabell1[[#This Row],[TP]]+Tabell1[[#This Row],[TN]])/(Tabell1[[#This Row],[TP]]+Tabell1[[#This Row],[TN]]+Tabell1[[#This Row],[FP]]+Tabell1[[#This Row],[FN]])</f>
        <v>0.76183579252285694</v>
      </c>
      <c r="O5260">
        <f>Tabell1[[#This Row],[TP]]/(Tabell1[[#This Row],[TP]]+Tabell1[[#This Row],[FP]])</f>
        <v>0.97302400863231719</v>
      </c>
      <c r="P5260">
        <f>Tabell1[[#This Row],[TP]]/(Tabell1[[#This Row],[TP]]+Tabell1[[#This Row],[FN]])</f>
        <v>0.74795230689476411</v>
      </c>
      <c r="Q5260">
        <f>2*(Tabell1[[#This Row],[Recall]] * Tabell1[[#This Row],[Precision]]) / (Tabell1[[#This Row],[Recall]] + Tabell1[[#This Row],[Precision]])</f>
        <v>0.84577056099419667</v>
      </c>
      <c r="R5260">
        <v>7214</v>
      </c>
      <c r="S5260">
        <v>1202</v>
      </c>
      <c r="T5260">
        <v>200</v>
      </c>
      <c r="U5260">
        <v>2431</v>
      </c>
    </row>
    <row r="5261" spans="1:21" hidden="1" x14ac:dyDescent="0.3">
      <c r="A5261" s="25" t="s">
        <v>20</v>
      </c>
      <c r="B5261" s="23" t="s">
        <v>33</v>
      </c>
      <c r="C5261" s="23" t="s">
        <v>40</v>
      </c>
      <c r="D5261" s="20" t="s">
        <v>23</v>
      </c>
      <c r="E5261" t="s">
        <v>24</v>
      </c>
      <c r="F5261" s="25" t="s">
        <v>30</v>
      </c>
      <c r="G5261" s="21" t="s">
        <v>29</v>
      </c>
      <c r="H5261" s="25" t="s">
        <v>26</v>
      </c>
      <c r="I5261" s="25" t="s">
        <v>25</v>
      </c>
      <c r="J5261" s="25" t="s">
        <v>26</v>
      </c>
      <c r="K5261" s="26">
        <v>3.8302133083343501</v>
      </c>
      <c r="L5261" s="26">
        <v>9.8644945621490407</v>
      </c>
      <c r="N5261">
        <f>(Tabell1[[#This Row],[TP]]+Tabell1[[#This Row],[TN]])/(Tabell1[[#This Row],[TP]]+Tabell1[[#This Row],[TN]]+Tabell1[[#This Row],[FP]]+Tabell1[[#This Row],[FN]])</f>
        <v>0.76174527020910654</v>
      </c>
      <c r="O5261">
        <f>Tabell1[[#This Row],[TP]]/(Tabell1[[#This Row],[TP]]+Tabell1[[#This Row],[FP]])</f>
        <v>0.97494243532439384</v>
      </c>
      <c r="P5261">
        <f>Tabell1[[#This Row],[TP]]/(Tabell1[[#This Row],[TP]]+Tabell1[[#This Row],[FN]])</f>
        <v>0.74629341627786416</v>
      </c>
      <c r="Q5261">
        <f>2*(Tabell1[[#This Row],[Recall]] * Tabell1[[#This Row],[Precision]]) / (Tabell1[[#This Row],[Recall]] + Tabell1[[#This Row],[Precision]])</f>
        <v>0.84543105473338021</v>
      </c>
      <c r="R5261">
        <v>7198</v>
      </c>
      <c r="S5261">
        <v>1217</v>
      </c>
      <c r="T5261">
        <v>185</v>
      </c>
      <c r="U5261">
        <v>2447</v>
      </c>
    </row>
    <row r="5262" spans="1:21" hidden="1" x14ac:dyDescent="0.3">
      <c r="A5262" s="23" t="s">
        <v>48</v>
      </c>
      <c r="B5262" s="23" t="s">
        <v>33</v>
      </c>
      <c r="C5262" s="23" t="s">
        <v>40</v>
      </c>
      <c r="D5262" s="20" t="s">
        <v>23</v>
      </c>
      <c r="E5262" t="s">
        <v>24</v>
      </c>
      <c r="F5262" s="25" t="s">
        <v>30</v>
      </c>
      <c r="G5262" s="25" t="s">
        <v>26</v>
      </c>
      <c r="H5262" s="25" t="s">
        <v>26</v>
      </c>
      <c r="I5262" s="21"/>
      <c r="J5262" s="25" t="s">
        <v>26</v>
      </c>
      <c r="K5262" s="26">
        <v>0.27759385108947698</v>
      </c>
      <c r="L5262" s="26">
        <v>0.39417386054992598</v>
      </c>
      <c r="N5262">
        <f>(Tabell1[[#This Row],[TP]]+Tabell1[[#This Row],[TN]])/(Tabell1[[#This Row],[TP]]+Tabell1[[#This Row],[TN]]+Tabell1[[#This Row],[FP]]+Tabell1[[#This Row],[FN]])</f>
        <v>0.7621073594641079</v>
      </c>
      <c r="O5262">
        <f>Tabell1[[#This Row],[TP]]/(Tabell1[[#This Row],[TP]]+Tabell1[[#This Row],[FP]])</f>
        <v>0.97754185381788483</v>
      </c>
      <c r="P5262">
        <f>Tabell1[[#This Row],[TP]]/(Tabell1[[#This Row],[TP]]+Tabell1[[#This Row],[FN]])</f>
        <v>0.74463452566096422</v>
      </c>
      <c r="Q5262">
        <f>2*(Tabell1[[#This Row],[Recall]] * Tabell1[[#This Row],[Precision]]) / (Tabell1[[#This Row],[Recall]] + Tabell1[[#This Row],[Precision]])</f>
        <v>0.84533898305084754</v>
      </c>
      <c r="R5262">
        <v>7182</v>
      </c>
      <c r="S5262">
        <v>1237</v>
      </c>
      <c r="T5262">
        <v>165</v>
      </c>
      <c r="U5262">
        <v>2463</v>
      </c>
    </row>
    <row r="5263" spans="1:21" hidden="1" x14ac:dyDescent="0.3">
      <c r="A5263" s="23" t="s">
        <v>48</v>
      </c>
      <c r="B5263" s="23" t="s">
        <v>33</v>
      </c>
      <c r="C5263" s="23" t="s">
        <v>40</v>
      </c>
      <c r="D5263" s="20" t="s">
        <v>23</v>
      </c>
      <c r="E5263" t="s">
        <v>24</v>
      </c>
      <c r="F5263" s="25" t="s">
        <v>30</v>
      </c>
      <c r="G5263" s="25" t="s">
        <v>26</v>
      </c>
      <c r="H5263" s="25" t="s">
        <v>26</v>
      </c>
      <c r="I5263" s="21"/>
      <c r="J5263" s="21" t="s">
        <v>29</v>
      </c>
      <c r="K5263" s="26">
        <v>0.25855565071105902</v>
      </c>
      <c r="L5263" s="26">
        <v>0.39598560333251898</v>
      </c>
      <c r="N5263">
        <f>(Tabell1[[#This Row],[TP]]+Tabell1[[#This Row],[TN]])/(Tabell1[[#This Row],[TP]]+Tabell1[[#This Row],[TN]]+Tabell1[[#This Row],[FP]]+Tabell1[[#This Row],[FN]])</f>
        <v>0.7621073594641079</v>
      </c>
      <c r="O5263">
        <f>Tabell1[[#This Row],[TP]]/(Tabell1[[#This Row],[TP]]+Tabell1[[#This Row],[FP]])</f>
        <v>0.97754185381788483</v>
      </c>
      <c r="P5263">
        <f>Tabell1[[#This Row],[TP]]/(Tabell1[[#This Row],[TP]]+Tabell1[[#This Row],[FN]])</f>
        <v>0.74463452566096422</v>
      </c>
      <c r="Q5263">
        <f>2*(Tabell1[[#This Row],[Recall]] * Tabell1[[#This Row],[Precision]]) / (Tabell1[[#This Row],[Recall]] + Tabell1[[#This Row],[Precision]])</f>
        <v>0.84533898305084754</v>
      </c>
      <c r="R5263">
        <v>7182</v>
      </c>
      <c r="S5263">
        <v>1237</v>
      </c>
      <c r="T5263">
        <v>165</v>
      </c>
      <c r="U5263">
        <v>2463</v>
      </c>
    </row>
    <row r="5264" spans="1:21" hidden="1" x14ac:dyDescent="0.3">
      <c r="A5264" s="23" t="s">
        <v>48</v>
      </c>
      <c r="B5264" s="23" t="s">
        <v>33</v>
      </c>
      <c r="C5264" s="23" t="s">
        <v>40</v>
      </c>
      <c r="D5264" s="20" t="s">
        <v>23</v>
      </c>
      <c r="E5264" t="s">
        <v>24</v>
      </c>
      <c r="F5264" s="25" t="s">
        <v>30</v>
      </c>
      <c r="G5264" s="21" t="s">
        <v>29</v>
      </c>
      <c r="H5264" s="25" t="s">
        <v>26</v>
      </c>
      <c r="I5264" s="21"/>
      <c r="J5264" s="25" t="s">
        <v>26</v>
      </c>
      <c r="K5264" s="26">
        <v>0.287232875823974</v>
      </c>
      <c r="L5264" s="26">
        <v>0.34312009811401301</v>
      </c>
      <c r="N5264">
        <f>(Tabell1[[#This Row],[TP]]+Tabell1[[#This Row],[TN]])/(Tabell1[[#This Row],[TP]]+Tabell1[[#This Row],[TN]]+Tabell1[[#This Row],[FP]]+Tabell1[[#This Row],[FN]])</f>
        <v>0.76165474789535625</v>
      </c>
      <c r="O5264">
        <f>Tabell1[[#This Row],[TP]]/(Tabell1[[#This Row],[TP]]+Tabell1[[#This Row],[FP]])</f>
        <v>0.97752655952056655</v>
      </c>
      <c r="P5264">
        <f>Tabell1[[#This Row],[TP]]/(Tabell1[[#This Row],[TP]]+Tabell1[[#This Row],[FN]])</f>
        <v>0.74411612234318303</v>
      </c>
      <c r="Q5264">
        <f>2*(Tabell1[[#This Row],[Recall]] * Tabell1[[#This Row],[Precision]]) / (Tabell1[[#This Row],[Recall]] + Tabell1[[#This Row],[Precision]])</f>
        <v>0.84499911697180197</v>
      </c>
      <c r="R5264">
        <v>7177</v>
      </c>
      <c r="S5264">
        <v>1237</v>
      </c>
      <c r="T5264">
        <v>165</v>
      </c>
      <c r="U5264">
        <v>2468</v>
      </c>
    </row>
    <row r="5265" spans="1:21" hidden="1" x14ac:dyDescent="0.3">
      <c r="A5265" s="23" t="s">
        <v>48</v>
      </c>
      <c r="B5265" s="23" t="s">
        <v>33</v>
      </c>
      <c r="C5265" s="23" t="s">
        <v>40</v>
      </c>
      <c r="D5265" s="20" t="s">
        <v>23</v>
      </c>
      <c r="E5265" t="s">
        <v>24</v>
      </c>
      <c r="F5265" s="25" t="s">
        <v>30</v>
      </c>
      <c r="G5265" s="21" t="s">
        <v>29</v>
      </c>
      <c r="H5265" s="25" t="s">
        <v>26</v>
      </c>
      <c r="I5265" s="21"/>
      <c r="J5265" s="21" t="s">
        <v>29</v>
      </c>
      <c r="K5265" s="26">
        <v>0.25146603584289501</v>
      </c>
      <c r="L5265" s="26">
        <v>0.34304475784301702</v>
      </c>
      <c r="N5265">
        <f>(Tabell1[[#This Row],[TP]]+Tabell1[[#This Row],[TN]])/(Tabell1[[#This Row],[TP]]+Tabell1[[#This Row],[TN]]+Tabell1[[#This Row],[FP]]+Tabell1[[#This Row],[FN]])</f>
        <v>0.76165474789535625</v>
      </c>
      <c r="O5265">
        <f>Tabell1[[#This Row],[TP]]/(Tabell1[[#This Row],[TP]]+Tabell1[[#This Row],[FP]])</f>
        <v>0.97752655952056655</v>
      </c>
      <c r="P5265">
        <f>Tabell1[[#This Row],[TP]]/(Tabell1[[#This Row],[TP]]+Tabell1[[#This Row],[FN]])</f>
        <v>0.74411612234318303</v>
      </c>
      <c r="Q5265">
        <f>2*(Tabell1[[#This Row],[Recall]] * Tabell1[[#This Row],[Precision]]) / (Tabell1[[#This Row],[Recall]] + Tabell1[[#This Row],[Precision]])</f>
        <v>0.84499911697180197</v>
      </c>
      <c r="R5265">
        <v>7177</v>
      </c>
      <c r="S5265">
        <v>1237</v>
      </c>
      <c r="T5265">
        <v>165</v>
      </c>
      <c r="U5265">
        <v>2468</v>
      </c>
    </row>
    <row r="5266" spans="1:21" hidden="1" x14ac:dyDescent="0.3">
      <c r="A5266" s="21" t="s">
        <v>31</v>
      </c>
      <c r="B5266" s="23" t="s">
        <v>33</v>
      </c>
      <c r="C5266" s="24" t="s">
        <v>38</v>
      </c>
      <c r="D5266" s="24" t="s">
        <v>38</v>
      </c>
      <c r="E5266" t="s">
        <v>45</v>
      </c>
      <c r="F5266" s="25" t="s">
        <v>30</v>
      </c>
      <c r="G5266" s="21" t="s">
        <v>29</v>
      </c>
      <c r="H5266" s="25" t="s">
        <v>26</v>
      </c>
      <c r="I5266" s="25" t="s">
        <v>25</v>
      </c>
      <c r="J5266" s="21" t="s">
        <v>29</v>
      </c>
      <c r="K5266" s="26">
        <v>66.961933374404893</v>
      </c>
      <c r="L5266" s="26">
        <v>1.7980325222015301</v>
      </c>
      <c r="N5266">
        <f>(Tabell1[[#This Row],[TP]]+Tabell1[[#This Row],[TN]])/(Tabell1[[#This Row],[TP]]+Tabell1[[#This Row],[TN]]+Tabell1[[#This Row],[FP]]+Tabell1[[#This Row],[FN]])</f>
        <v>0.78277762717990418</v>
      </c>
      <c r="O5266">
        <f>Tabell1[[#This Row],[TP]]/(Tabell1[[#This Row],[TP]]+Tabell1[[#This Row],[FP]])</f>
        <v>0.73723943661971836</v>
      </c>
      <c r="P5266">
        <f>Tabell1[[#This Row],[TP]]/(Tabell1[[#This Row],[TP]]+Tabell1[[#This Row],[FN]])</f>
        <v>0.98911564625850346</v>
      </c>
      <c r="Q5266">
        <f>2*(Tabell1[[#This Row],[Recall]] * Tabell1[[#This Row],[Precision]]) / (Tabell1[[#This Row],[Recall]] + Tabell1[[#This Row],[Precision]])</f>
        <v>0.84480309877340209</v>
      </c>
      <c r="R5266">
        <v>6543</v>
      </c>
      <c r="S5266">
        <v>2120</v>
      </c>
      <c r="T5266">
        <v>2332</v>
      </c>
      <c r="U5266">
        <v>72</v>
      </c>
    </row>
    <row r="5267" spans="1:21" hidden="1" x14ac:dyDescent="0.3">
      <c r="A5267" s="21" t="s">
        <v>31</v>
      </c>
      <c r="B5267" s="23" t="s">
        <v>33</v>
      </c>
      <c r="C5267" s="24" t="s">
        <v>38</v>
      </c>
      <c r="D5267" s="24" t="s">
        <v>38</v>
      </c>
      <c r="E5267" t="s">
        <v>45</v>
      </c>
      <c r="F5267" s="25" t="s">
        <v>30</v>
      </c>
      <c r="G5267" s="21" t="s">
        <v>29</v>
      </c>
      <c r="H5267" s="21" t="s">
        <v>29</v>
      </c>
      <c r="I5267" s="25" t="s">
        <v>25</v>
      </c>
      <c r="J5267" s="21" t="s">
        <v>29</v>
      </c>
      <c r="K5267" s="26">
        <v>57.084939002990701</v>
      </c>
      <c r="L5267" s="26">
        <v>1.7005591392517001</v>
      </c>
      <c r="N5267">
        <f>(Tabell1[[#This Row],[TP]]+Tabell1[[#This Row],[TN]])/(Tabell1[[#This Row],[TP]]+Tabell1[[#This Row],[TN]]+Tabell1[[#This Row],[FP]]+Tabell1[[#This Row],[FN]])</f>
        <v>0.78250655100749977</v>
      </c>
      <c r="O5267">
        <f>Tabell1[[#This Row],[TP]]/(Tabell1[[#This Row],[TP]]+Tabell1[[#This Row],[FP]])</f>
        <v>0.73672367236723668</v>
      </c>
      <c r="P5267">
        <f>Tabell1[[#This Row],[TP]]/(Tabell1[[#This Row],[TP]]+Tabell1[[#This Row],[FN]])</f>
        <v>0.98987150415721847</v>
      </c>
      <c r="Q5267">
        <f>2*(Tabell1[[#This Row],[Recall]] * Tabell1[[#This Row],[Precision]]) / (Tabell1[[#This Row],[Recall]] + Tabell1[[#This Row],[Precision]])</f>
        <v>0.84473972779462037</v>
      </c>
      <c r="R5267">
        <v>6548</v>
      </c>
      <c r="S5267">
        <v>2112</v>
      </c>
      <c r="T5267">
        <v>2340</v>
      </c>
      <c r="U5267">
        <v>67</v>
      </c>
    </row>
    <row r="5268" spans="1:21" hidden="1" x14ac:dyDescent="0.3">
      <c r="A5268" s="25" t="s">
        <v>20</v>
      </c>
      <c r="B5268" s="23" t="s">
        <v>33</v>
      </c>
      <c r="C5268" s="23" t="s">
        <v>40</v>
      </c>
      <c r="D5268" s="20" t="s">
        <v>23</v>
      </c>
      <c r="E5268" t="s">
        <v>24</v>
      </c>
      <c r="F5268" s="25" t="s">
        <v>30</v>
      </c>
      <c r="G5268" s="21" t="s">
        <v>29</v>
      </c>
      <c r="H5268" s="21" t="s">
        <v>29</v>
      </c>
      <c r="I5268" s="25" t="s">
        <v>25</v>
      </c>
      <c r="J5268" s="25" t="s">
        <v>26</v>
      </c>
      <c r="K5268" s="26">
        <v>3.3029999732971098</v>
      </c>
      <c r="L5268" s="26">
        <v>8.9350621700286794</v>
      </c>
      <c r="N5268">
        <f>(Tabell1[[#This Row],[TP]]+Tabell1[[#This Row],[TN]])/(Tabell1[[#This Row],[TP]]+Tabell1[[#This Row],[TN]]+Tabell1[[#This Row],[FP]]+Tabell1[[#This Row],[FN]])</f>
        <v>0.76102109169910381</v>
      </c>
      <c r="O5268">
        <f>Tabell1[[#This Row],[TP]]/(Tabell1[[#This Row],[TP]]+Tabell1[[#This Row],[FP]])</f>
        <v>0.97607720538262877</v>
      </c>
      <c r="P5268">
        <f>Tabell1[[#This Row],[TP]]/(Tabell1[[#This Row],[TP]]+Tabell1[[#This Row],[FN]])</f>
        <v>0.74453084499740796</v>
      </c>
      <c r="Q5268">
        <f>2*(Tabell1[[#This Row],[Recall]] * Tabell1[[#This Row],[Precision]]) / (Tabell1[[#This Row],[Recall]] + Tabell1[[#This Row],[Precision]])</f>
        <v>0.84472415009998825</v>
      </c>
      <c r="R5268">
        <v>7181</v>
      </c>
      <c r="S5268">
        <v>1226</v>
      </c>
      <c r="T5268">
        <v>176</v>
      </c>
      <c r="U5268">
        <v>2464</v>
      </c>
    </row>
    <row r="5269" spans="1:21" hidden="1" x14ac:dyDescent="0.3">
      <c r="A5269" s="21" t="s">
        <v>31</v>
      </c>
      <c r="B5269" s="23" t="s">
        <v>33</v>
      </c>
      <c r="C5269" s="23" t="s">
        <v>40</v>
      </c>
      <c r="D5269" s="23" t="s">
        <v>40</v>
      </c>
      <c r="E5269" t="s">
        <v>46</v>
      </c>
      <c r="F5269" s="19" t="s">
        <v>21</v>
      </c>
      <c r="G5269" s="21" t="s">
        <v>29</v>
      </c>
      <c r="H5269" s="25" t="s">
        <v>26</v>
      </c>
      <c r="I5269" s="21"/>
      <c r="J5269" s="21" t="s">
        <v>29</v>
      </c>
      <c r="K5269" s="26">
        <v>54.7524313926696</v>
      </c>
      <c r="L5269" s="26">
        <v>0.77573609352111805</v>
      </c>
      <c r="N5269">
        <f>(Tabell1[[#This Row],[TP]]+Tabell1[[#This Row],[TN]])/(Tabell1[[#This Row],[TP]]+Tabell1[[#This Row],[TN]]+Tabell1[[#This Row],[FP]]+Tabell1[[#This Row],[FN]])</f>
        <v>0.84804276911924614</v>
      </c>
      <c r="O5269">
        <f>Tabell1[[#This Row],[TP]]/(Tabell1[[#This Row],[TP]]+Tabell1[[#This Row],[FP]])</f>
        <v>0.86157337367624809</v>
      </c>
      <c r="P5269">
        <f>Tabell1[[#This Row],[TP]]/(Tabell1[[#This Row],[TP]]+Tabell1[[#This Row],[FN]])</f>
        <v>0.82821305217233232</v>
      </c>
      <c r="Q5269">
        <f>2*(Tabell1[[#This Row],[Recall]] * Tabell1[[#This Row],[Precision]]) / (Tabell1[[#This Row],[Recall]] + Tabell1[[#This Row],[Precision]])</f>
        <v>0.844563907683752</v>
      </c>
      <c r="R5269">
        <v>4556</v>
      </c>
      <c r="S5269">
        <v>4803</v>
      </c>
      <c r="T5269">
        <v>732</v>
      </c>
      <c r="U5269">
        <v>945</v>
      </c>
    </row>
    <row r="5270" spans="1:21" hidden="1" x14ac:dyDescent="0.3">
      <c r="A5270" s="23" t="s">
        <v>48</v>
      </c>
      <c r="B5270" s="25" t="s">
        <v>22</v>
      </c>
      <c r="C5270" s="24" t="s">
        <v>38</v>
      </c>
      <c r="D5270" s="24" t="s">
        <v>38</v>
      </c>
      <c r="E5270" t="s">
        <v>39</v>
      </c>
      <c r="F5270" s="25" t="s">
        <v>30</v>
      </c>
      <c r="G5270" s="25" t="s">
        <v>26</v>
      </c>
      <c r="H5270" s="25" t="s">
        <v>26</v>
      </c>
      <c r="I5270" s="21"/>
      <c r="J5270" s="21" t="s">
        <v>29</v>
      </c>
      <c r="K5270" s="26">
        <v>0.31086087226867598</v>
      </c>
      <c r="L5270" s="26">
        <v>0.38297843933105402</v>
      </c>
      <c r="N5270">
        <f>(Tabell1[[#This Row],[TP]]+Tabell1[[#This Row],[TN]])/(Tabell1[[#This Row],[TP]]+Tabell1[[#This Row],[TN]]+Tabell1[[#This Row],[FP]]+Tabell1[[#This Row],[FN]])</f>
        <v>0.77933891740970906</v>
      </c>
      <c r="O5270">
        <f>Tabell1[[#This Row],[TP]]/(Tabell1[[#This Row],[TP]]+Tabell1[[#This Row],[FP]])</f>
        <v>0.73323775915306577</v>
      </c>
      <c r="P5270">
        <f>Tabell1[[#This Row],[TP]]/(Tabell1[[#This Row],[TP]]+Tabell1[[#This Row],[FN]])</f>
        <v>0.99535928143712571</v>
      </c>
      <c r="Q5270">
        <f>2*(Tabell1[[#This Row],[Recall]] * Tabell1[[#This Row],[Precision]]) / (Tabell1[[#This Row],[Recall]] + Tabell1[[#This Row],[Precision]])</f>
        <v>0.84442468884937771</v>
      </c>
      <c r="R5270">
        <v>6649</v>
      </c>
      <c r="S5270">
        <v>2004</v>
      </c>
      <c r="T5270">
        <v>2419</v>
      </c>
      <c r="U5270">
        <v>31</v>
      </c>
    </row>
    <row r="5271" spans="1:21" hidden="1" x14ac:dyDescent="0.3">
      <c r="A5271" s="23" t="s">
        <v>48</v>
      </c>
      <c r="B5271" s="25" t="s">
        <v>22</v>
      </c>
      <c r="C5271" s="24" t="s">
        <v>38</v>
      </c>
      <c r="D5271" s="24" t="s">
        <v>38</v>
      </c>
      <c r="E5271" t="s">
        <v>39</v>
      </c>
      <c r="F5271" s="25" t="s">
        <v>30</v>
      </c>
      <c r="G5271" s="21" t="s">
        <v>29</v>
      </c>
      <c r="H5271" s="25" t="s">
        <v>26</v>
      </c>
      <c r="I5271" s="21"/>
      <c r="J5271" s="21" t="s">
        <v>29</v>
      </c>
      <c r="K5271" s="26">
        <v>0.28240895271301197</v>
      </c>
      <c r="L5271" s="26">
        <v>0.36806344985961897</v>
      </c>
      <c r="N5271">
        <f>(Tabell1[[#This Row],[TP]]+Tabell1[[#This Row],[TN]])/(Tabell1[[#This Row],[TP]]+Tabell1[[#This Row],[TN]]+Tabell1[[#This Row],[FP]]+Tabell1[[#This Row],[FN]])</f>
        <v>0.77933891740970906</v>
      </c>
      <c r="O5271">
        <f>Tabell1[[#This Row],[TP]]/(Tabell1[[#This Row],[TP]]+Tabell1[[#This Row],[FP]])</f>
        <v>0.73323775915306577</v>
      </c>
      <c r="P5271">
        <f>Tabell1[[#This Row],[TP]]/(Tabell1[[#This Row],[TP]]+Tabell1[[#This Row],[FN]])</f>
        <v>0.99535928143712571</v>
      </c>
      <c r="Q5271">
        <f>2*(Tabell1[[#This Row],[Recall]] * Tabell1[[#This Row],[Precision]]) / (Tabell1[[#This Row],[Recall]] + Tabell1[[#This Row],[Precision]])</f>
        <v>0.84442468884937771</v>
      </c>
      <c r="R5271">
        <v>6649</v>
      </c>
      <c r="S5271">
        <v>2004</v>
      </c>
      <c r="T5271">
        <v>2419</v>
      </c>
      <c r="U5271">
        <v>31</v>
      </c>
    </row>
    <row r="5272" spans="1:21" hidden="1" x14ac:dyDescent="0.3">
      <c r="A5272" s="23" t="s">
        <v>48</v>
      </c>
      <c r="B5272" s="25" t="s">
        <v>22</v>
      </c>
      <c r="C5272" s="24" t="s">
        <v>38</v>
      </c>
      <c r="D5272" s="24" t="s">
        <v>38</v>
      </c>
      <c r="E5272" t="s">
        <v>39</v>
      </c>
      <c r="F5272" s="25" t="s">
        <v>30</v>
      </c>
      <c r="G5272" s="25" t="s">
        <v>26</v>
      </c>
      <c r="H5272" s="21" t="s">
        <v>29</v>
      </c>
      <c r="I5272" s="21"/>
      <c r="J5272" s="21" t="s">
        <v>29</v>
      </c>
      <c r="K5272" s="26">
        <v>0.29820442199706998</v>
      </c>
      <c r="L5272" s="26">
        <v>0.386004447937011</v>
      </c>
      <c r="N5272">
        <f>(Tabell1[[#This Row],[TP]]+Tabell1[[#This Row],[TN]])/(Tabell1[[#This Row],[TP]]+Tabell1[[#This Row],[TN]]+Tabell1[[#This Row],[FP]]+Tabell1[[#This Row],[FN]])</f>
        <v>0.77951904890570112</v>
      </c>
      <c r="O5272">
        <f>Tabell1[[#This Row],[TP]]/(Tabell1[[#This Row],[TP]]+Tabell1[[#This Row],[FP]])</f>
        <v>0.73370885796333107</v>
      </c>
      <c r="P5272">
        <f>Tabell1[[#This Row],[TP]]/(Tabell1[[#This Row],[TP]]+Tabell1[[#This Row],[FN]])</f>
        <v>0.99446107784431137</v>
      </c>
      <c r="Q5272">
        <f>2*(Tabell1[[#This Row],[Recall]] * Tabell1[[#This Row],[Precision]]) / (Tabell1[[#This Row],[Recall]] + Tabell1[[#This Row],[Precision]])</f>
        <v>0.84441337231473246</v>
      </c>
      <c r="R5272">
        <v>6643</v>
      </c>
      <c r="S5272">
        <v>2012</v>
      </c>
      <c r="T5272">
        <v>2411</v>
      </c>
      <c r="U5272">
        <v>37</v>
      </c>
    </row>
    <row r="5273" spans="1:21" hidden="1" x14ac:dyDescent="0.3">
      <c r="A5273" s="23" t="s">
        <v>48</v>
      </c>
      <c r="B5273" s="25" t="s">
        <v>22</v>
      </c>
      <c r="C5273" s="24" t="s">
        <v>38</v>
      </c>
      <c r="D5273" s="24" t="s">
        <v>38</v>
      </c>
      <c r="E5273" t="s">
        <v>39</v>
      </c>
      <c r="F5273" s="25" t="s">
        <v>30</v>
      </c>
      <c r="G5273" s="21" t="s">
        <v>29</v>
      </c>
      <c r="H5273" s="21" t="s">
        <v>29</v>
      </c>
      <c r="I5273" s="21"/>
      <c r="J5273" s="21" t="s">
        <v>29</v>
      </c>
      <c r="K5273" s="26">
        <v>0.28424143791198703</v>
      </c>
      <c r="L5273" s="26">
        <v>0.38275098800659102</v>
      </c>
      <c r="N5273">
        <f>(Tabell1[[#This Row],[TP]]+Tabell1[[#This Row],[TN]])/(Tabell1[[#This Row],[TP]]+Tabell1[[#This Row],[TN]]+Tabell1[[#This Row],[FP]]+Tabell1[[#This Row],[FN]])</f>
        <v>0.77951904890570112</v>
      </c>
      <c r="O5273">
        <f>Tabell1[[#This Row],[TP]]/(Tabell1[[#This Row],[TP]]+Tabell1[[#This Row],[FP]])</f>
        <v>0.73370885796333107</v>
      </c>
      <c r="P5273">
        <f>Tabell1[[#This Row],[TP]]/(Tabell1[[#This Row],[TP]]+Tabell1[[#This Row],[FN]])</f>
        <v>0.99446107784431137</v>
      </c>
      <c r="Q5273">
        <f>2*(Tabell1[[#This Row],[Recall]] * Tabell1[[#This Row],[Precision]]) / (Tabell1[[#This Row],[Recall]] + Tabell1[[#This Row],[Precision]])</f>
        <v>0.84441337231473246</v>
      </c>
      <c r="R5273">
        <v>6643</v>
      </c>
      <c r="S5273">
        <v>2012</v>
      </c>
      <c r="T5273">
        <v>2411</v>
      </c>
      <c r="U5273">
        <v>37</v>
      </c>
    </row>
    <row r="5274" spans="1:21" hidden="1" x14ac:dyDescent="0.3">
      <c r="A5274" s="23" t="s">
        <v>48</v>
      </c>
      <c r="B5274" s="21" t="s">
        <v>32</v>
      </c>
      <c r="C5274" s="23" t="s">
        <v>40</v>
      </c>
      <c r="D5274" s="20" t="s">
        <v>23</v>
      </c>
      <c r="E5274" t="s">
        <v>24</v>
      </c>
      <c r="F5274" s="25" t="s">
        <v>30</v>
      </c>
      <c r="G5274" s="25" t="s">
        <v>26</v>
      </c>
      <c r="H5274" s="25" t="s">
        <v>26</v>
      </c>
      <c r="I5274" s="25" t="s">
        <v>25</v>
      </c>
      <c r="J5274" s="25" t="s">
        <v>26</v>
      </c>
      <c r="K5274" s="26">
        <v>0.45803332328796298</v>
      </c>
      <c r="L5274" s="26">
        <v>0.38098192214965798</v>
      </c>
      <c r="N5274">
        <f>(Tabell1[[#This Row],[TP]]+Tabell1[[#This Row],[TN]])/(Tabell1[[#This Row],[TP]]+Tabell1[[#This Row],[TN]]+Tabell1[[#This Row],[FP]]+Tabell1[[#This Row],[FN]])</f>
        <v>0.75948221236534807</v>
      </c>
      <c r="O5274">
        <f>Tabell1[[#This Row],[TP]]/(Tabell1[[#This Row],[TP]]+Tabell1[[#This Row],[FP]])</f>
        <v>0.9701291711517761</v>
      </c>
      <c r="P5274">
        <f>Tabell1[[#This Row],[TP]]/(Tabell1[[#This Row],[TP]]+Tabell1[[#This Row],[FN]])</f>
        <v>0.74753758424053918</v>
      </c>
      <c r="Q5274">
        <f>2*(Tabell1[[#This Row],[Recall]] * Tabell1[[#This Row],[Precision]]) / (Tabell1[[#This Row],[Recall]] + Tabell1[[#This Row],[Precision]])</f>
        <v>0.84441061076301471</v>
      </c>
      <c r="R5274">
        <v>7210</v>
      </c>
      <c r="S5274">
        <v>1180</v>
      </c>
      <c r="T5274">
        <v>222</v>
      </c>
      <c r="U5274">
        <v>2435</v>
      </c>
    </row>
    <row r="5275" spans="1:21" hidden="1" x14ac:dyDescent="0.3">
      <c r="A5275" s="23" t="s">
        <v>48</v>
      </c>
      <c r="B5275" s="21" t="s">
        <v>32</v>
      </c>
      <c r="C5275" s="23" t="s">
        <v>40</v>
      </c>
      <c r="D5275" s="20" t="s">
        <v>23</v>
      </c>
      <c r="E5275" t="s">
        <v>24</v>
      </c>
      <c r="F5275" s="25" t="s">
        <v>30</v>
      </c>
      <c r="G5275" s="25" t="s">
        <v>26</v>
      </c>
      <c r="H5275" s="25" t="s">
        <v>26</v>
      </c>
      <c r="I5275" s="25" t="s">
        <v>25</v>
      </c>
      <c r="J5275" s="21" t="s">
        <v>29</v>
      </c>
      <c r="K5275" s="26">
        <v>0.38240694999694802</v>
      </c>
      <c r="L5275" s="26">
        <v>0.51961636543273904</v>
      </c>
      <c r="N5275">
        <f>(Tabell1[[#This Row],[TP]]+Tabell1[[#This Row],[TN]])/(Tabell1[[#This Row],[TP]]+Tabell1[[#This Row],[TN]]+Tabell1[[#This Row],[FP]]+Tabell1[[#This Row],[FN]])</f>
        <v>0.75948221236534807</v>
      </c>
      <c r="O5275">
        <f>Tabell1[[#This Row],[TP]]/(Tabell1[[#This Row],[TP]]+Tabell1[[#This Row],[FP]])</f>
        <v>0.9701291711517761</v>
      </c>
      <c r="P5275">
        <f>Tabell1[[#This Row],[TP]]/(Tabell1[[#This Row],[TP]]+Tabell1[[#This Row],[FN]])</f>
        <v>0.74753758424053918</v>
      </c>
      <c r="Q5275">
        <f>2*(Tabell1[[#This Row],[Recall]] * Tabell1[[#This Row],[Precision]]) / (Tabell1[[#This Row],[Recall]] + Tabell1[[#This Row],[Precision]])</f>
        <v>0.84441061076301471</v>
      </c>
      <c r="R5275">
        <v>7210</v>
      </c>
      <c r="S5275">
        <v>1180</v>
      </c>
      <c r="T5275">
        <v>222</v>
      </c>
      <c r="U5275">
        <v>2435</v>
      </c>
    </row>
    <row r="5276" spans="1:21" hidden="1" x14ac:dyDescent="0.3">
      <c r="A5276" s="23" t="s">
        <v>48</v>
      </c>
      <c r="B5276" s="21" t="s">
        <v>32</v>
      </c>
      <c r="C5276" s="23" t="s">
        <v>40</v>
      </c>
      <c r="D5276" s="20" t="s">
        <v>23</v>
      </c>
      <c r="E5276" t="s">
        <v>24</v>
      </c>
      <c r="F5276" s="25" t="s">
        <v>30</v>
      </c>
      <c r="G5276" s="21" t="s">
        <v>29</v>
      </c>
      <c r="H5276" s="25" t="s">
        <v>26</v>
      </c>
      <c r="I5276" s="25" t="s">
        <v>25</v>
      </c>
      <c r="J5276" s="21" t="s">
        <v>29</v>
      </c>
      <c r="K5276" s="26">
        <v>0.36284613609313898</v>
      </c>
      <c r="L5276" s="26">
        <v>0.464763402938842</v>
      </c>
      <c r="N5276">
        <f>(Tabell1[[#This Row],[TP]]+Tabell1[[#This Row],[TN]])/(Tabell1[[#This Row],[TP]]+Tabell1[[#This Row],[TN]]+Tabell1[[#This Row],[FP]]+Tabell1[[#This Row],[FN]])</f>
        <v>0.75912012311034671</v>
      </c>
      <c r="O5276">
        <f>Tabell1[[#This Row],[TP]]/(Tabell1[[#This Row],[TP]]+Tabell1[[#This Row],[FP]])</f>
        <v>0.97023969835712365</v>
      </c>
      <c r="P5276">
        <f>Tabell1[[#This Row],[TP]]/(Tabell1[[#This Row],[TP]]+Tabell1[[#This Row],[FN]])</f>
        <v>0.74701918092275787</v>
      </c>
      <c r="Q5276">
        <f>2*(Tabell1[[#This Row],[Recall]] * Tabell1[[#This Row],[Precision]]) / (Tabell1[[#This Row],[Recall]] + Tabell1[[#This Row],[Precision]])</f>
        <v>0.84412160974752504</v>
      </c>
      <c r="R5276">
        <v>7205</v>
      </c>
      <c r="S5276">
        <v>1181</v>
      </c>
      <c r="T5276">
        <v>221</v>
      </c>
      <c r="U5276">
        <v>2440</v>
      </c>
    </row>
    <row r="5277" spans="1:21" hidden="1" x14ac:dyDescent="0.3">
      <c r="A5277" s="23" t="s">
        <v>48</v>
      </c>
      <c r="B5277" s="21" t="s">
        <v>32</v>
      </c>
      <c r="C5277" s="23" t="s">
        <v>40</v>
      </c>
      <c r="D5277" s="20" t="s">
        <v>23</v>
      </c>
      <c r="E5277" t="s">
        <v>24</v>
      </c>
      <c r="F5277" s="25" t="s">
        <v>30</v>
      </c>
      <c r="G5277" s="21" t="s">
        <v>29</v>
      </c>
      <c r="H5277" s="25" t="s">
        <v>26</v>
      </c>
      <c r="I5277" s="25" t="s">
        <v>25</v>
      </c>
      <c r="J5277" s="25" t="s">
        <v>26</v>
      </c>
      <c r="K5277" s="26">
        <v>0.35507845878601002</v>
      </c>
      <c r="L5277" s="26">
        <v>0.37140488624572698</v>
      </c>
      <c r="N5277">
        <f>(Tabell1[[#This Row],[TP]]+Tabell1[[#This Row],[TN]])/(Tabell1[[#This Row],[TP]]+Tabell1[[#This Row],[TN]]+Tabell1[[#This Row],[FP]]+Tabell1[[#This Row],[FN]])</f>
        <v>0.75912012311034671</v>
      </c>
      <c r="O5277">
        <f>Tabell1[[#This Row],[TP]]/(Tabell1[[#This Row],[TP]]+Tabell1[[#This Row],[FP]])</f>
        <v>0.97023969835712365</v>
      </c>
      <c r="P5277">
        <f>Tabell1[[#This Row],[TP]]/(Tabell1[[#This Row],[TP]]+Tabell1[[#This Row],[FN]])</f>
        <v>0.74701918092275787</v>
      </c>
      <c r="Q5277">
        <f>2*(Tabell1[[#This Row],[Recall]] * Tabell1[[#This Row],[Precision]]) / (Tabell1[[#This Row],[Recall]] + Tabell1[[#This Row],[Precision]])</f>
        <v>0.84412160974752504</v>
      </c>
      <c r="R5277">
        <v>7205</v>
      </c>
      <c r="S5277">
        <v>1181</v>
      </c>
      <c r="T5277">
        <v>221</v>
      </c>
      <c r="U5277">
        <v>2440</v>
      </c>
    </row>
    <row r="5278" spans="1:21" hidden="1" x14ac:dyDescent="0.3">
      <c r="A5278" s="23" t="s">
        <v>48</v>
      </c>
      <c r="B5278" s="23" t="s">
        <v>33</v>
      </c>
      <c r="C5278" s="23" t="s">
        <v>40</v>
      </c>
      <c r="D5278" s="23" t="s">
        <v>40</v>
      </c>
      <c r="E5278" t="s">
        <v>46</v>
      </c>
      <c r="F5278" s="19" t="s">
        <v>21</v>
      </c>
      <c r="G5278" s="21" t="s">
        <v>29</v>
      </c>
      <c r="H5278" s="25" t="s">
        <v>26</v>
      </c>
      <c r="I5278" s="21"/>
      <c r="J5278" s="25" t="s">
        <v>26</v>
      </c>
      <c r="K5278" s="26">
        <v>0.15411877632141099</v>
      </c>
      <c r="L5278" s="26">
        <v>0.35162329673767001</v>
      </c>
      <c r="N5278">
        <f>(Tabell1[[#This Row],[TP]]+Tabell1[[#This Row],[TN]])/(Tabell1[[#This Row],[TP]]+Tabell1[[#This Row],[TN]]+Tabell1[[#This Row],[FP]]+Tabell1[[#This Row],[FN]])</f>
        <v>0.86136281261326564</v>
      </c>
      <c r="O5278">
        <f>Tabell1[[#This Row],[TP]]/(Tabell1[[#This Row],[TP]]+Tabell1[[#This Row],[FP]])</f>
        <v>0.96077976328614523</v>
      </c>
      <c r="P5278">
        <f>Tabell1[[#This Row],[TP]]/(Tabell1[[#This Row],[TP]]+Tabell1[[#This Row],[FN]])</f>
        <v>0.7525904381021632</v>
      </c>
      <c r="Q5278">
        <f>2*(Tabell1[[#This Row],[Recall]] * Tabell1[[#This Row],[Precision]]) / (Tabell1[[#This Row],[Recall]] + Tabell1[[#This Row],[Precision]])</f>
        <v>0.84403669724770625</v>
      </c>
      <c r="R5278">
        <v>4140</v>
      </c>
      <c r="S5278">
        <v>5366</v>
      </c>
      <c r="T5278">
        <v>169</v>
      </c>
      <c r="U5278">
        <v>1361</v>
      </c>
    </row>
    <row r="5279" spans="1:21" hidden="1" x14ac:dyDescent="0.3">
      <c r="A5279" s="23" t="s">
        <v>48</v>
      </c>
      <c r="B5279" s="23" t="s">
        <v>33</v>
      </c>
      <c r="C5279" s="23" t="s">
        <v>40</v>
      </c>
      <c r="D5279" s="23" t="s">
        <v>40</v>
      </c>
      <c r="E5279" t="s">
        <v>46</v>
      </c>
      <c r="F5279" s="19" t="s">
        <v>21</v>
      </c>
      <c r="G5279" s="21" t="s">
        <v>29</v>
      </c>
      <c r="H5279" s="25" t="s">
        <v>26</v>
      </c>
      <c r="I5279" s="21"/>
      <c r="J5279" s="21" t="s">
        <v>29</v>
      </c>
      <c r="K5279" s="26">
        <v>0.14963555335998499</v>
      </c>
      <c r="L5279" s="26">
        <v>0.33207964897155701</v>
      </c>
      <c r="N5279">
        <f>(Tabell1[[#This Row],[TP]]+Tabell1[[#This Row],[TN]])/(Tabell1[[#This Row],[TP]]+Tabell1[[#This Row],[TN]]+Tabell1[[#This Row],[FP]]+Tabell1[[#This Row],[FN]])</f>
        <v>0.86136281261326564</v>
      </c>
      <c r="O5279">
        <f>Tabell1[[#This Row],[TP]]/(Tabell1[[#This Row],[TP]]+Tabell1[[#This Row],[FP]])</f>
        <v>0.96077976328614523</v>
      </c>
      <c r="P5279">
        <f>Tabell1[[#This Row],[TP]]/(Tabell1[[#This Row],[TP]]+Tabell1[[#This Row],[FN]])</f>
        <v>0.7525904381021632</v>
      </c>
      <c r="Q5279">
        <f>2*(Tabell1[[#This Row],[Recall]] * Tabell1[[#This Row],[Precision]]) / (Tabell1[[#This Row],[Recall]] + Tabell1[[#This Row],[Precision]])</f>
        <v>0.84403669724770625</v>
      </c>
      <c r="R5279">
        <v>4140</v>
      </c>
      <c r="S5279">
        <v>5366</v>
      </c>
      <c r="T5279">
        <v>169</v>
      </c>
      <c r="U5279">
        <v>1361</v>
      </c>
    </row>
    <row r="5280" spans="1:21" hidden="1" x14ac:dyDescent="0.3">
      <c r="A5280" s="23" t="s">
        <v>48</v>
      </c>
      <c r="B5280" s="25" t="s">
        <v>22</v>
      </c>
      <c r="C5280" s="24" t="s">
        <v>38</v>
      </c>
      <c r="D5280" s="24" t="s">
        <v>38</v>
      </c>
      <c r="E5280" t="s">
        <v>39</v>
      </c>
      <c r="F5280" s="25" t="s">
        <v>30</v>
      </c>
      <c r="G5280" s="21" t="s">
        <v>29</v>
      </c>
      <c r="H5280" s="25" t="s">
        <v>26</v>
      </c>
      <c r="I5280" s="25" t="s">
        <v>25</v>
      </c>
      <c r="J5280" s="21" t="s">
        <v>29</v>
      </c>
      <c r="K5280" s="26">
        <v>0.29524540901183999</v>
      </c>
      <c r="L5280" s="26">
        <v>0.359013080596923</v>
      </c>
      <c r="N5280">
        <f>(Tabell1[[#This Row],[TP]]+Tabell1[[#This Row],[TN]])/(Tabell1[[#This Row],[TP]]+Tabell1[[#This Row],[TN]]+Tabell1[[#This Row],[FP]]+Tabell1[[#This Row],[FN]])</f>
        <v>0.77870845717373682</v>
      </c>
      <c r="O5280">
        <f>Tabell1[[#This Row],[TP]]/(Tabell1[[#This Row],[TP]]+Tabell1[[#This Row],[FP]])</f>
        <v>0.73287746774015661</v>
      </c>
      <c r="P5280">
        <f>Tabell1[[#This Row],[TP]]/(Tabell1[[#This Row],[TP]]+Tabell1[[#This Row],[FN]])</f>
        <v>0.99476047904191611</v>
      </c>
      <c r="Q5280">
        <f>2*(Tabell1[[#This Row],[Recall]] * Tabell1[[#This Row],[Precision]]) / (Tabell1[[#This Row],[Recall]] + Tabell1[[#This Row],[Precision]])</f>
        <v>0.8439702800533434</v>
      </c>
      <c r="R5280">
        <v>6645</v>
      </c>
      <c r="S5280">
        <v>2001</v>
      </c>
      <c r="T5280">
        <v>2422</v>
      </c>
      <c r="U5280">
        <v>35</v>
      </c>
    </row>
    <row r="5281" spans="1:21" hidden="1" x14ac:dyDescent="0.3">
      <c r="A5281" s="23" t="s">
        <v>48</v>
      </c>
      <c r="B5281" s="25" t="s">
        <v>22</v>
      </c>
      <c r="C5281" s="24" t="s">
        <v>38</v>
      </c>
      <c r="D5281" s="24" t="s">
        <v>38</v>
      </c>
      <c r="E5281" t="s">
        <v>39</v>
      </c>
      <c r="F5281" s="25" t="s">
        <v>30</v>
      </c>
      <c r="G5281" s="25" t="s">
        <v>26</v>
      </c>
      <c r="H5281" s="25" t="s">
        <v>26</v>
      </c>
      <c r="I5281" s="25" t="s">
        <v>25</v>
      </c>
      <c r="J5281" s="21" t="s">
        <v>29</v>
      </c>
      <c r="K5281" s="26">
        <v>0.27470922470092701</v>
      </c>
      <c r="L5281" s="26">
        <v>0.37500166893005299</v>
      </c>
      <c r="N5281">
        <f>(Tabell1[[#This Row],[TP]]+Tabell1[[#This Row],[TN]])/(Tabell1[[#This Row],[TP]]+Tabell1[[#This Row],[TN]]+Tabell1[[#This Row],[FP]]+Tabell1[[#This Row],[FN]])</f>
        <v>0.77870845717373682</v>
      </c>
      <c r="O5281">
        <f>Tabell1[[#This Row],[TP]]/(Tabell1[[#This Row],[TP]]+Tabell1[[#This Row],[FP]])</f>
        <v>0.73287746774015661</v>
      </c>
      <c r="P5281">
        <f>Tabell1[[#This Row],[TP]]/(Tabell1[[#This Row],[TP]]+Tabell1[[#This Row],[FN]])</f>
        <v>0.99476047904191611</v>
      </c>
      <c r="Q5281">
        <f>2*(Tabell1[[#This Row],[Recall]] * Tabell1[[#This Row],[Precision]]) / (Tabell1[[#This Row],[Recall]] + Tabell1[[#This Row],[Precision]])</f>
        <v>0.8439702800533434</v>
      </c>
      <c r="R5281">
        <v>6645</v>
      </c>
      <c r="S5281">
        <v>2001</v>
      </c>
      <c r="T5281">
        <v>2422</v>
      </c>
      <c r="U5281">
        <v>35</v>
      </c>
    </row>
    <row r="5282" spans="1:21" hidden="1" x14ac:dyDescent="0.3">
      <c r="A5282" s="23" t="s">
        <v>48</v>
      </c>
      <c r="B5282" s="25" t="s">
        <v>22</v>
      </c>
      <c r="C5282" s="24" t="s">
        <v>38</v>
      </c>
      <c r="D5282" s="24" t="s">
        <v>38</v>
      </c>
      <c r="E5282" t="s">
        <v>39</v>
      </c>
      <c r="F5282" s="25" t="s">
        <v>30</v>
      </c>
      <c r="G5282" s="25" t="s">
        <v>26</v>
      </c>
      <c r="H5282" s="21" t="s">
        <v>29</v>
      </c>
      <c r="I5282" s="21"/>
      <c r="J5282" s="25" t="s">
        <v>26</v>
      </c>
      <c r="K5282" s="26">
        <v>0.298203945159912</v>
      </c>
      <c r="L5282" s="26">
        <v>0.38696813583374001</v>
      </c>
      <c r="N5282">
        <f>(Tabell1[[#This Row],[TP]]+Tabell1[[#This Row],[TN]])/(Tabell1[[#This Row],[TP]]+Tabell1[[#This Row],[TN]]+Tabell1[[#This Row],[FP]]+Tabell1[[#This Row],[FN]])</f>
        <v>0.77762766819778439</v>
      </c>
      <c r="O5282">
        <f>Tabell1[[#This Row],[TP]]/(Tabell1[[#This Row],[TP]]+Tabell1[[#This Row],[FP]])</f>
        <v>0.7320621624600463</v>
      </c>
      <c r="P5282">
        <f>Tabell1[[#This Row],[TP]]/(Tabell1[[#This Row],[TP]]+Tabell1[[#This Row],[FN]])</f>
        <v>0.994311377245509</v>
      </c>
      <c r="Q5282">
        <f>2*(Tabell1[[#This Row],[Recall]] * Tabell1[[#This Row],[Precision]]) / (Tabell1[[#This Row],[Recall]] + Tabell1[[#This Row],[Precision]])</f>
        <v>0.84326794896210244</v>
      </c>
      <c r="R5282">
        <v>6642</v>
      </c>
      <c r="S5282">
        <v>1992</v>
      </c>
      <c r="T5282">
        <v>2431</v>
      </c>
      <c r="U5282">
        <v>38</v>
      </c>
    </row>
    <row r="5283" spans="1:21" hidden="1" x14ac:dyDescent="0.3">
      <c r="A5283" s="23" t="s">
        <v>48</v>
      </c>
      <c r="B5283" s="25" t="s">
        <v>22</v>
      </c>
      <c r="C5283" s="24" t="s">
        <v>38</v>
      </c>
      <c r="D5283" s="24" t="s">
        <v>38</v>
      </c>
      <c r="E5283" t="s">
        <v>39</v>
      </c>
      <c r="F5283" s="25" t="s">
        <v>30</v>
      </c>
      <c r="G5283" s="21" t="s">
        <v>29</v>
      </c>
      <c r="H5283" s="21" t="s">
        <v>29</v>
      </c>
      <c r="I5283" s="21"/>
      <c r="J5283" s="25" t="s">
        <v>26</v>
      </c>
      <c r="K5283" s="26">
        <v>0.28520441055297802</v>
      </c>
      <c r="L5283" s="26">
        <v>0.38545131683349598</v>
      </c>
      <c r="N5283">
        <f>(Tabell1[[#This Row],[TP]]+Tabell1[[#This Row],[TN]])/(Tabell1[[#This Row],[TP]]+Tabell1[[#This Row],[TN]]+Tabell1[[#This Row],[FP]]+Tabell1[[#This Row],[FN]])</f>
        <v>0.77762766819778439</v>
      </c>
      <c r="O5283">
        <f>Tabell1[[#This Row],[TP]]/(Tabell1[[#This Row],[TP]]+Tabell1[[#This Row],[FP]])</f>
        <v>0.7320621624600463</v>
      </c>
      <c r="P5283">
        <f>Tabell1[[#This Row],[TP]]/(Tabell1[[#This Row],[TP]]+Tabell1[[#This Row],[FN]])</f>
        <v>0.994311377245509</v>
      </c>
      <c r="Q5283">
        <f>2*(Tabell1[[#This Row],[Recall]] * Tabell1[[#This Row],[Precision]]) / (Tabell1[[#This Row],[Recall]] + Tabell1[[#This Row],[Precision]])</f>
        <v>0.84326794896210244</v>
      </c>
      <c r="R5283">
        <v>6642</v>
      </c>
      <c r="S5283">
        <v>1992</v>
      </c>
      <c r="T5283">
        <v>2431</v>
      </c>
      <c r="U5283">
        <v>38</v>
      </c>
    </row>
    <row r="5284" spans="1:21" hidden="1" x14ac:dyDescent="0.3">
      <c r="A5284" s="23" t="s">
        <v>48</v>
      </c>
      <c r="B5284" s="23" t="s">
        <v>33</v>
      </c>
      <c r="C5284" s="23" t="s">
        <v>40</v>
      </c>
      <c r="D5284" s="20" t="s">
        <v>23</v>
      </c>
      <c r="E5284" t="s">
        <v>24</v>
      </c>
      <c r="F5284" s="19" t="s">
        <v>21</v>
      </c>
      <c r="G5284" s="25" t="s">
        <v>26</v>
      </c>
      <c r="H5284" s="25" t="s">
        <v>26</v>
      </c>
      <c r="I5284" s="25" t="s">
        <v>25</v>
      </c>
      <c r="J5284" s="21" t="s">
        <v>29</v>
      </c>
      <c r="K5284" s="26">
        <v>0.14631843566894501</v>
      </c>
      <c r="L5284" s="26">
        <v>0.20844721794128401</v>
      </c>
      <c r="N5284">
        <f>(Tabell1[[#This Row],[TP]]+Tabell1[[#This Row],[TN]])/(Tabell1[[#This Row],[TP]]+Tabell1[[#This Row],[TN]]+Tabell1[[#This Row],[FP]]+Tabell1[[#This Row],[FN]])</f>
        <v>0.75875803385534535</v>
      </c>
      <c r="O5284">
        <f>Tabell1[[#This Row],[TP]]/(Tabell1[[#This Row],[TP]]+Tabell1[[#This Row],[FP]])</f>
        <v>0.97457166168071796</v>
      </c>
      <c r="P5284">
        <f>Tabell1[[#This Row],[TP]]/(Tabell1[[#This Row],[TP]]+Tabell1[[#This Row],[FN]])</f>
        <v>0.74307931570762054</v>
      </c>
      <c r="Q5284">
        <f>2*(Tabell1[[#This Row],[Recall]] * Tabell1[[#This Row],[Precision]]) / (Tabell1[[#This Row],[Recall]] + Tabell1[[#This Row],[Precision]])</f>
        <v>0.84322607212188938</v>
      </c>
      <c r="R5284">
        <v>7167</v>
      </c>
      <c r="S5284">
        <v>1215</v>
      </c>
      <c r="T5284">
        <v>187</v>
      </c>
      <c r="U5284">
        <v>2478</v>
      </c>
    </row>
    <row r="5285" spans="1:21" hidden="1" x14ac:dyDescent="0.3">
      <c r="A5285" s="23" t="s">
        <v>48</v>
      </c>
      <c r="B5285" s="23" t="s">
        <v>33</v>
      </c>
      <c r="C5285" s="23" t="s">
        <v>40</v>
      </c>
      <c r="D5285" s="20" t="s">
        <v>23</v>
      </c>
      <c r="E5285" t="s">
        <v>24</v>
      </c>
      <c r="F5285" s="19" t="s">
        <v>21</v>
      </c>
      <c r="G5285" s="25" t="s">
        <v>26</v>
      </c>
      <c r="H5285" s="25" t="s">
        <v>26</v>
      </c>
      <c r="I5285" s="25" t="s">
        <v>25</v>
      </c>
      <c r="J5285" s="25" t="s">
        <v>26</v>
      </c>
      <c r="K5285" s="26">
        <v>0.14212751388549799</v>
      </c>
      <c r="L5285" s="26">
        <v>0.22176742553710899</v>
      </c>
      <c r="N5285">
        <f>(Tabell1[[#This Row],[TP]]+Tabell1[[#This Row],[TN]])/(Tabell1[[#This Row],[TP]]+Tabell1[[#This Row],[TN]]+Tabell1[[#This Row],[FP]]+Tabell1[[#This Row],[FN]])</f>
        <v>0.75875803385534535</v>
      </c>
      <c r="O5285">
        <f>Tabell1[[#This Row],[TP]]/(Tabell1[[#This Row],[TP]]+Tabell1[[#This Row],[FP]])</f>
        <v>0.97457166168071796</v>
      </c>
      <c r="P5285">
        <f>Tabell1[[#This Row],[TP]]/(Tabell1[[#This Row],[TP]]+Tabell1[[#This Row],[FN]])</f>
        <v>0.74307931570762054</v>
      </c>
      <c r="Q5285">
        <f>2*(Tabell1[[#This Row],[Recall]] * Tabell1[[#This Row],[Precision]]) / (Tabell1[[#This Row],[Recall]] + Tabell1[[#This Row],[Precision]])</f>
        <v>0.84322607212188938</v>
      </c>
      <c r="R5285">
        <v>7167</v>
      </c>
      <c r="S5285">
        <v>1215</v>
      </c>
      <c r="T5285">
        <v>187</v>
      </c>
      <c r="U5285">
        <v>2478</v>
      </c>
    </row>
    <row r="5286" spans="1:21" hidden="1" x14ac:dyDescent="0.3">
      <c r="A5286" s="23" t="s">
        <v>48</v>
      </c>
      <c r="B5286" s="25" t="s">
        <v>22</v>
      </c>
      <c r="C5286" s="24" t="s">
        <v>38</v>
      </c>
      <c r="D5286" s="24" t="s">
        <v>38</v>
      </c>
      <c r="E5286" t="s">
        <v>39</v>
      </c>
      <c r="F5286" s="25" t="s">
        <v>30</v>
      </c>
      <c r="G5286" s="25" t="s">
        <v>26</v>
      </c>
      <c r="H5286" s="25" t="s">
        <v>26</v>
      </c>
      <c r="I5286" s="21"/>
      <c r="J5286" s="25" t="s">
        <v>26</v>
      </c>
      <c r="K5286" s="26">
        <v>0.309173583984375</v>
      </c>
      <c r="L5286" s="26">
        <v>0.38796854019165</v>
      </c>
      <c r="N5286">
        <f>(Tabell1[[#This Row],[TP]]+Tabell1[[#This Row],[TN]])/(Tabell1[[#This Row],[TP]]+Tabell1[[#This Row],[TN]]+Tabell1[[#This Row],[FP]]+Tabell1[[#This Row],[FN]])</f>
        <v>0.77726740520580029</v>
      </c>
      <c r="O5286">
        <f>Tabell1[[#This Row],[TP]]/(Tabell1[[#This Row],[TP]]+Tabell1[[#This Row],[FP]])</f>
        <v>0.73133179368745194</v>
      </c>
      <c r="P5286">
        <f>Tabell1[[#This Row],[TP]]/(Tabell1[[#This Row],[TP]]+Tabell1[[#This Row],[FN]])</f>
        <v>0.99550898203592819</v>
      </c>
      <c r="Q5286">
        <f>2*(Tabell1[[#This Row],[Recall]] * Tabell1[[#This Row],[Precision]]) / (Tabell1[[#This Row],[Recall]] + Tabell1[[#This Row],[Precision]])</f>
        <v>0.8432130856526977</v>
      </c>
      <c r="R5286">
        <v>6650</v>
      </c>
      <c r="S5286">
        <v>1980</v>
      </c>
      <c r="T5286">
        <v>2443</v>
      </c>
      <c r="U5286">
        <v>30</v>
      </c>
    </row>
    <row r="5287" spans="1:21" hidden="1" x14ac:dyDescent="0.3">
      <c r="A5287" s="23" t="s">
        <v>48</v>
      </c>
      <c r="B5287" s="25" t="s">
        <v>22</v>
      </c>
      <c r="C5287" s="24" t="s">
        <v>38</v>
      </c>
      <c r="D5287" s="24" t="s">
        <v>38</v>
      </c>
      <c r="E5287" t="s">
        <v>39</v>
      </c>
      <c r="F5287" s="25" t="s">
        <v>30</v>
      </c>
      <c r="G5287" s="21" t="s">
        <v>29</v>
      </c>
      <c r="H5287" s="25" t="s">
        <v>26</v>
      </c>
      <c r="I5287" s="21"/>
      <c r="J5287" s="25" t="s">
        <v>26</v>
      </c>
      <c r="K5287" s="26">
        <v>0.28224706649780201</v>
      </c>
      <c r="L5287" s="26">
        <v>0.37101030349731401</v>
      </c>
      <c r="N5287">
        <f>(Tabell1[[#This Row],[TP]]+Tabell1[[#This Row],[TN]])/(Tabell1[[#This Row],[TP]]+Tabell1[[#This Row],[TN]]+Tabell1[[#This Row],[FP]]+Tabell1[[#This Row],[FN]])</f>
        <v>0.77726740520580029</v>
      </c>
      <c r="O5287">
        <f>Tabell1[[#This Row],[TP]]/(Tabell1[[#This Row],[TP]]+Tabell1[[#This Row],[FP]])</f>
        <v>0.73133179368745194</v>
      </c>
      <c r="P5287">
        <f>Tabell1[[#This Row],[TP]]/(Tabell1[[#This Row],[TP]]+Tabell1[[#This Row],[FN]])</f>
        <v>0.99550898203592819</v>
      </c>
      <c r="Q5287">
        <f>2*(Tabell1[[#This Row],[Recall]] * Tabell1[[#This Row],[Precision]]) / (Tabell1[[#This Row],[Recall]] + Tabell1[[#This Row],[Precision]])</f>
        <v>0.8432130856526977</v>
      </c>
      <c r="R5287">
        <v>6650</v>
      </c>
      <c r="S5287">
        <v>1980</v>
      </c>
      <c r="T5287">
        <v>2443</v>
      </c>
      <c r="U5287">
        <v>30</v>
      </c>
    </row>
    <row r="5288" spans="1:21" hidden="1" x14ac:dyDescent="0.3">
      <c r="A5288" s="21" t="s">
        <v>31</v>
      </c>
      <c r="B5288" s="23" t="s">
        <v>33</v>
      </c>
      <c r="C5288" s="23" t="s">
        <v>40</v>
      </c>
      <c r="D5288" s="23" t="s">
        <v>40</v>
      </c>
      <c r="E5288" t="s">
        <v>46</v>
      </c>
      <c r="F5288" s="19" t="s">
        <v>21</v>
      </c>
      <c r="G5288" s="25" t="s">
        <v>26</v>
      </c>
      <c r="H5288" s="25" t="s">
        <v>26</v>
      </c>
      <c r="I5288" s="21"/>
      <c r="J5288" s="21" t="s">
        <v>29</v>
      </c>
      <c r="K5288" s="26">
        <v>60.613717555999699</v>
      </c>
      <c r="L5288" s="26">
        <v>0.89483904838562001</v>
      </c>
      <c r="N5288">
        <f>(Tabell1[[#This Row],[TP]]+Tabell1[[#This Row],[TN]])/(Tabell1[[#This Row],[TP]]+Tabell1[[#This Row],[TN]]+Tabell1[[#This Row],[FP]]+Tabell1[[#This Row],[FN]])</f>
        <v>0.84695541862993839</v>
      </c>
      <c r="O5288">
        <f>Tabell1[[#This Row],[TP]]/(Tabell1[[#This Row],[TP]]+Tabell1[[#This Row],[FP]])</f>
        <v>0.86221968833143292</v>
      </c>
      <c r="P5288">
        <f>Tabell1[[#This Row],[TP]]/(Tabell1[[#This Row],[TP]]+Tabell1[[#This Row],[FN]])</f>
        <v>0.82475913470278128</v>
      </c>
      <c r="Q5288">
        <f>2*(Tabell1[[#This Row],[Recall]] * Tabell1[[#This Row],[Precision]]) / (Tabell1[[#This Row],[Recall]] + Tabell1[[#This Row],[Precision]])</f>
        <v>0.84307349252067265</v>
      </c>
      <c r="R5288">
        <v>4537</v>
      </c>
      <c r="S5288">
        <v>4810</v>
      </c>
      <c r="T5288">
        <v>725</v>
      </c>
      <c r="U5288">
        <v>964</v>
      </c>
    </row>
    <row r="5289" spans="1:21" hidden="1" x14ac:dyDescent="0.3">
      <c r="A5289" s="25" t="s">
        <v>20</v>
      </c>
      <c r="B5289" s="23" t="s">
        <v>33</v>
      </c>
      <c r="C5289" s="23" t="s">
        <v>40</v>
      </c>
      <c r="D5289" s="20" t="s">
        <v>23</v>
      </c>
      <c r="E5289" t="s">
        <v>24</v>
      </c>
      <c r="F5289" s="19" t="s">
        <v>21</v>
      </c>
      <c r="G5289" s="25" t="s">
        <v>26</v>
      </c>
      <c r="H5289" s="21" t="s">
        <v>29</v>
      </c>
      <c r="I5289" s="25" t="s">
        <v>25</v>
      </c>
      <c r="J5289" s="25" t="s">
        <v>26</v>
      </c>
      <c r="K5289" s="26">
        <v>1.6144204139709399</v>
      </c>
      <c r="L5289" s="26">
        <v>4.2466652393341002</v>
      </c>
      <c r="N5289">
        <f>(Tabell1[[#This Row],[TP]]+Tabell1[[#This Row],[TN]])/(Tabell1[[#This Row],[TP]]+Tabell1[[#This Row],[TN]]+Tabell1[[#This Row],[FP]]+Tabell1[[#This Row],[FN]])</f>
        <v>0.75875803385534535</v>
      </c>
      <c r="O5289">
        <f>Tabell1[[#This Row],[TP]]/(Tabell1[[#This Row],[TP]]+Tabell1[[#This Row],[FP]])</f>
        <v>0.97573609596510358</v>
      </c>
      <c r="P5289">
        <f>Tabell1[[#This Row],[TP]]/(Tabell1[[#This Row],[TP]]+Tabell1[[#This Row],[FN]])</f>
        <v>0.7421461897356143</v>
      </c>
      <c r="Q5289">
        <f>2*(Tabell1[[#This Row],[Recall]] * Tabell1[[#This Row],[Precision]]) / (Tabell1[[#This Row],[Recall]] + Tabell1[[#This Row],[Precision]])</f>
        <v>0.84305989046581475</v>
      </c>
      <c r="R5289">
        <v>7158</v>
      </c>
      <c r="S5289">
        <v>1224</v>
      </c>
      <c r="T5289">
        <v>178</v>
      </c>
      <c r="U5289">
        <v>2487</v>
      </c>
    </row>
    <row r="5290" spans="1:21" hidden="1" x14ac:dyDescent="0.3">
      <c r="A5290" s="23" t="s">
        <v>48</v>
      </c>
      <c r="B5290" s="23" t="s">
        <v>33</v>
      </c>
      <c r="C5290" s="23" t="s">
        <v>40</v>
      </c>
      <c r="D5290" s="20" t="s">
        <v>23</v>
      </c>
      <c r="E5290" t="s">
        <v>24</v>
      </c>
      <c r="F5290" s="19" t="s">
        <v>21</v>
      </c>
      <c r="G5290" s="21" t="s">
        <v>29</v>
      </c>
      <c r="H5290" s="25" t="s">
        <v>26</v>
      </c>
      <c r="I5290" s="25" t="s">
        <v>25</v>
      </c>
      <c r="J5290" s="21" t="s">
        <v>29</v>
      </c>
      <c r="K5290" s="26">
        <v>0.151598215103149</v>
      </c>
      <c r="L5290" s="26">
        <v>0.20352435111999501</v>
      </c>
      <c r="N5290">
        <f>(Tabell1[[#This Row],[TP]]+Tabell1[[#This Row],[TN]])/(Tabell1[[#This Row],[TP]]+Tabell1[[#This Row],[TN]]+Tabell1[[#This Row],[FP]]+Tabell1[[#This Row],[FN]])</f>
        <v>0.75848646691409427</v>
      </c>
      <c r="O5290">
        <f>Tabell1[[#This Row],[TP]]/(Tabell1[[#This Row],[TP]]+Tabell1[[#This Row],[FP]])</f>
        <v>0.97456128417902321</v>
      </c>
      <c r="P5290">
        <f>Tabell1[[#This Row],[TP]]/(Tabell1[[#This Row],[TP]]+Tabell1[[#This Row],[FN]])</f>
        <v>0.74276827371695175</v>
      </c>
      <c r="Q5290">
        <f>2*(Tabell1[[#This Row],[Recall]] * Tabell1[[#This Row],[Precision]]) / (Tabell1[[#This Row],[Recall]] + Tabell1[[#This Row],[Precision]])</f>
        <v>0.84302188750294182</v>
      </c>
      <c r="R5290">
        <v>7164</v>
      </c>
      <c r="S5290">
        <v>1215</v>
      </c>
      <c r="T5290">
        <v>187</v>
      </c>
      <c r="U5290">
        <v>2481</v>
      </c>
    </row>
    <row r="5291" spans="1:21" hidden="1" x14ac:dyDescent="0.3">
      <c r="A5291" s="23" t="s">
        <v>48</v>
      </c>
      <c r="B5291" s="23" t="s">
        <v>33</v>
      </c>
      <c r="C5291" s="23" t="s">
        <v>40</v>
      </c>
      <c r="D5291" s="20" t="s">
        <v>23</v>
      </c>
      <c r="E5291" t="s">
        <v>24</v>
      </c>
      <c r="F5291" s="19" t="s">
        <v>21</v>
      </c>
      <c r="G5291" s="21" t="s">
        <v>29</v>
      </c>
      <c r="H5291" s="25" t="s">
        <v>26</v>
      </c>
      <c r="I5291" s="25" t="s">
        <v>25</v>
      </c>
      <c r="J5291" s="25" t="s">
        <v>26</v>
      </c>
      <c r="K5291" s="26">
        <v>0.14661312103271401</v>
      </c>
      <c r="L5291" s="26">
        <v>0.216422319412231</v>
      </c>
      <c r="N5291">
        <f>(Tabell1[[#This Row],[TP]]+Tabell1[[#This Row],[TN]])/(Tabell1[[#This Row],[TP]]+Tabell1[[#This Row],[TN]]+Tabell1[[#This Row],[FP]]+Tabell1[[#This Row],[FN]])</f>
        <v>0.75848646691409427</v>
      </c>
      <c r="O5291">
        <f>Tabell1[[#This Row],[TP]]/(Tabell1[[#This Row],[TP]]+Tabell1[[#This Row],[FP]])</f>
        <v>0.97456128417902321</v>
      </c>
      <c r="P5291">
        <f>Tabell1[[#This Row],[TP]]/(Tabell1[[#This Row],[TP]]+Tabell1[[#This Row],[FN]])</f>
        <v>0.74276827371695175</v>
      </c>
      <c r="Q5291">
        <f>2*(Tabell1[[#This Row],[Recall]] * Tabell1[[#This Row],[Precision]]) / (Tabell1[[#This Row],[Recall]] + Tabell1[[#This Row],[Precision]])</f>
        <v>0.84302188750294182</v>
      </c>
      <c r="R5291">
        <v>7164</v>
      </c>
      <c r="S5291">
        <v>1215</v>
      </c>
      <c r="T5291">
        <v>187</v>
      </c>
      <c r="U5291">
        <v>2481</v>
      </c>
    </row>
    <row r="5292" spans="1:21" hidden="1" x14ac:dyDescent="0.3">
      <c r="A5292" s="23" t="s">
        <v>48</v>
      </c>
      <c r="B5292" s="25" t="s">
        <v>22</v>
      </c>
      <c r="C5292" s="25" t="s">
        <v>36</v>
      </c>
      <c r="D5292" s="25" t="s">
        <v>36</v>
      </c>
      <c r="E5292" t="s">
        <v>37</v>
      </c>
      <c r="F5292" s="19" t="s">
        <v>21</v>
      </c>
      <c r="G5292" s="25" t="s">
        <v>26</v>
      </c>
      <c r="H5292" s="21" t="s">
        <v>29</v>
      </c>
      <c r="I5292" s="25" t="s">
        <v>25</v>
      </c>
      <c r="J5292" s="25" t="s">
        <v>26</v>
      </c>
      <c r="K5292" s="26">
        <v>8.7769031524658203E-2</v>
      </c>
      <c r="L5292" s="26">
        <v>0.21739244461059501</v>
      </c>
      <c r="N5292">
        <f>(Tabell1[[#This Row],[TP]]+Tabell1[[#This Row],[TN]])/(Tabell1[[#This Row],[TP]]+Tabell1[[#This Row],[TN]]+Tabell1[[#This Row],[FP]]+Tabell1[[#This Row],[FN]])</f>
        <v>0.75166864770960962</v>
      </c>
      <c r="O5292">
        <f>Tabell1[[#This Row],[TP]]/(Tabell1[[#This Row],[TP]]+Tabell1[[#This Row],[FP]])</f>
        <v>0.7300220308431804</v>
      </c>
      <c r="P5292">
        <f>Tabell1[[#This Row],[TP]]/(Tabell1[[#This Row],[TP]]+Tabell1[[#This Row],[FN]])</f>
        <v>0.99726402188782493</v>
      </c>
      <c r="Q5292">
        <f>2*(Tabell1[[#This Row],[Recall]] * Tabell1[[#This Row],[Precision]]) / (Tabell1[[#This Row],[Recall]] + Tabell1[[#This Row],[Precision]])</f>
        <v>0.8429694727104533</v>
      </c>
      <c r="R5292">
        <v>7290</v>
      </c>
      <c r="S5292">
        <v>931</v>
      </c>
      <c r="T5292">
        <v>2696</v>
      </c>
      <c r="U5292">
        <v>20</v>
      </c>
    </row>
    <row r="5293" spans="1:21" hidden="1" x14ac:dyDescent="0.3">
      <c r="A5293" s="23" t="s">
        <v>48</v>
      </c>
      <c r="B5293" s="25" t="s">
        <v>22</v>
      </c>
      <c r="C5293" s="25" t="s">
        <v>36</v>
      </c>
      <c r="D5293" s="25" t="s">
        <v>36</v>
      </c>
      <c r="E5293" t="s">
        <v>37</v>
      </c>
      <c r="F5293" s="19" t="s">
        <v>21</v>
      </c>
      <c r="G5293" s="21" t="s">
        <v>29</v>
      </c>
      <c r="H5293" s="21" t="s">
        <v>29</v>
      </c>
      <c r="I5293" s="25" t="s">
        <v>25</v>
      </c>
      <c r="J5293" s="25" t="s">
        <v>26</v>
      </c>
      <c r="K5293" s="26">
        <v>8.0789327621459905E-2</v>
      </c>
      <c r="L5293" s="26">
        <v>0.20445823669433499</v>
      </c>
      <c r="N5293">
        <f>(Tabell1[[#This Row],[TP]]+Tabell1[[#This Row],[TN]])/(Tabell1[[#This Row],[TP]]+Tabell1[[#This Row],[TN]]+Tabell1[[#This Row],[FP]]+Tabell1[[#This Row],[FN]])</f>
        <v>0.75166864770960962</v>
      </c>
      <c r="O5293">
        <f>Tabell1[[#This Row],[TP]]/(Tabell1[[#This Row],[TP]]+Tabell1[[#This Row],[FP]])</f>
        <v>0.7300220308431804</v>
      </c>
      <c r="P5293">
        <f>Tabell1[[#This Row],[TP]]/(Tabell1[[#This Row],[TP]]+Tabell1[[#This Row],[FN]])</f>
        <v>0.99726402188782493</v>
      </c>
      <c r="Q5293">
        <f>2*(Tabell1[[#This Row],[Recall]] * Tabell1[[#This Row],[Precision]]) / (Tabell1[[#This Row],[Recall]] + Tabell1[[#This Row],[Precision]])</f>
        <v>0.8429694727104533</v>
      </c>
      <c r="R5293">
        <v>7290</v>
      </c>
      <c r="S5293">
        <v>931</v>
      </c>
      <c r="T5293">
        <v>2696</v>
      </c>
      <c r="U5293">
        <v>20</v>
      </c>
    </row>
    <row r="5294" spans="1:21" hidden="1" x14ac:dyDescent="0.3">
      <c r="A5294" s="21" t="s">
        <v>31</v>
      </c>
      <c r="B5294" s="23" t="s">
        <v>33</v>
      </c>
      <c r="C5294" s="24" t="s">
        <v>38</v>
      </c>
      <c r="D5294" s="24" t="s">
        <v>38</v>
      </c>
      <c r="E5294" t="s">
        <v>45</v>
      </c>
      <c r="F5294" s="25" t="s">
        <v>30</v>
      </c>
      <c r="G5294" s="25" t="s">
        <v>26</v>
      </c>
      <c r="H5294" s="21" t="s">
        <v>29</v>
      </c>
      <c r="I5294" s="25" t="s">
        <v>25</v>
      </c>
      <c r="J5294" s="21" t="s">
        <v>29</v>
      </c>
      <c r="K5294" s="26">
        <v>65.434164285659705</v>
      </c>
      <c r="L5294" s="26">
        <v>1.9751546382903999</v>
      </c>
      <c r="N5294">
        <f>(Tabell1[[#This Row],[TP]]+Tabell1[[#This Row],[TN]])/(Tabell1[[#This Row],[TP]]+Tabell1[[#This Row],[TN]]+Tabell1[[#This Row],[FP]]+Tabell1[[#This Row],[FN]])</f>
        <v>0.77952471311105087</v>
      </c>
      <c r="O5294">
        <f>Tabell1[[#This Row],[TP]]/(Tabell1[[#This Row],[TP]]+Tabell1[[#This Row],[FP]])</f>
        <v>0.73394598229295083</v>
      </c>
      <c r="P5294">
        <f>Tabell1[[#This Row],[TP]]/(Tabell1[[#This Row],[TP]]+Tabell1[[#This Row],[FN]])</f>
        <v>0.99002267573696145</v>
      </c>
      <c r="Q5294">
        <f>2*(Tabell1[[#This Row],[Recall]] * Tabell1[[#This Row],[Precision]]) / (Tabell1[[#This Row],[Recall]] + Tabell1[[#This Row],[Precision]])</f>
        <v>0.84296563264255375</v>
      </c>
      <c r="R5294">
        <v>6549</v>
      </c>
      <c r="S5294">
        <v>2078</v>
      </c>
      <c r="T5294">
        <v>2374</v>
      </c>
      <c r="U5294">
        <v>66</v>
      </c>
    </row>
    <row r="5295" spans="1:21" hidden="1" x14ac:dyDescent="0.3">
      <c r="A5295" s="23" t="s">
        <v>48</v>
      </c>
      <c r="B5295" s="25" t="s">
        <v>22</v>
      </c>
      <c r="C5295" s="25" t="s">
        <v>36</v>
      </c>
      <c r="D5295" s="25" t="s">
        <v>36</v>
      </c>
      <c r="E5295" t="s">
        <v>37</v>
      </c>
      <c r="F5295" s="19" t="s">
        <v>21</v>
      </c>
      <c r="G5295" s="25" t="s">
        <v>26</v>
      </c>
      <c r="H5295" s="21" t="s">
        <v>29</v>
      </c>
      <c r="I5295" s="25" t="s">
        <v>25</v>
      </c>
      <c r="J5295" s="21" t="s">
        <v>29</v>
      </c>
      <c r="K5295" s="26">
        <v>8.5804939270019503E-2</v>
      </c>
      <c r="L5295" s="26">
        <v>0.275300502777099</v>
      </c>
      <c r="N5295">
        <f>(Tabell1[[#This Row],[TP]]+Tabell1[[#This Row],[TN]])/(Tabell1[[#This Row],[TP]]+Tabell1[[#This Row],[TN]]+Tabell1[[#This Row],[FP]]+Tabell1[[#This Row],[FN]])</f>
        <v>0.75139434945597516</v>
      </c>
      <c r="O5295">
        <f>Tabell1[[#This Row],[TP]]/(Tabell1[[#This Row],[TP]]+Tabell1[[#This Row],[FP]])</f>
        <v>0.72975678110299269</v>
      </c>
      <c r="P5295">
        <f>Tabell1[[#This Row],[TP]]/(Tabell1[[#This Row],[TP]]+Tabell1[[#This Row],[FN]])</f>
        <v>0.99740082079343362</v>
      </c>
      <c r="Q5295">
        <f>2*(Tabell1[[#This Row],[Recall]] * Tabell1[[#This Row],[Precision]]) / (Tabell1[[#This Row],[Recall]] + Tabell1[[#This Row],[Precision]])</f>
        <v>0.84284145425119927</v>
      </c>
      <c r="R5295">
        <v>7291</v>
      </c>
      <c r="S5295">
        <v>927</v>
      </c>
      <c r="T5295">
        <v>2700</v>
      </c>
      <c r="U5295">
        <v>19</v>
      </c>
    </row>
    <row r="5296" spans="1:21" hidden="1" x14ac:dyDescent="0.3">
      <c r="A5296" s="23" t="s">
        <v>48</v>
      </c>
      <c r="B5296" s="25" t="s">
        <v>22</v>
      </c>
      <c r="C5296" s="25" t="s">
        <v>36</v>
      </c>
      <c r="D5296" s="25" t="s">
        <v>36</v>
      </c>
      <c r="E5296" t="s">
        <v>37</v>
      </c>
      <c r="F5296" s="19" t="s">
        <v>21</v>
      </c>
      <c r="G5296" s="21" t="s">
        <v>29</v>
      </c>
      <c r="H5296" s="21" t="s">
        <v>29</v>
      </c>
      <c r="I5296" s="25" t="s">
        <v>25</v>
      </c>
      <c r="J5296" s="21" t="s">
        <v>29</v>
      </c>
      <c r="K5296" s="26">
        <v>8.2104682922363198E-2</v>
      </c>
      <c r="L5296" s="26">
        <v>0.23540997505187899</v>
      </c>
      <c r="N5296">
        <f>(Tabell1[[#This Row],[TP]]+Tabell1[[#This Row],[TN]])/(Tabell1[[#This Row],[TP]]+Tabell1[[#This Row],[TN]]+Tabell1[[#This Row],[FP]]+Tabell1[[#This Row],[FN]])</f>
        <v>0.75139434945597516</v>
      </c>
      <c r="O5296">
        <f>Tabell1[[#This Row],[TP]]/(Tabell1[[#This Row],[TP]]+Tabell1[[#This Row],[FP]])</f>
        <v>0.72975678110299269</v>
      </c>
      <c r="P5296">
        <f>Tabell1[[#This Row],[TP]]/(Tabell1[[#This Row],[TP]]+Tabell1[[#This Row],[FN]])</f>
        <v>0.99740082079343362</v>
      </c>
      <c r="Q5296">
        <f>2*(Tabell1[[#This Row],[Recall]] * Tabell1[[#This Row],[Precision]]) / (Tabell1[[#This Row],[Recall]] + Tabell1[[#This Row],[Precision]])</f>
        <v>0.84284145425119927</v>
      </c>
      <c r="R5296">
        <v>7291</v>
      </c>
      <c r="S5296">
        <v>927</v>
      </c>
      <c r="T5296">
        <v>2700</v>
      </c>
      <c r="U5296">
        <v>19</v>
      </c>
    </row>
    <row r="5297" spans="1:21" hidden="1" x14ac:dyDescent="0.3">
      <c r="A5297" s="23" t="s">
        <v>48</v>
      </c>
      <c r="B5297" s="25" t="s">
        <v>22</v>
      </c>
      <c r="C5297" s="24" t="s">
        <v>38</v>
      </c>
      <c r="D5297" s="24" t="s">
        <v>38</v>
      </c>
      <c r="E5297" t="s">
        <v>39</v>
      </c>
      <c r="F5297" s="25" t="s">
        <v>30</v>
      </c>
      <c r="G5297" s="25" t="s">
        <v>26</v>
      </c>
      <c r="H5297" s="21" t="s">
        <v>29</v>
      </c>
      <c r="I5297" s="25" t="s">
        <v>25</v>
      </c>
      <c r="J5297" s="21" t="s">
        <v>29</v>
      </c>
      <c r="K5297" s="26">
        <v>0.30422019958495999</v>
      </c>
      <c r="L5297" s="26">
        <v>0.3969407081604</v>
      </c>
      <c r="N5297">
        <f>(Tabell1[[#This Row],[TP]]+Tabell1[[#This Row],[TN]])/(Tabell1[[#This Row],[TP]]+Tabell1[[#This Row],[TN]]+Tabell1[[#This Row],[FP]]+Tabell1[[#This Row],[FN]])</f>
        <v>0.7768170764658201</v>
      </c>
      <c r="O5297">
        <f>Tabell1[[#This Row],[TP]]/(Tabell1[[#This Row],[TP]]+Tabell1[[#This Row],[FP]])</f>
        <v>0.73148964301454389</v>
      </c>
      <c r="P5297">
        <f>Tabell1[[#This Row],[TP]]/(Tabell1[[#This Row],[TP]]+Tabell1[[#This Row],[FN]])</f>
        <v>0.99386227544910177</v>
      </c>
      <c r="Q5297">
        <f>2*(Tabell1[[#This Row],[Recall]] * Tabell1[[#This Row],[Precision]]) / (Tabell1[[#This Row],[Recall]] + Tabell1[[#This Row],[Precision]])</f>
        <v>0.84272658035034276</v>
      </c>
      <c r="R5297">
        <v>6639</v>
      </c>
      <c r="S5297">
        <v>1986</v>
      </c>
      <c r="T5297">
        <v>2437</v>
      </c>
      <c r="U5297">
        <v>41</v>
      </c>
    </row>
    <row r="5298" spans="1:21" hidden="1" x14ac:dyDescent="0.3">
      <c r="A5298" s="23" t="s">
        <v>48</v>
      </c>
      <c r="B5298" s="25" t="s">
        <v>22</v>
      </c>
      <c r="C5298" s="24" t="s">
        <v>38</v>
      </c>
      <c r="D5298" s="24" t="s">
        <v>38</v>
      </c>
      <c r="E5298" t="s">
        <v>39</v>
      </c>
      <c r="F5298" s="25" t="s">
        <v>30</v>
      </c>
      <c r="G5298" s="21" t="s">
        <v>29</v>
      </c>
      <c r="H5298" s="21" t="s">
        <v>29</v>
      </c>
      <c r="I5298" s="25" t="s">
        <v>25</v>
      </c>
      <c r="J5298" s="21" t="s">
        <v>29</v>
      </c>
      <c r="K5298" s="26">
        <v>0.26426053047180098</v>
      </c>
      <c r="L5298" s="26">
        <v>0.36857843399047802</v>
      </c>
      <c r="N5298">
        <f>(Tabell1[[#This Row],[TP]]+Tabell1[[#This Row],[TN]])/(Tabell1[[#This Row],[TP]]+Tabell1[[#This Row],[TN]]+Tabell1[[#This Row],[FP]]+Tabell1[[#This Row],[FN]])</f>
        <v>0.7768170764658201</v>
      </c>
      <c r="O5298">
        <f>Tabell1[[#This Row],[TP]]/(Tabell1[[#This Row],[TP]]+Tabell1[[#This Row],[FP]])</f>
        <v>0.73148964301454389</v>
      </c>
      <c r="P5298">
        <f>Tabell1[[#This Row],[TP]]/(Tabell1[[#This Row],[TP]]+Tabell1[[#This Row],[FN]])</f>
        <v>0.99386227544910177</v>
      </c>
      <c r="Q5298">
        <f>2*(Tabell1[[#This Row],[Recall]] * Tabell1[[#This Row],[Precision]]) / (Tabell1[[#This Row],[Recall]] + Tabell1[[#This Row],[Precision]])</f>
        <v>0.84272658035034276</v>
      </c>
      <c r="R5298">
        <v>6639</v>
      </c>
      <c r="S5298">
        <v>1986</v>
      </c>
      <c r="T5298">
        <v>2437</v>
      </c>
      <c r="U5298">
        <v>41</v>
      </c>
    </row>
    <row r="5299" spans="1:21" hidden="1" x14ac:dyDescent="0.3">
      <c r="A5299" s="23" t="s">
        <v>48</v>
      </c>
      <c r="B5299" s="25" t="s">
        <v>22</v>
      </c>
      <c r="C5299" s="25" t="s">
        <v>36</v>
      </c>
      <c r="D5299" s="25" t="s">
        <v>36</v>
      </c>
      <c r="E5299" t="s">
        <v>37</v>
      </c>
      <c r="F5299" s="19" t="s">
        <v>21</v>
      </c>
      <c r="G5299" s="25" t="s">
        <v>26</v>
      </c>
      <c r="H5299" s="25" t="s">
        <v>26</v>
      </c>
      <c r="I5299" s="21"/>
      <c r="J5299" s="25" t="s">
        <v>26</v>
      </c>
      <c r="K5299" s="26">
        <v>8.2756519317626898E-2</v>
      </c>
      <c r="L5299" s="26">
        <v>0.200702428817749</v>
      </c>
      <c r="N5299">
        <f>(Tabell1[[#This Row],[TP]]+Tabell1[[#This Row],[TN]])/(Tabell1[[#This Row],[TP]]+Tabell1[[#This Row],[TN]]+Tabell1[[#This Row],[FP]]+Tabell1[[#This Row],[FN]])</f>
        <v>0.75075432019749477</v>
      </c>
      <c r="O5299">
        <f>Tabell1[[#This Row],[TP]]/(Tabell1[[#This Row],[TP]]+Tabell1[[#This Row],[FP]])</f>
        <v>0.72883386581469645</v>
      </c>
      <c r="P5299">
        <f>Tabell1[[#This Row],[TP]]/(Tabell1[[#This Row],[TP]]+Tabell1[[#This Row],[FN]])</f>
        <v>0.99863201094391241</v>
      </c>
      <c r="Q5299">
        <f>2*(Tabell1[[#This Row],[Recall]] * Tabell1[[#This Row],[Precision]]) / (Tabell1[[#This Row],[Recall]] + Tabell1[[#This Row],[Precision]])</f>
        <v>0.84266420408634424</v>
      </c>
      <c r="R5299">
        <v>7300</v>
      </c>
      <c r="S5299">
        <v>911</v>
      </c>
      <c r="T5299">
        <v>2716</v>
      </c>
      <c r="U5299">
        <v>10</v>
      </c>
    </row>
    <row r="5300" spans="1:21" hidden="1" x14ac:dyDescent="0.3">
      <c r="A5300" s="23" t="s">
        <v>48</v>
      </c>
      <c r="B5300" s="25" t="s">
        <v>22</v>
      </c>
      <c r="C5300" s="25" t="s">
        <v>36</v>
      </c>
      <c r="D5300" s="25" t="s">
        <v>36</v>
      </c>
      <c r="E5300" t="s">
        <v>37</v>
      </c>
      <c r="F5300" s="19" t="s">
        <v>21</v>
      </c>
      <c r="G5300" s="21" t="s">
        <v>29</v>
      </c>
      <c r="H5300" s="25" t="s">
        <v>26</v>
      </c>
      <c r="I5300" s="21"/>
      <c r="J5300" s="25" t="s">
        <v>26</v>
      </c>
      <c r="K5300" s="26">
        <v>7.7796459197998005E-2</v>
      </c>
      <c r="L5300" s="26">
        <v>0.254355669021606</v>
      </c>
      <c r="N5300">
        <f>(Tabell1[[#This Row],[TP]]+Tabell1[[#This Row],[TN]])/(Tabell1[[#This Row],[TP]]+Tabell1[[#This Row],[TN]]+Tabell1[[#This Row],[FP]]+Tabell1[[#This Row],[FN]])</f>
        <v>0.75075432019749477</v>
      </c>
      <c r="O5300">
        <f>Tabell1[[#This Row],[TP]]/(Tabell1[[#This Row],[TP]]+Tabell1[[#This Row],[FP]])</f>
        <v>0.72883386581469645</v>
      </c>
      <c r="P5300">
        <f>Tabell1[[#This Row],[TP]]/(Tabell1[[#This Row],[TP]]+Tabell1[[#This Row],[FN]])</f>
        <v>0.99863201094391241</v>
      </c>
      <c r="Q5300">
        <f>2*(Tabell1[[#This Row],[Recall]] * Tabell1[[#This Row],[Precision]]) / (Tabell1[[#This Row],[Recall]] + Tabell1[[#This Row],[Precision]])</f>
        <v>0.84266420408634424</v>
      </c>
      <c r="R5300">
        <v>7300</v>
      </c>
      <c r="S5300">
        <v>911</v>
      </c>
      <c r="T5300">
        <v>2716</v>
      </c>
      <c r="U5300">
        <v>10</v>
      </c>
    </row>
    <row r="5301" spans="1:21" hidden="1" x14ac:dyDescent="0.3">
      <c r="A5301" s="23" t="s">
        <v>48</v>
      </c>
      <c r="B5301" s="25" t="s">
        <v>22</v>
      </c>
      <c r="C5301" s="25" t="s">
        <v>36</v>
      </c>
      <c r="D5301" s="25" t="s">
        <v>36</v>
      </c>
      <c r="E5301" t="s">
        <v>44</v>
      </c>
      <c r="F5301" s="19" t="s">
        <v>21</v>
      </c>
      <c r="G5301" s="25" t="s">
        <v>26</v>
      </c>
      <c r="H5301" s="25" t="s">
        <v>26</v>
      </c>
      <c r="I5301" s="21"/>
      <c r="J5301" s="25" t="s">
        <v>26</v>
      </c>
      <c r="K5301" s="26">
        <v>0.71721553802490201</v>
      </c>
      <c r="L5301" s="26">
        <v>1.9210672378539999</v>
      </c>
      <c r="N5301">
        <f>(Tabell1[[#This Row],[TP]]+Tabell1[[#This Row],[TN]])/(Tabell1[[#This Row],[TP]]+Tabell1[[#This Row],[TN]]+Tabell1[[#This Row],[FP]]+Tabell1[[#This Row],[FN]])</f>
        <v>0.74972717351764273</v>
      </c>
      <c r="O5301">
        <f>Tabell1[[#This Row],[TP]]/(Tabell1[[#This Row],[TP]]+Tabell1[[#This Row],[FP]])</f>
        <v>0.72952362087748834</v>
      </c>
      <c r="P5301">
        <f>Tabell1[[#This Row],[TP]]/(Tabell1[[#This Row],[TP]]+Tabell1[[#This Row],[FN]])</f>
        <v>0.99715716799783405</v>
      </c>
      <c r="Q5301">
        <f>2*(Tabell1[[#This Row],[Recall]] * Tabell1[[#This Row],[Precision]]) / (Tabell1[[#This Row],[Recall]] + Tabell1[[#This Row],[Precision]])</f>
        <v>0.8425989476092427</v>
      </c>
      <c r="R5301">
        <v>7366</v>
      </c>
      <c r="S5301">
        <v>878</v>
      </c>
      <c r="T5301">
        <v>2731</v>
      </c>
      <c r="U5301">
        <v>21</v>
      </c>
    </row>
    <row r="5302" spans="1:21" hidden="1" x14ac:dyDescent="0.3">
      <c r="A5302" s="23" t="s">
        <v>48</v>
      </c>
      <c r="B5302" s="25" t="s">
        <v>22</v>
      </c>
      <c r="C5302" s="25" t="s">
        <v>36</v>
      </c>
      <c r="D5302" s="25" t="s">
        <v>36</v>
      </c>
      <c r="E5302" t="s">
        <v>37</v>
      </c>
      <c r="F5302" s="19" t="s">
        <v>21</v>
      </c>
      <c r="G5302" s="25" t="s">
        <v>26</v>
      </c>
      <c r="H5302" s="25" t="s">
        <v>26</v>
      </c>
      <c r="I5302" s="21"/>
      <c r="J5302" s="21" t="s">
        <v>29</v>
      </c>
      <c r="K5302" s="26">
        <v>8.3780527114868095E-2</v>
      </c>
      <c r="L5302" s="26">
        <v>0.20050764083862299</v>
      </c>
      <c r="N5302">
        <f>(Tabell1[[#This Row],[TP]]+Tabell1[[#This Row],[TN]])/(Tabell1[[#This Row],[TP]]+Tabell1[[#This Row],[TN]]+Tabell1[[#This Row],[FP]]+Tabell1[[#This Row],[FN]])</f>
        <v>0.7505714546950718</v>
      </c>
      <c r="O5302">
        <f>Tabell1[[#This Row],[TP]]/(Tabell1[[#This Row],[TP]]+Tabell1[[#This Row],[FP]])</f>
        <v>0.72868836095028944</v>
      </c>
      <c r="P5302">
        <f>Tabell1[[#This Row],[TP]]/(Tabell1[[#This Row],[TP]]+Tabell1[[#This Row],[FN]])</f>
        <v>0.99863201094391241</v>
      </c>
      <c r="Q5302">
        <f>2*(Tabell1[[#This Row],[Recall]] * Tabell1[[#This Row],[Precision]]) / (Tabell1[[#This Row],[Recall]] + Tabell1[[#This Row],[Precision]])</f>
        <v>0.84256694367497686</v>
      </c>
      <c r="R5302">
        <v>7300</v>
      </c>
      <c r="S5302">
        <v>909</v>
      </c>
      <c r="T5302">
        <v>2718</v>
      </c>
      <c r="U5302">
        <v>10</v>
      </c>
    </row>
    <row r="5303" spans="1:21" hidden="1" x14ac:dyDescent="0.3">
      <c r="A5303" s="23" t="s">
        <v>48</v>
      </c>
      <c r="B5303" s="25" t="s">
        <v>22</v>
      </c>
      <c r="C5303" s="25" t="s">
        <v>36</v>
      </c>
      <c r="D5303" s="25" t="s">
        <v>36</v>
      </c>
      <c r="E5303" t="s">
        <v>37</v>
      </c>
      <c r="F5303" s="19" t="s">
        <v>21</v>
      </c>
      <c r="G5303" s="21" t="s">
        <v>29</v>
      </c>
      <c r="H5303" s="25" t="s">
        <v>26</v>
      </c>
      <c r="I5303" s="21"/>
      <c r="J5303" s="21" t="s">
        <v>29</v>
      </c>
      <c r="K5303" s="26">
        <v>7.7796697616577107E-2</v>
      </c>
      <c r="L5303" s="26">
        <v>0.18749189376830999</v>
      </c>
      <c r="N5303">
        <f>(Tabell1[[#This Row],[TP]]+Tabell1[[#This Row],[TN]])/(Tabell1[[#This Row],[TP]]+Tabell1[[#This Row],[TN]]+Tabell1[[#This Row],[FP]]+Tabell1[[#This Row],[FN]])</f>
        <v>0.7505714546950718</v>
      </c>
      <c r="O5303">
        <f>Tabell1[[#This Row],[TP]]/(Tabell1[[#This Row],[TP]]+Tabell1[[#This Row],[FP]])</f>
        <v>0.72868836095028944</v>
      </c>
      <c r="P5303">
        <f>Tabell1[[#This Row],[TP]]/(Tabell1[[#This Row],[TP]]+Tabell1[[#This Row],[FN]])</f>
        <v>0.99863201094391241</v>
      </c>
      <c r="Q5303">
        <f>2*(Tabell1[[#This Row],[Recall]] * Tabell1[[#This Row],[Precision]]) / (Tabell1[[#This Row],[Recall]] + Tabell1[[#This Row],[Precision]])</f>
        <v>0.84256694367497686</v>
      </c>
      <c r="R5303">
        <v>7300</v>
      </c>
      <c r="S5303">
        <v>909</v>
      </c>
      <c r="T5303">
        <v>2718</v>
      </c>
      <c r="U5303">
        <v>10</v>
      </c>
    </row>
    <row r="5304" spans="1:21" hidden="1" x14ac:dyDescent="0.3">
      <c r="A5304" s="23" t="s">
        <v>48</v>
      </c>
      <c r="B5304" s="25" t="s">
        <v>22</v>
      </c>
      <c r="C5304" s="24" t="s">
        <v>38</v>
      </c>
      <c r="D5304" s="24" t="s">
        <v>38</v>
      </c>
      <c r="E5304" t="s">
        <v>39</v>
      </c>
      <c r="F5304" s="25" t="s">
        <v>30</v>
      </c>
      <c r="G5304" s="25" t="s">
        <v>26</v>
      </c>
      <c r="H5304" s="25" t="s">
        <v>26</v>
      </c>
      <c r="I5304" s="25" t="s">
        <v>25</v>
      </c>
      <c r="J5304" s="25" t="s">
        <v>26</v>
      </c>
      <c r="K5304" s="26">
        <v>0.29119777679443298</v>
      </c>
      <c r="L5304" s="26">
        <v>0.37300777435302701</v>
      </c>
      <c r="N5304">
        <f>(Tabell1[[#This Row],[TP]]+Tabell1[[#This Row],[TN]])/(Tabell1[[#This Row],[TP]]+Tabell1[[#This Row],[TN]]+Tabell1[[#This Row],[FP]]+Tabell1[[#This Row],[FN]])</f>
        <v>0.77618661622984775</v>
      </c>
      <c r="O5304">
        <f>Tabell1[[#This Row],[TP]]/(Tabell1[[#This Row],[TP]]+Tabell1[[#This Row],[FP]])</f>
        <v>0.73046917921107568</v>
      </c>
      <c r="P5304">
        <f>Tabell1[[#This Row],[TP]]/(Tabell1[[#This Row],[TP]]+Tabell1[[#This Row],[FN]])</f>
        <v>0.99520958083832334</v>
      </c>
      <c r="Q5304">
        <f>2*(Tabell1[[#This Row],[Recall]] * Tabell1[[#This Row],[Precision]]) / (Tabell1[[#This Row],[Recall]] + Tabell1[[#This Row],[Precision]])</f>
        <v>0.84253215892528988</v>
      </c>
      <c r="R5304">
        <v>6648</v>
      </c>
      <c r="S5304">
        <v>1970</v>
      </c>
      <c r="T5304">
        <v>2453</v>
      </c>
      <c r="U5304">
        <v>32</v>
      </c>
    </row>
    <row r="5305" spans="1:21" hidden="1" x14ac:dyDescent="0.3">
      <c r="A5305" s="23" t="s">
        <v>48</v>
      </c>
      <c r="B5305" s="25" t="s">
        <v>22</v>
      </c>
      <c r="C5305" s="24" t="s">
        <v>38</v>
      </c>
      <c r="D5305" s="24" t="s">
        <v>38</v>
      </c>
      <c r="E5305" t="s">
        <v>39</v>
      </c>
      <c r="F5305" s="25" t="s">
        <v>30</v>
      </c>
      <c r="G5305" s="21" t="s">
        <v>29</v>
      </c>
      <c r="H5305" s="25" t="s">
        <v>26</v>
      </c>
      <c r="I5305" s="25" t="s">
        <v>25</v>
      </c>
      <c r="J5305" s="25" t="s">
        <v>26</v>
      </c>
      <c r="K5305" s="26">
        <v>0.27928686141967701</v>
      </c>
      <c r="L5305" s="26">
        <v>0.36599111557006803</v>
      </c>
      <c r="N5305">
        <f>(Tabell1[[#This Row],[TP]]+Tabell1[[#This Row],[TN]])/(Tabell1[[#This Row],[TP]]+Tabell1[[#This Row],[TN]]+Tabell1[[#This Row],[FP]]+Tabell1[[#This Row],[FN]])</f>
        <v>0.77618661622984775</v>
      </c>
      <c r="O5305">
        <f>Tabell1[[#This Row],[TP]]/(Tabell1[[#This Row],[TP]]+Tabell1[[#This Row],[FP]])</f>
        <v>0.73046917921107568</v>
      </c>
      <c r="P5305">
        <f>Tabell1[[#This Row],[TP]]/(Tabell1[[#This Row],[TP]]+Tabell1[[#This Row],[FN]])</f>
        <v>0.99520958083832334</v>
      </c>
      <c r="Q5305">
        <f>2*(Tabell1[[#This Row],[Recall]] * Tabell1[[#This Row],[Precision]]) / (Tabell1[[#This Row],[Recall]] + Tabell1[[#This Row],[Precision]])</f>
        <v>0.84253215892528988</v>
      </c>
      <c r="R5305">
        <v>6648</v>
      </c>
      <c r="S5305">
        <v>1970</v>
      </c>
      <c r="T5305">
        <v>2453</v>
      </c>
      <c r="U5305">
        <v>32</v>
      </c>
    </row>
    <row r="5306" spans="1:21" hidden="1" x14ac:dyDescent="0.3">
      <c r="A5306" s="23" t="s">
        <v>48</v>
      </c>
      <c r="B5306" s="25" t="s">
        <v>22</v>
      </c>
      <c r="C5306" s="24" t="s">
        <v>38</v>
      </c>
      <c r="D5306" s="24" t="s">
        <v>38</v>
      </c>
      <c r="E5306" t="s">
        <v>39</v>
      </c>
      <c r="F5306" s="25" t="s">
        <v>30</v>
      </c>
      <c r="G5306" s="25" t="s">
        <v>26</v>
      </c>
      <c r="H5306" s="21" t="s">
        <v>29</v>
      </c>
      <c r="I5306" s="25" t="s">
        <v>25</v>
      </c>
      <c r="J5306" s="25" t="s">
        <v>26</v>
      </c>
      <c r="K5306" s="26">
        <v>0.27626371383666898</v>
      </c>
      <c r="L5306" s="26">
        <v>0.370013236999511</v>
      </c>
      <c r="N5306">
        <f>(Tabell1[[#This Row],[TP]]+Tabell1[[#This Row],[TN]])/(Tabell1[[#This Row],[TP]]+Tabell1[[#This Row],[TN]]+Tabell1[[#This Row],[FP]]+Tabell1[[#This Row],[FN]])</f>
        <v>0.77609655048185178</v>
      </c>
      <c r="O5306">
        <f>Tabell1[[#This Row],[TP]]/(Tabell1[[#This Row],[TP]]+Tabell1[[#This Row],[FP]])</f>
        <v>0.730743838028169</v>
      </c>
      <c r="P5306">
        <f>Tabell1[[#This Row],[TP]]/(Tabell1[[#This Row],[TP]]+Tabell1[[#This Row],[FN]])</f>
        <v>0.99416167664670663</v>
      </c>
      <c r="Q5306">
        <f>2*(Tabell1[[#This Row],[Recall]] * Tabell1[[#This Row],[Precision]]) / (Tabell1[[#This Row],[Recall]] + Tabell1[[#This Row],[Precision]])</f>
        <v>0.84233891425672247</v>
      </c>
      <c r="R5306">
        <v>6641</v>
      </c>
      <c r="S5306">
        <v>1976</v>
      </c>
      <c r="T5306">
        <v>2447</v>
      </c>
      <c r="U5306">
        <v>39</v>
      </c>
    </row>
    <row r="5307" spans="1:21" hidden="1" x14ac:dyDescent="0.3">
      <c r="A5307" s="23" t="s">
        <v>48</v>
      </c>
      <c r="B5307" s="25" t="s">
        <v>22</v>
      </c>
      <c r="C5307" s="24" t="s">
        <v>38</v>
      </c>
      <c r="D5307" s="24" t="s">
        <v>38</v>
      </c>
      <c r="E5307" t="s">
        <v>39</v>
      </c>
      <c r="F5307" s="25" t="s">
        <v>30</v>
      </c>
      <c r="G5307" s="21" t="s">
        <v>29</v>
      </c>
      <c r="H5307" s="21" t="s">
        <v>29</v>
      </c>
      <c r="I5307" s="25" t="s">
        <v>25</v>
      </c>
      <c r="J5307" s="25" t="s">
        <v>26</v>
      </c>
      <c r="K5307" s="26">
        <v>0.26432704925537098</v>
      </c>
      <c r="L5307" s="26">
        <v>0.35904407501220698</v>
      </c>
      <c r="N5307">
        <f>(Tabell1[[#This Row],[TP]]+Tabell1[[#This Row],[TN]])/(Tabell1[[#This Row],[TP]]+Tabell1[[#This Row],[TN]]+Tabell1[[#This Row],[FP]]+Tabell1[[#This Row],[FN]])</f>
        <v>0.77609655048185178</v>
      </c>
      <c r="O5307">
        <f>Tabell1[[#This Row],[TP]]/(Tabell1[[#This Row],[TP]]+Tabell1[[#This Row],[FP]])</f>
        <v>0.730743838028169</v>
      </c>
      <c r="P5307">
        <f>Tabell1[[#This Row],[TP]]/(Tabell1[[#This Row],[TP]]+Tabell1[[#This Row],[FN]])</f>
        <v>0.99416167664670663</v>
      </c>
      <c r="Q5307">
        <f>2*(Tabell1[[#This Row],[Recall]] * Tabell1[[#This Row],[Precision]]) / (Tabell1[[#This Row],[Recall]] + Tabell1[[#This Row],[Precision]])</f>
        <v>0.84233891425672247</v>
      </c>
      <c r="R5307">
        <v>6641</v>
      </c>
      <c r="S5307">
        <v>1976</v>
      </c>
      <c r="T5307">
        <v>2447</v>
      </c>
      <c r="U5307">
        <v>39</v>
      </c>
    </row>
    <row r="5308" spans="1:21" hidden="1" x14ac:dyDescent="0.3">
      <c r="A5308" s="23" t="s">
        <v>48</v>
      </c>
      <c r="B5308" s="25" t="s">
        <v>22</v>
      </c>
      <c r="C5308" s="25" t="s">
        <v>36</v>
      </c>
      <c r="D5308" s="25" t="s">
        <v>36</v>
      </c>
      <c r="E5308" t="s">
        <v>44</v>
      </c>
      <c r="F5308" s="19" t="s">
        <v>21</v>
      </c>
      <c r="G5308" s="25" t="s">
        <v>26</v>
      </c>
      <c r="H5308" s="25" t="s">
        <v>26</v>
      </c>
      <c r="I5308" s="21"/>
      <c r="J5308" s="21" t="s">
        <v>29</v>
      </c>
      <c r="K5308" s="26">
        <v>0.66997933387756303</v>
      </c>
      <c r="L5308" s="26">
        <v>2.0124564170837398</v>
      </c>
      <c r="N5308">
        <f>(Tabell1[[#This Row],[TP]]+Tabell1[[#This Row],[TN]])/(Tabell1[[#This Row],[TP]]+Tabell1[[#This Row],[TN]]+Tabell1[[#This Row],[FP]]+Tabell1[[#This Row],[FN]])</f>
        <v>0.74863586758821388</v>
      </c>
      <c r="O5308">
        <f>Tabell1[[#This Row],[TP]]/(Tabell1[[#This Row],[TP]]+Tabell1[[#This Row],[FP]])</f>
        <v>0.72865763181323573</v>
      </c>
      <c r="P5308">
        <f>Tabell1[[#This Row],[TP]]/(Tabell1[[#This Row],[TP]]+Tabell1[[#This Row],[FN]])</f>
        <v>0.99715716799783405</v>
      </c>
      <c r="Q5308">
        <f>2*(Tabell1[[#This Row],[Recall]] * Tabell1[[#This Row],[Precision]]) / (Tabell1[[#This Row],[Recall]] + Tabell1[[#This Row],[Precision]])</f>
        <v>0.84202103337905798</v>
      </c>
      <c r="R5308">
        <v>7366</v>
      </c>
      <c r="S5308">
        <v>866</v>
      </c>
      <c r="T5308">
        <v>2743</v>
      </c>
      <c r="U5308">
        <v>21</v>
      </c>
    </row>
    <row r="5309" spans="1:21" hidden="1" x14ac:dyDescent="0.3">
      <c r="A5309" s="25" t="s">
        <v>20</v>
      </c>
      <c r="B5309" s="23" t="s">
        <v>33</v>
      </c>
      <c r="C5309" s="23" t="s">
        <v>40</v>
      </c>
      <c r="D5309" s="20" t="s">
        <v>23</v>
      </c>
      <c r="E5309" t="s">
        <v>24</v>
      </c>
      <c r="F5309" s="19" t="s">
        <v>21</v>
      </c>
      <c r="G5309" s="21" t="s">
        <v>29</v>
      </c>
      <c r="H5309" s="21" t="s">
        <v>29</v>
      </c>
      <c r="I5309" s="25" t="s">
        <v>25</v>
      </c>
      <c r="J5309" s="25" t="s">
        <v>26</v>
      </c>
      <c r="K5309" s="26">
        <v>1.45162630081176</v>
      </c>
      <c r="L5309" s="26">
        <v>4.00836110115051</v>
      </c>
      <c r="N5309">
        <f>(Tabell1[[#This Row],[TP]]+Tabell1[[#This Row],[TN]])/(Tabell1[[#This Row],[TP]]+Tabell1[[#This Row],[TN]]+Tabell1[[#This Row],[FP]]+Tabell1[[#This Row],[FN]])</f>
        <v>0.75558975287408348</v>
      </c>
      <c r="O5309">
        <f>Tabell1[[#This Row],[TP]]/(Tabell1[[#This Row],[TP]]+Tabell1[[#This Row],[FP]])</f>
        <v>0.9764027987378241</v>
      </c>
      <c r="P5309">
        <f>Tabell1[[#This Row],[TP]]/(Tabell1[[#This Row],[TP]]+Tabell1[[#This Row],[FN]])</f>
        <v>0.73789528252980818</v>
      </c>
      <c r="Q5309">
        <f>2*(Tabell1[[#This Row],[Recall]] * Tabell1[[#This Row],[Precision]]) / (Tabell1[[#This Row],[Recall]] + Tabell1[[#This Row],[Precision]])</f>
        <v>0.84055745836778084</v>
      </c>
      <c r="R5309">
        <v>7117</v>
      </c>
      <c r="S5309">
        <v>1230</v>
      </c>
      <c r="T5309">
        <v>172</v>
      </c>
      <c r="U5309">
        <v>2528</v>
      </c>
    </row>
    <row r="5310" spans="1:21" hidden="1" x14ac:dyDescent="0.3">
      <c r="A5310" s="25" t="s">
        <v>20</v>
      </c>
      <c r="B5310" s="23" t="s">
        <v>33</v>
      </c>
      <c r="C5310" s="23" t="s">
        <v>40</v>
      </c>
      <c r="D5310" s="20" t="s">
        <v>23</v>
      </c>
      <c r="E5310" t="s">
        <v>24</v>
      </c>
      <c r="F5310" s="25" t="s">
        <v>30</v>
      </c>
      <c r="G5310" s="21" t="s">
        <v>29</v>
      </c>
      <c r="H5310" s="25" t="s">
        <v>26</v>
      </c>
      <c r="I5310" s="25" t="s">
        <v>25</v>
      </c>
      <c r="J5310" s="21" t="s">
        <v>29</v>
      </c>
      <c r="K5310" s="26">
        <v>4.4036006927490199</v>
      </c>
      <c r="L5310" s="26">
        <v>12.3404781818389</v>
      </c>
      <c r="N5310">
        <f>(Tabell1[[#This Row],[TP]]+Tabell1[[#This Row],[TN]])/(Tabell1[[#This Row],[TP]]+Tabell1[[#This Row],[TN]]+Tabell1[[#This Row],[FP]]+Tabell1[[#This Row],[FN]])</f>
        <v>0.75513714130533172</v>
      </c>
      <c r="O5310">
        <f>Tabell1[[#This Row],[TP]]/(Tabell1[[#This Row],[TP]]+Tabell1[[#This Row],[FP]])</f>
        <v>0.97456236323851209</v>
      </c>
      <c r="P5310">
        <f>Tabell1[[#This Row],[TP]]/(Tabell1[[#This Row],[TP]]+Tabell1[[#This Row],[FN]])</f>
        <v>0.73882840850181442</v>
      </c>
      <c r="Q5310">
        <f>2*(Tabell1[[#This Row],[Recall]] * Tabell1[[#This Row],[Precision]]) / (Tabell1[[#This Row],[Recall]] + Tabell1[[#This Row],[Precision]])</f>
        <v>0.84047885828861235</v>
      </c>
      <c r="R5310">
        <v>7126</v>
      </c>
      <c r="S5310">
        <v>1216</v>
      </c>
      <c r="T5310">
        <v>186</v>
      </c>
      <c r="U5310">
        <v>2519</v>
      </c>
    </row>
    <row r="5311" spans="1:21" hidden="1" x14ac:dyDescent="0.3">
      <c r="A5311" s="23" t="s">
        <v>48</v>
      </c>
      <c r="B5311" s="25" t="s">
        <v>22</v>
      </c>
      <c r="C5311" s="25" t="s">
        <v>36</v>
      </c>
      <c r="D5311" s="25" t="s">
        <v>36</v>
      </c>
      <c r="E5311" t="s">
        <v>37</v>
      </c>
      <c r="F5311" s="19" t="s">
        <v>21</v>
      </c>
      <c r="G5311" s="25" t="s">
        <v>26</v>
      </c>
      <c r="H5311" s="21" t="s">
        <v>29</v>
      </c>
      <c r="I5311" s="21"/>
      <c r="J5311" s="25" t="s">
        <v>26</v>
      </c>
      <c r="K5311" s="26">
        <v>8.1529140472412095E-2</v>
      </c>
      <c r="L5311" s="26">
        <v>0.198473930358886</v>
      </c>
      <c r="N5311">
        <f>(Tabell1[[#This Row],[TP]]+Tabell1[[#This Row],[TN]])/(Tabell1[[#This Row],[TP]]+Tabell1[[#This Row],[TN]]+Tabell1[[#This Row],[FP]]+Tabell1[[#This Row],[FN]])</f>
        <v>0.74609124988570907</v>
      </c>
      <c r="O5311">
        <f>Tabell1[[#This Row],[TP]]/(Tabell1[[#This Row],[TP]]+Tabell1[[#This Row],[FP]])</f>
        <v>0.72514155160425153</v>
      </c>
      <c r="P5311">
        <f>Tabell1[[#This Row],[TP]]/(Tabell1[[#This Row],[TP]]+Tabell1[[#This Row],[FN]])</f>
        <v>0.99863201094391241</v>
      </c>
      <c r="Q5311">
        <f>2*(Tabell1[[#This Row],[Recall]] * Tabell1[[#This Row],[Precision]]) / (Tabell1[[#This Row],[Recall]] + Tabell1[[#This Row],[Precision]])</f>
        <v>0.84019105714450126</v>
      </c>
      <c r="R5311">
        <v>7300</v>
      </c>
      <c r="S5311">
        <v>860</v>
      </c>
      <c r="T5311">
        <v>2767</v>
      </c>
      <c r="U5311">
        <v>10</v>
      </c>
    </row>
    <row r="5312" spans="1:21" hidden="1" x14ac:dyDescent="0.3">
      <c r="A5312" s="23" t="s">
        <v>48</v>
      </c>
      <c r="B5312" s="25" t="s">
        <v>22</v>
      </c>
      <c r="C5312" s="25" t="s">
        <v>36</v>
      </c>
      <c r="D5312" s="25" t="s">
        <v>36</v>
      </c>
      <c r="E5312" t="s">
        <v>37</v>
      </c>
      <c r="F5312" s="19" t="s">
        <v>21</v>
      </c>
      <c r="G5312" s="21" t="s">
        <v>29</v>
      </c>
      <c r="H5312" s="21" t="s">
        <v>29</v>
      </c>
      <c r="I5312" s="21"/>
      <c r="J5312" s="25" t="s">
        <v>26</v>
      </c>
      <c r="K5312" s="26">
        <v>7.7788829803466797E-2</v>
      </c>
      <c r="L5312" s="26">
        <v>0.246346950531005</v>
      </c>
      <c r="N5312">
        <f>(Tabell1[[#This Row],[TP]]+Tabell1[[#This Row],[TN]])/(Tabell1[[#This Row],[TP]]+Tabell1[[#This Row],[TN]]+Tabell1[[#This Row],[FP]]+Tabell1[[#This Row],[FN]])</f>
        <v>0.74609124988570907</v>
      </c>
      <c r="O5312">
        <f>Tabell1[[#This Row],[TP]]/(Tabell1[[#This Row],[TP]]+Tabell1[[#This Row],[FP]])</f>
        <v>0.72514155160425153</v>
      </c>
      <c r="P5312">
        <f>Tabell1[[#This Row],[TP]]/(Tabell1[[#This Row],[TP]]+Tabell1[[#This Row],[FN]])</f>
        <v>0.99863201094391241</v>
      </c>
      <c r="Q5312">
        <f>2*(Tabell1[[#This Row],[Recall]] * Tabell1[[#This Row],[Precision]]) / (Tabell1[[#This Row],[Recall]] + Tabell1[[#This Row],[Precision]])</f>
        <v>0.84019105714450126</v>
      </c>
      <c r="R5312">
        <v>7300</v>
      </c>
      <c r="S5312">
        <v>860</v>
      </c>
      <c r="T5312">
        <v>2767</v>
      </c>
      <c r="U5312">
        <v>10</v>
      </c>
    </row>
    <row r="5313" spans="1:21" hidden="1" x14ac:dyDescent="0.3">
      <c r="A5313" s="23" t="s">
        <v>48</v>
      </c>
      <c r="B5313" s="25" t="s">
        <v>22</v>
      </c>
      <c r="C5313" s="25" t="s">
        <v>36</v>
      </c>
      <c r="D5313" s="25" t="s">
        <v>36</v>
      </c>
      <c r="E5313" t="s">
        <v>37</v>
      </c>
      <c r="F5313" s="19" t="s">
        <v>21</v>
      </c>
      <c r="G5313" s="21" t="s">
        <v>29</v>
      </c>
      <c r="H5313" s="21" t="s">
        <v>29</v>
      </c>
      <c r="I5313" s="21"/>
      <c r="J5313" s="21" t="s">
        <v>29</v>
      </c>
      <c r="K5313" s="26">
        <v>8.6768627166748005E-2</v>
      </c>
      <c r="L5313" s="26">
        <v>0.195448398590087</v>
      </c>
      <c r="N5313">
        <f>(Tabell1[[#This Row],[TP]]+Tabell1[[#This Row],[TN]])/(Tabell1[[#This Row],[TP]]+Tabell1[[#This Row],[TN]]+Tabell1[[#This Row],[FP]]+Tabell1[[#This Row],[FN]])</f>
        <v>0.74581695163207462</v>
      </c>
      <c r="O5313">
        <f>Tabell1[[#This Row],[TP]]/(Tabell1[[#This Row],[TP]]+Tabell1[[#This Row],[FP]])</f>
        <v>0.72488085782366962</v>
      </c>
      <c r="P5313">
        <f>Tabell1[[#This Row],[TP]]/(Tabell1[[#This Row],[TP]]+Tabell1[[#This Row],[FN]])</f>
        <v>0.99876880984952121</v>
      </c>
      <c r="Q5313">
        <f>2*(Tabell1[[#This Row],[Recall]] * Tabell1[[#This Row],[Precision]]) / (Tabell1[[#This Row],[Recall]] + Tabell1[[#This Row],[Precision]])</f>
        <v>0.84006443447244272</v>
      </c>
      <c r="R5313">
        <v>7301</v>
      </c>
      <c r="S5313">
        <v>856</v>
      </c>
      <c r="T5313">
        <v>2771</v>
      </c>
      <c r="U5313">
        <v>9</v>
      </c>
    </row>
    <row r="5314" spans="1:21" hidden="1" x14ac:dyDescent="0.3">
      <c r="A5314" s="23" t="s">
        <v>48</v>
      </c>
      <c r="B5314" s="25" t="s">
        <v>22</v>
      </c>
      <c r="C5314" s="25" t="s">
        <v>36</v>
      </c>
      <c r="D5314" s="25" t="s">
        <v>36</v>
      </c>
      <c r="E5314" t="s">
        <v>37</v>
      </c>
      <c r="F5314" s="19" t="s">
        <v>21</v>
      </c>
      <c r="G5314" s="25" t="s">
        <v>26</v>
      </c>
      <c r="H5314" s="21" t="s">
        <v>29</v>
      </c>
      <c r="I5314" s="21"/>
      <c r="J5314" s="21" t="s">
        <v>29</v>
      </c>
      <c r="K5314" s="26">
        <v>8.2277774810791002E-2</v>
      </c>
      <c r="L5314" s="26">
        <v>0.19950675964355399</v>
      </c>
      <c r="N5314">
        <f>(Tabell1[[#This Row],[TP]]+Tabell1[[#This Row],[TN]])/(Tabell1[[#This Row],[TP]]+Tabell1[[#This Row],[TN]]+Tabell1[[#This Row],[FP]]+Tabell1[[#This Row],[FN]])</f>
        <v>0.74581695163207462</v>
      </c>
      <c r="O5314">
        <f>Tabell1[[#This Row],[TP]]/(Tabell1[[#This Row],[TP]]+Tabell1[[#This Row],[FP]])</f>
        <v>0.72488085782366962</v>
      </c>
      <c r="P5314">
        <f>Tabell1[[#This Row],[TP]]/(Tabell1[[#This Row],[TP]]+Tabell1[[#This Row],[FN]])</f>
        <v>0.99876880984952121</v>
      </c>
      <c r="Q5314">
        <f>2*(Tabell1[[#This Row],[Recall]] * Tabell1[[#This Row],[Precision]]) / (Tabell1[[#This Row],[Recall]] + Tabell1[[#This Row],[Precision]])</f>
        <v>0.84006443447244272</v>
      </c>
      <c r="R5314">
        <v>7301</v>
      </c>
      <c r="S5314">
        <v>856</v>
      </c>
      <c r="T5314">
        <v>2771</v>
      </c>
      <c r="U5314">
        <v>9</v>
      </c>
    </row>
    <row r="5315" spans="1:21" hidden="1" x14ac:dyDescent="0.3">
      <c r="A5315" s="25" t="s">
        <v>20</v>
      </c>
      <c r="B5315" s="23" t="s">
        <v>33</v>
      </c>
      <c r="C5315" s="23" t="s">
        <v>40</v>
      </c>
      <c r="D5315" s="20" t="s">
        <v>23</v>
      </c>
      <c r="E5315" t="s">
        <v>24</v>
      </c>
      <c r="F5315" s="19" t="s">
        <v>21</v>
      </c>
      <c r="G5315" s="21" t="s">
        <v>29</v>
      </c>
      <c r="H5315" s="21" t="s">
        <v>29</v>
      </c>
      <c r="I5315" s="25" t="s">
        <v>25</v>
      </c>
      <c r="J5315" s="21" t="s">
        <v>29</v>
      </c>
      <c r="K5315" s="26">
        <v>1.97743415832519</v>
      </c>
      <c r="L5315" s="26">
        <v>5.0454578399658203</v>
      </c>
      <c r="N5315">
        <f>(Tabell1[[#This Row],[TP]]+Tabell1[[#This Row],[TN]])/(Tabell1[[#This Row],[TP]]+Tabell1[[#This Row],[TN]]+Tabell1[[#This Row],[FP]]+Tabell1[[#This Row],[FN]])</f>
        <v>0.75459400742282978</v>
      </c>
      <c r="O5315">
        <f>Tabell1[[#This Row],[TP]]/(Tabell1[[#This Row],[TP]]+Tabell1[[#This Row],[FP]])</f>
        <v>0.97623626373626371</v>
      </c>
      <c r="P5315">
        <f>Tabell1[[#This Row],[TP]]/(Tabell1[[#This Row],[TP]]+Tabell1[[#This Row],[FN]])</f>
        <v>0.73685847589424569</v>
      </c>
      <c r="Q5315">
        <f>2*(Tabell1[[#This Row],[Recall]] * Tabell1[[#This Row],[Precision]]) / (Tabell1[[#This Row],[Recall]] + Tabell1[[#This Row],[Precision]])</f>
        <v>0.83982274741506646</v>
      </c>
      <c r="R5315">
        <v>7107</v>
      </c>
      <c r="S5315">
        <v>1229</v>
      </c>
      <c r="T5315">
        <v>173</v>
      </c>
      <c r="U5315">
        <v>2538</v>
      </c>
    </row>
    <row r="5316" spans="1:21" hidden="1" x14ac:dyDescent="0.3">
      <c r="A5316" s="23" t="s">
        <v>48</v>
      </c>
      <c r="B5316" s="23" t="s">
        <v>33</v>
      </c>
      <c r="C5316" s="23" t="s">
        <v>40</v>
      </c>
      <c r="D5316" s="23" t="s">
        <v>40</v>
      </c>
      <c r="E5316" t="s">
        <v>46</v>
      </c>
      <c r="F5316" s="19" t="s">
        <v>21</v>
      </c>
      <c r="G5316" s="25" t="s">
        <v>26</v>
      </c>
      <c r="H5316" s="25" t="s">
        <v>26</v>
      </c>
      <c r="I5316" s="21"/>
      <c r="J5316" s="21" t="s">
        <v>29</v>
      </c>
      <c r="K5316" s="26">
        <v>0.18924617767333901</v>
      </c>
      <c r="L5316" s="26">
        <v>0.36705327033996499</v>
      </c>
      <c r="N5316">
        <f>(Tabell1[[#This Row],[TP]]+Tabell1[[#This Row],[TN]])/(Tabell1[[#This Row],[TP]]+Tabell1[[#This Row],[TN]]+Tabell1[[#This Row],[FP]]+Tabell1[[#This Row],[FN]])</f>
        <v>0.85801014860456692</v>
      </c>
      <c r="O5316">
        <f>Tabell1[[#This Row],[TP]]/(Tabell1[[#This Row],[TP]]+Tabell1[[#This Row],[FP]])</f>
        <v>0.9615204129516659</v>
      </c>
      <c r="P5316">
        <f>Tabell1[[#This Row],[TP]]/(Tabell1[[#This Row],[TP]]+Tabell1[[#This Row],[FN]])</f>
        <v>0.74495546264315582</v>
      </c>
      <c r="Q5316">
        <f>2*(Tabell1[[#This Row],[Recall]] * Tabell1[[#This Row],[Precision]]) / (Tabell1[[#This Row],[Recall]] + Tabell1[[#This Row],[Precision]])</f>
        <v>0.83949605653999793</v>
      </c>
      <c r="R5316">
        <v>4098</v>
      </c>
      <c r="S5316">
        <v>5371</v>
      </c>
      <c r="T5316">
        <v>164</v>
      </c>
      <c r="U5316">
        <v>1403</v>
      </c>
    </row>
    <row r="5317" spans="1:21" hidden="1" x14ac:dyDescent="0.3">
      <c r="A5317" s="23" t="s">
        <v>48</v>
      </c>
      <c r="B5317" s="23" t="s">
        <v>33</v>
      </c>
      <c r="C5317" s="23" t="s">
        <v>40</v>
      </c>
      <c r="D5317" s="23" t="s">
        <v>40</v>
      </c>
      <c r="E5317" t="s">
        <v>46</v>
      </c>
      <c r="F5317" s="19" t="s">
        <v>21</v>
      </c>
      <c r="G5317" s="25" t="s">
        <v>26</v>
      </c>
      <c r="H5317" s="25" t="s">
        <v>26</v>
      </c>
      <c r="I5317" s="21"/>
      <c r="J5317" s="25" t="s">
        <v>26</v>
      </c>
      <c r="K5317" s="26">
        <v>0.15753769874572701</v>
      </c>
      <c r="L5317" s="26">
        <v>0.40322899818420399</v>
      </c>
      <c r="N5317">
        <f>(Tabell1[[#This Row],[TP]]+Tabell1[[#This Row],[TN]])/(Tabell1[[#This Row],[TP]]+Tabell1[[#This Row],[TN]]+Tabell1[[#This Row],[FP]]+Tabell1[[#This Row],[FN]])</f>
        <v>0.85801014860456692</v>
      </c>
      <c r="O5317">
        <f>Tabell1[[#This Row],[TP]]/(Tabell1[[#This Row],[TP]]+Tabell1[[#This Row],[FP]])</f>
        <v>0.9615204129516659</v>
      </c>
      <c r="P5317">
        <f>Tabell1[[#This Row],[TP]]/(Tabell1[[#This Row],[TP]]+Tabell1[[#This Row],[FN]])</f>
        <v>0.74495546264315582</v>
      </c>
      <c r="Q5317">
        <f>2*(Tabell1[[#This Row],[Recall]] * Tabell1[[#This Row],[Precision]]) / (Tabell1[[#This Row],[Recall]] + Tabell1[[#This Row],[Precision]])</f>
        <v>0.83949605653999793</v>
      </c>
      <c r="R5317">
        <v>4098</v>
      </c>
      <c r="S5317">
        <v>5371</v>
      </c>
      <c r="T5317">
        <v>164</v>
      </c>
      <c r="U5317">
        <v>1403</v>
      </c>
    </row>
    <row r="5318" spans="1:21" hidden="1" x14ac:dyDescent="0.3">
      <c r="A5318" s="23" t="s">
        <v>48</v>
      </c>
      <c r="B5318" s="25" t="s">
        <v>22</v>
      </c>
      <c r="C5318" s="24" t="s">
        <v>38</v>
      </c>
      <c r="D5318" s="24" t="s">
        <v>38</v>
      </c>
      <c r="E5318" t="s">
        <v>45</v>
      </c>
      <c r="F5318" s="25" t="s">
        <v>30</v>
      </c>
      <c r="G5318" s="25" t="s">
        <v>26</v>
      </c>
      <c r="H5318" s="25" t="s">
        <v>26</v>
      </c>
      <c r="I5318" s="25" t="s">
        <v>25</v>
      </c>
      <c r="J5318" s="21" t="s">
        <v>29</v>
      </c>
      <c r="K5318" s="26">
        <v>0.331013202667236</v>
      </c>
      <c r="L5318" s="26">
        <v>0.47074699401855402</v>
      </c>
      <c r="N5318">
        <f>(Tabell1[[#This Row],[TP]]+Tabell1[[#This Row],[TN]])/(Tabell1[[#This Row],[TP]]+Tabell1[[#This Row],[TN]]+Tabell1[[#This Row],[FP]]+Tabell1[[#This Row],[FN]])</f>
        <v>0.7716635041113219</v>
      </c>
      <c r="O5318">
        <f>Tabell1[[#This Row],[TP]]/(Tabell1[[#This Row],[TP]]+Tabell1[[#This Row],[FP]])</f>
        <v>0.72605618226056179</v>
      </c>
      <c r="P5318">
        <f>Tabell1[[#This Row],[TP]]/(Tabell1[[#This Row],[TP]]+Tabell1[[#This Row],[FN]])</f>
        <v>0.9924414210128496</v>
      </c>
      <c r="Q5318">
        <f>2*(Tabell1[[#This Row],[Recall]] * Tabell1[[#This Row],[Precision]]) / (Tabell1[[#This Row],[Recall]] + Tabell1[[#This Row],[Precision]])</f>
        <v>0.83860254199399631</v>
      </c>
      <c r="R5318">
        <v>6565</v>
      </c>
      <c r="S5318">
        <v>1975</v>
      </c>
      <c r="T5318">
        <v>2477</v>
      </c>
      <c r="U5318">
        <v>50</v>
      </c>
    </row>
    <row r="5319" spans="1:21" hidden="1" x14ac:dyDescent="0.3">
      <c r="A5319" s="25" t="s">
        <v>20</v>
      </c>
      <c r="B5319" s="23" t="s">
        <v>33</v>
      </c>
      <c r="C5319" s="23" t="s">
        <v>40</v>
      </c>
      <c r="D5319" s="20" t="s">
        <v>23</v>
      </c>
      <c r="E5319" t="s">
        <v>24</v>
      </c>
      <c r="F5319" s="25" t="s">
        <v>30</v>
      </c>
      <c r="G5319" s="21" t="s">
        <v>29</v>
      </c>
      <c r="H5319" s="21" t="s">
        <v>29</v>
      </c>
      <c r="I5319" s="25" t="s">
        <v>25</v>
      </c>
      <c r="J5319" s="21" t="s">
        <v>29</v>
      </c>
      <c r="K5319" s="26">
        <v>4.2911174297332701</v>
      </c>
      <c r="L5319" s="26">
        <v>11.852053403854301</v>
      </c>
      <c r="N5319">
        <f>(Tabell1[[#This Row],[TP]]+Tabell1[[#This Row],[TN]])/(Tabell1[[#This Row],[TP]]+Tabell1[[#This Row],[TN]]+Tabell1[[#This Row],[FP]]+Tabell1[[#This Row],[FN]])</f>
        <v>0.75278356114782297</v>
      </c>
      <c r="O5319">
        <f>Tabell1[[#This Row],[TP]]/(Tabell1[[#This Row],[TP]]+Tabell1[[#This Row],[FP]])</f>
        <v>0.97617079889807168</v>
      </c>
      <c r="P5319">
        <f>Tabell1[[#This Row],[TP]]/(Tabell1[[#This Row],[TP]]+Tabell1[[#This Row],[FN]])</f>
        <v>0.73478486262312082</v>
      </c>
      <c r="Q5319">
        <f>2*(Tabell1[[#This Row],[Recall]] * Tabell1[[#This Row],[Precision]]) / (Tabell1[[#This Row],[Recall]] + Tabell1[[#This Row],[Precision]])</f>
        <v>0.83845016267376515</v>
      </c>
      <c r="R5319">
        <v>7087</v>
      </c>
      <c r="S5319">
        <v>1229</v>
      </c>
      <c r="T5319">
        <v>173</v>
      </c>
      <c r="U5319">
        <v>2558</v>
      </c>
    </row>
    <row r="5320" spans="1:21" hidden="1" x14ac:dyDescent="0.3">
      <c r="A5320" s="23" t="s">
        <v>48</v>
      </c>
      <c r="B5320" s="25" t="s">
        <v>22</v>
      </c>
      <c r="C5320" s="25" t="s">
        <v>36</v>
      </c>
      <c r="D5320" s="25" t="s">
        <v>36</v>
      </c>
      <c r="E5320" t="s">
        <v>44</v>
      </c>
      <c r="F5320" s="19" t="s">
        <v>21</v>
      </c>
      <c r="G5320" s="21" t="s">
        <v>29</v>
      </c>
      <c r="H5320" s="25" t="s">
        <v>26</v>
      </c>
      <c r="I5320" s="21"/>
      <c r="J5320" s="25" t="s">
        <v>26</v>
      </c>
      <c r="K5320" s="26">
        <v>0.65970563888549805</v>
      </c>
      <c r="L5320" s="26">
        <v>1.83609914779663</v>
      </c>
      <c r="N5320">
        <f>(Tabell1[[#This Row],[TP]]+Tabell1[[#This Row],[TN]])/(Tabell1[[#This Row],[TP]]+Tabell1[[#This Row],[TN]]+Tabell1[[#This Row],[FP]]+Tabell1[[#This Row],[FN]])</f>
        <v>0.74145143688614046</v>
      </c>
      <c r="O5320">
        <f>Tabell1[[#This Row],[TP]]/(Tabell1[[#This Row],[TP]]+Tabell1[[#This Row],[FP]])</f>
        <v>0.7225269343780607</v>
      </c>
      <c r="P5320">
        <f>Tabell1[[#This Row],[TP]]/(Tabell1[[#This Row],[TP]]+Tabell1[[#This Row],[FN]])</f>
        <v>0.99864627047515908</v>
      </c>
      <c r="Q5320">
        <f>2*(Tabell1[[#This Row],[Recall]] * Tabell1[[#This Row],[Precision]]) / (Tabell1[[#This Row],[Recall]] + Tabell1[[#This Row],[Precision]])</f>
        <v>0.83843837017673462</v>
      </c>
      <c r="R5320">
        <v>7377</v>
      </c>
      <c r="S5320">
        <v>776</v>
      </c>
      <c r="T5320">
        <v>2833</v>
      </c>
      <c r="U5320">
        <v>10</v>
      </c>
    </row>
    <row r="5321" spans="1:21" hidden="1" x14ac:dyDescent="0.3">
      <c r="A5321" s="23" t="s">
        <v>48</v>
      </c>
      <c r="B5321" s="25" t="s">
        <v>22</v>
      </c>
      <c r="C5321" s="25" t="s">
        <v>36</v>
      </c>
      <c r="D5321" s="25" t="s">
        <v>36</v>
      </c>
      <c r="E5321" t="s">
        <v>44</v>
      </c>
      <c r="F5321" s="19" t="s">
        <v>21</v>
      </c>
      <c r="G5321" s="21" t="s">
        <v>29</v>
      </c>
      <c r="H5321" s="25" t="s">
        <v>26</v>
      </c>
      <c r="I5321" s="21"/>
      <c r="J5321" s="21" t="s">
        <v>29</v>
      </c>
      <c r="K5321" s="26">
        <v>0.649755239486694</v>
      </c>
      <c r="L5321" s="26">
        <v>1.8514726161956701</v>
      </c>
      <c r="N5321">
        <f>(Tabell1[[#This Row],[TP]]+Tabell1[[#This Row],[TN]])/(Tabell1[[#This Row],[TP]]+Tabell1[[#This Row],[TN]]+Tabell1[[#This Row],[FP]]+Tabell1[[#This Row],[FN]])</f>
        <v>0.74081484176064027</v>
      </c>
      <c r="O5321">
        <f>Tabell1[[#This Row],[TP]]/(Tabell1[[#This Row],[TP]]+Tabell1[[#This Row],[FP]])</f>
        <v>0.72203190760497216</v>
      </c>
      <c r="P5321">
        <f>Tabell1[[#This Row],[TP]]/(Tabell1[[#This Row],[TP]]+Tabell1[[#This Row],[FN]])</f>
        <v>0.99864627047515908</v>
      </c>
      <c r="Q5321">
        <f>2*(Tabell1[[#This Row],[Recall]] * Tabell1[[#This Row],[Precision]]) / (Tabell1[[#This Row],[Recall]] + Tabell1[[#This Row],[Precision]])</f>
        <v>0.83810497614178603</v>
      </c>
      <c r="R5321">
        <v>7377</v>
      </c>
      <c r="S5321">
        <v>769</v>
      </c>
      <c r="T5321">
        <v>2840</v>
      </c>
      <c r="U5321">
        <v>10</v>
      </c>
    </row>
    <row r="5322" spans="1:21" hidden="1" x14ac:dyDescent="0.3">
      <c r="A5322" s="23" t="s">
        <v>48</v>
      </c>
      <c r="B5322" s="25" t="s">
        <v>22</v>
      </c>
      <c r="C5322" s="25" t="s">
        <v>36</v>
      </c>
      <c r="D5322" s="25" t="s">
        <v>36</v>
      </c>
      <c r="E5322" t="s">
        <v>44</v>
      </c>
      <c r="F5322" s="19" t="s">
        <v>21</v>
      </c>
      <c r="G5322" s="25" t="s">
        <v>26</v>
      </c>
      <c r="H5322" s="21" t="s">
        <v>29</v>
      </c>
      <c r="I5322" s="21"/>
      <c r="J5322" s="25" t="s">
        <v>26</v>
      </c>
      <c r="K5322" s="26">
        <v>0.66523718833923295</v>
      </c>
      <c r="L5322" s="26">
        <v>1.97521948814392</v>
      </c>
      <c r="N5322">
        <f>(Tabell1[[#This Row],[TP]]+Tabell1[[#This Row],[TN]])/(Tabell1[[#This Row],[TP]]+Tabell1[[#This Row],[TN]]+Tabell1[[#This Row],[FP]]+Tabell1[[#This Row],[FN]])</f>
        <v>0.73981447799199707</v>
      </c>
      <c r="O5322">
        <f>Tabell1[[#This Row],[TP]]/(Tabell1[[#This Row],[TP]]+Tabell1[[#This Row],[FP]])</f>
        <v>0.72168887147335425</v>
      </c>
      <c r="P5322">
        <f>Tabell1[[#This Row],[TP]]/(Tabell1[[#This Row],[TP]]+Tabell1[[#This Row],[FN]])</f>
        <v>0.99729254095031816</v>
      </c>
      <c r="Q5322">
        <f>2*(Tabell1[[#This Row],[Recall]] * Tabell1[[#This Row],[Precision]]) / (Tabell1[[#This Row],[Recall]] + Tabell1[[#This Row],[Precision]])</f>
        <v>0.83739698778061955</v>
      </c>
      <c r="R5322">
        <v>7367</v>
      </c>
      <c r="S5322">
        <v>768</v>
      </c>
      <c r="T5322">
        <v>2841</v>
      </c>
      <c r="U5322">
        <v>20</v>
      </c>
    </row>
    <row r="5323" spans="1:21" hidden="1" x14ac:dyDescent="0.3">
      <c r="A5323" s="23" t="s">
        <v>48</v>
      </c>
      <c r="B5323" s="25" t="s">
        <v>22</v>
      </c>
      <c r="C5323" s="25" t="s">
        <v>36</v>
      </c>
      <c r="D5323" s="25" t="s">
        <v>36</v>
      </c>
      <c r="E5323" t="s">
        <v>44</v>
      </c>
      <c r="F5323" s="19" t="s">
        <v>21</v>
      </c>
      <c r="G5323" s="25" t="s">
        <v>26</v>
      </c>
      <c r="H5323" s="21" t="s">
        <v>29</v>
      </c>
      <c r="I5323" s="21"/>
      <c r="J5323" s="21" t="s">
        <v>29</v>
      </c>
      <c r="K5323" s="26">
        <v>0.68423867225646895</v>
      </c>
      <c r="L5323" s="26">
        <v>1.8737990856170601</v>
      </c>
      <c r="N5323">
        <f>(Tabell1[[#This Row],[TP]]+Tabell1[[#This Row],[TN]])/(Tabell1[[#This Row],[TP]]+Tabell1[[#This Row],[TN]]+Tabell1[[#This Row],[FP]]+Tabell1[[#This Row],[FN]])</f>
        <v>0.73972353583121131</v>
      </c>
      <c r="O5323">
        <f>Tabell1[[#This Row],[TP]]/(Tabell1[[#This Row],[TP]]+Tabell1[[#This Row],[FP]])</f>
        <v>0.72157477230437761</v>
      </c>
      <c r="P5323">
        <f>Tabell1[[#This Row],[TP]]/(Tabell1[[#This Row],[TP]]+Tabell1[[#This Row],[FN]])</f>
        <v>0.99742791390280217</v>
      </c>
      <c r="Q5323">
        <f>2*(Tabell1[[#This Row],[Recall]] * Tabell1[[#This Row],[Precision]]) / (Tabell1[[#This Row],[Recall]] + Tabell1[[#This Row],[Precision]])</f>
        <v>0.8373678827139448</v>
      </c>
      <c r="R5323">
        <v>7368</v>
      </c>
      <c r="S5323">
        <v>766</v>
      </c>
      <c r="T5323">
        <v>2843</v>
      </c>
      <c r="U5323">
        <v>19</v>
      </c>
    </row>
    <row r="5324" spans="1:21" hidden="1" x14ac:dyDescent="0.3">
      <c r="A5324" s="23" t="s">
        <v>48</v>
      </c>
      <c r="B5324" s="25" t="s">
        <v>22</v>
      </c>
      <c r="C5324" s="24" t="s">
        <v>38</v>
      </c>
      <c r="D5324" s="24" t="s">
        <v>38</v>
      </c>
      <c r="E5324" t="s">
        <v>45</v>
      </c>
      <c r="F5324" s="25" t="s">
        <v>30</v>
      </c>
      <c r="G5324" s="25" t="s">
        <v>26</v>
      </c>
      <c r="H5324" s="21" t="s">
        <v>29</v>
      </c>
      <c r="I5324" s="25" t="s">
        <v>25</v>
      </c>
      <c r="J5324" s="21" t="s">
        <v>29</v>
      </c>
      <c r="K5324" s="26">
        <v>0.32126331329345698</v>
      </c>
      <c r="L5324" s="26">
        <v>0.45481801033019997</v>
      </c>
      <c r="N5324">
        <f>(Tabell1[[#This Row],[TP]]+Tabell1[[#This Row],[TN]])/(Tabell1[[#This Row],[TP]]+Tabell1[[#This Row],[TN]]+Tabell1[[#This Row],[FP]]+Tabell1[[#This Row],[FN]])</f>
        <v>0.76841059004246859</v>
      </c>
      <c r="O5324">
        <f>Tabell1[[#This Row],[TP]]/(Tabell1[[#This Row],[TP]]+Tabell1[[#This Row],[FP]])</f>
        <v>0.72302950242184061</v>
      </c>
      <c r="P5324">
        <f>Tabell1[[#This Row],[TP]]/(Tabell1[[#This Row],[TP]]+Tabell1[[#This Row],[FN]])</f>
        <v>0.99289493575207866</v>
      </c>
      <c r="Q5324">
        <f>2*(Tabell1[[#This Row],[Recall]] * Tabell1[[#This Row],[Precision]]) / (Tabell1[[#This Row],[Recall]] + Tabell1[[#This Row],[Precision]])</f>
        <v>0.83674119370660549</v>
      </c>
      <c r="R5324">
        <v>6568</v>
      </c>
      <c r="S5324">
        <v>1936</v>
      </c>
      <c r="T5324">
        <v>2516</v>
      </c>
      <c r="U5324">
        <v>47</v>
      </c>
    </row>
    <row r="5325" spans="1:21" hidden="1" x14ac:dyDescent="0.3">
      <c r="A5325" s="23" t="s">
        <v>48</v>
      </c>
      <c r="B5325" s="25" t="s">
        <v>22</v>
      </c>
      <c r="C5325" s="24" t="s">
        <v>38</v>
      </c>
      <c r="D5325" s="24" t="s">
        <v>38</v>
      </c>
      <c r="E5325" t="s">
        <v>45</v>
      </c>
      <c r="F5325" s="25" t="s">
        <v>30</v>
      </c>
      <c r="G5325" s="25" t="s">
        <v>26</v>
      </c>
      <c r="H5325" s="25" t="s">
        <v>26</v>
      </c>
      <c r="I5325" s="25" t="s">
        <v>25</v>
      </c>
      <c r="J5325" s="25" t="s">
        <v>26</v>
      </c>
      <c r="K5325" s="26">
        <v>0.31915116310119601</v>
      </c>
      <c r="L5325" s="26">
        <v>0.45963597297668402</v>
      </c>
      <c r="N5325">
        <f>(Tabell1[[#This Row],[TP]]+Tabell1[[#This Row],[TN]])/(Tabell1[[#This Row],[TP]]+Tabell1[[#This Row],[TN]]+Tabell1[[#This Row],[FP]]+Tabell1[[#This Row],[FN]])</f>
        <v>0.76841059004246859</v>
      </c>
      <c r="O5325">
        <f>Tabell1[[#This Row],[TP]]/(Tabell1[[#This Row],[TP]]+Tabell1[[#This Row],[FP]])</f>
        <v>0.7231769112139238</v>
      </c>
      <c r="P5325">
        <f>Tabell1[[#This Row],[TP]]/(Tabell1[[#This Row],[TP]]+Tabell1[[#This Row],[FN]])</f>
        <v>0.9924414210128496</v>
      </c>
      <c r="Q5325">
        <f>2*(Tabell1[[#This Row],[Recall]] * Tabell1[[#This Row],[Precision]]) / (Tabell1[[#This Row],[Recall]] + Tabell1[[#This Row],[Precision]])</f>
        <v>0.83667877397565793</v>
      </c>
      <c r="R5325">
        <v>6565</v>
      </c>
      <c r="S5325">
        <v>1939</v>
      </c>
      <c r="T5325">
        <v>2513</v>
      </c>
      <c r="U5325">
        <v>50</v>
      </c>
    </row>
    <row r="5326" spans="1:21" hidden="1" x14ac:dyDescent="0.3">
      <c r="A5326" s="23" t="s">
        <v>48</v>
      </c>
      <c r="B5326" s="21" t="s">
        <v>32</v>
      </c>
      <c r="C5326" s="23" t="s">
        <v>40</v>
      </c>
      <c r="D5326" s="20" t="s">
        <v>23</v>
      </c>
      <c r="E5326" t="s">
        <v>24</v>
      </c>
      <c r="F5326" s="25" t="s">
        <v>30</v>
      </c>
      <c r="G5326" s="25" t="s">
        <v>26</v>
      </c>
      <c r="H5326" s="21" t="s">
        <v>29</v>
      </c>
      <c r="I5326" s="25" t="s">
        <v>25</v>
      </c>
      <c r="J5326" s="21" t="s">
        <v>29</v>
      </c>
      <c r="K5326" s="26">
        <v>0.44607114791870101</v>
      </c>
      <c r="L5326" s="26">
        <v>0.38497161865234297</v>
      </c>
      <c r="N5326">
        <f>(Tabell1[[#This Row],[TP]]+Tabell1[[#This Row],[TN]])/(Tabell1[[#This Row],[TP]]+Tabell1[[#This Row],[TN]]+Tabell1[[#This Row],[FP]]+Tabell1[[#This Row],[FN]])</f>
        <v>0.74834796777405632</v>
      </c>
      <c r="O5326">
        <f>Tabell1[[#This Row],[TP]]/(Tabell1[[#This Row],[TP]]+Tabell1[[#This Row],[FP]])</f>
        <v>0.96962648789164041</v>
      </c>
      <c r="P5326">
        <f>Tabell1[[#This Row],[TP]]/(Tabell1[[#This Row],[TP]]+Tabell1[[#This Row],[FN]])</f>
        <v>0.73478486262312082</v>
      </c>
      <c r="Q5326">
        <f>2*(Tabell1[[#This Row],[Recall]] * Tabell1[[#This Row],[Precision]]) / (Tabell1[[#This Row],[Recall]] + Tabell1[[#This Row],[Precision]])</f>
        <v>0.83602689630765603</v>
      </c>
      <c r="R5326">
        <v>7087</v>
      </c>
      <c r="S5326">
        <v>1180</v>
      </c>
      <c r="T5326">
        <v>222</v>
      </c>
      <c r="U5326">
        <v>2558</v>
      </c>
    </row>
    <row r="5327" spans="1:21" hidden="1" x14ac:dyDescent="0.3">
      <c r="A5327" s="23" t="s">
        <v>48</v>
      </c>
      <c r="B5327" s="21" t="s">
        <v>32</v>
      </c>
      <c r="C5327" s="23" t="s">
        <v>40</v>
      </c>
      <c r="D5327" s="20" t="s">
        <v>23</v>
      </c>
      <c r="E5327" t="s">
        <v>24</v>
      </c>
      <c r="F5327" s="25" t="s">
        <v>30</v>
      </c>
      <c r="G5327" s="25" t="s">
        <v>26</v>
      </c>
      <c r="H5327" s="21" t="s">
        <v>29</v>
      </c>
      <c r="I5327" s="25" t="s">
        <v>25</v>
      </c>
      <c r="J5327" s="25" t="s">
        <v>26</v>
      </c>
      <c r="K5327" s="26">
        <v>0.403949975967407</v>
      </c>
      <c r="L5327" s="26">
        <v>0.36402559280395502</v>
      </c>
      <c r="N5327">
        <f>(Tabell1[[#This Row],[TP]]+Tabell1[[#This Row],[TN]])/(Tabell1[[#This Row],[TP]]+Tabell1[[#This Row],[TN]]+Tabell1[[#This Row],[FP]]+Tabell1[[#This Row],[FN]])</f>
        <v>0.74834796777405632</v>
      </c>
      <c r="O5327">
        <f>Tabell1[[#This Row],[TP]]/(Tabell1[[#This Row],[TP]]+Tabell1[[#This Row],[FP]])</f>
        <v>0.96962648789164041</v>
      </c>
      <c r="P5327">
        <f>Tabell1[[#This Row],[TP]]/(Tabell1[[#This Row],[TP]]+Tabell1[[#This Row],[FN]])</f>
        <v>0.73478486262312082</v>
      </c>
      <c r="Q5327">
        <f>2*(Tabell1[[#This Row],[Recall]] * Tabell1[[#This Row],[Precision]]) / (Tabell1[[#This Row],[Recall]] + Tabell1[[#This Row],[Precision]])</f>
        <v>0.83602689630765603</v>
      </c>
      <c r="R5327">
        <v>7087</v>
      </c>
      <c r="S5327">
        <v>1180</v>
      </c>
      <c r="T5327">
        <v>222</v>
      </c>
      <c r="U5327">
        <v>2558</v>
      </c>
    </row>
    <row r="5328" spans="1:21" hidden="1" x14ac:dyDescent="0.3">
      <c r="A5328" s="23" t="s">
        <v>48</v>
      </c>
      <c r="B5328" s="21" t="s">
        <v>32</v>
      </c>
      <c r="C5328" s="23" t="s">
        <v>40</v>
      </c>
      <c r="D5328" s="20" t="s">
        <v>23</v>
      </c>
      <c r="E5328" t="s">
        <v>24</v>
      </c>
      <c r="F5328" s="25" t="s">
        <v>30</v>
      </c>
      <c r="G5328" s="21" t="s">
        <v>29</v>
      </c>
      <c r="H5328" s="21" t="s">
        <v>29</v>
      </c>
      <c r="I5328" s="25" t="s">
        <v>25</v>
      </c>
      <c r="J5328" s="21" t="s">
        <v>29</v>
      </c>
      <c r="K5328" s="26">
        <v>0.42386651039123502</v>
      </c>
      <c r="L5328" s="26">
        <v>0.42087531089782698</v>
      </c>
      <c r="N5328">
        <f>(Tabell1[[#This Row],[TP]]+Tabell1[[#This Row],[TN]])/(Tabell1[[#This Row],[TP]]+Tabell1[[#This Row],[TN]]+Tabell1[[#This Row],[FP]]+Tabell1[[#This Row],[FN]])</f>
        <v>0.74798587851905496</v>
      </c>
      <c r="O5328">
        <f>Tabell1[[#This Row],[TP]]/(Tabell1[[#This Row],[TP]]+Tabell1[[#This Row],[FP]])</f>
        <v>0.96960985626283369</v>
      </c>
      <c r="P5328">
        <f>Tabell1[[#This Row],[TP]]/(Tabell1[[#This Row],[TP]]+Tabell1[[#This Row],[FN]])</f>
        <v>0.73437013996889577</v>
      </c>
      <c r="Q5328">
        <f>2*(Tabell1[[#This Row],[Recall]] * Tabell1[[#This Row],[Precision]]) / (Tabell1[[#This Row],[Recall]] + Tabell1[[#This Row],[Precision]])</f>
        <v>0.83575221238938047</v>
      </c>
      <c r="R5328">
        <v>7083</v>
      </c>
      <c r="S5328">
        <v>1180</v>
      </c>
      <c r="T5328">
        <v>222</v>
      </c>
      <c r="U5328">
        <v>2562</v>
      </c>
    </row>
    <row r="5329" spans="1:21" hidden="1" x14ac:dyDescent="0.3">
      <c r="A5329" s="23" t="s">
        <v>48</v>
      </c>
      <c r="B5329" s="21" t="s">
        <v>32</v>
      </c>
      <c r="C5329" s="23" t="s">
        <v>40</v>
      </c>
      <c r="D5329" s="20" t="s">
        <v>23</v>
      </c>
      <c r="E5329" t="s">
        <v>24</v>
      </c>
      <c r="F5329" s="25" t="s">
        <v>30</v>
      </c>
      <c r="G5329" s="21" t="s">
        <v>29</v>
      </c>
      <c r="H5329" s="21" t="s">
        <v>29</v>
      </c>
      <c r="I5329" s="25" t="s">
        <v>25</v>
      </c>
      <c r="J5329" s="25" t="s">
        <v>26</v>
      </c>
      <c r="K5329" s="26">
        <v>0.39966583251953097</v>
      </c>
      <c r="L5329" s="26">
        <v>0.39455795288085899</v>
      </c>
      <c r="N5329">
        <f>(Tabell1[[#This Row],[TP]]+Tabell1[[#This Row],[TN]])/(Tabell1[[#This Row],[TP]]+Tabell1[[#This Row],[TN]]+Tabell1[[#This Row],[FP]]+Tabell1[[#This Row],[FN]])</f>
        <v>0.74798587851905496</v>
      </c>
      <c r="O5329">
        <f>Tabell1[[#This Row],[TP]]/(Tabell1[[#This Row],[TP]]+Tabell1[[#This Row],[FP]])</f>
        <v>0.96960985626283369</v>
      </c>
      <c r="P5329">
        <f>Tabell1[[#This Row],[TP]]/(Tabell1[[#This Row],[TP]]+Tabell1[[#This Row],[FN]])</f>
        <v>0.73437013996889577</v>
      </c>
      <c r="Q5329">
        <f>2*(Tabell1[[#This Row],[Recall]] * Tabell1[[#This Row],[Precision]]) / (Tabell1[[#This Row],[Recall]] + Tabell1[[#This Row],[Precision]])</f>
        <v>0.83575221238938047</v>
      </c>
      <c r="R5329">
        <v>7083</v>
      </c>
      <c r="S5329">
        <v>1180</v>
      </c>
      <c r="T5329">
        <v>222</v>
      </c>
      <c r="U5329">
        <v>2562</v>
      </c>
    </row>
    <row r="5330" spans="1:21" hidden="1" x14ac:dyDescent="0.3">
      <c r="A5330" s="23" t="s">
        <v>48</v>
      </c>
      <c r="B5330" s="25" t="s">
        <v>22</v>
      </c>
      <c r="C5330" s="24" t="s">
        <v>38</v>
      </c>
      <c r="D5330" s="24" t="s">
        <v>38</v>
      </c>
      <c r="E5330" t="s">
        <v>45</v>
      </c>
      <c r="F5330" s="25" t="s">
        <v>30</v>
      </c>
      <c r="G5330" s="25" t="s">
        <v>26</v>
      </c>
      <c r="H5330" s="21" t="s">
        <v>29</v>
      </c>
      <c r="I5330" s="25" t="s">
        <v>25</v>
      </c>
      <c r="J5330" s="25" t="s">
        <v>26</v>
      </c>
      <c r="K5330" s="26">
        <v>0.31196665763854903</v>
      </c>
      <c r="L5330" s="26">
        <v>0.46572756767272899</v>
      </c>
      <c r="N5330">
        <f>(Tabell1[[#This Row],[TP]]+Tabell1[[#This Row],[TN]])/(Tabell1[[#This Row],[TP]]+Tabell1[[#This Row],[TN]]+Tabell1[[#This Row],[FP]]+Tabell1[[#This Row],[FN]])</f>
        <v>0.76660341555977229</v>
      </c>
      <c r="O5330">
        <f>Tabell1[[#This Row],[TP]]/(Tabell1[[#This Row],[TP]]+Tabell1[[#This Row],[FP]])</f>
        <v>0.72139248846914128</v>
      </c>
      <c r="P5330">
        <f>Tabell1[[#This Row],[TP]]/(Tabell1[[#This Row],[TP]]+Tabell1[[#This Row],[FN]])</f>
        <v>0.99304610733182164</v>
      </c>
      <c r="Q5330">
        <f>2*(Tabell1[[#This Row],[Recall]] * Tabell1[[#This Row],[Precision]]) / (Tabell1[[#This Row],[Recall]] + Tabell1[[#This Row],[Precision]])</f>
        <v>0.83569747471534894</v>
      </c>
      <c r="R5330">
        <v>6569</v>
      </c>
      <c r="S5330">
        <v>1915</v>
      </c>
      <c r="T5330">
        <v>2537</v>
      </c>
      <c r="U5330">
        <v>46</v>
      </c>
    </row>
    <row r="5331" spans="1:21" hidden="1" x14ac:dyDescent="0.3">
      <c r="A5331" s="23" t="s">
        <v>48</v>
      </c>
      <c r="B5331" s="25" t="s">
        <v>22</v>
      </c>
      <c r="C5331" s="25" t="s">
        <v>36</v>
      </c>
      <c r="D5331" s="25" t="s">
        <v>36</v>
      </c>
      <c r="E5331" t="s">
        <v>44</v>
      </c>
      <c r="F5331" s="19" t="s">
        <v>21</v>
      </c>
      <c r="G5331" s="21" t="s">
        <v>29</v>
      </c>
      <c r="H5331" s="21" t="s">
        <v>29</v>
      </c>
      <c r="I5331" s="21"/>
      <c r="J5331" s="25" t="s">
        <v>26</v>
      </c>
      <c r="K5331" s="26">
        <v>0.72105884552001898</v>
      </c>
      <c r="L5331" s="26">
        <v>1.9089105129241899</v>
      </c>
      <c r="N5331">
        <f>(Tabell1[[#This Row],[TP]]+Tabell1[[#This Row],[TN]])/(Tabell1[[#This Row],[TP]]+Tabell1[[#This Row],[TN]]+Tabell1[[#This Row],[FP]]+Tabell1[[#This Row],[FN]])</f>
        <v>0.73162968352128044</v>
      </c>
      <c r="O5331">
        <f>Tabell1[[#This Row],[TP]]/(Tabell1[[#This Row],[TP]]+Tabell1[[#This Row],[FP]])</f>
        <v>0.71483920960867886</v>
      </c>
      <c r="P5331">
        <f>Tabell1[[#This Row],[TP]]/(Tabell1[[#This Row],[TP]]+Tabell1[[#This Row],[FN]])</f>
        <v>0.99905238933261131</v>
      </c>
      <c r="Q5331">
        <f>2*(Tabell1[[#This Row],[Recall]] * Tabell1[[#This Row],[Precision]]) / (Tabell1[[#This Row],[Recall]] + Tabell1[[#This Row],[Precision]])</f>
        <v>0.83338038507142453</v>
      </c>
      <c r="R5331">
        <v>7380</v>
      </c>
      <c r="S5331">
        <v>665</v>
      </c>
      <c r="T5331">
        <v>2944</v>
      </c>
      <c r="U5331">
        <v>7</v>
      </c>
    </row>
    <row r="5332" spans="1:21" hidden="1" x14ac:dyDescent="0.3">
      <c r="A5332" s="23" t="s">
        <v>48</v>
      </c>
      <c r="B5332" s="25" t="s">
        <v>22</v>
      </c>
      <c r="C5332" s="25" t="s">
        <v>36</v>
      </c>
      <c r="D5332" s="25" t="s">
        <v>36</v>
      </c>
      <c r="E5332" t="s">
        <v>44</v>
      </c>
      <c r="F5332" s="19" t="s">
        <v>21</v>
      </c>
      <c r="G5332" s="21" t="s">
        <v>29</v>
      </c>
      <c r="H5332" s="21" t="s">
        <v>29</v>
      </c>
      <c r="I5332" s="21"/>
      <c r="J5332" s="21" t="s">
        <v>29</v>
      </c>
      <c r="K5332" s="26">
        <v>0.65433645248412997</v>
      </c>
      <c r="L5332" s="26">
        <v>1.88046002388</v>
      </c>
      <c r="N5332">
        <f>(Tabell1[[#This Row],[TP]]+Tabell1[[#This Row],[TN]])/(Tabell1[[#This Row],[TP]]+Tabell1[[#This Row],[TN]]+Tabell1[[#This Row],[FP]]+Tabell1[[#This Row],[FN]])</f>
        <v>0.73126591487813752</v>
      </c>
      <c r="O5332">
        <f>Tabell1[[#This Row],[TP]]/(Tabell1[[#This Row],[TP]]+Tabell1[[#This Row],[FP]])</f>
        <v>0.71456235476374907</v>
      </c>
      <c r="P5332">
        <f>Tabell1[[#This Row],[TP]]/(Tabell1[[#This Row],[TP]]+Tabell1[[#This Row],[FN]])</f>
        <v>0.99905238933261131</v>
      </c>
      <c r="Q5332">
        <f>2*(Tabell1[[#This Row],[Recall]] * Tabell1[[#This Row],[Precision]]) / (Tabell1[[#This Row],[Recall]] + Tabell1[[#This Row],[Precision]])</f>
        <v>0.83319220999153265</v>
      </c>
      <c r="R5332">
        <v>7380</v>
      </c>
      <c r="S5332">
        <v>661</v>
      </c>
      <c r="T5332">
        <v>2948</v>
      </c>
      <c r="U5332">
        <v>7</v>
      </c>
    </row>
    <row r="5333" spans="1:21" hidden="1" x14ac:dyDescent="0.3">
      <c r="A5333" s="23" t="s">
        <v>48</v>
      </c>
      <c r="B5333" s="25" t="s">
        <v>22</v>
      </c>
      <c r="C5333" s="24" t="s">
        <v>38</v>
      </c>
      <c r="D5333" s="24" t="s">
        <v>38</v>
      </c>
      <c r="E5333" t="s">
        <v>45</v>
      </c>
      <c r="F5333" s="25" t="s">
        <v>30</v>
      </c>
      <c r="G5333" s="21" t="s">
        <v>29</v>
      </c>
      <c r="H5333" s="25" t="s">
        <v>26</v>
      </c>
      <c r="I5333" s="25" t="s">
        <v>25</v>
      </c>
      <c r="J5333" s="21" t="s">
        <v>29</v>
      </c>
      <c r="K5333" s="26">
        <v>0.31216692924499501</v>
      </c>
      <c r="L5333" s="26">
        <v>0.44286108016967701</v>
      </c>
      <c r="N5333">
        <f>(Tabell1[[#This Row],[TP]]+Tabell1[[#This Row],[TN]])/(Tabell1[[#This Row],[TP]]+Tabell1[[#This Row],[TN]]+Tabell1[[#This Row],[FP]]+Tabell1[[#This Row],[FN]])</f>
        <v>0.76063973976687449</v>
      </c>
      <c r="O5333">
        <f>Tabell1[[#This Row],[TP]]/(Tabell1[[#This Row],[TP]]+Tabell1[[#This Row],[FP]])</f>
        <v>0.71530944625407167</v>
      </c>
      <c r="P5333">
        <f>Tabell1[[#This Row],[TP]]/(Tabell1[[#This Row],[TP]]+Tabell1[[#This Row],[FN]])</f>
        <v>0.99591836734693873</v>
      </c>
      <c r="Q5333">
        <f>2*(Tabell1[[#This Row],[Recall]] * Tabell1[[#This Row],[Precision]]) / (Tabell1[[#This Row],[Recall]] + Tabell1[[#This Row],[Precision]])</f>
        <v>0.83260663507109001</v>
      </c>
      <c r="R5333">
        <v>6588</v>
      </c>
      <c r="S5333">
        <v>1830</v>
      </c>
      <c r="T5333">
        <v>2622</v>
      </c>
      <c r="U5333">
        <v>27</v>
      </c>
    </row>
    <row r="5334" spans="1:21" hidden="1" x14ac:dyDescent="0.3">
      <c r="A5334" s="23" t="s">
        <v>48</v>
      </c>
      <c r="B5334" s="25" t="s">
        <v>22</v>
      </c>
      <c r="C5334" s="24" t="s">
        <v>38</v>
      </c>
      <c r="D5334" s="24" t="s">
        <v>38</v>
      </c>
      <c r="E5334" t="s">
        <v>45</v>
      </c>
      <c r="F5334" s="25" t="s">
        <v>30</v>
      </c>
      <c r="G5334" s="21" t="s">
        <v>29</v>
      </c>
      <c r="H5334" s="25" t="s">
        <v>26</v>
      </c>
      <c r="I5334" s="25" t="s">
        <v>25</v>
      </c>
      <c r="J5334" s="25" t="s">
        <v>26</v>
      </c>
      <c r="K5334" s="26">
        <v>0.31950879096984802</v>
      </c>
      <c r="L5334" s="26">
        <v>0.440830707550048</v>
      </c>
      <c r="N5334">
        <f>(Tabell1[[#This Row],[TP]]+Tabell1[[#This Row],[TN]])/(Tabell1[[#This Row],[TP]]+Tabell1[[#This Row],[TN]]+Tabell1[[#This Row],[FP]]+Tabell1[[#This Row],[FN]])</f>
        <v>0.75783861931869523</v>
      </c>
      <c r="O5334">
        <f>Tabell1[[#This Row],[TP]]/(Tabell1[[#This Row],[TP]]+Tabell1[[#This Row],[FP]])</f>
        <v>0.71286378881315593</v>
      </c>
      <c r="P5334">
        <f>Tabell1[[#This Row],[TP]]/(Tabell1[[#This Row],[TP]]+Tabell1[[#This Row],[FN]])</f>
        <v>0.99606953892668182</v>
      </c>
      <c r="Q5334">
        <f>2*(Tabell1[[#This Row],[Recall]] * Tabell1[[#This Row],[Precision]]) / (Tabell1[[#This Row],[Recall]] + Tabell1[[#This Row],[Precision]])</f>
        <v>0.83100012611930896</v>
      </c>
      <c r="R5334">
        <v>6589</v>
      </c>
      <c r="S5334">
        <v>1798</v>
      </c>
      <c r="T5334">
        <v>2654</v>
      </c>
      <c r="U5334">
        <v>26</v>
      </c>
    </row>
    <row r="5335" spans="1:21" hidden="1" x14ac:dyDescent="0.3">
      <c r="A5335" s="23" t="s">
        <v>48</v>
      </c>
      <c r="B5335" s="25" t="s">
        <v>22</v>
      </c>
      <c r="C5335" s="25" t="s">
        <v>36</v>
      </c>
      <c r="D5335" s="25" t="s">
        <v>36</v>
      </c>
      <c r="E5335" t="s">
        <v>44</v>
      </c>
      <c r="F5335" s="25" t="s">
        <v>30</v>
      </c>
      <c r="G5335" s="25" t="s">
        <v>26</v>
      </c>
      <c r="H5335" s="25" t="s">
        <v>26</v>
      </c>
      <c r="I5335" s="25" t="s">
        <v>25</v>
      </c>
      <c r="J5335" s="21" t="s">
        <v>29</v>
      </c>
      <c r="K5335" s="26">
        <v>0.86564660072326605</v>
      </c>
      <c r="L5335" s="26">
        <v>1.96279668807983</v>
      </c>
      <c r="N5335">
        <f>(Tabell1[[#This Row],[TP]]+Tabell1[[#This Row],[TN]])/(Tabell1[[#This Row],[TP]]+Tabell1[[#This Row],[TN]]+Tabell1[[#This Row],[FP]]+Tabell1[[#This Row],[FN]])</f>
        <v>0.72671880683885048</v>
      </c>
      <c r="O5335">
        <f>Tabell1[[#This Row],[TP]]/(Tabell1[[#This Row],[TP]]+Tabell1[[#This Row],[FP]])</f>
        <v>0.71140486298726358</v>
      </c>
      <c r="P5335">
        <f>Tabell1[[#This Row],[TP]]/(Tabell1[[#This Row],[TP]]+Tabell1[[#This Row],[FN]])</f>
        <v>0.99810477866522274</v>
      </c>
      <c r="Q5335">
        <f>2*(Tabell1[[#This Row],[Recall]] * Tabell1[[#This Row],[Precision]]) / (Tabell1[[#This Row],[Recall]] + Tabell1[[#This Row],[Precision]])</f>
        <v>0.83071376260492369</v>
      </c>
      <c r="R5335">
        <v>7373</v>
      </c>
      <c r="S5335">
        <v>618</v>
      </c>
      <c r="T5335">
        <v>2991</v>
      </c>
      <c r="U5335">
        <v>14</v>
      </c>
    </row>
    <row r="5336" spans="1:21" hidden="1" x14ac:dyDescent="0.3">
      <c r="A5336" s="23" t="s">
        <v>48</v>
      </c>
      <c r="B5336" s="25" t="s">
        <v>22</v>
      </c>
      <c r="C5336" s="25" t="s">
        <v>36</v>
      </c>
      <c r="D5336" s="25" t="s">
        <v>36</v>
      </c>
      <c r="E5336" t="s">
        <v>44</v>
      </c>
      <c r="F5336" s="25" t="s">
        <v>30</v>
      </c>
      <c r="G5336" s="25" t="s">
        <v>26</v>
      </c>
      <c r="H5336" s="21" t="s">
        <v>29</v>
      </c>
      <c r="I5336" s="25" t="s">
        <v>25</v>
      </c>
      <c r="J5336" s="21" t="s">
        <v>29</v>
      </c>
      <c r="K5336" s="26">
        <v>0.86541652679443304</v>
      </c>
      <c r="L5336" s="26">
        <v>2.1049575805664</v>
      </c>
      <c r="N5336">
        <f>(Tabell1[[#This Row],[TP]]+Tabell1[[#This Row],[TN]])/(Tabell1[[#This Row],[TP]]+Tabell1[[#This Row],[TN]]+Tabell1[[#This Row],[FP]]+Tabell1[[#This Row],[FN]])</f>
        <v>0.72626409603492181</v>
      </c>
      <c r="O5336">
        <f>Tabell1[[#This Row],[TP]]/(Tabell1[[#This Row],[TP]]+Tabell1[[#This Row],[FP]])</f>
        <v>0.71110253689591973</v>
      </c>
      <c r="P5336">
        <f>Tabell1[[#This Row],[TP]]/(Tabell1[[#This Row],[TP]]+Tabell1[[#This Row],[FN]])</f>
        <v>0.99796940571273862</v>
      </c>
      <c r="Q5336">
        <f>2*(Tabell1[[#This Row],[Recall]] * Tabell1[[#This Row],[Precision]]) / (Tabell1[[#This Row],[Recall]] + Tabell1[[#This Row],[Precision]])</f>
        <v>0.83046074124141034</v>
      </c>
      <c r="R5336">
        <v>7372</v>
      </c>
      <c r="S5336">
        <v>614</v>
      </c>
      <c r="T5336">
        <v>2995</v>
      </c>
      <c r="U5336">
        <v>15</v>
      </c>
    </row>
    <row r="5337" spans="1:21" hidden="1" x14ac:dyDescent="0.3">
      <c r="A5337" s="23" t="s">
        <v>48</v>
      </c>
      <c r="B5337" s="25" t="s">
        <v>22</v>
      </c>
      <c r="C5337" s="24" t="s">
        <v>38</v>
      </c>
      <c r="D5337" s="24" t="s">
        <v>38</v>
      </c>
      <c r="E5337" t="s">
        <v>45</v>
      </c>
      <c r="F5337" s="25" t="s">
        <v>30</v>
      </c>
      <c r="G5337" s="21" t="s">
        <v>29</v>
      </c>
      <c r="H5337" s="21" t="s">
        <v>29</v>
      </c>
      <c r="I5337" s="25" t="s">
        <v>25</v>
      </c>
      <c r="J5337" s="21" t="s">
        <v>29</v>
      </c>
      <c r="K5337" s="26">
        <v>0.303545951843261</v>
      </c>
      <c r="L5337" s="26">
        <v>0.439829111099243</v>
      </c>
      <c r="N5337">
        <f>(Tabell1[[#This Row],[TP]]+Tabell1[[#This Row],[TN]])/(Tabell1[[#This Row],[TP]]+Tabell1[[#This Row],[TN]]+Tabell1[[#This Row],[FP]]+Tabell1[[#This Row],[FN]])</f>
        <v>0.75657359718080786</v>
      </c>
      <c r="O5337">
        <f>Tabell1[[#This Row],[TP]]/(Tabell1[[#This Row],[TP]]+Tabell1[[#This Row],[FP]])</f>
        <v>0.71178567570487195</v>
      </c>
      <c r="P5337">
        <f>Tabell1[[#This Row],[TP]]/(Tabell1[[#This Row],[TP]]+Tabell1[[#This Row],[FN]])</f>
        <v>0.99606953892668182</v>
      </c>
      <c r="Q5337">
        <f>2*(Tabell1[[#This Row],[Recall]] * Tabell1[[#This Row],[Precision]]) / (Tabell1[[#This Row],[Recall]] + Tabell1[[#This Row],[Precision]])</f>
        <v>0.83026713709677413</v>
      </c>
      <c r="R5337">
        <v>6589</v>
      </c>
      <c r="S5337">
        <v>1784</v>
      </c>
      <c r="T5337">
        <v>2668</v>
      </c>
      <c r="U5337">
        <v>26</v>
      </c>
    </row>
    <row r="5338" spans="1:21" hidden="1" x14ac:dyDescent="0.3">
      <c r="A5338" s="23" t="s">
        <v>48</v>
      </c>
      <c r="B5338" s="25" t="s">
        <v>22</v>
      </c>
      <c r="C5338" s="25" t="s">
        <v>36</v>
      </c>
      <c r="D5338" s="25" t="s">
        <v>36</v>
      </c>
      <c r="E5338" t="s">
        <v>44</v>
      </c>
      <c r="F5338" s="25" t="s">
        <v>30</v>
      </c>
      <c r="G5338" s="25" t="s">
        <v>26</v>
      </c>
      <c r="H5338" s="25" t="s">
        <v>26</v>
      </c>
      <c r="I5338" s="25" t="s">
        <v>25</v>
      </c>
      <c r="J5338" s="25" t="s">
        <v>26</v>
      </c>
      <c r="K5338" s="26">
        <v>0.85673189163207997</v>
      </c>
      <c r="L5338" s="26">
        <v>2.0382204055786102</v>
      </c>
      <c r="N5338">
        <f>(Tabell1[[#This Row],[TP]]+Tabell1[[#This Row],[TN]])/(Tabell1[[#This Row],[TP]]+Tabell1[[#This Row],[TN]]+Tabell1[[#This Row],[FP]]+Tabell1[[#This Row],[FN]])</f>
        <v>0.72571844307020739</v>
      </c>
      <c r="O5338">
        <f>Tabell1[[#This Row],[TP]]/(Tabell1[[#This Row],[TP]]+Tabell1[[#This Row],[FP]])</f>
        <v>0.71061000289100895</v>
      </c>
      <c r="P5338">
        <f>Tabell1[[#This Row],[TP]]/(Tabell1[[#This Row],[TP]]+Tabell1[[#This Row],[FN]])</f>
        <v>0.99824015161770674</v>
      </c>
      <c r="Q5338">
        <f>2*(Tabell1[[#This Row],[Recall]] * Tabell1[[#This Row],[Precision]]) / (Tabell1[[#This Row],[Recall]] + Tabell1[[#This Row],[Precision]])</f>
        <v>0.83021841927493811</v>
      </c>
      <c r="R5338">
        <v>7374</v>
      </c>
      <c r="S5338">
        <v>606</v>
      </c>
      <c r="T5338">
        <v>3003</v>
      </c>
      <c r="U5338">
        <v>13</v>
      </c>
    </row>
    <row r="5339" spans="1:21" hidden="1" x14ac:dyDescent="0.3">
      <c r="A5339" s="23" t="s">
        <v>48</v>
      </c>
      <c r="B5339" s="25" t="s">
        <v>22</v>
      </c>
      <c r="C5339" s="25" t="s">
        <v>36</v>
      </c>
      <c r="D5339" s="25" t="s">
        <v>36</v>
      </c>
      <c r="E5339" t="s">
        <v>44</v>
      </c>
      <c r="F5339" s="25" t="s">
        <v>30</v>
      </c>
      <c r="G5339" s="25" t="s">
        <v>26</v>
      </c>
      <c r="H5339" s="21" t="s">
        <v>29</v>
      </c>
      <c r="I5339" s="25" t="s">
        <v>25</v>
      </c>
      <c r="J5339" s="25" t="s">
        <v>26</v>
      </c>
      <c r="K5339" s="26">
        <v>0.87529492378234797</v>
      </c>
      <c r="L5339" s="26">
        <v>1.98171210289001</v>
      </c>
      <c r="N5339">
        <f>(Tabell1[[#This Row],[TP]]+Tabell1[[#This Row],[TN]])/(Tabell1[[#This Row],[TP]]+Tabell1[[#This Row],[TN]]+Tabell1[[#This Row],[FP]]+Tabell1[[#This Row],[FN]])</f>
        <v>0.72544561658785012</v>
      </c>
      <c r="O5339">
        <f>Tabell1[[#This Row],[TP]]/(Tabell1[[#This Row],[TP]]+Tabell1[[#This Row],[FP]])</f>
        <v>0.71044517248024663</v>
      </c>
      <c r="P5339">
        <f>Tabell1[[#This Row],[TP]]/(Tabell1[[#This Row],[TP]]+Tabell1[[#This Row],[FN]])</f>
        <v>0.99810477866522274</v>
      </c>
      <c r="Q5339">
        <f>2*(Tabell1[[#This Row],[Recall]] * Tabell1[[#This Row],[Precision]]) / (Tabell1[[#This Row],[Recall]] + Tabell1[[#This Row],[Precision]])</f>
        <v>0.83005910498170565</v>
      </c>
      <c r="R5339">
        <v>7373</v>
      </c>
      <c r="S5339">
        <v>604</v>
      </c>
      <c r="T5339">
        <v>3005</v>
      </c>
      <c r="U5339">
        <v>14</v>
      </c>
    </row>
    <row r="5340" spans="1:21" hidden="1" x14ac:dyDescent="0.3">
      <c r="A5340" s="23" t="s">
        <v>48</v>
      </c>
      <c r="B5340" s="25" t="s">
        <v>22</v>
      </c>
      <c r="C5340" s="24" t="s">
        <v>38</v>
      </c>
      <c r="D5340" s="24" t="s">
        <v>38</v>
      </c>
      <c r="E5340" t="s">
        <v>45</v>
      </c>
      <c r="F5340" s="25" t="s">
        <v>30</v>
      </c>
      <c r="G5340" s="25" t="s">
        <v>26</v>
      </c>
      <c r="H5340" s="25" t="s">
        <v>26</v>
      </c>
      <c r="I5340" s="21"/>
      <c r="J5340" s="21" t="s">
        <v>29</v>
      </c>
      <c r="K5340" s="26">
        <v>0.56050205230712802</v>
      </c>
      <c r="L5340" s="26">
        <v>0.72412085533142001</v>
      </c>
      <c r="N5340">
        <f>(Tabell1[[#This Row],[TP]]+Tabell1[[#This Row],[TN]])/(Tabell1[[#This Row],[TP]]+Tabell1[[#This Row],[TN]]+Tabell1[[#This Row],[FP]]+Tabell1[[#This Row],[FN]])</f>
        <v>0.75630252100840334</v>
      </c>
      <c r="O5340">
        <f>Tabell1[[#This Row],[TP]]/(Tabell1[[#This Row],[TP]]+Tabell1[[#This Row],[FP]])</f>
        <v>0.71196710668686436</v>
      </c>
      <c r="P5340">
        <f>Tabell1[[#This Row],[TP]]/(Tabell1[[#This Row],[TP]]+Tabell1[[#This Row],[FN]])</f>
        <v>0.99470899470899465</v>
      </c>
      <c r="Q5340">
        <f>2*(Tabell1[[#This Row],[Recall]] * Tabell1[[#This Row],[Precision]]) / (Tabell1[[#This Row],[Recall]] + Tabell1[[#This Row],[Precision]])</f>
        <v>0.82991738664312287</v>
      </c>
      <c r="R5340">
        <v>6580</v>
      </c>
      <c r="S5340">
        <v>1790</v>
      </c>
      <c r="T5340">
        <v>2662</v>
      </c>
      <c r="U5340">
        <v>35</v>
      </c>
    </row>
    <row r="5341" spans="1:21" hidden="1" x14ac:dyDescent="0.3">
      <c r="A5341" s="23" t="s">
        <v>48</v>
      </c>
      <c r="B5341" s="25" t="s">
        <v>22</v>
      </c>
      <c r="C5341" s="24" t="s">
        <v>38</v>
      </c>
      <c r="D5341" s="24" t="s">
        <v>38</v>
      </c>
      <c r="E5341" t="s">
        <v>45</v>
      </c>
      <c r="F5341" s="25" t="s">
        <v>30</v>
      </c>
      <c r="G5341" s="21" t="s">
        <v>29</v>
      </c>
      <c r="H5341" s="21" t="s">
        <v>29</v>
      </c>
      <c r="I5341" s="25" t="s">
        <v>25</v>
      </c>
      <c r="J5341" s="25" t="s">
        <v>26</v>
      </c>
      <c r="K5341" s="26">
        <v>0.30647635459899902</v>
      </c>
      <c r="L5341" s="26">
        <v>0.49022889137268</v>
      </c>
      <c r="N5341">
        <f>(Tabell1[[#This Row],[TP]]+Tabell1[[#This Row],[TN]])/(Tabell1[[#This Row],[TP]]+Tabell1[[#This Row],[TN]]+Tabell1[[#This Row],[FP]]+Tabell1[[#This Row],[FN]])</f>
        <v>0.75494714014638109</v>
      </c>
      <c r="O5341">
        <f>Tabell1[[#This Row],[TP]]/(Tabell1[[#This Row],[TP]]+Tabell1[[#This Row],[FP]])</f>
        <v>0.71031361138053672</v>
      </c>
      <c r="P5341">
        <f>Tabell1[[#This Row],[TP]]/(Tabell1[[#This Row],[TP]]+Tabell1[[#This Row],[FN]])</f>
        <v>0.99637188208616778</v>
      </c>
      <c r="Q5341">
        <f>2*(Tabell1[[#This Row],[Recall]] * Tabell1[[#This Row],[Precision]]) / (Tabell1[[#This Row],[Recall]] + Tabell1[[#This Row],[Precision]])</f>
        <v>0.82936957342393347</v>
      </c>
      <c r="R5341">
        <v>6591</v>
      </c>
      <c r="S5341">
        <v>1764</v>
      </c>
      <c r="T5341">
        <v>2688</v>
      </c>
      <c r="U5341">
        <v>24</v>
      </c>
    </row>
    <row r="5342" spans="1:21" hidden="1" x14ac:dyDescent="0.3">
      <c r="A5342" s="23" t="s">
        <v>48</v>
      </c>
      <c r="B5342" s="25" t="s">
        <v>22</v>
      </c>
      <c r="C5342" s="24" t="s">
        <v>38</v>
      </c>
      <c r="D5342" s="24" t="s">
        <v>38</v>
      </c>
      <c r="E5342" t="s">
        <v>45</v>
      </c>
      <c r="F5342" s="25" t="s">
        <v>30</v>
      </c>
      <c r="G5342" s="25" t="s">
        <v>26</v>
      </c>
      <c r="H5342" s="25" t="s">
        <v>26</v>
      </c>
      <c r="I5342" s="21"/>
      <c r="J5342" s="25" t="s">
        <v>26</v>
      </c>
      <c r="K5342" s="26">
        <v>0.45674800872802701</v>
      </c>
      <c r="L5342" s="26">
        <v>0.72107648849487305</v>
      </c>
      <c r="N5342">
        <f>(Tabell1[[#This Row],[TP]]+Tabell1[[#This Row],[TN]])/(Tabell1[[#This Row],[TP]]+Tabell1[[#This Row],[TN]]+Tabell1[[#This Row],[FP]]+Tabell1[[#This Row],[FN]])</f>
        <v>0.75512785759465073</v>
      </c>
      <c r="O5342">
        <f>Tabell1[[#This Row],[TP]]/(Tabell1[[#This Row],[TP]]+Tabell1[[#This Row],[FP]])</f>
        <v>0.71101264454771429</v>
      </c>
      <c r="P5342">
        <f>Tabell1[[#This Row],[TP]]/(Tabell1[[#This Row],[TP]]+Tabell1[[#This Row],[FN]])</f>
        <v>0.99455782312925167</v>
      </c>
      <c r="Q5342">
        <f>2*(Tabell1[[#This Row],[Recall]] * Tabell1[[#This Row],[Precision]]) / (Tabell1[[#This Row],[Recall]] + Tabell1[[#This Row],[Precision]])</f>
        <v>0.82921603226619611</v>
      </c>
      <c r="R5342">
        <v>6579</v>
      </c>
      <c r="S5342">
        <v>1778</v>
      </c>
      <c r="T5342">
        <v>2674</v>
      </c>
      <c r="U5342">
        <v>36</v>
      </c>
    </row>
    <row r="5343" spans="1:21" hidden="1" x14ac:dyDescent="0.3">
      <c r="A5343" s="23" t="s">
        <v>48</v>
      </c>
      <c r="B5343" s="25" t="s">
        <v>22</v>
      </c>
      <c r="C5343" s="25" t="s">
        <v>36</v>
      </c>
      <c r="D5343" s="25" t="s">
        <v>36</v>
      </c>
      <c r="E5343" t="s">
        <v>44</v>
      </c>
      <c r="F5343" s="25" t="s">
        <v>30</v>
      </c>
      <c r="G5343" s="21" t="s">
        <v>29</v>
      </c>
      <c r="H5343" s="21" t="s">
        <v>29</v>
      </c>
      <c r="I5343" s="25" t="s">
        <v>25</v>
      </c>
      <c r="J5343" s="21" t="s">
        <v>29</v>
      </c>
      <c r="K5343" s="26">
        <v>0.89459419250488204</v>
      </c>
      <c r="L5343" s="26">
        <v>1.9700584411621</v>
      </c>
      <c r="N5343">
        <f>(Tabell1[[#This Row],[TP]]+Tabell1[[#This Row],[TN]])/(Tabell1[[#This Row],[TP]]+Tabell1[[#This Row],[TN]]+Tabell1[[#This Row],[FP]]+Tabell1[[#This Row],[FN]])</f>
        <v>0.71971626045834847</v>
      </c>
      <c r="O5343">
        <f>Tabell1[[#This Row],[TP]]/(Tabell1[[#This Row],[TP]]+Tabell1[[#This Row],[FP]])</f>
        <v>0.7058429759969399</v>
      </c>
      <c r="P5343">
        <f>Tabell1[[#This Row],[TP]]/(Tabell1[[#This Row],[TP]]+Tabell1[[#This Row],[FN]])</f>
        <v>0.99918776228509543</v>
      </c>
      <c r="Q5343">
        <f>2*(Tabell1[[#This Row],[Recall]] * Tabell1[[#This Row],[Precision]]) / (Tabell1[[#This Row],[Recall]] + Tabell1[[#This Row],[Precision]])</f>
        <v>0.82728087872674294</v>
      </c>
      <c r="R5343">
        <v>7381</v>
      </c>
      <c r="S5343">
        <v>533</v>
      </c>
      <c r="T5343">
        <v>3076</v>
      </c>
      <c r="U5343">
        <v>6</v>
      </c>
    </row>
    <row r="5344" spans="1:21" hidden="1" x14ac:dyDescent="0.3">
      <c r="A5344" s="23" t="s">
        <v>48</v>
      </c>
      <c r="B5344" s="25" t="s">
        <v>22</v>
      </c>
      <c r="C5344" s="25" t="s">
        <v>36</v>
      </c>
      <c r="D5344" s="25" t="s">
        <v>36</v>
      </c>
      <c r="E5344" t="s">
        <v>44</v>
      </c>
      <c r="F5344" s="25" t="s">
        <v>30</v>
      </c>
      <c r="G5344" s="21" t="s">
        <v>29</v>
      </c>
      <c r="H5344" s="25" t="s">
        <v>26</v>
      </c>
      <c r="I5344" s="25" t="s">
        <v>25</v>
      </c>
      <c r="J5344" s="21" t="s">
        <v>29</v>
      </c>
      <c r="K5344" s="26">
        <v>0.85564231872558505</v>
      </c>
      <c r="L5344" s="26">
        <v>1.9520964622497501</v>
      </c>
      <c r="N5344">
        <f>(Tabell1[[#This Row],[TP]]+Tabell1[[#This Row],[TN]])/(Tabell1[[#This Row],[TP]]+Tabell1[[#This Row],[TN]]+Tabell1[[#This Row],[FP]]+Tabell1[[#This Row],[FN]])</f>
        <v>0.71935249181520555</v>
      </c>
      <c r="O5344">
        <f>Tabell1[[#This Row],[TP]]/(Tabell1[[#This Row],[TP]]+Tabell1[[#This Row],[FP]])</f>
        <v>0.70557308096740279</v>
      </c>
      <c r="P5344">
        <f>Tabell1[[#This Row],[TP]]/(Tabell1[[#This Row],[TP]]+Tabell1[[#This Row],[FN]])</f>
        <v>0.99918776228509543</v>
      </c>
      <c r="Q5344">
        <f>2*(Tabell1[[#This Row],[Recall]] * Tabell1[[#This Row],[Precision]]) / (Tabell1[[#This Row],[Recall]] + Tabell1[[#This Row],[Precision]])</f>
        <v>0.8270954728821156</v>
      </c>
      <c r="R5344">
        <v>7381</v>
      </c>
      <c r="S5344">
        <v>529</v>
      </c>
      <c r="T5344">
        <v>3080</v>
      </c>
      <c r="U5344">
        <v>6</v>
      </c>
    </row>
    <row r="5345" spans="1:21" hidden="1" x14ac:dyDescent="0.3">
      <c r="A5345" s="23" t="s">
        <v>48</v>
      </c>
      <c r="B5345" s="25" t="s">
        <v>22</v>
      </c>
      <c r="C5345" s="24" t="s">
        <v>38</v>
      </c>
      <c r="D5345" s="24" t="s">
        <v>38</v>
      </c>
      <c r="E5345" t="s">
        <v>45</v>
      </c>
      <c r="F5345" s="25" t="s">
        <v>30</v>
      </c>
      <c r="G5345" s="25" t="s">
        <v>26</v>
      </c>
      <c r="H5345" s="21" t="s">
        <v>29</v>
      </c>
      <c r="I5345" s="21"/>
      <c r="J5345" s="21" t="s">
        <v>29</v>
      </c>
      <c r="K5345" s="26">
        <v>0.56550765037536599</v>
      </c>
      <c r="L5345" s="26">
        <v>0.71010565757751398</v>
      </c>
      <c r="N5345">
        <f>(Tabell1[[#This Row],[TP]]+Tabell1[[#This Row],[TN]])/(Tabell1[[#This Row],[TP]]+Tabell1[[#This Row],[TN]]+Tabell1[[#This Row],[FP]]+Tabell1[[#This Row],[FN]])</f>
        <v>0.75097135628444922</v>
      </c>
      <c r="O5345">
        <f>Tabell1[[#This Row],[TP]]/(Tabell1[[#This Row],[TP]]+Tabell1[[#This Row],[FP]])</f>
        <v>0.70727253195831985</v>
      </c>
      <c r="P5345">
        <f>Tabell1[[#This Row],[TP]]/(Tabell1[[#This Row],[TP]]+Tabell1[[#This Row],[FN]])</f>
        <v>0.99531368102796669</v>
      </c>
      <c r="Q5345">
        <f>2*(Tabell1[[#This Row],[Recall]] * Tabell1[[#This Row],[Precision]]) / (Tabell1[[#This Row],[Recall]] + Tabell1[[#This Row],[Precision]])</f>
        <v>0.82692790756091428</v>
      </c>
      <c r="R5345">
        <v>6584</v>
      </c>
      <c r="S5345">
        <v>1727</v>
      </c>
      <c r="T5345">
        <v>2725</v>
      </c>
      <c r="U5345">
        <v>31</v>
      </c>
    </row>
    <row r="5346" spans="1:21" hidden="1" x14ac:dyDescent="0.3">
      <c r="A5346" s="23" t="s">
        <v>48</v>
      </c>
      <c r="B5346" s="25" t="s">
        <v>22</v>
      </c>
      <c r="C5346" s="25" t="s">
        <v>36</v>
      </c>
      <c r="D5346" s="25" t="s">
        <v>36</v>
      </c>
      <c r="E5346" t="s">
        <v>44</v>
      </c>
      <c r="F5346" s="25" t="s">
        <v>30</v>
      </c>
      <c r="G5346" s="21" t="s">
        <v>29</v>
      </c>
      <c r="H5346" s="25" t="s">
        <v>26</v>
      </c>
      <c r="I5346" s="25" t="s">
        <v>25</v>
      </c>
      <c r="J5346" s="25" t="s">
        <v>26</v>
      </c>
      <c r="K5346" s="26">
        <v>0.91345834732055597</v>
      </c>
      <c r="L5346" s="26">
        <v>1.9647903442382799</v>
      </c>
      <c r="N5346">
        <f>(Tabell1[[#This Row],[TP]]+Tabell1[[#This Row],[TN]])/(Tabell1[[#This Row],[TP]]+Tabell1[[#This Row],[TN]]+Tabell1[[#This Row],[FP]]+Tabell1[[#This Row],[FN]])</f>
        <v>0.71853401236813386</v>
      </c>
      <c r="O5346">
        <f>Tabell1[[#This Row],[TP]]/(Tabell1[[#This Row],[TP]]+Tabell1[[#This Row],[FP]])</f>
        <v>0.70492742551566079</v>
      </c>
      <c r="P5346">
        <f>Tabell1[[#This Row],[TP]]/(Tabell1[[#This Row],[TP]]+Tabell1[[#This Row],[FN]])</f>
        <v>0.99932313523757954</v>
      </c>
      <c r="Q5346">
        <f>2*(Tabell1[[#This Row],[Recall]] * Tabell1[[#This Row],[Precision]]) / (Tabell1[[#This Row],[Recall]] + Tabell1[[#This Row],[Precision]])</f>
        <v>0.82669802340556586</v>
      </c>
      <c r="R5346">
        <v>7382</v>
      </c>
      <c r="S5346">
        <v>519</v>
      </c>
      <c r="T5346">
        <v>3090</v>
      </c>
      <c r="U5346">
        <v>5</v>
      </c>
    </row>
    <row r="5347" spans="1:21" hidden="1" x14ac:dyDescent="0.3">
      <c r="A5347" s="23" t="s">
        <v>48</v>
      </c>
      <c r="B5347" s="25" t="s">
        <v>22</v>
      </c>
      <c r="C5347" s="25" t="s">
        <v>36</v>
      </c>
      <c r="D5347" s="25" t="s">
        <v>36</v>
      </c>
      <c r="E5347" t="s">
        <v>44</v>
      </c>
      <c r="F5347" s="25" t="s">
        <v>30</v>
      </c>
      <c r="G5347" s="21" t="s">
        <v>29</v>
      </c>
      <c r="H5347" s="21" t="s">
        <v>29</v>
      </c>
      <c r="I5347" s="25" t="s">
        <v>25</v>
      </c>
      <c r="J5347" s="25" t="s">
        <v>26</v>
      </c>
      <c r="K5347" s="26">
        <v>0.84939956665038996</v>
      </c>
      <c r="L5347" s="26">
        <v>1.9984722137451101</v>
      </c>
      <c r="N5347">
        <f>(Tabell1[[#This Row],[TP]]+Tabell1[[#This Row],[TN]])/(Tabell1[[#This Row],[TP]]+Tabell1[[#This Row],[TN]]+Tabell1[[#This Row],[FP]]+Tabell1[[#This Row],[FN]])</f>
        <v>0.7184430702073481</v>
      </c>
      <c r="O5347">
        <f>Tabell1[[#This Row],[TP]]/(Tabell1[[#This Row],[TP]]+Tabell1[[#This Row],[FP]])</f>
        <v>0.704860116490022</v>
      </c>
      <c r="P5347">
        <f>Tabell1[[#This Row],[TP]]/(Tabell1[[#This Row],[TP]]+Tabell1[[#This Row],[FN]])</f>
        <v>0.99932313523757954</v>
      </c>
      <c r="Q5347">
        <f>2*(Tabell1[[#This Row],[Recall]] * Tabell1[[#This Row],[Precision]]) / (Tabell1[[#This Row],[Recall]] + Tabell1[[#This Row],[Precision]])</f>
        <v>0.82665173572228445</v>
      </c>
      <c r="R5347">
        <v>7382</v>
      </c>
      <c r="S5347">
        <v>518</v>
      </c>
      <c r="T5347">
        <v>3091</v>
      </c>
      <c r="U5347">
        <v>5</v>
      </c>
    </row>
    <row r="5348" spans="1:21" hidden="1" x14ac:dyDescent="0.3">
      <c r="A5348" s="23" t="s">
        <v>48</v>
      </c>
      <c r="B5348" s="25" t="s">
        <v>22</v>
      </c>
      <c r="C5348" s="24" t="s">
        <v>38</v>
      </c>
      <c r="D5348" s="24" t="s">
        <v>38</v>
      </c>
      <c r="E5348" t="s">
        <v>45</v>
      </c>
      <c r="F5348" s="25" t="s">
        <v>30</v>
      </c>
      <c r="G5348" s="25" t="s">
        <v>26</v>
      </c>
      <c r="H5348" s="21" t="s">
        <v>29</v>
      </c>
      <c r="I5348" s="21"/>
      <c r="J5348" s="25" t="s">
        <v>26</v>
      </c>
      <c r="K5348" s="26">
        <v>0.45279121398925698</v>
      </c>
      <c r="L5348" s="26">
        <v>0.733309745788574</v>
      </c>
      <c r="N5348">
        <f>(Tabell1[[#This Row],[TP]]+Tabell1[[#This Row],[TN]])/(Tabell1[[#This Row],[TP]]+Tabell1[[#This Row],[TN]]+Tabell1[[#This Row],[FP]]+Tabell1[[#This Row],[FN]])</f>
        <v>0.74988705159483149</v>
      </c>
      <c r="O5348">
        <f>Tabell1[[#This Row],[TP]]/(Tabell1[[#This Row],[TP]]+Tabell1[[#This Row],[FP]])</f>
        <v>0.7064062667668205</v>
      </c>
      <c r="P5348">
        <f>Tabell1[[#This Row],[TP]]/(Tabell1[[#This Row],[TP]]+Tabell1[[#This Row],[FN]])</f>
        <v>0.99516250944822371</v>
      </c>
      <c r="Q5348">
        <f>2*(Tabell1[[#This Row],[Recall]] * Tabell1[[#This Row],[Precision]]) / (Tabell1[[#This Row],[Recall]] + Tabell1[[#This Row],[Precision]])</f>
        <v>0.82628341910380321</v>
      </c>
      <c r="R5348">
        <v>6583</v>
      </c>
      <c r="S5348">
        <v>1716</v>
      </c>
      <c r="T5348">
        <v>2736</v>
      </c>
      <c r="U5348">
        <v>32</v>
      </c>
    </row>
    <row r="5349" spans="1:21" hidden="1" x14ac:dyDescent="0.3">
      <c r="A5349" s="23" t="s">
        <v>48</v>
      </c>
      <c r="B5349" s="23" t="s">
        <v>33</v>
      </c>
      <c r="C5349" s="23" t="s">
        <v>40</v>
      </c>
      <c r="D5349" s="20" t="s">
        <v>23</v>
      </c>
      <c r="E5349" t="s">
        <v>24</v>
      </c>
      <c r="F5349" s="19" t="s">
        <v>21</v>
      </c>
      <c r="G5349" s="25" t="s">
        <v>26</v>
      </c>
      <c r="H5349" s="25" t="s">
        <v>26</v>
      </c>
      <c r="I5349" s="21"/>
      <c r="J5349" s="21" t="s">
        <v>29</v>
      </c>
      <c r="K5349" s="26">
        <v>0.18924617767333901</v>
      </c>
      <c r="L5349" s="26">
        <v>0.27925586700439398</v>
      </c>
      <c r="N5349">
        <f>(Tabell1[[#This Row],[TP]]+Tabell1[[#This Row],[TN]])/(Tabell1[[#This Row],[TP]]+Tabell1[[#This Row],[TN]]+Tabell1[[#This Row],[FP]]+Tabell1[[#This Row],[FN]])</f>
        <v>0.73739476781026525</v>
      </c>
      <c r="O5349">
        <f>Tabell1[[#This Row],[TP]]/(Tabell1[[#This Row],[TP]]+Tabell1[[#This Row],[FP]])</f>
        <v>0.98116438356164382</v>
      </c>
      <c r="P5349">
        <f>Tabell1[[#This Row],[TP]]/(Tabell1[[#This Row],[TP]]+Tabell1[[#This Row],[FN]])</f>
        <v>0.71290824261275276</v>
      </c>
      <c r="Q5349">
        <f>2*(Tabell1[[#This Row],[Recall]] * Tabell1[[#This Row],[Precision]]) / (Tabell1[[#This Row],[Recall]] + Tabell1[[#This Row],[Precision]])</f>
        <v>0.82579715366600615</v>
      </c>
      <c r="R5349">
        <v>6876</v>
      </c>
      <c r="S5349">
        <v>1270</v>
      </c>
      <c r="T5349">
        <v>132</v>
      </c>
      <c r="U5349">
        <v>2769</v>
      </c>
    </row>
    <row r="5350" spans="1:21" hidden="1" x14ac:dyDescent="0.3">
      <c r="A5350" s="23" t="s">
        <v>48</v>
      </c>
      <c r="B5350" s="23" t="s">
        <v>33</v>
      </c>
      <c r="C5350" s="23" t="s">
        <v>40</v>
      </c>
      <c r="D5350" s="20" t="s">
        <v>23</v>
      </c>
      <c r="E5350" t="s">
        <v>24</v>
      </c>
      <c r="F5350" s="19" t="s">
        <v>21</v>
      </c>
      <c r="G5350" s="25" t="s">
        <v>26</v>
      </c>
      <c r="H5350" s="25" t="s">
        <v>26</v>
      </c>
      <c r="I5350" s="21"/>
      <c r="J5350" s="25" t="s">
        <v>26</v>
      </c>
      <c r="K5350" s="26">
        <v>0.15753769874572701</v>
      </c>
      <c r="L5350" s="26">
        <v>0.21007418632507299</v>
      </c>
      <c r="N5350">
        <f>(Tabell1[[#This Row],[TP]]+Tabell1[[#This Row],[TN]])/(Tabell1[[#This Row],[TP]]+Tabell1[[#This Row],[TN]]+Tabell1[[#This Row],[FP]]+Tabell1[[#This Row],[FN]])</f>
        <v>0.73739476781026525</v>
      </c>
      <c r="O5350">
        <f>Tabell1[[#This Row],[TP]]/(Tabell1[[#This Row],[TP]]+Tabell1[[#This Row],[FP]])</f>
        <v>0.98116438356164382</v>
      </c>
      <c r="P5350">
        <f>Tabell1[[#This Row],[TP]]/(Tabell1[[#This Row],[TP]]+Tabell1[[#This Row],[FN]])</f>
        <v>0.71290824261275276</v>
      </c>
      <c r="Q5350">
        <f>2*(Tabell1[[#This Row],[Recall]] * Tabell1[[#This Row],[Precision]]) / (Tabell1[[#This Row],[Recall]] + Tabell1[[#This Row],[Precision]])</f>
        <v>0.82579715366600615</v>
      </c>
      <c r="R5350">
        <v>6876</v>
      </c>
      <c r="S5350">
        <v>1270</v>
      </c>
      <c r="T5350">
        <v>132</v>
      </c>
      <c r="U5350">
        <v>2769</v>
      </c>
    </row>
    <row r="5351" spans="1:21" hidden="1" x14ac:dyDescent="0.3">
      <c r="A5351" s="23" t="s">
        <v>48</v>
      </c>
      <c r="B5351" s="23" t="s">
        <v>33</v>
      </c>
      <c r="C5351" s="23" t="s">
        <v>40</v>
      </c>
      <c r="D5351" s="20" t="s">
        <v>23</v>
      </c>
      <c r="E5351" t="s">
        <v>24</v>
      </c>
      <c r="F5351" s="19" t="s">
        <v>21</v>
      </c>
      <c r="G5351" s="21" t="s">
        <v>29</v>
      </c>
      <c r="H5351" s="25" t="s">
        <v>26</v>
      </c>
      <c r="I5351" s="21"/>
      <c r="J5351" s="25" t="s">
        <v>26</v>
      </c>
      <c r="K5351" s="26">
        <v>0.15411877632141099</v>
      </c>
      <c r="L5351" s="26">
        <v>0.18649554252624501</v>
      </c>
      <c r="N5351">
        <f>(Tabell1[[#This Row],[TP]]+Tabell1[[#This Row],[TN]])/(Tabell1[[#This Row],[TP]]+Tabell1[[#This Row],[TN]]+Tabell1[[#This Row],[FP]]+Tabell1[[#This Row],[FN]])</f>
        <v>0.73730424549651485</v>
      </c>
      <c r="O5351">
        <f>Tabell1[[#This Row],[TP]]/(Tabell1[[#This Row],[TP]]+Tabell1[[#This Row],[FP]])</f>
        <v>0.98116169544740972</v>
      </c>
      <c r="P5351">
        <f>Tabell1[[#This Row],[TP]]/(Tabell1[[#This Row],[TP]]+Tabell1[[#This Row],[FN]])</f>
        <v>0.7128045619491965</v>
      </c>
      <c r="Q5351">
        <f>2*(Tabell1[[#This Row],[Recall]] * Tabell1[[#This Row],[Precision]]) / (Tabell1[[#This Row],[Recall]] + Tabell1[[#This Row],[Precision]])</f>
        <v>0.82572663944270963</v>
      </c>
      <c r="R5351">
        <v>6875</v>
      </c>
      <c r="S5351">
        <v>1270</v>
      </c>
      <c r="T5351">
        <v>132</v>
      </c>
      <c r="U5351">
        <v>2770</v>
      </c>
    </row>
    <row r="5352" spans="1:21" hidden="1" x14ac:dyDescent="0.3">
      <c r="A5352" s="23" t="s">
        <v>48</v>
      </c>
      <c r="B5352" s="23" t="s">
        <v>33</v>
      </c>
      <c r="C5352" s="23" t="s">
        <v>40</v>
      </c>
      <c r="D5352" s="20" t="s">
        <v>23</v>
      </c>
      <c r="E5352" t="s">
        <v>24</v>
      </c>
      <c r="F5352" s="19" t="s">
        <v>21</v>
      </c>
      <c r="G5352" s="21" t="s">
        <v>29</v>
      </c>
      <c r="H5352" s="25" t="s">
        <v>26</v>
      </c>
      <c r="I5352" s="21"/>
      <c r="J5352" s="21" t="s">
        <v>29</v>
      </c>
      <c r="K5352" s="26">
        <v>0.14963555335998499</v>
      </c>
      <c r="L5352" s="26">
        <v>0.180144548416137</v>
      </c>
      <c r="N5352">
        <f>(Tabell1[[#This Row],[TP]]+Tabell1[[#This Row],[TN]])/(Tabell1[[#This Row],[TP]]+Tabell1[[#This Row],[TN]]+Tabell1[[#This Row],[FP]]+Tabell1[[#This Row],[FN]])</f>
        <v>0.73730424549651485</v>
      </c>
      <c r="O5352">
        <f>Tabell1[[#This Row],[TP]]/(Tabell1[[#This Row],[TP]]+Tabell1[[#This Row],[FP]])</f>
        <v>0.98116169544740972</v>
      </c>
      <c r="P5352">
        <f>Tabell1[[#This Row],[TP]]/(Tabell1[[#This Row],[TP]]+Tabell1[[#This Row],[FN]])</f>
        <v>0.7128045619491965</v>
      </c>
      <c r="Q5352">
        <f>2*(Tabell1[[#This Row],[Recall]] * Tabell1[[#This Row],[Precision]]) / (Tabell1[[#This Row],[Recall]] + Tabell1[[#This Row],[Precision]])</f>
        <v>0.82572663944270963</v>
      </c>
      <c r="R5352">
        <v>6875</v>
      </c>
      <c r="S5352">
        <v>1270</v>
      </c>
      <c r="T5352">
        <v>132</v>
      </c>
      <c r="U5352">
        <v>2770</v>
      </c>
    </row>
    <row r="5353" spans="1:21" hidden="1" x14ac:dyDescent="0.3">
      <c r="A5353" s="23" t="s">
        <v>48</v>
      </c>
      <c r="B5353" s="25" t="s">
        <v>22</v>
      </c>
      <c r="C5353" s="24" t="s">
        <v>38</v>
      </c>
      <c r="D5353" s="24" t="s">
        <v>38</v>
      </c>
      <c r="E5353" t="s">
        <v>45</v>
      </c>
      <c r="F5353" s="25" t="s">
        <v>30</v>
      </c>
      <c r="G5353" s="21" t="s">
        <v>29</v>
      </c>
      <c r="H5353" s="25" t="s">
        <v>26</v>
      </c>
      <c r="I5353" s="21"/>
      <c r="J5353" s="21" t="s">
        <v>29</v>
      </c>
      <c r="K5353" s="26">
        <v>0.43921113014221103</v>
      </c>
      <c r="L5353" s="26">
        <v>0.68250703811645497</v>
      </c>
      <c r="N5353">
        <f>(Tabell1[[#This Row],[TP]]+Tabell1[[#This Row],[TN]])/(Tabell1[[#This Row],[TP]]+Tabell1[[#This Row],[TN]]+Tabell1[[#This Row],[FP]]+Tabell1[[#This Row],[FN]])</f>
        <v>0.74482696304328178</v>
      </c>
      <c r="O5353">
        <f>Tabell1[[#This Row],[TP]]/(Tabell1[[#This Row],[TP]]+Tabell1[[#This Row],[FP]])</f>
        <v>0.70141323982573589</v>
      </c>
      <c r="P5353">
        <f>Tabell1[[#This Row],[TP]]/(Tabell1[[#This Row],[TP]]+Tabell1[[#This Row],[FN]])</f>
        <v>0.99788359788359793</v>
      </c>
      <c r="Q5353">
        <f>2*(Tabell1[[#This Row],[Recall]] * Tabell1[[#This Row],[Precision]]) / (Tabell1[[#This Row],[Recall]] + Tabell1[[#This Row],[Precision]])</f>
        <v>0.82378634718582311</v>
      </c>
      <c r="R5353">
        <v>6601</v>
      </c>
      <c r="S5353">
        <v>1642</v>
      </c>
      <c r="T5353">
        <v>2810</v>
      </c>
      <c r="U5353">
        <v>14</v>
      </c>
    </row>
    <row r="5354" spans="1:21" hidden="1" x14ac:dyDescent="0.3">
      <c r="A5354" s="23" t="s">
        <v>48</v>
      </c>
      <c r="B5354" s="25" t="s">
        <v>22</v>
      </c>
      <c r="C5354" s="24" t="s">
        <v>38</v>
      </c>
      <c r="D5354" s="24" t="s">
        <v>38</v>
      </c>
      <c r="E5354" t="s">
        <v>45</v>
      </c>
      <c r="F5354" s="25" t="s">
        <v>30</v>
      </c>
      <c r="G5354" s="21" t="s">
        <v>29</v>
      </c>
      <c r="H5354" s="25" t="s">
        <v>26</v>
      </c>
      <c r="I5354" s="21"/>
      <c r="J5354" s="25" t="s">
        <v>26</v>
      </c>
      <c r="K5354" s="26">
        <v>0.52456569671630804</v>
      </c>
      <c r="L5354" s="26">
        <v>0.71969175338745095</v>
      </c>
      <c r="N5354">
        <f>(Tabell1[[#This Row],[TP]]+Tabell1[[#This Row],[TN]])/(Tabell1[[#This Row],[TP]]+Tabell1[[#This Row],[TN]]+Tabell1[[#This Row],[FP]]+Tabell1[[#This Row],[FN]])</f>
        <v>0.74392337580193368</v>
      </c>
      <c r="O5354">
        <f>Tabell1[[#This Row],[TP]]/(Tabell1[[#This Row],[TP]]+Tabell1[[#This Row],[FP]])</f>
        <v>0.70062612756022502</v>
      </c>
      <c r="P5354">
        <f>Tabell1[[#This Row],[TP]]/(Tabell1[[#This Row],[TP]]+Tabell1[[#This Row],[FN]])</f>
        <v>0.99803476946334091</v>
      </c>
      <c r="Q5354">
        <f>2*(Tabell1[[#This Row],[Recall]] * Tabell1[[#This Row],[Precision]]) / (Tabell1[[#This Row],[Recall]] + Tabell1[[#This Row],[Precision]])</f>
        <v>0.82329467514652699</v>
      </c>
      <c r="R5354">
        <v>6602</v>
      </c>
      <c r="S5354">
        <v>1631</v>
      </c>
      <c r="T5354">
        <v>2821</v>
      </c>
      <c r="U5354">
        <v>13</v>
      </c>
    </row>
    <row r="5355" spans="1:21" hidden="1" x14ac:dyDescent="0.3">
      <c r="A5355" s="23" t="s">
        <v>48</v>
      </c>
      <c r="B5355" s="25" t="s">
        <v>22</v>
      </c>
      <c r="C5355" s="24" t="s">
        <v>38</v>
      </c>
      <c r="D5355" s="24" t="s">
        <v>38</v>
      </c>
      <c r="E5355" t="s">
        <v>45</v>
      </c>
      <c r="F5355" s="25" t="s">
        <v>30</v>
      </c>
      <c r="G5355" s="21" t="s">
        <v>29</v>
      </c>
      <c r="H5355" s="21" t="s">
        <v>29</v>
      </c>
      <c r="I5355" s="21"/>
      <c r="J5355" s="21" t="s">
        <v>29</v>
      </c>
      <c r="K5355" s="26">
        <v>0.54256129264831499</v>
      </c>
      <c r="L5355" s="26">
        <v>0.69315671920776301</v>
      </c>
      <c r="N5355">
        <f>(Tabell1[[#This Row],[TP]]+Tabell1[[#This Row],[TN]])/(Tabell1[[#This Row],[TP]]+Tabell1[[#This Row],[TN]]+Tabell1[[#This Row],[FP]]+Tabell1[[#This Row],[FN]])</f>
        <v>0.7403090268365411</v>
      </c>
      <c r="O5355">
        <f>Tabell1[[#This Row],[TP]]/(Tabell1[[#This Row],[TP]]+Tabell1[[#This Row],[FP]])</f>
        <v>0.69770637353345311</v>
      </c>
      <c r="P5355">
        <f>Tabell1[[#This Row],[TP]]/(Tabell1[[#This Row],[TP]]+Tabell1[[#This Row],[FN]])</f>
        <v>0.99788359788359793</v>
      </c>
      <c r="Q5355">
        <f>2*(Tabell1[[#This Row],[Recall]] * Tabell1[[#This Row],[Precision]]) / (Tabell1[[#This Row],[Recall]] + Tabell1[[#This Row],[Precision]])</f>
        <v>0.82122418512067685</v>
      </c>
      <c r="R5355">
        <v>6601</v>
      </c>
      <c r="S5355">
        <v>1592</v>
      </c>
      <c r="T5355">
        <v>2860</v>
      </c>
      <c r="U5355">
        <v>14</v>
      </c>
    </row>
    <row r="5356" spans="1:21" hidden="1" x14ac:dyDescent="0.3">
      <c r="A5356" s="23" t="s">
        <v>48</v>
      </c>
      <c r="B5356" s="25" t="s">
        <v>22</v>
      </c>
      <c r="C5356" s="24" t="s">
        <v>38</v>
      </c>
      <c r="D5356" s="24" t="s">
        <v>38</v>
      </c>
      <c r="E5356" t="s">
        <v>45</v>
      </c>
      <c r="F5356" s="25" t="s">
        <v>30</v>
      </c>
      <c r="G5356" s="21" t="s">
        <v>29</v>
      </c>
      <c r="H5356" s="21" t="s">
        <v>29</v>
      </c>
      <c r="I5356" s="21"/>
      <c r="J5356" s="25" t="s">
        <v>26</v>
      </c>
      <c r="K5356" s="26">
        <v>0.44780468940734802</v>
      </c>
      <c r="L5356" s="26">
        <v>0.70951318740844704</v>
      </c>
      <c r="N5356">
        <f>(Tabell1[[#This Row],[TP]]+Tabell1[[#This Row],[TN]])/(Tabell1[[#This Row],[TP]]+Tabell1[[#This Row],[TN]]+Tabell1[[#This Row],[FP]]+Tabell1[[#This Row],[FN]])</f>
        <v>0.73913436342278849</v>
      </c>
      <c r="O5356">
        <f>Tabell1[[#This Row],[TP]]/(Tabell1[[#This Row],[TP]]+Tabell1[[#This Row],[FP]])</f>
        <v>0.69674899725564698</v>
      </c>
      <c r="P5356">
        <f>Tabell1[[#This Row],[TP]]/(Tabell1[[#This Row],[TP]]+Tabell1[[#This Row],[FN]])</f>
        <v>0.99788359788359793</v>
      </c>
      <c r="Q5356">
        <f>2*(Tabell1[[#This Row],[Recall]] * Tabell1[[#This Row],[Precision]]) / (Tabell1[[#This Row],[Recall]] + Tabell1[[#This Row],[Precision]])</f>
        <v>0.82056063148735159</v>
      </c>
      <c r="R5356">
        <v>6601</v>
      </c>
      <c r="S5356">
        <v>1579</v>
      </c>
      <c r="T5356">
        <v>2873</v>
      </c>
      <c r="U5356">
        <v>14</v>
      </c>
    </row>
    <row r="5357" spans="1:21" hidden="1" x14ac:dyDescent="0.3">
      <c r="A5357" s="23" t="s">
        <v>48</v>
      </c>
      <c r="B5357" s="25" t="s">
        <v>22</v>
      </c>
      <c r="C5357" s="25" t="s">
        <v>36</v>
      </c>
      <c r="D5357" s="25" t="s">
        <v>36</v>
      </c>
      <c r="E5357" t="s">
        <v>44</v>
      </c>
      <c r="F5357" s="25" t="s">
        <v>30</v>
      </c>
      <c r="G5357" s="25" t="s">
        <v>26</v>
      </c>
      <c r="H5357" s="25" t="s">
        <v>26</v>
      </c>
      <c r="I5357" s="21"/>
      <c r="J5357" s="21" t="s">
        <v>29</v>
      </c>
      <c r="K5357" s="26">
        <v>1.0681684017181301</v>
      </c>
      <c r="L5357" s="26">
        <v>2.2260978221893302</v>
      </c>
      <c r="N5357">
        <f>(Tabell1[[#This Row],[TP]]+Tabell1[[#This Row],[TN]])/(Tabell1[[#This Row],[TP]]+Tabell1[[#This Row],[TN]]+Tabell1[[#This Row],[FP]]+Tabell1[[#This Row],[FN]])</f>
        <v>0.70607493634048746</v>
      </c>
      <c r="O5357">
        <f>Tabell1[[#This Row],[TP]]/(Tabell1[[#This Row],[TP]]+Tabell1[[#This Row],[FP]])</f>
        <v>0.69586122372018477</v>
      </c>
      <c r="P5357">
        <f>Tabell1[[#This Row],[TP]]/(Tabell1[[#This Row],[TP]]+Tabell1[[#This Row],[FN]])</f>
        <v>0.99918776228509543</v>
      </c>
      <c r="Q5357">
        <f>2*(Tabell1[[#This Row],[Recall]] * Tabell1[[#This Row],[Precision]]) / (Tabell1[[#This Row],[Recall]] + Tabell1[[#This Row],[Precision]])</f>
        <v>0.82038457263532294</v>
      </c>
      <c r="R5357">
        <v>7381</v>
      </c>
      <c r="S5357">
        <v>383</v>
      </c>
      <c r="T5357">
        <v>3226</v>
      </c>
      <c r="U5357">
        <v>6</v>
      </c>
    </row>
    <row r="5358" spans="1:21" hidden="1" x14ac:dyDescent="0.3">
      <c r="A5358" s="23" t="s">
        <v>48</v>
      </c>
      <c r="B5358" s="25" t="s">
        <v>22</v>
      </c>
      <c r="C5358" s="25" t="s">
        <v>36</v>
      </c>
      <c r="D5358" s="25" t="s">
        <v>36</v>
      </c>
      <c r="E5358" t="s">
        <v>44</v>
      </c>
      <c r="F5358" s="25" t="s">
        <v>30</v>
      </c>
      <c r="G5358" s="25" t="s">
        <v>26</v>
      </c>
      <c r="H5358" s="25" t="s">
        <v>26</v>
      </c>
      <c r="I5358" s="21"/>
      <c r="J5358" s="25" t="s">
        <v>26</v>
      </c>
      <c r="K5358" s="26">
        <v>1.0119948387145901</v>
      </c>
      <c r="L5358" s="26">
        <v>2.31339430809021</v>
      </c>
      <c r="N5358">
        <f>(Tabell1[[#This Row],[TP]]+Tabell1[[#This Row],[TN]])/(Tabell1[[#This Row],[TP]]+Tabell1[[#This Row],[TN]]+Tabell1[[#This Row],[FP]]+Tabell1[[#This Row],[FN]])</f>
        <v>0.70562022553655879</v>
      </c>
      <c r="O5358">
        <f>Tabell1[[#This Row],[TP]]/(Tabell1[[#This Row],[TP]]+Tabell1[[#This Row],[FP]])</f>
        <v>0.69553335846211839</v>
      </c>
      <c r="P5358">
        <f>Tabell1[[#This Row],[TP]]/(Tabell1[[#This Row],[TP]]+Tabell1[[#This Row],[FN]])</f>
        <v>0.99918776228509543</v>
      </c>
      <c r="Q5358">
        <f>2*(Tabell1[[#This Row],[Recall]] * Tabell1[[#This Row],[Precision]]) / (Tabell1[[#This Row],[Recall]] + Tabell1[[#This Row],[Precision]])</f>
        <v>0.8201566753708539</v>
      </c>
      <c r="R5358">
        <v>7381</v>
      </c>
      <c r="S5358">
        <v>378</v>
      </c>
      <c r="T5358">
        <v>3231</v>
      </c>
      <c r="U5358">
        <v>6</v>
      </c>
    </row>
    <row r="5359" spans="1:21" hidden="1" x14ac:dyDescent="0.3">
      <c r="A5359" s="23" t="s">
        <v>48</v>
      </c>
      <c r="B5359" s="25" t="s">
        <v>22</v>
      </c>
      <c r="C5359" s="25" t="s">
        <v>36</v>
      </c>
      <c r="D5359" s="25" t="s">
        <v>36</v>
      </c>
      <c r="E5359" t="s">
        <v>44</v>
      </c>
      <c r="F5359" s="25" t="s">
        <v>30</v>
      </c>
      <c r="G5359" s="25" t="s">
        <v>26</v>
      </c>
      <c r="H5359" s="21" t="s">
        <v>29</v>
      </c>
      <c r="I5359" s="21"/>
      <c r="J5359" s="21" t="s">
        <v>29</v>
      </c>
      <c r="K5359" s="26">
        <v>1.04718565940856</v>
      </c>
      <c r="L5359" s="26">
        <v>2.4432122707366899</v>
      </c>
      <c r="N5359">
        <f>(Tabell1[[#This Row],[TP]]+Tabell1[[#This Row],[TN]])/(Tabell1[[#This Row],[TP]]+Tabell1[[#This Row],[TN]]+Tabell1[[#This Row],[FP]]+Tabell1[[#This Row],[FN]])</f>
        <v>0.7049836304110586</v>
      </c>
      <c r="O5359">
        <f>Tabell1[[#This Row],[TP]]/(Tabell1[[#This Row],[TP]]+Tabell1[[#This Row],[FP]])</f>
        <v>0.69507486580657307</v>
      </c>
      <c r="P5359">
        <f>Tabell1[[#This Row],[TP]]/(Tabell1[[#This Row],[TP]]+Tabell1[[#This Row],[FN]])</f>
        <v>0.99918776228509543</v>
      </c>
      <c r="Q5359">
        <f>2*(Tabell1[[#This Row],[Recall]] * Tabell1[[#This Row],[Precision]]) / (Tabell1[[#This Row],[Recall]] + Tabell1[[#This Row],[Precision]])</f>
        <v>0.81983783183383308</v>
      </c>
      <c r="R5359">
        <v>7381</v>
      </c>
      <c r="S5359">
        <v>371</v>
      </c>
      <c r="T5359">
        <v>3238</v>
      </c>
      <c r="U5359">
        <v>6</v>
      </c>
    </row>
    <row r="5360" spans="1:21" hidden="1" x14ac:dyDescent="0.3">
      <c r="A5360" s="23" t="s">
        <v>48</v>
      </c>
      <c r="B5360" s="25" t="s">
        <v>22</v>
      </c>
      <c r="C5360" s="25" t="s">
        <v>36</v>
      </c>
      <c r="D5360" s="25" t="s">
        <v>36</v>
      </c>
      <c r="E5360" t="s">
        <v>44</v>
      </c>
      <c r="F5360" s="25" t="s">
        <v>30</v>
      </c>
      <c r="G5360" s="25" t="s">
        <v>26</v>
      </c>
      <c r="H5360" s="21" t="s">
        <v>29</v>
      </c>
      <c r="I5360" s="21"/>
      <c r="J5360" s="25" t="s">
        <v>26</v>
      </c>
      <c r="K5360" s="26">
        <v>1.00100398063659</v>
      </c>
      <c r="L5360" s="26">
        <v>2.3513703346252401</v>
      </c>
      <c r="N5360">
        <f>(Tabell1[[#This Row],[TP]]+Tabell1[[#This Row],[TN]])/(Tabell1[[#This Row],[TP]]+Tabell1[[#This Row],[TN]]+Tabell1[[#This Row],[FP]]+Tabell1[[#This Row],[FN]])</f>
        <v>0.70434703528555842</v>
      </c>
      <c r="O5360">
        <f>Tabell1[[#This Row],[TP]]/(Tabell1[[#This Row],[TP]]+Tabell1[[#This Row],[FP]])</f>
        <v>0.69461697722567284</v>
      </c>
      <c r="P5360">
        <f>Tabell1[[#This Row],[TP]]/(Tabell1[[#This Row],[TP]]+Tabell1[[#This Row],[FN]])</f>
        <v>0.99918776228509543</v>
      </c>
      <c r="Q5360">
        <f>2*(Tabell1[[#This Row],[Recall]] * Tabell1[[#This Row],[Precision]]) / (Tabell1[[#This Row],[Recall]] + Tabell1[[#This Row],[Precision]])</f>
        <v>0.81951923610725586</v>
      </c>
      <c r="R5360">
        <v>7381</v>
      </c>
      <c r="S5360">
        <v>364</v>
      </c>
      <c r="T5360">
        <v>3245</v>
      </c>
      <c r="U5360">
        <v>6</v>
      </c>
    </row>
    <row r="5361" spans="1:21" hidden="1" x14ac:dyDescent="0.3">
      <c r="A5361" s="23" t="s">
        <v>48</v>
      </c>
      <c r="B5361" s="25" t="s">
        <v>22</v>
      </c>
      <c r="C5361" s="25" t="s">
        <v>36</v>
      </c>
      <c r="D5361" s="25" t="s">
        <v>36</v>
      </c>
      <c r="E5361" t="s">
        <v>44</v>
      </c>
      <c r="F5361" s="25" t="s">
        <v>30</v>
      </c>
      <c r="G5361" s="21" t="s">
        <v>29</v>
      </c>
      <c r="H5361" s="25" t="s">
        <v>26</v>
      </c>
      <c r="I5361" s="21"/>
      <c r="J5361" s="21" t="s">
        <v>29</v>
      </c>
      <c r="K5361" s="26">
        <v>1.0475382804870601</v>
      </c>
      <c r="L5361" s="26">
        <v>2.2060980796813898</v>
      </c>
      <c r="N5361">
        <f>(Tabell1[[#This Row],[TP]]+Tabell1[[#This Row],[TN]])/(Tabell1[[#This Row],[TP]]+Tabell1[[#This Row],[TN]]+Tabell1[[#This Row],[FP]]+Tabell1[[#This Row],[FN]])</f>
        <v>0.70234630774827211</v>
      </c>
      <c r="O5361">
        <f>Tabell1[[#This Row],[TP]]/(Tabell1[[#This Row],[TP]]+Tabell1[[#This Row],[FP]])</f>
        <v>0.69296435272045032</v>
      </c>
      <c r="P5361">
        <f>Tabell1[[#This Row],[TP]]/(Tabell1[[#This Row],[TP]]+Tabell1[[#This Row],[FN]])</f>
        <v>1</v>
      </c>
      <c r="Q5361">
        <f>2*(Tabell1[[#This Row],[Recall]] * Tabell1[[#This Row],[Precision]]) / (Tabell1[[#This Row],[Recall]] + Tabell1[[#This Row],[Precision]])</f>
        <v>0.81864021721061675</v>
      </c>
      <c r="R5361">
        <v>7387</v>
      </c>
      <c r="S5361">
        <v>336</v>
      </c>
      <c r="T5361">
        <v>3273</v>
      </c>
      <c r="U5361">
        <v>0</v>
      </c>
    </row>
    <row r="5362" spans="1:21" hidden="1" x14ac:dyDescent="0.3">
      <c r="A5362" s="23" t="s">
        <v>48</v>
      </c>
      <c r="B5362" s="25" t="s">
        <v>22</v>
      </c>
      <c r="C5362" s="25" t="s">
        <v>36</v>
      </c>
      <c r="D5362" s="25" t="s">
        <v>36</v>
      </c>
      <c r="E5362" t="s">
        <v>44</v>
      </c>
      <c r="F5362" s="25" t="s">
        <v>30</v>
      </c>
      <c r="G5362" s="21" t="s">
        <v>29</v>
      </c>
      <c r="H5362" s="25" t="s">
        <v>26</v>
      </c>
      <c r="I5362" s="21"/>
      <c r="J5362" s="25" t="s">
        <v>26</v>
      </c>
      <c r="K5362" s="26">
        <v>1.0123429298400799</v>
      </c>
      <c r="L5362" s="26">
        <v>2.2071495056152299</v>
      </c>
      <c r="N5362">
        <f>(Tabell1[[#This Row],[TP]]+Tabell1[[#This Row],[TN]])/(Tabell1[[#This Row],[TP]]+Tabell1[[#This Row],[TN]]+Tabell1[[#This Row],[FP]]+Tabell1[[#This Row],[FN]])</f>
        <v>0.70170971262277193</v>
      </c>
      <c r="O5362">
        <f>Tabell1[[#This Row],[TP]]/(Tabell1[[#This Row],[TP]]+Tabell1[[#This Row],[FP]])</f>
        <v>0.69250960907471637</v>
      </c>
      <c r="P5362">
        <f>Tabell1[[#This Row],[TP]]/(Tabell1[[#This Row],[TP]]+Tabell1[[#This Row],[FN]])</f>
        <v>1</v>
      </c>
      <c r="Q5362">
        <f>2*(Tabell1[[#This Row],[Recall]] * Tabell1[[#This Row],[Precision]]) / (Tabell1[[#This Row],[Recall]] + Tabell1[[#This Row],[Precision]])</f>
        <v>0.81832280934972856</v>
      </c>
      <c r="R5362">
        <v>7387</v>
      </c>
      <c r="S5362">
        <v>329</v>
      </c>
      <c r="T5362">
        <v>3280</v>
      </c>
      <c r="U5362">
        <v>0</v>
      </c>
    </row>
    <row r="5363" spans="1:21" hidden="1" x14ac:dyDescent="0.3">
      <c r="A5363" s="23" t="s">
        <v>48</v>
      </c>
      <c r="B5363" s="25" t="s">
        <v>22</v>
      </c>
      <c r="C5363" s="25" t="s">
        <v>36</v>
      </c>
      <c r="D5363" s="25" t="s">
        <v>36</v>
      </c>
      <c r="E5363" t="s">
        <v>44</v>
      </c>
      <c r="F5363" s="25" t="s">
        <v>30</v>
      </c>
      <c r="G5363" s="21" t="s">
        <v>29</v>
      </c>
      <c r="H5363" s="21" t="s">
        <v>29</v>
      </c>
      <c r="I5363" s="21"/>
      <c r="J5363" s="21" t="s">
        <v>29</v>
      </c>
      <c r="K5363" s="26">
        <v>1.0889427661895701</v>
      </c>
      <c r="L5363" s="26">
        <v>2.25006699562072</v>
      </c>
      <c r="N5363">
        <f>(Tabell1[[#This Row],[TP]]+Tabell1[[#This Row],[TN]])/(Tabell1[[#This Row],[TP]]+Tabell1[[#This Row],[TN]]+Tabell1[[#This Row],[FP]]+Tabell1[[#This Row],[FN]])</f>
        <v>0.70161877046198617</v>
      </c>
      <c r="O5363">
        <f>Tabell1[[#This Row],[TP]]/(Tabell1[[#This Row],[TP]]+Tabell1[[#This Row],[FP]])</f>
        <v>0.69244469441319834</v>
      </c>
      <c r="P5363">
        <f>Tabell1[[#This Row],[TP]]/(Tabell1[[#This Row],[TP]]+Tabell1[[#This Row],[FN]])</f>
        <v>1</v>
      </c>
      <c r="Q5363">
        <f>2*(Tabell1[[#This Row],[Recall]] * Tabell1[[#This Row],[Precision]]) / (Tabell1[[#This Row],[Recall]] + Tabell1[[#This Row],[Precision]])</f>
        <v>0.81827748546109114</v>
      </c>
      <c r="R5363">
        <v>7387</v>
      </c>
      <c r="S5363">
        <v>328</v>
      </c>
      <c r="T5363">
        <v>3281</v>
      </c>
      <c r="U5363">
        <v>0</v>
      </c>
    </row>
    <row r="5364" spans="1:21" hidden="1" x14ac:dyDescent="0.3">
      <c r="A5364" s="23" t="s">
        <v>48</v>
      </c>
      <c r="B5364" s="25" t="s">
        <v>22</v>
      </c>
      <c r="C5364" s="25" t="s">
        <v>36</v>
      </c>
      <c r="D5364" s="25" t="s">
        <v>36</v>
      </c>
      <c r="E5364" t="s">
        <v>37</v>
      </c>
      <c r="F5364" s="25" t="s">
        <v>30</v>
      </c>
      <c r="G5364" s="25" t="s">
        <v>26</v>
      </c>
      <c r="H5364" s="21" t="s">
        <v>29</v>
      </c>
      <c r="I5364" s="25" t="s">
        <v>25</v>
      </c>
      <c r="J5364" s="21" t="s">
        <v>29</v>
      </c>
      <c r="K5364" s="26">
        <v>0.27127289772033603</v>
      </c>
      <c r="L5364" s="26">
        <v>0.35804796218871998</v>
      </c>
      <c r="N5364">
        <f>(Tabell1[[#This Row],[TP]]+Tabell1[[#This Row],[TN]])/(Tabell1[[#This Row],[TP]]+Tabell1[[#This Row],[TN]]+Tabell1[[#This Row],[FP]]+Tabell1[[#This Row],[FN]])</f>
        <v>0.70275212581146562</v>
      </c>
      <c r="O5364">
        <f>Tabell1[[#This Row],[TP]]/(Tabell1[[#This Row],[TP]]+Tabell1[[#This Row],[FP]])</f>
        <v>0.69216930214941763</v>
      </c>
      <c r="P5364">
        <f>Tabell1[[#This Row],[TP]]/(Tabell1[[#This Row],[TP]]+Tabell1[[#This Row],[FN]])</f>
        <v>1</v>
      </c>
      <c r="Q5364">
        <f>2*(Tabell1[[#This Row],[Recall]] * Tabell1[[#This Row],[Precision]]) / (Tabell1[[#This Row],[Recall]] + Tabell1[[#This Row],[Precision]])</f>
        <v>0.8180851659112528</v>
      </c>
      <c r="R5364">
        <v>7310</v>
      </c>
      <c r="S5364">
        <v>376</v>
      </c>
      <c r="T5364">
        <v>3251</v>
      </c>
      <c r="U5364">
        <v>0</v>
      </c>
    </row>
    <row r="5365" spans="1:21" hidden="1" x14ac:dyDescent="0.3">
      <c r="A5365" s="23" t="s">
        <v>48</v>
      </c>
      <c r="B5365" s="25" t="s">
        <v>22</v>
      </c>
      <c r="C5365" s="25" t="s">
        <v>36</v>
      </c>
      <c r="D5365" s="25" t="s">
        <v>36</v>
      </c>
      <c r="E5365" t="s">
        <v>37</v>
      </c>
      <c r="F5365" s="25" t="s">
        <v>30</v>
      </c>
      <c r="G5365" s="21" t="s">
        <v>29</v>
      </c>
      <c r="H5365" s="21" t="s">
        <v>29</v>
      </c>
      <c r="I5365" s="25" t="s">
        <v>25</v>
      </c>
      <c r="J5365" s="21" t="s">
        <v>29</v>
      </c>
      <c r="K5365" s="26">
        <v>0.26030826568603499</v>
      </c>
      <c r="L5365" s="26">
        <v>0.34110593795776301</v>
      </c>
      <c r="N5365">
        <f>(Tabell1[[#This Row],[TP]]+Tabell1[[#This Row],[TN]])/(Tabell1[[#This Row],[TP]]+Tabell1[[#This Row],[TN]]+Tabell1[[#This Row],[FP]]+Tabell1[[#This Row],[FN]])</f>
        <v>0.70275212581146562</v>
      </c>
      <c r="O5365">
        <f>Tabell1[[#This Row],[TP]]/(Tabell1[[#This Row],[TP]]+Tabell1[[#This Row],[FP]])</f>
        <v>0.69216930214941763</v>
      </c>
      <c r="P5365">
        <f>Tabell1[[#This Row],[TP]]/(Tabell1[[#This Row],[TP]]+Tabell1[[#This Row],[FN]])</f>
        <v>1</v>
      </c>
      <c r="Q5365">
        <f>2*(Tabell1[[#This Row],[Recall]] * Tabell1[[#This Row],[Precision]]) / (Tabell1[[#This Row],[Recall]] + Tabell1[[#This Row],[Precision]])</f>
        <v>0.8180851659112528</v>
      </c>
      <c r="R5365">
        <v>7310</v>
      </c>
      <c r="S5365">
        <v>376</v>
      </c>
      <c r="T5365">
        <v>3251</v>
      </c>
      <c r="U5365">
        <v>0</v>
      </c>
    </row>
    <row r="5366" spans="1:21" hidden="1" x14ac:dyDescent="0.3">
      <c r="A5366" s="23" t="s">
        <v>48</v>
      </c>
      <c r="B5366" s="25" t="s">
        <v>22</v>
      </c>
      <c r="C5366" s="25" t="s">
        <v>36</v>
      </c>
      <c r="D5366" s="25" t="s">
        <v>36</v>
      </c>
      <c r="E5366" t="s">
        <v>44</v>
      </c>
      <c r="F5366" s="25" t="s">
        <v>30</v>
      </c>
      <c r="G5366" s="21" t="s">
        <v>29</v>
      </c>
      <c r="H5366" s="21" t="s">
        <v>29</v>
      </c>
      <c r="I5366" s="21"/>
      <c r="J5366" s="25" t="s">
        <v>26</v>
      </c>
      <c r="K5366" s="26">
        <v>0.97640824317932096</v>
      </c>
      <c r="L5366" s="26">
        <v>2.2381427288055402</v>
      </c>
      <c r="N5366">
        <f>(Tabell1[[#This Row],[TP]]+Tabell1[[#This Row],[TN]])/(Tabell1[[#This Row],[TP]]+Tabell1[[#This Row],[TN]]+Tabell1[[#This Row],[FP]]+Tabell1[[#This Row],[FN]])</f>
        <v>0.7011640596580575</v>
      </c>
      <c r="O5366">
        <f>Tabell1[[#This Row],[TP]]/(Tabell1[[#This Row],[TP]]+Tabell1[[#This Row],[FP]])</f>
        <v>0.69212030356975551</v>
      </c>
      <c r="P5366">
        <f>Tabell1[[#This Row],[TP]]/(Tabell1[[#This Row],[TP]]+Tabell1[[#This Row],[FN]])</f>
        <v>1</v>
      </c>
      <c r="Q5366">
        <f>2*(Tabell1[[#This Row],[Recall]] * Tabell1[[#This Row],[Precision]]) / (Tabell1[[#This Row],[Recall]] + Tabell1[[#This Row],[Precision]])</f>
        <v>0.81805094130675526</v>
      </c>
      <c r="R5366">
        <v>7387</v>
      </c>
      <c r="S5366">
        <v>323</v>
      </c>
      <c r="T5366">
        <v>3286</v>
      </c>
      <c r="U5366">
        <v>0</v>
      </c>
    </row>
    <row r="5367" spans="1:21" hidden="1" x14ac:dyDescent="0.3">
      <c r="A5367" s="23" t="s">
        <v>48</v>
      </c>
      <c r="B5367" s="25" t="s">
        <v>22</v>
      </c>
      <c r="C5367" s="25" t="s">
        <v>36</v>
      </c>
      <c r="D5367" s="25" t="s">
        <v>36</v>
      </c>
      <c r="E5367" t="s">
        <v>37</v>
      </c>
      <c r="F5367" s="25" t="s">
        <v>30</v>
      </c>
      <c r="G5367" s="25" t="s">
        <v>26</v>
      </c>
      <c r="H5367" s="25" t="s">
        <v>26</v>
      </c>
      <c r="I5367" s="25" t="s">
        <v>25</v>
      </c>
      <c r="J5367" s="21" t="s">
        <v>29</v>
      </c>
      <c r="K5367" s="26">
        <v>0.27028369903564398</v>
      </c>
      <c r="L5367" s="26">
        <v>0.36602997779846103</v>
      </c>
      <c r="N5367">
        <f>(Tabell1[[#This Row],[TP]]+Tabell1[[#This Row],[TN]])/(Tabell1[[#This Row],[TP]]+Tabell1[[#This Row],[TN]]+Tabell1[[#This Row],[FP]]+Tabell1[[#This Row],[FN]])</f>
        <v>0.70256926030904265</v>
      </c>
      <c r="O5367">
        <f>Tabell1[[#This Row],[TP]]/(Tabell1[[#This Row],[TP]]+Tabell1[[#This Row],[FP]])</f>
        <v>0.69203824671021485</v>
      </c>
      <c r="P5367">
        <f>Tabell1[[#This Row],[TP]]/(Tabell1[[#This Row],[TP]]+Tabell1[[#This Row],[FN]])</f>
        <v>1</v>
      </c>
      <c r="Q5367">
        <f>2*(Tabell1[[#This Row],[Recall]] * Tabell1[[#This Row],[Precision]]) / (Tabell1[[#This Row],[Recall]] + Tabell1[[#This Row],[Precision]])</f>
        <v>0.81799362166396239</v>
      </c>
      <c r="R5367">
        <v>7310</v>
      </c>
      <c r="S5367">
        <v>374</v>
      </c>
      <c r="T5367">
        <v>3253</v>
      </c>
      <c r="U5367">
        <v>0</v>
      </c>
    </row>
    <row r="5368" spans="1:21" hidden="1" x14ac:dyDescent="0.3">
      <c r="A5368" s="23" t="s">
        <v>48</v>
      </c>
      <c r="B5368" s="25" t="s">
        <v>22</v>
      </c>
      <c r="C5368" s="25" t="s">
        <v>36</v>
      </c>
      <c r="D5368" s="25" t="s">
        <v>36</v>
      </c>
      <c r="E5368" t="s">
        <v>37</v>
      </c>
      <c r="F5368" s="25" t="s">
        <v>30</v>
      </c>
      <c r="G5368" s="21" t="s">
        <v>29</v>
      </c>
      <c r="H5368" s="25" t="s">
        <v>26</v>
      </c>
      <c r="I5368" s="25" t="s">
        <v>25</v>
      </c>
      <c r="J5368" s="21" t="s">
        <v>29</v>
      </c>
      <c r="K5368" s="26">
        <v>0.265294790267944</v>
      </c>
      <c r="L5368" s="26">
        <v>0.34447956085205</v>
      </c>
      <c r="N5368">
        <f>(Tabell1[[#This Row],[TP]]+Tabell1[[#This Row],[TN]])/(Tabell1[[#This Row],[TP]]+Tabell1[[#This Row],[TN]]+Tabell1[[#This Row],[FP]]+Tabell1[[#This Row],[FN]])</f>
        <v>0.70256926030904265</v>
      </c>
      <c r="O5368">
        <f>Tabell1[[#This Row],[TP]]/(Tabell1[[#This Row],[TP]]+Tabell1[[#This Row],[FP]])</f>
        <v>0.69203824671021485</v>
      </c>
      <c r="P5368">
        <f>Tabell1[[#This Row],[TP]]/(Tabell1[[#This Row],[TP]]+Tabell1[[#This Row],[FN]])</f>
        <v>1</v>
      </c>
      <c r="Q5368">
        <f>2*(Tabell1[[#This Row],[Recall]] * Tabell1[[#This Row],[Precision]]) / (Tabell1[[#This Row],[Recall]] + Tabell1[[#This Row],[Precision]])</f>
        <v>0.81799362166396239</v>
      </c>
      <c r="R5368">
        <v>7310</v>
      </c>
      <c r="S5368">
        <v>374</v>
      </c>
      <c r="T5368">
        <v>3253</v>
      </c>
      <c r="U5368">
        <v>0</v>
      </c>
    </row>
    <row r="5369" spans="1:21" hidden="1" x14ac:dyDescent="0.3">
      <c r="A5369" s="23" t="s">
        <v>48</v>
      </c>
      <c r="B5369" s="25" t="s">
        <v>22</v>
      </c>
      <c r="C5369" s="25" t="s">
        <v>36</v>
      </c>
      <c r="D5369" s="25" t="s">
        <v>36</v>
      </c>
      <c r="E5369" t="s">
        <v>37</v>
      </c>
      <c r="F5369" s="25" t="s">
        <v>30</v>
      </c>
      <c r="G5369" s="25" t="s">
        <v>26</v>
      </c>
      <c r="H5369" s="21" t="s">
        <v>29</v>
      </c>
      <c r="I5369" s="25" t="s">
        <v>25</v>
      </c>
      <c r="J5369" s="25" t="s">
        <v>26</v>
      </c>
      <c r="K5369" s="26">
        <v>0.27127861976623502</v>
      </c>
      <c r="L5369" s="26">
        <v>0.358051538467407</v>
      </c>
      <c r="N5369">
        <f>(Tabell1[[#This Row],[TP]]+Tabell1[[#This Row],[TN]])/(Tabell1[[#This Row],[TP]]+Tabell1[[#This Row],[TN]]+Tabell1[[#This Row],[FP]]+Tabell1[[#This Row],[FN]])</f>
        <v>0.70211209655298523</v>
      </c>
      <c r="O5369">
        <f>Tabell1[[#This Row],[TP]]/(Tabell1[[#This Row],[TP]]+Tabell1[[#This Row],[FP]])</f>
        <v>0.69171082513247539</v>
      </c>
      <c r="P5369">
        <f>Tabell1[[#This Row],[TP]]/(Tabell1[[#This Row],[TP]]+Tabell1[[#This Row],[FN]])</f>
        <v>1</v>
      </c>
      <c r="Q5369">
        <f>2*(Tabell1[[#This Row],[Recall]] * Tabell1[[#This Row],[Precision]]) / (Tabell1[[#This Row],[Recall]] + Tabell1[[#This Row],[Precision]])</f>
        <v>0.81776485065443572</v>
      </c>
      <c r="R5369">
        <v>7310</v>
      </c>
      <c r="S5369">
        <v>369</v>
      </c>
      <c r="T5369">
        <v>3258</v>
      </c>
      <c r="U5369">
        <v>0</v>
      </c>
    </row>
    <row r="5370" spans="1:21" hidden="1" x14ac:dyDescent="0.3">
      <c r="A5370" s="23" t="s">
        <v>48</v>
      </c>
      <c r="B5370" s="25" t="s">
        <v>22</v>
      </c>
      <c r="C5370" s="25" t="s">
        <v>36</v>
      </c>
      <c r="D5370" s="25" t="s">
        <v>36</v>
      </c>
      <c r="E5370" t="s">
        <v>37</v>
      </c>
      <c r="F5370" s="25" t="s">
        <v>30</v>
      </c>
      <c r="G5370" s="21" t="s">
        <v>29</v>
      </c>
      <c r="H5370" s="21" t="s">
        <v>29</v>
      </c>
      <c r="I5370" s="25" t="s">
        <v>25</v>
      </c>
      <c r="J5370" s="25" t="s">
        <v>26</v>
      </c>
      <c r="K5370" s="26">
        <v>0.262302637100219</v>
      </c>
      <c r="L5370" s="26">
        <v>0.344091176986694</v>
      </c>
      <c r="N5370">
        <f>(Tabell1[[#This Row],[TP]]+Tabell1[[#This Row],[TN]])/(Tabell1[[#This Row],[TP]]+Tabell1[[#This Row],[TN]]+Tabell1[[#This Row],[FP]]+Tabell1[[#This Row],[FN]])</f>
        <v>0.70211209655298523</v>
      </c>
      <c r="O5370">
        <f>Tabell1[[#This Row],[TP]]/(Tabell1[[#This Row],[TP]]+Tabell1[[#This Row],[FP]])</f>
        <v>0.69171082513247539</v>
      </c>
      <c r="P5370">
        <f>Tabell1[[#This Row],[TP]]/(Tabell1[[#This Row],[TP]]+Tabell1[[#This Row],[FN]])</f>
        <v>1</v>
      </c>
      <c r="Q5370">
        <f>2*(Tabell1[[#This Row],[Recall]] * Tabell1[[#This Row],[Precision]]) / (Tabell1[[#This Row],[Recall]] + Tabell1[[#This Row],[Precision]])</f>
        <v>0.81776485065443572</v>
      </c>
      <c r="R5370">
        <v>7310</v>
      </c>
      <c r="S5370">
        <v>369</v>
      </c>
      <c r="T5370">
        <v>3258</v>
      </c>
      <c r="U5370">
        <v>0</v>
      </c>
    </row>
    <row r="5371" spans="1:21" hidden="1" x14ac:dyDescent="0.3">
      <c r="A5371" s="23" t="s">
        <v>48</v>
      </c>
      <c r="B5371" s="23" t="s">
        <v>33</v>
      </c>
      <c r="C5371" s="25" t="s">
        <v>36</v>
      </c>
      <c r="D5371" s="25" t="s">
        <v>36</v>
      </c>
      <c r="E5371" t="s">
        <v>44</v>
      </c>
      <c r="F5371" s="25" t="s">
        <v>30</v>
      </c>
      <c r="G5371" s="25" t="s">
        <v>26</v>
      </c>
      <c r="H5371" s="25" t="s">
        <v>26</v>
      </c>
      <c r="I5371" s="25" t="s">
        <v>25</v>
      </c>
      <c r="J5371" s="21" t="s">
        <v>29</v>
      </c>
      <c r="K5371" s="26">
        <v>0.19136357307433999</v>
      </c>
      <c r="L5371" s="26">
        <v>0.454570531845092</v>
      </c>
      <c r="N5371">
        <f>(Tabell1[[#This Row],[TP]]+Tabell1[[#This Row],[TN]])/(Tabell1[[#This Row],[TP]]+Tabell1[[#This Row],[TN]]+Tabell1[[#This Row],[FP]]+Tabell1[[#This Row],[FN]])</f>
        <v>0.70089123317570023</v>
      </c>
      <c r="O5371">
        <f>Tabell1[[#This Row],[TP]]/(Tabell1[[#This Row],[TP]]+Tabell1[[#This Row],[FP]])</f>
        <v>0.69224995308688309</v>
      </c>
      <c r="P5371">
        <f>Tabell1[[#This Row],[TP]]/(Tabell1[[#This Row],[TP]]+Tabell1[[#This Row],[FN]])</f>
        <v>0.9987816434276432</v>
      </c>
      <c r="Q5371">
        <f>2*(Tabell1[[#This Row],[Recall]] * Tabell1[[#This Row],[Precision]]) / (Tabell1[[#This Row],[Recall]] + Tabell1[[#This Row],[Precision]])</f>
        <v>0.81773344416735938</v>
      </c>
      <c r="R5371">
        <v>7378</v>
      </c>
      <c r="S5371">
        <v>329</v>
      </c>
      <c r="T5371">
        <v>3280</v>
      </c>
      <c r="U5371">
        <v>9</v>
      </c>
    </row>
    <row r="5372" spans="1:21" hidden="1" x14ac:dyDescent="0.3">
      <c r="A5372" s="23" t="s">
        <v>48</v>
      </c>
      <c r="B5372" s="23" t="s">
        <v>33</v>
      </c>
      <c r="C5372" s="25" t="s">
        <v>36</v>
      </c>
      <c r="D5372" s="25" t="s">
        <v>36</v>
      </c>
      <c r="E5372" t="s">
        <v>44</v>
      </c>
      <c r="F5372" s="25" t="s">
        <v>30</v>
      </c>
      <c r="G5372" s="25" t="s">
        <v>26</v>
      </c>
      <c r="H5372" s="25" t="s">
        <v>26</v>
      </c>
      <c r="I5372" s="25" t="s">
        <v>25</v>
      </c>
      <c r="J5372" s="25" t="s">
        <v>26</v>
      </c>
      <c r="K5372" s="26">
        <v>0.18784093856811501</v>
      </c>
      <c r="L5372" s="26">
        <v>0.45462846755981401</v>
      </c>
      <c r="N5372">
        <f>(Tabell1[[#This Row],[TP]]+Tabell1[[#This Row],[TN]])/(Tabell1[[#This Row],[TP]]+Tabell1[[#This Row],[TN]]+Tabell1[[#This Row],[FP]]+Tabell1[[#This Row],[FN]])</f>
        <v>0.70089123317570023</v>
      </c>
      <c r="O5372">
        <f>Tabell1[[#This Row],[TP]]/(Tabell1[[#This Row],[TP]]+Tabell1[[#This Row],[FP]])</f>
        <v>0.69224995308688309</v>
      </c>
      <c r="P5372">
        <f>Tabell1[[#This Row],[TP]]/(Tabell1[[#This Row],[TP]]+Tabell1[[#This Row],[FN]])</f>
        <v>0.9987816434276432</v>
      </c>
      <c r="Q5372">
        <f>2*(Tabell1[[#This Row],[Recall]] * Tabell1[[#This Row],[Precision]]) / (Tabell1[[#This Row],[Recall]] + Tabell1[[#This Row],[Precision]])</f>
        <v>0.81773344416735938</v>
      </c>
      <c r="R5372">
        <v>7378</v>
      </c>
      <c r="S5372">
        <v>329</v>
      </c>
      <c r="T5372">
        <v>3280</v>
      </c>
      <c r="U5372">
        <v>9</v>
      </c>
    </row>
    <row r="5373" spans="1:21" hidden="1" x14ac:dyDescent="0.3">
      <c r="A5373" s="23" t="s">
        <v>48</v>
      </c>
      <c r="B5373" s="25" t="s">
        <v>22</v>
      </c>
      <c r="C5373" s="25" t="s">
        <v>36</v>
      </c>
      <c r="D5373" s="25" t="s">
        <v>36</v>
      </c>
      <c r="E5373" t="s">
        <v>37</v>
      </c>
      <c r="F5373" s="25" t="s">
        <v>30</v>
      </c>
      <c r="G5373" s="25" t="s">
        <v>26</v>
      </c>
      <c r="H5373" s="25" t="s">
        <v>26</v>
      </c>
      <c r="I5373" s="25" t="s">
        <v>25</v>
      </c>
      <c r="J5373" s="25" t="s">
        <v>26</v>
      </c>
      <c r="K5373" s="26">
        <v>0.27626991271972601</v>
      </c>
      <c r="L5373" s="26">
        <v>0.36204051971435502</v>
      </c>
      <c r="N5373">
        <f>(Tabell1[[#This Row],[TP]]+Tabell1[[#This Row],[TN]])/(Tabell1[[#This Row],[TP]]+Tabell1[[#This Row],[TN]]+Tabell1[[#This Row],[FP]]+Tabell1[[#This Row],[FN]])</f>
        <v>0.70183779829935078</v>
      </c>
      <c r="O5373">
        <f>Tabell1[[#This Row],[TP]]/(Tabell1[[#This Row],[TP]]+Tabell1[[#This Row],[FP]])</f>
        <v>0.69151452085895371</v>
      </c>
      <c r="P5373">
        <f>Tabell1[[#This Row],[TP]]/(Tabell1[[#This Row],[TP]]+Tabell1[[#This Row],[FN]])</f>
        <v>1</v>
      </c>
      <c r="Q5373">
        <f>2*(Tabell1[[#This Row],[Recall]] * Tabell1[[#This Row],[Precision]]) / (Tabell1[[#This Row],[Recall]] + Tabell1[[#This Row],[Precision]])</f>
        <v>0.81762764946032096</v>
      </c>
      <c r="R5373">
        <v>7310</v>
      </c>
      <c r="S5373">
        <v>366</v>
      </c>
      <c r="T5373">
        <v>3261</v>
      </c>
      <c r="U5373">
        <v>0</v>
      </c>
    </row>
    <row r="5374" spans="1:21" hidden="1" x14ac:dyDescent="0.3">
      <c r="A5374" s="23" t="s">
        <v>48</v>
      </c>
      <c r="B5374" s="25" t="s">
        <v>22</v>
      </c>
      <c r="C5374" s="25" t="s">
        <v>36</v>
      </c>
      <c r="D5374" s="25" t="s">
        <v>36</v>
      </c>
      <c r="E5374" t="s">
        <v>37</v>
      </c>
      <c r="F5374" s="25" t="s">
        <v>30</v>
      </c>
      <c r="G5374" s="21" t="s">
        <v>29</v>
      </c>
      <c r="H5374" s="25" t="s">
        <v>26</v>
      </c>
      <c r="I5374" s="25" t="s">
        <v>25</v>
      </c>
      <c r="J5374" s="25" t="s">
        <v>26</v>
      </c>
      <c r="K5374" s="26">
        <v>0.261303901672363</v>
      </c>
      <c r="L5374" s="26">
        <v>0.34309339523315402</v>
      </c>
      <c r="N5374">
        <f>(Tabell1[[#This Row],[TP]]+Tabell1[[#This Row],[TN]])/(Tabell1[[#This Row],[TP]]+Tabell1[[#This Row],[TN]]+Tabell1[[#This Row],[FP]]+Tabell1[[#This Row],[FN]])</f>
        <v>0.70183779829935078</v>
      </c>
      <c r="O5374">
        <f>Tabell1[[#This Row],[TP]]/(Tabell1[[#This Row],[TP]]+Tabell1[[#This Row],[FP]])</f>
        <v>0.69151452085895371</v>
      </c>
      <c r="P5374">
        <f>Tabell1[[#This Row],[TP]]/(Tabell1[[#This Row],[TP]]+Tabell1[[#This Row],[FN]])</f>
        <v>1</v>
      </c>
      <c r="Q5374">
        <f>2*(Tabell1[[#This Row],[Recall]] * Tabell1[[#This Row],[Precision]]) / (Tabell1[[#This Row],[Recall]] + Tabell1[[#This Row],[Precision]])</f>
        <v>0.81762764946032096</v>
      </c>
      <c r="R5374">
        <v>7310</v>
      </c>
      <c r="S5374">
        <v>366</v>
      </c>
      <c r="T5374">
        <v>3261</v>
      </c>
      <c r="U5374">
        <v>0</v>
      </c>
    </row>
    <row r="5375" spans="1:21" hidden="1" x14ac:dyDescent="0.3">
      <c r="A5375" s="23" t="s">
        <v>48</v>
      </c>
      <c r="B5375" s="23" t="s">
        <v>33</v>
      </c>
      <c r="C5375" s="24" t="s">
        <v>38</v>
      </c>
      <c r="D5375" s="24" t="s">
        <v>38</v>
      </c>
      <c r="E5375" t="s">
        <v>39</v>
      </c>
      <c r="F5375" s="25" t="s">
        <v>30</v>
      </c>
      <c r="G5375" s="25" t="s">
        <v>26</v>
      </c>
      <c r="H5375" s="25" t="s">
        <v>26</v>
      </c>
      <c r="I5375" s="25" t="s">
        <v>25</v>
      </c>
      <c r="J5375" s="25" t="s">
        <v>26</v>
      </c>
      <c r="K5375" s="26">
        <v>0.19248509407043399</v>
      </c>
      <c r="L5375" s="26">
        <v>0.36499261856079102</v>
      </c>
      <c r="N5375">
        <f>(Tabell1[[#This Row],[TP]]+Tabell1[[#This Row],[TN]])/(Tabell1[[#This Row],[TP]]+Tabell1[[#This Row],[TN]]+Tabell1[[#This Row],[FP]]+Tabell1[[#This Row],[FN]])</f>
        <v>0.7314239394758173</v>
      </c>
      <c r="O5375">
        <f>Tabell1[[#This Row],[TP]]/(Tabell1[[#This Row],[TP]]+Tabell1[[#This Row],[FP]])</f>
        <v>0.69180497925311202</v>
      </c>
      <c r="P5375">
        <f>Tabell1[[#This Row],[TP]]/(Tabell1[[#This Row],[TP]]+Tabell1[[#This Row],[FN]])</f>
        <v>0.99835329341317369</v>
      </c>
      <c r="Q5375">
        <f>2*(Tabell1[[#This Row],[Recall]] * Tabell1[[#This Row],[Precision]]) / (Tabell1[[#This Row],[Recall]] + Tabell1[[#This Row],[Precision]])</f>
        <v>0.81727941176470587</v>
      </c>
      <c r="R5375">
        <v>6669</v>
      </c>
      <c r="S5375">
        <v>1452</v>
      </c>
      <c r="T5375">
        <v>2971</v>
      </c>
      <c r="U5375">
        <v>11</v>
      </c>
    </row>
    <row r="5376" spans="1:21" hidden="1" x14ac:dyDescent="0.3">
      <c r="A5376" s="23" t="s">
        <v>48</v>
      </c>
      <c r="B5376" s="23" t="s">
        <v>33</v>
      </c>
      <c r="C5376" s="24" t="s">
        <v>38</v>
      </c>
      <c r="D5376" s="24" t="s">
        <v>38</v>
      </c>
      <c r="E5376" t="s">
        <v>39</v>
      </c>
      <c r="F5376" s="25" t="s">
        <v>30</v>
      </c>
      <c r="G5376" s="25" t="s">
        <v>26</v>
      </c>
      <c r="H5376" s="25" t="s">
        <v>26</v>
      </c>
      <c r="I5376" s="25" t="s">
        <v>25</v>
      </c>
      <c r="J5376" s="21" t="s">
        <v>29</v>
      </c>
      <c r="K5376" s="26">
        <v>0.16455960273742601</v>
      </c>
      <c r="L5376" s="26">
        <v>0.39295315742492598</v>
      </c>
      <c r="N5376">
        <f>(Tabell1[[#This Row],[TP]]+Tabell1[[#This Row],[TN]])/(Tabell1[[#This Row],[TP]]+Tabell1[[#This Row],[TN]]+Tabell1[[#This Row],[FP]]+Tabell1[[#This Row],[FN]])</f>
        <v>0.7314239394758173</v>
      </c>
      <c r="O5376">
        <f>Tabell1[[#This Row],[TP]]/(Tabell1[[#This Row],[TP]]+Tabell1[[#This Row],[FP]])</f>
        <v>0.69180497925311202</v>
      </c>
      <c r="P5376">
        <f>Tabell1[[#This Row],[TP]]/(Tabell1[[#This Row],[TP]]+Tabell1[[#This Row],[FN]])</f>
        <v>0.99835329341317369</v>
      </c>
      <c r="Q5376">
        <f>2*(Tabell1[[#This Row],[Recall]] * Tabell1[[#This Row],[Precision]]) / (Tabell1[[#This Row],[Recall]] + Tabell1[[#This Row],[Precision]])</f>
        <v>0.81727941176470587</v>
      </c>
      <c r="R5376">
        <v>6669</v>
      </c>
      <c r="S5376">
        <v>1452</v>
      </c>
      <c r="T5376">
        <v>2971</v>
      </c>
      <c r="U5376">
        <v>11</v>
      </c>
    </row>
    <row r="5377" spans="1:21" hidden="1" x14ac:dyDescent="0.3">
      <c r="A5377" s="23" t="s">
        <v>48</v>
      </c>
      <c r="B5377" s="23" t="s">
        <v>33</v>
      </c>
      <c r="C5377" s="24" t="s">
        <v>38</v>
      </c>
      <c r="D5377" s="24" t="s">
        <v>38</v>
      </c>
      <c r="E5377" t="s">
        <v>39</v>
      </c>
      <c r="F5377" s="25" t="s">
        <v>30</v>
      </c>
      <c r="G5377" s="21" t="s">
        <v>29</v>
      </c>
      <c r="H5377" s="25" t="s">
        <v>26</v>
      </c>
      <c r="I5377" s="25" t="s">
        <v>25</v>
      </c>
      <c r="J5377" s="25" t="s">
        <v>26</v>
      </c>
      <c r="K5377" s="26">
        <v>0.15059852600097601</v>
      </c>
      <c r="L5377" s="26">
        <v>0.326131582260131</v>
      </c>
      <c r="N5377">
        <f>(Tabell1[[#This Row],[TP]]+Tabell1[[#This Row],[TN]])/(Tabell1[[#This Row],[TP]]+Tabell1[[#This Row],[TN]]+Tabell1[[#This Row],[FP]]+Tabell1[[#This Row],[FN]])</f>
        <v>0.7314239394758173</v>
      </c>
      <c r="O5377">
        <f>Tabell1[[#This Row],[TP]]/(Tabell1[[#This Row],[TP]]+Tabell1[[#This Row],[FP]])</f>
        <v>0.69180497925311202</v>
      </c>
      <c r="P5377">
        <f>Tabell1[[#This Row],[TP]]/(Tabell1[[#This Row],[TP]]+Tabell1[[#This Row],[FN]])</f>
        <v>0.99835329341317369</v>
      </c>
      <c r="Q5377">
        <f>2*(Tabell1[[#This Row],[Recall]] * Tabell1[[#This Row],[Precision]]) / (Tabell1[[#This Row],[Recall]] + Tabell1[[#This Row],[Precision]])</f>
        <v>0.81727941176470587</v>
      </c>
      <c r="R5377">
        <v>6669</v>
      </c>
      <c r="S5377">
        <v>1452</v>
      </c>
      <c r="T5377">
        <v>2971</v>
      </c>
      <c r="U5377">
        <v>11</v>
      </c>
    </row>
    <row r="5378" spans="1:21" hidden="1" x14ac:dyDescent="0.3">
      <c r="A5378" s="23" t="s">
        <v>48</v>
      </c>
      <c r="B5378" s="23" t="s">
        <v>33</v>
      </c>
      <c r="C5378" s="24" t="s">
        <v>38</v>
      </c>
      <c r="D5378" s="24" t="s">
        <v>38</v>
      </c>
      <c r="E5378" t="s">
        <v>39</v>
      </c>
      <c r="F5378" s="25" t="s">
        <v>30</v>
      </c>
      <c r="G5378" s="21" t="s">
        <v>29</v>
      </c>
      <c r="H5378" s="25" t="s">
        <v>26</v>
      </c>
      <c r="I5378" s="25" t="s">
        <v>25</v>
      </c>
      <c r="J5378" s="21" t="s">
        <v>29</v>
      </c>
      <c r="K5378" s="26">
        <v>0.14760613441467199</v>
      </c>
      <c r="L5378" s="26">
        <v>0.38297915458679199</v>
      </c>
      <c r="N5378">
        <f>(Tabell1[[#This Row],[TP]]+Tabell1[[#This Row],[TN]])/(Tabell1[[#This Row],[TP]]+Tabell1[[#This Row],[TN]]+Tabell1[[#This Row],[FP]]+Tabell1[[#This Row],[FN]])</f>
        <v>0.7314239394758173</v>
      </c>
      <c r="O5378">
        <f>Tabell1[[#This Row],[TP]]/(Tabell1[[#This Row],[TP]]+Tabell1[[#This Row],[FP]])</f>
        <v>0.69180497925311202</v>
      </c>
      <c r="P5378">
        <f>Tabell1[[#This Row],[TP]]/(Tabell1[[#This Row],[TP]]+Tabell1[[#This Row],[FN]])</f>
        <v>0.99835329341317369</v>
      </c>
      <c r="Q5378">
        <f>2*(Tabell1[[#This Row],[Recall]] * Tabell1[[#This Row],[Precision]]) / (Tabell1[[#This Row],[Recall]] + Tabell1[[#This Row],[Precision]])</f>
        <v>0.81727941176470587</v>
      </c>
      <c r="R5378">
        <v>6669</v>
      </c>
      <c r="S5378">
        <v>1452</v>
      </c>
      <c r="T5378">
        <v>2971</v>
      </c>
      <c r="U5378">
        <v>11</v>
      </c>
    </row>
    <row r="5379" spans="1:21" hidden="1" x14ac:dyDescent="0.3">
      <c r="A5379" s="23" t="s">
        <v>48</v>
      </c>
      <c r="B5379" s="23" t="s">
        <v>33</v>
      </c>
      <c r="C5379" s="24" t="s">
        <v>38</v>
      </c>
      <c r="D5379" s="24" t="s">
        <v>38</v>
      </c>
      <c r="E5379" t="s">
        <v>45</v>
      </c>
      <c r="F5379" s="19" t="s">
        <v>21</v>
      </c>
      <c r="G5379" s="25" t="s">
        <v>26</v>
      </c>
      <c r="H5379" s="25" t="s">
        <v>26</v>
      </c>
      <c r="I5379" s="25" t="s">
        <v>25</v>
      </c>
      <c r="J5379" s="25" t="s">
        <v>26</v>
      </c>
      <c r="K5379" s="26">
        <v>0.13335466384887601</v>
      </c>
      <c r="L5379" s="26">
        <v>0.29521393775939903</v>
      </c>
      <c r="N5379">
        <f>(Tabell1[[#This Row],[TP]]+Tabell1[[#This Row],[TN]])/(Tabell1[[#This Row],[TP]]+Tabell1[[#This Row],[TN]]+Tabell1[[#This Row],[FP]]+Tabell1[[#This Row],[FN]])</f>
        <v>0.73398391614710401</v>
      </c>
      <c r="O5379">
        <f>Tabell1[[#This Row],[TP]]/(Tabell1[[#This Row],[TP]]+Tabell1[[#This Row],[FP]])</f>
        <v>0.6932715594398231</v>
      </c>
      <c r="P5379">
        <f>Tabell1[[#This Row],[TP]]/(Tabell1[[#This Row],[TP]]+Tabell1[[#This Row],[FN]])</f>
        <v>0.99531368102796669</v>
      </c>
      <c r="Q5379">
        <f>2*(Tabell1[[#This Row],[Recall]] * Tabell1[[#This Row],[Precision]]) / (Tabell1[[#This Row],[Recall]] + Tabell1[[#This Row],[Precision]])</f>
        <v>0.81727904667328688</v>
      </c>
      <c r="R5379">
        <v>6584</v>
      </c>
      <c r="S5379">
        <v>1539</v>
      </c>
      <c r="T5379">
        <v>2913</v>
      </c>
      <c r="U5379">
        <v>31</v>
      </c>
    </row>
    <row r="5380" spans="1:21" hidden="1" x14ac:dyDescent="0.3">
      <c r="A5380" s="23" t="s">
        <v>48</v>
      </c>
      <c r="B5380" s="23" t="s">
        <v>33</v>
      </c>
      <c r="C5380" s="24" t="s">
        <v>38</v>
      </c>
      <c r="D5380" s="24" t="s">
        <v>38</v>
      </c>
      <c r="E5380" t="s">
        <v>45</v>
      </c>
      <c r="F5380" s="19" t="s">
        <v>21</v>
      </c>
      <c r="G5380" s="25" t="s">
        <v>26</v>
      </c>
      <c r="H5380" s="25" t="s">
        <v>26</v>
      </c>
      <c r="I5380" s="25" t="s">
        <v>25</v>
      </c>
      <c r="J5380" s="21" t="s">
        <v>29</v>
      </c>
      <c r="K5380" s="26">
        <v>0.132688283920288</v>
      </c>
      <c r="L5380" s="26">
        <v>0.36300349235534601</v>
      </c>
      <c r="N5380">
        <f>(Tabell1[[#This Row],[TP]]+Tabell1[[#This Row],[TN]])/(Tabell1[[#This Row],[TP]]+Tabell1[[#This Row],[TN]]+Tabell1[[#This Row],[FP]]+Tabell1[[#This Row],[FN]])</f>
        <v>0.73398391614710401</v>
      </c>
      <c r="O5380">
        <f>Tabell1[[#This Row],[TP]]/(Tabell1[[#This Row],[TP]]+Tabell1[[#This Row],[FP]])</f>
        <v>0.6932715594398231</v>
      </c>
      <c r="P5380">
        <f>Tabell1[[#This Row],[TP]]/(Tabell1[[#This Row],[TP]]+Tabell1[[#This Row],[FN]])</f>
        <v>0.99531368102796669</v>
      </c>
      <c r="Q5380">
        <f>2*(Tabell1[[#This Row],[Recall]] * Tabell1[[#This Row],[Precision]]) / (Tabell1[[#This Row],[Recall]] + Tabell1[[#This Row],[Precision]])</f>
        <v>0.81727904667328688</v>
      </c>
      <c r="R5380">
        <v>6584</v>
      </c>
      <c r="S5380">
        <v>1539</v>
      </c>
      <c r="T5380">
        <v>2913</v>
      </c>
      <c r="U5380">
        <v>31</v>
      </c>
    </row>
    <row r="5381" spans="1:21" hidden="1" x14ac:dyDescent="0.3">
      <c r="A5381" s="23" t="s">
        <v>48</v>
      </c>
      <c r="B5381" s="23" t="s">
        <v>33</v>
      </c>
      <c r="C5381" s="25" t="s">
        <v>36</v>
      </c>
      <c r="D5381" s="25" t="s">
        <v>36</v>
      </c>
      <c r="E5381" t="s">
        <v>44</v>
      </c>
      <c r="F5381" s="19" t="s">
        <v>21</v>
      </c>
      <c r="G5381" s="25" t="s">
        <v>26</v>
      </c>
      <c r="H5381" s="25" t="s">
        <v>26</v>
      </c>
      <c r="I5381" s="25" t="s">
        <v>25</v>
      </c>
      <c r="J5381" s="21" t="s">
        <v>29</v>
      </c>
      <c r="K5381" s="26">
        <v>0.141345739364624</v>
      </c>
      <c r="L5381" s="26">
        <v>0.29824924468994102</v>
      </c>
      <c r="N5381">
        <f>(Tabell1[[#This Row],[TP]]+Tabell1[[#This Row],[TN]])/(Tabell1[[#This Row],[TP]]+Tabell1[[#This Row],[TN]]+Tabell1[[#This Row],[FP]]+Tabell1[[#This Row],[FN]])</f>
        <v>0.69943615860312836</v>
      </c>
      <c r="O5381">
        <f>Tabell1[[#This Row],[TP]]/(Tabell1[[#This Row],[TP]]+Tabell1[[#This Row],[FP]])</f>
        <v>0.69106908818573298</v>
      </c>
      <c r="P5381">
        <f>Tabell1[[#This Row],[TP]]/(Tabell1[[#This Row],[TP]]+Tabell1[[#This Row],[FN]])</f>
        <v>0.99932313523757954</v>
      </c>
      <c r="Q5381">
        <f>2*(Tabell1[[#This Row],[Recall]] * Tabell1[[#This Row],[Precision]]) / (Tabell1[[#This Row],[Recall]] + Tabell1[[#This Row],[Precision]])</f>
        <v>0.81709004372129068</v>
      </c>
      <c r="R5381">
        <v>7382</v>
      </c>
      <c r="S5381">
        <v>309</v>
      </c>
      <c r="T5381">
        <v>3300</v>
      </c>
      <c r="U5381">
        <v>5</v>
      </c>
    </row>
    <row r="5382" spans="1:21" hidden="1" x14ac:dyDescent="0.3">
      <c r="A5382" s="23" t="s">
        <v>48</v>
      </c>
      <c r="B5382" s="23" t="s">
        <v>33</v>
      </c>
      <c r="C5382" s="25" t="s">
        <v>36</v>
      </c>
      <c r="D5382" s="25" t="s">
        <v>36</v>
      </c>
      <c r="E5382" t="s">
        <v>44</v>
      </c>
      <c r="F5382" s="19" t="s">
        <v>21</v>
      </c>
      <c r="G5382" s="25" t="s">
        <v>26</v>
      </c>
      <c r="H5382" s="25" t="s">
        <v>26</v>
      </c>
      <c r="I5382" s="25" t="s">
        <v>25</v>
      </c>
      <c r="J5382" s="25" t="s">
        <v>26</v>
      </c>
      <c r="K5382" s="26">
        <v>0.14111995697021401</v>
      </c>
      <c r="L5382" s="26">
        <v>0.28265285491943298</v>
      </c>
      <c r="N5382">
        <f>(Tabell1[[#This Row],[TP]]+Tabell1[[#This Row],[TN]])/(Tabell1[[#This Row],[TP]]+Tabell1[[#This Row],[TN]]+Tabell1[[#This Row],[FP]]+Tabell1[[#This Row],[FN]])</f>
        <v>0.69943615860312836</v>
      </c>
      <c r="O5382">
        <f>Tabell1[[#This Row],[TP]]/(Tabell1[[#This Row],[TP]]+Tabell1[[#This Row],[FP]])</f>
        <v>0.69106908818573298</v>
      </c>
      <c r="P5382">
        <f>Tabell1[[#This Row],[TP]]/(Tabell1[[#This Row],[TP]]+Tabell1[[#This Row],[FN]])</f>
        <v>0.99932313523757954</v>
      </c>
      <c r="Q5382">
        <f>2*(Tabell1[[#This Row],[Recall]] * Tabell1[[#This Row],[Precision]]) / (Tabell1[[#This Row],[Recall]] + Tabell1[[#This Row],[Precision]])</f>
        <v>0.81709004372129068</v>
      </c>
      <c r="R5382">
        <v>7382</v>
      </c>
      <c r="S5382">
        <v>309</v>
      </c>
      <c r="T5382">
        <v>3300</v>
      </c>
      <c r="U5382">
        <v>5</v>
      </c>
    </row>
    <row r="5383" spans="1:21" hidden="1" x14ac:dyDescent="0.3">
      <c r="A5383" s="23" t="s">
        <v>48</v>
      </c>
      <c r="B5383" s="23" t="s">
        <v>33</v>
      </c>
      <c r="C5383" s="24" t="s">
        <v>38</v>
      </c>
      <c r="D5383" s="24" t="s">
        <v>38</v>
      </c>
      <c r="E5383" t="s">
        <v>39</v>
      </c>
      <c r="F5383" s="25" t="s">
        <v>30</v>
      </c>
      <c r="G5383" s="25" t="s">
        <v>26</v>
      </c>
      <c r="H5383" s="25" t="s">
        <v>26</v>
      </c>
      <c r="I5383" s="21"/>
      <c r="J5383" s="21" t="s">
        <v>29</v>
      </c>
      <c r="K5383" s="26">
        <v>0.153590202331542</v>
      </c>
      <c r="L5383" s="26">
        <v>0.342086791992187</v>
      </c>
      <c r="N5383">
        <f>(Tabell1[[#This Row],[TP]]+Tabell1[[#This Row],[TN]])/(Tabell1[[#This Row],[TP]]+Tabell1[[#This Row],[TN]]+Tabell1[[#This Row],[FP]]+Tabell1[[#This Row],[FN]])</f>
        <v>0.72944249301990449</v>
      </c>
      <c r="O5383">
        <f>Tabell1[[#This Row],[TP]]/(Tabell1[[#This Row],[TP]]+Tabell1[[#This Row],[FP]])</f>
        <v>0.69030855249534062</v>
      </c>
      <c r="P5383">
        <f>Tabell1[[#This Row],[TP]]/(Tabell1[[#This Row],[TP]]+Tabell1[[#This Row],[FN]])</f>
        <v>0.99805389221556884</v>
      </c>
      <c r="Q5383">
        <f>2*(Tabell1[[#This Row],[Recall]] * Tabell1[[#This Row],[Precision]]) / (Tabell1[[#This Row],[Recall]] + Tabell1[[#This Row],[Precision]])</f>
        <v>0.81613416574856146</v>
      </c>
      <c r="R5383">
        <v>6667</v>
      </c>
      <c r="S5383">
        <v>1432</v>
      </c>
      <c r="T5383">
        <v>2991</v>
      </c>
      <c r="U5383">
        <v>13</v>
      </c>
    </row>
    <row r="5384" spans="1:21" hidden="1" x14ac:dyDescent="0.3">
      <c r="A5384" s="23" t="s">
        <v>48</v>
      </c>
      <c r="B5384" s="23" t="s">
        <v>33</v>
      </c>
      <c r="C5384" s="24" t="s">
        <v>38</v>
      </c>
      <c r="D5384" s="24" t="s">
        <v>38</v>
      </c>
      <c r="E5384" t="s">
        <v>39</v>
      </c>
      <c r="F5384" s="25" t="s">
        <v>30</v>
      </c>
      <c r="G5384" s="25" t="s">
        <v>26</v>
      </c>
      <c r="H5384" s="25" t="s">
        <v>26</v>
      </c>
      <c r="I5384" s="21"/>
      <c r="J5384" s="25" t="s">
        <v>26</v>
      </c>
      <c r="K5384" s="26">
        <v>0.15259313583374001</v>
      </c>
      <c r="L5384" s="26">
        <v>0.340096235275268</v>
      </c>
      <c r="N5384">
        <f>(Tabell1[[#This Row],[TP]]+Tabell1[[#This Row],[TN]])/(Tabell1[[#This Row],[TP]]+Tabell1[[#This Row],[TN]]+Tabell1[[#This Row],[FP]]+Tabell1[[#This Row],[FN]])</f>
        <v>0.72944249301990449</v>
      </c>
      <c r="O5384">
        <f>Tabell1[[#This Row],[TP]]/(Tabell1[[#This Row],[TP]]+Tabell1[[#This Row],[FP]])</f>
        <v>0.69030855249534062</v>
      </c>
      <c r="P5384">
        <f>Tabell1[[#This Row],[TP]]/(Tabell1[[#This Row],[TP]]+Tabell1[[#This Row],[FN]])</f>
        <v>0.99805389221556884</v>
      </c>
      <c r="Q5384">
        <f>2*(Tabell1[[#This Row],[Recall]] * Tabell1[[#This Row],[Precision]]) / (Tabell1[[#This Row],[Recall]] + Tabell1[[#This Row],[Precision]])</f>
        <v>0.81613416574856146</v>
      </c>
      <c r="R5384">
        <v>6667</v>
      </c>
      <c r="S5384">
        <v>1432</v>
      </c>
      <c r="T5384">
        <v>2991</v>
      </c>
      <c r="U5384">
        <v>13</v>
      </c>
    </row>
    <row r="5385" spans="1:21" hidden="1" x14ac:dyDescent="0.3">
      <c r="A5385" s="23" t="s">
        <v>48</v>
      </c>
      <c r="B5385" s="23" t="s">
        <v>33</v>
      </c>
      <c r="C5385" s="24" t="s">
        <v>38</v>
      </c>
      <c r="D5385" s="24" t="s">
        <v>38</v>
      </c>
      <c r="E5385" t="s">
        <v>39</v>
      </c>
      <c r="F5385" s="25" t="s">
        <v>30</v>
      </c>
      <c r="G5385" s="21" t="s">
        <v>29</v>
      </c>
      <c r="H5385" s="25" t="s">
        <v>26</v>
      </c>
      <c r="I5385" s="21"/>
      <c r="J5385" s="25" t="s">
        <v>26</v>
      </c>
      <c r="K5385" s="26">
        <v>0.14760613441467199</v>
      </c>
      <c r="L5385" s="26">
        <v>0.33628892898559498</v>
      </c>
      <c r="N5385">
        <f>(Tabell1[[#This Row],[TP]]+Tabell1[[#This Row],[TN]])/(Tabell1[[#This Row],[TP]]+Tabell1[[#This Row],[TN]]+Tabell1[[#This Row],[FP]]+Tabell1[[#This Row],[FN]])</f>
        <v>0.72944249301990449</v>
      </c>
      <c r="O5385">
        <f>Tabell1[[#This Row],[TP]]/(Tabell1[[#This Row],[TP]]+Tabell1[[#This Row],[FP]])</f>
        <v>0.69030855249534062</v>
      </c>
      <c r="P5385">
        <f>Tabell1[[#This Row],[TP]]/(Tabell1[[#This Row],[TP]]+Tabell1[[#This Row],[FN]])</f>
        <v>0.99805389221556884</v>
      </c>
      <c r="Q5385">
        <f>2*(Tabell1[[#This Row],[Recall]] * Tabell1[[#This Row],[Precision]]) / (Tabell1[[#This Row],[Recall]] + Tabell1[[#This Row],[Precision]])</f>
        <v>0.81613416574856146</v>
      </c>
      <c r="R5385">
        <v>6667</v>
      </c>
      <c r="S5385">
        <v>1432</v>
      </c>
      <c r="T5385">
        <v>2991</v>
      </c>
      <c r="U5385">
        <v>13</v>
      </c>
    </row>
    <row r="5386" spans="1:21" hidden="1" x14ac:dyDescent="0.3">
      <c r="A5386" s="23" t="s">
        <v>48</v>
      </c>
      <c r="B5386" s="23" t="s">
        <v>33</v>
      </c>
      <c r="C5386" s="24" t="s">
        <v>38</v>
      </c>
      <c r="D5386" s="24" t="s">
        <v>38</v>
      </c>
      <c r="E5386" t="s">
        <v>39</v>
      </c>
      <c r="F5386" s="25" t="s">
        <v>30</v>
      </c>
      <c r="G5386" s="21" t="s">
        <v>29</v>
      </c>
      <c r="H5386" s="25" t="s">
        <v>26</v>
      </c>
      <c r="I5386" s="21"/>
      <c r="J5386" s="21" t="s">
        <v>29</v>
      </c>
      <c r="K5386" s="26">
        <v>0.14671826362609799</v>
      </c>
      <c r="L5386" s="26">
        <v>0.323138236999511</v>
      </c>
      <c r="N5386">
        <f>(Tabell1[[#This Row],[TP]]+Tabell1[[#This Row],[TN]])/(Tabell1[[#This Row],[TP]]+Tabell1[[#This Row],[TN]]+Tabell1[[#This Row],[FP]]+Tabell1[[#This Row],[FN]])</f>
        <v>0.72944249301990449</v>
      </c>
      <c r="O5386">
        <f>Tabell1[[#This Row],[TP]]/(Tabell1[[#This Row],[TP]]+Tabell1[[#This Row],[FP]])</f>
        <v>0.69030855249534062</v>
      </c>
      <c r="P5386">
        <f>Tabell1[[#This Row],[TP]]/(Tabell1[[#This Row],[TP]]+Tabell1[[#This Row],[FN]])</f>
        <v>0.99805389221556884</v>
      </c>
      <c r="Q5386">
        <f>2*(Tabell1[[#This Row],[Recall]] * Tabell1[[#This Row],[Precision]]) / (Tabell1[[#This Row],[Recall]] + Tabell1[[#This Row],[Precision]])</f>
        <v>0.81613416574856146</v>
      </c>
      <c r="R5386">
        <v>6667</v>
      </c>
      <c r="S5386">
        <v>1432</v>
      </c>
      <c r="T5386">
        <v>2991</v>
      </c>
      <c r="U5386">
        <v>13</v>
      </c>
    </row>
    <row r="5387" spans="1:21" hidden="1" x14ac:dyDescent="0.3">
      <c r="A5387" s="23" t="s">
        <v>48</v>
      </c>
      <c r="B5387" s="25" t="s">
        <v>22</v>
      </c>
      <c r="C5387" s="25" t="s">
        <v>36</v>
      </c>
      <c r="D5387" s="25" t="s">
        <v>36</v>
      </c>
      <c r="E5387" t="s">
        <v>37</v>
      </c>
      <c r="F5387" s="25" t="s">
        <v>30</v>
      </c>
      <c r="G5387" s="25" t="s">
        <v>26</v>
      </c>
      <c r="H5387" s="21" t="s">
        <v>29</v>
      </c>
      <c r="I5387" s="21"/>
      <c r="J5387" s="21" t="s">
        <v>29</v>
      </c>
      <c r="K5387" s="26">
        <v>0.29325962066650302</v>
      </c>
      <c r="L5387" s="26">
        <v>0.367058515548706</v>
      </c>
      <c r="N5387">
        <f>(Tabell1[[#This Row],[TP]]+Tabell1[[#This Row],[TN]])/(Tabell1[[#This Row],[TP]]+Tabell1[[#This Row],[TN]]+Tabell1[[#This Row],[FP]]+Tabell1[[#This Row],[FN]])</f>
        <v>0.69863765200694894</v>
      </c>
      <c r="O5387">
        <f>Tabell1[[#This Row],[TP]]/(Tabell1[[#This Row],[TP]]+Tabell1[[#This Row],[FP]])</f>
        <v>0.68923250990005658</v>
      </c>
      <c r="P5387">
        <f>Tabell1[[#This Row],[TP]]/(Tabell1[[#This Row],[TP]]+Tabell1[[#This Row],[FN]])</f>
        <v>1</v>
      </c>
      <c r="Q5387">
        <f>2*(Tabell1[[#This Row],[Recall]] * Tabell1[[#This Row],[Precision]]) / (Tabell1[[#This Row],[Recall]] + Tabell1[[#This Row],[Precision]])</f>
        <v>0.81603036392051798</v>
      </c>
      <c r="R5387">
        <v>7310</v>
      </c>
      <c r="S5387">
        <v>331</v>
      </c>
      <c r="T5387">
        <v>3296</v>
      </c>
      <c r="U5387">
        <v>0</v>
      </c>
    </row>
    <row r="5388" spans="1:21" hidden="1" x14ac:dyDescent="0.3">
      <c r="A5388" s="23" t="s">
        <v>48</v>
      </c>
      <c r="B5388" s="25" t="s">
        <v>22</v>
      </c>
      <c r="C5388" s="25" t="s">
        <v>36</v>
      </c>
      <c r="D5388" s="25" t="s">
        <v>36</v>
      </c>
      <c r="E5388" t="s">
        <v>37</v>
      </c>
      <c r="F5388" s="25" t="s">
        <v>30</v>
      </c>
      <c r="G5388" s="21" t="s">
        <v>29</v>
      </c>
      <c r="H5388" s="21" t="s">
        <v>29</v>
      </c>
      <c r="I5388" s="21"/>
      <c r="J5388" s="21" t="s">
        <v>29</v>
      </c>
      <c r="K5388" s="26">
        <v>0.27925920486450101</v>
      </c>
      <c r="L5388" s="26">
        <v>0.35306668281555098</v>
      </c>
      <c r="N5388">
        <f>(Tabell1[[#This Row],[TP]]+Tabell1[[#This Row],[TN]])/(Tabell1[[#This Row],[TP]]+Tabell1[[#This Row],[TN]]+Tabell1[[#This Row],[FP]]+Tabell1[[#This Row],[FN]])</f>
        <v>0.69863765200694894</v>
      </c>
      <c r="O5388">
        <f>Tabell1[[#This Row],[TP]]/(Tabell1[[#This Row],[TP]]+Tabell1[[#This Row],[FP]])</f>
        <v>0.68923250990005658</v>
      </c>
      <c r="P5388">
        <f>Tabell1[[#This Row],[TP]]/(Tabell1[[#This Row],[TP]]+Tabell1[[#This Row],[FN]])</f>
        <v>1</v>
      </c>
      <c r="Q5388">
        <f>2*(Tabell1[[#This Row],[Recall]] * Tabell1[[#This Row],[Precision]]) / (Tabell1[[#This Row],[Recall]] + Tabell1[[#This Row],[Precision]])</f>
        <v>0.81603036392051798</v>
      </c>
      <c r="R5388">
        <v>7310</v>
      </c>
      <c r="S5388">
        <v>331</v>
      </c>
      <c r="T5388">
        <v>3296</v>
      </c>
      <c r="U5388">
        <v>0</v>
      </c>
    </row>
    <row r="5389" spans="1:21" hidden="1" x14ac:dyDescent="0.3">
      <c r="A5389" s="23" t="s">
        <v>48</v>
      </c>
      <c r="B5389" s="23" t="s">
        <v>33</v>
      </c>
      <c r="C5389" s="25" t="s">
        <v>36</v>
      </c>
      <c r="D5389" s="25" t="s">
        <v>36</v>
      </c>
      <c r="E5389" t="s">
        <v>44</v>
      </c>
      <c r="F5389" s="25" t="s">
        <v>30</v>
      </c>
      <c r="G5389" s="21" t="s">
        <v>29</v>
      </c>
      <c r="H5389" s="25" t="s">
        <v>26</v>
      </c>
      <c r="I5389" s="25" t="s">
        <v>25</v>
      </c>
      <c r="J5389" s="21" t="s">
        <v>29</v>
      </c>
      <c r="K5389" s="26">
        <v>0.18824648857116699</v>
      </c>
      <c r="L5389" s="26">
        <v>0.40773344039916898</v>
      </c>
      <c r="N5389">
        <f>(Tabell1[[#This Row],[TP]]+Tabell1[[#This Row],[TN]])/(Tabell1[[#This Row],[TP]]+Tabell1[[#This Row],[TN]]+Tabell1[[#This Row],[FP]]+Tabell1[[#This Row],[FN]])</f>
        <v>0.69698072026191338</v>
      </c>
      <c r="O5389">
        <f>Tabell1[[#This Row],[TP]]/(Tabell1[[#This Row],[TP]]+Tabell1[[#This Row],[FP]])</f>
        <v>0.68922071861875878</v>
      </c>
      <c r="P5389">
        <f>Tabell1[[#This Row],[TP]]/(Tabell1[[#This Row],[TP]]+Tabell1[[#This Row],[FN]])</f>
        <v>0.99972925409503177</v>
      </c>
      <c r="Q5389">
        <f>2*(Tabell1[[#This Row],[Recall]] * Tabell1[[#This Row],[Precision]]) / (Tabell1[[#This Row],[Recall]] + Tabell1[[#This Row],[Precision]])</f>
        <v>0.81593194122196455</v>
      </c>
      <c r="R5389">
        <v>7385</v>
      </c>
      <c r="S5389">
        <v>279</v>
      </c>
      <c r="T5389">
        <v>3330</v>
      </c>
      <c r="U5389">
        <v>2</v>
      </c>
    </row>
    <row r="5390" spans="1:21" hidden="1" x14ac:dyDescent="0.3">
      <c r="A5390" s="23" t="s">
        <v>48</v>
      </c>
      <c r="B5390" s="23" t="s">
        <v>33</v>
      </c>
      <c r="C5390" s="25" t="s">
        <v>36</v>
      </c>
      <c r="D5390" s="25" t="s">
        <v>36</v>
      </c>
      <c r="E5390" t="s">
        <v>44</v>
      </c>
      <c r="F5390" s="25" t="s">
        <v>30</v>
      </c>
      <c r="G5390" s="21" t="s">
        <v>29</v>
      </c>
      <c r="H5390" s="25" t="s">
        <v>26</v>
      </c>
      <c r="I5390" s="25" t="s">
        <v>25</v>
      </c>
      <c r="J5390" s="25" t="s">
        <v>26</v>
      </c>
      <c r="K5390" s="26">
        <v>0.17594957351684501</v>
      </c>
      <c r="L5390" s="26">
        <v>0.42334032058715798</v>
      </c>
      <c r="N5390">
        <f>(Tabell1[[#This Row],[TP]]+Tabell1[[#This Row],[TN]])/(Tabell1[[#This Row],[TP]]+Tabell1[[#This Row],[TN]]+Tabell1[[#This Row],[FP]]+Tabell1[[#This Row],[FN]])</f>
        <v>0.69698072026191338</v>
      </c>
      <c r="O5390">
        <f>Tabell1[[#This Row],[TP]]/(Tabell1[[#This Row],[TP]]+Tabell1[[#This Row],[FP]])</f>
        <v>0.68922071861875878</v>
      </c>
      <c r="P5390">
        <f>Tabell1[[#This Row],[TP]]/(Tabell1[[#This Row],[TP]]+Tabell1[[#This Row],[FN]])</f>
        <v>0.99972925409503177</v>
      </c>
      <c r="Q5390">
        <f>2*(Tabell1[[#This Row],[Recall]] * Tabell1[[#This Row],[Precision]]) / (Tabell1[[#This Row],[Recall]] + Tabell1[[#This Row],[Precision]])</f>
        <v>0.81593194122196455</v>
      </c>
      <c r="R5390">
        <v>7385</v>
      </c>
      <c r="S5390">
        <v>279</v>
      </c>
      <c r="T5390">
        <v>3330</v>
      </c>
      <c r="U5390">
        <v>2</v>
      </c>
    </row>
    <row r="5391" spans="1:21" hidden="1" x14ac:dyDescent="0.3">
      <c r="A5391" s="23" t="s">
        <v>48</v>
      </c>
      <c r="B5391" s="25" t="s">
        <v>22</v>
      </c>
      <c r="C5391" s="25" t="s">
        <v>36</v>
      </c>
      <c r="D5391" s="25" t="s">
        <v>36</v>
      </c>
      <c r="E5391" t="s">
        <v>37</v>
      </c>
      <c r="F5391" s="25" t="s">
        <v>30</v>
      </c>
      <c r="G5391" s="25" t="s">
        <v>26</v>
      </c>
      <c r="H5391" s="25" t="s">
        <v>26</v>
      </c>
      <c r="I5391" s="21"/>
      <c r="J5391" s="21" t="s">
        <v>29</v>
      </c>
      <c r="K5391" s="26">
        <v>0.29720973968505798</v>
      </c>
      <c r="L5391" s="26">
        <v>0.36902308464050199</v>
      </c>
      <c r="N5391">
        <f>(Tabell1[[#This Row],[TP]]+Tabell1[[#This Row],[TN]])/(Tabell1[[#This Row],[TP]]+Tabell1[[#This Row],[TN]]+Tabell1[[#This Row],[FP]]+Tabell1[[#This Row],[FN]])</f>
        <v>0.69818048825089152</v>
      </c>
      <c r="O5391">
        <f>Tabell1[[#This Row],[TP]]/(Tabell1[[#This Row],[TP]]+Tabell1[[#This Row],[FP]])</f>
        <v>0.68890773725379328</v>
      </c>
      <c r="P5391">
        <f>Tabell1[[#This Row],[TP]]/(Tabell1[[#This Row],[TP]]+Tabell1[[#This Row],[FN]])</f>
        <v>1</v>
      </c>
      <c r="Q5391">
        <f>2*(Tabell1[[#This Row],[Recall]] * Tabell1[[#This Row],[Precision]]) / (Tabell1[[#This Row],[Recall]] + Tabell1[[#This Row],[Precision]])</f>
        <v>0.8158026895820546</v>
      </c>
      <c r="R5391">
        <v>7310</v>
      </c>
      <c r="S5391">
        <v>326</v>
      </c>
      <c r="T5391">
        <v>3301</v>
      </c>
      <c r="U5391">
        <v>0</v>
      </c>
    </row>
    <row r="5392" spans="1:21" hidden="1" x14ac:dyDescent="0.3">
      <c r="A5392" s="23" t="s">
        <v>48</v>
      </c>
      <c r="B5392" s="25" t="s">
        <v>22</v>
      </c>
      <c r="C5392" s="25" t="s">
        <v>36</v>
      </c>
      <c r="D5392" s="25" t="s">
        <v>36</v>
      </c>
      <c r="E5392" t="s">
        <v>37</v>
      </c>
      <c r="F5392" s="25" t="s">
        <v>30</v>
      </c>
      <c r="G5392" s="21" t="s">
        <v>29</v>
      </c>
      <c r="H5392" s="25" t="s">
        <v>26</v>
      </c>
      <c r="I5392" s="21"/>
      <c r="J5392" s="21" t="s">
        <v>29</v>
      </c>
      <c r="K5392" s="26">
        <v>0.28025436401367099</v>
      </c>
      <c r="L5392" s="26">
        <v>0.35708951950073198</v>
      </c>
      <c r="N5392">
        <f>(Tabell1[[#This Row],[TP]]+Tabell1[[#This Row],[TN]])/(Tabell1[[#This Row],[TP]]+Tabell1[[#This Row],[TN]]+Tabell1[[#This Row],[FP]]+Tabell1[[#This Row],[FN]])</f>
        <v>0.69818048825089152</v>
      </c>
      <c r="O5392">
        <f>Tabell1[[#This Row],[TP]]/(Tabell1[[#This Row],[TP]]+Tabell1[[#This Row],[FP]])</f>
        <v>0.68890773725379328</v>
      </c>
      <c r="P5392">
        <f>Tabell1[[#This Row],[TP]]/(Tabell1[[#This Row],[TP]]+Tabell1[[#This Row],[FN]])</f>
        <v>1</v>
      </c>
      <c r="Q5392">
        <f>2*(Tabell1[[#This Row],[Recall]] * Tabell1[[#This Row],[Precision]]) / (Tabell1[[#This Row],[Recall]] + Tabell1[[#This Row],[Precision]])</f>
        <v>0.8158026895820546</v>
      </c>
      <c r="R5392">
        <v>7310</v>
      </c>
      <c r="S5392">
        <v>326</v>
      </c>
      <c r="T5392">
        <v>3301</v>
      </c>
      <c r="U5392">
        <v>0</v>
      </c>
    </row>
    <row r="5393" spans="1:21" hidden="1" x14ac:dyDescent="0.3">
      <c r="A5393" s="23" t="s">
        <v>48</v>
      </c>
      <c r="B5393" s="23" t="s">
        <v>33</v>
      </c>
      <c r="C5393" s="25" t="s">
        <v>36</v>
      </c>
      <c r="D5393" s="25" t="s">
        <v>36</v>
      </c>
      <c r="E5393" t="s">
        <v>44</v>
      </c>
      <c r="F5393" s="19" t="s">
        <v>21</v>
      </c>
      <c r="G5393" s="21" t="s">
        <v>29</v>
      </c>
      <c r="H5393" s="25" t="s">
        <v>26</v>
      </c>
      <c r="I5393" s="25" t="s">
        <v>25</v>
      </c>
      <c r="J5393" s="25" t="s">
        <v>26</v>
      </c>
      <c r="K5393" s="26">
        <v>0.131439208984375</v>
      </c>
      <c r="L5393" s="26">
        <v>0.28207778930664001</v>
      </c>
      <c r="N5393">
        <f>(Tabell1[[#This Row],[TP]]+Tabell1[[#This Row],[TN]])/(Tabell1[[#This Row],[TP]]+Tabell1[[#This Row],[TN]]+Tabell1[[#This Row],[FP]]+Tabell1[[#This Row],[FN]])</f>
        <v>0.69652600945798471</v>
      </c>
      <c r="O5393">
        <f>Tabell1[[#This Row],[TP]]/(Tabell1[[#This Row],[TP]]+Tabell1[[#This Row],[FP]])</f>
        <v>0.68889925373134331</v>
      </c>
      <c r="P5393">
        <f>Tabell1[[#This Row],[TP]]/(Tabell1[[#This Row],[TP]]+Tabell1[[#This Row],[FN]])</f>
        <v>0.99972925409503177</v>
      </c>
      <c r="Q5393">
        <f>2*(Tabell1[[#This Row],[Recall]] * Tabell1[[#This Row],[Precision]]) / (Tabell1[[#This Row],[Recall]] + Tabell1[[#This Row],[Precision]])</f>
        <v>0.81570663279394706</v>
      </c>
      <c r="R5393">
        <v>7385</v>
      </c>
      <c r="S5393">
        <v>274</v>
      </c>
      <c r="T5393">
        <v>3335</v>
      </c>
      <c r="U5393">
        <v>2</v>
      </c>
    </row>
    <row r="5394" spans="1:21" hidden="1" x14ac:dyDescent="0.3">
      <c r="A5394" s="23" t="s">
        <v>48</v>
      </c>
      <c r="B5394" s="23" t="s">
        <v>33</v>
      </c>
      <c r="C5394" s="25" t="s">
        <v>36</v>
      </c>
      <c r="D5394" s="25" t="s">
        <v>36</v>
      </c>
      <c r="E5394" t="s">
        <v>44</v>
      </c>
      <c r="F5394" s="19" t="s">
        <v>21</v>
      </c>
      <c r="G5394" s="21" t="s">
        <v>29</v>
      </c>
      <c r="H5394" s="25" t="s">
        <v>26</v>
      </c>
      <c r="I5394" s="25" t="s">
        <v>25</v>
      </c>
      <c r="J5394" s="21" t="s">
        <v>29</v>
      </c>
      <c r="K5394" s="26">
        <v>0.12550044059753401</v>
      </c>
      <c r="L5394" s="26">
        <v>0.29826998710632302</v>
      </c>
      <c r="N5394">
        <f>(Tabell1[[#This Row],[TP]]+Tabell1[[#This Row],[TN]])/(Tabell1[[#This Row],[TP]]+Tabell1[[#This Row],[TN]]+Tabell1[[#This Row],[FP]]+Tabell1[[#This Row],[FN]])</f>
        <v>0.69652600945798471</v>
      </c>
      <c r="O5394">
        <f>Tabell1[[#This Row],[TP]]/(Tabell1[[#This Row],[TP]]+Tabell1[[#This Row],[FP]])</f>
        <v>0.68889925373134331</v>
      </c>
      <c r="P5394">
        <f>Tabell1[[#This Row],[TP]]/(Tabell1[[#This Row],[TP]]+Tabell1[[#This Row],[FN]])</f>
        <v>0.99972925409503177</v>
      </c>
      <c r="Q5394">
        <f>2*(Tabell1[[#This Row],[Recall]] * Tabell1[[#This Row],[Precision]]) / (Tabell1[[#This Row],[Recall]] + Tabell1[[#This Row],[Precision]])</f>
        <v>0.81570663279394706</v>
      </c>
      <c r="R5394">
        <v>7385</v>
      </c>
      <c r="S5394">
        <v>274</v>
      </c>
      <c r="T5394">
        <v>3335</v>
      </c>
      <c r="U5394">
        <v>2</v>
      </c>
    </row>
    <row r="5395" spans="1:21" hidden="1" x14ac:dyDescent="0.3">
      <c r="A5395" s="23" t="s">
        <v>48</v>
      </c>
      <c r="B5395" s="25" t="s">
        <v>22</v>
      </c>
      <c r="C5395" s="25" t="s">
        <v>36</v>
      </c>
      <c r="D5395" s="25" t="s">
        <v>36</v>
      </c>
      <c r="E5395" t="s">
        <v>37</v>
      </c>
      <c r="F5395" s="25" t="s">
        <v>30</v>
      </c>
      <c r="G5395" s="25" t="s">
        <v>26</v>
      </c>
      <c r="H5395" s="21" t="s">
        <v>29</v>
      </c>
      <c r="I5395" s="21"/>
      <c r="J5395" s="25" t="s">
        <v>26</v>
      </c>
      <c r="K5395" s="26">
        <v>0.29322195053100503</v>
      </c>
      <c r="L5395" s="26">
        <v>0.377969980239868</v>
      </c>
      <c r="N5395">
        <f>(Tabell1[[#This Row],[TP]]+Tabell1[[#This Row],[TN]])/(Tabell1[[#This Row],[TP]]+Tabell1[[#This Row],[TN]]+Tabell1[[#This Row],[FP]]+Tabell1[[#This Row],[FN]])</f>
        <v>0.69781475724604558</v>
      </c>
      <c r="O5395">
        <f>Tabell1[[#This Row],[TP]]/(Tabell1[[#This Row],[TP]]+Tabell1[[#This Row],[FP]])</f>
        <v>0.68864813942534153</v>
      </c>
      <c r="P5395">
        <f>Tabell1[[#This Row],[TP]]/(Tabell1[[#This Row],[TP]]+Tabell1[[#This Row],[FN]])</f>
        <v>1</v>
      </c>
      <c r="Q5395">
        <f>2*(Tabell1[[#This Row],[Recall]] * Tabell1[[#This Row],[Precision]]) / (Tabell1[[#This Row],[Recall]] + Tabell1[[#This Row],[Precision]])</f>
        <v>0.81562064156206415</v>
      </c>
      <c r="R5395">
        <v>7310</v>
      </c>
      <c r="S5395">
        <v>322</v>
      </c>
      <c r="T5395">
        <v>3305</v>
      </c>
      <c r="U5395">
        <v>0</v>
      </c>
    </row>
    <row r="5396" spans="1:21" hidden="1" x14ac:dyDescent="0.3">
      <c r="A5396" s="23" t="s">
        <v>48</v>
      </c>
      <c r="B5396" s="25" t="s">
        <v>22</v>
      </c>
      <c r="C5396" s="25" t="s">
        <v>36</v>
      </c>
      <c r="D5396" s="25" t="s">
        <v>36</v>
      </c>
      <c r="E5396" t="s">
        <v>37</v>
      </c>
      <c r="F5396" s="25" t="s">
        <v>30</v>
      </c>
      <c r="G5396" s="21" t="s">
        <v>29</v>
      </c>
      <c r="H5396" s="21" t="s">
        <v>29</v>
      </c>
      <c r="I5396" s="21"/>
      <c r="J5396" s="25" t="s">
        <v>26</v>
      </c>
      <c r="K5396" s="26">
        <v>0.27825951576232899</v>
      </c>
      <c r="L5396" s="26">
        <v>0.35605740547180098</v>
      </c>
      <c r="N5396">
        <f>(Tabell1[[#This Row],[TP]]+Tabell1[[#This Row],[TN]])/(Tabell1[[#This Row],[TP]]+Tabell1[[#This Row],[TN]]+Tabell1[[#This Row],[FP]]+Tabell1[[#This Row],[FN]])</f>
        <v>0.69781475724604558</v>
      </c>
      <c r="O5396">
        <f>Tabell1[[#This Row],[TP]]/(Tabell1[[#This Row],[TP]]+Tabell1[[#This Row],[FP]])</f>
        <v>0.68864813942534153</v>
      </c>
      <c r="P5396">
        <f>Tabell1[[#This Row],[TP]]/(Tabell1[[#This Row],[TP]]+Tabell1[[#This Row],[FN]])</f>
        <v>1</v>
      </c>
      <c r="Q5396">
        <f>2*(Tabell1[[#This Row],[Recall]] * Tabell1[[#This Row],[Precision]]) / (Tabell1[[#This Row],[Recall]] + Tabell1[[#This Row],[Precision]])</f>
        <v>0.81562064156206415</v>
      </c>
      <c r="R5396">
        <v>7310</v>
      </c>
      <c r="S5396">
        <v>322</v>
      </c>
      <c r="T5396">
        <v>3305</v>
      </c>
      <c r="U5396">
        <v>0</v>
      </c>
    </row>
    <row r="5397" spans="1:21" hidden="1" x14ac:dyDescent="0.3">
      <c r="A5397" s="23" t="s">
        <v>48</v>
      </c>
      <c r="B5397" s="23" t="s">
        <v>33</v>
      </c>
      <c r="C5397" s="24" t="s">
        <v>38</v>
      </c>
      <c r="D5397" s="24" t="s">
        <v>38</v>
      </c>
      <c r="E5397" t="s">
        <v>39</v>
      </c>
      <c r="F5397" s="19" t="s">
        <v>21</v>
      </c>
      <c r="G5397" s="25" t="s">
        <v>26</v>
      </c>
      <c r="H5397" s="25" t="s">
        <v>26</v>
      </c>
      <c r="I5397" s="25" t="s">
        <v>25</v>
      </c>
      <c r="J5397" s="21" t="s">
        <v>29</v>
      </c>
      <c r="K5397" s="26">
        <v>0.120642185211181</v>
      </c>
      <c r="L5397" s="26">
        <v>0.20841360092163</v>
      </c>
      <c r="N5397">
        <f>(Tabell1[[#This Row],[TP]]+Tabell1[[#This Row],[TN]])/(Tabell1[[#This Row],[TP]]+Tabell1[[#This Row],[TN]]+Tabell1[[#This Row],[FP]]+Tabell1[[#This Row],[FN]])</f>
        <v>0.72881203278393225</v>
      </c>
      <c r="O5397">
        <f>Tabell1[[#This Row],[TP]]/(Tabell1[[#This Row],[TP]]+Tabell1[[#This Row],[FP]])</f>
        <v>0.69016274489478591</v>
      </c>
      <c r="P5397">
        <f>Tabell1[[#This Row],[TP]]/(Tabell1[[#This Row],[TP]]+Tabell1[[#This Row],[FN]])</f>
        <v>0.99670658682634727</v>
      </c>
      <c r="Q5397">
        <f>2*(Tabell1[[#This Row],[Recall]] * Tabell1[[#This Row],[Precision]]) / (Tabell1[[#This Row],[Recall]] + Tabell1[[#This Row],[Precision]])</f>
        <v>0.81558155203037919</v>
      </c>
      <c r="R5397">
        <v>6658</v>
      </c>
      <c r="S5397">
        <v>1434</v>
      </c>
      <c r="T5397">
        <v>2989</v>
      </c>
      <c r="U5397">
        <v>22</v>
      </c>
    </row>
    <row r="5398" spans="1:21" hidden="1" x14ac:dyDescent="0.3">
      <c r="A5398" s="23" t="s">
        <v>48</v>
      </c>
      <c r="B5398" s="23" t="s">
        <v>33</v>
      </c>
      <c r="C5398" s="24" t="s">
        <v>38</v>
      </c>
      <c r="D5398" s="24" t="s">
        <v>38</v>
      </c>
      <c r="E5398" t="s">
        <v>39</v>
      </c>
      <c r="F5398" s="19" t="s">
        <v>21</v>
      </c>
      <c r="G5398" s="21" t="s">
        <v>29</v>
      </c>
      <c r="H5398" s="25" t="s">
        <v>26</v>
      </c>
      <c r="I5398" s="25" t="s">
        <v>25</v>
      </c>
      <c r="J5398" s="25" t="s">
        <v>26</v>
      </c>
      <c r="K5398" s="26">
        <v>0.10970878601074199</v>
      </c>
      <c r="L5398" s="26">
        <v>0.205452680587768</v>
      </c>
      <c r="N5398">
        <f>(Tabell1[[#This Row],[TP]]+Tabell1[[#This Row],[TN]])/(Tabell1[[#This Row],[TP]]+Tabell1[[#This Row],[TN]]+Tabell1[[#This Row],[FP]]+Tabell1[[#This Row],[FN]])</f>
        <v>0.72881203278393225</v>
      </c>
      <c r="O5398">
        <f>Tabell1[[#This Row],[TP]]/(Tabell1[[#This Row],[TP]]+Tabell1[[#This Row],[FP]])</f>
        <v>0.69016274489478591</v>
      </c>
      <c r="P5398">
        <f>Tabell1[[#This Row],[TP]]/(Tabell1[[#This Row],[TP]]+Tabell1[[#This Row],[FN]])</f>
        <v>0.99670658682634727</v>
      </c>
      <c r="Q5398">
        <f>2*(Tabell1[[#This Row],[Recall]] * Tabell1[[#This Row],[Precision]]) / (Tabell1[[#This Row],[Recall]] + Tabell1[[#This Row],[Precision]])</f>
        <v>0.81558155203037919</v>
      </c>
      <c r="R5398">
        <v>6658</v>
      </c>
      <c r="S5398">
        <v>1434</v>
      </c>
      <c r="T5398">
        <v>2989</v>
      </c>
      <c r="U5398">
        <v>22</v>
      </c>
    </row>
    <row r="5399" spans="1:21" hidden="1" x14ac:dyDescent="0.3">
      <c r="A5399" s="23" t="s">
        <v>48</v>
      </c>
      <c r="B5399" s="23" t="s">
        <v>33</v>
      </c>
      <c r="C5399" s="24" t="s">
        <v>38</v>
      </c>
      <c r="D5399" s="24" t="s">
        <v>38</v>
      </c>
      <c r="E5399" t="s">
        <v>39</v>
      </c>
      <c r="F5399" s="19" t="s">
        <v>21</v>
      </c>
      <c r="G5399" s="25" t="s">
        <v>26</v>
      </c>
      <c r="H5399" s="25" t="s">
        <v>26</v>
      </c>
      <c r="I5399" s="25" t="s">
        <v>25</v>
      </c>
      <c r="J5399" s="25" t="s">
        <v>26</v>
      </c>
      <c r="K5399" s="26">
        <v>0.108676671981811</v>
      </c>
      <c r="L5399" s="26">
        <v>0.205451965332031</v>
      </c>
      <c r="N5399">
        <f>(Tabell1[[#This Row],[TP]]+Tabell1[[#This Row],[TN]])/(Tabell1[[#This Row],[TP]]+Tabell1[[#This Row],[TN]]+Tabell1[[#This Row],[FP]]+Tabell1[[#This Row],[FN]])</f>
        <v>0.72881203278393225</v>
      </c>
      <c r="O5399">
        <f>Tabell1[[#This Row],[TP]]/(Tabell1[[#This Row],[TP]]+Tabell1[[#This Row],[FP]])</f>
        <v>0.69016274489478591</v>
      </c>
      <c r="P5399">
        <f>Tabell1[[#This Row],[TP]]/(Tabell1[[#This Row],[TP]]+Tabell1[[#This Row],[FN]])</f>
        <v>0.99670658682634727</v>
      </c>
      <c r="Q5399">
        <f>2*(Tabell1[[#This Row],[Recall]] * Tabell1[[#This Row],[Precision]]) / (Tabell1[[#This Row],[Recall]] + Tabell1[[#This Row],[Precision]])</f>
        <v>0.81558155203037919</v>
      </c>
      <c r="R5399">
        <v>6658</v>
      </c>
      <c r="S5399">
        <v>1434</v>
      </c>
      <c r="T5399">
        <v>2989</v>
      </c>
      <c r="U5399">
        <v>22</v>
      </c>
    </row>
    <row r="5400" spans="1:21" hidden="1" x14ac:dyDescent="0.3">
      <c r="A5400" s="23" t="s">
        <v>48</v>
      </c>
      <c r="B5400" s="23" t="s">
        <v>33</v>
      </c>
      <c r="C5400" s="24" t="s">
        <v>38</v>
      </c>
      <c r="D5400" s="24" t="s">
        <v>38</v>
      </c>
      <c r="E5400" t="s">
        <v>39</v>
      </c>
      <c r="F5400" s="19" t="s">
        <v>21</v>
      </c>
      <c r="G5400" s="21" t="s">
        <v>29</v>
      </c>
      <c r="H5400" s="25" t="s">
        <v>26</v>
      </c>
      <c r="I5400" s="25" t="s">
        <v>25</v>
      </c>
      <c r="J5400" s="21" t="s">
        <v>29</v>
      </c>
      <c r="K5400" s="26">
        <v>0.102726221084594</v>
      </c>
      <c r="L5400" s="26">
        <v>0.20046401023864699</v>
      </c>
      <c r="N5400">
        <f>(Tabell1[[#This Row],[TP]]+Tabell1[[#This Row],[TN]])/(Tabell1[[#This Row],[TP]]+Tabell1[[#This Row],[TN]]+Tabell1[[#This Row],[FP]]+Tabell1[[#This Row],[FN]])</f>
        <v>0.72881203278393225</v>
      </c>
      <c r="O5400">
        <f>Tabell1[[#This Row],[TP]]/(Tabell1[[#This Row],[TP]]+Tabell1[[#This Row],[FP]])</f>
        <v>0.69016274489478591</v>
      </c>
      <c r="P5400">
        <f>Tabell1[[#This Row],[TP]]/(Tabell1[[#This Row],[TP]]+Tabell1[[#This Row],[FN]])</f>
        <v>0.99670658682634727</v>
      </c>
      <c r="Q5400">
        <f>2*(Tabell1[[#This Row],[Recall]] * Tabell1[[#This Row],[Precision]]) / (Tabell1[[#This Row],[Recall]] + Tabell1[[#This Row],[Precision]])</f>
        <v>0.81558155203037919</v>
      </c>
      <c r="R5400">
        <v>6658</v>
      </c>
      <c r="S5400">
        <v>1434</v>
      </c>
      <c r="T5400">
        <v>2989</v>
      </c>
      <c r="U5400">
        <v>22</v>
      </c>
    </row>
    <row r="5401" spans="1:21" hidden="1" x14ac:dyDescent="0.3">
      <c r="A5401" s="23" t="s">
        <v>48</v>
      </c>
      <c r="B5401" s="25" t="s">
        <v>22</v>
      </c>
      <c r="C5401" s="25" t="s">
        <v>36</v>
      </c>
      <c r="D5401" s="25" t="s">
        <v>36</v>
      </c>
      <c r="E5401" t="s">
        <v>37</v>
      </c>
      <c r="F5401" s="25" t="s">
        <v>30</v>
      </c>
      <c r="G5401" s="25" t="s">
        <v>26</v>
      </c>
      <c r="H5401" s="25" t="s">
        <v>26</v>
      </c>
      <c r="I5401" s="21"/>
      <c r="J5401" s="25" t="s">
        <v>26</v>
      </c>
      <c r="K5401" s="26">
        <v>0.29117774963378901</v>
      </c>
      <c r="L5401" s="26">
        <v>0.37301063537597601</v>
      </c>
      <c r="N5401">
        <f>(Tabell1[[#This Row],[TP]]+Tabell1[[#This Row],[TN]])/(Tabell1[[#This Row],[TP]]+Tabell1[[#This Row],[TN]]+Tabell1[[#This Row],[FP]]+Tabell1[[#This Row],[FN]])</f>
        <v>0.69708329523635371</v>
      </c>
      <c r="O5401">
        <f>Tabell1[[#This Row],[TP]]/(Tabell1[[#This Row],[TP]]+Tabell1[[#This Row],[FP]])</f>
        <v>0.68812953026452039</v>
      </c>
      <c r="P5401">
        <f>Tabell1[[#This Row],[TP]]/(Tabell1[[#This Row],[TP]]+Tabell1[[#This Row],[FN]])</f>
        <v>1</v>
      </c>
      <c r="Q5401">
        <f>2*(Tabell1[[#This Row],[Recall]] * Tabell1[[#This Row],[Precision]]) / (Tabell1[[#This Row],[Recall]] + Tabell1[[#This Row],[Precision]])</f>
        <v>0.81525678915964983</v>
      </c>
      <c r="R5401">
        <v>7310</v>
      </c>
      <c r="S5401">
        <v>314</v>
      </c>
      <c r="T5401">
        <v>3313</v>
      </c>
      <c r="U5401">
        <v>0</v>
      </c>
    </row>
    <row r="5402" spans="1:21" hidden="1" x14ac:dyDescent="0.3">
      <c r="A5402" s="23" t="s">
        <v>48</v>
      </c>
      <c r="B5402" s="25" t="s">
        <v>22</v>
      </c>
      <c r="C5402" s="25" t="s">
        <v>36</v>
      </c>
      <c r="D5402" s="25" t="s">
        <v>36</v>
      </c>
      <c r="E5402" t="s">
        <v>37</v>
      </c>
      <c r="F5402" s="25" t="s">
        <v>30</v>
      </c>
      <c r="G5402" s="21" t="s">
        <v>29</v>
      </c>
      <c r="H5402" s="25" t="s">
        <v>26</v>
      </c>
      <c r="I5402" s="21"/>
      <c r="J5402" s="25" t="s">
        <v>26</v>
      </c>
      <c r="K5402" s="26">
        <v>0.28428006172180098</v>
      </c>
      <c r="L5402" s="26">
        <v>0.35705828666687001</v>
      </c>
      <c r="N5402">
        <f>(Tabell1[[#This Row],[TP]]+Tabell1[[#This Row],[TN]])/(Tabell1[[#This Row],[TP]]+Tabell1[[#This Row],[TN]]+Tabell1[[#This Row],[FP]]+Tabell1[[#This Row],[FN]])</f>
        <v>0.69708329523635371</v>
      </c>
      <c r="O5402">
        <f>Tabell1[[#This Row],[TP]]/(Tabell1[[#This Row],[TP]]+Tabell1[[#This Row],[FP]])</f>
        <v>0.68812953026452039</v>
      </c>
      <c r="P5402">
        <f>Tabell1[[#This Row],[TP]]/(Tabell1[[#This Row],[TP]]+Tabell1[[#This Row],[FN]])</f>
        <v>1</v>
      </c>
      <c r="Q5402">
        <f>2*(Tabell1[[#This Row],[Recall]] * Tabell1[[#This Row],[Precision]]) / (Tabell1[[#This Row],[Recall]] + Tabell1[[#This Row],[Precision]])</f>
        <v>0.81525678915964983</v>
      </c>
      <c r="R5402">
        <v>7310</v>
      </c>
      <c r="S5402">
        <v>314</v>
      </c>
      <c r="T5402">
        <v>3313</v>
      </c>
      <c r="U5402">
        <v>0</v>
      </c>
    </row>
    <row r="5403" spans="1:21" hidden="1" x14ac:dyDescent="0.3">
      <c r="A5403" s="23" t="s">
        <v>48</v>
      </c>
      <c r="B5403" s="23" t="s">
        <v>33</v>
      </c>
      <c r="C5403" s="24" t="s">
        <v>38</v>
      </c>
      <c r="D5403" s="24" t="s">
        <v>38</v>
      </c>
      <c r="E5403" t="s">
        <v>39</v>
      </c>
      <c r="F5403" s="19" t="s">
        <v>21</v>
      </c>
      <c r="G5403" s="25" t="s">
        <v>26</v>
      </c>
      <c r="H5403" s="25" t="s">
        <v>26</v>
      </c>
      <c r="I5403" s="21"/>
      <c r="J5403" s="25" t="s">
        <v>26</v>
      </c>
      <c r="K5403" s="26">
        <v>0.101770639419555</v>
      </c>
      <c r="L5403" s="26">
        <v>0.19747209548950101</v>
      </c>
      <c r="N5403">
        <f>(Tabell1[[#This Row],[TP]]+Tabell1[[#This Row],[TN]])/(Tabell1[[#This Row],[TP]]+Tabell1[[#This Row],[TN]]+Tabell1[[#This Row],[FP]]+Tabell1[[#This Row],[FN]])</f>
        <v>0.72205710168422954</v>
      </c>
      <c r="O5403">
        <f>Tabell1[[#This Row],[TP]]/(Tabell1[[#This Row],[TP]]+Tabell1[[#This Row],[FP]])</f>
        <v>0.68476249228871067</v>
      </c>
      <c r="P5403">
        <f>Tabell1[[#This Row],[TP]]/(Tabell1[[#This Row],[TP]]+Tabell1[[#This Row],[FN]])</f>
        <v>0.99700598802395213</v>
      </c>
      <c r="Q5403">
        <f>2*(Tabell1[[#This Row],[Recall]] * Tabell1[[#This Row],[Precision]]) / (Tabell1[[#This Row],[Recall]] + Tabell1[[#This Row],[Precision]])</f>
        <v>0.81189808606607328</v>
      </c>
      <c r="R5403">
        <v>6660</v>
      </c>
      <c r="S5403">
        <v>1357</v>
      </c>
      <c r="T5403">
        <v>3066</v>
      </c>
      <c r="U5403">
        <v>20</v>
      </c>
    </row>
    <row r="5404" spans="1:21" hidden="1" x14ac:dyDescent="0.3">
      <c r="A5404" s="23" t="s">
        <v>48</v>
      </c>
      <c r="B5404" s="23" t="s">
        <v>33</v>
      </c>
      <c r="C5404" s="24" t="s">
        <v>38</v>
      </c>
      <c r="D5404" s="24" t="s">
        <v>38</v>
      </c>
      <c r="E5404" t="s">
        <v>39</v>
      </c>
      <c r="F5404" s="19" t="s">
        <v>21</v>
      </c>
      <c r="G5404" s="25" t="s">
        <v>26</v>
      </c>
      <c r="H5404" s="25" t="s">
        <v>26</v>
      </c>
      <c r="I5404" s="21"/>
      <c r="J5404" s="21" t="s">
        <v>29</v>
      </c>
      <c r="K5404" s="26">
        <v>0.101735591888427</v>
      </c>
      <c r="L5404" s="26">
        <v>0.19551587104797299</v>
      </c>
      <c r="N5404">
        <f>(Tabell1[[#This Row],[TP]]+Tabell1[[#This Row],[TN]])/(Tabell1[[#This Row],[TP]]+Tabell1[[#This Row],[TN]]+Tabell1[[#This Row],[FP]]+Tabell1[[#This Row],[FN]])</f>
        <v>0.72205710168422954</v>
      </c>
      <c r="O5404">
        <f>Tabell1[[#This Row],[TP]]/(Tabell1[[#This Row],[TP]]+Tabell1[[#This Row],[FP]])</f>
        <v>0.68476249228871067</v>
      </c>
      <c r="P5404">
        <f>Tabell1[[#This Row],[TP]]/(Tabell1[[#This Row],[TP]]+Tabell1[[#This Row],[FN]])</f>
        <v>0.99700598802395213</v>
      </c>
      <c r="Q5404">
        <f>2*(Tabell1[[#This Row],[Recall]] * Tabell1[[#This Row],[Precision]]) / (Tabell1[[#This Row],[Recall]] + Tabell1[[#This Row],[Precision]])</f>
        <v>0.81189808606607328</v>
      </c>
      <c r="R5404">
        <v>6660</v>
      </c>
      <c r="S5404">
        <v>1357</v>
      </c>
      <c r="T5404">
        <v>3066</v>
      </c>
      <c r="U5404">
        <v>20</v>
      </c>
    </row>
    <row r="5405" spans="1:21" hidden="1" x14ac:dyDescent="0.3">
      <c r="A5405" s="23" t="s">
        <v>48</v>
      </c>
      <c r="B5405" s="23" t="s">
        <v>33</v>
      </c>
      <c r="C5405" s="24" t="s">
        <v>38</v>
      </c>
      <c r="D5405" s="24" t="s">
        <v>38</v>
      </c>
      <c r="E5405" t="s">
        <v>39</v>
      </c>
      <c r="F5405" s="19" t="s">
        <v>21</v>
      </c>
      <c r="G5405" s="21" t="s">
        <v>29</v>
      </c>
      <c r="H5405" s="25" t="s">
        <v>26</v>
      </c>
      <c r="I5405" s="21"/>
      <c r="J5405" s="25" t="s">
        <v>26</v>
      </c>
      <c r="K5405" s="26">
        <v>9.8738670349121094E-2</v>
      </c>
      <c r="L5405" s="26">
        <v>0.18052506446838301</v>
      </c>
      <c r="N5405">
        <f>(Tabell1[[#This Row],[TP]]+Tabell1[[#This Row],[TN]])/(Tabell1[[#This Row],[TP]]+Tabell1[[#This Row],[TN]]+Tabell1[[#This Row],[FP]]+Tabell1[[#This Row],[FN]])</f>
        <v>0.72205710168422954</v>
      </c>
      <c r="O5405">
        <f>Tabell1[[#This Row],[TP]]/(Tabell1[[#This Row],[TP]]+Tabell1[[#This Row],[FP]])</f>
        <v>0.68476249228871067</v>
      </c>
      <c r="P5405">
        <f>Tabell1[[#This Row],[TP]]/(Tabell1[[#This Row],[TP]]+Tabell1[[#This Row],[FN]])</f>
        <v>0.99700598802395213</v>
      </c>
      <c r="Q5405">
        <f>2*(Tabell1[[#This Row],[Recall]] * Tabell1[[#This Row],[Precision]]) / (Tabell1[[#This Row],[Recall]] + Tabell1[[#This Row],[Precision]])</f>
        <v>0.81189808606607328</v>
      </c>
      <c r="R5405">
        <v>6660</v>
      </c>
      <c r="S5405">
        <v>1357</v>
      </c>
      <c r="T5405">
        <v>3066</v>
      </c>
      <c r="U5405">
        <v>20</v>
      </c>
    </row>
    <row r="5406" spans="1:21" hidden="1" x14ac:dyDescent="0.3">
      <c r="A5406" s="23" t="s">
        <v>48</v>
      </c>
      <c r="B5406" s="23" t="s">
        <v>33</v>
      </c>
      <c r="C5406" s="24" t="s">
        <v>38</v>
      </c>
      <c r="D5406" s="24" t="s">
        <v>38</v>
      </c>
      <c r="E5406" t="s">
        <v>39</v>
      </c>
      <c r="F5406" s="19" t="s">
        <v>21</v>
      </c>
      <c r="G5406" s="21" t="s">
        <v>29</v>
      </c>
      <c r="H5406" s="25" t="s">
        <v>26</v>
      </c>
      <c r="I5406" s="21"/>
      <c r="J5406" s="21" t="s">
        <v>29</v>
      </c>
      <c r="K5406" s="26">
        <v>9.6741914749145494E-2</v>
      </c>
      <c r="L5406" s="26">
        <v>0.2233726978302</v>
      </c>
      <c r="N5406">
        <f>(Tabell1[[#This Row],[TP]]+Tabell1[[#This Row],[TN]])/(Tabell1[[#This Row],[TP]]+Tabell1[[#This Row],[TN]]+Tabell1[[#This Row],[FP]]+Tabell1[[#This Row],[FN]])</f>
        <v>0.72205710168422954</v>
      </c>
      <c r="O5406">
        <f>Tabell1[[#This Row],[TP]]/(Tabell1[[#This Row],[TP]]+Tabell1[[#This Row],[FP]])</f>
        <v>0.68476249228871067</v>
      </c>
      <c r="P5406">
        <f>Tabell1[[#This Row],[TP]]/(Tabell1[[#This Row],[TP]]+Tabell1[[#This Row],[FN]])</f>
        <v>0.99700598802395213</v>
      </c>
      <c r="Q5406">
        <f>2*(Tabell1[[#This Row],[Recall]] * Tabell1[[#This Row],[Precision]]) / (Tabell1[[#This Row],[Recall]] + Tabell1[[#This Row],[Precision]])</f>
        <v>0.81189808606607328</v>
      </c>
      <c r="R5406">
        <v>6660</v>
      </c>
      <c r="S5406">
        <v>1357</v>
      </c>
      <c r="T5406">
        <v>3066</v>
      </c>
      <c r="U5406">
        <v>20</v>
      </c>
    </row>
    <row r="5407" spans="1:21" hidden="1" x14ac:dyDescent="0.3">
      <c r="A5407" s="23" t="s">
        <v>48</v>
      </c>
      <c r="B5407" s="23" t="s">
        <v>33</v>
      </c>
      <c r="C5407" s="24" t="s">
        <v>38</v>
      </c>
      <c r="D5407" s="24" t="s">
        <v>38</v>
      </c>
      <c r="E5407" t="s">
        <v>45</v>
      </c>
      <c r="F5407" s="19" t="s">
        <v>21</v>
      </c>
      <c r="G5407" s="21" t="s">
        <v>29</v>
      </c>
      <c r="H5407" s="25" t="s">
        <v>26</v>
      </c>
      <c r="I5407" s="25" t="s">
        <v>25</v>
      </c>
      <c r="J5407" s="25" t="s">
        <v>26</v>
      </c>
      <c r="K5407" s="26">
        <v>0.13068652153015101</v>
      </c>
      <c r="L5407" s="26">
        <v>0.31216907501220698</v>
      </c>
      <c r="N5407">
        <f>(Tabell1[[#This Row],[TP]]+Tabell1[[#This Row],[TN]])/(Tabell1[[#This Row],[TP]]+Tabell1[[#This Row],[TN]]+Tabell1[[#This Row],[FP]]+Tabell1[[#This Row],[FN]])</f>
        <v>0.72332158669919577</v>
      </c>
      <c r="O5407">
        <f>Tabell1[[#This Row],[TP]]/(Tabell1[[#This Row],[TP]]+Tabell1[[#This Row],[FP]])</f>
        <v>0.6843033509700176</v>
      </c>
      <c r="P5407">
        <f>Tabell1[[#This Row],[TP]]/(Tabell1[[#This Row],[TP]]+Tabell1[[#This Row],[FN]])</f>
        <v>0.9971277399848828</v>
      </c>
      <c r="Q5407">
        <f>2*(Tabell1[[#This Row],[Recall]] * Tabell1[[#This Row],[Precision]]) / (Tabell1[[#This Row],[Recall]] + Tabell1[[#This Row],[Precision]])</f>
        <v>0.81161560231327667</v>
      </c>
      <c r="R5407">
        <v>6596</v>
      </c>
      <c r="S5407">
        <v>1409</v>
      </c>
      <c r="T5407">
        <v>3043</v>
      </c>
      <c r="U5407">
        <v>19</v>
      </c>
    </row>
    <row r="5408" spans="1:21" hidden="1" x14ac:dyDescent="0.3">
      <c r="A5408" s="23" t="s">
        <v>48</v>
      </c>
      <c r="B5408" s="23" t="s">
        <v>33</v>
      </c>
      <c r="C5408" s="24" t="s">
        <v>38</v>
      </c>
      <c r="D5408" s="24" t="s">
        <v>38</v>
      </c>
      <c r="E5408" t="s">
        <v>45</v>
      </c>
      <c r="F5408" s="19" t="s">
        <v>21</v>
      </c>
      <c r="G5408" s="21" t="s">
        <v>29</v>
      </c>
      <c r="H5408" s="25" t="s">
        <v>26</v>
      </c>
      <c r="I5408" s="25" t="s">
        <v>25</v>
      </c>
      <c r="J5408" s="21" t="s">
        <v>29</v>
      </c>
      <c r="K5408" s="26">
        <v>0.128697395324707</v>
      </c>
      <c r="L5408" s="26">
        <v>0.30120110511779702</v>
      </c>
      <c r="N5408">
        <f>(Tabell1[[#This Row],[TP]]+Tabell1[[#This Row],[TN]])/(Tabell1[[#This Row],[TP]]+Tabell1[[#This Row],[TN]]+Tabell1[[#This Row],[FP]]+Tabell1[[#This Row],[FN]])</f>
        <v>0.72332158669919577</v>
      </c>
      <c r="O5408">
        <f>Tabell1[[#This Row],[TP]]/(Tabell1[[#This Row],[TP]]+Tabell1[[#This Row],[FP]])</f>
        <v>0.6843033509700176</v>
      </c>
      <c r="P5408">
        <f>Tabell1[[#This Row],[TP]]/(Tabell1[[#This Row],[TP]]+Tabell1[[#This Row],[FN]])</f>
        <v>0.9971277399848828</v>
      </c>
      <c r="Q5408">
        <f>2*(Tabell1[[#This Row],[Recall]] * Tabell1[[#This Row],[Precision]]) / (Tabell1[[#This Row],[Recall]] + Tabell1[[#This Row],[Precision]])</f>
        <v>0.81161560231327667</v>
      </c>
      <c r="R5408">
        <v>6596</v>
      </c>
      <c r="S5408">
        <v>1409</v>
      </c>
      <c r="T5408">
        <v>3043</v>
      </c>
      <c r="U5408">
        <v>19</v>
      </c>
    </row>
    <row r="5409" spans="1:21" hidden="1" x14ac:dyDescent="0.3">
      <c r="A5409" s="23" t="s">
        <v>48</v>
      </c>
      <c r="B5409" s="23" t="s">
        <v>33</v>
      </c>
      <c r="C5409" s="24" t="s">
        <v>38</v>
      </c>
      <c r="D5409" s="24" t="s">
        <v>38</v>
      </c>
      <c r="E5409" t="s">
        <v>45</v>
      </c>
      <c r="F5409" s="25" t="s">
        <v>30</v>
      </c>
      <c r="G5409" s="25" t="s">
        <v>26</v>
      </c>
      <c r="H5409" s="25" t="s">
        <v>26</v>
      </c>
      <c r="I5409" s="25" t="s">
        <v>25</v>
      </c>
      <c r="J5409" s="25" t="s">
        <v>26</v>
      </c>
      <c r="K5409" s="26">
        <v>0.20944094657897899</v>
      </c>
      <c r="L5409" s="26">
        <v>0.43335533142089799</v>
      </c>
      <c r="N5409">
        <f>(Tabell1[[#This Row],[TP]]+Tabell1[[#This Row],[TN]])/(Tabell1[[#This Row],[TP]]+Tabell1[[#This Row],[TN]]+Tabell1[[#This Row],[FP]]+Tabell1[[#This Row],[FN]])</f>
        <v>0.72359266287160029</v>
      </c>
      <c r="O5409">
        <f>Tabell1[[#This Row],[TP]]/(Tabell1[[#This Row],[TP]]+Tabell1[[#This Row],[FP]])</f>
        <v>0.68482328482328481</v>
      </c>
      <c r="P5409">
        <f>Tabell1[[#This Row],[TP]]/(Tabell1[[#This Row],[TP]]+Tabell1[[#This Row],[FN]])</f>
        <v>0.99591836734693873</v>
      </c>
      <c r="Q5409">
        <f>2*(Tabell1[[#This Row],[Recall]] * Tabell1[[#This Row],[Precision]]) / (Tabell1[[#This Row],[Recall]] + Tabell1[[#This Row],[Precision]])</f>
        <v>0.81157991992608569</v>
      </c>
      <c r="R5409">
        <v>6588</v>
      </c>
      <c r="S5409">
        <v>1420</v>
      </c>
      <c r="T5409">
        <v>3032</v>
      </c>
      <c r="U5409">
        <v>27</v>
      </c>
    </row>
    <row r="5410" spans="1:21" hidden="1" x14ac:dyDescent="0.3">
      <c r="A5410" s="23" t="s">
        <v>48</v>
      </c>
      <c r="B5410" s="23" t="s">
        <v>33</v>
      </c>
      <c r="C5410" s="24" t="s">
        <v>38</v>
      </c>
      <c r="D5410" s="24" t="s">
        <v>38</v>
      </c>
      <c r="E5410" t="s">
        <v>45</v>
      </c>
      <c r="F5410" s="25" t="s">
        <v>30</v>
      </c>
      <c r="G5410" s="25" t="s">
        <v>26</v>
      </c>
      <c r="H5410" s="25" t="s">
        <v>26</v>
      </c>
      <c r="I5410" s="25" t="s">
        <v>25</v>
      </c>
      <c r="J5410" s="21" t="s">
        <v>29</v>
      </c>
      <c r="K5410" s="26">
        <v>0.177526235580444</v>
      </c>
      <c r="L5410" s="26">
        <v>0.42754411697387601</v>
      </c>
      <c r="N5410">
        <f>(Tabell1[[#This Row],[TP]]+Tabell1[[#This Row],[TN]])/(Tabell1[[#This Row],[TP]]+Tabell1[[#This Row],[TN]]+Tabell1[[#This Row],[FP]]+Tabell1[[#This Row],[FN]])</f>
        <v>0.72359266287160029</v>
      </c>
      <c r="O5410">
        <f>Tabell1[[#This Row],[TP]]/(Tabell1[[#This Row],[TP]]+Tabell1[[#This Row],[FP]])</f>
        <v>0.68482328482328481</v>
      </c>
      <c r="P5410">
        <f>Tabell1[[#This Row],[TP]]/(Tabell1[[#This Row],[TP]]+Tabell1[[#This Row],[FN]])</f>
        <v>0.99591836734693873</v>
      </c>
      <c r="Q5410">
        <f>2*(Tabell1[[#This Row],[Recall]] * Tabell1[[#This Row],[Precision]]) / (Tabell1[[#This Row],[Recall]] + Tabell1[[#This Row],[Precision]])</f>
        <v>0.81157991992608569</v>
      </c>
      <c r="R5410">
        <v>6588</v>
      </c>
      <c r="S5410">
        <v>1420</v>
      </c>
      <c r="T5410">
        <v>3032</v>
      </c>
      <c r="U5410">
        <v>27</v>
      </c>
    </row>
    <row r="5411" spans="1:21" hidden="1" x14ac:dyDescent="0.3">
      <c r="A5411" s="23" t="s">
        <v>48</v>
      </c>
      <c r="B5411" s="23" t="s">
        <v>33</v>
      </c>
      <c r="C5411" s="25" t="s">
        <v>36</v>
      </c>
      <c r="D5411" s="25" t="s">
        <v>36</v>
      </c>
      <c r="E5411" t="s">
        <v>37</v>
      </c>
      <c r="F5411" s="25" t="s">
        <v>30</v>
      </c>
      <c r="G5411" s="21" t="s">
        <v>29</v>
      </c>
      <c r="H5411" s="25" t="s">
        <v>26</v>
      </c>
      <c r="I5411" s="25" t="s">
        <v>25</v>
      </c>
      <c r="J5411" s="25" t="s">
        <v>26</v>
      </c>
      <c r="K5411" s="26">
        <v>0.191672563552856</v>
      </c>
      <c r="L5411" s="26">
        <v>0.39293289184570301</v>
      </c>
      <c r="N5411">
        <f>(Tabell1[[#This Row],[TP]]+Tabell1[[#This Row],[TN]])/(Tabell1[[#This Row],[TP]]+Tabell1[[#This Row],[TN]]+Tabell1[[#This Row],[FP]]+Tabell1[[#This Row],[FN]])</f>
        <v>0.68044253451586356</v>
      </c>
      <c r="O5411">
        <f>Tabell1[[#This Row],[TP]]/(Tabell1[[#This Row],[TP]]+Tabell1[[#This Row],[FP]])</f>
        <v>0.67653863951874127</v>
      </c>
      <c r="P5411">
        <f>Tabell1[[#This Row],[TP]]/(Tabell1[[#This Row],[TP]]+Tabell1[[#This Row],[FN]])</f>
        <v>1</v>
      </c>
      <c r="Q5411">
        <f>2*(Tabell1[[#This Row],[Recall]] * Tabell1[[#This Row],[Precision]]) / (Tabell1[[#This Row],[Recall]] + Tabell1[[#This Row],[Precision]])</f>
        <v>0.80706596743030623</v>
      </c>
      <c r="R5411">
        <v>7310</v>
      </c>
      <c r="S5411">
        <v>132</v>
      </c>
      <c r="T5411">
        <v>3495</v>
      </c>
      <c r="U5411">
        <v>0</v>
      </c>
    </row>
    <row r="5412" spans="1:21" hidden="1" x14ac:dyDescent="0.3">
      <c r="A5412" s="23" t="s">
        <v>48</v>
      </c>
      <c r="B5412" s="23" t="s">
        <v>33</v>
      </c>
      <c r="C5412" s="25" t="s">
        <v>36</v>
      </c>
      <c r="D5412" s="25" t="s">
        <v>36</v>
      </c>
      <c r="E5412" t="s">
        <v>37</v>
      </c>
      <c r="F5412" s="25" t="s">
        <v>30</v>
      </c>
      <c r="G5412" s="25" t="s">
        <v>26</v>
      </c>
      <c r="H5412" s="25" t="s">
        <v>26</v>
      </c>
      <c r="I5412" s="25" t="s">
        <v>25</v>
      </c>
      <c r="J5412" s="21" t="s">
        <v>29</v>
      </c>
      <c r="K5412" s="26">
        <v>0.16711187362670801</v>
      </c>
      <c r="L5412" s="26">
        <v>0.35505890846252403</v>
      </c>
      <c r="N5412">
        <f>(Tabell1[[#This Row],[TP]]+Tabell1[[#This Row],[TN]])/(Tabell1[[#This Row],[TP]]+Tabell1[[#This Row],[TN]]+Tabell1[[#This Row],[FP]]+Tabell1[[#This Row],[FN]])</f>
        <v>0.68044253451586356</v>
      </c>
      <c r="O5412">
        <f>Tabell1[[#This Row],[TP]]/(Tabell1[[#This Row],[TP]]+Tabell1[[#This Row],[FP]])</f>
        <v>0.67653863951874127</v>
      </c>
      <c r="P5412">
        <f>Tabell1[[#This Row],[TP]]/(Tabell1[[#This Row],[TP]]+Tabell1[[#This Row],[FN]])</f>
        <v>1</v>
      </c>
      <c r="Q5412">
        <f>2*(Tabell1[[#This Row],[Recall]] * Tabell1[[#This Row],[Precision]]) / (Tabell1[[#This Row],[Recall]] + Tabell1[[#This Row],[Precision]])</f>
        <v>0.80706596743030623</v>
      </c>
      <c r="R5412">
        <v>7310</v>
      </c>
      <c r="S5412">
        <v>132</v>
      </c>
      <c r="T5412">
        <v>3495</v>
      </c>
      <c r="U5412">
        <v>0</v>
      </c>
    </row>
    <row r="5413" spans="1:21" hidden="1" x14ac:dyDescent="0.3">
      <c r="A5413" s="23" t="s">
        <v>48</v>
      </c>
      <c r="B5413" s="23" t="s">
        <v>33</v>
      </c>
      <c r="C5413" s="25" t="s">
        <v>36</v>
      </c>
      <c r="D5413" s="25" t="s">
        <v>36</v>
      </c>
      <c r="E5413" t="s">
        <v>37</v>
      </c>
      <c r="F5413" s="25" t="s">
        <v>30</v>
      </c>
      <c r="G5413" s="25" t="s">
        <v>26</v>
      </c>
      <c r="H5413" s="25" t="s">
        <v>26</v>
      </c>
      <c r="I5413" s="25" t="s">
        <v>25</v>
      </c>
      <c r="J5413" s="25" t="s">
        <v>26</v>
      </c>
      <c r="K5413" s="26">
        <v>0.16257238388061501</v>
      </c>
      <c r="L5413" s="26">
        <v>0.38604855537414501</v>
      </c>
      <c r="N5413">
        <f>(Tabell1[[#This Row],[TP]]+Tabell1[[#This Row],[TN]])/(Tabell1[[#This Row],[TP]]+Tabell1[[#This Row],[TN]]+Tabell1[[#This Row],[FP]]+Tabell1[[#This Row],[FN]])</f>
        <v>0.68044253451586356</v>
      </c>
      <c r="O5413">
        <f>Tabell1[[#This Row],[TP]]/(Tabell1[[#This Row],[TP]]+Tabell1[[#This Row],[FP]])</f>
        <v>0.67653863951874127</v>
      </c>
      <c r="P5413">
        <f>Tabell1[[#This Row],[TP]]/(Tabell1[[#This Row],[TP]]+Tabell1[[#This Row],[FN]])</f>
        <v>1</v>
      </c>
      <c r="Q5413">
        <f>2*(Tabell1[[#This Row],[Recall]] * Tabell1[[#This Row],[Precision]]) / (Tabell1[[#This Row],[Recall]] + Tabell1[[#This Row],[Precision]])</f>
        <v>0.80706596743030623</v>
      </c>
      <c r="R5413">
        <v>7310</v>
      </c>
      <c r="S5413">
        <v>132</v>
      </c>
      <c r="T5413">
        <v>3495</v>
      </c>
      <c r="U5413">
        <v>0</v>
      </c>
    </row>
    <row r="5414" spans="1:21" hidden="1" x14ac:dyDescent="0.3">
      <c r="A5414" s="23" t="s">
        <v>48</v>
      </c>
      <c r="B5414" s="23" t="s">
        <v>33</v>
      </c>
      <c r="C5414" s="25" t="s">
        <v>36</v>
      </c>
      <c r="D5414" s="25" t="s">
        <v>36</v>
      </c>
      <c r="E5414" t="s">
        <v>37</v>
      </c>
      <c r="F5414" s="25" t="s">
        <v>30</v>
      </c>
      <c r="G5414" s="21" t="s">
        <v>29</v>
      </c>
      <c r="H5414" s="25" t="s">
        <v>26</v>
      </c>
      <c r="I5414" s="25" t="s">
        <v>25</v>
      </c>
      <c r="J5414" s="21" t="s">
        <v>29</v>
      </c>
      <c r="K5414" s="26">
        <v>0.15758824348449699</v>
      </c>
      <c r="L5414" s="26">
        <v>0.355062246322631</v>
      </c>
      <c r="N5414">
        <f>(Tabell1[[#This Row],[TP]]+Tabell1[[#This Row],[TN]])/(Tabell1[[#This Row],[TP]]+Tabell1[[#This Row],[TN]]+Tabell1[[#This Row],[FP]]+Tabell1[[#This Row],[FN]])</f>
        <v>0.68044253451586356</v>
      </c>
      <c r="O5414">
        <f>Tabell1[[#This Row],[TP]]/(Tabell1[[#This Row],[TP]]+Tabell1[[#This Row],[FP]])</f>
        <v>0.67653863951874127</v>
      </c>
      <c r="P5414">
        <f>Tabell1[[#This Row],[TP]]/(Tabell1[[#This Row],[TP]]+Tabell1[[#This Row],[FN]])</f>
        <v>1</v>
      </c>
      <c r="Q5414">
        <f>2*(Tabell1[[#This Row],[Recall]] * Tabell1[[#This Row],[Precision]]) / (Tabell1[[#This Row],[Recall]] + Tabell1[[#This Row],[Precision]])</f>
        <v>0.80706596743030623</v>
      </c>
      <c r="R5414">
        <v>7310</v>
      </c>
      <c r="S5414">
        <v>132</v>
      </c>
      <c r="T5414">
        <v>3495</v>
      </c>
      <c r="U5414">
        <v>0</v>
      </c>
    </row>
    <row r="5415" spans="1:21" hidden="1" x14ac:dyDescent="0.3">
      <c r="A5415" s="23" t="s">
        <v>48</v>
      </c>
      <c r="B5415" s="23" t="s">
        <v>33</v>
      </c>
      <c r="C5415" s="25" t="s">
        <v>36</v>
      </c>
      <c r="D5415" s="25" t="s">
        <v>36</v>
      </c>
      <c r="E5415" t="s">
        <v>44</v>
      </c>
      <c r="F5415" s="25" t="s">
        <v>30</v>
      </c>
      <c r="G5415" s="25" t="s">
        <v>26</v>
      </c>
      <c r="H5415" s="25" t="s">
        <v>26</v>
      </c>
      <c r="I5415" s="21"/>
      <c r="J5415" s="21" t="s">
        <v>29</v>
      </c>
      <c r="K5415" s="26">
        <v>0.26774144172668402</v>
      </c>
      <c r="L5415" s="26">
        <v>0.61187505722045898</v>
      </c>
      <c r="N5415">
        <f>(Tabell1[[#This Row],[TP]]+Tabell1[[#This Row],[TN]])/(Tabell1[[#This Row],[TP]]+Tabell1[[#This Row],[TN]]+Tabell1[[#This Row],[FP]]+Tabell1[[#This Row],[FN]])</f>
        <v>0.67779192433612223</v>
      </c>
      <c r="O5415">
        <f>Tabell1[[#This Row],[TP]]/(Tabell1[[#This Row],[TP]]+Tabell1[[#This Row],[FP]])</f>
        <v>0.67587847730600292</v>
      </c>
      <c r="P5415">
        <f>Tabell1[[#This Row],[TP]]/(Tabell1[[#This Row],[TP]]+Tabell1[[#This Row],[FN]])</f>
        <v>0.99986462704751589</v>
      </c>
      <c r="Q5415">
        <f>2*(Tabell1[[#This Row],[Recall]] * Tabell1[[#This Row],[Precision]]) / (Tabell1[[#This Row],[Recall]] + Tabell1[[#This Row],[Precision]])</f>
        <v>0.80655200655200654</v>
      </c>
      <c r="R5415">
        <v>7386</v>
      </c>
      <c r="S5415">
        <v>67</v>
      </c>
      <c r="T5415">
        <v>3542</v>
      </c>
      <c r="U5415">
        <v>1</v>
      </c>
    </row>
    <row r="5416" spans="1:21" hidden="1" x14ac:dyDescent="0.3">
      <c r="A5416" s="23" t="s">
        <v>48</v>
      </c>
      <c r="B5416" s="23" t="s">
        <v>33</v>
      </c>
      <c r="C5416" s="25" t="s">
        <v>36</v>
      </c>
      <c r="D5416" s="25" t="s">
        <v>36</v>
      </c>
      <c r="E5416" t="s">
        <v>44</v>
      </c>
      <c r="F5416" s="25" t="s">
        <v>30</v>
      </c>
      <c r="G5416" s="25" t="s">
        <v>26</v>
      </c>
      <c r="H5416" s="25" t="s">
        <v>26</v>
      </c>
      <c r="I5416" s="21"/>
      <c r="J5416" s="25" t="s">
        <v>26</v>
      </c>
      <c r="K5416" s="26">
        <v>0.256790161132812</v>
      </c>
      <c r="L5416" s="26">
        <v>0.627718925476074</v>
      </c>
      <c r="N5416">
        <f>(Tabell1[[#This Row],[TP]]+Tabell1[[#This Row],[TN]])/(Tabell1[[#This Row],[TP]]+Tabell1[[#This Row],[TN]]+Tabell1[[#This Row],[FP]]+Tabell1[[#This Row],[FN]])</f>
        <v>0.67779192433612223</v>
      </c>
      <c r="O5416">
        <f>Tabell1[[#This Row],[TP]]/(Tabell1[[#This Row],[TP]]+Tabell1[[#This Row],[FP]])</f>
        <v>0.67587847730600292</v>
      </c>
      <c r="P5416">
        <f>Tabell1[[#This Row],[TP]]/(Tabell1[[#This Row],[TP]]+Tabell1[[#This Row],[FN]])</f>
        <v>0.99986462704751589</v>
      </c>
      <c r="Q5416">
        <f>2*(Tabell1[[#This Row],[Recall]] * Tabell1[[#This Row],[Precision]]) / (Tabell1[[#This Row],[Recall]] + Tabell1[[#This Row],[Precision]])</f>
        <v>0.80655200655200654</v>
      </c>
      <c r="R5416">
        <v>7386</v>
      </c>
      <c r="S5416">
        <v>67</v>
      </c>
      <c r="T5416">
        <v>3542</v>
      </c>
      <c r="U5416">
        <v>1</v>
      </c>
    </row>
    <row r="5417" spans="1:21" hidden="1" x14ac:dyDescent="0.3">
      <c r="A5417" s="23" t="s">
        <v>48</v>
      </c>
      <c r="B5417" s="23" t="s">
        <v>33</v>
      </c>
      <c r="C5417" s="25" t="s">
        <v>36</v>
      </c>
      <c r="D5417" s="25" t="s">
        <v>36</v>
      </c>
      <c r="E5417" t="s">
        <v>44</v>
      </c>
      <c r="F5417" s="25" t="s">
        <v>30</v>
      </c>
      <c r="G5417" s="21" t="s">
        <v>29</v>
      </c>
      <c r="H5417" s="25" t="s">
        <v>26</v>
      </c>
      <c r="I5417" s="21"/>
      <c r="J5417" s="21" t="s">
        <v>29</v>
      </c>
      <c r="K5417" s="26">
        <v>0.25797677040100098</v>
      </c>
      <c r="L5417" s="26">
        <v>0.58034276962280196</v>
      </c>
      <c r="N5417">
        <f>(Tabell1[[#This Row],[TP]]+Tabell1[[#This Row],[TN]])/(Tabell1[[#This Row],[TP]]+Tabell1[[#This Row],[TN]]+Tabell1[[#This Row],[FP]]+Tabell1[[#This Row],[FN]])</f>
        <v>0.67688250272826478</v>
      </c>
      <c r="O5417">
        <f>Tabell1[[#This Row],[TP]]/(Tabell1[[#This Row],[TP]]+Tabell1[[#This Row],[FP]])</f>
        <v>0.67522851919561244</v>
      </c>
      <c r="P5417">
        <f>Tabell1[[#This Row],[TP]]/(Tabell1[[#This Row],[TP]]+Tabell1[[#This Row],[FN]])</f>
        <v>1</v>
      </c>
      <c r="Q5417">
        <f>2*(Tabell1[[#This Row],[Recall]] * Tabell1[[#This Row],[Precision]]) / (Tabell1[[#This Row],[Recall]] + Tabell1[[#This Row],[Precision]])</f>
        <v>0.80613302777323081</v>
      </c>
      <c r="R5417">
        <v>7387</v>
      </c>
      <c r="S5417">
        <v>56</v>
      </c>
      <c r="T5417">
        <v>3553</v>
      </c>
      <c r="U5417">
        <v>0</v>
      </c>
    </row>
    <row r="5418" spans="1:21" hidden="1" x14ac:dyDescent="0.3">
      <c r="A5418" s="23" t="s">
        <v>48</v>
      </c>
      <c r="B5418" s="23" t="s">
        <v>33</v>
      </c>
      <c r="C5418" s="25" t="s">
        <v>36</v>
      </c>
      <c r="D5418" s="25" t="s">
        <v>36</v>
      </c>
      <c r="E5418" t="s">
        <v>44</v>
      </c>
      <c r="F5418" s="25" t="s">
        <v>30</v>
      </c>
      <c r="G5418" s="21" t="s">
        <v>29</v>
      </c>
      <c r="H5418" s="25" t="s">
        <v>26</v>
      </c>
      <c r="I5418" s="21"/>
      <c r="J5418" s="25" t="s">
        <v>26</v>
      </c>
      <c r="K5418" s="26">
        <v>0.24462509155273399</v>
      </c>
      <c r="L5418" s="26">
        <v>0.56545233726501398</v>
      </c>
      <c r="N5418">
        <f>(Tabell1[[#This Row],[TP]]+Tabell1[[#This Row],[TN]])/(Tabell1[[#This Row],[TP]]+Tabell1[[#This Row],[TN]]+Tabell1[[#This Row],[FP]]+Tabell1[[#This Row],[FN]])</f>
        <v>0.67688250272826478</v>
      </c>
      <c r="O5418">
        <f>Tabell1[[#This Row],[TP]]/(Tabell1[[#This Row],[TP]]+Tabell1[[#This Row],[FP]])</f>
        <v>0.67522851919561244</v>
      </c>
      <c r="P5418">
        <f>Tabell1[[#This Row],[TP]]/(Tabell1[[#This Row],[TP]]+Tabell1[[#This Row],[FN]])</f>
        <v>1</v>
      </c>
      <c r="Q5418">
        <f>2*(Tabell1[[#This Row],[Recall]] * Tabell1[[#This Row],[Precision]]) / (Tabell1[[#This Row],[Recall]] + Tabell1[[#This Row],[Precision]])</f>
        <v>0.80613302777323081</v>
      </c>
      <c r="R5418">
        <v>7387</v>
      </c>
      <c r="S5418">
        <v>56</v>
      </c>
      <c r="T5418">
        <v>3553</v>
      </c>
      <c r="U5418">
        <v>0</v>
      </c>
    </row>
    <row r="5419" spans="1:21" hidden="1" x14ac:dyDescent="0.3">
      <c r="A5419" s="23" t="s">
        <v>48</v>
      </c>
      <c r="B5419" s="23" t="s">
        <v>33</v>
      </c>
      <c r="C5419" s="25" t="s">
        <v>36</v>
      </c>
      <c r="D5419" s="25" t="s">
        <v>36</v>
      </c>
      <c r="E5419" t="s">
        <v>37</v>
      </c>
      <c r="F5419" s="19" t="s">
        <v>21</v>
      </c>
      <c r="G5419" s="25" t="s">
        <v>26</v>
      </c>
      <c r="H5419" s="25" t="s">
        <v>26</v>
      </c>
      <c r="I5419" s="25" t="s">
        <v>25</v>
      </c>
      <c r="J5419" s="25" t="s">
        <v>26</v>
      </c>
      <c r="K5419" s="26">
        <v>0.12580394744873</v>
      </c>
      <c r="L5419" s="26">
        <v>0.21097683906555101</v>
      </c>
      <c r="N5419">
        <f>(Tabell1[[#This Row],[TP]]+Tabell1[[#This Row],[TN]])/(Tabell1[[#This Row],[TP]]+Tabell1[[#This Row],[TN]]+Tabell1[[#This Row],[FP]]+Tabell1[[#This Row],[FN]])</f>
        <v>0.67797385023315349</v>
      </c>
      <c r="O5419">
        <f>Tabell1[[#This Row],[TP]]/(Tabell1[[#This Row],[TP]]+Tabell1[[#This Row],[FP]])</f>
        <v>0.67485228951255538</v>
      </c>
      <c r="P5419">
        <f>Tabell1[[#This Row],[TP]]/(Tabell1[[#This Row],[TP]]+Tabell1[[#This Row],[FN]])</f>
        <v>1</v>
      </c>
      <c r="Q5419">
        <f>2*(Tabell1[[#This Row],[Recall]] * Tabell1[[#This Row],[Precision]]) / (Tabell1[[#This Row],[Recall]] + Tabell1[[#This Row],[Precision]])</f>
        <v>0.80586484400837843</v>
      </c>
      <c r="R5419">
        <v>7310</v>
      </c>
      <c r="S5419">
        <v>105</v>
      </c>
      <c r="T5419">
        <v>3522</v>
      </c>
      <c r="U5419">
        <v>0</v>
      </c>
    </row>
    <row r="5420" spans="1:21" hidden="1" x14ac:dyDescent="0.3">
      <c r="A5420" s="23" t="s">
        <v>48</v>
      </c>
      <c r="B5420" s="23" t="s">
        <v>33</v>
      </c>
      <c r="C5420" s="25" t="s">
        <v>36</v>
      </c>
      <c r="D5420" s="25" t="s">
        <v>36</v>
      </c>
      <c r="E5420" t="s">
        <v>37</v>
      </c>
      <c r="F5420" s="19" t="s">
        <v>21</v>
      </c>
      <c r="G5420" s="21" t="s">
        <v>29</v>
      </c>
      <c r="H5420" s="25" t="s">
        <v>26</v>
      </c>
      <c r="I5420" s="25" t="s">
        <v>25</v>
      </c>
      <c r="J5420" s="25" t="s">
        <v>26</v>
      </c>
      <c r="K5420" s="26">
        <v>0.12569618225097601</v>
      </c>
      <c r="L5420" s="26">
        <v>0.199114799499511</v>
      </c>
      <c r="N5420">
        <f>(Tabell1[[#This Row],[TP]]+Tabell1[[#This Row],[TN]])/(Tabell1[[#This Row],[TP]]+Tabell1[[#This Row],[TN]]+Tabell1[[#This Row],[FP]]+Tabell1[[#This Row],[FN]])</f>
        <v>0.67797385023315349</v>
      </c>
      <c r="O5420">
        <f>Tabell1[[#This Row],[TP]]/(Tabell1[[#This Row],[TP]]+Tabell1[[#This Row],[FP]])</f>
        <v>0.67485228951255538</v>
      </c>
      <c r="P5420">
        <f>Tabell1[[#This Row],[TP]]/(Tabell1[[#This Row],[TP]]+Tabell1[[#This Row],[FN]])</f>
        <v>1</v>
      </c>
      <c r="Q5420">
        <f>2*(Tabell1[[#This Row],[Recall]] * Tabell1[[#This Row],[Precision]]) / (Tabell1[[#This Row],[Recall]] + Tabell1[[#This Row],[Precision]])</f>
        <v>0.80586484400837843</v>
      </c>
      <c r="R5420">
        <v>7310</v>
      </c>
      <c r="S5420">
        <v>105</v>
      </c>
      <c r="T5420">
        <v>3522</v>
      </c>
      <c r="U5420">
        <v>0</v>
      </c>
    </row>
    <row r="5421" spans="1:21" hidden="1" x14ac:dyDescent="0.3">
      <c r="A5421" s="23" t="s">
        <v>48</v>
      </c>
      <c r="B5421" s="23" t="s">
        <v>33</v>
      </c>
      <c r="C5421" s="25" t="s">
        <v>36</v>
      </c>
      <c r="D5421" s="25" t="s">
        <v>36</v>
      </c>
      <c r="E5421" t="s">
        <v>37</v>
      </c>
      <c r="F5421" s="19" t="s">
        <v>21</v>
      </c>
      <c r="G5421" s="25" t="s">
        <v>26</v>
      </c>
      <c r="H5421" s="25" t="s">
        <v>26</v>
      </c>
      <c r="I5421" s="25" t="s">
        <v>25</v>
      </c>
      <c r="J5421" s="21" t="s">
        <v>29</v>
      </c>
      <c r="K5421" s="26">
        <v>0.12170934677124</v>
      </c>
      <c r="L5421" s="26">
        <v>0.23338484764099099</v>
      </c>
      <c r="N5421">
        <f>(Tabell1[[#This Row],[TP]]+Tabell1[[#This Row],[TN]])/(Tabell1[[#This Row],[TP]]+Tabell1[[#This Row],[TN]]+Tabell1[[#This Row],[FP]]+Tabell1[[#This Row],[FN]])</f>
        <v>0.67797385023315349</v>
      </c>
      <c r="O5421">
        <f>Tabell1[[#This Row],[TP]]/(Tabell1[[#This Row],[TP]]+Tabell1[[#This Row],[FP]])</f>
        <v>0.67485228951255538</v>
      </c>
      <c r="P5421">
        <f>Tabell1[[#This Row],[TP]]/(Tabell1[[#This Row],[TP]]+Tabell1[[#This Row],[FN]])</f>
        <v>1</v>
      </c>
      <c r="Q5421">
        <f>2*(Tabell1[[#This Row],[Recall]] * Tabell1[[#This Row],[Precision]]) / (Tabell1[[#This Row],[Recall]] + Tabell1[[#This Row],[Precision]])</f>
        <v>0.80586484400837843</v>
      </c>
      <c r="R5421">
        <v>7310</v>
      </c>
      <c r="S5421">
        <v>105</v>
      </c>
      <c r="T5421">
        <v>3522</v>
      </c>
      <c r="U5421">
        <v>0</v>
      </c>
    </row>
    <row r="5422" spans="1:21" hidden="1" x14ac:dyDescent="0.3">
      <c r="A5422" s="23" t="s">
        <v>48</v>
      </c>
      <c r="B5422" s="23" t="s">
        <v>33</v>
      </c>
      <c r="C5422" s="25" t="s">
        <v>36</v>
      </c>
      <c r="D5422" s="25" t="s">
        <v>36</v>
      </c>
      <c r="E5422" t="s">
        <v>37</v>
      </c>
      <c r="F5422" s="19" t="s">
        <v>21</v>
      </c>
      <c r="G5422" s="21" t="s">
        <v>29</v>
      </c>
      <c r="H5422" s="25" t="s">
        <v>26</v>
      </c>
      <c r="I5422" s="25" t="s">
        <v>25</v>
      </c>
      <c r="J5422" s="21" t="s">
        <v>29</v>
      </c>
      <c r="K5422" s="26">
        <v>0.118286848068237</v>
      </c>
      <c r="L5422" s="26">
        <v>0.23335242271423301</v>
      </c>
      <c r="N5422">
        <f>(Tabell1[[#This Row],[TP]]+Tabell1[[#This Row],[TN]])/(Tabell1[[#This Row],[TP]]+Tabell1[[#This Row],[TN]]+Tabell1[[#This Row],[FP]]+Tabell1[[#This Row],[FN]])</f>
        <v>0.67797385023315349</v>
      </c>
      <c r="O5422">
        <f>Tabell1[[#This Row],[TP]]/(Tabell1[[#This Row],[TP]]+Tabell1[[#This Row],[FP]])</f>
        <v>0.67485228951255538</v>
      </c>
      <c r="P5422">
        <f>Tabell1[[#This Row],[TP]]/(Tabell1[[#This Row],[TP]]+Tabell1[[#This Row],[FN]])</f>
        <v>1</v>
      </c>
      <c r="Q5422">
        <f>2*(Tabell1[[#This Row],[Recall]] * Tabell1[[#This Row],[Precision]]) / (Tabell1[[#This Row],[Recall]] + Tabell1[[#This Row],[Precision]])</f>
        <v>0.80586484400837843</v>
      </c>
      <c r="R5422">
        <v>7310</v>
      </c>
      <c r="S5422">
        <v>105</v>
      </c>
      <c r="T5422">
        <v>3522</v>
      </c>
      <c r="U5422">
        <v>0</v>
      </c>
    </row>
    <row r="5423" spans="1:21" hidden="1" x14ac:dyDescent="0.3">
      <c r="A5423" s="23" t="s">
        <v>48</v>
      </c>
      <c r="B5423" s="23" t="s">
        <v>33</v>
      </c>
      <c r="C5423" s="25" t="s">
        <v>36</v>
      </c>
      <c r="D5423" s="25" t="s">
        <v>36</v>
      </c>
      <c r="E5423" t="s">
        <v>37</v>
      </c>
      <c r="F5423" s="25" t="s">
        <v>30</v>
      </c>
      <c r="G5423" s="21" t="s">
        <v>29</v>
      </c>
      <c r="H5423" s="25" t="s">
        <v>26</v>
      </c>
      <c r="I5423" s="21"/>
      <c r="J5423" s="25" t="s">
        <v>26</v>
      </c>
      <c r="K5423" s="26">
        <v>0.18750643730163499</v>
      </c>
      <c r="L5423" s="26">
        <v>0.328309535980224</v>
      </c>
      <c r="N5423">
        <f>(Tabell1[[#This Row],[TP]]+Tabell1[[#This Row],[TN]])/(Tabell1[[#This Row],[TP]]+Tabell1[[#This Row],[TN]]+Tabell1[[#This Row],[FP]]+Tabell1[[#This Row],[FN]])</f>
        <v>0.67769955197951903</v>
      </c>
      <c r="O5423">
        <f>Tabell1[[#This Row],[TP]]/(Tabell1[[#This Row],[TP]]+Tabell1[[#This Row],[FP]])</f>
        <v>0.67466543608675589</v>
      </c>
      <c r="P5423">
        <f>Tabell1[[#This Row],[TP]]/(Tabell1[[#This Row],[TP]]+Tabell1[[#This Row],[FN]])</f>
        <v>1</v>
      </c>
      <c r="Q5423">
        <f>2*(Tabell1[[#This Row],[Recall]] * Tabell1[[#This Row],[Precision]]) / (Tabell1[[#This Row],[Recall]] + Tabell1[[#This Row],[Precision]])</f>
        <v>0.80573160650316888</v>
      </c>
      <c r="R5423">
        <v>7310</v>
      </c>
      <c r="S5423">
        <v>102</v>
      </c>
      <c r="T5423">
        <v>3525</v>
      </c>
      <c r="U5423">
        <v>0</v>
      </c>
    </row>
    <row r="5424" spans="1:21" hidden="1" x14ac:dyDescent="0.3">
      <c r="A5424" s="23" t="s">
        <v>48</v>
      </c>
      <c r="B5424" s="23" t="s">
        <v>33</v>
      </c>
      <c r="C5424" s="25" t="s">
        <v>36</v>
      </c>
      <c r="D5424" s="25" t="s">
        <v>36</v>
      </c>
      <c r="E5424" t="s">
        <v>37</v>
      </c>
      <c r="F5424" s="25" t="s">
        <v>30</v>
      </c>
      <c r="G5424" s="25" t="s">
        <v>26</v>
      </c>
      <c r="H5424" s="25" t="s">
        <v>26</v>
      </c>
      <c r="I5424" s="21"/>
      <c r="J5424" s="21" t="s">
        <v>29</v>
      </c>
      <c r="K5424" s="26">
        <v>0.16817092895507799</v>
      </c>
      <c r="L5424" s="26">
        <v>0.35203433036804199</v>
      </c>
      <c r="N5424">
        <f>(Tabell1[[#This Row],[TP]]+Tabell1[[#This Row],[TN]])/(Tabell1[[#This Row],[TP]]+Tabell1[[#This Row],[TN]]+Tabell1[[#This Row],[FP]]+Tabell1[[#This Row],[FN]])</f>
        <v>0.67769955197951903</v>
      </c>
      <c r="O5424">
        <f>Tabell1[[#This Row],[TP]]/(Tabell1[[#This Row],[TP]]+Tabell1[[#This Row],[FP]])</f>
        <v>0.67466543608675589</v>
      </c>
      <c r="P5424">
        <f>Tabell1[[#This Row],[TP]]/(Tabell1[[#This Row],[TP]]+Tabell1[[#This Row],[FN]])</f>
        <v>1</v>
      </c>
      <c r="Q5424">
        <f>2*(Tabell1[[#This Row],[Recall]] * Tabell1[[#This Row],[Precision]]) / (Tabell1[[#This Row],[Recall]] + Tabell1[[#This Row],[Precision]])</f>
        <v>0.80573160650316888</v>
      </c>
      <c r="R5424">
        <v>7310</v>
      </c>
      <c r="S5424">
        <v>102</v>
      </c>
      <c r="T5424">
        <v>3525</v>
      </c>
      <c r="U5424">
        <v>0</v>
      </c>
    </row>
    <row r="5425" spans="1:21" hidden="1" x14ac:dyDescent="0.3">
      <c r="A5425" s="23" t="s">
        <v>48</v>
      </c>
      <c r="B5425" s="23" t="s">
        <v>33</v>
      </c>
      <c r="C5425" s="25" t="s">
        <v>36</v>
      </c>
      <c r="D5425" s="25" t="s">
        <v>36</v>
      </c>
      <c r="E5425" t="s">
        <v>37</v>
      </c>
      <c r="F5425" s="25" t="s">
        <v>30</v>
      </c>
      <c r="G5425" s="25" t="s">
        <v>26</v>
      </c>
      <c r="H5425" s="25" t="s">
        <v>26</v>
      </c>
      <c r="I5425" s="21"/>
      <c r="J5425" s="25" t="s">
        <v>26</v>
      </c>
      <c r="K5425" s="26">
        <v>0.164533376693725</v>
      </c>
      <c r="L5425" s="26">
        <v>0.353031396865844</v>
      </c>
      <c r="N5425">
        <f>(Tabell1[[#This Row],[TP]]+Tabell1[[#This Row],[TN]])/(Tabell1[[#This Row],[TP]]+Tabell1[[#This Row],[TN]]+Tabell1[[#This Row],[FP]]+Tabell1[[#This Row],[FN]])</f>
        <v>0.67769955197951903</v>
      </c>
      <c r="O5425">
        <f>Tabell1[[#This Row],[TP]]/(Tabell1[[#This Row],[TP]]+Tabell1[[#This Row],[FP]])</f>
        <v>0.67466543608675589</v>
      </c>
      <c r="P5425">
        <f>Tabell1[[#This Row],[TP]]/(Tabell1[[#This Row],[TP]]+Tabell1[[#This Row],[FN]])</f>
        <v>1</v>
      </c>
      <c r="Q5425">
        <f>2*(Tabell1[[#This Row],[Recall]] * Tabell1[[#This Row],[Precision]]) / (Tabell1[[#This Row],[Recall]] + Tabell1[[#This Row],[Precision]])</f>
        <v>0.80573160650316888</v>
      </c>
      <c r="R5425">
        <v>7310</v>
      </c>
      <c r="S5425">
        <v>102</v>
      </c>
      <c r="T5425">
        <v>3525</v>
      </c>
      <c r="U5425">
        <v>0</v>
      </c>
    </row>
    <row r="5426" spans="1:21" hidden="1" x14ac:dyDescent="0.3">
      <c r="A5426" s="23" t="s">
        <v>48</v>
      </c>
      <c r="B5426" s="23" t="s">
        <v>33</v>
      </c>
      <c r="C5426" s="25" t="s">
        <v>36</v>
      </c>
      <c r="D5426" s="25" t="s">
        <v>36</v>
      </c>
      <c r="E5426" t="s">
        <v>37</v>
      </c>
      <c r="F5426" s="25" t="s">
        <v>30</v>
      </c>
      <c r="G5426" s="21" t="s">
        <v>29</v>
      </c>
      <c r="H5426" s="25" t="s">
        <v>26</v>
      </c>
      <c r="I5426" s="21"/>
      <c r="J5426" s="21" t="s">
        <v>29</v>
      </c>
      <c r="K5426" s="26">
        <v>0.14966702461242601</v>
      </c>
      <c r="L5426" s="26">
        <v>0.34309148788452098</v>
      </c>
      <c r="N5426">
        <f>(Tabell1[[#This Row],[TP]]+Tabell1[[#This Row],[TN]])/(Tabell1[[#This Row],[TP]]+Tabell1[[#This Row],[TN]]+Tabell1[[#This Row],[FP]]+Tabell1[[#This Row],[FN]])</f>
        <v>0.67769955197951903</v>
      </c>
      <c r="O5426">
        <f>Tabell1[[#This Row],[TP]]/(Tabell1[[#This Row],[TP]]+Tabell1[[#This Row],[FP]])</f>
        <v>0.67466543608675589</v>
      </c>
      <c r="P5426">
        <f>Tabell1[[#This Row],[TP]]/(Tabell1[[#This Row],[TP]]+Tabell1[[#This Row],[FN]])</f>
        <v>1</v>
      </c>
      <c r="Q5426">
        <f>2*(Tabell1[[#This Row],[Recall]] * Tabell1[[#This Row],[Precision]]) / (Tabell1[[#This Row],[Recall]] + Tabell1[[#This Row],[Precision]])</f>
        <v>0.80573160650316888</v>
      </c>
      <c r="R5426">
        <v>7310</v>
      </c>
      <c r="S5426">
        <v>102</v>
      </c>
      <c r="T5426">
        <v>3525</v>
      </c>
      <c r="U5426">
        <v>0</v>
      </c>
    </row>
    <row r="5427" spans="1:21" hidden="1" x14ac:dyDescent="0.3">
      <c r="A5427" s="23" t="s">
        <v>48</v>
      </c>
      <c r="B5427" s="23" t="s">
        <v>33</v>
      </c>
      <c r="C5427" s="25" t="s">
        <v>36</v>
      </c>
      <c r="D5427" s="25" t="s">
        <v>36</v>
      </c>
      <c r="E5427" t="s">
        <v>44</v>
      </c>
      <c r="F5427" s="19" t="s">
        <v>21</v>
      </c>
      <c r="G5427" s="25" t="s">
        <v>26</v>
      </c>
      <c r="H5427" s="25" t="s">
        <v>26</v>
      </c>
      <c r="I5427" s="21"/>
      <c r="J5427" s="25" t="s">
        <v>26</v>
      </c>
      <c r="K5427" s="26">
        <v>0.15717959403991699</v>
      </c>
      <c r="L5427" s="26">
        <v>0.329527378082275</v>
      </c>
      <c r="N5427">
        <f>(Tabell1[[#This Row],[TP]]+Tabell1[[#This Row],[TN]])/(Tabell1[[#This Row],[TP]]+Tabell1[[#This Row],[TN]]+Tabell1[[#This Row],[FP]]+Tabell1[[#This Row],[FN]])</f>
        <v>0.67560931247726441</v>
      </c>
      <c r="O5427">
        <f>Tabell1[[#This Row],[TP]]/(Tabell1[[#This Row],[TP]]+Tabell1[[#This Row],[FP]])</f>
        <v>0.67436552857403687</v>
      </c>
      <c r="P5427">
        <f>Tabell1[[#This Row],[TP]]/(Tabell1[[#This Row],[TP]]+Tabell1[[#This Row],[FN]])</f>
        <v>1</v>
      </c>
      <c r="Q5427">
        <f>2*(Tabell1[[#This Row],[Recall]] * Tabell1[[#This Row],[Precision]]) / (Tabell1[[#This Row],[Recall]] + Tabell1[[#This Row],[Precision]])</f>
        <v>0.80551769260127581</v>
      </c>
      <c r="R5427">
        <v>7387</v>
      </c>
      <c r="S5427">
        <v>42</v>
      </c>
      <c r="T5427">
        <v>3567</v>
      </c>
      <c r="U5427">
        <v>0</v>
      </c>
    </row>
    <row r="5428" spans="1:21" hidden="1" x14ac:dyDescent="0.3">
      <c r="A5428" s="23" t="s">
        <v>48</v>
      </c>
      <c r="B5428" s="23" t="s">
        <v>33</v>
      </c>
      <c r="C5428" s="25" t="s">
        <v>36</v>
      </c>
      <c r="D5428" s="25" t="s">
        <v>36</v>
      </c>
      <c r="E5428" t="s">
        <v>44</v>
      </c>
      <c r="F5428" s="19" t="s">
        <v>21</v>
      </c>
      <c r="G5428" s="25" t="s">
        <v>26</v>
      </c>
      <c r="H5428" s="25" t="s">
        <v>26</v>
      </c>
      <c r="I5428" s="21"/>
      <c r="J5428" s="21" t="s">
        <v>29</v>
      </c>
      <c r="K5428" s="26">
        <v>0.15696692466735801</v>
      </c>
      <c r="L5428" s="26">
        <v>0.36089420318603499</v>
      </c>
      <c r="N5428">
        <f>(Tabell1[[#This Row],[TP]]+Tabell1[[#This Row],[TN]])/(Tabell1[[#This Row],[TP]]+Tabell1[[#This Row],[TN]]+Tabell1[[#This Row],[FP]]+Tabell1[[#This Row],[FN]])</f>
        <v>0.67560931247726441</v>
      </c>
      <c r="O5428">
        <f>Tabell1[[#This Row],[TP]]/(Tabell1[[#This Row],[TP]]+Tabell1[[#This Row],[FP]])</f>
        <v>0.67436552857403687</v>
      </c>
      <c r="P5428">
        <f>Tabell1[[#This Row],[TP]]/(Tabell1[[#This Row],[TP]]+Tabell1[[#This Row],[FN]])</f>
        <v>1</v>
      </c>
      <c r="Q5428">
        <f>2*(Tabell1[[#This Row],[Recall]] * Tabell1[[#This Row],[Precision]]) / (Tabell1[[#This Row],[Recall]] + Tabell1[[#This Row],[Precision]])</f>
        <v>0.80551769260127581</v>
      </c>
      <c r="R5428">
        <v>7387</v>
      </c>
      <c r="S5428">
        <v>42</v>
      </c>
      <c r="T5428">
        <v>3567</v>
      </c>
      <c r="U5428">
        <v>0</v>
      </c>
    </row>
    <row r="5429" spans="1:21" hidden="1" x14ac:dyDescent="0.3">
      <c r="A5429" s="23" t="s">
        <v>48</v>
      </c>
      <c r="B5429" s="23" t="s">
        <v>33</v>
      </c>
      <c r="C5429" s="25" t="s">
        <v>36</v>
      </c>
      <c r="D5429" s="25" t="s">
        <v>36</v>
      </c>
      <c r="E5429" t="s">
        <v>44</v>
      </c>
      <c r="F5429" s="19" t="s">
        <v>21</v>
      </c>
      <c r="G5429" s="21" t="s">
        <v>29</v>
      </c>
      <c r="H5429" s="25" t="s">
        <v>26</v>
      </c>
      <c r="I5429" s="21"/>
      <c r="J5429" s="21" t="s">
        <v>29</v>
      </c>
      <c r="K5429" s="26">
        <v>0.14098954200744601</v>
      </c>
      <c r="L5429" s="26">
        <v>0.32939219474792403</v>
      </c>
      <c r="N5429">
        <f>(Tabell1[[#This Row],[TP]]+Tabell1[[#This Row],[TN]])/(Tabell1[[#This Row],[TP]]+Tabell1[[#This Row],[TN]]+Tabell1[[#This Row],[FP]]+Tabell1[[#This Row],[FN]])</f>
        <v>0.67479083303019283</v>
      </c>
      <c r="O5429">
        <f>Tabell1[[#This Row],[TP]]/(Tabell1[[#This Row],[TP]]+Tabell1[[#This Row],[FP]])</f>
        <v>0.67381191279759189</v>
      </c>
      <c r="P5429">
        <f>Tabell1[[#This Row],[TP]]/(Tabell1[[#This Row],[TP]]+Tabell1[[#This Row],[FN]])</f>
        <v>1</v>
      </c>
      <c r="Q5429">
        <f>2*(Tabell1[[#This Row],[Recall]] * Tabell1[[#This Row],[Precision]]) / (Tabell1[[#This Row],[Recall]] + Tabell1[[#This Row],[Precision]])</f>
        <v>0.80512261580381472</v>
      </c>
      <c r="R5429">
        <v>7387</v>
      </c>
      <c r="S5429">
        <v>33</v>
      </c>
      <c r="T5429">
        <v>3576</v>
      </c>
      <c r="U5429">
        <v>0</v>
      </c>
    </row>
    <row r="5430" spans="1:21" hidden="1" x14ac:dyDescent="0.3">
      <c r="A5430" s="23" t="s">
        <v>48</v>
      </c>
      <c r="B5430" s="23" t="s">
        <v>33</v>
      </c>
      <c r="C5430" s="25" t="s">
        <v>36</v>
      </c>
      <c r="D5430" s="25" t="s">
        <v>36</v>
      </c>
      <c r="E5430" t="s">
        <v>44</v>
      </c>
      <c r="F5430" s="19" t="s">
        <v>21</v>
      </c>
      <c r="G5430" s="21" t="s">
        <v>29</v>
      </c>
      <c r="H5430" s="25" t="s">
        <v>26</v>
      </c>
      <c r="I5430" s="21"/>
      <c r="J5430" s="25" t="s">
        <v>26</v>
      </c>
      <c r="K5430" s="26">
        <v>0.132906913757324</v>
      </c>
      <c r="L5430" s="26">
        <v>0.345252275466918</v>
      </c>
      <c r="N5430">
        <f>(Tabell1[[#This Row],[TP]]+Tabell1[[#This Row],[TN]])/(Tabell1[[#This Row],[TP]]+Tabell1[[#This Row],[TN]]+Tabell1[[#This Row],[FP]]+Tabell1[[#This Row],[FN]])</f>
        <v>0.67479083303019283</v>
      </c>
      <c r="O5430">
        <f>Tabell1[[#This Row],[TP]]/(Tabell1[[#This Row],[TP]]+Tabell1[[#This Row],[FP]])</f>
        <v>0.67381191279759189</v>
      </c>
      <c r="P5430">
        <f>Tabell1[[#This Row],[TP]]/(Tabell1[[#This Row],[TP]]+Tabell1[[#This Row],[FN]])</f>
        <v>1</v>
      </c>
      <c r="Q5430">
        <f>2*(Tabell1[[#This Row],[Recall]] * Tabell1[[#This Row],[Precision]]) / (Tabell1[[#This Row],[Recall]] + Tabell1[[#This Row],[Precision]])</f>
        <v>0.80512261580381472</v>
      </c>
      <c r="R5430">
        <v>7387</v>
      </c>
      <c r="S5430">
        <v>33</v>
      </c>
      <c r="T5430">
        <v>3576</v>
      </c>
      <c r="U5430">
        <v>0</v>
      </c>
    </row>
    <row r="5431" spans="1:21" hidden="1" x14ac:dyDescent="0.3">
      <c r="A5431" s="23" t="s">
        <v>48</v>
      </c>
      <c r="B5431" s="23" t="s">
        <v>33</v>
      </c>
      <c r="C5431" s="24" t="s">
        <v>38</v>
      </c>
      <c r="D5431" s="24" t="s">
        <v>38</v>
      </c>
      <c r="E5431" t="s">
        <v>45</v>
      </c>
      <c r="F5431" s="25" t="s">
        <v>30</v>
      </c>
      <c r="G5431" s="21" t="s">
        <v>29</v>
      </c>
      <c r="H5431" s="25" t="s">
        <v>26</v>
      </c>
      <c r="I5431" s="25" t="s">
        <v>25</v>
      </c>
      <c r="J5431" s="21" t="s">
        <v>29</v>
      </c>
      <c r="K5431" s="26">
        <v>0.19547963142395</v>
      </c>
      <c r="L5431" s="26">
        <v>0.409873247146606</v>
      </c>
      <c r="N5431">
        <f>(Tabell1[[#This Row],[TP]]+Tabell1[[#This Row],[TN]])/(Tabell1[[#This Row],[TP]]+Tabell1[[#This Row],[TN]]+Tabell1[[#This Row],[FP]]+Tabell1[[#This Row],[FN]])</f>
        <v>0.71112315894099576</v>
      </c>
      <c r="O5431">
        <f>Tabell1[[#This Row],[TP]]/(Tabell1[[#This Row],[TP]]+Tabell1[[#This Row],[FP]])</f>
        <v>0.67456588355464764</v>
      </c>
      <c r="P5431">
        <f>Tabell1[[#This Row],[TP]]/(Tabell1[[#This Row],[TP]]+Tabell1[[#This Row],[FN]])</f>
        <v>0.99833711262282687</v>
      </c>
      <c r="Q5431">
        <f>2*(Tabell1[[#This Row],[Recall]] * Tabell1[[#This Row],[Precision]]) / (Tabell1[[#This Row],[Recall]] + Tabell1[[#This Row],[Precision]])</f>
        <v>0.80512039012496195</v>
      </c>
      <c r="R5431">
        <v>6604</v>
      </c>
      <c r="S5431">
        <v>1266</v>
      </c>
      <c r="T5431">
        <v>3186</v>
      </c>
      <c r="U5431">
        <v>11</v>
      </c>
    </row>
    <row r="5432" spans="1:21" hidden="1" x14ac:dyDescent="0.3">
      <c r="A5432" s="23" t="s">
        <v>48</v>
      </c>
      <c r="B5432" s="23" t="s">
        <v>33</v>
      </c>
      <c r="C5432" s="24" t="s">
        <v>38</v>
      </c>
      <c r="D5432" s="24" t="s">
        <v>38</v>
      </c>
      <c r="E5432" t="s">
        <v>45</v>
      </c>
      <c r="F5432" s="25" t="s">
        <v>30</v>
      </c>
      <c r="G5432" s="21" t="s">
        <v>29</v>
      </c>
      <c r="H5432" s="25" t="s">
        <v>26</v>
      </c>
      <c r="I5432" s="25" t="s">
        <v>25</v>
      </c>
      <c r="J5432" s="25" t="s">
        <v>26</v>
      </c>
      <c r="K5432" s="26">
        <v>0.17652940750122001</v>
      </c>
      <c r="L5432" s="26">
        <v>0.41352605819702098</v>
      </c>
      <c r="N5432">
        <f>(Tabell1[[#This Row],[TP]]+Tabell1[[#This Row],[TN]])/(Tabell1[[#This Row],[TP]]+Tabell1[[#This Row],[TN]]+Tabell1[[#This Row],[FP]]+Tabell1[[#This Row],[FN]])</f>
        <v>0.71112315894099576</v>
      </c>
      <c r="O5432">
        <f>Tabell1[[#This Row],[TP]]/(Tabell1[[#This Row],[TP]]+Tabell1[[#This Row],[FP]])</f>
        <v>0.67456588355464764</v>
      </c>
      <c r="P5432">
        <f>Tabell1[[#This Row],[TP]]/(Tabell1[[#This Row],[TP]]+Tabell1[[#This Row],[FN]])</f>
        <v>0.99833711262282687</v>
      </c>
      <c r="Q5432">
        <f>2*(Tabell1[[#This Row],[Recall]] * Tabell1[[#This Row],[Precision]]) / (Tabell1[[#This Row],[Recall]] + Tabell1[[#This Row],[Precision]])</f>
        <v>0.80512039012496195</v>
      </c>
      <c r="R5432">
        <v>6604</v>
      </c>
      <c r="S5432">
        <v>1266</v>
      </c>
      <c r="T5432">
        <v>3186</v>
      </c>
      <c r="U5432">
        <v>11</v>
      </c>
    </row>
    <row r="5433" spans="1:21" hidden="1" x14ac:dyDescent="0.3">
      <c r="A5433" s="23" t="s">
        <v>48</v>
      </c>
      <c r="B5433" s="23" t="s">
        <v>33</v>
      </c>
      <c r="C5433" s="25" t="s">
        <v>36</v>
      </c>
      <c r="D5433" s="25" t="s">
        <v>36</v>
      </c>
      <c r="E5433" t="s">
        <v>37</v>
      </c>
      <c r="F5433" s="19" t="s">
        <v>21</v>
      </c>
      <c r="G5433" s="25" t="s">
        <v>26</v>
      </c>
      <c r="H5433" s="25" t="s">
        <v>26</v>
      </c>
      <c r="I5433" s="21"/>
      <c r="J5433" s="21" t="s">
        <v>29</v>
      </c>
      <c r="K5433" s="26">
        <v>0.111706495285034</v>
      </c>
      <c r="L5433" s="26">
        <v>0.19345545768737701</v>
      </c>
      <c r="N5433">
        <f>(Tabell1[[#This Row],[TP]]+Tabell1[[#This Row],[TN]])/(Tabell1[[#This Row],[TP]]+Tabell1[[#This Row],[TN]]+Tabell1[[#This Row],[FP]]+Tabell1[[#This Row],[FN]])</f>
        <v>0.67550516595044341</v>
      </c>
      <c r="O5433">
        <f>Tabell1[[#This Row],[TP]]/(Tabell1[[#This Row],[TP]]+Tabell1[[#This Row],[FP]])</f>
        <v>0.67317432544433187</v>
      </c>
      <c r="P5433">
        <f>Tabell1[[#This Row],[TP]]/(Tabell1[[#This Row],[TP]]+Tabell1[[#This Row],[FN]])</f>
        <v>1</v>
      </c>
      <c r="Q5433">
        <f>2*(Tabell1[[#This Row],[Recall]] * Tabell1[[#This Row],[Precision]]) / (Tabell1[[#This Row],[Recall]] + Tabell1[[#This Row],[Precision]])</f>
        <v>0.80466729043976004</v>
      </c>
      <c r="R5433">
        <v>7310</v>
      </c>
      <c r="S5433">
        <v>78</v>
      </c>
      <c r="T5433">
        <v>3549</v>
      </c>
      <c r="U5433">
        <v>0</v>
      </c>
    </row>
    <row r="5434" spans="1:21" hidden="1" x14ac:dyDescent="0.3">
      <c r="A5434" s="23" t="s">
        <v>48</v>
      </c>
      <c r="B5434" s="23" t="s">
        <v>33</v>
      </c>
      <c r="C5434" s="25" t="s">
        <v>36</v>
      </c>
      <c r="D5434" s="25" t="s">
        <v>36</v>
      </c>
      <c r="E5434" t="s">
        <v>37</v>
      </c>
      <c r="F5434" s="19" t="s">
        <v>21</v>
      </c>
      <c r="G5434" s="25" t="s">
        <v>26</v>
      </c>
      <c r="H5434" s="25" t="s">
        <v>26</v>
      </c>
      <c r="I5434" s="21"/>
      <c r="J5434" s="25" t="s">
        <v>26</v>
      </c>
      <c r="K5434" s="26">
        <v>0.110713958740234</v>
      </c>
      <c r="L5434" s="26">
        <v>0.19649052619933999</v>
      </c>
      <c r="N5434">
        <f>(Tabell1[[#This Row],[TP]]+Tabell1[[#This Row],[TN]])/(Tabell1[[#This Row],[TP]]+Tabell1[[#This Row],[TN]]+Tabell1[[#This Row],[FP]]+Tabell1[[#This Row],[FN]])</f>
        <v>0.67550516595044341</v>
      </c>
      <c r="O5434">
        <f>Tabell1[[#This Row],[TP]]/(Tabell1[[#This Row],[TP]]+Tabell1[[#This Row],[FP]])</f>
        <v>0.67317432544433187</v>
      </c>
      <c r="P5434">
        <f>Tabell1[[#This Row],[TP]]/(Tabell1[[#This Row],[TP]]+Tabell1[[#This Row],[FN]])</f>
        <v>1</v>
      </c>
      <c r="Q5434">
        <f>2*(Tabell1[[#This Row],[Recall]] * Tabell1[[#This Row],[Precision]]) / (Tabell1[[#This Row],[Recall]] + Tabell1[[#This Row],[Precision]])</f>
        <v>0.80466729043976004</v>
      </c>
      <c r="R5434">
        <v>7310</v>
      </c>
      <c r="S5434">
        <v>78</v>
      </c>
      <c r="T5434">
        <v>3549</v>
      </c>
      <c r="U5434">
        <v>0</v>
      </c>
    </row>
    <row r="5435" spans="1:21" hidden="1" x14ac:dyDescent="0.3">
      <c r="A5435" s="23" t="s">
        <v>48</v>
      </c>
      <c r="B5435" s="23" t="s">
        <v>33</v>
      </c>
      <c r="C5435" s="25" t="s">
        <v>36</v>
      </c>
      <c r="D5435" s="25" t="s">
        <v>36</v>
      </c>
      <c r="E5435" t="s">
        <v>37</v>
      </c>
      <c r="F5435" s="19" t="s">
        <v>21</v>
      </c>
      <c r="G5435" s="21" t="s">
        <v>29</v>
      </c>
      <c r="H5435" s="25" t="s">
        <v>26</v>
      </c>
      <c r="I5435" s="21"/>
      <c r="J5435" s="21" t="s">
        <v>29</v>
      </c>
      <c r="K5435" s="26">
        <v>0.103764533996582</v>
      </c>
      <c r="L5435" s="26">
        <v>0.185513496398925</v>
      </c>
      <c r="N5435">
        <f>(Tabell1[[#This Row],[TP]]+Tabell1[[#This Row],[TN]])/(Tabell1[[#This Row],[TP]]+Tabell1[[#This Row],[TN]]+Tabell1[[#This Row],[FP]]+Tabell1[[#This Row],[FN]])</f>
        <v>0.67550516595044341</v>
      </c>
      <c r="O5435">
        <f>Tabell1[[#This Row],[TP]]/(Tabell1[[#This Row],[TP]]+Tabell1[[#This Row],[FP]])</f>
        <v>0.67317432544433187</v>
      </c>
      <c r="P5435">
        <f>Tabell1[[#This Row],[TP]]/(Tabell1[[#This Row],[TP]]+Tabell1[[#This Row],[FN]])</f>
        <v>1</v>
      </c>
      <c r="Q5435">
        <f>2*(Tabell1[[#This Row],[Recall]] * Tabell1[[#This Row],[Precision]]) / (Tabell1[[#This Row],[Recall]] + Tabell1[[#This Row],[Precision]])</f>
        <v>0.80466729043976004</v>
      </c>
      <c r="R5435">
        <v>7310</v>
      </c>
      <c r="S5435">
        <v>78</v>
      </c>
      <c r="T5435">
        <v>3549</v>
      </c>
      <c r="U5435">
        <v>0</v>
      </c>
    </row>
    <row r="5436" spans="1:21" hidden="1" x14ac:dyDescent="0.3">
      <c r="A5436" s="23" t="s">
        <v>48</v>
      </c>
      <c r="B5436" s="23" t="s">
        <v>33</v>
      </c>
      <c r="C5436" s="25" t="s">
        <v>36</v>
      </c>
      <c r="D5436" s="25" t="s">
        <v>36</v>
      </c>
      <c r="E5436" t="s">
        <v>37</v>
      </c>
      <c r="F5436" s="19" t="s">
        <v>21</v>
      </c>
      <c r="G5436" s="21" t="s">
        <v>29</v>
      </c>
      <c r="H5436" s="25" t="s">
        <v>26</v>
      </c>
      <c r="I5436" s="21"/>
      <c r="J5436" s="25" t="s">
        <v>26</v>
      </c>
      <c r="K5436" s="26">
        <v>0.10372662544250399</v>
      </c>
      <c r="L5436" s="26">
        <v>0.199469804763793</v>
      </c>
      <c r="N5436">
        <f>(Tabell1[[#This Row],[TP]]+Tabell1[[#This Row],[TN]])/(Tabell1[[#This Row],[TP]]+Tabell1[[#This Row],[TN]]+Tabell1[[#This Row],[FP]]+Tabell1[[#This Row],[FN]])</f>
        <v>0.67550516595044341</v>
      </c>
      <c r="O5436">
        <f>Tabell1[[#This Row],[TP]]/(Tabell1[[#This Row],[TP]]+Tabell1[[#This Row],[FP]])</f>
        <v>0.67317432544433187</v>
      </c>
      <c r="P5436">
        <f>Tabell1[[#This Row],[TP]]/(Tabell1[[#This Row],[TP]]+Tabell1[[#This Row],[FN]])</f>
        <v>1</v>
      </c>
      <c r="Q5436">
        <f>2*(Tabell1[[#This Row],[Recall]] * Tabell1[[#This Row],[Precision]]) / (Tabell1[[#This Row],[Recall]] + Tabell1[[#This Row],[Precision]])</f>
        <v>0.80466729043976004</v>
      </c>
      <c r="R5436">
        <v>7310</v>
      </c>
      <c r="S5436">
        <v>78</v>
      </c>
      <c r="T5436">
        <v>3549</v>
      </c>
      <c r="U5436">
        <v>0</v>
      </c>
    </row>
    <row r="5437" spans="1:21" hidden="1" x14ac:dyDescent="0.3">
      <c r="A5437" s="23" t="s">
        <v>48</v>
      </c>
      <c r="B5437" s="23" t="s">
        <v>33</v>
      </c>
      <c r="C5437" s="24" t="s">
        <v>38</v>
      </c>
      <c r="D5437" s="24" t="s">
        <v>38</v>
      </c>
      <c r="E5437" t="s">
        <v>45</v>
      </c>
      <c r="F5437" s="25" t="s">
        <v>30</v>
      </c>
      <c r="G5437" s="25" t="s">
        <v>26</v>
      </c>
      <c r="H5437" s="25" t="s">
        <v>26</v>
      </c>
      <c r="I5437" s="21"/>
      <c r="J5437" s="21" t="s">
        <v>29</v>
      </c>
      <c r="K5437" s="26">
        <v>0.272779941558837</v>
      </c>
      <c r="L5437" s="26">
        <v>0.61041402816772405</v>
      </c>
      <c r="N5437">
        <f>(Tabell1[[#This Row],[TP]]+Tabell1[[#This Row],[TN]])/(Tabell1[[#This Row],[TP]]+Tabell1[[#This Row],[TN]]+Tabell1[[#This Row],[FP]]+Tabell1[[#This Row],[FN]])</f>
        <v>0.67073280925273338</v>
      </c>
      <c r="O5437">
        <f>Tabell1[[#This Row],[TP]]/(Tabell1[[#This Row],[TP]]+Tabell1[[#This Row],[FP]])</f>
        <v>0.64488442407100366</v>
      </c>
      <c r="P5437">
        <f>Tabell1[[#This Row],[TP]]/(Tabell1[[#This Row],[TP]]+Tabell1[[#This Row],[FN]])</f>
        <v>0.99954648526077094</v>
      </c>
      <c r="Q5437">
        <f>2*(Tabell1[[#This Row],[Recall]] * Tabell1[[#This Row],[Precision]]) / (Tabell1[[#This Row],[Recall]] + Tabell1[[#This Row],[Precision]])</f>
        <v>0.78396964666824764</v>
      </c>
      <c r="R5437">
        <v>6612</v>
      </c>
      <c r="S5437">
        <v>811</v>
      </c>
      <c r="T5437">
        <v>3641</v>
      </c>
      <c r="U5437">
        <v>3</v>
      </c>
    </row>
    <row r="5438" spans="1:21" hidden="1" x14ac:dyDescent="0.3">
      <c r="A5438" s="23" t="s">
        <v>48</v>
      </c>
      <c r="B5438" s="23" t="s">
        <v>33</v>
      </c>
      <c r="C5438" s="24" t="s">
        <v>38</v>
      </c>
      <c r="D5438" s="24" t="s">
        <v>38</v>
      </c>
      <c r="E5438" t="s">
        <v>45</v>
      </c>
      <c r="F5438" s="25" t="s">
        <v>30</v>
      </c>
      <c r="G5438" s="25" t="s">
        <v>26</v>
      </c>
      <c r="H5438" s="25" t="s">
        <v>26</v>
      </c>
      <c r="I5438" s="21"/>
      <c r="J5438" s="25" t="s">
        <v>26</v>
      </c>
      <c r="K5438" s="26">
        <v>0.238258361816406</v>
      </c>
      <c r="L5438" s="26">
        <v>0.64926624298095703</v>
      </c>
      <c r="N5438">
        <f>(Tabell1[[#This Row],[TP]]+Tabell1[[#This Row],[TN]])/(Tabell1[[#This Row],[TP]]+Tabell1[[#This Row],[TN]]+Tabell1[[#This Row],[FP]]+Tabell1[[#This Row],[FN]])</f>
        <v>0.67073280925273338</v>
      </c>
      <c r="O5438">
        <f>Tabell1[[#This Row],[TP]]/(Tabell1[[#This Row],[TP]]+Tabell1[[#This Row],[FP]])</f>
        <v>0.64488442407100366</v>
      </c>
      <c r="P5438">
        <f>Tabell1[[#This Row],[TP]]/(Tabell1[[#This Row],[TP]]+Tabell1[[#This Row],[FN]])</f>
        <v>0.99954648526077094</v>
      </c>
      <c r="Q5438">
        <f>2*(Tabell1[[#This Row],[Recall]] * Tabell1[[#This Row],[Precision]]) / (Tabell1[[#This Row],[Recall]] + Tabell1[[#This Row],[Precision]])</f>
        <v>0.78396964666824764</v>
      </c>
      <c r="R5438">
        <v>6612</v>
      </c>
      <c r="S5438">
        <v>811</v>
      </c>
      <c r="T5438">
        <v>3641</v>
      </c>
      <c r="U5438">
        <v>3</v>
      </c>
    </row>
    <row r="5439" spans="1:21" hidden="1" x14ac:dyDescent="0.3">
      <c r="A5439" s="23" t="s">
        <v>48</v>
      </c>
      <c r="B5439" s="23" t="s">
        <v>33</v>
      </c>
      <c r="C5439" s="24" t="s">
        <v>38</v>
      </c>
      <c r="D5439" s="24" t="s">
        <v>38</v>
      </c>
      <c r="E5439" t="s">
        <v>45</v>
      </c>
      <c r="F5439" s="25" t="s">
        <v>30</v>
      </c>
      <c r="G5439" s="21" t="s">
        <v>29</v>
      </c>
      <c r="H5439" s="25" t="s">
        <v>26</v>
      </c>
      <c r="I5439" s="21"/>
      <c r="J5439" s="25" t="s">
        <v>26</v>
      </c>
      <c r="K5439" s="26">
        <v>0.22890925407409601</v>
      </c>
      <c r="L5439" s="26">
        <v>0.61436223983764604</v>
      </c>
      <c r="N5439">
        <f>(Tabell1[[#This Row],[TP]]+Tabell1[[#This Row],[TN]])/(Tabell1[[#This Row],[TP]]+Tabell1[[#This Row],[TN]]+Tabell1[[#This Row],[FP]]+Tabell1[[#This Row],[FN]])</f>
        <v>0.66251016535646512</v>
      </c>
      <c r="O5439">
        <f>Tabell1[[#This Row],[TP]]/(Tabell1[[#This Row],[TP]]+Tabell1[[#This Row],[FP]])</f>
        <v>0.63915732508697332</v>
      </c>
      <c r="P5439">
        <f>Tabell1[[#This Row],[TP]]/(Tabell1[[#This Row],[TP]]+Tabell1[[#This Row],[FN]])</f>
        <v>0.99984882842025702</v>
      </c>
      <c r="Q5439">
        <f>2*(Tabell1[[#This Row],[Recall]] * Tabell1[[#This Row],[Precision]]) / (Tabell1[[#This Row],[Recall]] + Tabell1[[#This Row],[Precision]])</f>
        <v>0.77981489123386194</v>
      </c>
      <c r="R5439">
        <v>6614</v>
      </c>
      <c r="S5439">
        <v>718</v>
      </c>
      <c r="T5439">
        <v>3734</v>
      </c>
      <c r="U5439">
        <v>1</v>
      </c>
    </row>
    <row r="5440" spans="1:21" x14ac:dyDescent="0.3">
      <c r="A5440" s="25" t="s">
        <v>20</v>
      </c>
      <c r="B5440" s="25" t="s">
        <v>22</v>
      </c>
      <c r="C5440" s="23" t="s">
        <v>40</v>
      </c>
      <c r="D5440" s="22" t="s">
        <v>27</v>
      </c>
      <c r="E5440" t="s">
        <v>28</v>
      </c>
      <c r="F5440" s="19" t="s">
        <v>21</v>
      </c>
      <c r="G5440" s="25" t="s">
        <v>26</v>
      </c>
      <c r="H5440" s="25" t="s">
        <v>26</v>
      </c>
      <c r="I5440" s="25" t="s">
        <v>25</v>
      </c>
      <c r="J5440" s="25" t="s">
        <v>26</v>
      </c>
      <c r="K5440" s="26">
        <v>1.4142546653747501</v>
      </c>
      <c r="L5440" s="26">
        <v>0.36060214042663502</v>
      </c>
      <c r="N5440">
        <f>(Tabell1[[#This Row],[TP]]+Tabell1[[#This Row],[TN]])/(Tabell1[[#This Row],[TP]]+Tabell1[[#This Row],[TN]]+Tabell1[[#This Row],[FP]]+Tabell1[[#This Row],[FN]])</f>
        <v>0.76378326996197721</v>
      </c>
      <c r="O5440">
        <f>Tabell1[[#This Row],[TP]]/(Tabell1[[#This Row],[TP]]+Tabell1[[#This Row],[FP]])</f>
        <v>0.80300000000000005</v>
      </c>
      <c r="P5440">
        <f>Tabell1[[#This Row],[TP]]/(Tabell1[[#This Row],[TP]]+Tabell1[[#This Row],[FN]])</f>
        <v>0.72801450589301908</v>
      </c>
      <c r="Q5440">
        <f>2*(Tabell1[[#This Row],[Recall]] * Tabell1[[#This Row],[Precision]]) / (Tabell1[[#This Row],[Recall]] + Tabell1[[#This Row],[Precision]])</f>
        <v>0.7636709462672373</v>
      </c>
      <c r="R5440">
        <v>803</v>
      </c>
      <c r="S5440">
        <v>804</v>
      </c>
      <c r="T5440">
        <v>197</v>
      </c>
      <c r="U5440">
        <v>300</v>
      </c>
    </row>
    <row r="5441" spans="1:21" x14ac:dyDescent="0.3">
      <c r="A5441" s="25" t="s">
        <v>20</v>
      </c>
      <c r="B5441" s="25" t="s">
        <v>22</v>
      </c>
      <c r="C5441" s="23" t="s">
        <v>40</v>
      </c>
      <c r="D5441" s="22" t="s">
        <v>27</v>
      </c>
      <c r="E5441" t="s">
        <v>28</v>
      </c>
      <c r="F5441" s="19" t="s">
        <v>21</v>
      </c>
      <c r="G5441" s="21" t="s">
        <v>29</v>
      </c>
      <c r="H5441" s="25" t="s">
        <v>26</v>
      </c>
      <c r="I5441" s="25" t="s">
        <v>25</v>
      </c>
      <c r="J5441" s="25" t="s">
        <v>26</v>
      </c>
      <c r="K5441" s="26">
        <v>1.37077665328979</v>
      </c>
      <c r="L5441" s="26">
        <v>0.35804820060729903</v>
      </c>
      <c r="N5441">
        <f>(Tabell1[[#This Row],[TP]]+Tabell1[[#This Row],[TN]])/(Tabell1[[#This Row],[TP]]+Tabell1[[#This Row],[TN]]+Tabell1[[#This Row],[FP]]+Tabell1[[#This Row],[FN]])</f>
        <v>0.76378326996197721</v>
      </c>
      <c r="O5441">
        <f>Tabell1[[#This Row],[TP]]/(Tabell1[[#This Row],[TP]]+Tabell1[[#This Row],[FP]])</f>
        <v>0.80300000000000005</v>
      </c>
      <c r="P5441">
        <f>Tabell1[[#This Row],[TP]]/(Tabell1[[#This Row],[TP]]+Tabell1[[#This Row],[FN]])</f>
        <v>0.72801450589301908</v>
      </c>
      <c r="Q5441">
        <f>2*(Tabell1[[#This Row],[Recall]] * Tabell1[[#This Row],[Precision]]) / (Tabell1[[#This Row],[Recall]] + Tabell1[[#This Row],[Precision]])</f>
        <v>0.7636709462672373</v>
      </c>
      <c r="R5441">
        <v>803</v>
      </c>
      <c r="S5441">
        <v>804</v>
      </c>
      <c r="T5441">
        <v>197</v>
      </c>
      <c r="U5441">
        <v>300</v>
      </c>
    </row>
    <row r="5442" spans="1:21" x14ac:dyDescent="0.3">
      <c r="A5442" s="25" t="s">
        <v>20</v>
      </c>
      <c r="B5442" s="25" t="s">
        <v>22</v>
      </c>
      <c r="C5442" s="23" t="s">
        <v>40</v>
      </c>
      <c r="D5442" s="22" t="s">
        <v>27</v>
      </c>
      <c r="E5442" t="s">
        <v>28</v>
      </c>
      <c r="F5442" s="19" t="s">
        <v>21</v>
      </c>
      <c r="G5442" s="25" t="s">
        <v>26</v>
      </c>
      <c r="H5442" s="21" t="s">
        <v>29</v>
      </c>
      <c r="I5442" s="25" t="s">
        <v>25</v>
      </c>
      <c r="J5442" s="25" t="s">
        <v>26</v>
      </c>
      <c r="K5442" s="26">
        <v>1.38871669769287</v>
      </c>
      <c r="L5442" s="26">
        <v>0.37000942230224598</v>
      </c>
      <c r="N5442">
        <f>(Tabell1[[#This Row],[TP]]+Tabell1[[#This Row],[TN]])/(Tabell1[[#This Row],[TP]]+Tabell1[[#This Row],[TN]]+Tabell1[[#This Row],[FP]]+Tabell1[[#This Row],[FN]])</f>
        <v>0.76093155893536124</v>
      </c>
      <c r="O5442">
        <f>Tabell1[[#This Row],[TP]]/(Tabell1[[#This Row],[TP]]+Tabell1[[#This Row],[FP]])</f>
        <v>0.80800821355236141</v>
      </c>
      <c r="P5442">
        <f>Tabell1[[#This Row],[TP]]/(Tabell1[[#This Row],[TP]]+Tabell1[[#This Row],[FN]])</f>
        <v>0.71350861287398004</v>
      </c>
      <c r="Q5442">
        <f>2*(Tabell1[[#This Row],[Recall]] * Tabell1[[#This Row],[Precision]]) / (Tabell1[[#This Row],[Recall]] + Tabell1[[#This Row],[Precision]])</f>
        <v>0.75782378430428499</v>
      </c>
      <c r="R5442">
        <v>787</v>
      </c>
      <c r="S5442">
        <v>814</v>
      </c>
      <c r="T5442">
        <v>187</v>
      </c>
      <c r="U5442">
        <v>316</v>
      </c>
    </row>
    <row r="5443" spans="1:21" x14ac:dyDescent="0.3">
      <c r="A5443" s="25" t="s">
        <v>20</v>
      </c>
      <c r="B5443" s="25" t="s">
        <v>22</v>
      </c>
      <c r="C5443" s="23" t="s">
        <v>40</v>
      </c>
      <c r="D5443" s="22" t="s">
        <v>27</v>
      </c>
      <c r="E5443" t="s">
        <v>28</v>
      </c>
      <c r="F5443" s="19" t="s">
        <v>21</v>
      </c>
      <c r="G5443" s="21" t="s">
        <v>29</v>
      </c>
      <c r="H5443" s="21" t="s">
        <v>29</v>
      </c>
      <c r="I5443" s="25" t="s">
        <v>25</v>
      </c>
      <c r="J5443" s="25" t="s">
        <v>26</v>
      </c>
      <c r="K5443" s="26">
        <v>1.3737826347351001</v>
      </c>
      <c r="L5443" s="26">
        <v>0.35904002189636203</v>
      </c>
      <c r="N5443">
        <f>(Tabell1[[#This Row],[TP]]+Tabell1[[#This Row],[TN]])/(Tabell1[[#This Row],[TP]]+Tabell1[[#This Row],[TN]]+Tabell1[[#This Row],[FP]]+Tabell1[[#This Row],[FN]])</f>
        <v>0.76093155893536124</v>
      </c>
      <c r="O5443">
        <f>Tabell1[[#This Row],[TP]]/(Tabell1[[#This Row],[TP]]+Tabell1[[#This Row],[FP]])</f>
        <v>0.80800821355236141</v>
      </c>
      <c r="P5443">
        <f>Tabell1[[#This Row],[TP]]/(Tabell1[[#This Row],[TP]]+Tabell1[[#This Row],[FN]])</f>
        <v>0.71350861287398004</v>
      </c>
      <c r="Q5443">
        <f>2*(Tabell1[[#This Row],[Recall]] * Tabell1[[#This Row],[Precision]]) / (Tabell1[[#This Row],[Recall]] + Tabell1[[#This Row],[Precision]])</f>
        <v>0.75782378430428499</v>
      </c>
      <c r="R5443">
        <v>787</v>
      </c>
      <c r="S5443">
        <v>814</v>
      </c>
      <c r="T5443">
        <v>187</v>
      </c>
      <c r="U5443">
        <v>316</v>
      </c>
    </row>
    <row r="5444" spans="1:21" x14ac:dyDescent="0.3">
      <c r="A5444" s="25" t="s">
        <v>20</v>
      </c>
      <c r="B5444" s="25" t="s">
        <v>22</v>
      </c>
      <c r="C5444" s="23" t="s">
        <v>40</v>
      </c>
      <c r="D5444" s="22" t="s">
        <v>27</v>
      </c>
      <c r="E5444" t="s">
        <v>28</v>
      </c>
      <c r="F5444" s="19" t="s">
        <v>21</v>
      </c>
      <c r="G5444" s="25" t="s">
        <v>26</v>
      </c>
      <c r="H5444" s="21" t="s">
        <v>29</v>
      </c>
      <c r="I5444" s="25" t="s">
        <v>25</v>
      </c>
      <c r="J5444" s="21" t="s">
        <v>29</v>
      </c>
      <c r="K5444" s="26">
        <v>2.0149512290954501</v>
      </c>
      <c r="L5444" s="26">
        <v>0.52295303344726496</v>
      </c>
      <c r="N5444">
        <f>(Tabell1[[#This Row],[TP]]+Tabell1[[#This Row],[TN]])/(Tabell1[[#This Row],[TP]]+Tabell1[[#This Row],[TN]]+Tabell1[[#This Row],[FP]]+Tabell1[[#This Row],[FN]])</f>
        <v>0.75807984790874527</v>
      </c>
      <c r="O5444">
        <f>Tabell1[[#This Row],[TP]]/(Tabell1[[#This Row],[TP]]+Tabell1[[#This Row],[FP]])</f>
        <v>0.8061855670103093</v>
      </c>
      <c r="P5444">
        <f>Tabell1[[#This Row],[TP]]/(Tabell1[[#This Row],[TP]]+Tabell1[[#This Row],[FN]])</f>
        <v>0.70897552130553032</v>
      </c>
      <c r="Q5444">
        <f>2*(Tabell1[[#This Row],[Recall]] * Tabell1[[#This Row],[Precision]]) / (Tabell1[[#This Row],[Recall]] + Tabell1[[#This Row],[Precision]])</f>
        <v>0.75446213217559099</v>
      </c>
      <c r="R5444">
        <v>782</v>
      </c>
      <c r="S5444">
        <v>813</v>
      </c>
      <c r="T5444">
        <v>188</v>
      </c>
      <c r="U5444">
        <v>321</v>
      </c>
    </row>
    <row r="5445" spans="1:21" x14ac:dyDescent="0.3">
      <c r="A5445" s="25" t="s">
        <v>20</v>
      </c>
      <c r="B5445" s="25" t="s">
        <v>22</v>
      </c>
      <c r="C5445" s="23" t="s">
        <v>40</v>
      </c>
      <c r="D5445" s="22" t="s">
        <v>27</v>
      </c>
      <c r="E5445" t="s">
        <v>28</v>
      </c>
      <c r="F5445" s="19" t="s">
        <v>21</v>
      </c>
      <c r="G5445" s="21" t="s">
        <v>29</v>
      </c>
      <c r="H5445" s="21" t="s">
        <v>29</v>
      </c>
      <c r="I5445" s="25" t="s">
        <v>25</v>
      </c>
      <c r="J5445" s="21" t="s">
        <v>29</v>
      </c>
      <c r="K5445" s="26">
        <v>1.9966239929199201</v>
      </c>
      <c r="L5445" s="26">
        <v>0.51779890060424805</v>
      </c>
      <c r="N5445">
        <f>(Tabell1[[#This Row],[TP]]+Tabell1[[#This Row],[TN]])/(Tabell1[[#This Row],[TP]]+Tabell1[[#This Row],[TN]]+Tabell1[[#This Row],[FP]]+Tabell1[[#This Row],[FN]])</f>
        <v>0.75807984790874527</v>
      </c>
      <c r="O5445">
        <f>Tabell1[[#This Row],[TP]]/(Tabell1[[#This Row],[TP]]+Tabell1[[#This Row],[FP]])</f>
        <v>0.8061855670103093</v>
      </c>
      <c r="P5445">
        <f>Tabell1[[#This Row],[TP]]/(Tabell1[[#This Row],[TP]]+Tabell1[[#This Row],[FN]])</f>
        <v>0.70897552130553032</v>
      </c>
      <c r="Q5445">
        <f>2*(Tabell1[[#This Row],[Recall]] * Tabell1[[#This Row],[Precision]]) / (Tabell1[[#This Row],[Recall]] + Tabell1[[#This Row],[Precision]])</f>
        <v>0.75446213217559099</v>
      </c>
      <c r="R5445">
        <v>782</v>
      </c>
      <c r="S5445">
        <v>813</v>
      </c>
      <c r="T5445">
        <v>188</v>
      </c>
      <c r="U5445">
        <v>321</v>
      </c>
    </row>
    <row r="5446" spans="1:21" x14ac:dyDescent="0.3">
      <c r="A5446" s="25" t="s">
        <v>20</v>
      </c>
      <c r="B5446" s="25" t="s">
        <v>22</v>
      </c>
      <c r="C5446" s="23" t="s">
        <v>40</v>
      </c>
      <c r="D5446" s="22" t="s">
        <v>27</v>
      </c>
      <c r="E5446" t="s">
        <v>28</v>
      </c>
      <c r="F5446" s="19" t="s">
        <v>21</v>
      </c>
      <c r="G5446" s="25" t="s">
        <v>26</v>
      </c>
      <c r="H5446" s="25" t="s">
        <v>26</v>
      </c>
      <c r="I5446" s="25" t="s">
        <v>25</v>
      </c>
      <c r="J5446" s="21" t="s">
        <v>29</v>
      </c>
      <c r="K5446" s="26">
        <v>2.0106556415557799</v>
      </c>
      <c r="L5446" s="26">
        <v>0.51850891113281194</v>
      </c>
      <c r="N5446">
        <f>(Tabell1[[#This Row],[TP]]+Tabell1[[#This Row],[TN]])/(Tabell1[[#This Row],[TP]]+Tabell1[[#This Row],[TN]]+Tabell1[[#This Row],[FP]]+Tabell1[[#This Row],[FN]])</f>
        <v>0.75712927756653992</v>
      </c>
      <c r="O5446">
        <f>Tabell1[[#This Row],[TP]]/(Tabell1[[#This Row],[TP]]+Tabell1[[#This Row],[FP]])</f>
        <v>0.79898989898989903</v>
      </c>
      <c r="P5446">
        <f>Tabell1[[#This Row],[TP]]/(Tabell1[[#This Row],[TP]]+Tabell1[[#This Row],[FN]])</f>
        <v>0.71713508612873977</v>
      </c>
      <c r="Q5446">
        <f>2*(Tabell1[[#This Row],[Recall]] * Tabell1[[#This Row],[Precision]]) / (Tabell1[[#This Row],[Recall]] + Tabell1[[#This Row],[Precision]])</f>
        <v>0.7558528428093646</v>
      </c>
      <c r="R5446">
        <v>791</v>
      </c>
      <c r="S5446">
        <v>802</v>
      </c>
      <c r="T5446">
        <v>199</v>
      </c>
      <c r="U5446">
        <v>312</v>
      </c>
    </row>
    <row r="5447" spans="1:21" x14ac:dyDescent="0.3">
      <c r="A5447" s="25" t="s">
        <v>20</v>
      </c>
      <c r="B5447" s="25" t="s">
        <v>22</v>
      </c>
      <c r="C5447" s="23" t="s">
        <v>40</v>
      </c>
      <c r="D5447" s="22" t="s">
        <v>27</v>
      </c>
      <c r="E5447" t="s">
        <v>28</v>
      </c>
      <c r="F5447" s="19" t="s">
        <v>21</v>
      </c>
      <c r="G5447" s="21" t="s">
        <v>29</v>
      </c>
      <c r="H5447" s="25" t="s">
        <v>26</v>
      </c>
      <c r="I5447" s="25" t="s">
        <v>25</v>
      </c>
      <c r="J5447" s="21" t="s">
        <v>29</v>
      </c>
      <c r="K5447" s="26">
        <v>2.0096087455749498</v>
      </c>
      <c r="L5447" s="26">
        <v>0.52459621429443304</v>
      </c>
      <c r="N5447">
        <f>(Tabell1[[#This Row],[TP]]+Tabell1[[#This Row],[TN]])/(Tabell1[[#This Row],[TP]]+Tabell1[[#This Row],[TN]]+Tabell1[[#This Row],[FP]]+Tabell1[[#This Row],[FN]])</f>
        <v>0.75712927756653992</v>
      </c>
      <c r="O5447">
        <f>Tabell1[[#This Row],[TP]]/(Tabell1[[#This Row],[TP]]+Tabell1[[#This Row],[FP]])</f>
        <v>0.79898989898989903</v>
      </c>
      <c r="P5447">
        <f>Tabell1[[#This Row],[TP]]/(Tabell1[[#This Row],[TP]]+Tabell1[[#This Row],[FN]])</f>
        <v>0.71713508612873977</v>
      </c>
      <c r="Q5447">
        <f>2*(Tabell1[[#This Row],[Recall]] * Tabell1[[#This Row],[Precision]]) / (Tabell1[[#This Row],[Recall]] + Tabell1[[#This Row],[Precision]])</f>
        <v>0.7558528428093646</v>
      </c>
      <c r="R5447">
        <v>791</v>
      </c>
      <c r="S5447">
        <v>802</v>
      </c>
      <c r="T5447">
        <v>199</v>
      </c>
      <c r="U5447">
        <v>312</v>
      </c>
    </row>
    <row r="5448" spans="1:21" x14ac:dyDescent="0.3">
      <c r="A5448" s="25" t="s">
        <v>20</v>
      </c>
      <c r="B5448" s="25" t="s">
        <v>22</v>
      </c>
      <c r="C5448" s="23" t="s">
        <v>40</v>
      </c>
      <c r="D5448" s="22" t="s">
        <v>27</v>
      </c>
      <c r="E5448" t="s">
        <v>28</v>
      </c>
      <c r="F5448" s="19" t="s">
        <v>21</v>
      </c>
      <c r="G5448" s="21" t="s">
        <v>29</v>
      </c>
      <c r="H5448" s="21" t="s">
        <v>29</v>
      </c>
      <c r="I5448" s="21"/>
      <c r="J5448" s="21" t="s">
        <v>29</v>
      </c>
      <c r="K5448" s="26">
        <v>2.2058579921722399</v>
      </c>
      <c r="L5448" s="26">
        <v>0.573467016220092</v>
      </c>
      <c r="N5448">
        <f>(Tabell1[[#This Row],[TP]]+Tabell1[[#This Row],[TN]])/(Tabell1[[#This Row],[TP]]+Tabell1[[#This Row],[TN]]+Tabell1[[#This Row],[FP]]+Tabell1[[#This Row],[FN]])</f>
        <v>0.75617870722433456</v>
      </c>
      <c r="O5448">
        <f>Tabell1[[#This Row],[TP]]/(Tabell1[[#This Row],[TP]]+Tabell1[[#This Row],[FP]])</f>
        <v>0.79559118236472948</v>
      </c>
      <c r="P5448">
        <f>Tabell1[[#This Row],[TP]]/(Tabell1[[#This Row],[TP]]+Tabell1[[#This Row],[FN]])</f>
        <v>0.71985494106980963</v>
      </c>
      <c r="Q5448">
        <f>2*(Tabell1[[#This Row],[Recall]] * Tabell1[[#This Row],[Precision]]) / (Tabell1[[#This Row],[Recall]] + Tabell1[[#This Row],[Precision]])</f>
        <v>0.75583055687767742</v>
      </c>
      <c r="R5448">
        <v>794</v>
      </c>
      <c r="S5448">
        <v>797</v>
      </c>
      <c r="T5448">
        <v>204</v>
      </c>
      <c r="U5448">
        <v>309</v>
      </c>
    </row>
    <row r="5449" spans="1:21" x14ac:dyDescent="0.3">
      <c r="A5449" s="25" t="s">
        <v>20</v>
      </c>
      <c r="B5449" s="25" t="s">
        <v>22</v>
      </c>
      <c r="C5449" s="23" t="s">
        <v>40</v>
      </c>
      <c r="D5449" s="22" t="s">
        <v>27</v>
      </c>
      <c r="E5449" t="s">
        <v>28</v>
      </c>
      <c r="F5449" s="19" t="s">
        <v>21</v>
      </c>
      <c r="G5449" s="25" t="s">
        <v>26</v>
      </c>
      <c r="H5449" s="21" t="s">
        <v>29</v>
      </c>
      <c r="I5449" s="21"/>
      <c r="J5449" s="21" t="s">
        <v>29</v>
      </c>
      <c r="K5449" s="26">
        <v>2.2013185024261399</v>
      </c>
      <c r="L5449" s="26">
        <v>0.57649254798889105</v>
      </c>
      <c r="N5449">
        <f>(Tabell1[[#This Row],[TP]]+Tabell1[[#This Row],[TN]])/(Tabell1[[#This Row],[TP]]+Tabell1[[#This Row],[TN]]+Tabell1[[#This Row],[FP]]+Tabell1[[#This Row],[FN]])</f>
        <v>0.75617870722433456</v>
      </c>
      <c r="O5449">
        <f>Tabell1[[#This Row],[TP]]/(Tabell1[[#This Row],[TP]]+Tabell1[[#This Row],[FP]])</f>
        <v>0.79559118236472948</v>
      </c>
      <c r="P5449">
        <f>Tabell1[[#This Row],[TP]]/(Tabell1[[#This Row],[TP]]+Tabell1[[#This Row],[FN]])</f>
        <v>0.71985494106980963</v>
      </c>
      <c r="Q5449">
        <f>2*(Tabell1[[#This Row],[Recall]] * Tabell1[[#This Row],[Precision]]) / (Tabell1[[#This Row],[Recall]] + Tabell1[[#This Row],[Precision]])</f>
        <v>0.75583055687767742</v>
      </c>
      <c r="R5449">
        <v>794</v>
      </c>
      <c r="S5449">
        <v>797</v>
      </c>
      <c r="T5449">
        <v>204</v>
      </c>
      <c r="U5449">
        <v>309</v>
      </c>
    </row>
    <row r="5450" spans="1:21" x14ac:dyDescent="0.3">
      <c r="A5450" s="25" t="s">
        <v>20</v>
      </c>
      <c r="B5450" s="25" t="s">
        <v>22</v>
      </c>
      <c r="C5450" s="23" t="s">
        <v>40</v>
      </c>
      <c r="D5450" s="22" t="s">
        <v>27</v>
      </c>
      <c r="E5450" t="s">
        <v>28</v>
      </c>
      <c r="F5450" s="19" t="s">
        <v>21</v>
      </c>
      <c r="G5450" s="21" t="s">
        <v>29</v>
      </c>
      <c r="H5450" s="25" t="s">
        <v>26</v>
      </c>
      <c r="I5450" s="21"/>
      <c r="J5450" s="21" t="s">
        <v>29</v>
      </c>
      <c r="K5450" s="26">
        <v>2.4503276348114</v>
      </c>
      <c r="L5450" s="26">
        <v>0.58005475997924805</v>
      </c>
      <c r="N5450">
        <f>(Tabell1[[#This Row],[TP]]+Tabell1[[#This Row],[TN]])/(Tabell1[[#This Row],[TP]]+Tabell1[[#This Row],[TN]]+Tabell1[[#This Row],[FP]]+Tabell1[[#This Row],[FN]])</f>
        <v>0.75475285171102657</v>
      </c>
      <c r="O5450">
        <f>Tabell1[[#This Row],[TP]]/(Tabell1[[#This Row],[TP]]+Tabell1[[#This Row],[FP]])</f>
        <v>0.78634146341463418</v>
      </c>
      <c r="P5450">
        <f>Tabell1[[#This Row],[TP]]/(Tabell1[[#This Row],[TP]]+Tabell1[[#This Row],[FN]])</f>
        <v>0.73073436083408883</v>
      </c>
      <c r="Q5450">
        <f>2*(Tabell1[[#This Row],[Recall]] * Tabell1[[#This Row],[Precision]]) / (Tabell1[[#This Row],[Recall]] + Tabell1[[#This Row],[Precision]])</f>
        <v>0.75751879699248115</v>
      </c>
      <c r="R5450">
        <v>806</v>
      </c>
      <c r="S5450">
        <v>782</v>
      </c>
      <c r="T5450">
        <v>219</v>
      </c>
      <c r="U5450">
        <v>297</v>
      </c>
    </row>
    <row r="5451" spans="1:21" x14ac:dyDescent="0.3">
      <c r="A5451" s="25" t="s">
        <v>20</v>
      </c>
      <c r="B5451" s="25" t="s">
        <v>22</v>
      </c>
      <c r="C5451" s="23" t="s">
        <v>40</v>
      </c>
      <c r="D5451" s="22" t="s">
        <v>27</v>
      </c>
      <c r="E5451" t="s">
        <v>28</v>
      </c>
      <c r="F5451" s="19" t="s">
        <v>21</v>
      </c>
      <c r="G5451" s="25" t="s">
        <v>26</v>
      </c>
      <c r="H5451" s="25" t="s">
        <v>26</v>
      </c>
      <c r="I5451" s="21"/>
      <c r="J5451" s="21" t="s">
        <v>29</v>
      </c>
      <c r="K5451" s="26">
        <v>2.21197414398193</v>
      </c>
      <c r="L5451" s="26">
        <v>0.57745599746704102</v>
      </c>
      <c r="N5451">
        <f>(Tabell1[[#This Row],[TP]]+Tabell1[[#This Row],[TN]])/(Tabell1[[#This Row],[TP]]+Tabell1[[#This Row],[TN]]+Tabell1[[#This Row],[FP]]+Tabell1[[#This Row],[FN]])</f>
        <v>0.75475285171102657</v>
      </c>
      <c r="O5451">
        <f>Tabell1[[#This Row],[TP]]/(Tabell1[[#This Row],[TP]]+Tabell1[[#This Row],[FP]])</f>
        <v>0.78634146341463418</v>
      </c>
      <c r="P5451">
        <f>Tabell1[[#This Row],[TP]]/(Tabell1[[#This Row],[TP]]+Tabell1[[#This Row],[FN]])</f>
        <v>0.73073436083408883</v>
      </c>
      <c r="Q5451">
        <f>2*(Tabell1[[#This Row],[Recall]] * Tabell1[[#This Row],[Precision]]) / (Tabell1[[#This Row],[Recall]] + Tabell1[[#This Row],[Precision]])</f>
        <v>0.75751879699248115</v>
      </c>
      <c r="R5451">
        <v>806</v>
      </c>
      <c r="S5451">
        <v>782</v>
      </c>
      <c r="T5451">
        <v>219</v>
      </c>
      <c r="U5451">
        <v>297</v>
      </c>
    </row>
    <row r="5452" spans="1:21" x14ac:dyDescent="0.3">
      <c r="A5452" s="25" t="s">
        <v>20</v>
      </c>
      <c r="B5452" s="25" t="s">
        <v>22</v>
      </c>
      <c r="C5452" s="23" t="s">
        <v>40</v>
      </c>
      <c r="D5452" s="22" t="s">
        <v>27</v>
      </c>
      <c r="E5452" t="s">
        <v>28</v>
      </c>
      <c r="F5452" s="25" t="s">
        <v>30</v>
      </c>
      <c r="G5452" s="21" t="s">
        <v>29</v>
      </c>
      <c r="H5452" s="21" t="s">
        <v>29</v>
      </c>
      <c r="I5452" s="21"/>
      <c r="J5452" s="25" t="s">
        <v>26</v>
      </c>
      <c r="K5452" s="26">
        <v>3.0458207130432098</v>
      </c>
      <c r="L5452" s="26">
        <v>0.76591801643371504</v>
      </c>
      <c r="N5452">
        <f>(Tabell1[[#This Row],[TP]]+Tabell1[[#This Row],[TN]])/(Tabell1[[#This Row],[TP]]+Tabell1[[#This Row],[TN]]+Tabell1[[#This Row],[FP]]+Tabell1[[#This Row],[FN]])</f>
        <v>0.75380228136882133</v>
      </c>
      <c r="O5452">
        <f>Tabell1[[#This Row],[TP]]/(Tabell1[[#This Row],[TP]]+Tabell1[[#This Row],[FP]])</f>
        <v>0.78206364513018323</v>
      </c>
      <c r="P5452">
        <f>Tabell1[[#This Row],[TP]]/(Tabell1[[#This Row],[TP]]+Tabell1[[#This Row],[FN]])</f>
        <v>0.73526745240253855</v>
      </c>
      <c r="Q5452">
        <f>2*(Tabell1[[#This Row],[Recall]] * Tabell1[[#This Row],[Precision]]) / (Tabell1[[#This Row],[Recall]] + Tabell1[[#This Row],[Precision]])</f>
        <v>0.75794392523364473</v>
      </c>
      <c r="R5452">
        <v>811</v>
      </c>
      <c r="S5452">
        <v>775</v>
      </c>
      <c r="T5452">
        <v>226</v>
      </c>
      <c r="U5452">
        <v>292</v>
      </c>
    </row>
    <row r="5453" spans="1:21" x14ac:dyDescent="0.3">
      <c r="A5453" s="25" t="s">
        <v>20</v>
      </c>
      <c r="B5453" s="25" t="s">
        <v>22</v>
      </c>
      <c r="C5453" s="23" t="s">
        <v>40</v>
      </c>
      <c r="D5453" s="22" t="s">
        <v>27</v>
      </c>
      <c r="E5453" t="s">
        <v>28</v>
      </c>
      <c r="F5453" s="25" t="s">
        <v>30</v>
      </c>
      <c r="G5453" s="25" t="s">
        <v>26</v>
      </c>
      <c r="H5453" s="21" t="s">
        <v>29</v>
      </c>
      <c r="I5453" s="21"/>
      <c r="J5453" s="25" t="s">
        <v>26</v>
      </c>
      <c r="K5453" s="26">
        <v>3.0378623008728001</v>
      </c>
      <c r="L5453" s="26">
        <v>0.78191089630126898</v>
      </c>
      <c r="N5453">
        <f>(Tabell1[[#This Row],[TP]]+Tabell1[[#This Row],[TN]])/(Tabell1[[#This Row],[TP]]+Tabell1[[#This Row],[TN]]+Tabell1[[#This Row],[FP]]+Tabell1[[#This Row],[FN]])</f>
        <v>0.75380228136882133</v>
      </c>
      <c r="O5453">
        <f>Tabell1[[#This Row],[TP]]/(Tabell1[[#This Row],[TP]]+Tabell1[[#This Row],[FP]])</f>
        <v>0.78206364513018323</v>
      </c>
      <c r="P5453">
        <f>Tabell1[[#This Row],[TP]]/(Tabell1[[#This Row],[TP]]+Tabell1[[#This Row],[FN]])</f>
        <v>0.73526745240253855</v>
      </c>
      <c r="Q5453">
        <f>2*(Tabell1[[#This Row],[Recall]] * Tabell1[[#This Row],[Precision]]) / (Tabell1[[#This Row],[Recall]] + Tabell1[[#This Row],[Precision]])</f>
        <v>0.75794392523364473</v>
      </c>
      <c r="R5453">
        <v>811</v>
      </c>
      <c r="S5453">
        <v>775</v>
      </c>
      <c r="T5453">
        <v>226</v>
      </c>
      <c r="U5453">
        <v>292</v>
      </c>
    </row>
    <row r="5454" spans="1:21" x14ac:dyDescent="0.3">
      <c r="A5454" s="25" t="s">
        <v>20</v>
      </c>
      <c r="B5454" s="23" t="s">
        <v>33</v>
      </c>
      <c r="C5454" s="23" t="s">
        <v>40</v>
      </c>
      <c r="D5454" s="22" t="s">
        <v>27</v>
      </c>
      <c r="E5454" t="s">
        <v>28</v>
      </c>
      <c r="F5454" s="19" t="s">
        <v>21</v>
      </c>
      <c r="G5454" s="21" t="s">
        <v>29</v>
      </c>
      <c r="H5454" s="25" t="s">
        <v>26</v>
      </c>
      <c r="I5454" s="25" t="s">
        <v>25</v>
      </c>
      <c r="J5454" s="21" t="s">
        <v>29</v>
      </c>
      <c r="K5454" s="26">
        <v>1.9047276973724301</v>
      </c>
      <c r="L5454" s="26">
        <v>0.54856514930725098</v>
      </c>
      <c r="N5454">
        <f>(Tabell1[[#This Row],[TP]]+Tabell1[[#This Row],[TN]])/(Tabell1[[#This Row],[TP]]+Tabell1[[#This Row],[TN]]+Tabell1[[#This Row],[FP]]+Tabell1[[#This Row],[FN]])</f>
        <v>0.75190114068441061</v>
      </c>
      <c r="O5454">
        <f>Tabell1[[#This Row],[TP]]/(Tabell1[[#This Row],[TP]]+Tabell1[[#This Row],[FP]])</f>
        <v>0.82824858757062148</v>
      </c>
      <c r="P5454">
        <f>Tabell1[[#This Row],[TP]]/(Tabell1[[#This Row],[TP]]+Tabell1[[#This Row],[FN]])</f>
        <v>0.66455122393472343</v>
      </c>
      <c r="Q5454">
        <f>2*(Tabell1[[#This Row],[Recall]] * Tabell1[[#This Row],[Precision]]) / (Tabell1[[#This Row],[Recall]] + Tabell1[[#This Row],[Precision]])</f>
        <v>0.73742454728370221</v>
      </c>
      <c r="R5454">
        <v>733</v>
      </c>
      <c r="S5454">
        <v>849</v>
      </c>
      <c r="T5454">
        <v>152</v>
      </c>
      <c r="U5454">
        <v>370</v>
      </c>
    </row>
    <row r="5455" spans="1:21" x14ac:dyDescent="0.3">
      <c r="A5455" s="25" t="s">
        <v>20</v>
      </c>
      <c r="B5455" s="23" t="s">
        <v>33</v>
      </c>
      <c r="C5455" s="23" t="s">
        <v>40</v>
      </c>
      <c r="D5455" s="22" t="s">
        <v>27</v>
      </c>
      <c r="E5455" t="s">
        <v>28</v>
      </c>
      <c r="F5455" s="19" t="s">
        <v>21</v>
      </c>
      <c r="G5455" s="25" t="s">
        <v>26</v>
      </c>
      <c r="H5455" s="25" t="s">
        <v>26</v>
      </c>
      <c r="I5455" s="25" t="s">
        <v>25</v>
      </c>
      <c r="J5455" s="21" t="s">
        <v>29</v>
      </c>
      <c r="K5455" s="26">
        <v>1.89194464683532</v>
      </c>
      <c r="L5455" s="26">
        <v>0.54694390296936002</v>
      </c>
      <c r="N5455">
        <f>(Tabell1[[#This Row],[TP]]+Tabell1[[#This Row],[TN]])/(Tabell1[[#This Row],[TP]]+Tabell1[[#This Row],[TN]]+Tabell1[[#This Row],[FP]]+Tabell1[[#This Row],[FN]])</f>
        <v>0.75190114068441061</v>
      </c>
      <c r="O5455">
        <f>Tabell1[[#This Row],[TP]]/(Tabell1[[#This Row],[TP]]+Tabell1[[#This Row],[FP]])</f>
        <v>0.82824858757062148</v>
      </c>
      <c r="P5455">
        <f>Tabell1[[#This Row],[TP]]/(Tabell1[[#This Row],[TP]]+Tabell1[[#This Row],[FN]])</f>
        <v>0.66455122393472343</v>
      </c>
      <c r="Q5455">
        <f>2*(Tabell1[[#This Row],[Recall]] * Tabell1[[#This Row],[Precision]]) / (Tabell1[[#This Row],[Recall]] + Tabell1[[#This Row],[Precision]])</f>
        <v>0.73742454728370221</v>
      </c>
      <c r="R5455">
        <v>733</v>
      </c>
      <c r="S5455">
        <v>849</v>
      </c>
      <c r="T5455">
        <v>152</v>
      </c>
      <c r="U5455">
        <v>370</v>
      </c>
    </row>
    <row r="5456" spans="1:21" x14ac:dyDescent="0.3">
      <c r="A5456" s="21" t="s">
        <v>31</v>
      </c>
      <c r="B5456" s="21" t="s">
        <v>32</v>
      </c>
      <c r="C5456" s="23" t="s">
        <v>40</v>
      </c>
      <c r="D5456" s="22" t="s">
        <v>27</v>
      </c>
      <c r="E5456" t="s">
        <v>28</v>
      </c>
      <c r="F5456" s="19" t="s">
        <v>21</v>
      </c>
      <c r="G5456" s="25" t="s">
        <v>26</v>
      </c>
      <c r="H5456" s="21" t="s">
        <v>29</v>
      </c>
      <c r="I5456" s="21"/>
      <c r="J5456" s="21" t="s">
        <v>29</v>
      </c>
      <c r="K5456" s="26">
        <v>0.79781770706176702</v>
      </c>
      <c r="L5456" s="26">
        <v>4.3309450149536098E-2</v>
      </c>
      <c r="N5456">
        <f>(Tabell1[[#This Row],[TP]]+Tabell1[[#This Row],[TN]])/(Tabell1[[#This Row],[TP]]+Tabell1[[#This Row],[TN]]+Tabell1[[#This Row],[FP]]+Tabell1[[#This Row],[FN]])</f>
        <v>0.75142585551330798</v>
      </c>
      <c r="O5456">
        <f>Tabell1[[#This Row],[TP]]/(Tabell1[[#This Row],[TP]]+Tabell1[[#This Row],[FP]])</f>
        <v>0.79591836734693877</v>
      </c>
      <c r="P5456">
        <f>Tabell1[[#This Row],[TP]]/(Tabell1[[#This Row],[TP]]+Tabell1[[#This Row],[FN]])</f>
        <v>0.70716228467815045</v>
      </c>
      <c r="Q5456">
        <f>2*(Tabell1[[#This Row],[Recall]] * Tabell1[[#This Row],[Precision]]) / (Tabell1[[#This Row],[Recall]] + Tabell1[[#This Row],[Precision]])</f>
        <v>0.74891982717234751</v>
      </c>
      <c r="R5456">
        <v>780</v>
      </c>
      <c r="S5456">
        <v>801</v>
      </c>
      <c r="T5456">
        <v>200</v>
      </c>
      <c r="U5456">
        <v>323</v>
      </c>
    </row>
    <row r="5457" spans="1:21" x14ac:dyDescent="0.3">
      <c r="A5457" s="25" t="s">
        <v>20</v>
      </c>
      <c r="B5457" s="23" t="s">
        <v>33</v>
      </c>
      <c r="C5457" s="23" t="s">
        <v>40</v>
      </c>
      <c r="D5457" s="22" t="s">
        <v>27</v>
      </c>
      <c r="E5457" t="s">
        <v>28</v>
      </c>
      <c r="F5457" s="19" t="s">
        <v>21</v>
      </c>
      <c r="G5457" s="25" t="s">
        <v>26</v>
      </c>
      <c r="H5457" s="25" t="s">
        <v>26</v>
      </c>
      <c r="I5457" s="25" t="s">
        <v>25</v>
      </c>
      <c r="J5457" s="25" t="s">
        <v>26</v>
      </c>
      <c r="K5457" s="26">
        <v>1.47261786460876</v>
      </c>
      <c r="L5457" s="26">
        <v>0.395910024642944</v>
      </c>
      <c r="N5457">
        <f>(Tabell1[[#This Row],[TP]]+Tabell1[[#This Row],[TN]])/(Tabell1[[#This Row],[TP]]+Tabell1[[#This Row],[TN]]+Tabell1[[#This Row],[FP]]+Tabell1[[#This Row],[FN]])</f>
        <v>0.75142585551330798</v>
      </c>
      <c r="O5457">
        <f>Tabell1[[#This Row],[TP]]/(Tabell1[[#This Row],[TP]]+Tabell1[[#This Row],[FP]])</f>
        <v>0.82222222222222219</v>
      </c>
      <c r="P5457">
        <f>Tabell1[[#This Row],[TP]]/(Tabell1[[#This Row],[TP]]+Tabell1[[#This Row],[FN]])</f>
        <v>0.67089755213055302</v>
      </c>
      <c r="Q5457">
        <f>2*(Tabell1[[#This Row],[Recall]] * Tabell1[[#This Row],[Precision]]) / (Tabell1[[#This Row],[Recall]] + Tabell1[[#This Row],[Precision]])</f>
        <v>0.7388916625062405</v>
      </c>
      <c r="R5457">
        <v>740</v>
      </c>
      <c r="S5457">
        <v>841</v>
      </c>
      <c r="T5457">
        <v>160</v>
      </c>
      <c r="U5457">
        <v>363</v>
      </c>
    </row>
    <row r="5458" spans="1:21" x14ac:dyDescent="0.3">
      <c r="A5458" s="25" t="s">
        <v>20</v>
      </c>
      <c r="B5458" s="23" t="s">
        <v>33</v>
      </c>
      <c r="C5458" s="23" t="s">
        <v>40</v>
      </c>
      <c r="D5458" s="22" t="s">
        <v>27</v>
      </c>
      <c r="E5458" t="s">
        <v>28</v>
      </c>
      <c r="F5458" s="19" t="s">
        <v>21</v>
      </c>
      <c r="G5458" s="21" t="s">
        <v>29</v>
      </c>
      <c r="H5458" s="25" t="s">
        <v>26</v>
      </c>
      <c r="I5458" s="25" t="s">
        <v>25</v>
      </c>
      <c r="J5458" s="25" t="s">
        <v>26</v>
      </c>
      <c r="K5458" s="26">
        <v>1.4610631465911801</v>
      </c>
      <c r="L5458" s="26">
        <v>0.39294958114624001</v>
      </c>
      <c r="N5458">
        <f>(Tabell1[[#This Row],[TP]]+Tabell1[[#This Row],[TN]])/(Tabell1[[#This Row],[TP]]+Tabell1[[#This Row],[TN]]+Tabell1[[#This Row],[FP]]+Tabell1[[#This Row],[FN]])</f>
        <v>0.75142585551330798</v>
      </c>
      <c r="O5458">
        <f>Tabell1[[#This Row],[TP]]/(Tabell1[[#This Row],[TP]]+Tabell1[[#This Row],[FP]])</f>
        <v>0.82222222222222219</v>
      </c>
      <c r="P5458">
        <f>Tabell1[[#This Row],[TP]]/(Tabell1[[#This Row],[TP]]+Tabell1[[#This Row],[FN]])</f>
        <v>0.67089755213055302</v>
      </c>
      <c r="Q5458">
        <f>2*(Tabell1[[#This Row],[Recall]] * Tabell1[[#This Row],[Precision]]) / (Tabell1[[#This Row],[Recall]] + Tabell1[[#This Row],[Precision]])</f>
        <v>0.7388916625062405</v>
      </c>
      <c r="R5458">
        <v>740</v>
      </c>
      <c r="S5458">
        <v>841</v>
      </c>
      <c r="T5458">
        <v>160</v>
      </c>
      <c r="U5458">
        <v>363</v>
      </c>
    </row>
    <row r="5459" spans="1:21" x14ac:dyDescent="0.3">
      <c r="A5459" s="21" t="s">
        <v>31</v>
      </c>
      <c r="B5459" s="21" t="s">
        <v>32</v>
      </c>
      <c r="C5459" s="23" t="s">
        <v>40</v>
      </c>
      <c r="D5459" s="22" t="s">
        <v>27</v>
      </c>
      <c r="E5459" t="s">
        <v>28</v>
      </c>
      <c r="F5459" s="19" t="s">
        <v>21</v>
      </c>
      <c r="G5459" s="21" t="s">
        <v>29</v>
      </c>
      <c r="H5459" s="25" t="s">
        <v>26</v>
      </c>
      <c r="I5459" s="25" t="s">
        <v>25</v>
      </c>
      <c r="J5459" s="25" t="s">
        <v>26</v>
      </c>
      <c r="K5459" s="26">
        <v>2.2016711235046298</v>
      </c>
      <c r="L5459" s="26">
        <v>0.23636865615844699</v>
      </c>
      <c r="N5459">
        <f>(Tabell1[[#This Row],[TP]]+Tabell1[[#This Row],[TN]])/(Tabell1[[#This Row],[TP]]+Tabell1[[#This Row],[TN]]+Tabell1[[#This Row],[FP]]+Tabell1[[#This Row],[FN]])</f>
        <v>0.75095057034220536</v>
      </c>
      <c r="O5459">
        <f>Tabell1[[#This Row],[TP]]/(Tabell1[[#This Row],[TP]]+Tabell1[[#This Row],[FP]])</f>
        <v>0.77917068466730954</v>
      </c>
      <c r="P5459">
        <f>Tabell1[[#This Row],[TP]]/(Tabell1[[#This Row],[TP]]+Tabell1[[#This Row],[FN]])</f>
        <v>0.73254759746146869</v>
      </c>
      <c r="Q5459">
        <f>2*(Tabell1[[#This Row],[Recall]] * Tabell1[[#This Row],[Precision]]) / (Tabell1[[#This Row],[Recall]] + Tabell1[[#This Row],[Precision]])</f>
        <v>0.7551401869158878</v>
      </c>
      <c r="R5459">
        <v>808</v>
      </c>
      <c r="S5459">
        <v>772</v>
      </c>
      <c r="T5459">
        <v>229</v>
      </c>
      <c r="U5459">
        <v>295</v>
      </c>
    </row>
    <row r="5460" spans="1:21" x14ac:dyDescent="0.3">
      <c r="A5460" s="25" t="s">
        <v>20</v>
      </c>
      <c r="B5460" s="25" t="s">
        <v>22</v>
      </c>
      <c r="C5460" s="23" t="s">
        <v>40</v>
      </c>
      <c r="D5460" s="22" t="s">
        <v>27</v>
      </c>
      <c r="E5460" t="s">
        <v>28</v>
      </c>
      <c r="F5460" s="25" t="s">
        <v>30</v>
      </c>
      <c r="G5460" s="25" t="s">
        <v>26</v>
      </c>
      <c r="H5460" s="21" t="s">
        <v>29</v>
      </c>
      <c r="I5460" s="25" t="s">
        <v>25</v>
      </c>
      <c r="J5460" s="25" t="s">
        <v>26</v>
      </c>
      <c r="K5460" s="26">
        <v>2.8103733062744101</v>
      </c>
      <c r="L5460" s="26">
        <v>0.67420482635498002</v>
      </c>
      <c r="N5460">
        <f>(Tabell1[[#This Row],[TP]]+Tabell1[[#This Row],[TN]])/(Tabell1[[#This Row],[TP]]+Tabell1[[#This Row],[TN]]+Tabell1[[#This Row],[FP]]+Tabell1[[#This Row],[FN]])</f>
        <v>0.75095057034220536</v>
      </c>
      <c r="O5460">
        <f>Tabell1[[#This Row],[TP]]/(Tabell1[[#This Row],[TP]]+Tabell1[[#This Row],[FP]])</f>
        <v>0.7818889970788705</v>
      </c>
      <c r="P5460">
        <f>Tabell1[[#This Row],[TP]]/(Tabell1[[#This Row],[TP]]+Tabell1[[#This Row],[FN]])</f>
        <v>0.72801450589301908</v>
      </c>
      <c r="Q5460">
        <f>2*(Tabell1[[#This Row],[Recall]] * Tabell1[[#This Row],[Precision]]) / (Tabell1[[#This Row],[Recall]] + Tabell1[[#This Row],[Precision]])</f>
        <v>0.75399061032863857</v>
      </c>
      <c r="R5460">
        <v>803</v>
      </c>
      <c r="S5460">
        <v>777</v>
      </c>
      <c r="T5460">
        <v>224</v>
      </c>
      <c r="U5460">
        <v>300</v>
      </c>
    </row>
    <row r="5461" spans="1:21" x14ac:dyDescent="0.3">
      <c r="A5461" s="25" t="s">
        <v>20</v>
      </c>
      <c r="B5461" s="25" t="s">
        <v>22</v>
      </c>
      <c r="C5461" s="23" t="s">
        <v>40</v>
      </c>
      <c r="D5461" s="22" t="s">
        <v>27</v>
      </c>
      <c r="E5461" t="s">
        <v>28</v>
      </c>
      <c r="F5461" s="25" t="s">
        <v>30</v>
      </c>
      <c r="G5461" s="21" t="s">
        <v>29</v>
      </c>
      <c r="H5461" s="21" t="s">
        <v>29</v>
      </c>
      <c r="I5461" s="25" t="s">
        <v>25</v>
      </c>
      <c r="J5461" s="25" t="s">
        <v>26</v>
      </c>
      <c r="K5461" s="26">
        <v>2.7433178424835201</v>
      </c>
      <c r="L5461" s="26">
        <v>0.67120575904846103</v>
      </c>
      <c r="N5461">
        <f>(Tabell1[[#This Row],[TP]]+Tabell1[[#This Row],[TN]])/(Tabell1[[#This Row],[TP]]+Tabell1[[#This Row],[TN]]+Tabell1[[#This Row],[FP]]+Tabell1[[#This Row],[FN]])</f>
        <v>0.75095057034220536</v>
      </c>
      <c r="O5461">
        <f>Tabell1[[#This Row],[TP]]/(Tabell1[[#This Row],[TP]]+Tabell1[[#This Row],[FP]])</f>
        <v>0.7818889970788705</v>
      </c>
      <c r="P5461">
        <f>Tabell1[[#This Row],[TP]]/(Tabell1[[#This Row],[TP]]+Tabell1[[#This Row],[FN]])</f>
        <v>0.72801450589301908</v>
      </c>
      <c r="Q5461">
        <f>2*(Tabell1[[#This Row],[Recall]] * Tabell1[[#This Row],[Precision]]) / (Tabell1[[#This Row],[Recall]] + Tabell1[[#This Row],[Precision]])</f>
        <v>0.75399061032863857</v>
      </c>
      <c r="R5461">
        <v>803</v>
      </c>
      <c r="S5461">
        <v>777</v>
      </c>
      <c r="T5461">
        <v>224</v>
      </c>
      <c r="U5461">
        <v>300</v>
      </c>
    </row>
    <row r="5462" spans="1:21" x14ac:dyDescent="0.3">
      <c r="A5462" s="25" t="s">
        <v>20</v>
      </c>
      <c r="B5462" s="25" t="s">
        <v>22</v>
      </c>
      <c r="C5462" s="23" t="s">
        <v>40</v>
      </c>
      <c r="D5462" s="22" t="s">
        <v>27</v>
      </c>
      <c r="E5462" t="s">
        <v>28</v>
      </c>
      <c r="F5462" s="25" t="s">
        <v>30</v>
      </c>
      <c r="G5462" s="21" t="s">
        <v>29</v>
      </c>
      <c r="H5462" s="21" t="s">
        <v>29</v>
      </c>
      <c r="I5462" s="25" t="s">
        <v>25</v>
      </c>
      <c r="J5462" s="21" t="s">
        <v>29</v>
      </c>
      <c r="K5462" s="26">
        <v>3.3240404129028298</v>
      </c>
      <c r="L5462" s="26">
        <v>0.83793115615844704</v>
      </c>
      <c r="N5462">
        <f>(Tabell1[[#This Row],[TP]]+Tabell1[[#This Row],[TN]])/(Tabell1[[#This Row],[TP]]+Tabell1[[#This Row],[TN]]+Tabell1[[#This Row],[FP]]+Tabell1[[#This Row],[FN]])</f>
        <v>0.75095057034220536</v>
      </c>
      <c r="O5462">
        <f>Tabell1[[#This Row],[TP]]/(Tabell1[[#This Row],[TP]]+Tabell1[[#This Row],[FP]])</f>
        <v>0.78691774033696726</v>
      </c>
      <c r="P5462">
        <f>Tabell1[[#This Row],[TP]]/(Tabell1[[#This Row],[TP]]+Tabell1[[#This Row],[FN]])</f>
        <v>0.71985494106980963</v>
      </c>
      <c r="Q5462">
        <f>2*(Tabell1[[#This Row],[Recall]] * Tabell1[[#This Row],[Precision]]) / (Tabell1[[#This Row],[Recall]] + Tabell1[[#This Row],[Precision]])</f>
        <v>0.75189393939393934</v>
      </c>
      <c r="R5462">
        <v>794</v>
      </c>
      <c r="S5462">
        <v>786</v>
      </c>
      <c r="T5462">
        <v>215</v>
      </c>
      <c r="U5462">
        <v>309</v>
      </c>
    </row>
    <row r="5463" spans="1:21" x14ac:dyDescent="0.3">
      <c r="A5463" s="25" t="s">
        <v>20</v>
      </c>
      <c r="B5463" s="25" t="s">
        <v>22</v>
      </c>
      <c r="C5463" s="23" t="s">
        <v>40</v>
      </c>
      <c r="D5463" s="22" t="s">
        <v>27</v>
      </c>
      <c r="E5463" t="s">
        <v>28</v>
      </c>
      <c r="F5463" s="25" t="s">
        <v>30</v>
      </c>
      <c r="G5463" s="25" t="s">
        <v>26</v>
      </c>
      <c r="H5463" s="21" t="s">
        <v>29</v>
      </c>
      <c r="I5463" s="25" t="s">
        <v>25</v>
      </c>
      <c r="J5463" s="21" t="s">
        <v>29</v>
      </c>
      <c r="K5463" s="26">
        <v>3.2563464641571001</v>
      </c>
      <c r="L5463" s="26">
        <v>0.83776330947875899</v>
      </c>
      <c r="N5463">
        <f>(Tabell1[[#This Row],[TP]]+Tabell1[[#This Row],[TN]])/(Tabell1[[#This Row],[TP]]+Tabell1[[#This Row],[TN]]+Tabell1[[#This Row],[FP]]+Tabell1[[#This Row],[FN]])</f>
        <v>0.75095057034220536</v>
      </c>
      <c r="O5463">
        <f>Tabell1[[#This Row],[TP]]/(Tabell1[[#This Row],[TP]]+Tabell1[[#This Row],[FP]])</f>
        <v>0.78691774033696726</v>
      </c>
      <c r="P5463">
        <f>Tabell1[[#This Row],[TP]]/(Tabell1[[#This Row],[TP]]+Tabell1[[#This Row],[FN]])</f>
        <v>0.71985494106980963</v>
      </c>
      <c r="Q5463">
        <f>2*(Tabell1[[#This Row],[Recall]] * Tabell1[[#This Row],[Precision]]) / (Tabell1[[#This Row],[Recall]] + Tabell1[[#This Row],[Precision]])</f>
        <v>0.75189393939393934</v>
      </c>
      <c r="R5463">
        <v>794</v>
      </c>
      <c r="S5463">
        <v>786</v>
      </c>
      <c r="T5463">
        <v>215</v>
      </c>
      <c r="U5463">
        <v>309</v>
      </c>
    </row>
    <row r="5464" spans="1:21" x14ac:dyDescent="0.3">
      <c r="A5464" s="21" t="s">
        <v>31</v>
      </c>
      <c r="B5464" s="21" t="s">
        <v>32</v>
      </c>
      <c r="C5464" s="23" t="s">
        <v>40</v>
      </c>
      <c r="D5464" s="22" t="s">
        <v>27</v>
      </c>
      <c r="E5464" t="s">
        <v>28</v>
      </c>
      <c r="F5464" s="19" t="s">
        <v>21</v>
      </c>
      <c r="G5464" s="25" t="s">
        <v>26</v>
      </c>
      <c r="H5464" s="21" t="s">
        <v>29</v>
      </c>
      <c r="I5464" s="21"/>
      <c r="J5464" s="25" t="s">
        <v>26</v>
      </c>
      <c r="K5464" s="26">
        <v>2.2157220840454102</v>
      </c>
      <c r="L5464" s="26">
        <v>0.22141075134277299</v>
      </c>
      <c r="N5464">
        <f>(Tabell1[[#This Row],[TP]]+Tabell1[[#This Row],[TN]])/(Tabell1[[#This Row],[TP]]+Tabell1[[#This Row],[TN]]+Tabell1[[#This Row],[FP]]+Tabell1[[#This Row],[FN]])</f>
        <v>0.75047528517110262</v>
      </c>
      <c r="O5464">
        <f>Tabell1[[#This Row],[TP]]/(Tabell1[[#This Row],[TP]]+Tabell1[[#This Row],[FP]])</f>
        <v>0.7632058287795993</v>
      </c>
      <c r="P5464">
        <f>Tabell1[[#This Row],[TP]]/(Tabell1[[#This Row],[TP]]+Tabell1[[#This Row],[FN]])</f>
        <v>0.75974614687216679</v>
      </c>
      <c r="Q5464">
        <f>2*(Tabell1[[#This Row],[Recall]] * Tabell1[[#This Row],[Precision]]) / (Tabell1[[#This Row],[Recall]] + Tabell1[[#This Row],[Precision]])</f>
        <v>0.76147205815538399</v>
      </c>
      <c r="R5464">
        <v>838</v>
      </c>
      <c r="S5464">
        <v>741</v>
      </c>
      <c r="T5464">
        <v>260</v>
      </c>
      <c r="U5464">
        <v>265</v>
      </c>
    </row>
    <row r="5465" spans="1:21" x14ac:dyDescent="0.3">
      <c r="A5465" s="21" t="s">
        <v>31</v>
      </c>
      <c r="B5465" s="21" t="s">
        <v>32</v>
      </c>
      <c r="C5465" s="23" t="s">
        <v>40</v>
      </c>
      <c r="D5465" s="22" t="s">
        <v>27</v>
      </c>
      <c r="E5465" t="s">
        <v>28</v>
      </c>
      <c r="F5465" s="19" t="s">
        <v>21</v>
      </c>
      <c r="G5465" s="21" t="s">
        <v>29</v>
      </c>
      <c r="H5465" s="21" t="s">
        <v>29</v>
      </c>
      <c r="I5465" s="21"/>
      <c r="J5465" s="25" t="s">
        <v>26</v>
      </c>
      <c r="K5465" s="26">
        <v>2.21972179412841</v>
      </c>
      <c r="L5465" s="26">
        <v>0.23512172698974601</v>
      </c>
      <c r="N5465">
        <f>(Tabell1[[#This Row],[TP]]+Tabell1[[#This Row],[TN]])/(Tabell1[[#This Row],[TP]]+Tabell1[[#This Row],[TN]]+Tabell1[[#This Row],[FP]]+Tabell1[[#This Row],[FN]])</f>
        <v>0.75</v>
      </c>
      <c r="O5465">
        <f>Tabell1[[#This Row],[TP]]/(Tabell1[[#This Row],[TP]]+Tabell1[[#This Row],[FP]])</f>
        <v>0.78036929057337223</v>
      </c>
      <c r="P5465">
        <f>Tabell1[[#This Row],[TP]]/(Tabell1[[#This Row],[TP]]+Tabell1[[#This Row],[FN]])</f>
        <v>0.72801450589301908</v>
      </c>
      <c r="Q5465">
        <f>2*(Tabell1[[#This Row],[Recall]] * Tabell1[[#This Row],[Precision]]) / (Tabell1[[#This Row],[Recall]] + Tabell1[[#This Row],[Precision]])</f>
        <v>0.75328330206378979</v>
      </c>
      <c r="R5465">
        <v>803</v>
      </c>
      <c r="S5465">
        <v>775</v>
      </c>
      <c r="T5465">
        <v>226</v>
      </c>
      <c r="U5465">
        <v>300</v>
      </c>
    </row>
    <row r="5466" spans="1:21" x14ac:dyDescent="0.3">
      <c r="A5466" s="25" t="s">
        <v>20</v>
      </c>
      <c r="B5466" s="25" t="s">
        <v>22</v>
      </c>
      <c r="C5466" s="23" t="s">
        <v>40</v>
      </c>
      <c r="D5466" s="22" t="s">
        <v>27</v>
      </c>
      <c r="E5466" t="s">
        <v>28</v>
      </c>
      <c r="F5466" s="25" t="s">
        <v>30</v>
      </c>
      <c r="G5466" s="21" t="s">
        <v>29</v>
      </c>
      <c r="H5466" s="25" t="s">
        <v>26</v>
      </c>
      <c r="I5466" s="21"/>
      <c r="J5466" s="21" t="s">
        <v>29</v>
      </c>
      <c r="K5466" s="26">
        <v>3.6707215309143</v>
      </c>
      <c r="L5466" s="26">
        <v>0.96142888069152799</v>
      </c>
      <c r="N5466">
        <f>(Tabell1[[#This Row],[TP]]+Tabell1[[#This Row],[TN]])/(Tabell1[[#This Row],[TP]]+Tabell1[[#This Row],[TN]]+Tabell1[[#This Row],[FP]]+Tabell1[[#This Row],[FN]])</f>
        <v>0.74952471482889738</v>
      </c>
      <c r="O5466">
        <f>Tabell1[[#This Row],[TP]]/(Tabell1[[#This Row],[TP]]+Tabell1[[#This Row],[FP]])</f>
        <v>0.78015564202334631</v>
      </c>
      <c r="P5466">
        <f>Tabell1[[#This Row],[TP]]/(Tabell1[[#This Row],[TP]]+Tabell1[[#This Row],[FN]])</f>
        <v>0.72710788757932909</v>
      </c>
      <c r="Q5466">
        <f>2*(Tabell1[[#This Row],[Recall]] * Tabell1[[#This Row],[Precision]]) / (Tabell1[[#This Row],[Recall]] + Tabell1[[#This Row],[Precision]])</f>
        <v>0.75269826372595017</v>
      </c>
      <c r="R5466">
        <v>802</v>
      </c>
      <c r="S5466">
        <v>775</v>
      </c>
      <c r="T5466">
        <v>226</v>
      </c>
      <c r="U5466">
        <v>301</v>
      </c>
    </row>
    <row r="5467" spans="1:21" x14ac:dyDescent="0.3">
      <c r="A5467" s="25" t="s">
        <v>20</v>
      </c>
      <c r="B5467" s="25" t="s">
        <v>22</v>
      </c>
      <c r="C5467" s="23" t="s">
        <v>40</v>
      </c>
      <c r="D5467" s="22" t="s">
        <v>27</v>
      </c>
      <c r="E5467" t="s">
        <v>28</v>
      </c>
      <c r="F5467" s="25" t="s">
        <v>30</v>
      </c>
      <c r="G5467" s="25" t="s">
        <v>26</v>
      </c>
      <c r="H5467" s="25" t="s">
        <v>26</v>
      </c>
      <c r="I5467" s="21"/>
      <c r="J5467" s="21" t="s">
        <v>29</v>
      </c>
      <c r="K5467" s="26">
        <v>3.6595921516418399</v>
      </c>
      <c r="L5467" s="26">
        <v>0.966416835784912</v>
      </c>
      <c r="N5467">
        <f>(Tabell1[[#This Row],[TP]]+Tabell1[[#This Row],[TN]])/(Tabell1[[#This Row],[TP]]+Tabell1[[#This Row],[TN]]+Tabell1[[#This Row],[FP]]+Tabell1[[#This Row],[FN]])</f>
        <v>0.74952471482889738</v>
      </c>
      <c r="O5467">
        <f>Tabell1[[#This Row],[TP]]/(Tabell1[[#This Row],[TP]]+Tabell1[[#This Row],[FP]])</f>
        <v>0.78015564202334631</v>
      </c>
      <c r="P5467">
        <f>Tabell1[[#This Row],[TP]]/(Tabell1[[#This Row],[TP]]+Tabell1[[#This Row],[FN]])</f>
        <v>0.72710788757932909</v>
      </c>
      <c r="Q5467">
        <f>2*(Tabell1[[#This Row],[Recall]] * Tabell1[[#This Row],[Precision]]) / (Tabell1[[#This Row],[Recall]] + Tabell1[[#This Row],[Precision]])</f>
        <v>0.75269826372595017</v>
      </c>
      <c r="R5467">
        <v>802</v>
      </c>
      <c r="S5467">
        <v>775</v>
      </c>
      <c r="T5467">
        <v>226</v>
      </c>
      <c r="U5467">
        <v>301</v>
      </c>
    </row>
    <row r="5468" spans="1:21" x14ac:dyDescent="0.3">
      <c r="A5468" s="25" t="s">
        <v>20</v>
      </c>
      <c r="B5468" s="23" t="s">
        <v>33</v>
      </c>
      <c r="C5468" s="23" t="s">
        <v>40</v>
      </c>
      <c r="D5468" s="22" t="s">
        <v>27</v>
      </c>
      <c r="E5468" t="s">
        <v>28</v>
      </c>
      <c r="F5468" s="19" t="s">
        <v>21</v>
      </c>
      <c r="G5468" s="21" t="s">
        <v>29</v>
      </c>
      <c r="H5468" s="21" t="s">
        <v>29</v>
      </c>
      <c r="I5468" s="25" t="s">
        <v>25</v>
      </c>
      <c r="J5468" s="21" t="s">
        <v>29</v>
      </c>
      <c r="K5468" s="26">
        <v>1.9457983970642001</v>
      </c>
      <c r="L5468" s="26">
        <v>0.54608011245727495</v>
      </c>
      <c r="N5468">
        <f>(Tabell1[[#This Row],[TP]]+Tabell1[[#This Row],[TN]])/(Tabell1[[#This Row],[TP]]+Tabell1[[#This Row],[TN]]+Tabell1[[#This Row],[FP]]+Tabell1[[#This Row],[FN]])</f>
        <v>0.74952471482889738</v>
      </c>
      <c r="O5468">
        <f>Tabell1[[#This Row],[TP]]/(Tabell1[[#This Row],[TP]]+Tabell1[[#This Row],[FP]])</f>
        <v>0.82876712328767121</v>
      </c>
      <c r="P5468">
        <f>Tabell1[[#This Row],[TP]]/(Tabell1[[#This Row],[TP]]+Tabell1[[#This Row],[FN]])</f>
        <v>0.65820489573889396</v>
      </c>
      <c r="Q5468">
        <f>2*(Tabell1[[#This Row],[Recall]] * Tabell1[[#This Row],[Precision]]) / (Tabell1[[#This Row],[Recall]] + Tabell1[[#This Row],[Precision]])</f>
        <v>0.7337038908539667</v>
      </c>
      <c r="R5468">
        <v>726</v>
      </c>
      <c r="S5468">
        <v>851</v>
      </c>
      <c r="T5468">
        <v>150</v>
      </c>
      <c r="U5468">
        <v>377</v>
      </c>
    </row>
    <row r="5469" spans="1:21" x14ac:dyDescent="0.3">
      <c r="A5469" s="25" t="s">
        <v>20</v>
      </c>
      <c r="B5469" s="23" t="s">
        <v>33</v>
      </c>
      <c r="C5469" s="23" t="s">
        <v>40</v>
      </c>
      <c r="D5469" s="22" t="s">
        <v>27</v>
      </c>
      <c r="E5469" t="s">
        <v>28</v>
      </c>
      <c r="F5469" s="19" t="s">
        <v>21</v>
      </c>
      <c r="G5469" s="25" t="s">
        <v>26</v>
      </c>
      <c r="H5469" s="21" t="s">
        <v>29</v>
      </c>
      <c r="I5469" s="25" t="s">
        <v>25</v>
      </c>
      <c r="J5469" s="21" t="s">
        <v>29</v>
      </c>
      <c r="K5469" s="26">
        <v>1.91823554039001</v>
      </c>
      <c r="L5469" s="26">
        <v>0.54730439186096103</v>
      </c>
      <c r="N5469">
        <f>(Tabell1[[#This Row],[TP]]+Tabell1[[#This Row],[TN]])/(Tabell1[[#This Row],[TP]]+Tabell1[[#This Row],[TN]]+Tabell1[[#This Row],[FP]]+Tabell1[[#This Row],[FN]])</f>
        <v>0.74952471482889738</v>
      </c>
      <c r="O5469">
        <f>Tabell1[[#This Row],[TP]]/(Tabell1[[#This Row],[TP]]+Tabell1[[#This Row],[FP]])</f>
        <v>0.82876712328767121</v>
      </c>
      <c r="P5469">
        <f>Tabell1[[#This Row],[TP]]/(Tabell1[[#This Row],[TP]]+Tabell1[[#This Row],[FN]])</f>
        <v>0.65820489573889396</v>
      </c>
      <c r="Q5469">
        <f>2*(Tabell1[[#This Row],[Recall]] * Tabell1[[#This Row],[Precision]]) / (Tabell1[[#This Row],[Recall]] + Tabell1[[#This Row],[Precision]])</f>
        <v>0.7337038908539667</v>
      </c>
      <c r="R5469">
        <v>726</v>
      </c>
      <c r="S5469">
        <v>851</v>
      </c>
      <c r="T5469">
        <v>150</v>
      </c>
      <c r="U5469">
        <v>377</v>
      </c>
    </row>
    <row r="5470" spans="1:21" x14ac:dyDescent="0.3">
      <c r="A5470" s="25" t="s">
        <v>20</v>
      </c>
      <c r="B5470" s="21" t="s">
        <v>32</v>
      </c>
      <c r="C5470" s="23" t="s">
        <v>40</v>
      </c>
      <c r="D5470" s="22" t="s">
        <v>27</v>
      </c>
      <c r="E5470" t="s">
        <v>28</v>
      </c>
      <c r="F5470" s="19" t="s">
        <v>21</v>
      </c>
      <c r="G5470" s="25" t="s">
        <v>26</v>
      </c>
      <c r="H5470" s="21" t="s">
        <v>29</v>
      </c>
      <c r="I5470" s="25" t="s">
        <v>25</v>
      </c>
      <c r="J5470" s="21" t="s">
        <v>29</v>
      </c>
      <c r="K5470" s="26">
        <v>1.91596031188964</v>
      </c>
      <c r="L5470" s="26">
        <v>0.51365995407104403</v>
      </c>
      <c r="N5470">
        <f>(Tabell1[[#This Row],[TP]]+Tabell1[[#This Row],[TN]])/(Tabell1[[#This Row],[TP]]+Tabell1[[#This Row],[TN]]+Tabell1[[#This Row],[FP]]+Tabell1[[#This Row],[FN]])</f>
        <v>0.74952471482889738</v>
      </c>
      <c r="O5470">
        <f>Tabell1[[#This Row],[TP]]/(Tabell1[[#This Row],[TP]]+Tabell1[[#This Row],[FP]])</f>
        <v>0.83566433566433562</v>
      </c>
      <c r="P5470">
        <f>Tabell1[[#This Row],[TP]]/(Tabell1[[#This Row],[TP]]+Tabell1[[#This Row],[FN]])</f>
        <v>0.6500453309156845</v>
      </c>
      <c r="Q5470">
        <f>2*(Tabell1[[#This Row],[Recall]] * Tabell1[[#This Row],[Precision]]) / (Tabell1[[#This Row],[Recall]] + Tabell1[[#This Row],[Precision]])</f>
        <v>0.73125956144824078</v>
      </c>
      <c r="R5470">
        <v>717</v>
      </c>
      <c r="S5470">
        <v>860</v>
      </c>
      <c r="T5470">
        <v>141</v>
      </c>
      <c r="U5470">
        <v>386</v>
      </c>
    </row>
    <row r="5471" spans="1:21" x14ac:dyDescent="0.3">
      <c r="A5471" s="25" t="s">
        <v>20</v>
      </c>
      <c r="B5471" s="21" t="s">
        <v>32</v>
      </c>
      <c r="C5471" s="23" t="s">
        <v>40</v>
      </c>
      <c r="D5471" s="22" t="s">
        <v>27</v>
      </c>
      <c r="E5471" t="s">
        <v>28</v>
      </c>
      <c r="F5471" s="19" t="s">
        <v>21</v>
      </c>
      <c r="G5471" s="21" t="s">
        <v>29</v>
      </c>
      <c r="H5471" s="21" t="s">
        <v>29</v>
      </c>
      <c r="I5471" s="25" t="s">
        <v>25</v>
      </c>
      <c r="J5471" s="21" t="s">
        <v>29</v>
      </c>
      <c r="K5471" s="26">
        <v>1.9069018363952599</v>
      </c>
      <c r="L5471" s="26">
        <v>0.50964021682739202</v>
      </c>
      <c r="N5471">
        <f>(Tabell1[[#This Row],[TP]]+Tabell1[[#This Row],[TN]])/(Tabell1[[#This Row],[TP]]+Tabell1[[#This Row],[TN]]+Tabell1[[#This Row],[FP]]+Tabell1[[#This Row],[FN]])</f>
        <v>0.74952471482889738</v>
      </c>
      <c r="O5471">
        <f>Tabell1[[#This Row],[TP]]/(Tabell1[[#This Row],[TP]]+Tabell1[[#This Row],[FP]])</f>
        <v>0.83566433566433562</v>
      </c>
      <c r="P5471">
        <f>Tabell1[[#This Row],[TP]]/(Tabell1[[#This Row],[TP]]+Tabell1[[#This Row],[FN]])</f>
        <v>0.6500453309156845</v>
      </c>
      <c r="Q5471">
        <f>2*(Tabell1[[#This Row],[Recall]] * Tabell1[[#This Row],[Precision]]) / (Tabell1[[#This Row],[Recall]] + Tabell1[[#This Row],[Precision]])</f>
        <v>0.73125956144824078</v>
      </c>
      <c r="R5471">
        <v>717</v>
      </c>
      <c r="S5471">
        <v>860</v>
      </c>
      <c r="T5471">
        <v>141</v>
      </c>
      <c r="U5471">
        <v>386</v>
      </c>
    </row>
    <row r="5472" spans="1:21" x14ac:dyDescent="0.3">
      <c r="A5472" s="25" t="s">
        <v>20</v>
      </c>
      <c r="B5472" s="21" t="s">
        <v>32</v>
      </c>
      <c r="C5472" s="23" t="s">
        <v>40</v>
      </c>
      <c r="D5472" s="22" t="s">
        <v>27</v>
      </c>
      <c r="E5472" t="s">
        <v>28</v>
      </c>
      <c r="F5472" s="25" t="s">
        <v>30</v>
      </c>
      <c r="G5472" s="21" t="s">
        <v>29</v>
      </c>
      <c r="H5472" s="21" t="s">
        <v>29</v>
      </c>
      <c r="I5472" s="25" t="s">
        <v>25</v>
      </c>
      <c r="J5472" s="25" t="s">
        <v>26</v>
      </c>
      <c r="K5472" s="26">
        <v>2.0757894515991202</v>
      </c>
      <c r="L5472" s="26">
        <v>0.42785859107971103</v>
      </c>
      <c r="N5472">
        <f>(Tabell1[[#This Row],[TP]]+Tabell1[[#This Row],[TN]])/(Tabell1[[#This Row],[TP]]+Tabell1[[#This Row],[TN]]+Tabell1[[#This Row],[FP]]+Tabell1[[#This Row],[FN]])</f>
        <v>0.74904942965779464</v>
      </c>
      <c r="O5472">
        <f>Tabell1[[#This Row],[TP]]/(Tabell1[[#This Row],[TP]]+Tabell1[[#This Row],[FP]])</f>
        <v>0.76448942042318302</v>
      </c>
      <c r="P5472">
        <f>Tabell1[[#This Row],[TP]]/(Tabell1[[#This Row],[TP]]+Tabell1[[#This Row],[FN]])</f>
        <v>0.75339981867633721</v>
      </c>
      <c r="Q5472">
        <f>2*(Tabell1[[#This Row],[Recall]] * Tabell1[[#This Row],[Precision]]) / (Tabell1[[#This Row],[Recall]] + Tabell1[[#This Row],[Precision]])</f>
        <v>0.75890410958904109</v>
      </c>
      <c r="R5472">
        <v>831</v>
      </c>
      <c r="S5472">
        <v>745</v>
      </c>
      <c r="T5472">
        <v>256</v>
      </c>
      <c r="U5472">
        <v>272</v>
      </c>
    </row>
    <row r="5473" spans="1:21" x14ac:dyDescent="0.3">
      <c r="A5473" s="25" t="s">
        <v>20</v>
      </c>
      <c r="B5473" s="21" t="s">
        <v>32</v>
      </c>
      <c r="C5473" s="23" t="s">
        <v>40</v>
      </c>
      <c r="D5473" s="22" t="s">
        <v>27</v>
      </c>
      <c r="E5473" t="s">
        <v>28</v>
      </c>
      <c r="F5473" s="25" t="s">
        <v>30</v>
      </c>
      <c r="G5473" s="25" t="s">
        <v>26</v>
      </c>
      <c r="H5473" s="21" t="s">
        <v>29</v>
      </c>
      <c r="I5473" s="25" t="s">
        <v>25</v>
      </c>
      <c r="J5473" s="25" t="s">
        <v>26</v>
      </c>
      <c r="K5473" s="26">
        <v>2.0520496368408199</v>
      </c>
      <c r="L5473" s="26">
        <v>0.42785906791687001</v>
      </c>
      <c r="N5473">
        <f>(Tabell1[[#This Row],[TP]]+Tabell1[[#This Row],[TN]])/(Tabell1[[#This Row],[TP]]+Tabell1[[#This Row],[TN]]+Tabell1[[#This Row],[FP]]+Tabell1[[#This Row],[FN]])</f>
        <v>0.74904942965779464</v>
      </c>
      <c r="O5473">
        <f>Tabell1[[#This Row],[TP]]/(Tabell1[[#This Row],[TP]]+Tabell1[[#This Row],[FP]])</f>
        <v>0.76448942042318302</v>
      </c>
      <c r="P5473">
        <f>Tabell1[[#This Row],[TP]]/(Tabell1[[#This Row],[TP]]+Tabell1[[#This Row],[FN]])</f>
        <v>0.75339981867633721</v>
      </c>
      <c r="Q5473">
        <f>2*(Tabell1[[#This Row],[Recall]] * Tabell1[[#This Row],[Precision]]) / (Tabell1[[#This Row],[Recall]] + Tabell1[[#This Row],[Precision]])</f>
        <v>0.75890410958904109</v>
      </c>
      <c r="R5473">
        <v>831</v>
      </c>
      <c r="S5473">
        <v>745</v>
      </c>
      <c r="T5473">
        <v>256</v>
      </c>
      <c r="U5473">
        <v>272</v>
      </c>
    </row>
    <row r="5474" spans="1:21" x14ac:dyDescent="0.3">
      <c r="A5474" s="25" t="s">
        <v>20</v>
      </c>
      <c r="B5474" s="25" t="s">
        <v>22</v>
      </c>
      <c r="C5474" s="23" t="s">
        <v>40</v>
      </c>
      <c r="D5474" s="22" t="s">
        <v>27</v>
      </c>
      <c r="E5474" t="s">
        <v>28</v>
      </c>
      <c r="F5474" s="25" t="s">
        <v>30</v>
      </c>
      <c r="G5474" s="25" t="s">
        <v>26</v>
      </c>
      <c r="H5474" s="25" t="s">
        <v>26</v>
      </c>
      <c r="I5474" s="25" t="s">
        <v>25</v>
      </c>
      <c r="J5474" s="25" t="s">
        <v>26</v>
      </c>
      <c r="K5474" s="26">
        <v>2.8171589374542201</v>
      </c>
      <c r="L5474" s="26">
        <v>0.70415592193603505</v>
      </c>
      <c r="N5474">
        <f>(Tabell1[[#This Row],[TP]]+Tabell1[[#This Row],[TN]])/(Tabell1[[#This Row],[TP]]+Tabell1[[#This Row],[TN]]+Tabell1[[#This Row],[FP]]+Tabell1[[#This Row],[FN]])</f>
        <v>0.74904942965779464</v>
      </c>
      <c r="O5474">
        <f>Tabell1[[#This Row],[TP]]/(Tabell1[[#This Row],[TP]]+Tabell1[[#This Row],[FP]])</f>
        <v>0.77670837343599619</v>
      </c>
      <c r="P5474">
        <f>Tabell1[[#This Row],[TP]]/(Tabell1[[#This Row],[TP]]+Tabell1[[#This Row],[FN]])</f>
        <v>0.73164097914777881</v>
      </c>
      <c r="Q5474">
        <f>2*(Tabell1[[#This Row],[Recall]] * Tabell1[[#This Row],[Precision]]) / (Tabell1[[#This Row],[Recall]] + Tabell1[[#This Row],[Precision]])</f>
        <v>0.75350140056022419</v>
      </c>
      <c r="R5474">
        <v>807</v>
      </c>
      <c r="S5474">
        <v>769</v>
      </c>
      <c r="T5474">
        <v>232</v>
      </c>
      <c r="U5474">
        <v>296</v>
      </c>
    </row>
    <row r="5475" spans="1:21" x14ac:dyDescent="0.3">
      <c r="A5475" s="25" t="s">
        <v>20</v>
      </c>
      <c r="B5475" s="25" t="s">
        <v>22</v>
      </c>
      <c r="C5475" s="23" t="s">
        <v>40</v>
      </c>
      <c r="D5475" s="22" t="s">
        <v>27</v>
      </c>
      <c r="E5475" t="s">
        <v>28</v>
      </c>
      <c r="F5475" s="25" t="s">
        <v>30</v>
      </c>
      <c r="G5475" s="21" t="s">
        <v>29</v>
      </c>
      <c r="H5475" s="25" t="s">
        <v>26</v>
      </c>
      <c r="I5475" s="25" t="s">
        <v>25</v>
      </c>
      <c r="J5475" s="25" t="s">
        <v>26</v>
      </c>
      <c r="K5475" s="26">
        <v>2.8158476352691602</v>
      </c>
      <c r="L5475" s="26">
        <v>0.69863963127136197</v>
      </c>
      <c r="N5475">
        <f>(Tabell1[[#This Row],[TP]]+Tabell1[[#This Row],[TN]])/(Tabell1[[#This Row],[TP]]+Tabell1[[#This Row],[TN]]+Tabell1[[#This Row],[FP]]+Tabell1[[#This Row],[FN]])</f>
        <v>0.74904942965779464</v>
      </c>
      <c r="O5475">
        <f>Tabell1[[#This Row],[TP]]/(Tabell1[[#This Row],[TP]]+Tabell1[[#This Row],[FP]])</f>
        <v>0.77670837343599619</v>
      </c>
      <c r="P5475">
        <f>Tabell1[[#This Row],[TP]]/(Tabell1[[#This Row],[TP]]+Tabell1[[#This Row],[FN]])</f>
        <v>0.73164097914777881</v>
      </c>
      <c r="Q5475">
        <f>2*(Tabell1[[#This Row],[Recall]] * Tabell1[[#This Row],[Precision]]) / (Tabell1[[#This Row],[Recall]] + Tabell1[[#This Row],[Precision]])</f>
        <v>0.75350140056022419</v>
      </c>
      <c r="R5475">
        <v>807</v>
      </c>
      <c r="S5475">
        <v>769</v>
      </c>
      <c r="T5475">
        <v>232</v>
      </c>
      <c r="U5475">
        <v>296</v>
      </c>
    </row>
    <row r="5476" spans="1:21" x14ac:dyDescent="0.3">
      <c r="A5476" s="25" t="s">
        <v>20</v>
      </c>
      <c r="B5476" s="25" t="s">
        <v>22</v>
      </c>
      <c r="C5476" s="23" t="s">
        <v>40</v>
      </c>
      <c r="D5476" s="22" t="s">
        <v>27</v>
      </c>
      <c r="E5476" t="s">
        <v>28</v>
      </c>
      <c r="F5476" s="19" t="s">
        <v>21</v>
      </c>
      <c r="G5476" s="21" t="s">
        <v>29</v>
      </c>
      <c r="H5476" s="25" t="s">
        <v>26</v>
      </c>
      <c r="I5476" s="21"/>
      <c r="J5476" s="25" t="s">
        <v>26</v>
      </c>
      <c r="K5476" s="26">
        <v>1.48107862472534</v>
      </c>
      <c r="L5476" s="26">
        <v>0.40691113471984802</v>
      </c>
      <c r="N5476">
        <f>(Tabell1[[#This Row],[TP]]+Tabell1[[#This Row],[TN]])/(Tabell1[[#This Row],[TP]]+Tabell1[[#This Row],[TN]]+Tabell1[[#This Row],[FP]]+Tabell1[[#This Row],[FN]])</f>
        <v>0.74904942965779464</v>
      </c>
      <c r="O5476">
        <f>Tabell1[[#This Row],[TP]]/(Tabell1[[#This Row],[TP]]+Tabell1[[#This Row],[FP]])</f>
        <v>0.7838104639684107</v>
      </c>
      <c r="P5476">
        <f>Tabell1[[#This Row],[TP]]/(Tabell1[[#This Row],[TP]]+Tabell1[[#This Row],[FN]])</f>
        <v>0.71985494106980963</v>
      </c>
      <c r="Q5476">
        <f>2*(Tabell1[[#This Row],[Recall]] * Tabell1[[#This Row],[Precision]]) / (Tabell1[[#This Row],[Recall]] + Tabell1[[#This Row],[Precision]])</f>
        <v>0.75047258979206055</v>
      </c>
      <c r="R5476">
        <v>794</v>
      </c>
      <c r="S5476">
        <v>782</v>
      </c>
      <c r="T5476">
        <v>219</v>
      </c>
      <c r="U5476">
        <v>309</v>
      </c>
    </row>
    <row r="5477" spans="1:21" x14ac:dyDescent="0.3">
      <c r="A5477" s="25" t="s">
        <v>20</v>
      </c>
      <c r="B5477" s="25" t="s">
        <v>22</v>
      </c>
      <c r="C5477" s="23" t="s">
        <v>40</v>
      </c>
      <c r="D5477" s="22" t="s">
        <v>27</v>
      </c>
      <c r="E5477" t="s">
        <v>28</v>
      </c>
      <c r="F5477" s="19" t="s">
        <v>21</v>
      </c>
      <c r="G5477" s="25" t="s">
        <v>26</v>
      </c>
      <c r="H5477" s="25" t="s">
        <v>26</v>
      </c>
      <c r="I5477" s="21"/>
      <c r="J5477" s="25" t="s">
        <v>26</v>
      </c>
      <c r="K5477" s="26">
        <v>1.4810755252838099</v>
      </c>
      <c r="L5477" s="26">
        <v>0.40192651748657199</v>
      </c>
      <c r="N5477">
        <f>(Tabell1[[#This Row],[TP]]+Tabell1[[#This Row],[TN]])/(Tabell1[[#This Row],[TP]]+Tabell1[[#This Row],[TN]]+Tabell1[[#This Row],[FP]]+Tabell1[[#This Row],[FN]])</f>
        <v>0.74904942965779464</v>
      </c>
      <c r="O5477">
        <f>Tabell1[[#This Row],[TP]]/(Tabell1[[#This Row],[TP]]+Tabell1[[#This Row],[FP]])</f>
        <v>0.7838104639684107</v>
      </c>
      <c r="P5477">
        <f>Tabell1[[#This Row],[TP]]/(Tabell1[[#This Row],[TP]]+Tabell1[[#This Row],[FN]])</f>
        <v>0.71985494106980963</v>
      </c>
      <c r="Q5477">
        <f>2*(Tabell1[[#This Row],[Recall]] * Tabell1[[#This Row],[Precision]]) / (Tabell1[[#This Row],[Recall]] + Tabell1[[#This Row],[Precision]])</f>
        <v>0.75047258979206055</v>
      </c>
      <c r="R5477">
        <v>794</v>
      </c>
      <c r="S5477">
        <v>782</v>
      </c>
      <c r="T5477">
        <v>219</v>
      </c>
      <c r="U5477">
        <v>309</v>
      </c>
    </row>
    <row r="5478" spans="1:21" x14ac:dyDescent="0.3">
      <c r="A5478" s="21" t="s">
        <v>31</v>
      </c>
      <c r="B5478" s="21" t="s">
        <v>32</v>
      </c>
      <c r="C5478" s="23" t="s">
        <v>40</v>
      </c>
      <c r="D5478" s="22" t="s">
        <v>27</v>
      </c>
      <c r="E5478" t="s">
        <v>28</v>
      </c>
      <c r="F5478" s="19" t="s">
        <v>21</v>
      </c>
      <c r="G5478" s="25" t="s">
        <v>26</v>
      </c>
      <c r="H5478" s="25" t="s">
        <v>26</v>
      </c>
      <c r="I5478" s="25" t="s">
        <v>25</v>
      </c>
      <c r="J5478" s="25" t="s">
        <v>26</v>
      </c>
      <c r="K5478" s="26">
        <v>2.44669413566589</v>
      </c>
      <c r="L5478" s="26">
        <v>0.14760637283325101</v>
      </c>
      <c r="N5478">
        <f>(Tabell1[[#This Row],[TP]]+Tabell1[[#This Row],[TN]])/(Tabell1[[#This Row],[TP]]+Tabell1[[#This Row],[TN]]+Tabell1[[#This Row],[FP]]+Tabell1[[#This Row],[FN]])</f>
        <v>0.74904942965779464</v>
      </c>
      <c r="O5478">
        <f>Tabell1[[#This Row],[TP]]/(Tabell1[[#This Row],[TP]]+Tabell1[[#This Row],[FP]])</f>
        <v>0.78664007976071781</v>
      </c>
      <c r="P5478">
        <f>Tabell1[[#This Row],[TP]]/(Tabell1[[#This Row],[TP]]+Tabell1[[#This Row],[FN]])</f>
        <v>0.71532184950135991</v>
      </c>
      <c r="Q5478">
        <f>2*(Tabell1[[#This Row],[Recall]] * Tabell1[[#This Row],[Precision]]) / (Tabell1[[#This Row],[Recall]] + Tabell1[[#This Row],[Precision]])</f>
        <v>0.74928774928774933</v>
      </c>
      <c r="R5478">
        <v>789</v>
      </c>
      <c r="S5478">
        <v>787</v>
      </c>
      <c r="T5478">
        <v>214</v>
      </c>
      <c r="U5478">
        <v>314</v>
      </c>
    </row>
    <row r="5479" spans="1:21" x14ac:dyDescent="0.3">
      <c r="A5479" s="25" t="s">
        <v>20</v>
      </c>
      <c r="B5479" s="23" t="s">
        <v>33</v>
      </c>
      <c r="C5479" s="23" t="s">
        <v>40</v>
      </c>
      <c r="D5479" s="22" t="s">
        <v>27</v>
      </c>
      <c r="E5479" t="s">
        <v>28</v>
      </c>
      <c r="F5479" s="19" t="s">
        <v>21</v>
      </c>
      <c r="G5479" s="25" t="s">
        <v>26</v>
      </c>
      <c r="H5479" s="21" t="s">
        <v>29</v>
      </c>
      <c r="I5479" s="25" t="s">
        <v>25</v>
      </c>
      <c r="J5479" s="25" t="s">
        <v>26</v>
      </c>
      <c r="K5479" s="26">
        <v>1.5952877998352</v>
      </c>
      <c r="L5479" s="26">
        <v>0.40688014030456499</v>
      </c>
      <c r="N5479">
        <f>(Tabell1[[#This Row],[TP]]+Tabell1[[#This Row],[TN]])/(Tabell1[[#This Row],[TP]]+Tabell1[[#This Row],[TN]]+Tabell1[[#This Row],[FP]]+Tabell1[[#This Row],[FN]])</f>
        <v>0.74904942965779464</v>
      </c>
      <c r="O5479">
        <f>Tabell1[[#This Row],[TP]]/(Tabell1[[#This Row],[TP]]+Tabell1[[#This Row],[FP]])</f>
        <v>0.81697905181918418</v>
      </c>
      <c r="P5479">
        <f>Tabell1[[#This Row],[TP]]/(Tabell1[[#This Row],[TP]]+Tabell1[[#This Row],[FN]])</f>
        <v>0.67180417044424301</v>
      </c>
      <c r="Q5479">
        <f>2*(Tabell1[[#This Row],[Recall]] * Tabell1[[#This Row],[Precision]]) / (Tabell1[[#This Row],[Recall]] + Tabell1[[#This Row],[Precision]])</f>
        <v>0.73731343283582085</v>
      </c>
      <c r="R5479">
        <v>741</v>
      </c>
      <c r="S5479">
        <v>835</v>
      </c>
      <c r="T5479">
        <v>166</v>
      </c>
      <c r="U5479">
        <v>362</v>
      </c>
    </row>
    <row r="5480" spans="1:21" x14ac:dyDescent="0.3">
      <c r="A5480" s="25" t="s">
        <v>20</v>
      </c>
      <c r="B5480" s="23" t="s">
        <v>33</v>
      </c>
      <c r="C5480" s="23" t="s">
        <v>40</v>
      </c>
      <c r="D5480" s="22" t="s">
        <v>27</v>
      </c>
      <c r="E5480" t="s">
        <v>28</v>
      </c>
      <c r="F5480" s="19" t="s">
        <v>21</v>
      </c>
      <c r="G5480" s="21" t="s">
        <v>29</v>
      </c>
      <c r="H5480" s="21" t="s">
        <v>29</v>
      </c>
      <c r="I5480" s="25" t="s">
        <v>25</v>
      </c>
      <c r="J5480" s="25" t="s">
        <v>26</v>
      </c>
      <c r="K5480" s="26">
        <v>1.50597476959228</v>
      </c>
      <c r="L5480" s="26">
        <v>0.40890669822692799</v>
      </c>
      <c r="N5480">
        <f>(Tabell1[[#This Row],[TP]]+Tabell1[[#This Row],[TN]])/(Tabell1[[#This Row],[TP]]+Tabell1[[#This Row],[TN]]+Tabell1[[#This Row],[FP]]+Tabell1[[#This Row],[FN]])</f>
        <v>0.74904942965779464</v>
      </c>
      <c r="O5480">
        <f>Tabell1[[#This Row],[TP]]/(Tabell1[[#This Row],[TP]]+Tabell1[[#This Row],[FP]])</f>
        <v>0.81697905181918418</v>
      </c>
      <c r="P5480">
        <f>Tabell1[[#This Row],[TP]]/(Tabell1[[#This Row],[TP]]+Tabell1[[#This Row],[FN]])</f>
        <v>0.67180417044424301</v>
      </c>
      <c r="Q5480">
        <f>2*(Tabell1[[#This Row],[Recall]] * Tabell1[[#This Row],[Precision]]) / (Tabell1[[#This Row],[Recall]] + Tabell1[[#This Row],[Precision]])</f>
        <v>0.73731343283582085</v>
      </c>
      <c r="R5480">
        <v>741</v>
      </c>
      <c r="S5480">
        <v>835</v>
      </c>
      <c r="T5480">
        <v>166</v>
      </c>
      <c r="U5480">
        <v>362</v>
      </c>
    </row>
    <row r="5481" spans="1:21" x14ac:dyDescent="0.3">
      <c r="A5481" s="21" t="s">
        <v>31</v>
      </c>
      <c r="B5481" s="21" t="s">
        <v>32</v>
      </c>
      <c r="C5481" s="23" t="s">
        <v>40</v>
      </c>
      <c r="D5481" s="22" t="s">
        <v>27</v>
      </c>
      <c r="E5481" t="s">
        <v>28</v>
      </c>
      <c r="F5481" s="19" t="s">
        <v>21</v>
      </c>
      <c r="G5481" s="25" t="s">
        <v>26</v>
      </c>
      <c r="H5481" s="25" t="s">
        <v>26</v>
      </c>
      <c r="I5481" s="21"/>
      <c r="J5481" s="25" t="s">
        <v>26</v>
      </c>
      <c r="K5481" s="26">
        <v>2.37551498413085</v>
      </c>
      <c r="L5481" s="26">
        <v>0.14461326599120999</v>
      </c>
      <c r="N5481">
        <f>(Tabell1[[#This Row],[TP]]+Tabell1[[#This Row],[TN]])/(Tabell1[[#This Row],[TP]]+Tabell1[[#This Row],[TN]]+Tabell1[[#This Row],[FP]]+Tabell1[[#This Row],[FN]])</f>
        <v>0.74857414448669202</v>
      </c>
      <c r="O5481">
        <f>Tabell1[[#This Row],[TP]]/(Tabell1[[#This Row],[TP]]+Tabell1[[#This Row],[FP]])</f>
        <v>0.75996376811594202</v>
      </c>
      <c r="P5481">
        <f>Tabell1[[#This Row],[TP]]/(Tabell1[[#This Row],[TP]]+Tabell1[[#This Row],[FN]])</f>
        <v>0.76065276518585678</v>
      </c>
      <c r="Q5481">
        <f>2*(Tabell1[[#This Row],[Recall]] * Tabell1[[#This Row],[Precision]]) / (Tabell1[[#This Row],[Recall]] + Tabell1[[#This Row],[Precision]])</f>
        <v>0.76030811055731773</v>
      </c>
      <c r="R5481">
        <v>839</v>
      </c>
      <c r="S5481">
        <v>736</v>
      </c>
      <c r="T5481">
        <v>265</v>
      </c>
      <c r="U5481">
        <v>264</v>
      </c>
    </row>
    <row r="5482" spans="1:21" x14ac:dyDescent="0.3">
      <c r="A5482" s="25" t="s">
        <v>20</v>
      </c>
      <c r="B5482" s="25" t="s">
        <v>22</v>
      </c>
      <c r="C5482" s="23" t="s">
        <v>40</v>
      </c>
      <c r="D5482" s="22" t="s">
        <v>27</v>
      </c>
      <c r="E5482" t="s">
        <v>28</v>
      </c>
      <c r="F5482" s="25" t="s">
        <v>30</v>
      </c>
      <c r="G5482" s="25" t="s">
        <v>26</v>
      </c>
      <c r="H5482" s="25" t="s">
        <v>26</v>
      </c>
      <c r="I5482" s="21"/>
      <c r="J5482" s="25" t="s">
        <v>26</v>
      </c>
      <c r="K5482" s="26">
        <v>3.1499142646789502</v>
      </c>
      <c r="L5482" s="26">
        <v>0.80182456970214799</v>
      </c>
      <c r="N5482">
        <f>(Tabell1[[#This Row],[TP]]+Tabell1[[#This Row],[TN]])/(Tabell1[[#This Row],[TP]]+Tabell1[[#This Row],[TN]]+Tabell1[[#This Row],[FP]]+Tabell1[[#This Row],[FN]])</f>
        <v>0.74857414448669202</v>
      </c>
      <c r="O5482">
        <f>Tabell1[[#This Row],[TP]]/(Tabell1[[#This Row],[TP]]+Tabell1[[#This Row],[FP]])</f>
        <v>0.77281368821292773</v>
      </c>
      <c r="P5482">
        <f>Tabell1[[#This Row],[TP]]/(Tabell1[[#This Row],[TP]]+Tabell1[[#This Row],[FN]])</f>
        <v>0.73708068902991841</v>
      </c>
      <c r="Q5482">
        <f>2*(Tabell1[[#This Row],[Recall]] * Tabell1[[#This Row],[Precision]]) / (Tabell1[[#This Row],[Recall]] + Tabell1[[#This Row],[Precision]])</f>
        <v>0.75452436194895589</v>
      </c>
      <c r="R5482">
        <v>813</v>
      </c>
      <c r="S5482">
        <v>762</v>
      </c>
      <c r="T5482">
        <v>239</v>
      </c>
      <c r="U5482">
        <v>290</v>
      </c>
    </row>
    <row r="5483" spans="1:21" x14ac:dyDescent="0.3">
      <c r="A5483" s="25" t="s">
        <v>20</v>
      </c>
      <c r="B5483" s="25" t="s">
        <v>22</v>
      </c>
      <c r="C5483" s="23" t="s">
        <v>40</v>
      </c>
      <c r="D5483" s="22" t="s">
        <v>27</v>
      </c>
      <c r="E5483" t="s">
        <v>28</v>
      </c>
      <c r="F5483" s="25" t="s">
        <v>30</v>
      </c>
      <c r="G5483" s="21" t="s">
        <v>29</v>
      </c>
      <c r="H5483" s="25" t="s">
        <v>26</v>
      </c>
      <c r="I5483" s="21"/>
      <c r="J5483" s="25" t="s">
        <v>26</v>
      </c>
      <c r="K5483" s="26">
        <v>3.1430895328521702</v>
      </c>
      <c r="L5483" s="26">
        <v>0.79983186721801702</v>
      </c>
      <c r="N5483">
        <f>(Tabell1[[#This Row],[TP]]+Tabell1[[#This Row],[TN]])/(Tabell1[[#This Row],[TP]]+Tabell1[[#This Row],[TN]]+Tabell1[[#This Row],[FP]]+Tabell1[[#This Row],[FN]])</f>
        <v>0.74857414448669202</v>
      </c>
      <c r="O5483">
        <f>Tabell1[[#This Row],[TP]]/(Tabell1[[#This Row],[TP]]+Tabell1[[#This Row],[FP]])</f>
        <v>0.77281368821292773</v>
      </c>
      <c r="P5483">
        <f>Tabell1[[#This Row],[TP]]/(Tabell1[[#This Row],[TP]]+Tabell1[[#This Row],[FN]])</f>
        <v>0.73708068902991841</v>
      </c>
      <c r="Q5483">
        <f>2*(Tabell1[[#This Row],[Recall]] * Tabell1[[#This Row],[Precision]]) / (Tabell1[[#This Row],[Recall]] + Tabell1[[#This Row],[Precision]])</f>
        <v>0.75452436194895589</v>
      </c>
      <c r="R5483">
        <v>813</v>
      </c>
      <c r="S5483">
        <v>762</v>
      </c>
      <c r="T5483">
        <v>239</v>
      </c>
      <c r="U5483">
        <v>290</v>
      </c>
    </row>
    <row r="5484" spans="1:21" x14ac:dyDescent="0.3">
      <c r="A5484" s="25" t="s">
        <v>20</v>
      </c>
      <c r="B5484" s="25" t="s">
        <v>22</v>
      </c>
      <c r="C5484" s="23" t="s">
        <v>40</v>
      </c>
      <c r="D5484" s="22" t="s">
        <v>27</v>
      </c>
      <c r="E5484" t="s">
        <v>28</v>
      </c>
      <c r="F5484" s="25" t="s">
        <v>30</v>
      </c>
      <c r="G5484" s="21" t="s">
        <v>29</v>
      </c>
      <c r="H5484" s="21" t="s">
        <v>29</v>
      </c>
      <c r="I5484" s="21"/>
      <c r="J5484" s="21" t="s">
        <v>29</v>
      </c>
      <c r="K5484" s="26">
        <v>3.6355450153350799</v>
      </c>
      <c r="L5484" s="26">
        <v>0.94347834587097101</v>
      </c>
      <c r="N5484">
        <f>(Tabell1[[#This Row],[TP]]+Tabell1[[#This Row],[TN]])/(Tabell1[[#This Row],[TP]]+Tabell1[[#This Row],[TN]]+Tabell1[[#This Row],[FP]]+Tabell1[[#This Row],[FN]])</f>
        <v>0.74857414448669202</v>
      </c>
      <c r="O5484">
        <f>Tabell1[[#This Row],[TP]]/(Tabell1[[#This Row],[TP]]+Tabell1[[#This Row],[FP]])</f>
        <v>0.77918287937743191</v>
      </c>
      <c r="P5484">
        <f>Tabell1[[#This Row],[TP]]/(Tabell1[[#This Row],[TP]]+Tabell1[[#This Row],[FN]])</f>
        <v>0.72620126926563922</v>
      </c>
      <c r="Q5484">
        <f>2*(Tabell1[[#This Row],[Recall]] * Tabell1[[#This Row],[Precision]]) / (Tabell1[[#This Row],[Recall]] + Tabell1[[#This Row],[Precision]])</f>
        <v>0.75175973721257638</v>
      </c>
      <c r="R5484">
        <v>801</v>
      </c>
      <c r="S5484">
        <v>774</v>
      </c>
      <c r="T5484">
        <v>227</v>
      </c>
      <c r="U5484">
        <v>302</v>
      </c>
    </row>
    <row r="5485" spans="1:21" x14ac:dyDescent="0.3">
      <c r="A5485" s="25" t="s">
        <v>20</v>
      </c>
      <c r="B5485" s="25" t="s">
        <v>22</v>
      </c>
      <c r="C5485" s="23" t="s">
        <v>40</v>
      </c>
      <c r="D5485" s="22" t="s">
        <v>27</v>
      </c>
      <c r="E5485" t="s">
        <v>28</v>
      </c>
      <c r="F5485" s="25" t="s">
        <v>30</v>
      </c>
      <c r="G5485" s="25" t="s">
        <v>26</v>
      </c>
      <c r="H5485" s="21" t="s">
        <v>29</v>
      </c>
      <c r="I5485" s="21"/>
      <c r="J5485" s="21" t="s">
        <v>29</v>
      </c>
      <c r="K5485" s="26">
        <v>3.62699270248413</v>
      </c>
      <c r="L5485" s="26">
        <v>0.95126509666442804</v>
      </c>
      <c r="N5485">
        <f>(Tabell1[[#This Row],[TP]]+Tabell1[[#This Row],[TN]])/(Tabell1[[#This Row],[TP]]+Tabell1[[#This Row],[TN]]+Tabell1[[#This Row],[FP]]+Tabell1[[#This Row],[FN]])</f>
        <v>0.74857414448669202</v>
      </c>
      <c r="O5485">
        <f>Tabell1[[#This Row],[TP]]/(Tabell1[[#This Row],[TP]]+Tabell1[[#This Row],[FP]])</f>
        <v>0.77918287937743191</v>
      </c>
      <c r="P5485">
        <f>Tabell1[[#This Row],[TP]]/(Tabell1[[#This Row],[TP]]+Tabell1[[#This Row],[FN]])</f>
        <v>0.72620126926563922</v>
      </c>
      <c r="Q5485">
        <f>2*(Tabell1[[#This Row],[Recall]] * Tabell1[[#This Row],[Precision]]) / (Tabell1[[#This Row],[Recall]] + Tabell1[[#This Row],[Precision]])</f>
        <v>0.75175973721257638</v>
      </c>
      <c r="R5485">
        <v>801</v>
      </c>
      <c r="S5485">
        <v>774</v>
      </c>
      <c r="T5485">
        <v>227</v>
      </c>
      <c r="U5485">
        <v>302</v>
      </c>
    </row>
    <row r="5486" spans="1:21" x14ac:dyDescent="0.3">
      <c r="A5486" s="25" t="s">
        <v>20</v>
      </c>
      <c r="B5486" s="25" t="s">
        <v>22</v>
      </c>
      <c r="C5486" s="23" t="s">
        <v>40</v>
      </c>
      <c r="D5486" s="22" t="s">
        <v>27</v>
      </c>
      <c r="E5486" t="s">
        <v>28</v>
      </c>
      <c r="F5486" s="25" t="s">
        <v>30</v>
      </c>
      <c r="G5486" s="21" t="s">
        <v>29</v>
      </c>
      <c r="H5486" s="25" t="s">
        <v>26</v>
      </c>
      <c r="I5486" s="25" t="s">
        <v>25</v>
      </c>
      <c r="J5486" s="21" t="s">
        <v>29</v>
      </c>
      <c r="K5486" s="26">
        <v>3.3483614921569802</v>
      </c>
      <c r="L5486" s="26">
        <v>0.85076284408569303</v>
      </c>
      <c r="N5486">
        <f>(Tabell1[[#This Row],[TP]]+Tabell1[[#This Row],[TN]])/(Tabell1[[#This Row],[TP]]+Tabell1[[#This Row],[TN]]+Tabell1[[#This Row],[FP]]+Tabell1[[#This Row],[FN]])</f>
        <v>0.74809885931558939</v>
      </c>
      <c r="O5486">
        <f>Tabell1[[#This Row],[TP]]/(Tabell1[[#This Row],[TP]]+Tabell1[[#This Row],[FP]])</f>
        <v>0.78736208625877635</v>
      </c>
      <c r="P5486">
        <f>Tabell1[[#This Row],[TP]]/(Tabell1[[#This Row],[TP]]+Tabell1[[#This Row],[FN]])</f>
        <v>0.71169537624660018</v>
      </c>
      <c r="Q5486">
        <f>2*(Tabell1[[#This Row],[Recall]] * Tabell1[[#This Row],[Precision]]) / (Tabell1[[#This Row],[Recall]] + Tabell1[[#This Row],[Precision]])</f>
        <v>0.74761904761904763</v>
      </c>
      <c r="R5486">
        <v>785</v>
      </c>
      <c r="S5486">
        <v>789</v>
      </c>
      <c r="T5486">
        <v>212</v>
      </c>
      <c r="U5486">
        <v>318</v>
      </c>
    </row>
    <row r="5487" spans="1:21" x14ac:dyDescent="0.3">
      <c r="A5487" s="25" t="s">
        <v>20</v>
      </c>
      <c r="B5487" s="25" t="s">
        <v>22</v>
      </c>
      <c r="C5487" s="23" t="s">
        <v>40</v>
      </c>
      <c r="D5487" s="22" t="s">
        <v>27</v>
      </c>
      <c r="E5487" t="s">
        <v>28</v>
      </c>
      <c r="F5487" s="25" t="s">
        <v>30</v>
      </c>
      <c r="G5487" s="25" t="s">
        <v>26</v>
      </c>
      <c r="H5487" s="25" t="s">
        <v>26</v>
      </c>
      <c r="I5487" s="25" t="s">
        <v>25</v>
      </c>
      <c r="J5487" s="21" t="s">
        <v>29</v>
      </c>
      <c r="K5487" s="26">
        <v>3.2802252769470202</v>
      </c>
      <c r="L5487" s="26">
        <v>0.85885930061340299</v>
      </c>
      <c r="N5487">
        <f>(Tabell1[[#This Row],[TP]]+Tabell1[[#This Row],[TN]])/(Tabell1[[#This Row],[TP]]+Tabell1[[#This Row],[TN]]+Tabell1[[#This Row],[FP]]+Tabell1[[#This Row],[FN]])</f>
        <v>0.74809885931558939</v>
      </c>
      <c r="O5487">
        <f>Tabell1[[#This Row],[TP]]/(Tabell1[[#This Row],[TP]]+Tabell1[[#This Row],[FP]])</f>
        <v>0.78736208625877635</v>
      </c>
      <c r="P5487">
        <f>Tabell1[[#This Row],[TP]]/(Tabell1[[#This Row],[TP]]+Tabell1[[#This Row],[FN]])</f>
        <v>0.71169537624660018</v>
      </c>
      <c r="Q5487">
        <f>2*(Tabell1[[#This Row],[Recall]] * Tabell1[[#This Row],[Precision]]) / (Tabell1[[#This Row],[Recall]] + Tabell1[[#This Row],[Precision]])</f>
        <v>0.74761904761904763</v>
      </c>
      <c r="R5487">
        <v>785</v>
      </c>
      <c r="S5487">
        <v>789</v>
      </c>
      <c r="T5487">
        <v>212</v>
      </c>
      <c r="U5487">
        <v>318</v>
      </c>
    </row>
    <row r="5488" spans="1:21" x14ac:dyDescent="0.3">
      <c r="A5488" s="25" t="s">
        <v>20</v>
      </c>
      <c r="B5488" s="21" t="s">
        <v>32</v>
      </c>
      <c r="C5488" s="23" t="s">
        <v>40</v>
      </c>
      <c r="D5488" s="22" t="s">
        <v>27</v>
      </c>
      <c r="E5488" t="s">
        <v>28</v>
      </c>
      <c r="F5488" s="25" t="s">
        <v>30</v>
      </c>
      <c r="G5488" s="21" t="s">
        <v>29</v>
      </c>
      <c r="H5488" s="25" t="s">
        <v>26</v>
      </c>
      <c r="I5488" s="25" t="s">
        <v>25</v>
      </c>
      <c r="J5488" s="25" t="s">
        <v>26</v>
      </c>
      <c r="K5488" s="26">
        <v>3.5922417640686</v>
      </c>
      <c r="L5488" s="26">
        <v>0.44780492782592701</v>
      </c>
      <c r="N5488">
        <f>(Tabell1[[#This Row],[TP]]+Tabell1[[#This Row],[TN]])/(Tabell1[[#This Row],[TP]]+Tabell1[[#This Row],[TN]]+Tabell1[[#This Row],[FP]]+Tabell1[[#This Row],[FN]])</f>
        <v>0.74762357414448666</v>
      </c>
      <c r="O5488">
        <f>Tabell1[[#This Row],[TP]]/(Tabell1[[#This Row],[TP]]+Tabell1[[#This Row],[FP]])</f>
        <v>0.77134724857685011</v>
      </c>
      <c r="P5488">
        <f>Tabell1[[#This Row],[TP]]/(Tabell1[[#This Row],[TP]]+Tabell1[[#This Row],[FN]])</f>
        <v>0.73708068902991841</v>
      </c>
      <c r="Q5488">
        <f>2*(Tabell1[[#This Row],[Recall]] * Tabell1[[#This Row],[Precision]]) / (Tabell1[[#This Row],[Recall]] + Tabell1[[#This Row],[Precision]])</f>
        <v>0.75382475660639792</v>
      </c>
      <c r="R5488">
        <v>813</v>
      </c>
      <c r="S5488">
        <v>760</v>
      </c>
      <c r="T5488">
        <v>241</v>
      </c>
      <c r="U5488">
        <v>290</v>
      </c>
    </row>
    <row r="5489" spans="1:21" x14ac:dyDescent="0.3">
      <c r="A5489" s="25" t="s">
        <v>20</v>
      </c>
      <c r="B5489" s="21" t="s">
        <v>32</v>
      </c>
      <c r="C5489" s="23" t="s">
        <v>40</v>
      </c>
      <c r="D5489" s="22" t="s">
        <v>27</v>
      </c>
      <c r="E5489" t="s">
        <v>28</v>
      </c>
      <c r="F5489" s="25" t="s">
        <v>30</v>
      </c>
      <c r="G5489" s="25" t="s">
        <v>26</v>
      </c>
      <c r="H5489" s="25" t="s">
        <v>26</v>
      </c>
      <c r="I5489" s="25" t="s">
        <v>25</v>
      </c>
      <c r="J5489" s="25" t="s">
        <v>26</v>
      </c>
      <c r="K5489" s="26">
        <v>3.53323101997375</v>
      </c>
      <c r="L5489" s="26">
        <v>0.44976711273193298</v>
      </c>
      <c r="N5489">
        <f>(Tabell1[[#This Row],[TP]]+Tabell1[[#This Row],[TN]])/(Tabell1[[#This Row],[TP]]+Tabell1[[#This Row],[TN]]+Tabell1[[#This Row],[FP]]+Tabell1[[#This Row],[FN]])</f>
        <v>0.74762357414448666</v>
      </c>
      <c r="O5489">
        <f>Tabell1[[#This Row],[TP]]/(Tabell1[[#This Row],[TP]]+Tabell1[[#This Row],[FP]])</f>
        <v>0.77134724857685011</v>
      </c>
      <c r="P5489">
        <f>Tabell1[[#This Row],[TP]]/(Tabell1[[#This Row],[TP]]+Tabell1[[#This Row],[FN]])</f>
        <v>0.73708068902991841</v>
      </c>
      <c r="Q5489">
        <f>2*(Tabell1[[#This Row],[Recall]] * Tabell1[[#This Row],[Precision]]) / (Tabell1[[#This Row],[Recall]] + Tabell1[[#This Row],[Precision]])</f>
        <v>0.75382475660639792</v>
      </c>
      <c r="R5489">
        <v>813</v>
      </c>
      <c r="S5489">
        <v>760</v>
      </c>
      <c r="T5489">
        <v>241</v>
      </c>
      <c r="U5489">
        <v>290</v>
      </c>
    </row>
    <row r="5490" spans="1:21" x14ac:dyDescent="0.3">
      <c r="A5490" s="25" t="s">
        <v>20</v>
      </c>
      <c r="B5490" s="21" t="s">
        <v>32</v>
      </c>
      <c r="C5490" s="23" t="s">
        <v>40</v>
      </c>
      <c r="D5490" s="22" t="s">
        <v>27</v>
      </c>
      <c r="E5490" t="s">
        <v>28</v>
      </c>
      <c r="F5490" s="19" t="s">
        <v>21</v>
      </c>
      <c r="G5490" s="25" t="s">
        <v>26</v>
      </c>
      <c r="H5490" s="25" t="s">
        <v>26</v>
      </c>
      <c r="I5490" s="25" t="s">
        <v>25</v>
      </c>
      <c r="J5490" s="21" t="s">
        <v>29</v>
      </c>
      <c r="K5490" s="26">
        <v>1.9660604000091499</v>
      </c>
      <c r="L5490" s="26">
        <v>0.52659082412719704</v>
      </c>
      <c r="N5490">
        <f>(Tabell1[[#This Row],[TP]]+Tabell1[[#This Row],[TN]])/(Tabell1[[#This Row],[TP]]+Tabell1[[#This Row],[TN]]+Tabell1[[#This Row],[FP]]+Tabell1[[#This Row],[FN]])</f>
        <v>0.74762357414448666</v>
      </c>
      <c r="O5490">
        <f>Tabell1[[#This Row],[TP]]/(Tabell1[[#This Row],[TP]]+Tabell1[[#This Row],[FP]])</f>
        <v>0.83966745843230406</v>
      </c>
      <c r="P5490">
        <f>Tabell1[[#This Row],[TP]]/(Tabell1[[#This Row],[TP]]+Tabell1[[#This Row],[FN]])</f>
        <v>0.64097914777878517</v>
      </c>
      <c r="Q5490">
        <f>2*(Tabell1[[#This Row],[Recall]] * Tabell1[[#This Row],[Precision]]) / (Tabell1[[#This Row],[Recall]] + Tabell1[[#This Row],[Precision]])</f>
        <v>0.72699228791773784</v>
      </c>
      <c r="R5490">
        <v>707</v>
      </c>
      <c r="S5490">
        <v>866</v>
      </c>
      <c r="T5490">
        <v>135</v>
      </c>
      <c r="U5490">
        <v>396</v>
      </c>
    </row>
    <row r="5491" spans="1:21" x14ac:dyDescent="0.3">
      <c r="A5491" s="25" t="s">
        <v>20</v>
      </c>
      <c r="B5491" s="21" t="s">
        <v>32</v>
      </c>
      <c r="C5491" s="23" t="s">
        <v>40</v>
      </c>
      <c r="D5491" s="22" t="s">
        <v>27</v>
      </c>
      <c r="E5491" t="s">
        <v>28</v>
      </c>
      <c r="F5491" s="19" t="s">
        <v>21</v>
      </c>
      <c r="G5491" s="21" t="s">
        <v>29</v>
      </c>
      <c r="H5491" s="25" t="s">
        <v>26</v>
      </c>
      <c r="I5491" s="25" t="s">
        <v>25</v>
      </c>
      <c r="J5491" s="21" t="s">
        <v>29</v>
      </c>
      <c r="K5491" s="26">
        <v>1.9607636928558301</v>
      </c>
      <c r="L5491" s="26">
        <v>0.52357554435729903</v>
      </c>
      <c r="N5491">
        <f>(Tabell1[[#This Row],[TP]]+Tabell1[[#This Row],[TN]])/(Tabell1[[#This Row],[TP]]+Tabell1[[#This Row],[TN]]+Tabell1[[#This Row],[FP]]+Tabell1[[#This Row],[FN]])</f>
        <v>0.74762357414448666</v>
      </c>
      <c r="O5491">
        <f>Tabell1[[#This Row],[TP]]/(Tabell1[[#This Row],[TP]]+Tabell1[[#This Row],[FP]])</f>
        <v>0.83966745843230406</v>
      </c>
      <c r="P5491">
        <f>Tabell1[[#This Row],[TP]]/(Tabell1[[#This Row],[TP]]+Tabell1[[#This Row],[FN]])</f>
        <v>0.64097914777878517</v>
      </c>
      <c r="Q5491">
        <f>2*(Tabell1[[#This Row],[Recall]] * Tabell1[[#This Row],[Precision]]) / (Tabell1[[#This Row],[Recall]] + Tabell1[[#This Row],[Precision]])</f>
        <v>0.72699228791773784</v>
      </c>
      <c r="R5491">
        <v>707</v>
      </c>
      <c r="S5491">
        <v>866</v>
      </c>
      <c r="T5491">
        <v>135</v>
      </c>
      <c r="U5491">
        <v>396</v>
      </c>
    </row>
    <row r="5492" spans="1:21" x14ac:dyDescent="0.3">
      <c r="A5492" s="23" t="s">
        <v>48</v>
      </c>
      <c r="B5492" s="25" t="s">
        <v>22</v>
      </c>
      <c r="C5492" s="23" t="s">
        <v>40</v>
      </c>
      <c r="D5492" s="22" t="s">
        <v>27</v>
      </c>
      <c r="E5492" t="s">
        <v>28</v>
      </c>
      <c r="F5492" s="19" t="s">
        <v>21</v>
      </c>
      <c r="G5492" s="25" t="s">
        <v>26</v>
      </c>
      <c r="H5492" s="21" t="s">
        <v>29</v>
      </c>
      <c r="I5492" s="25" t="s">
        <v>25</v>
      </c>
      <c r="J5492" s="25" t="s">
        <v>26</v>
      </c>
      <c r="K5492" s="26">
        <v>8.6770534515380804E-2</v>
      </c>
      <c r="L5492" s="26">
        <v>1.4960050582885701E-2</v>
      </c>
      <c r="N5492">
        <f>(Tabell1[[#This Row],[TP]]+Tabell1[[#This Row],[TN]])/(Tabell1[[#This Row],[TP]]+Tabell1[[#This Row],[TN]]+Tabell1[[#This Row],[FP]]+Tabell1[[#This Row],[FN]])</f>
        <v>0.74714828897338403</v>
      </c>
      <c r="O5492">
        <f>Tabell1[[#This Row],[TP]]/(Tabell1[[#This Row],[TP]]+Tabell1[[#This Row],[FP]])</f>
        <v>0.75837104072398187</v>
      </c>
      <c r="P5492">
        <f>Tabell1[[#This Row],[TP]]/(Tabell1[[#This Row],[TP]]+Tabell1[[#This Row],[FN]])</f>
        <v>0.75974614687216679</v>
      </c>
      <c r="Q5492">
        <f>2*(Tabell1[[#This Row],[Recall]] * Tabell1[[#This Row],[Precision]]) / (Tabell1[[#This Row],[Recall]] + Tabell1[[#This Row],[Precision]])</f>
        <v>0.75905797101449279</v>
      </c>
      <c r="R5492">
        <v>838</v>
      </c>
      <c r="S5492">
        <v>734</v>
      </c>
      <c r="T5492">
        <v>267</v>
      </c>
      <c r="U5492">
        <v>265</v>
      </c>
    </row>
    <row r="5493" spans="1:21" x14ac:dyDescent="0.3">
      <c r="A5493" s="23" t="s">
        <v>48</v>
      </c>
      <c r="B5493" s="25" t="s">
        <v>22</v>
      </c>
      <c r="C5493" s="23" t="s">
        <v>40</v>
      </c>
      <c r="D5493" s="22" t="s">
        <v>27</v>
      </c>
      <c r="E5493" t="s">
        <v>28</v>
      </c>
      <c r="F5493" s="19" t="s">
        <v>21</v>
      </c>
      <c r="G5493" s="21" t="s">
        <v>29</v>
      </c>
      <c r="H5493" s="21" t="s">
        <v>29</v>
      </c>
      <c r="I5493" s="25" t="s">
        <v>25</v>
      </c>
      <c r="J5493" s="25" t="s">
        <v>26</v>
      </c>
      <c r="K5493" s="26">
        <v>8.1783533096313393E-2</v>
      </c>
      <c r="L5493" s="26">
        <v>1.3962984085082999E-2</v>
      </c>
      <c r="N5493">
        <f>(Tabell1[[#This Row],[TP]]+Tabell1[[#This Row],[TN]])/(Tabell1[[#This Row],[TP]]+Tabell1[[#This Row],[TN]]+Tabell1[[#This Row],[FP]]+Tabell1[[#This Row],[FN]])</f>
        <v>0.74714828897338403</v>
      </c>
      <c r="O5493">
        <f>Tabell1[[#This Row],[TP]]/(Tabell1[[#This Row],[TP]]+Tabell1[[#This Row],[FP]])</f>
        <v>0.75837104072398187</v>
      </c>
      <c r="P5493">
        <f>Tabell1[[#This Row],[TP]]/(Tabell1[[#This Row],[TP]]+Tabell1[[#This Row],[FN]])</f>
        <v>0.75974614687216679</v>
      </c>
      <c r="Q5493">
        <f>2*(Tabell1[[#This Row],[Recall]] * Tabell1[[#This Row],[Precision]]) / (Tabell1[[#This Row],[Recall]] + Tabell1[[#This Row],[Precision]])</f>
        <v>0.75905797101449279</v>
      </c>
      <c r="R5493">
        <v>838</v>
      </c>
      <c r="S5493">
        <v>734</v>
      </c>
      <c r="T5493">
        <v>267</v>
      </c>
      <c r="U5493">
        <v>265</v>
      </c>
    </row>
    <row r="5494" spans="1:21" x14ac:dyDescent="0.3">
      <c r="A5494" s="25" t="s">
        <v>20</v>
      </c>
      <c r="B5494" s="23" t="s">
        <v>33</v>
      </c>
      <c r="C5494" s="23" t="s">
        <v>40</v>
      </c>
      <c r="D5494" s="22" t="s">
        <v>27</v>
      </c>
      <c r="E5494" t="s">
        <v>28</v>
      </c>
      <c r="F5494" s="25" t="s">
        <v>30</v>
      </c>
      <c r="G5494" s="25" t="s">
        <v>26</v>
      </c>
      <c r="H5494" s="21" t="s">
        <v>29</v>
      </c>
      <c r="I5494" s="25" t="s">
        <v>25</v>
      </c>
      <c r="J5494" s="25" t="s">
        <v>26</v>
      </c>
      <c r="K5494" s="26">
        <v>3.0873692035675</v>
      </c>
      <c r="L5494" s="26">
        <v>0.85674452781677202</v>
      </c>
      <c r="N5494">
        <f>(Tabell1[[#This Row],[TP]]+Tabell1[[#This Row],[TN]])/(Tabell1[[#This Row],[TP]]+Tabell1[[#This Row],[TN]]+Tabell1[[#This Row],[FP]]+Tabell1[[#This Row],[FN]])</f>
        <v>0.74714828897338403</v>
      </c>
      <c r="O5494">
        <f>Tabell1[[#This Row],[TP]]/(Tabell1[[#This Row],[TP]]+Tabell1[[#This Row],[FP]])</f>
        <v>0.82929642445213381</v>
      </c>
      <c r="P5494">
        <f>Tabell1[[#This Row],[TP]]/(Tabell1[[#This Row],[TP]]+Tabell1[[#This Row],[FN]])</f>
        <v>0.65185856754306437</v>
      </c>
      <c r="Q5494">
        <f>2*(Tabell1[[#This Row],[Recall]] * Tabell1[[#This Row],[Precision]]) / (Tabell1[[#This Row],[Recall]] + Tabell1[[#This Row],[Precision]])</f>
        <v>0.72994923857868022</v>
      </c>
      <c r="R5494">
        <v>719</v>
      </c>
      <c r="S5494">
        <v>853</v>
      </c>
      <c r="T5494">
        <v>148</v>
      </c>
      <c r="U5494">
        <v>384</v>
      </c>
    </row>
    <row r="5495" spans="1:21" x14ac:dyDescent="0.3">
      <c r="A5495" s="25" t="s">
        <v>20</v>
      </c>
      <c r="B5495" s="23" t="s">
        <v>33</v>
      </c>
      <c r="C5495" s="23" t="s">
        <v>40</v>
      </c>
      <c r="D5495" s="22" t="s">
        <v>27</v>
      </c>
      <c r="E5495" t="s">
        <v>28</v>
      </c>
      <c r="F5495" s="25" t="s">
        <v>30</v>
      </c>
      <c r="G5495" s="21" t="s">
        <v>29</v>
      </c>
      <c r="H5495" s="21" t="s">
        <v>29</v>
      </c>
      <c r="I5495" s="25" t="s">
        <v>25</v>
      </c>
      <c r="J5495" s="25" t="s">
        <v>26</v>
      </c>
      <c r="K5495" s="26">
        <v>3.04836797714233</v>
      </c>
      <c r="L5495" s="26">
        <v>0.86229324340820301</v>
      </c>
      <c r="N5495">
        <f>(Tabell1[[#This Row],[TP]]+Tabell1[[#This Row],[TN]])/(Tabell1[[#This Row],[TP]]+Tabell1[[#This Row],[TN]]+Tabell1[[#This Row],[FP]]+Tabell1[[#This Row],[FN]])</f>
        <v>0.74714828897338403</v>
      </c>
      <c r="O5495">
        <f>Tabell1[[#This Row],[TP]]/(Tabell1[[#This Row],[TP]]+Tabell1[[#This Row],[FP]])</f>
        <v>0.82929642445213381</v>
      </c>
      <c r="P5495">
        <f>Tabell1[[#This Row],[TP]]/(Tabell1[[#This Row],[TP]]+Tabell1[[#This Row],[FN]])</f>
        <v>0.65185856754306437</v>
      </c>
      <c r="Q5495">
        <f>2*(Tabell1[[#This Row],[Recall]] * Tabell1[[#This Row],[Precision]]) / (Tabell1[[#This Row],[Recall]] + Tabell1[[#This Row],[Precision]])</f>
        <v>0.72994923857868022</v>
      </c>
      <c r="R5495">
        <v>719</v>
      </c>
      <c r="S5495">
        <v>853</v>
      </c>
      <c r="T5495">
        <v>148</v>
      </c>
      <c r="U5495">
        <v>384</v>
      </c>
    </row>
    <row r="5496" spans="1:21" x14ac:dyDescent="0.3">
      <c r="A5496" s="23" t="s">
        <v>48</v>
      </c>
      <c r="B5496" s="25" t="s">
        <v>22</v>
      </c>
      <c r="C5496" s="23" t="s">
        <v>40</v>
      </c>
      <c r="D5496" s="22" t="s">
        <v>27</v>
      </c>
      <c r="E5496" t="s">
        <v>28</v>
      </c>
      <c r="F5496" s="19" t="s">
        <v>21</v>
      </c>
      <c r="G5496" s="25" t="s">
        <v>26</v>
      </c>
      <c r="H5496" s="21" t="s">
        <v>29</v>
      </c>
      <c r="I5496" s="25" t="s">
        <v>25</v>
      </c>
      <c r="J5496" s="21" t="s">
        <v>29</v>
      </c>
      <c r="K5496" s="26">
        <v>8.64536762237548E-2</v>
      </c>
      <c r="L5496" s="26">
        <v>1.4957189559936499E-2</v>
      </c>
      <c r="N5496">
        <f>(Tabell1[[#This Row],[TP]]+Tabell1[[#This Row],[TN]])/(Tabell1[[#This Row],[TP]]+Tabell1[[#This Row],[TN]]+Tabell1[[#This Row],[FP]]+Tabell1[[#This Row],[FN]])</f>
        <v>0.74667300380228141</v>
      </c>
      <c r="O5496">
        <f>Tabell1[[#This Row],[TP]]/(Tabell1[[#This Row],[TP]]+Tabell1[[#This Row],[FP]])</f>
        <v>0.75862068965517238</v>
      </c>
      <c r="P5496">
        <f>Tabell1[[#This Row],[TP]]/(Tabell1[[#This Row],[TP]]+Tabell1[[#This Row],[FN]])</f>
        <v>0.75793291024478693</v>
      </c>
      <c r="Q5496">
        <f>2*(Tabell1[[#This Row],[Recall]] * Tabell1[[#This Row],[Precision]]) / (Tabell1[[#This Row],[Recall]] + Tabell1[[#This Row],[Precision]])</f>
        <v>0.75827664399092976</v>
      </c>
      <c r="R5496">
        <v>836</v>
      </c>
      <c r="S5496">
        <v>735</v>
      </c>
      <c r="T5496">
        <v>266</v>
      </c>
      <c r="U5496">
        <v>267</v>
      </c>
    </row>
    <row r="5497" spans="1:21" x14ac:dyDescent="0.3">
      <c r="A5497" s="23" t="s">
        <v>48</v>
      </c>
      <c r="B5497" s="25" t="s">
        <v>22</v>
      </c>
      <c r="C5497" s="23" t="s">
        <v>40</v>
      </c>
      <c r="D5497" s="22" t="s">
        <v>27</v>
      </c>
      <c r="E5497" t="s">
        <v>28</v>
      </c>
      <c r="F5497" s="19" t="s">
        <v>21</v>
      </c>
      <c r="G5497" s="21" t="s">
        <v>29</v>
      </c>
      <c r="H5497" s="21" t="s">
        <v>29</v>
      </c>
      <c r="I5497" s="25" t="s">
        <v>25</v>
      </c>
      <c r="J5497" s="21" t="s">
        <v>29</v>
      </c>
      <c r="K5497" s="26">
        <v>8.2807064056396401E-2</v>
      </c>
      <c r="L5497" s="26">
        <v>1.4960050582885701E-2</v>
      </c>
      <c r="N5497">
        <f>(Tabell1[[#This Row],[TP]]+Tabell1[[#This Row],[TN]])/(Tabell1[[#This Row],[TP]]+Tabell1[[#This Row],[TN]]+Tabell1[[#This Row],[FP]]+Tabell1[[#This Row],[FN]])</f>
        <v>0.74667300380228141</v>
      </c>
      <c r="O5497">
        <f>Tabell1[[#This Row],[TP]]/(Tabell1[[#This Row],[TP]]+Tabell1[[#This Row],[FP]])</f>
        <v>0.75862068965517238</v>
      </c>
      <c r="P5497">
        <f>Tabell1[[#This Row],[TP]]/(Tabell1[[#This Row],[TP]]+Tabell1[[#This Row],[FN]])</f>
        <v>0.75793291024478693</v>
      </c>
      <c r="Q5497">
        <f>2*(Tabell1[[#This Row],[Recall]] * Tabell1[[#This Row],[Precision]]) / (Tabell1[[#This Row],[Recall]] + Tabell1[[#This Row],[Precision]])</f>
        <v>0.75827664399092976</v>
      </c>
      <c r="R5497">
        <v>836</v>
      </c>
      <c r="S5497">
        <v>735</v>
      </c>
      <c r="T5497">
        <v>266</v>
      </c>
      <c r="U5497">
        <v>267</v>
      </c>
    </row>
    <row r="5498" spans="1:21" x14ac:dyDescent="0.3">
      <c r="A5498" s="21" t="s">
        <v>31</v>
      </c>
      <c r="B5498" s="21" t="s">
        <v>32</v>
      </c>
      <c r="C5498" s="23" t="s">
        <v>40</v>
      </c>
      <c r="D5498" s="22" t="s">
        <v>27</v>
      </c>
      <c r="E5498" t="s">
        <v>28</v>
      </c>
      <c r="F5498" s="19" t="s">
        <v>21</v>
      </c>
      <c r="G5498" s="21" t="s">
        <v>29</v>
      </c>
      <c r="H5498" s="21" t="s">
        <v>29</v>
      </c>
      <c r="I5498" s="25" t="s">
        <v>25</v>
      </c>
      <c r="J5498" s="25" t="s">
        <v>26</v>
      </c>
      <c r="K5498" s="26">
        <v>2.2069821357727002</v>
      </c>
      <c r="L5498" s="26">
        <v>0.23537182807922299</v>
      </c>
      <c r="N5498">
        <f>(Tabell1[[#This Row],[TP]]+Tabell1[[#This Row],[TN]])/(Tabell1[[#This Row],[TP]]+Tabell1[[#This Row],[TN]]+Tabell1[[#This Row],[FP]]+Tabell1[[#This Row],[FN]])</f>
        <v>0.74667300380228141</v>
      </c>
      <c r="O5498">
        <f>Tabell1[[#This Row],[TP]]/(Tabell1[[#This Row],[TP]]+Tabell1[[#This Row],[FP]])</f>
        <v>0.76437847866419295</v>
      </c>
      <c r="P5498">
        <f>Tabell1[[#This Row],[TP]]/(Tabell1[[#This Row],[TP]]+Tabell1[[#This Row],[FN]])</f>
        <v>0.74705349048050773</v>
      </c>
      <c r="Q5498">
        <f>2*(Tabell1[[#This Row],[Recall]] * Tabell1[[#This Row],[Precision]]) / (Tabell1[[#This Row],[Recall]] + Tabell1[[#This Row],[Precision]])</f>
        <v>0.75561668959193029</v>
      </c>
      <c r="R5498">
        <v>824</v>
      </c>
      <c r="S5498">
        <v>747</v>
      </c>
      <c r="T5498">
        <v>254</v>
      </c>
      <c r="U5498">
        <v>279</v>
      </c>
    </row>
    <row r="5499" spans="1:21" x14ac:dyDescent="0.3">
      <c r="A5499" s="21" t="s">
        <v>31</v>
      </c>
      <c r="B5499" s="21" t="s">
        <v>32</v>
      </c>
      <c r="C5499" s="23" t="s">
        <v>40</v>
      </c>
      <c r="D5499" s="22" t="s">
        <v>27</v>
      </c>
      <c r="E5499" t="s">
        <v>28</v>
      </c>
      <c r="F5499" s="19" t="s">
        <v>21</v>
      </c>
      <c r="G5499" s="25" t="s">
        <v>26</v>
      </c>
      <c r="H5499" s="21" t="s">
        <v>29</v>
      </c>
      <c r="I5499" s="25" t="s">
        <v>25</v>
      </c>
      <c r="J5499" s="25" t="s">
        <v>26</v>
      </c>
      <c r="K5499" s="26">
        <v>2.4057636260986301</v>
      </c>
      <c r="L5499" s="26">
        <v>0.14960098266601499</v>
      </c>
      <c r="N5499">
        <f>(Tabell1[[#This Row],[TP]]+Tabell1[[#This Row],[TN]])/(Tabell1[[#This Row],[TP]]+Tabell1[[#This Row],[TN]]+Tabell1[[#This Row],[FP]]+Tabell1[[#This Row],[FN]])</f>
        <v>0.74667300380228141</v>
      </c>
      <c r="O5499">
        <f>Tabell1[[#This Row],[TP]]/(Tabell1[[#This Row],[TP]]+Tabell1[[#This Row],[FP]])</f>
        <v>0.77777777777777779</v>
      </c>
      <c r="P5499">
        <f>Tabell1[[#This Row],[TP]]/(Tabell1[[#This Row],[TP]]+Tabell1[[#This Row],[FN]])</f>
        <v>0.72348141432456936</v>
      </c>
      <c r="Q5499">
        <f>2*(Tabell1[[#This Row],[Recall]] * Tabell1[[#This Row],[Precision]]) / (Tabell1[[#This Row],[Recall]] + Tabell1[[#This Row],[Precision]])</f>
        <v>0.74964772193518092</v>
      </c>
      <c r="R5499">
        <v>798</v>
      </c>
      <c r="S5499">
        <v>773</v>
      </c>
      <c r="T5499">
        <v>228</v>
      </c>
      <c r="U5499">
        <v>305</v>
      </c>
    </row>
    <row r="5500" spans="1:21" x14ac:dyDescent="0.3">
      <c r="A5500" s="23" t="s">
        <v>48</v>
      </c>
      <c r="B5500" s="25" t="s">
        <v>22</v>
      </c>
      <c r="C5500" s="23" t="s">
        <v>40</v>
      </c>
      <c r="D5500" s="22" t="s">
        <v>27</v>
      </c>
      <c r="E5500" t="s">
        <v>28</v>
      </c>
      <c r="F5500" s="25" t="s">
        <v>30</v>
      </c>
      <c r="G5500" s="25" t="s">
        <v>26</v>
      </c>
      <c r="H5500" s="21" t="s">
        <v>29</v>
      </c>
      <c r="I5500" s="25" t="s">
        <v>25</v>
      </c>
      <c r="J5500" s="25" t="s">
        <v>26</v>
      </c>
      <c r="K5500" s="26">
        <v>0.27824878692626898</v>
      </c>
      <c r="L5500" s="26">
        <v>2.4936914443969699E-2</v>
      </c>
      <c r="N5500">
        <f>(Tabell1[[#This Row],[TP]]+Tabell1[[#This Row],[TN]])/(Tabell1[[#This Row],[TP]]+Tabell1[[#This Row],[TN]]+Tabell1[[#This Row],[FP]]+Tabell1[[#This Row],[FN]])</f>
        <v>0.74619771863117867</v>
      </c>
      <c r="O5500">
        <f>Tabell1[[#This Row],[TP]]/(Tabell1[[#This Row],[TP]]+Tabell1[[#This Row],[FP]])</f>
        <v>0.77541142303969024</v>
      </c>
      <c r="P5500">
        <f>Tabell1[[#This Row],[TP]]/(Tabell1[[#This Row],[TP]]+Tabell1[[#This Row],[FN]])</f>
        <v>0.72620126926563922</v>
      </c>
      <c r="Q5500">
        <f>2*(Tabell1[[#This Row],[Recall]] * Tabell1[[#This Row],[Precision]]) / (Tabell1[[#This Row],[Recall]] + Tabell1[[#This Row],[Precision]])</f>
        <v>0.75</v>
      </c>
      <c r="R5500">
        <v>801</v>
      </c>
      <c r="S5500">
        <v>769</v>
      </c>
      <c r="T5500">
        <v>232</v>
      </c>
      <c r="U5500">
        <v>302</v>
      </c>
    </row>
    <row r="5501" spans="1:21" x14ac:dyDescent="0.3">
      <c r="A5501" s="23" t="s">
        <v>48</v>
      </c>
      <c r="B5501" s="25" t="s">
        <v>22</v>
      </c>
      <c r="C5501" s="23" t="s">
        <v>40</v>
      </c>
      <c r="D5501" s="22" t="s">
        <v>27</v>
      </c>
      <c r="E5501" t="s">
        <v>28</v>
      </c>
      <c r="F5501" s="25" t="s">
        <v>30</v>
      </c>
      <c r="G5501" s="21" t="s">
        <v>29</v>
      </c>
      <c r="H5501" s="21" t="s">
        <v>29</v>
      </c>
      <c r="I5501" s="25" t="s">
        <v>25</v>
      </c>
      <c r="J5501" s="25" t="s">
        <v>26</v>
      </c>
      <c r="K5501" s="26">
        <v>0.26919364929199202</v>
      </c>
      <c r="L5501" s="26">
        <v>2.3939847946166899E-2</v>
      </c>
      <c r="N5501">
        <f>(Tabell1[[#This Row],[TP]]+Tabell1[[#This Row],[TN]])/(Tabell1[[#This Row],[TP]]+Tabell1[[#This Row],[TN]]+Tabell1[[#This Row],[FP]]+Tabell1[[#This Row],[FN]])</f>
        <v>0.74619771863117867</v>
      </c>
      <c r="O5501">
        <f>Tabell1[[#This Row],[TP]]/(Tabell1[[#This Row],[TP]]+Tabell1[[#This Row],[FP]])</f>
        <v>0.77541142303969024</v>
      </c>
      <c r="P5501">
        <f>Tabell1[[#This Row],[TP]]/(Tabell1[[#This Row],[TP]]+Tabell1[[#This Row],[FN]])</f>
        <v>0.72620126926563922</v>
      </c>
      <c r="Q5501">
        <f>2*(Tabell1[[#This Row],[Recall]] * Tabell1[[#This Row],[Precision]]) / (Tabell1[[#This Row],[Recall]] + Tabell1[[#This Row],[Precision]])</f>
        <v>0.75</v>
      </c>
      <c r="R5501">
        <v>801</v>
      </c>
      <c r="S5501">
        <v>769</v>
      </c>
      <c r="T5501">
        <v>232</v>
      </c>
      <c r="U5501">
        <v>302</v>
      </c>
    </row>
    <row r="5502" spans="1:21" x14ac:dyDescent="0.3">
      <c r="A5502" s="25" t="s">
        <v>20</v>
      </c>
      <c r="B5502" s="25" t="s">
        <v>22</v>
      </c>
      <c r="C5502" s="23" t="s">
        <v>40</v>
      </c>
      <c r="D5502" s="22" t="s">
        <v>27</v>
      </c>
      <c r="E5502" t="s">
        <v>28</v>
      </c>
      <c r="F5502" s="19" t="s">
        <v>21</v>
      </c>
      <c r="G5502" s="25" t="s">
        <v>26</v>
      </c>
      <c r="H5502" s="21" t="s">
        <v>29</v>
      </c>
      <c r="I5502" s="21"/>
      <c r="J5502" s="25" t="s">
        <v>26</v>
      </c>
      <c r="K5502" s="26">
        <v>1.5388891696929901</v>
      </c>
      <c r="L5502" s="26">
        <v>0.40192556381225503</v>
      </c>
      <c r="N5502">
        <f>(Tabell1[[#This Row],[TP]]+Tabell1[[#This Row],[TN]])/(Tabell1[[#This Row],[TP]]+Tabell1[[#This Row],[TN]]+Tabell1[[#This Row],[FP]]+Tabell1[[#This Row],[FN]])</f>
        <v>0.74572243346007605</v>
      </c>
      <c r="O5502">
        <f>Tabell1[[#This Row],[TP]]/(Tabell1[[#This Row],[TP]]+Tabell1[[#This Row],[FP]])</f>
        <v>0.78343313373253498</v>
      </c>
      <c r="P5502">
        <f>Tabell1[[#This Row],[TP]]/(Tabell1[[#This Row],[TP]]+Tabell1[[#This Row],[FN]])</f>
        <v>0.71169537624660018</v>
      </c>
      <c r="Q5502">
        <f>2*(Tabell1[[#This Row],[Recall]] * Tabell1[[#This Row],[Precision]]) / (Tabell1[[#This Row],[Recall]] + Tabell1[[#This Row],[Precision]])</f>
        <v>0.74584323040380052</v>
      </c>
      <c r="R5502">
        <v>785</v>
      </c>
      <c r="S5502">
        <v>784</v>
      </c>
      <c r="T5502">
        <v>217</v>
      </c>
      <c r="U5502">
        <v>318</v>
      </c>
    </row>
    <row r="5503" spans="1:21" x14ac:dyDescent="0.3">
      <c r="A5503" s="25" t="s">
        <v>20</v>
      </c>
      <c r="B5503" s="25" t="s">
        <v>22</v>
      </c>
      <c r="C5503" s="23" t="s">
        <v>40</v>
      </c>
      <c r="D5503" s="22" t="s">
        <v>27</v>
      </c>
      <c r="E5503" t="s">
        <v>28</v>
      </c>
      <c r="F5503" s="19" t="s">
        <v>21</v>
      </c>
      <c r="G5503" s="21" t="s">
        <v>29</v>
      </c>
      <c r="H5503" s="21" t="s">
        <v>29</v>
      </c>
      <c r="I5503" s="21"/>
      <c r="J5503" s="25" t="s">
        <v>26</v>
      </c>
      <c r="K5503" s="26">
        <v>1.49485039710998</v>
      </c>
      <c r="L5503" s="26">
        <v>0.39993190765380798</v>
      </c>
      <c r="N5503">
        <f>(Tabell1[[#This Row],[TP]]+Tabell1[[#This Row],[TN]])/(Tabell1[[#This Row],[TP]]+Tabell1[[#This Row],[TN]]+Tabell1[[#This Row],[FP]]+Tabell1[[#This Row],[FN]])</f>
        <v>0.74572243346007605</v>
      </c>
      <c r="O5503">
        <f>Tabell1[[#This Row],[TP]]/(Tabell1[[#This Row],[TP]]+Tabell1[[#This Row],[FP]])</f>
        <v>0.78343313373253498</v>
      </c>
      <c r="P5503">
        <f>Tabell1[[#This Row],[TP]]/(Tabell1[[#This Row],[TP]]+Tabell1[[#This Row],[FN]])</f>
        <v>0.71169537624660018</v>
      </c>
      <c r="Q5503">
        <f>2*(Tabell1[[#This Row],[Recall]] * Tabell1[[#This Row],[Precision]]) / (Tabell1[[#This Row],[Recall]] + Tabell1[[#This Row],[Precision]])</f>
        <v>0.74584323040380052</v>
      </c>
      <c r="R5503">
        <v>785</v>
      </c>
      <c r="S5503">
        <v>784</v>
      </c>
      <c r="T5503">
        <v>217</v>
      </c>
      <c r="U5503">
        <v>318</v>
      </c>
    </row>
    <row r="5504" spans="1:21" x14ac:dyDescent="0.3">
      <c r="A5504" s="23" t="s">
        <v>48</v>
      </c>
      <c r="B5504" s="25" t="s">
        <v>22</v>
      </c>
      <c r="C5504" s="23" t="s">
        <v>40</v>
      </c>
      <c r="D5504" s="22" t="s">
        <v>27</v>
      </c>
      <c r="E5504" t="s">
        <v>28</v>
      </c>
      <c r="F5504" s="25" t="s">
        <v>30</v>
      </c>
      <c r="G5504" s="25" t="s">
        <v>26</v>
      </c>
      <c r="H5504" s="21" t="s">
        <v>29</v>
      </c>
      <c r="I5504" s="25" t="s">
        <v>25</v>
      </c>
      <c r="J5504" s="21" t="s">
        <v>29</v>
      </c>
      <c r="K5504" s="26">
        <v>0.27625322341918901</v>
      </c>
      <c r="L5504" s="26">
        <v>2.4933099746704102E-2</v>
      </c>
      <c r="N5504">
        <f>(Tabell1[[#This Row],[TP]]+Tabell1[[#This Row],[TN]])/(Tabell1[[#This Row],[TP]]+Tabell1[[#This Row],[TN]]+Tabell1[[#This Row],[FP]]+Tabell1[[#This Row],[FN]])</f>
        <v>0.74524714828897343</v>
      </c>
      <c r="O5504">
        <f>Tabell1[[#This Row],[TP]]/(Tabell1[[#This Row],[TP]]+Tabell1[[#This Row],[FP]])</f>
        <v>0.77444336882865439</v>
      </c>
      <c r="P5504">
        <f>Tabell1[[#This Row],[TP]]/(Tabell1[[#This Row],[TP]]+Tabell1[[#This Row],[FN]])</f>
        <v>0.72529465095194923</v>
      </c>
      <c r="Q5504">
        <f>2*(Tabell1[[#This Row],[Recall]] * Tabell1[[#This Row],[Precision]]) / (Tabell1[[#This Row],[Recall]] + Tabell1[[#This Row],[Precision]])</f>
        <v>0.74906367041198507</v>
      </c>
      <c r="R5504">
        <v>800</v>
      </c>
      <c r="S5504">
        <v>768</v>
      </c>
      <c r="T5504">
        <v>233</v>
      </c>
      <c r="U5504">
        <v>303</v>
      </c>
    </row>
    <row r="5505" spans="1:21" x14ac:dyDescent="0.3">
      <c r="A5505" s="23" t="s">
        <v>48</v>
      </c>
      <c r="B5505" s="25" t="s">
        <v>22</v>
      </c>
      <c r="C5505" s="23" t="s">
        <v>40</v>
      </c>
      <c r="D5505" s="22" t="s">
        <v>27</v>
      </c>
      <c r="E5505" t="s">
        <v>28</v>
      </c>
      <c r="F5505" s="25" t="s">
        <v>30</v>
      </c>
      <c r="G5505" s="21" t="s">
        <v>29</v>
      </c>
      <c r="H5505" s="21" t="s">
        <v>29</v>
      </c>
      <c r="I5505" s="25" t="s">
        <v>25</v>
      </c>
      <c r="J5505" s="21" t="s">
        <v>29</v>
      </c>
      <c r="K5505" s="26">
        <v>0.266462802886962</v>
      </c>
      <c r="L5505" s="26">
        <v>2.29387283325195E-2</v>
      </c>
      <c r="N5505">
        <f>(Tabell1[[#This Row],[TP]]+Tabell1[[#This Row],[TN]])/(Tabell1[[#This Row],[TP]]+Tabell1[[#This Row],[TN]]+Tabell1[[#This Row],[FP]]+Tabell1[[#This Row],[FN]])</f>
        <v>0.74524714828897343</v>
      </c>
      <c r="O5505">
        <f>Tabell1[[#This Row],[TP]]/(Tabell1[[#This Row],[TP]]+Tabell1[[#This Row],[FP]])</f>
        <v>0.77444336882865439</v>
      </c>
      <c r="P5505">
        <f>Tabell1[[#This Row],[TP]]/(Tabell1[[#This Row],[TP]]+Tabell1[[#This Row],[FN]])</f>
        <v>0.72529465095194923</v>
      </c>
      <c r="Q5505">
        <f>2*(Tabell1[[#This Row],[Recall]] * Tabell1[[#This Row],[Precision]]) / (Tabell1[[#This Row],[Recall]] + Tabell1[[#This Row],[Precision]])</f>
        <v>0.74906367041198507</v>
      </c>
      <c r="R5505">
        <v>800</v>
      </c>
      <c r="S5505">
        <v>768</v>
      </c>
      <c r="T5505">
        <v>233</v>
      </c>
      <c r="U5505">
        <v>303</v>
      </c>
    </row>
    <row r="5506" spans="1:21" x14ac:dyDescent="0.3">
      <c r="A5506" s="25" t="s">
        <v>20</v>
      </c>
      <c r="B5506" s="21" t="s">
        <v>32</v>
      </c>
      <c r="C5506" s="23" t="s">
        <v>40</v>
      </c>
      <c r="D5506" s="22" t="s">
        <v>27</v>
      </c>
      <c r="E5506" t="s">
        <v>28</v>
      </c>
      <c r="F5506" s="19" t="s">
        <v>21</v>
      </c>
      <c r="G5506" s="21" t="s">
        <v>29</v>
      </c>
      <c r="H5506" s="25" t="s">
        <v>26</v>
      </c>
      <c r="I5506" s="21"/>
      <c r="J5506" s="21" t="s">
        <v>29</v>
      </c>
      <c r="K5506" s="26">
        <v>2.1710650920867902</v>
      </c>
      <c r="L5506" s="26">
        <v>0.569477558135986</v>
      </c>
      <c r="N5506">
        <f>(Tabell1[[#This Row],[TP]]+Tabell1[[#This Row],[TN]])/(Tabell1[[#This Row],[TP]]+Tabell1[[#This Row],[TN]]+Tabell1[[#This Row],[FP]]+Tabell1[[#This Row],[FN]])</f>
        <v>0.74524714828897343</v>
      </c>
      <c r="O5506">
        <f>Tabell1[[#This Row],[TP]]/(Tabell1[[#This Row],[TP]]+Tabell1[[#This Row],[FP]])</f>
        <v>0.8038585209003215</v>
      </c>
      <c r="P5506">
        <f>Tabell1[[#This Row],[TP]]/(Tabell1[[#This Row],[TP]]+Tabell1[[#This Row],[FN]])</f>
        <v>0.67996373526745235</v>
      </c>
      <c r="Q5506">
        <f>2*(Tabell1[[#This Row],[Recall]] * Tabell1[[#This Row],[Precision]]) / (Tabell1[[#This Row],[Recall]] + Tabell1[[#This Row],[Precision]])</f>
        <v>0.73673870333988201</v>
      </c>
      <c r="R5506">
        <v>750</v>
      </c>
      <c r="S5506">
        <v>818</v>
      </c>
      <c r="T5506">
        <v>183</v>
      </c>
      <c r="U5506">
        <v>353</v>
      </c>
    </row>
    <row r="5507" spans="1:21" x14ac:dyDescent="0.3">
      <c r="A5507" s="25" t="s">
        <v>20</v>
      </c>
      <c r="B5507" s="21" t="s">
        <v>32</v>
      </c>
      <c r="C5507" s="23" t="s">
        <v>40</v>
      </c>
      <c r="D5507" s="22" t="s">
        <v>27</v>
      </c>
      <c r="E5507" t="s">
        <v>28</v>
      </c>
      <c r="F5507" s="19" t="s">
        <v>21</v>
      </c>
      <c r="G5507" s="25" t="s">
        <v>26</v>
      </c>
      <c r="H5507" s="25" t="s">
        <v>26</v>
      </c>
      <c r="I5507" s="21"/>
      <c r="J5507" s="21" t="s">
        <v>29</v>
      </c>
      <c r="K5507" s="26">
        <v>2.10936284065246</v>
      </c>
      <c r="L5507" s="26">
        <v>0.57602620124816895</v>
      </c>
      <c r="N5507">
        <f>(Tabell1[[#This Row],[TP]]+Tabell1[[#This Row],[TN]])/(Tabell1[[#This Row],[TP]]+Tabell1[[#This Row],[TN]]+Tabell1[[#This Row],[FP]]+Tabell1[[#This Row],[FN]])</f>
        <v>0.74524714828897343</v>
      </c>
      <c r="O5507">
        <f>Tabell1[[#This Row],[TP]]/(Tabell1[[#This Row],[TP]]+Tabell1[[#This Row],[FP]])</f>
        <v>0.8038585209003215</v>
      </c>
      <c r="P5507">
        <f>Tabell1[[#This Row],[TP]]/(Tabell1[[#This Row],[TP]]+Tabell1[[#This Row],[FN]])</f>
        <v>0.67996373526745235</v>
      </c>
      <c r="Q5507">
        <f>2*(Tabell1[[#This Row],[Recall]] * Tabell1[[#This Row],[Precision]]) / (Tabell1[[#This Row],[Recall]] + Tabell1[[#This Row],[Precision]])</f>
        <v>0.73673870333988201</v>
      </c>
      <c r="R5507">
        <v>750</v>
      </c>
      <c r="S5507">
        <v>818</v>
      </c>
      <c r="T5507">
        <v>183</v>
      </c>
      <c r="U5507">
        <v>353</v>
      </c>
    </row>
    <row r="5508" spans="1:21" x14ac:dyDescent="0.3">
      <c r="A5508" s="25" t="s">
        <v>20</v>
      </c>
      <c r="B5508" s="21" t="s">
        <v>32</v>
      </c>
      <c r="C5508" s="23" t="s">
        <v>40</v>
      </c>
      <c r="D5508" s="22" t="s">
        <v>27</v>
      </c>
      <c r="E5508" t="s">
        <v>28</v>
      </c>
      <c r="F5508" s="25" t="s">
        <v>30</v>
      </c>
      <c r="G5508" s="21" t="s">
        <v>29</v>
      </c>
      <c r="H5508" s="21" t="s">
        <v>29</v>
      </c>
      <c r="I5508" s="21"/>
      <c r="J5508" s="25" t="s">
        <v>26</v>
      </c>
      <c r="K5508" s="26">
        <v>2.20282626152038</v>
      </c>
      <c r="L5508" s="26">
        <v>0.48340082168579102</v>
      </c>
      <c r="N5508">
        <f>(Tabell1[[#This Row],[TP]]+Tabell1[[#This Row],[TN]])/(Tabell1[[#This Row],[TP]]+Tabell1[[#This Row],[TN]]+Tabell1[[#This Row],[FP]]+Tabell1[[#This Row],[FN]])</f>
        <v>0.74382129277566544</v>
      </c>
      <c r="O5508">
        <f>Tabell1[[#This Row],[TP]]/(Tabell1[[#This Row],[TP]]+Tabell1[[#This Row],[FP]])</f>
        <v>0.75497287522603973</v>
      </c>
      <c r="P5508">
        <f>Tabell1[[#This Row],[TP]]/(Tabell1[[#This Row],[TP]]+Tabell1[[#This Row],[FN]])</f>
        <v>0.75702629193109705</v>
      </c>
      <c r="Q5508">
        <f>2*(Tabell1[[#This Row],[Recall]] * Tabell1[[#This Row],[Precision]]) / (Tabell1[[#This Row],[Recall]] + Tabell1[[#This Row],[Precision]])</f>
        <v>0.75599818922589401</v>
      </c>
      <c r="R5508">
        <v>835</v>
      </c>
      <c r="S5508">
        <v>730</v>
      </c>
      <c r="T5508">
        <v>271</v>
      </c>
      <c r="U5508">
        <v>268</v>
      </c>
    </row>
    <row r="5509" spans="1:21" x14ac:dyDescent="0.3">
      <c r="A5509" s="25" t="s">
        <v>20</v>
      </c>
      <c r="B5509" s="21" t="s">
        <v>32</v>
      </c>
      <c r="C5509" s="23" t="s">
        <v>40</v>
      </c>
      <c r="D5509" s="22" t="s">
        <v>27</v>
      </c>
      <c r="E5509" t="s">
        <v>28</v>
      </c>
      <c r="F5509" s="25" t="s">
        <v>30</v>
      </c>
      <c r="G5509" s="25" t="s">
        <v>26</v>
      </c>
      <c r="H5509" s="21" t="s">
        <v>29</v>
      </c>
      <c r="I5509" s="21"/>
      <c r="J5509" s="25" t="s">
        <v>26</v>
      </c>
      <c r="K5509" s="26">
        <v>2.2014067173004102</v>
      </c>
      <c r="L5509" s="26">
        <v>0.48374032974243097</v>
      </c>
      <c r="N5509">
        <f>(Tabell1[[#This Row],[TP]]+Tabell1[[#This Row],[TN]])/(Tabell1[[#This Row],[TP]]+Tabell1[[#This Row],[TN]]+Tabell1[[#This Row],[FP]]+Tabell1[[#This Row],[FN]])</f>
        <v>0.74382129277566544</v>
      </c>
      <c r="O5509">
        <f>Tabell1[[#This Row],[TP]]/(Tabell1[[#This Row],[TP]]+Tabell1[[#This Row],[FP]])</f>
        <v>0.75497287522603973</v>
      </c>
      <c r="P5509">
        <f>Tabell1[[#This Row],[TP]]/(Tabell1[[#This Row],[TP]]+Tabell1[[#This Row],[FN]])</f>
        <v>0.75702629193109705</v>
      </c>
      <c r="Q5509">
        <f>2*(Tabell1[[#This Row],[Recall]] * Tabell1[[#This Row],[Precision]]) / (Tabell1[[#This Row],[Recall]] + Tabell1[[#This Row],[Precision]])</f>
        <v>0.75599818922589401</v>
      </c>
      <c r="R5509">
        <v>835</v>
      </c>
      <c r="S5509">
        <v>730</v>
      </c>
      <c r="T5509">
        <v>271</v>
      </c>
      <c r="U5509">
        <v>268</v>
      </c>
    </row>
    <row r="5510" spans="1:21" x14ac:dyDescent="0.3">
      <c r="A5510" s="25" t="s">
        <v>20</v>
      </c>
      <c r="B5510" s="21" t="s">
        <v>32</v>
      </c>
      <c r="C5510" s="23" t="s">
        <v>40</v>
      </c>
      <c r="D5510" s="22" t="s">
        <v>27</v>
      </c>
      <c r="E5510" t="s">
        <v>28</v>
      </c>
      <c r="F5510" s="25" t="s">
        <v>30</v>
      </c>
      <c r="G5510" s="21" t="s">
        <v>29</v>
      </c>
      <c r="H5510" s="25" t="s">
        <v>26</v>
      </c>
      <c r="I5510" s="21"/>
      <c r="J5510" s="25" t="s">
        <v>26</v>
      </c>
      <c r="K5510" s="26">
        <v>2.9643385410308798</v>
      </c>
      <c r="L5510" s="26">
        <v>0.50262570381164495</v>
      </c>
      <c r="N5510">
        <f>(Tabell1[[#This Row],[TP]]+Tabell1[[#This Row],[TN]])/(Tabell1[[#This Row],[TP]]+Tabell1[[#This Row],[TN]]+Tabell1[[#This Row],[FP]]+Tabell1[[#This Row],[FN]])</f>
        <v>0.74382129277566544</v>
      </c>
      <c r="O5510">
        <f>Tabell1[[#This Row],[TP]]/(Tabell1[[#This Row],[TP]]+Tabell1[[#This Row],[FP]])</f>
        <v>0.76704545454545459</v>
      </c>
      <c r="P5510">
        <f>Tabell1[[#This Row],[TP]]/(Tabell1[[#This Row],[TP]]+Tabell1[[#This Row],[FN]])</f>
        <v>0.73436083408884856</v>
      </c>
      <c r="Q5510">
        <f>2*(Tabell1[[#This Row],[Recall]] * Tabell1[[#This Row],[Precision]]) / (Tabell1[[#This Row],[Recall]] + Tabell1[[#This Row],[Precision]])</f>
        <v>0.75034738304770732</v>
      </c>
      <c r="R5510">
        <v>810</v>
      </c>
      <c r="S5510">
        <v>755</v>
      </c>
      <c r="T5510">
        <v>246</v>
      </c>
      <c r="U5510">
        <v>293</v>
      </c>
    </row>
    <row r="5511" spans="1:21" x14ac:dyDescent="0.3">
      <c r="A5511" s="25" t="s">
        <v>20</v>
      </c>
      <c r="B5511" s="21" t="s">
        <v>32</v>
      </c>
      <c r="C5511" s="23" t="s">
        <v>40</v>
      </c>
      <c r="D5511" s="22" t="s">
        <v>27</v>
      </c>
      <c r="E5511" t="s">
        <v>28</v>
      </c>
      <c r="F5511" s="25" t="s">
        <v>30</v>
      </c>
      <c r="G5511" s="25" t="s">
        <v>26</v>
      </c>
      <c r="H5511" s="25" t="s">
        <v>26</v>
      </c>
      <c r="I5511" s="21"/>
      <c r="J5511" s="25" t="s">
        <v>26</v>
      </c>
      <c r="K5511" s="26">
        <v>2.9438915252685498</v>
      </c>
      <c r="L5511" s="26">
        <v>0.50066161155700595</v>
      </c>
      <c r="N5511">
        <f>(Tabell1[[#This Row],[TP]]+Tabell1[[#This Row],[TN]])/(Tabell1[[#This Row],[TP]]+Tabell1[[#This Row],[TN]]+Tabell1[[#This Row],[FP]]+Tabell1[[#This Row],[FN]])</f>
        <v>0.74382129277566544</v>
      </c>
      <c r="O5511">
        <f>Tabell1[[#This Row],[TP]]/(Tabell1[[#This Row],[TP]]+Tabell1[[#This Row],[FP]])</f>
        <v>0.76704545454545459</v>
      </c>
      <c r="P5511">
        <f>Tabell1[[#This Row],[TP]]/(Tabell1[[#This Row],[TP]]+Tabell1[[#This Row],[FN]])</f>
        <v>0.73436083408884856</v>
      </c>
      <c r="Q5511">
        <f>2*(Tabell1[[#This Row],[Recall]] * Tabell1[[#This Row],[Precision]]) / (Tabell1[[#This Row],[Recall]] + Tabell1[[#This Row],[Precision]])</f>
        <v>0.75034738304770732</v>
      </c>
      <c r="R5511">
        <v>810</v>
      </c>
      <c r="S5511">
        <v>755</v>
      </c>
      <c r="T5511">
        <v>246</v>
      </c>
      <c r="U5511">
        <v>293</v>
      </c>
    </row>
    <row r="5512" spans="1:21" x14ac:dyDescent="0.3">
      <c r="A5512" s="25" t="s">
        <v>20</v>
      </c>
      <c r="B5512" s="23" t="s">
        <v>33</v>
      </c>
      <c r="C5512" s="23" t="s">
        <v>40</v>
      </c>
      <c r="D5512" s="22" t="s">
        <v>27</v>
      </c>
      <c r="E5512" t="s">
        <v>28</v>
      </c>
      <c r="F5512" s="19" t="s">
        <v>21</v>
      </c>
      <c r="G5512" s="25" t="s">
        <v>26</v>
      </c>
      <c r="H5512" s="21" t="s">
        <v>29</v>
      </c>
      <c r="I5512" s="21"/>
      <c r="J5512" s="25" t="s">
        <v>26</v>
      </c>
      <c r="K5512" s="26">
        <v>1.6322202682495099</v>
      </c>
      <c r="L5512" s="26">
        <v>0.44081997871398898</v>
      </c>
      <c r="N5512">
        <f>(Tabell1[[#This Row],[TP]]+Tabell1[[#This Row],[TN]])/(Tabell1[[#This Row],[TP]]+Tabell1[[#This Row],[TN]]+Tabell1[[#This Row],[FP]]+Tabell1[[#This Row],[FN]])</f>
        <v>0.74382129277566544</v>
      </c>
      <c r="O5512">
        <f>Tabell1[[#This Row],[TP]]/(Tabell1[[#This Row],[TP]]+Tabell1[[#This Row],[FP]])</f>
        <v>0.79936305732484081</v>
      </c>
      <c r="P5512">
        <f>Tabell1[[#This Row],[TP]]/(Tabell1[[#This Row],[TP]]+Tabell1[[#This Row],[FN]])</f>
        <v>0.68268359020852221</v>
      </c>
      <c r="Q5512">
        <f>2*(Tabell1[[#This Row],[Recall]] * Tabell1[[#This Row],[Precision]]) / (Tabell1[[#This Row],[Recall]] + Tabell1[[#This Row],[Precision]])</f>
        <v>0.73643031784841084</v>
      </c>
      <c r="R5512">
        <v>753</v>
      </c>
      <c r="S5512">
        <v>812</v>
      </c>
      <c r="T5512">
        <v>189</v>
      </c>
      <c r="U5512">
        <v>350</v>
      </c>
    </row>
    <row r="5513" spans="1:21" x14ac:dyDescent="0.3">
      <c r="A5513" s="25" t="s">
        <v>20</v>
      </c>
      <c r="B5513" s="23" t="s">
        <v>33</v>
      </c>
      <c r="C5513" s="23" t="s">
        <v>40</v>
      </c>
      <c r="D5513" s="22" t="s">
        <v>27</v>
      </c>
      <c r="E5513" t="s">
        <v>28</v>
      </c>
      <c r="F5513" s="19" t="s">
        <v>21</v>
      </c>
      <c r="G5513" s="21" t="s">
        <v>29</v>
      </c>
      <c r="H5513" s="21" t="s">
        <v>29</v>
      </c>
      <c r="I5513" s="21"/>
      <c r="J5513" s="25" t="s">
        <v>26</v>
      </c>
      <c r="K5513" s="26">
        <v>1.5927424430847099</v>
      </c>
      <c r="L5513" s="26">
        <v>0.43284368515014598</v>
      </c>
      <c r="N5513">
        <f>(Tabell1[[#This Row],[TP]]+Tabell1[[#This Row],[TN]])/(Tabell1[[#This Row],[TP]]+Tabell1[[#This Row],[TN]]+Tabell1[[#This Row],[FP]]+Tabell1[[#This Row],[FN]])</f>
        <v>0.74382129277566544</v>
      </c>
      <c r="O5513">
        <f>Tabell1[[#This Row],[TP]]/(Tabell1[[#This Row],[TP]]+Tabell1[[#This Row],[FP]])</f>
        <v>0.79936305732484081</v>
      </c>
      <c r="P5513">
        <f>Tabell1[[#This Row],[TP]]/(Tabell1[[#This Row],[TP]]+Tabell1[[#This Row],[FN]])</f>
        <v>0.68268359020852221</v>
      </c>
      <c r="Q5513">
        <f>2*(Tabell1[[#This Row],[Recall]] * Tabell1[[#This Row],[Precision]]) / (Tabell1[[#This Row],[Recall]] + Tabell1[[#This Row],[Precision]])</f>
        <v>0.73643031784841084</v>
      </c>
      <c r="R5513">
        <v>753</v>
      </c>
      <c r="S5513">
        <v>812</v>
      </c>
      <c r="T5513">
        <v>189</v>
      </c>
      <c r="U5513">
        <v>350</v>
      </c>
    </row>
    <row r="5514" spans="1:21" x14ac:dyDescent="0.3">
      <c r="A5514" s="25" t="s">
        <v>20</v>
      </c>
      <c r="B5514" s="23" t="s">
        <v>33</v>
      </c>
      <c r="C5514" s="23" t="s">
        <v>40</v>
      </c>
      <c r="D5514" s="22" t="s">
        <v>27</v>
      </c>
      <c r="E5514" t="s">
        <v>28</v>
      </c>
      <c r="F5514" s="25" t="s">
        <v>30</v>
      </c>
      <c r="G5514" s="25" t="s">
        <v>26</v>
      </c>
      <c r="H5514" s="25" t="s">
        <v>26</v>
      </c>
      <c r="I5514" s="25" t="s">
        <v>25</v>
      </c>
      <c r="J5514" s="25" t="s">
        <v>26</v>
      </c>
      <c r="K5514" s="26">
        <v>3.1113932132720898</v>
      </c>
      <c r="L5514" s="26">
        <v>0.87463259696960405</v>
      </c>
      <c r="N5514">
        <f>(Tabell1[[#This Row],[TP]]+Tabell1[[#This Row],[TN]])/(Tabell1[[#This Row],[TP]]+Tabell1[[#This Row],[TN]]+Tabell1[[#This Row],[FP]]+Tabell1[[#This Row],[FN]])</f>
        <v>0.74334600760456271</v>
      </c>
      <c r="O5514">
        <f>Tabell1[[#This Row],[TP]]/(Tabell1[[#This Row],[TP]]+Tabell1[[#This Row],[FP]])</f>
        <v>0.82694541231126595</v>
      </c>
      <c r="P5514">
        <f>Tabell1[[#This Row],[TP]]/(Tabell1[[#This Row],[TP]]+Tabell1[[#This Row],[FN]])</f>
        <v>0.64551223934723478</v>
      </c>
      <c r="Q5514">
        <f>2*(Tabell1[[#This Row],[Recall]] * Tabell1[[#This Row],[Precision]]) / (Tabell1[[#This Row],[Recall]] + Tabell1[[#This Row],[Precision]])</f>
        <v>0.72505091649694486</v>
      </c>
      <c r="R5514">
        <v>712</v>
      </c>
      <c r="S5514">
        <v>852</v>
      </c>
      <c r="T5514">
        <v>149</v>
      </c>
      <c r="U5514">
        <v>391</v>
      </c>
    </row>
    <row r="5515" spans="1:21" x14ac:dyDescent="0.3">
      <c r="A5515" s="25" t="s">
        <v>20</v>
      </c>
      <c r="B5515" s="23" t="s">
        <v>33</v>
      </c>
      <c r="C5515" s="23" t="s">
        <v>40</v>
      </c>
      <c r="D5515" s="22" t="s">
        <v>27</v>
      </c>
      <c r="E5515" t="s">
        <v>28</v>
      </c>
      <c r="F5515" s="25" t="s">
        <v>30</v>
      </c>
      <c r="G5515" s="21" t="s">
        <v>29</v>
      </c>
      <c r="H5515" s="25" t="s">
        <v>26</v>
      </c>
      <c r="I5515" s="25" t="s">
        <v>25</v>
      </c>
      <c r="J5515" s="25" t="s">
        <v>26</v>
      </c>
      <c r="K5515" s="26">
        <v>3.0952746868133501</v>
      </c>
      <c r="L5515" s="26">
        <v>0.87167119979858398</v>
      </c>
      <c r="N5515">
        <f>(Tabell1[[#This Row],[TP]]+Tabell1[[#This Row],[TN]])/(Tabell1[[#This Row],[TP]]+Tabell1[[#This Row],[TN]]+Tabell1[[#This Row],[FP]]+Tabell1[[#This Row],[FN]])</f>
        <v>0.74334600760456271</v>
      </c>
      <c r="O5515">
        <f>Tabell1[[#This Row],[TP]]/(Tabell1[[#This Row],[TP]]+Tabell1[[#This Row],[FP]])</f>
        <v>0.82694541231126595</v>
      </c>
      <c r="P5515">
        <f>Tabell1[[#This Row],[TP]]/(Tabell1[[#This Row],[TP]]+Tabell1[[#This Row],[FN]])</f>
        <v>0.64551223934723478</v>
      </c>
      <c r="Q5515">
        <f>2*(Tabell1[[#This Row],[Recall]] * Tabell1[[#This Row],[Precision]]) / (Tabell1[[#This Row],[Recall]] + Tabell1[[#This Row],[Precision]])</f>
        <v>0.72505091649694486</v>
      </c>
      <c r="R5515">
        <v>712</v>
      </c>
      <c r="S5515">
        <v>852</v>
      </c>
      <c r="T5515">
        <v>149</v>
      </c>
      <c r="U5515">
        <v>391</v>
      </c>
    </row>
    <row r="5516" spans="1:21" x14ac:dyDescent="0.3">
      <c r="A5516" s="25" t="s">
        <v>20</v>
      </c>
      <c r="B5516" s="21" t="s">
        <v>32</v>
      </c>
      <c r="C5516" s="23" t="s">
        <v>40</v>
      </c>
      <c r="D5516" s="22" t="s">
        <v>27</v>
      </c>
      <c r="E5516" t="s">
        <v>28</v>
      </c>
      <c r="F5516" s="19" t="s">
        <v>21</v>
      </c>
      <c r="G5516" s="25" t="s">
        <v>26</v>
      </c>
      <c r="H5516" s="21" t="s">
        <v>29</v>
      </c>
      <c r="I5516" s="21"/>
      <c r="J5516" s="21" t="s">
        <v>29</v>
      </c>
      <c r="K5516" s="26">
        <v>2.1285271644592201</v>
      </c>
      <c r="L5516" s="26">
        <v>0.55950450897216797</v>
      </c>
      <c r="N5516">
        <f>(Tabell1[[#This Row],[TP]]+Tabell1[[#This Row],[TN]])/(Tabell1[[#This Row],[TP]]+Tabell1[[#This Row],[TN]]+Tabell1[[#This Row],[FP]]+Tabell1[[#This Row],[FN]])</f>
        <v>0.74287072243346008</v>
      </c>
      <c r="O5516">
        <f>Tabell1[[#This Row],[TP]]/(Tabell1[[#This Row],[TP]]+Tabell1[[#This Row],[FP]])</f>
        <v>0.77712031558185402</v>
      </c>
      <c r="P5516">
        <f>Tabell1[[#This Row],[TP]]/(Tabell1[[#This Row],[TP]]+Tabell1[[#This Row],[FN]])</f>
        <v>0.71441523118767003</v>
      </c>
      <c r="Q5516">
        <f>2*(Tabell1[[#This Row],[Recall]] * Tabell1[[#This Row],[Precision]]) / (Tabell1[[#This Row],[Recall]] + Tabell1[[#This Row],[Precision]])</f>
        <v>0.74444969296173824</v>
      </c>
      <c r="R5516">
        <v>788</v>
      </c>
      <c r="S5516">
        <v>775</v>
      </c>
      <c r="T5516">
        <v>226</v>
      </c>
      <c r="U5516">
        <v>315</v>
      </c>
    </row>
    <row r="5517" spans="1:21" x14ac:dyDescent="0.3">
      <c r="A5517" s="25" t="s">
        <v>20</v>
      </c>
      <c r="B5517" s="21" t="s">
        <v>32</v>
      </c>
      <c r="C5517" s="23" t="s">
        <v>40</v>
      </c>
      <c r="D5517" s="22" t="s">
        <v>27</v>
      </c>
      <c r="E5517" t="s">
        <v>28</v>
      </c>
      <c r="F5517" s="19" t="s">
        <v>21</v>
      </c>
      <c r="G5517" s="21" t="s">
        <v>29</v>
      </c>
      <c r="H5517" s="21" t="s">
        <v>29</v>
      </c>
      <c r="I5517" s="21"/>
      <c r="J5517" s="21" t="s">
        <v>29</v>
      </c>
      <c r="K5517" s="26">
        <v>2.0590417385101301</v>
      </c>
      <c r="L5517" s="26">
        <v>0.56050181388854903</v>
      </c>
      <c r="N5517">
        <f>(Tabell1[[#This Row],[TP]]+Tabell1[[#This Row],[TN]])/(Tabell1[[#This Row],[TP]]+Tabell1[[#This Row],[TN]]+Tabell1[[#This Row],[FP]]+Tabell1[[#This Row],[FN]])</f>
        <v>0.74287072243346008</v>
      </c>
      <c r="O5517">
        <f>Tabell1[[#This Row],[TP]]/(Tabell1[[#This Row],[TP]]+Tabell1[[#This Row],[FP]])</f>
        <v>0.77712031558185402</v>
      </c>
      <c r="P5517">
        <f>Tabell1[[#This Row],[TP]]/(Tabell1[[#This Row],[TP]]+Tabell1[[#This Row],[FN]])</f>
        <v>0.71441523118767003</v>
      </c>
      <c r="Q5517">
        <f>2*(Tabell1[[#This Row],[Recall]] * Tabell1[[#This Row],[Precision]]) / (Tabell1[[#This Row],[Recall]] + Tabell1[[#This Row],[Precision]])</f>
        <v>0.74444969296173824</v>
      </c>
      <c r="R5517">
        <v>788</v>
      </c>
      <c r="S5517">
        <v>775</v>
      </c>
      <c r="T5517">
        <v>226</v>
      </c>
      <c r="U5517">
        <v>315</v>
      </c>
    </row>
    <row r="5518" spans="1:21" x14ac:dyDescent="0.3">
      <c r="A5518" s="23" t="s">
        <v>48</v>
      </c>
      <c r="B5518" s="25" t="s">
        <v>22</v>
      </c>
      <c r="C5518" s="23" t="s">
        <v>40</v>
      </c>
      <c r="D5518" s="22" t="s">
        <v>27</v>
      </c>
      <c r="E5518" t="s">
        <v>28</v>
      </c>
      <c r="F5518" s="19" t="s">
        <v>21</v>
      </c>
      <c r="G5518" s="25" t="s">
        <v>26</v>
      </c>
      <c r="H5518" s="21" t="s">
        <v>29</v>
      </c>
      <c r="I5518" s="21"/>
      <c r="J5518" s="21" t="s">
        <v>29</v>
      </c>
      <c r="K5518" s="26">
        <v>8.5771083831787095E-2</v>
      </c>
      <c r="L5518" s="26">
        <v>1.3965845108032201E-2</v>
      </c>
      <c r="N5518">
        <f>(Tabell1[[#This Row],[TP]]+Tabell1[[#This Row],[TN]])/(Tabell1[[#This Row],[TP]]+Tabell1[[#This Row],[TN]]+Tabell1[[#This Row],[FP]]+Tabell1[[#This Row],[FN]])</f>
        <v>0.74239543726235746</v>
      </c>
      <c r="O5518">
        <f>Tabell1[[#This Row],[TP]]/(Tabell1[[#This Row],[TP]]+Tabell1[[#This Row],[FP]])</f>
        <v>0.76239476145930773</v>
      </c>
      <c r="P5518">
        <f>Tabell1[[#This Row],[TP]]/(Tabell1[[#This Row],[TP]]+Tabell1[[#This Row],[FN]])</f>
        <v>0.73889392565729828</v>
      </c>
      <c r="Q5518">
        <f>2*(Tabell1[[#This Row],[Recall]] * Tabell1[[#This Row],[Precision]]) / (Tabell1[[#This Row],[Recall]] + Tabell1[[#This Row],[Precision]])</f>
        <v>0.75046040515653778</v>
      </c>
      <c r="R5518">
        <v>815</v>
      </c>
      <c r="S5518">
        <v>747</v>
      </c>
      <c r="T5518">
        <v>254</v>
      </c>
      <c r="U5518">
        <v>288</v>
      </c>
    </row>
    <row r="5519" spans="1:21" x14ac:dyDescent="0.3">
      <c r="A5519" s="23" t="s">
        <v>48</v>
      </c>
      <c r="B5519" s="25" t="s">
        <v>22</v>
      </c>
      <c r="C5519" s="23" t="s">
        <v>40</v>
      </c>
      <c r="D5519" s="22" t="s">
        <v>27</v>
      </c>
      <c r="E5519" t="s">
        <v>28</v>
      </c>
      <c r="F5519" s="19" t="s">
        <v>21</v>
      </c>
      <c r="G5519" s="21" t="s">
        <v>29</v>
      </c>
      <c r="H5519" s="21" t="s">
        <v>29</v>
      </c>
      <c r="I5519" s="21"/>
      <c r="J5519" s="21" t="s">
        <v>29</v>
      </c>
      <c r="K5519" s="26">
        <v>7.71505832672119E-2</v>
      </c>
      <c r="L5519" s="26">
        <v>1.2965679168701101E-2</v>
      </c>
      <c r="N5519">
        <f>(Tabell1[[#This Row],[TP]]+Tabell1[[#This Row],[TN]])/(Tabell1[[#This Row],[TP]]+Tabell1[[#This Row],[TN]]+Tabell1[[#This Row],[FP]]+Tabell1[[#This Row],[FN]])</f>
        <v>0.74239543726235746</v>
      </c>
      <c r="O5519">
        <f>Tabell1[[#This Row],[TP]]/(Tabell1[[#This Row],[TP]]+Tabell1[[#This Row],[FP]])</f>
        <v>0.76239476145930773</v>
      </c>
      <c r="P5519">
        <f>Tabell1[[#This Row],[TP]]/(Tabell1[[#This Row],[TP]]+Tabell1[[#This Row],[FN]])</f>
        <v>0.73889392565729828</v>
      </c>
      <c r="Q5519">
        <f>2*(Tabell1[[#This Row],[Recall]] * Tabell1[[#This Row],[Precision]]) / (Tabell1[[#This Row],[Recall]] + Tabell1[[#This Row],[Precision]])</f>
        <v>0.75046040515653778</v>
      </c>
      <c r="R5519">
        <v>815</v>
      </c>
      <c r="S5519">
        <v>747</v>
      </c>
      <c r="T5519">
        <v>254</v>
      </c>
      <c r="U5519">
        <v>288</v>
      </c>
    </row>
    <row r="5520" spans="1:21" x14ac:dyDescent="0.3">
      <c r="A5520" s="23" t="s">
        <v>48</v>
      </c>
      <c r="B5520" s="23" t="s">
        <v>33</v>
      </c>
      <c r="C5520" s="23" t="s">
        <v>40</v>
      </c>
      <c r="D5520" s="22" t="s">
        <v>27</v>
      </c>
      <c r="E5520" t="s">
        <v>28</v>
      </c>
      <c r="F5520" s="25" t="s">
        <v>30</v>
      </c>
      <c r="G5520" s="25" t="s">
        <v>26</v>
      </c>
      <c r="H5520" s="25" t="s">
        <v>26</v>
      </c>
      <c r="I5520" s="25" t="s">
        <v>25</v>
      </c>
      <c r="J5520" s="21" t="s">
        <v>29</v>
      </c>
      <c r="K5520" s="26">
        <v>0.49763011932373002</v>
      </c>
      <c r="L5520" s="26">
        <v>7.0811271667480399E-2</v>
      </c>
      <c r="N5520">
        <f>(Tabell1[[#This Row],[TP]]+Tabell1[[#This Row],[TN]])/(Tabell1[[#This Row],[TP]]+Tabell1[[#This Row],[TN]]+Tabell1[[#This Row],[FP]]+Tabell1[[#This Row],[FN]])</f>
        <v>0.74239543726235746</v>
      </c>
      <c r="O5520">
        <f>Tabell1[[#This Row],[TP]]/(Tabell1[[#This Row],[TP]]+Tabell1[[#This Row],[FP]])</f>
        <v>0.77312560856864654</v>
      </c>
      <c r="P5520">
        <f>Tabell1[[#This Row],[TP]]/(Tabell1[[#This Row],[TP]]+Tabell1[[#This Row],[FN]])</f>
        <v>0.71985494106980963</v>
      </c>
      <c r="Q5520">
        <f>2*(Tabell1[[#This Row],[Recall]] * Tabell1[[#This Row],[Precision]]) / (Tabell1[[#This Row],[Recall]] + Tabell1[[#This Row],[Precision]])</f>
        <v>0.74553990610328635</v>
      </c>
      <c r="R5520">
        <v>794</v>
      </c>
      <c r="S5520">
        <v>768</v>
      </c>
      <c r="T5520">
        <v>233</v>
      </c>
      <c r="U5520">
        <v>309</v>
      </c>
    </row>
    <row r="5521" spans="1:21" x14ac:dyDescent="0.3">
      <c r="A5521" s="23" t="s">
        <v>48</v>
      </c>
      <c r="B5521" s="23" t="s">
        <v>33</v>
      </c>
      <c r="C5521" s="23" t="s">
        <v>40</v>
      </c>
      <c r="D5521" s="22" t="s">
        <v>27</v>
      </c>
      <c r="E5521" t="s">
        <v>28</v>
      </c>
      <c r="F5521" s="25" t="s">
        <v>30</v>
      </c>
      <c r="G5521" s="21" t="s">
        <v>29</v>
      </c>
      <c r="H5521" s="25" t="s">
        <v>26</v>
      </c>
      <c r="I5521" s="25" t="s">
        <v>25</v>
      </c>
      <c r="J5521" s="25" t="s">
        <v>26</v>
      </c>
      <c r="K5521" s="26">
        <v>0.48543095588683999</v>
      </c>
      <c r="L5521" s="26">
        <v>6.8845987319946206E-2</v>
      </c>
      <c r="N5521">
        <f>(Tabell1[[#This Row],[TP]]+Tabell1[[#This Row],[TN]])/(Tabell1[[#This Row],[TP]]+Tabell1[[#This Row],[TN]]+Tabell1[[#This Row],[FP]]+Tabell1[[#This Row],[FN]])</f>
        <v>0.74239543726235746</v>
      </c>
      <c r="O5521">
        <f>Tabell1[[#This Row],[TP]]/(Tabell1[[#This Row],[TP]]+Tabell1[[#This Row],[FP]])</f>
        <v>0.77312560856864654</v>
      </c>
      <c r="P5521">
        <f>Tabell1[[#This Row],[TP]]/(Tabell1[[#This Row],[TP]]+Tabell1[[#This Row],[FN]])</f>
        <v>0.71985494106980963</v>
      </c>
      <c r="Q5521">
        <f>2*(Tabell1[[#This Row],[Recall]] * Tabell1[[#This Row],[Precision]]) / (Tabell1[[#This Row],[Recall]] + Tabell1[[#This Row],[Precision]])</f>
        <v>0.74553990610328635</v>
      </c>
      <c r="R5521">
        <v>794</v>
      </c>
      <c r="S5521">
        <v>768</v>
      </c>
      <c r="T5521">
        <v>233</v>
      </c>
      <c r="U5521">
        <v>309</v>
      </c>
    </row>
    <row r="5522" spans="1:21" x14ac:dyDescent="0.3">
      <c r="A5522" s="23" t="s">
        <v>48</v>
      </c>
      <c r="B5522" s="23" t="s">
        <v>33</v>
      </c>
      <c r="C5522" s="23" t="s">
        <v>40</v>
      </c>
      <c r="D5522" s="22" t="s">
        <v>27</v>
      </c>
      <c r="E5522" t="s">
        <v>28</v>
      </c>
      <c r="F5522" s="25" t="s">
        <v>30</v>
      </c>
      <c r="G5522" s="25" t="s">
        <v>26</v>
      </c>
      <c r="H5522" s="25" t="s">
        <v>26</v>
      </c>
      <c r="I5522" s="25" t="s">
        <v>25</v>
      </c>
      <c r="J5522" s="25" t="s">
        <v>26</v>
      </c>
      <c r="K5522" s="26">
        <v>0.46916270256042403</v>
      </c>
      <c r="L5522" s="26">
        <v>8.0786466598510701E-2</v>
      </c>
      <c r="N5522">
        <f>(Tabell1[[#This Row],[TP]]+Tabell1[[#This Row],[TN]])/(Tabell1[[#This Row],[TP]]+Tabell1[[#This Row],[TN]]+Tabell1[[#This Row],[FP]]+Tabell1[[#This Row],[FN]])</f>
        <v>0.74239543726235746</v>
      </c>
      <c r="O5522">
        <f>Tabell1[[#This Row],[TP]]/(Tabell1[[#This Row],[TP]]+Tabell1[[#This Row],[FP]])</f>
        <v>0.77312560856864654</v>
      </c>
      <c r="P5522">
        <f>Tabell1[[#This Row],[TP]]/(Tabell1[[#This Row],[TP]]+Tabell1[[#This Row],[FN]])</f>
        <v>0.71985494106980963</v>
      </c>
      <c r="Q5522">
        <f>2*(Tabell1[[#This Row],[Recall]] * Tabell1[[#This Row],[Precision]]) / (Tabell1[[#This Row],[Recall]] + Tabell1[[#This Row],[Precision]])</f>
        <v>0.74553990610328635</v>
      </c>
      <c r="R5522">
        <v>794</v>
      </c>
      <c r="S5522">
        <v>768</v>
      </c>
      <c r="T5522">
        <v>233</v>
      </c>
      <c r="U5522">
        <v>309</v>
      </c>
    </row>
    <row r="5523" spans="1:21" x14ac:dyDescent="0.3">
      <c r="A5523" s="23" t="s">
        <v>48</v>
      </c>
      <c r="B5523" s="23" t="s">
        <v>33</v>
      </c>
      <c r="C5523" s="23" t="s">
        <v>40</v>
      </c>
      <c r="D5523" s="22" t="s">
        <v>27</v>
      </c>
      <c r="E5523" t="s">
        <v>28</v>
      </c>
      <c r="F5523" s="25" t="s">
        <v>30</v>
      </c>
      <c r="G5523" s="21" t="s">
        <v>29</v>
      </c>
      <c r="H5523" s="25" t="s">
        <v>26</v>
      </c>
      <c r="I5523" s="25" t="s">
        <v>25</v>
      </c>
      <c r="J5523" s="21" t="s">
        <v>29</v>
      </c>
      <c r="K5523" s="26">
        <v>0.438862323760986</v>
      </c>
      <c r="L5523" s="26">
        <v>6.8709850311279297E-2</v>
      </c>
      <c r="N5523">
        <f>(Tabell1[[#This Row],[TP]]+Tabell1[[#This Row],[TN]])/(Tabell1[[#This Row],[TP]]+Tabell1[[#This Row],[TN]]+Tabell1[[#This Row],[FP]]+Tabell1[[#This Row],[FN]])</f>
        <v>0.74239543726235746</v>
      </c>
      <c r="O5523">
        <f>Tabell1[[#This Row],[TP]]/(Tabell1[[#This Row],[TP]]+Tabell1[[#This Row],[FP]])</f>
        <v>0.77312560856864654</v>
      </c>
      <c r="P5523">
        <f>Tabell1[[#This Row],[TP]]/(Tabell1[[#This Row],[TP]]+Tabell1[[#This Row],[FN]])</f>
        <v>0.71985494106980963</v>
      </c>
      <c r="Q5523">
        <f>2*(Tabell1[[#This Row],[Recall]] * Tabell1[[#This Row],[Precision]]) / (Tabell1[[#This Row],[Recall]] + Tabell1[[#This Row],[Precision]])</f>
        <v>0.74553990610328635</v>
      </c>
      <c r="R5523">
        <v>794</v>
      </c>
      <c r="S5523">
        <v>768</v>
      </c>
      <c r="T5523">
        <v>233</v>
      </c>
      <c r="U5523">
        <v>309</v>
      </c>
    </row>
    <row r="5524" spans="1:21" x14ac:dyDescent="0.3">
      <c r="A5524" s="23" t="s">
        <v>48</v>
      </c>
      <c r="B5524" s="25" t="s">
        <v>22</v>
      </c>
      <c r="C5524" s="23" t="s">
        <v>40</v>
      </c>
      <c r="D5524" s="22" t="s">
        <v>27</v>
      </c>
      <c r="E5524" t="s">
        <v>28</v>
      </c>
      <c r="F5524" s="25" t="s">
        <v>30</v>
      </c>
      <c r="G5524" s="25" t="s">
        <v>26</v>
      </c>
      <c r="H5524" s="21" t="s">
        <v>29</v>
      </c>
      <c r="I5524" s="21"/>
      <c r="J5524" s="21" t="s">
        <v>29</v>
      </c>
      <c r="K5524" s="26">
        <v>0.312699794769287</v>
      </c>
      <c r="L5524" s="26">
        <v>2.49350070953369E-2</v>
      </c>
      <c r="N5524">
        <f>(Tabell1[[#This Row],[TP]]+Tabell1[[#This Row],[TN]])/(Tabell1[[#This Row],[TP]]+Tabell1[[#This Row],[TN]]+Tabell1[[#This Row],[FP]]+Tabell1[[#This Row],[FN]])</f>
        <v>0.74239543726235746</v>
      </c>
      <c r="O5524">
        <f>Tabell1[[#This Row],[TP]]/(Tabell1[[#This Row],[TP]]+Tabell1[[#This Row],[FP]])</f>
        <v>0.78304742684157413</v>
      </c>
      <c r="P5524">
        <f>Tabell1[[#This Row],[TP]]/(Tabell1[[#This Row],[TP]]+Tabell1[[#This Row],[FN]])</f>
        <v>0.70353581142339072</v>
      </c>
      <c r="Q5524">
        <f>2*(Tabell1[[#This Row],[Recall]] * Tabell1[[#This Row],[Precision]]) / (Tabell1[[#This Row],[Recall]] + Tabell1[[#This Row],[Precision]])</f>
        <v>0.74116523400191026</v>
      </c>
      <c r="R5524">
        <v>776</v>
      </c>
      <c r="S5524">
        <v>786</v>
      </c>
      <c r="T5524">
        <v>215</v>
      </c>
      <c r="U5524">
        <v>327</v>
      </c>
    </row>
    <row r="5525" spans="1:21" x14ac:dyDescent="0.3">
      <c r="A5525" s="23" t="s">
        <v>48</v>
      </c>
      <c r="B5525" s="25" t="s">
        <v>22</v>
      </c>
      <c r="C5525" s="23" t="s">
        <v>40</v>
      </c>
      <c r="D5525" s="22" t="s">
        <v>27</v>
      </c>
      <c r="E5525" t="s">
        <v>28</v>
      </c>
      <c r="F5525" s="25" t="s">
        <v>30</v>
      </c>
      <c r="G5525" s="21" t="s">
        <v>29</v>
      </c>
      <c r="H5525" s="21" t="s">
        <v>29</v>
      </c>
      <c r="I5525" s="21"/>
      <c r="J5525" s="21" t="s">
        <v>29</v>
      </c>
      <c r="K5525" s="26">
        <v>0.28523468971252403</v>
      </c>
      <c r="L5525" s="26">
        <v>2.39357948303222E-2</v>
      </c>
      <c r="N5525">
        <f>(Tabell1[[#This Row],[TP]]+Tabell1[[#This Row],[TN]])/(Tabell1[[#This Row],[TP]]+Tabell1[[#This Row],[TN]]+Tabell1[[#This Row],[FP]]+Tabell1[[#This Row],[FN]])</f>
        <v>0.74239543726235746</v>
      </c>
      <c r="O5525">
        <f>Tabell1[[#This Row],[TP]]/(Tabell1[[#This Row],[TP]]+Tabell1[[#This Row],[FP]])</f>
        <v>0.78304742684157413</v>
      </c>
      <c r="P5525">
        <f>Tabell1[[#This Row],[TP]]/(Tabell1[[#This Row],[TP]]+Tabell1[[#This Row],[FN]])</f>
        <v>0.70353581142339072</v>
      </c>
      <c r="Q5525">
        <f>2*(Tabell1[[#This Row],[Recall]] * Tabell1[[#This Row],[Precision]]) / (Tabell1[[#This Row],[Recall]] + Tabell1[[#This Row],[Precision]])</f>
        <v>0.74116523400191026</v>
      </c>
      <c r="R5525">
        <v>776</v>
      </c>
      <c r="S5525">
        <v>786</v>
      </c>
      <c r="T5525">
        <v>215</v>
      </c>
      <c r="U5525">
        <v>327</v>
      </c>
    </row>
    <row r="5526" spans="1:21" x14ac:dyDescent="0.3">
      <c r="A5526" s="21" t="s">
        <v>31</v>
      </c>
      <c r="B5526" s="21" t="s">
        <v>32</v>
      </c>
      <c r="C5526" s="23" t="s">
        <v>40</v>
      </c>
      <c r="D5526" s="22" t="s">
        <v>27</v>
      </c>
      <c r="E5526" t="s">
        <v>28</v>
      </c>
      <c r="F5526" s="19" t="s">
        <v>21</v>
      </c>
      <c r="G5526" s="21" t="s">
        <v>29</v>
      </c>
      <c r="H5526" s="25" t="s">
        <v>26</v>
      </c>
      <c r="I5526" s="21"/>
      <c r="J5526" s="25" t="s">
        <v>26</v>
      </c>
      <c r="K5526" s="26">
        <v>2.2233083248138401</v>
      </c>
      <c r="L5526" s="26">
        <v>0.22771406173705999</v>
      </c>
      <c r="N5526">
        <f>(Tabell1[[#This Row],[TP]]+Tabell1[[#This Row],[TN]])/(Tabell1[[#This Row],[TP]]+Tabell1[[#This Row],[TN]]+Tabell1[[#This Row],[FP]]+Tabell1[[#This Row],[FN]])</f>
        <v>0.74192015209125473</v>
      </c>
      <c r="O5526">
        <f>Tabell1[[#This Row],[TP]]/(Tabell1[[#This Row],[TP]]+Tabell1[[#This Row],[FP]])</f>
        <v>0.75225225225225223</v>
      </c>
      <c r="P5526">
        <f>Tabell1[[#This Row],[TP]]/(Tabell1[[#This Row],[TP]]+Tabell1[[#This Row],[FN]])</f>
        <v>0.75702629193109705</v>
      </c>
      <c r="Q5526">
        <f>2*(Tabell1[[#This Row],[Recall]] * Tabell1[[#This Row],[Precision]]) / (Tabell1[[#This Row],[Recall]] + Tabell1[[#This Row],[Precision]])</f>
        <v>0.75463172164482606</v>
      </c>
      <c r="R5526">
        <v>835</v>
      </c>
      <c r="S5526">
        <v>726</v>
      </c>
      <c r="T5526">
        <v>275</v>
      </c>
      <c r="U5526">
        <v>268</v>
      </c>
    </row>
    <row r="5527" spans="1:21" x14ac:dyDescent="0.3">
      <c r="A5527" s="23" t="s">
        <v>48</v>
      </c>
      <c r="B5527" s="25" t="s">
        <v>22</v>
      </c>
      <c r="C5527" s="23" t="s">
        <v>40</v>
      </c>
      <c r="D5527" s="22" t="s">
        <v>27</v>
      </c>
      <c r="E5527" t="s">
        <v>28</v>
      </c>
      <c r="F5527" s="25" t="s">
        <v>30</v>
      </c>
      <c r="G5527" s="25" t="s">
        <v>26</v>
      </c>
      <c r="H5527" s="25" t="s">
        <v>26</v>
      </c>
      <c r="I5527" s="25" t="s">
        <v>25</v>
      </c>
      <c r="J5527" s="21" t="s">
        <v>29</v>
      </c>
      <c r="K5527" s="26">
        <v>0.27525949478149397</v>
      </c>
      <c r="L5527" s="26">
        <v>2.59315967559814E-2</v>
      </c>
      <c r="N5527">
        <f>(Tabell1[[#This Row],[TP]]+Tabell1[[#This Row],[TN]])/(Tabell1[[#This Row],[TP]]+Tabell1[[#This Row],[TN]]+Tabell1[[#This Row],[FP]]+Tabell1[[#This Row],[FN]])</f>
        <v>0.74192015209125473</v>
      </c>
      <c r="O5527">
        <f>Tabell1[[#This Row],[TP]]/(Tabell1[[#This Row],[TP]]+Tabell1[[#This Row],[FP]])</f>
        <v>0.76415094339622647</v>
      </c>
      <c r="P5527">
        <f>Tabell1[[#This Row],[TP]]/(Tabell1[[#This Row],[TP]]+Tabell1[[#This Row],[FN]])</f>
        <v>0.73436083408884856</v>
      </c>
      <c r="Q5527">
        <f>2*(Tabell1[[#This Row],[Recall]] * Tabell1[[#This Row],[Precision]]) / (Tabell1[[#This Row],[Recall]] + Tabell1[[#This Row],[Precision]])</f>
        <v>0.74895977808599157</v>
      </c>
      <c r="R5527">
        <v>810</v>
      </c>
      <c r="S5527">
        <v>751</v>
      </c>
      <c r="T5527">
        <v>250</v>
      </c>
      <c r="U5527">
        <v>293</v>
      </c>
    </row>
    <row r="5528" spans="1:21" x14ac:dyDescent="0.3">
      <c r="A5528" s="23" t="s">
        <v>48</v>
      </c>
      <c r="B5528" s="25" t="s">
        <v>22</v>
      </c>
      <c r="C5528" s="23" t="s">
        <v>40</v>
      </c>
      <c r="D5528" s="22" t="s">
        <v>27</v>
      </c>
      <c r="E5528" t="s">
        <v>28</v>
      </c>
      <c r="F5528" s="25" t="s">
        <v>30</v>
      </c>
      <c r="G5528" s="21" t="s">
        <v>29</v>
      </c>
      <c r="H5528" s="25" t="s">
        <v>26</v>
      </c>
      <c r="I5528" s="25" t="s">
        <v>25</v>
      </c>
      <c r="J5528" s="21" t="s">
        <v>29</v>
      </c>
      <c r="K5528" s="26">
        <v>0.26229834556579501</v>
      </c>
      <c r="L5528" s="26">
        <v>2.29392051696777E-2</v>
      </c>
      <c r="N5528">
        <f>(Tabell1[[#This Row],[TP]]+Tabell1[[#This Row],[TN]])/(Tabell1[[#This Row],[TP]]+Tabell1[[#This Row],[TN]]+Tabell1[[#This Row],[FP]]+Tabell1[[#This Row],[FN]])</f>
        <v>0.74192015209125473</v>
      </c>
      <c r="O5528">
        <f>Tabell1[[#This Row],[TP]]/(Tabell1[[#This Row],[TP]]+Tabell1[[#This Row],[FP]])</f>
        <v>0.76415094339622647</v>
      </c>
      <c r="P5528">
        <f>Tabell1[[#This Row],[TP]]/(Tabell1[[#This Row],[TP]]+Tabell1[[#This Row],[FN]])</f>
        <v>0.73436083408884856</v>
      </c>
      <c r="Q5528">
        <f>2*(Tabell1[[#This Row],[Recall]] * Tabell1[[#This Row],[Precision]]) / (Tabell1[[#This Row],[Recall]] + Tabell1[[#This Row],[Precision]])</f>
        <v>0.74895977808599157</v>
      </c>
      <c r="R5528">
        <v>810</v>
      </c>
      <c r="S5528">
        <v>751</v>
      </c>
      <c r="T5528">
        <v>250</v>
      </c>
      <c r="U5528">
        <v>293</v>
      </c>
    </row>
    <row r="5529" spans="1:21" x14ac:dyDescent="0.3">
      <c r="A5529" s="25" t="s">
        <v>20</v>
      </c>
      <c r="B5529" s="23" t="s">
        <v>33</v>
      </c>
      <c r="C5529" s="23" t="s">
        <v>40</v>
      </c>
      <c r="D5529" s="22" t="s">
        <v>27</v>
      </c>
      <c r="E5529" t="s">
        <v>28</v>
      </c>
      <c r="F5529" s="25" t="s">
        <v>30</v>
      </c>
      <c r="G5529" s="25" t="s">
        <v>26</v>
      </c>
      <c r="H5529" s="25" t="s">
        <v>26</v>
      </c>
      <c r="I5529" s="25" t="s">
        <v>25</v>
      </c>
      <c r="J5529" s="21" t="s">
        <v>29</v>
      </c>
      <c r="K5529" s="26">
        <v>4.2606918811798096</v>
      </c>
      <c r="L5529" s="26">
        <v>1.13062572479248</v>
      </c>
      <c r="N5529">
        <f>(Tabell1[[#This Row],[TP]]+Tabell1[[#This Row],[TN]])/(Tabell1[[#This Row],[TP]]+Tabell1[[#This Row],[TN]]+Tabell1[[#This Row],[FP]]+Tabell1[[#This Row],[FN]])</f>
        <v>0.74192015209125473</v>
      </c>
      <c r="O5529">
        <f>Tabell1[[#This Row],[TP]]/(Tabell1[[#This Row],[TP]]+Tabell1[[#This Row],[FP]])</f>
        <v>0.83980582524271841</v>
      </c>
      <c r="P5529">
        <f>Tabell1[[#This Row],[TP]]/(Tabell1[[#This Row],[TP]]+Tabell1[[#This Row],[FN]])</f>
        <v>0.62737987307343612</v>
      </c>
      <c r="Q5529">
        <f>2*(Tabell1[[#This Row],[Recall]] * Tabell1[[#This Row],[Precision]]) / (Tabell1[[#This Row],[Recall]] + Tabell1[[#This Row],[Precision]])</f>
        <v>0.71821484172288541</v>
      </c>
      <c r="R5529">
        <v>692</v>
      </c>
      <c r="S5529">
        <v>869</v>
      </c>
      <c r="T5529">
        <v>132</v>
      </c>
      <c r="U5529">
        <v>411</v>
      </c>
    </row>
    <row r="5530" spans="1:21" x14ac:dyDescent="0.3">
      <c r="A5530" s="25" t="s">
        <v>20</v>
      </c>
      <c r="B5530" s="23" t="s">
        <v>33</v>
      </c>
      <c r="C5530" s="23" t="s">
        <v>40</v>
      </c>
      <c r="D5530" s="22" t="s">
        <v>27</v>
      </c>
      <c r="E5530" t="s">
        <v>28</v>
      </c>
      <c r="F5530" s="25" t="s">
        <v>30</v>
      </c>
      <c r="G5530" s="21" t="s">
        <v>29</v>
      </c>
      <c r="H5530" s="25" t="s">
        <v>26</v>
      </c>
      <c r="I5530" s="25" t="s">
        <v>25</v>
      </c>
      <c r="J5530" s="21" t="s">
        <v>29</v>
      </c>
      <c r="K5530" s="26">
        <v>4.1990237236022896</v>
      </c>
      <c r="L5530" s="26">
        <v>1.1256744861602701</v>
      </c>
      <c r="N5530">
        <f>(Tabell1[[#This Row],[TP]]+Tabell1[[#This Row],[TN]])/(Tabell1[[#This Row],[TP]]+Tabell1[[#This Row],[TN]]+Tabell1[[#This Row],[FP]]+Tabell1[[#This Row],[FN]])</f>
        <v>0.74192015209125473</v>
      </c>
      <c r="O5530">
        <f>Tabell1[[#This Row],[TP]]/(Tabell1[[#This Row],[TP]]+Tabell1[[#This Row],[FP]])</f>
        <v>0.83980582524271841</v>
      </c>
      <c r="P5530">
        <f>Tabell1[[#This Row],[TP]]/(Tabell1[[#This Row],[TP]]+Tabell1[[#This Row],[FN]])</f>
        <v>0.62737987307343612</v>
      </c>
      <c r="Q5530">
        <f>2*(Tabell1[[#This Row],[Recall]] * Tabell1[[#This Row],[Precision]]) / (Tabell1[[#This Row],[Recall]] + Tabell1[[#This Row],[Precision]])</f>
        <v>0.71821484172288541</v>
      </c>
      <c r="R5530">
        <v>692</v>
      </c>
      <c r="S5530">
        <v>869</v>
      </c>
      <c r="T5530">
        <v>132</v>
      </c>
      <c r="U5530">
        <v>411</v>
      </c>
    </row>
    <row r="5531" spans="1:21" x14ac:dyDescent="0.3">
      <c r="A5531" s="23" t="s">
        <v>48</v>
      </c>
      <c r="B5531" s="25" t="s">
        <v>22</v>
      </c>
      <c r="C5531" s="23" t="s">
        <v>40</v>
      </c>
      <c r="D5531" s="22" t="s">
        <v>27</v>
      </c>
      <c r="E5531" t="s">
        <v>28</v>
      </c>
      <c r="F5531" s="25" t="s">
        <v>30</v>
      </c>
      <c r="G5531" s="21" t="s">
        <v>29</v>
      </c>
      <c r="H5531" s="25" t="s">
        <v>26</v>
      </c>
      <c r="I5531" s="25" t="s">
        <v>25</v>
      </c>
      <c r="J5531" s="25" t="s">
        <v>26</v>
      </c>
      <c r="K5531" s="26">
        <v>0.27978515625</v>
      </c>
      <c r="L5531" s="26">
        <v>2.2936344146728498E-2</v>
      </c>
      <c r="N5531">
        <f>(Tabell1[[#This Row],[TP]]+Tabell1[[#This Row],[TN]])/(Tabell1[[#This Row],[TP]]+Tabell1[[#This Row],[TN]]+Tabell1[[#This Row],[FP]]+Tabell1[[#This Row],[FN]])</f>
        <v>0.7414448669201521</v>
      </c>
      <c r="O5531">
        <f>Tabell1[[#This Row],[TP]]/(Tabell1[[#This Row],[TP]]+Tabell1[[#This Row],[FP]])</f>
        <v>0.76244131455399056</v>
      </c>
      <c r="P5531">
        <f>Tabell1[[#This Row],[TP]]/(Tabell1[[#This Row],[TP]]+Tabell1[[#This Row],[FN]])</f>
        <v>0.73617407071622842</v>
      </c>
      <c r="Q5531">
        <f>2*(Tabell1[[#This Row],[Recall]] * Tabell1[[#This Row],[Precision]]) / (Tabell1[[#This Row],[Recall]] + Tabell1[[#This Row],[Precision]])</f>
        <v>0.74907749077490782</v>
      </c>
      <c r="R5531">
        <v>812</v>
      </c>
      <c r="S5531">
        <v>748</v>
      </c>
      <c r="T5531">
        <v>253</v>
      </c>
      <c r="U5531">
        <v>291</v>
      </c>
    </row>
    <row r="5532" spans="1:21" x14ac:dyDescent="0.3">
      <c r="A5532" s="23" t="s">
        <v>48</v>
      </c>
      <c r="B5532" s="25" t="s">
        <v>22</v>
      </c>
      <c r="C5532" s="23" t="s">
        <v>40</v>
      </c>
      <c r="D5532" s="22" t="s">
        <v>27</v>
      </c>
      <c r="E5532" t="s">
        <v>28</v>
      </c>
      <c r="F5532" s="25" t="s">
        <v>30</v>
      </c>
      <c r="G5532" s="25" t="s">
        <v>26</v>
      </c>
      <c r="H5532" s="25" t="s">
        <v>26</v>
      </c>
      <c r="I5532" s="25" t="s">
        <v>25</v>
      </c>
      <c r="J5532" s="25" t="s">
        <v>26</v>
      </c>
      <c r="K5532" s="26">
        <v>0.27625870704650801</v>
      </c>
      <c r="L5532" s="26">
        <v>2.5896072387695299E-2</v>
      </c>
      <c r="N5532">
        <f>(Tabell1[[#This Row],[TP]]+Tabell1[[#This Row],[TN]])/(Tabell1[[#This Row],[TP]]+Tabell1[[#This Row],[TN]]+Tabell1[[#This Row],[FP]]+Tabell1[[#This Row],[FN]])</f>
        <v>0.7414448669201521</v>
      </c>
      <c r="O5532">
        <f>Tabell1[[#This Row],[TP]]/(Tabell1[[#This Row],[TP]]+Tabell1[[#This Row],[FP]])</f>
        <v>0.76244131455399056</v>
      </c>
      <c r="P5532">
        <f>Tabell1[[#This Row],[TP]]/(Tabell1[[#This Row],[TP]]+Tabell1[[#This Row],[FN]])</f>
        <v>0.73617407071622842</v>
      </c>
      <c r="Q5532">
        <f>2*(Tabell1[[#This Row],[Recall]] * Tabell1[[#This Row],[Precision]]) / (Tabell1[[#This Row],[Recall]] + Tabell1[[#This Row],[Precision]])</f>
        <v>0.74907749077490782</v>
      </c>
      <c r="R5532">
        <v>812</v>
      </c>
      <c r="S5532">
        <v>748</v>
      </c>
      <c r="T5532">
        <v>253</v>
      </c>
      <c r="U5532">
        <v>291</v>
      </c>
    </row>
    <row r="5533" spans="1:21" x14ac:dyDescent="0.3">
      <c r="A5533" s="25" t="s">
        <v>20</v>
      </c>
      <c r="B5533" s="23" t="s">
        <v>33</v>
      </c>
      <c r="C5533" s="23" t="s">
        <v>40</v>
      </c>
      <c r="D5533" s="22" t="s">
        <v>27</v>
      </c>
      <c r="E5533" t="s">
        <v>28</v>
      </c>
      <c r="F5533" s="25" t="s">
        <v>30</v>
      </c>
      <c r="G5533" s="21" t="s">
        <v>29</v>
      </c>
      <c r="H5533" s="21" t="s">
        <v>29</v>
      </c>
      <c r="I5533" s="21"/>
      <c r="J5533" s="25" t="s">
        <v>26</v>
      </c>
      <c r="K5533" s="26">
        <v>3.3826918601989702</v>
      </c>
      <c r="L5533" s="26">
        <v>0.94647026062011697</v>
      </c>
      <c r="N5533">
        <f>(Tabell1[[#This Row],[TP]]+Tabell1[[#This Row],[TN]])/(Tabell1[[#This Row],[TP]]+Tabell1[[#This Row],[TN]]+Tabell1[[#This Row],[FP]]+Tabell1[[#This Row],[FN]])</f>
        <v>0.7414448669201521</v>
      </c>
      <c r="O5533">
        <f>Tabell1[[#This Row],[TP]]/(Tabell1[[#This Row],[TP]]+Tabell1[[#This Row],[FP]])</f>
        <v>0.80748074807480752</v>
      </c>
      <c r="P5533">
        <f>Tabell1[[#This Row],[TP]]/(Tabell1[[#This Row],[TP]]+Tabell1[[#This Row],[FN]])</f>
        <v>0.66545784224841342</v>
      </c>
      <c r="Q5533">
        <f>2*(Tabell1[[#This Row],[Recall]] * Tabell1[[#This Row],[Precision]]) / (Tabell1[[#This Row],[Recall]] + Tabell1[[#This Row],[Precision]])</f>
        <v>0.72962226640159045</v>
      </c>
      <c r="R5533">
        <v>734</v>
      </c>
      <c r="S5533">
        <v>826</v>
      </c>
      <c r="T5533">
        <v>175</v>
      </c>
      <c r="U5533">
        <v>369</v>
      </c>
    </row>
    <row r="5534" spans="1:21" x14ac:dyDescent="0.3">
      <c r="A5534" s="25" t="s">
        <v>20</v>
      </c>
      <c r="B5534" s="23" t="s">
        <v>33</v>
      </c>
      <c r="C5534" s="23" t="s">
        <v>40</v>
      </c>
      <c r="D5534" s="22" t="s">
        <v>27</v>
      </c>
      <c r="E5534" t="s">
        <v>28</v>
      </c>
      <c r="F5534" s="25" t="s">
        <v>30</v>
      </c>
      <c r="G5534" s="25" t="s">
        <v>26</v>
      </c>
      <c r="H5534" s="21" t="s">
        <v>29</v>
      </c>
      <c r="I5534" s="21"/>
      <c r="J5534" s="25" t="s">
        <v>26</v>
      </c>
      <c r="K5534" s="26">
        <v>3.3459579944610498</v>
      </c>
      <c r="L5534" s="26">
        <v>0.94248127937316895</v>
      </c>
      <c r="N5534">
        <f>(Tabell1[[#This Row],[TP]]+Tabell1[[#This Row],[TN]])/(Tabell1[[#This Row],[TP]]+Tabell1[[#This Row],[TN]]+Tabell1[[#This Row],[FP]]+Tabell1[[#This Row],[FN]])</f>
        <v>0.7414448669201521</v>
      </c>
      <c r="O5534">
        <f>Tabell1[[#This Row],[TP]]/(Tabell1[[#This Row],[TP]]+Tabell1[[#This Row],[FP]])</f>
        <v>0.80748074807480752</v>
      </c>
      <c r="P5534">
        <f>Tabell1[[#This Row],[TP]]/(Tabell1[[#This Row],[TP]]+Tabell1[[#This Row],[FN]])</f>
        <v>0.66545784224841342</v>
      </c>
      <c r="Q5534">
        <f>2*(Tabell1[[#This Row],[Recall]] * Tabell1[[#This Row],[Precision]]) / (Tabell1[[#This Row],[Recall]] + Tabell1[[#This Row],[Precision]])</f>
        <v>0.72962226640159045</v>
      </c>
      <c r="R5534">
        <v>734</v>
      </c>
      <c r="S5534">
        <v>826</v>
      </c>
      <c r="T5534">
        <v>175</v>
      </c>
      <c r="U5534">
        <v>369</v>
      </c>
    </row>
    <row r="5535" spans="1:21" x14ac:dyDescent="0.3">
      <c r="A5535" s="25" t="s">
        <v>20</v>
      </c>
      <c r="B5535" s="23" t="s">
        <v>33</v>
      </c>
      <c r="C5535" s="23" t="s">
        <v>40</v>
      </c>
      <c r="D5535" s="22" t="s">
        <v>27</v>
      </c>
      <c r="E5535" t="s">
        <v>28</v>
      </c>
      <c r="F5535" s="25" t="s">
        <v>30</v>
      </c>
      <c r="G5535" s="21" t="s">
        <v>29</v>
      </c>
      <c r="H5535" s="21" t="s">
        <v>29</v>
      </c>
      <c r="I5535" s="25" t="s">
        <v>25</v>
      </c>
      <c r="J5535" s="21" t="s">
        <v>29</v>
      </c>
      <c r="K5535" s="26">
        <v>4.1793897151947004</v>
      </c>
      <c r="L5535" s="26">
        <v>1.0827260017395</v>
      </c>
      <c r="N5535">
        <f>(Tabell1[[#This Row],[TP]]+Tabell1[[#This Row],[TN]])/(Tabell1[[#This Row],[TP]]+Tabell1[[#This Row],[TN]]+Tabell1[[#This Row],[FP]]+Tabell1[[#This Row],[FN]])</f>
        <v>0.7414448669201521</v>
      </c>
      <c r="O5535">
        <f>Tabell1[[#This Row],[TP]]/(Tabell1[[#This Row],[TP]]+Tabell1[[#This Row],[FP]])</f>
        <v>0.83155397390272834</v>
      </c>
      <c r="P5535">
        <f>Tabell1[[#This Row],[TP]]/(Tabell1[[#This Row],[TP]]+Tabell1[[#This Row],[FN]])</f>
        <v>0.63553943789664546</v>
      </c>
      <c r="Q5535">
        <f>2*(Tabell1[[#This Row],[Recall]] * Tabell1[[#This Row],[Precision]]) / (Tabell1[[#This Row],[Recall]] + Tabell1[[#This Row],[Precision]])</f>
        <v>0.72045220966084267</v>
      </c>
      <c r="R5535">
        <v>701</v>
      </c>
      <c r="S5535">
        <v>859</v>
      </c>
      <c r="T5535">
        <v>142</v>
      </c>
      <c r="U5535">
        <v>402</v>
      </c>
    </row>
    <row r="5536" spans="1:21" x14ac:dyDescent="0.3">
      <c r="A5536" s="25" t="s">
        <v>20</v>
      </c>
      <c r="B5536" s="23" t="s">
        <v>33</v>
      </c>
      <c r="C5536" s="23" t="s">
        <v>40</v>
      </c>
      <c r="D5536" s="22" t="s">
        <v>27</v>
      </c>
      <c r="E5536" t="s">
        <v>28</v>
      </c>
      <c r="F5536" s="25" t="s">
        <v>30</v>
      </c>
      <c r="G5536" s="25" t="s">
        <v>26</v>
      </c>
      <c r="H5536" s="21" t="s">
        <v>29</v>
      </c>
      <c r="I5536" s="25" t="s">
        <v>25</v>
      </c>
      <c r="J5536" s="21" t="s">
        <v>29</v>
      </c>
      <c r="K5536" s="26">
        <v>4.15461921691894</v>
      </c>
      <c r="L5536" s="26">
        <v>1.10138463973999</v>
      </c>
      <c r="N5536">
        <f>(Tabell1[[#This Row],[TP]]+Tabell1[[#This Row],[TN]])/(Tabell1[[#This Row],[TP]]+Tabell1[[#This Row],[TN]]+Tabell1[[#This Row],[FP]]+Tabell1[[#This Row],[FN]])</f>
        <v>0.7414448669201521</v>
      </c>
      <c r="O5536">
        <f>Tabell1[[#This Row],[TP]]/(Tabell1[[#This Row],[TP]]+Tabell1[[#This Row],[FP]])</f>
        <v>0.83155397390272834</v>
      </c>
      <c r="P5536">
        <f>Tabell1[[#This Row],[TP]]/(Tabell1[[#This Row],[TP]]+Tabell1[[#This Row],[FN]])</f>
        <v>0.63553943789664546</v>
      </c>
      <c r="Q5536">
        <f>2*(Tabell1[[#This Row],[Recall]] * Tabell1[[#This Row],[Precision]]) / (Tabell1[[#This Row],[Recall]] + Tabell1[[#This Row],[Precision]])</f>
        <v>0.72045220966084267</v>
      </c>
      <c r="R5536">
        <v>701</v>
      </c>
      <c r="S5536">
        <v>859</v>
      </c>
      <c r="T5536">
        <v>142</v>
      </c>
      <c r="U5536">
        <v>402</v>
      </c>
    </row>
    <row r="5537" spans="1:21" x14ac:dyDescent="0.3">
      <c r="A5537" s="25" t="s">
        <v>20</v>
      </c>
      <c r="B5537" s="21" t="s">
        <v>32</v>
      </c>
      <c r="C5537" s="23" t="s">
        <v>40</v>
      </c>
      <c r="D5537" s="22" t="s">
        <v>27</v>
      </c>
      <c r="E5537" t="s">
        <v>28</v>
      </c>
      <c r="F5537" s="25" t="s">
        <v>30</v>
      </c>
      <c r="G5537" s="21" t="s">
        <v>29</v>
      </c>
      <c r="H5537" s="21" t="s">
        <v>29</v>
      </c>
      <c r="I5537" s="25" t="s">
        <v>25</v>
      </c>
      <c r="J5537" s="21" t="s">
        <v>29</v>
      </c>
      <c r="K5537" s="26">
        <v>3.06533551216125</v>
      </c>
      <c r="L5537" s="26">
        <v>0.76237440109252896</v>
      </c>
      <c r="N5537">
        <f>(Tabell1[[#This Row],[TP]]+Tabell1[[#This Row],[TN]])/(Tabell1[[#This Row],[TP]]+Tabell1[[#This Row],[TN]]+Tabell1[[#This Row],[FP]]+Tabell1[[#This Row],[FN]])</f>
        <v>0.74096958174904948</v>
      </c>
      <c r="O5537">
        <f>Tabell1[[#This Row],[TP]]/(Tabell1[[#This Row],[TP]]+Tabell1[[#This Row],[FP]])</f>
        <v>0.8026030368763557</v>
      </c>
      <c r="P5537">
        <f>Tabell1[[#This Row],[TP]]/(Tabell1[[#This Row],[TP]]+Tabell1[[#This Row],[FN]])</f>
        <v>0.67089755213055302</v>
      </c>
      <c r="Q5537">
        <f>2*(Tabell1[[#This Row],[Recall]] * Tabell1[[#This Row],[Precision]]) / (Tabell1[[#This Row],[Recall]] + Tabell1[[#This Row],[Precision]])</f>
        <v>0.73086419753086429</v>
      </c>
      <c r="R5537">
        <v>740</v>
      </c>
      <c r="S5537">
        <v>819</v>
      </c>
      <c r="T5537">
        <v>182</v>
      </c>
      <c r="U5537">
        <v>363</v>
      </c>
    </row>
    <row r="5538" spans="1:21" x14ac:dyDescent="0.3">
      <c r="A5538" s="25" t="s">
        <v>20</v>
      </c>
      <c r="B5538" s="21" t="s">
        <v>32</v>
      </c>
      <c r="C5538" s="23" t="s">
        <v>40</v>
      </c>
      <c r="D5538" s="22" t="s">
        <v>27</v>
      </c>
      <c r="E5538" t="s">
        <v>28</v>
      </c>
      <c r="F5538" s="25" t="s">
        <v>30</v>
      </c>
      <c r="G5538" s="25" t="s">
        <v>26</v>
      </c>
      <c r="H5538" s="21" t="s">
        <v>29</v>
      </c>
      <c r="I5538" s="25" t="s">
        <v>25</v>
      </c>
      <c r="J5538" s="21" t="s">
        <v>29</v>
      </c>
      <c r="K5538" s="26">
        <v>3.0310637950897199</v>
      </c>
      <c r="L5538" s="26">
        <v>0.76170301437377896</v>
      </c>
      <c r="N5538">
        <f>(Tabell1[[#This Row],[TP]]+Tabell1[[#This Row],[TN]])/(Tabell1[[#This Row],[TP]]+Tabell1[[#This Row],[TN]]+Tabell1[[#This Row],[FP]]+Tabell1[[#This Row],[FN]])</f>
        <v>0.74096958174904948</v>
      </c>
      <c r="O5538">
        <f>Tabell1[[#This Row],[TP]]/(Tabell1[[#This Row],[TP]]+Tabell1[[#This Row],[FP]])</f>
        <v>0.8026030368763557</v>
      </c>
      <c r="P5538">
        <f>Tabell1[[#This Row],[TP]]/(Tabell1[[#This Row],[TP]]+Tabell1[[#This Row],[FN]])</f>
        <v>0.67089755213055302</v>
      </c>
      <c r="Q5538">
        <f>2*(Tabell1[[#This Row],[Recall]] * Tabell1[[#This Row],[Precision]]) / (Tabell1[[#This Row],[Recall]] + Tabell1[[#This Row],[Precision]])</f>
        <v>0.73086419753086429</v>
      </c>
      <c r="R5538">
        <v>740</v>
      </c>
      <c r="S5538">
        <v>819</v>
      </c>
      <c r="T5538">
        <v>182</v>
      </c>
      <c r="U5538">
        <v>363</v>
      </c>
    </row>
    <row r="5539" spans="1:21" x14ac:dyDescent="0.3">
      <c r="A5539" s="23" t="s">
        <v>48</v>
      </c>
      <c r="B5539" s="25" t="s">
        <v>22</v>
      </c>
      <c r="C5539" s="23" t="s">
        <v>40</v>
      </c>
      <c r="D5539" s="22" t="s">
        <v>27</v>
      </c>
      <c r="E5539" t="s">
        <v>28</v>
      </c>
      <c r="F5539" s="19" t="s">
        <v>21</v>
      </c>
      <c r="G5539" s="25" t="s">
        <v>26</v>
      </c>
      <c r="H5539" s="25" t="s">
        <v>26</v>
      </c>
      <c r="I5539" s="21"/>
      <c r="J5539" s="25" t="s">
        <v>26</v>
      </c>
      <c r="K5539" s="26">
        <v>8.5778474807739202E-2</v>
      </c>
      <c r="L5539" s="26">
        <v>1.49610042572021E-2</v>
      </c>
      <c r="N5539">
        <f>(Tabell1[[#This Row],[TP]]+Tabell1[[#This Row],[TN]])/(Tabell1[[#This Row],[TP]]+Tabell1[[#This Row],[TN]]+Tabell1[[#This Row],[FP]]+Tabell1[[#This Row],[FN]])</f>
        <v>0.74049429657794674</v>
      </c>
      <c r="O5539">
        <f>Tabell1[[#This Row],[TP]]/(Tabell1[[#This Row],[TP]]+Tabell1[[#This Row],[FP]])</f>
        <v>0.76003734827264235</v>
      </c>
      <c r="P5539">
        <f>Tabell1[[#This Row],[TP]]/(Tabell1[[#This Row],[TP]]+Tabell1[[#This Row],[FN]])</f>
        <v>0.73798730734360829</v>
      </c>
      <c r="Q5539">
        <f>2*(Tabell1[[#This Row],[Recall]] * Tabell1[[#This Row],[Precision]]) / (Tabell1[[#This Row],[Recall]] + Tabell1[[#This Row],[Precision]])</f>
        <v>0.74885004599815996</v>
      </c>
      <c r="R5539">
        <v>814</v>
      </c>
      <c r="S5539">
        <v>744</v>
      </c>
      <c r="T5539">
        <v>257</v>
      </c>
      <c r="U5539">
        <v>289</v>
      </c>
    </row>
    <row r="5540" spans="1:21" x14ac:dyDescent="0.3">
      <c r="A5540" s="23" t="s">
        <v>48</v>
      </c>
      <c r="B5540" s="25" t="s">
        <v>22</v>
      </c>
      <c r="C5540" s="23" t="s">
        <v>40</v>
      </c>
      <c r="D5540" s="22" t="s">
        <v>27</v>
      </c>
      <c r="E5540" t="s">
        <v>28</v>
      </c>
      <c r="F5540" s="19" t="s">
        <v>21</v>
      </c>
      <c r="G5540" s="21" t="s">
        <v>29</v>
      </c>
      <c r="H5540" s="25" t="s">
        <v>26</v>
      </c>
      <c r="I5540" s="21"/>
      <c r="J5540" s="25" t="s">
        <v>26</v>
      </c>
      <c r="K5540" s="26">
        <v>7.6795101165771401E-2</v>
      </c>
      <c r="L5540" s="26">
        <v>1.2965440750121999E-2</v>
      </c>
      <c r="N5540">
        <f>(Tabell1[[#This Row],[TP]]+Tabell1[[#This Row],[TN]])/(Tabell1[[#This Row],[TP]]+Tabell1[[#This Row],[TN]]+Tabell1[[#This Row],[FP]]+Tabell1[[#This Row],[FN]])</f>
        <v>0.74049429657794674</v>
      </c>
      <c r="O5540">
        <f>Tabell1[[#This Row],[TP]]/(Tabell1[[#This Row],[TP]]+Tabell1[[#This Row],[FP]])</f>
        <v>0.76003734827264235</v>
      </c>
      <c r="P5540">
        <f>Tabell1[[#This Row],[TP]]/(Tabell1[[#This Row],[TP]]+Tabell1[[#This Row],[FN]])</f>
        <v>0.73798730734360829</v>
      </c>
      <c r="Q5540">
        <f>2*(Tabell1[[#This Row],[Recall]] * Tabell1[[#This Row],[Precision]]) / (Tabell1[[#This Row],[Recall]] + Tabell1[[#This Row],[Precision]])</f>
        <v>0.74885004599815996</v>
      </c>
      <c r="R5540">
        <v>814</v>
      </c>
      <c r="S5540">
        <v>744</v>
      </c>
      <c r="T5540">
        <v>257</v>
      </c>
      <c r="U5540">
        <v>289</v>
      </c>
    </row>
    <row r="5541" spans="1:21" x14ac:dyDescent="0.3">
      <c r="A5541" s="23" t="s">
        <v>48</v>
      </c>
      <c r="B5541" s="25" t="s">
        <v>22</v>
      </c>
      <c r="C5541" s="23" t="s">
        <v>40</v>
      </c>
      <c r="D5541" s="22" t="s">
        <v>27</v>
      </c>
      <c r="E5541" t="s">
        <v>28</v>
      </c>
      <c r="F5541" s="25" t="s">
        <v>30</v>
      </c>
      <c r="G5541" s="25" t="s">
        <v>26</v>
      </c>
      <c r="H5541" s="21" t="s">
        <v>29</v>
      </c>
      <c r="I5541" s="21"/>
      <c r="J5541" s="25" t="s">
        <v>26</v>
      </c>
      <c r="K5541" s="26">
        <v>0.29834842681884699</v>
      </c>
      <c r="L5541" s="26">
        <v>2.5930881500244099E-2</v>
      </c>
      <c r="N5541">
        <f>(Tabell1[[#This Row],[TP]]+Tabell1[[#This Row],[TN]])/(Tabell1[[#This Row],[TP]]+Tabell1[[#This Row],[TN]]+Tabell1[[#This Row],[FP]]+Tabell1[[#This Row],[FN]])</f>
        <v>0.74049429657794674</v>
      </c>
      <c r="O5541">
        <f>Tabell1[[#This Row],[TP]]/(Tabell1[[#This Row],[TP]]+Tabell1[[#This Row],[FP]])</f>
        <v>0.78159757330637003</v>
      </c>
      <c r="P5541">
        <f>Tabell1[[#This Row],[TP]]/(Tabell1[[#This Row],[TP]]+Tabell1[[#This Row],[FN]])</f>
        <v>0.70081595648232098</v>
      </c>
      <c r="Q5541">
        <f>2*(Tabell1[[#This Row],[Recall]] * Tabell1[[#This Row],[Precision]]) / (Tabell1[[#This Row],[Recall]] + Tabell1[[#This Row],[Precision]])</f>
        <v>0.73900573613766729</v>
      </c>
      <c r="R5541">
        <v>773</v>
      </c>
      <c r="S5541">
        <v>785</v>
      </c>
      <c r="T5541">
        <v>216</v>
      </c>
      <c r="U5541">
        <v>330</v>
      </c>
    </row>
    <row r="5542" spans="1:21" x14ac:dyDescent="0.3">
      <c r="A5542" s="23" t="s">
        <v>48</v>
      </c>
      <c r="B5542" s="25" t="s">
        <v>22</v>
      </c>
      <c r="C5542" s="23" t="s">
        <v>40</v>
      </c>
      <c r="D5542" s="22" t="s">
        <v>27</v>
      </c>
      <c r="E5542" t="s">
        <v>28</v>
      </c>
      <c r="F5542" s="25" t="s">
        <v>30</v>
      </c>
      <c r="G5542" s="21" t="s">
        <v>29</v>
      </c>
      <c r="H5542" s="21" t="s">
        <v>29</v>
      </c>
      <c r="I5542" s="21"/>
      <c r="J5542" s="25" t="s">
        <v>26</v>
      </c>
      <c r="K5542" s="26">
        <v>0.285231113433837</v>
      </c>
      <c r="L5542" s="26">
        <v>2.3936748504638599E-2</v>
      </c>
      <c r="N5542">
        <f>(Tabell1[[#This Row],[TP]]+Tabell1[[#This Row],[TN]])/(Tabell1[[#This Row],[TP]]+Tabell1[[#This Row],[TN]]+Tabell1[[#This Row],[FP]]+Tabell1[[#This Row],[FN]])</f>
        <v>0.74049429657794674</v>
      </c>
      <c r="O5542">
        <f>Tabell1[[#This Row],[TP]]/(Tabell1[[#This Row],[TP]]+Tabell1[[#This Row],[FP]])</f>
        <v>0.78159757330637003</v>
      </c>
      <c r="P5542">
        <f>Tabell1[[#This Row],[TP]]/(Tabell1[[#This Row],[TP]]+Tabell1[[#This Row],[FN]])</f>
        <v>0.70081595648232098</v>
      </c>
      <c r="Q5542">
        <f>2*(Tabell1[[#This Row],[Recall]] * Tabell1[[#This Row],[Precision]]) / (Tabell1[[#This Row],[Recall]] + Tabell1[[#This Row],[Precision]])</f>
        <v>0.73900573613766729</v>
      </c>
      <c r="R5542">
        <v>773</v>
      </c>
      <c r="S5542">
        <v>785</v>
      </c>
      <c r="T5542">
        <v>216</v>
      </c>
      <c r="U5542">
        <v>330</v>
      </c>
    </row>
    <row r="5543" spans="1:21" x14ac:dyDescent="0.3">
      <c r="A5543" s="23" t="s">
        <v>48</v>
      </c>
      <c r="B5543" s="25" t="s">
        <v>22</v>
      </c>
      <c r="C5543" s="23" t="s">
        <v>40</v>
      </c>
      <c r="D5543" s="22" t="s">
        <v>27</v>
      </c>
      <c r="E5543" t="s">
        <v>28</v>
      </c>
      <c r="F5543" s="19" t="s">
        <v>21</v>
      </c>
      <c r="G5543" s="25" t="s">
        <v>26</v>
      </c>
      <c r="H5543" s="21" t="s">
        <v>29</v>
      </c>
      <c r="I5543" s="21"/>
      <c r="J5543" s="25" t="s">
        <v>26</v>
      </c>
      <c r="K5543" s="26">
        <v>8.3810806274413993E-2</v>
      </c>
      <c r="L5543" s="26">
        <v>1.49614810943603E-2</v>
      </c>
      <c r="N5543">
        <f>(Tabell1[[#This Row],[TP]]+Tabell1[[#This Row],[TN]])/(Tabell1[[#This Row],[TP]]+Tabell1[[#This Row],[TN]]+Tabell1[[#This Row],[FP]]+Tabell1[[#This Row],[FN]])</f>
        <v>0.73954372623574149</v>
      </c>
      <c r="O5543">
        <f>Tabell1[[#This Row],[TP]]/(Tabell1[[#This Row],[TP]]+Tabell1[[#This Row],[FP]])</f>
        <v>0.75958840037418152</v>
      </c>
      <c r="P5543">
        <f>Tabell1[[#This Row],[TP]]/(Tabell1[[#This Row],[TP]]+Tabell1[[#This Row],[FN]])</f>
        <v>0.73617407071622842</v>
      </c>
      <c r="Q5543">
        <f>2*(Tabell1[[#This Row],[Recall]] * Tabell1[[#This Row],[Precision]]) / (Tabell1[[#This Row],[Recall]] + Tabell1[[#This Row],[Precision]])</f>
        <v>0.74769797421731132</v>
      </c>
      <c r="R5543">
        <v>812</v>
      </c>
      <c r="S5543">
        <v>744</v>
      </c>
      <c r="T5543">
        <v>257</v>
      </c>
      <c r="U5543">
        <v>291</v>
      </c>
    </row>
    <row r="5544" spans="1:21" x14ac:dyDescent="0.3">
      <c r="A5544" s="23" t="s">
        <v>48</v>
      </c>
      <c r="B5544" s="25" t="s">
        <v>22</v>
      </c>
      <c r="C5544" s="23" t="s">
        <v>40</v>
      </c>
      <c r="D5544" s="22" t="s">
        <v>27</v>
      </c>
      <c r="E5544" t="s">
        <v>28</v>
      </c>
      <c r="F5544" s="19" t="s">
        <v>21</v>
      </c>
      <c r="G5544" s="25" t="s">
        <v>26</v>
      </c>
      <c r="H5544" s="25" t="s">
        <v>26</v>
      </c>
      <c r="I5544" s="21"/>
      <c r="J5544" s="21" t="s">
        <v>29</v>
      </c>
      <c r="K5544" s="26">
        <v>8.1780910491943304E-2</v>
      </c>
      <c r="L5544" s="26">
        <v>1.4955997467041E-2</v>
      </c>
      <c r="N5544">
        <f>(Tabell1[[#This Row],[TP]]+Tabell1[[#This Row],[TN]])/(Tabell1[[#This Row],[TP]]+Tabell1[[#This Row],[TN]]+Tabell1[[#This Row],[FP]]+Tabell1[[#This Row],[FN]])</f>
        <v>0.73954372623574149</v>
      </c>
      <c r="O5544">
        <f>Tabell1[[#This Row],[TP]]/(Tabell1[[#This Row],[TP]]+Tabell1[[#This Row],[FP]])</f>
        <v>0.75958840037418152</v>
      </c>
      <c r="P5544">
        <f>Tabell1[[#This Row],[TP]]/(Tabell1[[#This Row],[TP]]+Tabell1[[#This Row],[FN]])</f>
        <v>0.73617407071622842</v>
      </c>
      <c r="Q5544">
        <f>2*(Tabell1[[#This Row],[Recall]] * Tabell1[[#This Row],[Precision]]) / (Tabell1[[#This Row],[Recall]] + Tabell1[[#This Row],[Precision]])</f>
        <v>0.74769797421731132</v>
      </c>
      <c r="R5544">
        <v>812</v>
      </c>
      <c r="S5544">
        <v>744</v>
      </c>
      <c r="T5544">
        <v>257</v>
      </c>
      <c r="U5544">
        <v>291</v>
      </c>
    </row>
    <row r="5545" spans="1:21" x14ac:dyDescent="0.3">
      <c r="A5545" s="23" t="s">
        <v>48</v>
      </c>
      <c r="B5545" s="25" t="s">
        <v>22</v>
      </c>
      <c r="C5545" s="23" t="s">
        <v>40</v>
      </c>
      <c r="D5545" s="22" t="s">
        <v>27</v>
      </c>
      <c r="E5545" t="s">
        <v>28</v>
      </c>
      <c r="F5545" s="19" t="s">
        <v>21</v>
      </c>
      <c r="G5545" s="21" t="s">
        <v>29</v>
      </c>
      <c r="H5545" s="25" t="s">
        <v>26</v>
      </c>
      <c r="I5545" s="21"/>
      <c r="J5545" s="21" t="s">
        <v>29</v>
      </c>
      <c r="K5545" s="26">
        <v>7.7825307846069294E-2</v>
      </c>
      <c r="L5545" s="26">
        <v>1.29621028900146E-2</v>
      </c>
      <c r="N5545">
        <f>(Tabell1[[#This Row],[TP]]+Tabell1[[#This Row],[TN]])/(Tabell1[[#This Row],[TP]]+Tabell1[[#This Row],[TN]]+Tabell1[[#This Row],[FP]]+Tabell1[[#This Row],[FN]])</f>
        <v>0.73954372623574149</v>
      </c>
      <c r="O5545">
        <f>Tabell1[[#This Row],[TP]]/(Tabell1[[#This Row],[TP]]+Tabell1[[#This Row],[FP]])</f>
        <v>0.75958840037418152</v>
      </c>
      <c r="P5545">
        <f>Tabell1[[#This Row],[TP]]/(Tabell1[[#This Row],[TP]]+Tabell1[[#This Row],[FN]])</f>
        <v>0.73617407071622842</v>
      </c>
      <c r="Q5545">
        <f>2*(Tabell1[[#This Row],[Recall]] * Tabell1[[#This Row],[Precision]]) / (Tabell1[[#This Row],[Recall]] + Tabell1[[#This Row],[Precision]])</f>
        <v>0.74769797421731132</v>
      </c>
      <c r="R5545">
        <v>812</v>
      </c>
      <c r="S5545">
        <v>744</v>
      </c>
      <c r="T5545">
        <v>257</v>
      </c>
      <c r="U5545">
        <v>291</v>
      </c>
    </row>
    <row r="5546" spans="1:21" x14ac:dyDescent="0.3">
      <c r="A5546" s="23" t="s">
        <v>48</v>
      </c>
      <c r="B5546" s="25" t="s">
        <v>22</v>
      </c>
      <c r="C5546" s="23" t="s">
        <v>40</v>
      </c>
      <c r="D5546" s="22" t="s">
        <v>27</v>
      </c>
      <c r="E5546" t="s">
        <v>28</v>
      </c>
      <c r="F5546" s="19" t="s">
        <v>21</v>
      </c>
      <c r="G5546" s="21" t="s">
        <v>29</v>
      </c>
      <c r="H5546" s="21" t="s">
        <v>29</v>
      </c>
      <c r="I5546" s="21"/>
      <c r="J5546" s="25" t="s">
        <v>26</v>
      </c>
      <c r="K5546" s="26">
        <v>7.67948627471923E-2</v>
      </c>
      <c r="L5546" s="26">
        <v>1.2960910797119101E-2</v>
      </c>
      <c r="N5546">
        <f>(Tabell1[[#This Row],[TP]]+Tabell1[[#This Row],[TN]])/(Tabell1[[#This Row],[TP]]+Tabell1[[#This Row],[TN]]+Tabell1[[#This Row],[FP]]+Tabell1[[#This Row],[FN]])</f>
        <v>0.73954372623574149</v>
      </c>
      <c r="O5546">
        <f>Tabell1[[#This Row],[TP]]/(Tabell1[[#This Row],[TP]]+Tabell1[[#This Row],[FP]])</f>
        <v>0.75958840037418152</v>
      </c>
      <c r="P5546">
        <f>Tabell1[[#This Row],[TP]]/(Tabell1[[#This Row],[TP]]+Tabell1[[#This Row],[FN]])</f>
        <v>0.73617407071622842</v>
      </c>
      <c r="Q5546">
        <f>2*(Tabell1[[#This Row],[Recall]] * Tabell1[[#This Row],[Precision]]) / (Tabell1[[#This Row],[Recall]] + Tabell1[[#This Row],[Precision]])</f>
        <v>0.74769797421731132</v>
      </c>
      <c r="R5546">
        <v>812</v>
      </c>
      <c r="S5546">
        <v>744</v>
      </c>
      <c r="T5546">
        <v>257</v>
      </c>
      <c r="U5546">
        <v>291</v>
      </c>
    </row>
    <row r="5547" spans="1:21" x14ac:dyDescent="0.3">
      <c r="A5547" s="21" t="s">
        <v>31</v>
      </c>
      <c r="B5547" s="25" t="s">
        <v>22</v>
      </c>
      <c r="C5547" s="23" t="s">
        <v>40</v>
      </c>
      <c r="D5547" s="22" t="s">
        <v>27</v>
      </c>
      <c r="E5547" t="s">
        <v>28</v>
      </c>
      <c r="F5547" s="19" t="s">
        <v>21</v>
      </c>
      <c r="G5547" s="21" t="s">
        <v>29</v>
      </c>
      <c r="H5547" s="25" t="s">
        <v>26</v>
      </c>
      <c r="I5547" s="21"/>
      <c r="J5547" s="25" t="s">
        <v>26</v>
      </c>
      <c r="K5547" s="26">
        <v>2.60706210136413</v>
      </c>
      <c r="L5547" s="26">
        <v>0.153590202331542</v>
      </c>
      <c r="N5547">
        <f>(Tabell1[[#This Row],[TP]]+Tabell1[[#This Row],[TN]])/(Tabell1[[#This Row],[TP]]+Tabell1[[#This Row],[TN]]+Tabell1[[#This Row],[FP]]+Tabell1[[#This Row],[FN]])</f>
        <v>0.73954372623574149</v>
      </c>
      <c r="O5547">
        <f>Tabell1[[#This Row],[TP]]/(Tabell1[[#This Row],[TP]]+Tabell1[[#This Row],[FP]])</f>
        <v>0.7665706051873199</v>
      </c>
      <c r="P5547">
        <f>Tabell1[[#This Row],[TP]]/(Tabell1[[#This Row],[TP]]+Tabell1[[#This Row],[FN]])</f>
        <v>0.72348141432456936</v>
      </c>
      <c r="Q5547">
        <f>2*(Tabell1[[#This Row],[Recall]] * Tabell1[[#This Row],[Precision]]) / (Tabell1[[#This Row],[Recall]] + Tabell1[[#This Row],[Precision]])</f>
        <v>0.74440298507462677</v>
      </c>
      <c r="R5547">
        <v>798</v>
      </c>
      <c r="S5547">
        <v>758</v>
      </c>
      <c r="T5547">
        <v>243</v>
      </c>
      <c r="U5547">
        <v>305</v>
      </c>
    </row>
    <row r="5548" spans="1:21" x14ac:dyDescent="0.3">
      <c r="A5548" s="25" t="s">
        <v>20</v>
      </c>
      <c r="B5548" s="23" t="s">
        <v>33</v>
      </c>
      <c r="C5548" s="23" t="s">
        <v>40</v>
      </c>
      <c r="D5548" s="22" t="s">
        <v>27</v>
      </c>
      <c r="E5548" t="s">
        <v>28</v>
      </c>
      <c r="F5548" s="19" t="s">
        <v>21</v>
      </c>
      <c r="G5548" s="25" t="s">
        <v>26</v>
      </c>
      <c r="H5548" s="25" t="s">
        <v>26</v>
      </c>
      <c r="I5548" s="21"/>
      <c r="J5548" s="25" t="s">
        <v>26</v>
      </c>
      <c r="K5548" s="26">
        <v>1.6383595466613701</v>
      </c>
      <c r="L5548" s="26">
        <v>0.43384003639221103</v>
      </c>
      <c r="N5548">
        <f>(Tabell1[[#This Row],[TP]]+Tabell1[[#This Row],[TN]])/(Tabell1[[#This Row],[TP]]+Tabell1[[#This Row],[TN]]+Tabell1[[#This Row],[FP]]+Tabell1[[#This Row],[FN]])</f>
        <v>0.73954372623574149</v>
      </c>
      <c r="O5548">
        <f>Tabell1[[#This Row],[TP]]/(Tabell1[[#This Row],[TP]]+Tabell1[[#This Row],[FP]])</f>
        <v>0.79552715654952078</v>
      </c>
      <c r="P5548">
        <f>Tabell1[[#This Row],[TP]]/(Tabell1[[#This Row],[TP]]+Tabell1[[#This Row],[FN]])</f>
        <v>0.67724388032638261</v>
      </c>
      <c r="Q5548">
        <f>2*(Tabell1[[#This Row],[Recall]] * Tabell1[[#This Row],[Precision]]) / (Tabell1[[#This Row],[Recall]] + Tabell1[[#This Row],[Precision]])</f>
        <v>0.73163565132223296</v>
      </c>
      <c r="R5548">
        <v>747</v>
      </c>
      <c r="S5548">
        <v>809</v>
      </c>
      <c r="T5548">
        <v>192</v>
      </c>
      <c r="U5548">
        <v>356</v>
      </c>
    </row>
    <row r="5549" spans="1:21" x14ac:dyDescent="0.3">
      <c r="A5549" s="25" t="s">
        <v>20</v>
      </c>
      <c r="B5549" s="23" t="s">
        <v>33</v>
      </c>
      <c r="C5549" s="23" t="s">
        <v>40</v>
      </c>
      <c r="D5549" s="22" t="s">
        <v>27</v>
      </c>
      <c r="E5549" t="s">
        <v>28</v>
      </c>
      <c r="F5549" s="19" t="s">
        <v>21</v>
      </c>
      <c r="G5549" s="21" t="s">
        <v>29</v>
      </c>
      <c r="H5549" s="25" t="s">
        <v>26</v>
      </c>
      <c r="I5549" s="21"/>
      <c r="J5549" s="25" t="s">
        <v>26</v>
      </c>
      <c r="K5549" s="26">
        <v>1.62871313095092</v>
      </c>
      <c r="L5549" s="26">
        <v>0.43483591079711897</v>
      </c>
      <c r="N5549">
        <f>(Tabell1[[#This Row],[TP]]+Tabell1[[#This Row],[TN]])/(Tabell1[[#This Row],[TP]]+Tabell1[[#This Row],[TN]]+Tabell1[[#This Row],[FP]]+Tabell1[[#This Row],[FN]])</f>
        <v>0.73954372623574149</v>
      </c>
      <c r="O5549">
        <f>Tabell1[[#This Row],[TP]]/(Tabell1[[#This Row],[TP]]+Tabell1[[#This Row],[FP]])</f>
        <v>0.79552715654952078</v>
      </c>
      <c r="P5549">
        <f>Tabell1[[#This Row],[TP]]/(Tabell1[[#This Row],[TP]]+Tabell1[[#This Row],[FN]])</f>
        <v>0.67724388032638261</v>
      </c>
      <c r="Q5549">
        <f>2*(Tabell1[[#This Row],[Recall]] * Tabell1[[#This Row],[Precision]]) / (Tabell1[[#This Row],[Recall]] + Tabell1[[#This Row],[Precision]])</f>
        <v>0.73163565132223296</v>
      </c>
      <c r="R5549">
        <v>747</v>
      </c>
      <c r="S5549">
        <v>809</v>
      </c>
      <c r="T5549">
        <v>192</v>
      </c>
      <c r="U5549">
        <v>356</v>
      </c>
    </row>
    <row r="5550" spans="1:21" x14ac:dyDescent="0.3">
      <c r="A5550" s="21" t="s">
        <v>31</v>
      </c>
      <c r="B5550" s="21" t="s">
        <v>32</v>
      </c>
      <c r="C5550" s="23" t="s">
        <v>40</v>
      </c>
      <c r="D5550" s="22" t="s">
        <v>27</v>
      </c>
      <c r="E5550" t="s">
        <v>28</v>
      </c>
      <c r="F5550" s="25" t="s">
        <v>30</v>
      </c>
      <c r="G5550" s="25" t="s">
        <v>26</v>
      </c>
      <c r="H5550" s="21" t="s">
        <v>29</v>
      </c>
      <c r="I5550" s="21"/>
      <c r="J5550" s="25" t="s">
        <v>26</v>
      </c>
      <c r="K5550" s="26">
        <v>6.9848501682281396</v>
      </c>
      <c r="L5550" s="26">
        <v>0.226395368576049</v>
      </c>
      <c r="N5550">
        <f>(Tabell1[[#This Row],[TP]]+Tabell1[[#This Row],[TN]])/(Tabell1[[#This Row],[TP]]+Tabell1[[#This Row],[TN]]+Tabell1[[#This Row],[FP]]+Tabell1[[#This Row],[FN]])</f>
        <v>0.73906844106463876</v>
      </c>
      <c r="O5550">
        <f>Tabell1[[#This Row],[TP]]/(Tabell1[[#This Row],[TP]]+Tabell1[[#This Row],[FP]])</f>
        <v>0.71914556962025311</v>
      </c>
      <c r="P5550">
        <f>Tabell1[[#This Row],[TP]]/(Tabell1[[#This Row],[TP]]+Tabell1[[#This Row],[FN]])</f>
        <v>0.82411604714415232</v>
      </c>
      <c r="Q5550">
        <f>2*(Tabell1[[#This Row],[Recall]] * Tabell1[[#This Row],[Precision]]) / (Tabell1[[#This Row],[Recall]] + Tabell1[[#This Row],[Precision]])</f>
        <v>0.76806083650190116</v>
      </c>
      <c r="R5550">
        <v>909</v>
      </c>
      <c r="S5550">
        <v>646</v>
      </c>
      <c r="T5550">
        <v>355</v>
      </c>
      <c r="U5550">
        <v>194</v>
      </c>
    </row>
    <row r="5551" spans="1:21" x14ac:dyDescent="0.3">
      <c r="A5551" s="23" t="s">
        <v>48</v>
      </c>
      <c r="B5551" s="25" t="s">
        <v>22</v>
      </c>
      <c r="C5551" s="23" t="s">
        <v>40</v>
      </c>
      <c r="D5551" s="22" t="s">
        <v>27</v>
      </c>
      <c r="E5551" t="s">
        <v>28</v>
      </c>
      <c r="F5551" s="19" t="s">
        <v>21</v>
      </c>
      <c r="G5551" s="25" t="s">
        <v>26</v>
      </c>
      <c r="H5551" s="25" t="s">
        <v>26</v>
      </c>
      <c r="I5551" s="25" t="s">
        <v>25</v>
      </c>
      <c r="J5551" s="21" t="s">
        <v>29</v>
      </c>
      <c r="K5551" s="26">
        <v>8.7791204452514607E-2</v>
      </c>
      <c r="L5551" s="26">
        <v>1.59571170806884E-2</v>
      </c>
      <c r="N5551">
        <f>(Tabell1[[#This Row],[TP]]+Tabell1[[#This Row],[TN]])/(Tabell1[[#This Row],[TP]]+Tabell1[[#This Row],[TN]]+Tabell1[[#This Row],[FP]]+Tabell1[[#This Row],[FN]])</f>
        <v>0.73906844106463876</v>
      </c>
      <c r="O5551">
        <f>Tabell1[[#This Row],[TP]]/(Tabell1[[#This Row],[TP]]+Tabell1[[#This Row],[FP]])</f>
        <v>0.75136116152450094</v>
      </c>
      <c r="P5551">
        <f>Tabell1[[#This Row],[TP]]/(Tabell1[[#This Row],[TP]]+Tabell1[[#This Row],[FN]])</f>
        <v>0.75067996373526746</v>
      </c>
      <c r="Q5551">
        <f>2*(Tabell1[[#This Row],[Recall]] * Tabell1[[#This Row],[Precision]]) / (Tabell1[[#This Row],[Recall]] + Tabell1[[#This Row],[Precision]])</f>
        <v>0.75102040816326521</v>
      </c>
      <c r="R5551">
        <v>828</v>
      </c>
      <c r="S5551">
        <v>727</v>
      </c>
      <c r="T5551">
        <v>274</v>
      </c>
      <c r="U5551">
        <v>275</v>
      </c>
    </row>
    <row r="5552" spans="1:21" x14ac:dyDescent="0.3">
      <c r="A5552" s="23" t="s">
        <v>48</v>
      </c>
      <c r="B5552" s="25" t="s">
        <v>22</v>
      </c>
      <c r="C5552" s="23" t="s">
        <v>40</v>
      </c>
      <c r="D5552" s="22" t="s">
        <v>27</v>
      </c>
      <c r="E5552" t="s">
        <v>28</v>
      </c>
      <c r="F5552" s="19" t="s">
        <v>21</v>
      </c>
      <c r="G5552" s="21" t="s">
        <v>29</v>
      </c>
      <c r="H5552" s="25" t="s">
        <v>26</v>
      </c>
      <c r="I5552" s="25" t="s">
        <v>25</v>
      </c>
      <c r="J5552" s="21" t="s">
        <v>29</v>
      </c>
      <c r="K5552" s="26">
        <v>8.7385892868041895E-2</v>
      </c>
      <c r="L5552" s="26">
        <v>1.4960050582885701E-2</v>
      </c>
      <c r="N5552">
        <f>(Tabell1[[#This Row],[TP]]+Tabell1[[#This Row],[TN]])/(Tabell1[[#This Row],[TP]]+Tabell1[[#This Row],[TN]]+Tabell1[[#This Row],[FP]]+Tabell1[[#This Row],[FN]])</f>
        <v>0.73906844106463876</v>
      </c>
      <c r="O5552">
        <f>Tabell1[[#This Row],[TP]]/(Tabell1[[#This Row],[TP]]+Tabell1[[#This Row],[FP]])</f>
        <v>0.75136116152450094</v>
      </c>
      <c r="P5552">
        <f>Tabell1[[#This Row],[TP]]/(Tabell1[[#This Row],[TP]]+Tabell1[[#This Row],[FN]])</f>
        <v>0.75067996373526746</v>
      </c>
      <c r="Q5552">
        <f>2*(Tabell1[[#This Row],[Recall]] * Tabell1[[#This Row],[Precision]]) / (Tabell1[[#This Row],[Recall]] + Tabell1[[#This Row],[Precision]])</f>
        <v>0.75102040816326521</v>
      </c>
      <c r="R5552">
        <v>828</v>
      </c>
      <c r="S5552">
        <v>727</v>
      </c>
      <c r="T5552">
        <v>274</v>
      </c>
      <c r="U5552">
        <v>275</v>
      </c>
    </row>
    <row r="5553" spans="1:21" x14ac:dyDescent="0.3">
      <c r="A5553" s="23" t="s">
        <v>48</v>
      </c>
      <c r="B5553" s="23" t="s">
        <v>33</v>
      </c>
      <c r="C5553" s="23" t="s">
        <v>40</v>
      </c>
      <c r="D5553" s="22" t="s">
        <v>27</v>
      </c>
      <c r="E5553" t="s">
        <v>28</v>
      </c>
      <c r="F5553" s="25" t="s">
        <v>30</v>
      </c>
      <c r="G5553" s="25" t="s">
        <v>26</v>
      </c>
      <c r="H5553" s="25" t="s">
        <v>26</v>
      </c>
      <c r="I5553" s="21"/>
      <c r="J5553" s="21" t="s">
        <v>29</v>
      </c>
      <c r="K5553" s="26">
        <v>0.459354639053344</v>
      </c>
      <c r="L5553" s="26">
        <v>6.9779872894287095E-2</v>
      </c>
      <c r="N5553">
        <f>(Tabell1[[#This Row],[TP]]+Tabell1[[#This Row],[TN]])/(Tabell1[[#This Row],[TP]]+Tabell1[[#This Row],[TN]]+Tabell1[[#This Row],[FP]]+Tabell1[[#This Row],[FN]])</f>
        <v>0.73859315589353614</v>
      </c>
      <c r="O5553">
        <f>Tabell1[[#This Row],[TP]]/(Tabell1[[#This Row],[TP]]+Tabell1[[#This Row],[FP]])</f>
        <v>0.78772112382934445</v>
      </c>
      <c r="P5553">
        <f>Tabell1[[#This Row],[TP]]/(Tabell1[[#This Row],[TP]]+Tabell1[[#This Row],[FN]])</f>
        <v>0.68631006346328194</v>
      </c>
      <c r="Q5553">
        <f>2*(Tabell1[[#This Row],[Recall]] * Tabell1[[#This Row],[Precision]]) / (Tabell1[[#This Row],[Recall]] + Tabell1[[#This Row],[Precision]])</f>
        <v>0.73352713178294571</v>
      </c>
      <c r="R5553">
        <v>757</v>
      </c>
      <c r="S5553">
        <v>797</v>
      </c>
      <c r="T5553">
        <v>204</v>
      </c>
      <c r="U5553">
        <v>346</v>
      </c>
    </row>
    <row r="5554" spans="1:21" x14ac:dyDescent="0.3">
      <c r="A5554" s="23" t="s">
        <v>48</v>
      </c>
      <c r="B5554" s="23" t="s">
        <v>33</v>
      </c>
      <c r="C5554" s="23" t="s">
        <v>40</v>
      </c>
      <c r="D5554" s="22" t="s">
        <v>27</v>
      </c>
      <c r="E5554" t="s">
        <v>28</v>
      </c>
      <c r="F5554" s="25" t="s">
        <v>30</v>
      </c>
      <c r="G5554" s="21" t="s">
        <v>29</v>
      </c>
      <c r="H5554" s="25" t="s">
        <v>26</v>
      </c>
      <c r="I5554" s="21"/>
      <c r="J5554" s="25" t="s">
        <v>26</v>
      </c>
      <c r="K5554" s="26">
        <v>0.453382968902587</v>
      </c>
      <c r="L5554" s="26">
        <v>6.7823171615600503E-2</v>
      </c>
      <c r="N5554">
        <f>(Tabell1[[#This Row],[TP]]+Tabell1[[#This Row],[TN]])/(Tabell1[[#This Row],[TP]]+Tabell1[[#This Row],[TN]]+Tabell1[[#This Row],[FP]]+Tabell1[[#This Row],[FN]])</f>
        <v>0.73859315589353614</v>
      </c>
      <c r="O5554">
        <f>Tabell1[[#This Row],[TP]]/(Tabell1[[#This Row],[TP]]+Tabell1[[#This Row],[FP]])</f>
        <v>0.78772112382934445</v>
      </c>
      <c r="P5554">
        <f>Tabell1[[#This Row],[TP]]/(Tabell1[[#This Row],[TP]]+Tabell1[[#This Row],[FN]])</f>
        <v>0.68631006346328194</v>
      </c>
      <c r="Q5554">
        <f>2*(Tabell1[[#This Row],[Recall]] * Tabell1[[#This Row],[Precision]]) / (Tabell1[[#This Row],[Recall]] + Tabell1[[#This Row],[Precision]])</f>
        <v>0.73352713178294571</v>
      </c>
      <c r="R5554">
        <v>757</v>
      </c>
      <c r="S5554">
        <v>797</v>
      </c>
      <c r="T5554">
        <v>204</v>
      </c>
      <c r="U5554">
        <v>346</v>
      </c>
    </row>
    <row r="5555" spans="1:21" x14ac:dyDescent="0.3">
      <c r="A5555" s="23" t="s">
        <v>48</v>
      </c>
      <c r="B5555" s="23" t="s">
        <v>33</v>
      </c>
      <c r="C5555" s="23" t="s">
        <v>40</v>
      </c>
      <c r="D5555" s="22" t="s">
        <v>27</v>
      </c>
      <c r="E5555" t="s">
        <v>28</v>
      </c>
      <c r="F5555" s="25" t="s">
        <v>30</v>
      </c>
      <c r="G5555" s="25" t="s">
        <v>26</v>
      </c>
      <c r="H5555" s="25" t="s">
        <v>26</v>
      </c>
      <c r="I5555" s="21"/>
      <c r="J5555" s="25" t="s">
        <v>26</v>
      </c>
      <c r="K5555" s="26">
        <v>0.441861152648925</v>
      </c>
      <c r="L5555" s="26">
        <v>6.9957017898559501E-2</v>
      </c>
      <c r="N5555">
        <f>(Tabell1[[#This Row],[TP]]+Tabell1[[#This Row],[TN]])/(Tabell1[[#This Row],[TP]]+Tabell1[[#This Row],[TN]]+Tabell1[[#This Row],[FP]]+Tabell1[[#This Row],[FN]])</f>
        <v>0.73859315589353614</v>
      </c>
      <c r="O5555">
        <f>Tabell1[[#This Row],[TP]]/(Tabell1[[#This Row],[TP]]+Tabell1[[#This Row],[FP]])</f>
        <v>0.78772112382934445</v>
      </c>
      <c r="P5555">
        <f>Tabell1[[#This Row],[TP]]/(Tabell1[[#This Row],[TP]]+Tabell1[[#This Row],[FN]])</f>
        <v>0.68631006346328194</v>
      </c>
      <c r="Q5555">
        <f>2*(Tabell1[[#This Row],[Recall]] * Tabell1[[#This Row],[Precision]]) / (Tabell1[[#This Row],[Recall]] + Tabell1[[#This Row],[Precision]])</f>
        <v>0.73352713178294571</v>
      </c>
      <c r="R5555">
        <v>757</v>
      </c>
      <c r="S5555">
        <v>797</v>
      </c>
      <c r="T5555">
        <v>204</v>
      </c>
      <c r="U5555">
        <v>346</v>
      </c>
    </row>
    <row r="5556" spans="1:21" x14ac:dyDescent="0.3">
      <c r="A5556" s="23" t="s">
        <v>48</v>
      </c>
      <c r="B5556" s="23" t="s">
        <v>33</v>
      </c>
      <c r="C5556" s="23" t="s">
        <v>40</v>
      </c>
      <c r="D5556" s="22" t="s">
        <v>27</v>
      </c>
      <c r="E5556" t="s">
        <v>28</v>
      </c>
      <c r="F5556" s="25" t="s">
        <v>30</v>
      </c>
      <c r="G5556" s="21" t="s">
        <v>29</v>
      </c>
      <c r="H5556" s="25" t="s">
        <v>26</v>
      </c>
      <c r="I5556" s="21"/>
      <c r="J5556" s="21" t="s">
        <v>29</v>
      </c>
      <c r="K5556" s="26">
        <v>0.43746995925903298</v>
      </c>
      <c r="L5556" s="26">
        <v>7.8790187835693304E-2</v>
      </c>
      <c r="N5556">
        <f>(Tabell1[[#This Row],[TP]]+Tabell1[[#This Row],[TN]])/(Tabell1[[#This Row],[TP]]+Tabell1[[#This Row],[TN]]+Tabell1[[#This Row],[FP]]+Tabell1[[#This Row],[FN]])</f>
        <v>0.73859315589353614</v>
      </c>
      <c r="O5556">
        <f>Tabell1[[#This Row],[TP]]/(Tabell1[[#This Row],[TP]]+Tabell1[[#This Row],[FP]])</f>
        <v>0.78772112382934445</v>
      </c>
      <c r="P5556">
        <f>Tabell1[[#This Row],[TP]]/(Tabell1[[#This Row],[TP]]+Tabell1[[#This Row],[FN]])</f>
        <v>0.68631006346328194</v>
      </c>
      <c r="Q5556">
        <f>2*(Tabell1[[#This Row],[Recall]] * Tabell1[[#This Row],[Precision]]) / (Tabell1[[#This Row],[Recall]] + Tabell1[[#This Row],[Precision]])</f>
        <v>0.73352713178294571</v>
      </c>
      <c r="R5556">
        <v>757</v>
      </c>
      <c r="S5556">
        <v>797</v>
      </c>
      <c r="T5556">
        <v>204</v>
      </c>
      <c r="U5556">
        <v>346</v>
      </c>
    </row>
    <row r="5557" spans="1:21" x14ac:dyDescent="0.3">
      <c r="A5557" s="25" t="s">
        <v>20</v>
      </c>
      <c r="B5557" s="23" t="s">
        <v>33</v>
      </c>
      <c r="C5557" s="23" t="s">
        <v>40</v>
      </c>
      <c r="D5557" s="22" t="s">
        <v>27</v>
      </c>
      <c r="E5557" t="s">
        <v>28</v>
      </c>
      <c r="F5557" s="19" t="s">
        <v>21</v>
      </c>
      <c r="G5557" s="21" t="s">
        <v>29</v>
      </c>
      <c r="H5557" s="25" t="s">
        <v>26</v>
      </c>
      <c r="I5557" s="21"/>
      <c r="J5557" s="21" t="s">
        <v>29</v>
      </c>
      <c r="K5557" s="26">
        <v>2.05247902870178</v>
      </c>
      <c r="L5557" s="26">
        <v>0.59304165840148904</v>
      </c>
      <c r="N5557">
        <f>(Tabell1[[#This Row],[TP]]+Tabell1[[#This Row],[TN]])/(Tabell1[[#This Row],[TP]]+Tabell1[[#This Row],[TN]]+Tabell1[[#This Row],[FP]]+Tabell1[[#This Row],[FN]])</f>
        <v>0.73859315589353614</v>
      </c>
      <c r="O5557">
        <f>Tabell1[[#This Row],[TP]]/(Tabell1[[#This Row],[TP]]+Tabell1[[#This Row],[FP]])</f>
        <v>0.79891891891891897</v>
      </c>
      <c r="P5557">
        <f>Tabell1[[#This Row],[TP]]/(Tabell1[[#This Row],[TP]]+Tabell1[[#This Row],[FN]])</f>
        <v>0.66999093381686314</v>
      </c>
      <c r="Q5557">
        <f>2*(Tabell1[[#This Row],[Recall]] * Tabell1[[#This Row],[Precision]]) / (Tabell1[[#This Row],[Recall]] + Tabell1[[#This Row],[Precision]])</f>
        <v>0.72879684418145974</v>
      </c>
      <c r="R5557">
        <v>739</v>
      </c>
      <c r="S5557">
        <v>815</v>
      </c>
      <c r="T5557">
        <v>186</v>
      </c>
      <c r="U5557">
        <v>364</v>
      </c>
    </row>
    <row r="5558" spans="1:21" x14ac:dyDescent="0.3">
      <c r="A5558" s="25" t="s">
        <v>20</v>
      </c>
      <c r="B5558" s="23" t="s">
        <v>33</v>
      </c>
      <c r="C5558" s="23" t="s">
        <v>40</v>
      </c>
      <c r="D5558" s="22" t="s">
        <v>27</v>
      </c>
      <c r="E5558" t="s">
        <v>28</v>
      </c>
      <c r="F5558" s="19" t="s">
        <v>21</v>
      </c>
      <c r="G5558" s="25" t="s">
        <v>26</v>
      </c>
      <c r="H5558" s="25" t="s">
        <v>26</v>
      </c>
      <c r="I5558" s="21"/>
      <c r="J5558" s="21" t="s">
        <v>29</v>
      </c>
      <c r="K5558" s="26">
        <v>2.0477433204650799</v>
      </c>
      <c r="L5558" s="26">
        <v>0.59244847297668402</v>
      </c>
      <c r="N5558">
        <f>(Tabell1[[#This Row],[TP]]+Tabell1[[#This Row],[TN]])/(Tabell1[[#This Row],[TP]]+Tabell1[[#This Row],[TN]]+Tabell1[[#This Row],[FP]]+Tabell1[[#This Row],[FN]])</f>
        <v>0.73859315589353614</v>
      </c>
      <c r="O5558">
        <f>Tabell1[[#This Row],[TP]]/(Tabell1[[#This Row],[TP]]+Tabell1[[#This Row],[FP]])</f>
        <v>0.79891891891891897</v>
      </c>
      <c r="P5558">
        <f>Tabell1[[#This Row],[TP]]/(Tabell1[[#This Row],[TP]]+Tabell1[[#This Row],[FN]])</f>
        <v>0.66999093381686314</v>
      </c>
      <c r="Q5558">
        <f>2*(Tabell1[[#This Row],[Recall]] * Tabell1[[#This Row],[Precision]]) / (Tabell1[[#This Row],[Recall]] + Tabell1[[#This Row],[Precision]])</f>
        <v>0.72879684418145974</v>
      </c>
      <c r="R5558">
        <v>739</v>
      </c>
      <c r="S5558">
        <v>815</v>
      </c>
      <c r="T5558">
        <v>186</v>
      </c>
      <c r="U5558">
        <v>364</v>
      </c>
    </row>
    <row r="5559" spans="1:21" x14ac:dyDescent="0.3">
      <c r="A5559" s="25" t="s">
        <v>20</v>
      </c>
      <c r="B5559" s="23" t="s">
        <v>33</v>
      </c>
      <c r="C5559" s="23" t="s">
        <v>40</v>
      </c>
      <c r="D5559" s="22" t="s">
        <v>27</v>
      </c>
      <c r="E5559" t="s">
        <v>28</v>
      </c>
      <c r="F5559" s="19" t="s">
        <v>21</v>
      </c>
      <c r="G5559" s="25" t="s">
        <v>26</v>
      </c>
      <c r="H5559" s="21" t="s">
        <v>29</v>
      </c>
      <c r="I5559" s="21"/>
      <c r="J5559" s="21" t="s">
        <v>29</v>
      </c>
      <c r="K5559" s="26">
        <v>2.08011698722839</v>
      </c>
      <c r="L5559" s="26">
        <v>0.60139393806457497</v>
      </c>
      <c r="N5559">
        <f>(Tabell1[[#This Row],[TP]]+Tabell1[[#This Row],[TN]])/(Tabell1[[#This Row],[TP]]+Tabell1[[#This Row],[TN]]+Tabell1[[#This Row],[FP]]+Tabell1[[#This Row],[FN]])</f>
        <v>0.73811787072243351</v>
      </c>
      <c r="O5559">
        <f>Tabell1[[#This Row],[TP]]/(Tabell1[[#This Row],[TP]]+Tabell1[[#This Row],[FP]])</f>
        <v>0.79741379310344829</v>
      </c>
      <c r="P5559">
        <f>Tabell1[[#This Row],[TP]]/(Tabell1[[#This Row],[TP]]+Tabell1[[#This Row],[FN]])</f>
        <v>0.67089755213055302</v>
      </c>
      <c r="Q5559">
        <f>2*(Tabell1[[#This Row],[Recall]] * Tabell1[[#This Row],[Precision]]) / (Tabell1[[#This Row],[Recall]] + Tabell1[[#This Row],[Precision]])</f>
        <v>0.72870507139340224</v>
      </c>
      <c r="R5559">
        <v>740</v>
      </c>
      <c r="S5559">
        <v>813</v>
      </c>
      <c r="T5559">
        <v>188</v>
      </c>
      <c r="U5559">
        <v>363</v>
      </c>
    </row>
    <row r="5560" spans="1:21" x14ac:dyDescent="0.3">
      <c r="A5560" s="25" t="s">
        <v>20</v>
      </c>
      <c r="B5560" s="23" t="s">
        <v>33</v>
      </c>
      <c r="C5560" s="23" t="s">
        <v>40</v>
      </c>
      <c r="D5560" s="22" t="s">
        <v>27</v>
      </c>
      <c r="E5560" t="s">
        <v>28</v>
      </c>
      <c r="F5560" s="19" t="s">
        <v>21</v>
      </c>
      <c r="G5560" s="21" t="s">
        <v>29</v>
      </c>
      <c r="H5560" s="21" t="s">
        <v>29</v>
      </c>
      <c r="I5560" s="21"/>
      <c r="J5560" s="21" t="s">
        <v>29</v>
      </c>
      <c r="K5560" s="26">
        <v>2.0732872486114502</v>
      </c>
      <c r="L5560" s="26">
        <v>0.60737514495849598</v>
      </c>
      <c r="N5560">
        <f>(Tabell1[[#This Row],[TP]]+Tabell1[[#This Row],[TN]])/(Tabell1[[#This Row],[TP]]+Tabell1[[#This Row],[TN]]+Tabell1[[#This Row],[FP]]+Tabell1[[#This Row],[FN]])</f>
        <v>0.73811787072243351</v>
      </c>
      <c r="O5560">
        <f>Tabell1[[#This Row],[TP]]/(Tabell1[[#This Row],[TP]]+Tabell1[[#This Row],[FP]])</f>
        <v>0.79741379310344829</v>
      </c>
      <c r="P5560">
        <f>Tabell1[[#This Row],[TP]]/(Tabell1[[#This Row],[TP]]+Tabell1[[#This Row],[FN]])</f>
        <v>0.67089755213055302</v>
      </c>
      <c r="Q5560">
        <f>2*(Tabell1[[#This Row],[Recall]] * Tabell1[[#This Row],[Precision]]) / (Tabell1[[#This Row],[Recall]] + Tabell1[[#This Row],[Precision]])</f>
        <v>0.72870507139340224</v>
      </c>
      <c r="R5560">
        <v>740</v>
      </c>
      <c r="S5560">
        <v>813</v>
      </c>
      <c r="T5560">
        <v>188</v>
      </c>
      <c r="U5560">
        <v>363</v>
      </c>
    </row>
    <row r="5561" spans="1:21" x14ac:dyDescent="0.3">
      <c r="A5561" s="23" t="s">
        <v>48</v>
      </c>
      <c r="B5561" s="23" t="s">
        <v>33</v>
      </c>
      <c r="C5561" s="23" t="s">
        <v>40</v>
      </c>
      <c r="D5561" s="22" t="s">
        <v>27</v>
      </c>
      <c r="E5561" t="s">
        <v>28</v>
      </c>
      <c r="F5561" s="19" t="s">
        <v>21</v>
      </c>
      <c r="G5561" s="25" t="s">
        <v>26</v>
      </c>
      <c r="H5561" s="25" t="s">
        <v>26</v>
      </c>
      <c r="I5561" s="25" t="s">
        <v>25</v>
      </c>
      <c r="J5561" s="25" t="s">
        <v>26</v>
      </c>
      <c r="K5561" s="26">
        <v>0.44277858734130798</v>
      </c>
      <c r="L5561" s="26">
        <v>6.3833951950073201E-2</v>
      </c>
      <c r="N5561">
        <f>(Tabell1[[#This Row],[TP]]+Tabell1[[#This Row],[TN]])/(Tabell1[[#This Row],[TP]]+Tabell1[[#This Row],[TN]]+Tabell1[[#This Row],[FP]]+Tabell1[[#This Row],[FN]])</f>
        <v>0.73764258555133078</v>
      </c>
      <c r="O5561">
        <f>Tabell1[[#This Row],[TP]]/(Tabell1[[#This Row],[TP]]+Tabell1[[#This Row],[FP]])</f>
        <v>0.77688442211055275</v>
      </c>
      <c r="P5561">
        <f>Tabell1[[#This Row],[TP]]/(Tabell1[[#This Row],[TP]]+Tabell1[[#This Row],[FN]])</f>
        <v>0.70081595648232098</v>
      </c>
      <c r="Q5561">
        <f>2*(Tabell1[[#This Row],[Recall]] * Tabell1[[#This Row],[Precision]]) / (Tabell1[[#This Row],[Recall]] + Tabell1[[#This Row],[Precision]])</f>
        <v>0.73689227836034321</v>
      </c>
      <c r="R5561">
        <v>773</v>
      </c>
      <c r="S5561">
        <v>779</v>
      </c>
      <c r="T5561">
        <v>222</v>
      </c>
      <c r="U5561">
        <v>330</v>
      </c>
    </row>
    <row r="5562" spans="1:21" x14ac:dyDescent="0.3">
      <c r="A5562" s="23" t="s">
        <v>48</v>
      </c>
      <c r="B5562" s="23" t="s">
        <v>33</v>
      </c>
      <c r="C5562" s="23" t="s">
        <v>40</v>
      </c>
      <c r="D5562" s="22" t="s">
        <v>27</v>
      </c>
      <c r="E5562" t="s">
        <v>28</v>
      </c>
      <c r="F5562" s="19" t="s">
        <v>21</v>
      </c>
      <c r="G5562" s="21" t="s">
        <v>29</v>
      </c>
      <c r="H5562" s="25" t="s">
        <v>26</v>
      </c>
      <c r="I5562" s="25" t="s">
        <v>25</v>
      </c>
      <c r="J5562" s="21" t="s">
        <v>29</v>
      </c>
      <c r="K5562" s="26">
        <v>0.433796405792236</v>
      </c>
      <c r="L5562" s="26">
        <v>6.3823699951171806E-2</v>
      </c>
      <c r="N5562">
        <f>(Tabell1[[#This Row],[TP]]+Tabell1[[#This Row],[TN]])/(Tabell1[[#This Row],[TP]]+Tabell1[[#This Row],[TN]]+Tabell1[[#This Row],[FP]]+Tabell1[[#This Row],[FN]])</f>
        <v>0.73764258555133078</v>
      </c>
      <c r="O5562">
        <f>Tabell1[[#This Row],[TP]]/(Tabell1[[#This Row],[TP]]+Tabell1[[#This Row],[FP]])</f>
        <v>0.77688442211055275</v>
      </c>
      <c r="P5562">
        <f>Tabell1[[#This Row],[TP]]/(Tabell1[[#This Row],[TP]]+Tabell1[[#This Row],[FN]])</f>
        <v>0.70081595648232098</v>
      </c>
      <c r="Q5562">
        <f>2*(Tabell1[[#This Row],[Recall]] * Tabell1[[#This Row],[Precision]]) / (Tabell1[[#This Row],[Recall]] + Tabell1[[#This Row],[Precision]])</f>
        <v>0.73689227836034321</v>
      </c>
      <c r="R5562">
        <v>773</v>
      </c>
      <c r="S5562">
        <v>779</v>
      </c>
      <c r="T5562">
        <v>222</v>
      </c>
      <c r="U5562">
        <v>330</v>
      </c>
    </row>
    <row r="5563" spans="1:21" x14ac:dyDescent="0.3">
      <c r="A5563" s="23" t="s">
        <v>48</v>
      </c>
      <c r="B5563" s="23" t="s">
        <v>33</v>
      </c>
      <c r="C5563" s="23" t="s">
        <v>40</v>
      </c>
      <c r="D5563" s="22" t="s">
        <v>27</v>
      </c>
      <c r="E5563" t="s">
        <v>28</v>
      </c>
      <c r="F5563" s="19" t="s">
        <v>21</v>
      </c>
      <c r="G5563" s="21" t="s">
        <v>29</v>
      </c>
      <c r="H5563" s="25" t="s">
        <v>26</v>
      </c>
      <c r="I5563" s="25" t="s">
        <v>25</v>
      </c>
      <c r="J5563" s="25" t="s">
        <v>26</v>
      </c>
      <c r="K5563" s="26">
        <v>0.401930332183837</v>
      </c>
      <c r="L5563" s="26">
        <v>6.2831401824951102E-2</v>
      </c>
      <c r="N5563">
        <f>(Tabell1[[#This Row],[TP]]+Tabell1[[#This Row],[TN]])/(Tabell1[[#This Row],[TP]]+Tabell1[[#This Row],[TN]]+Tabell1[[#This Row],[FP]]+Tabell1[[#This Row],[FN]])</f>
        <v>0.73764258555133078</v>
      </c>
      <c r="O5563">
        <f>Tabell1[[#This Row],[TP]]/(Tabell1[[#This Row],[TP]]+Tabell1[[#This Row],[FP]])</f>
        <v>0.77688442211055275</v>
      </c>
      <c r="P5563">
        <f>Tabell1[[#This Row],[TP]]/(Tabell1[[#This Row],[TP]]+Tabell1[[#This Row],[FN]])</f>
        <v>0.70081595648232098</v>
      </c>
      <c r="Q5563">
        <f>2*(Tabell1[[#This Row],[Recall]] * Tabell1[[#This Row],[Precision]]) / (Tabell1[[#This Row],[Recall]] + Tabell1[[#This Row],[Precision]])</f>
        <v>0.73689227836034321</v>
      </c>
      <c r="R5563">
        <v>773</v>
      </c>
      <c r="S5563">
        <v>779</v>
      </c>
      <c r="T5563">
        <v>222</v>
      </c>
      <c r="U5563">
        <v>330</v>
      </c>
    </row>
    <row r="5564" spans="1:21" x14ac:dyDescent="0.3">
      <c r="A5564" s="23" t="s">
        <v>48</v>
      </c>
      <c r="B5564" s="23" t="s">
        <v>33</v>
      </c>
      <c r="C5564" s="23" t="s">
        <v>40</v>
      </c>
      <c r="D5564" s="22" t="s">
        <v>27</v>
      </c>
      <c r="E5564" t="s">
        <v>28</v>
      </c>
      <c r="F5564" s="19" t="s">
        <v>21</v>
      </c>
      <c r="G5564" s="25" t="s">
        <v>26</v>
      </c>
      <c r="H5564" s="25" t="s">
        <v>26</v>
      </c>
      <c r="I5564" s="25" t="s">
        <v>25</v>
      </c>
      <c r="J5564" s="21" t="s">
        <v>29</v>
      </c>
      <c r="K5564" s="26">
        <v>0.39992952346801702</v>
      </c>
      <c r="L5564" s="26">
        <v>6.4796447753906194E-2</v>
      </c>
      <c r="N5564">
        <f>(Tabell1[[#This Row],[TP]]+Tabell1[[#This Row],[TN]])/(Tabell1[[#This Row],[TP]]+Tabell1[[#This Row],[TN]]+Tabell1[[#This Row],[FP]]+Tabell1[[#This Row],[FN]])</f>
        <v>0.73764258555133078</v>
      </c>
      <c r="O5564">
        <f>Tabell1[[#This Row],[TP]]/(Tabell1[[#This Row],[TP]]+Tabell1[[#This Row],[FP]])</f>
        <v>0.77688442211055275</v>
      </c>
      <c r="P5564">
        <f>Tabell1[[#This Row],[TP]]/(Tabell1[[#This Row],[TP]]+Tabell1[[#This Row],[FN]])</f>
        <v>0.70081595648232098</v>
      </c>
      <c r="Q5564">
        <f>2*(Tabell1[[#This Row],[Recall]] * Tabell1[[#This Row],[Precision]]) / (Tabell1[[#This Row],[Recall]] + Tabell1[[#This Row],[Precision]])</f>
        <v>0.73689227836034321</v>
      </c>
      <c r="R5564">
        <v>773</v>
      </c>
      <c r="S5564">
        <v>779</v>
      </c>
      <c r="T5564">
        <v>222</v>
      </c>
      <c r="U5564">
        <v>330</v>
      </c>
    </row>
    <row r="5565" spans="1:21" x14ac:dyDescent="0.3">
      <c r="A5565" s="23" t="s">
        <v>48</v>
      </c>
      <c r="B5565" s="25" t="s">
        <v>22</v>
      </c>
      <c r="C5565" s="23" t="s">
        <v>40</v>
      </c>
      <c r="D5565" s="22" t="s">
        <v>27</v>
      </c>
      <c r="E5565" t="s">
        <v>28</v>
      </c>
      <c r="F5565" s="19" t="s">
        <v>21</v>
      </c>
      <c r="G5565" s="25" t="s">
        <v>26</v>
      </c>
      <c r="H5565" s="25" t="s">
        <v>26</v>
      </c>
      <c r="I5565" s="25" t="s">
        <v>25</v>
      </c>
      <c r="J5565" s="25" t="s">
        <v>26</v>
      </c>
      <c r="K5565" s="26">
        <v>8.6766958236694294E-2</v>
      </c>
      <c r="L5565" s="26">
        <v>2.2122859954833901E-2</v>
      </c>
      <c r="N5565">
        <f>(Tabell1[[#This Row],[TP]]+Tabell1[[#This Row],[TN]])/(Tabell1[[#This Row],[TP]]+Tabell1[[#This Row],[TN]]+Tabell1[[#This Row],[FP]]+Tabell1[[#This Row],[FN]])</f>
        <v>0.73716730038022815</v>
      </c>
      <c r="O5565">
        <f>Tabell1[[#This Row],[TP]]/(Tabell1[[#This Row],[TP]]+Tabell1[[#This Row],[FP]])</f>
        <v>0.75</v>
      </c>
      <c r="P5565">
        <f>Tabell1[[#This Row],[TP]]/(Tabell1[[#This Row],[TP]]+Tabell1[[#This Row],[FN]])</f>
        <v>0.74796010879419761</v>
      </c>
      <c r="Q5565">
        <f>2*(Tabell1[[#This Row],[Recall]] * Tabell1[[#This Row],[Precision]]) / (Tabell1[[#This Row],[Recall]] + Tabell1[[#This Row],[Precision]])</f>
        <v>0.74897866545619607</v>
      </c>
      <c r="R5565">
        <v>825</v>
      </c>
      <c r="S5565">
        <v>726</v>
      </c>
      <c r="T5565">
        <v>275</v>
      </c>
      <c r="U5565">
        <v>278</v>
      </c>
    </row>
    <row r="5566" spans="1:21" x14ac:dyDescent="0.3">
      <c r="A5566" s="23" t="s">
        <v>48</v>
      </c>
      <c r="B5566" s="25" t="s">
        <v>22</v>
      </c>
      <c r="C5566" s="23" t="s">
        <v>40</v>
      </c>
      <c r="D5566" s="22" t="s">
        <v>27</v>
      </c>
      <c r="E5566" t="s">
        <v>28</v>
      </c>
      <c r="F5566" s="19" t="s">
        <v>21</v>
      </c>
      <c r="G5566" s="21" t="s">
        <v>29</v>
      </c>
      <c r="H5566" s="25" t="s">
        <v>26</v>
      </c>
      <c r="I5566" s="25" t="s">
        <v>25</v>
      </c>
      <c r="J5566" s="25" t="s">
        <v>26</v>
      </c>
      <c r="K5566" s="26">
        <v>8.0815315246582003E-2</v>
      </c>
      <c r="L5566" s="26">
        <v>1.9947290420532199E-2</v>
      </c>
      <c r="N5566">
        <f>(Tabell1[[#This Row],[TP]]+Tabell1[[#This Row],[TN]])/(Tabell1[[#This Row],[TP]]+Tabell1[[#This Row],[TN]]+Tabell1[[#This Row],[FP]]+Tabell1[[#This Row],[FN]])</f>
        <v>0.73716730038022815</v>
      </c>
      <c r="O5566">
        <f>Tabell1[[#This Row],[TP]]/(Tabell1[[#This Row],[TP]]+Tabell1[[#This Row],[FP]])</f>
        <v>0.75</v>
      </c>
      <c r="P5566">
        <f>Tabell1[[#This Row],[TP]]/(Tabell1[[#This Row],[TP]]+Tabell1[[#This Row],[FN]])</f>
        <v>0.74796010879419761</v>
      </c>
      <c r="Q5566">
        <f>2*(Tabell1[[#This Row],[Recall]] * Tabell1[[#This Row],[Precision]]) / (Tabell1[[#This Row],[Recall]] + Tabell1[[#This Row],[Precision]])</f>
        <v>0.74897866545619607</v>
      </c>
      <c r="R5566">
        <v>825</v>
      </c>
      <c r="S5566">
        <v>726</v>
      </c>
      <c r="T5566">
        <v>275</v>
      </c>
      <c r="U5566">
        <v>278</v>
      </c>
    </row>
    <row r="5567" spans="1:21" x14ac:dyDescent="0.3">
      <c r="A5567" s="23" t="s">
        <v>48</v>
      </c>
      <c r="B5567" s="25" t="s">
        <v>22</v>
      </c>
      <c r="C5567" s="23" t="s">
        <v>40</v>
      </c>
      <c r="D5567" s="22" t="s">
        <v>27</v>
      </c>
      <c r="E5567" t="s">
        <v>28</v>
      </c>
      <c r="F5567" s="25" t="s">
        <v>30</v>
      </c>
      <c r="G5567" s="25" t="s">
        <v>26</v>
      </c>
      <c r="H5567" s="25" t="s">
        <v>26</v>
      </c>
      <c r="I5567" s="21"/>
      <c r="J5567" s="25" t="s">
        <v>26</v>
      </c>
      <c r="K5567" s="26">
        <v>0.296199560165405</v>
      </c>
      <c r="L5567" s="26">
        <v>2.4933099746704102E-2</v>
      </c>
      <c r="N5567">
        <f>(Tabell1[[#This Row],[TP]]+Tabell1[[#This Row],[TN]])/(Tabell1[[#This Row],[TP]]+Tabell1[[#This Row],[TN]]+Tabell1[[#This Row],[FP]]+Tabell1[[#This Row],[FN]])</f>
        <v>0.73716730038022815</v>
      </c>
      <c r="O5567">
        <f>Tabell1[[#This Row],[TP]]/(Tabell1[[#This Row],[TP]]+Tabell1[[#This Row],[FP]])</f>
        <v>0.76960784313725494</v>
      </c>
      <c r="P5567">
        <f>Tabell1[[#This Row],[TP]]/(Tabell1[[#This Row],[TP]]+Tabell1[[#This Row],[FN]])</f>
        <v>0.71169537624660018</v>
      </c>
      <c r="Q5567">
        <f>2*(Tabell1[[#This Row],[Recall]] * Tabell1[[#This Row],[Precision]]) / (Tabell1[[#This Row],[Recall]] + Tabell1[[#This Row],[Precision]])</f>
        <v>0.7395195478097033</v>
      </c>
      <c r="R5567">
        <v>785</v>
      </c>
      <c r="S5567">
        <v>766</v>
      </c>
      <c r="T5567">
        <v>235</v>
      </c>
      <c r="U5567">
        <v>318</v>
      </c>
    </row>
    <row r="5568" spans="1:21" x14ac:dyDescent="0.3">
      <c r="A5568" s="23" t="s">
        <v>48</v>
      </c>
      <c r="B5568" s="25" t="s">
        <v>22</v>
      </c>
      <c r="C5568" s="23" t="s">
        <v>40</v>
      </c>
      <c r="D5568" s="22" t="s">
        <v>27</v>
      </c>
      <c r="E5568" t="s">
        <v>28</v>
      </c>
      <c r="F5568" s="25" t="s">
        <v>30</v>
      </c>
      <c r="G5568" s="21" t="s">
        <v>29</v>
      </c>
      <c r="H5568" s="25" t="s">
        <v>26</v>
      </c>
      <c r="I5568" s="21"/>
      <c r="J5568" s="25" t="s">
        <v>26</v>
      </c>
      <c r="K5568" s="26">
        <v>0.287198066711425</v>
      </c>
      <c r="L5568" s="26">
        <v>2.5930643081665001E-2</v>
      </c>
      <c r="N5568">
        <f>(Tabell1[[#This Row],[TP]]+Tabell1[[#This Row],[TN]])/(Tabell1[[#This Row],[TP]]+Tabell1[[#This Row],[TN]]+Tabell1[[#This Row],[FP]]+Tabell1[[#This Row],[FN]])</f>
        <v>0.73716730038022815</v>
      </c>
      <c r="O5568">
        <f>Tabell1[[#This Row],[TP]]/(Tabell1[[#This Row],[TP]]+Tabell1[[#This Row],[FP]])</f>
        <v>0.76960784313725494</v>
      </c>
      <c r="P5568">
        <f>Tabell1[[#This Row],[TP]]/(Tabell1[[#This Row],[TP]]+Tabell1[[#This Row],[FN]])</f>
        <v>0.71169537624660018</v>
      </c>
      <c r="Q5568">
        <f>2*(Tabell1[[#This Row],[Recall]] * Tabell1[[#This Row],[Precision]]) / (Tabell1[[#This Row],[Recall]] + Tabell1[[#This Row],[Precision]])</f>
        <v>0.7395195478097033</v>
      </c>
      <c r="R5568">
        <v>785</v>
      </c>
      <c r="S5568">
        <v>766</v>
      </c>
      <c r="T5568">
        <v>235</v>
      </c>
      <c r="U5568">
        <v>318</v>
      </c>
    </row>
    <row r="5569" spans="1:21" x14ac:dyDescent="0.3">
      <c r="A5569" s="23" t="s">
        <v>48</v>
      </c>
      <c r="B5569" s="25" t="s">
        <v>22</v>
      </c>
      <c r="C5569" s="23" t="s">
        <v>40</v>
      </c>
      <c r="D5569" s="22" t="s">
        <v>27</v>
      </c>
      <c r="E5569" t="s">
        <v>28</v>
      </c>
      <c r="F5569" s="25" t="s">
        <v>30</v>
      </c>
      <c r="G5569" s="25" t="s">
        <v>26</v>
      </c>
      <c r="H5569" s="25" t="s">
        <v>26</v>
      </c>
      <c r="I5569" s="21"/>
      <c r="J5569" s="21" t="s">
        <v>29</v>
      </c>
      <c r="K5569" s="26">
        <v>0.30388832092285101</v>
      </c>
      <c r="L5569" s="26">
        <v>2.4930715560912999E-2</v>
      </c>
      <c r="N5569">
        <f>(Tabell1[[#This Row],[TP]]+Tabell1[[#This Row],[TN]])/(Tabell1[[#This Row],[TP]]+Tabell1[[#This Row],[TN]]+Tabell1[[#This Row],[FP]]+Tabell1[[#This Row],[FN]])</f>
        <v>0.73716730038022815</v>
      </c>
      <c r="O5569">
        <f>Tabell1[[#This Row],[TP]]/(Tabell1[[#This Row],[TP]]+Tabell1[[#This Row],[FP]])</f>
        <v>0.77120315581854049</v>
      </c>
      <c r="P5569">
        <f>Tabell1[[#This Row],[TP]]/(Tabell1[[#This Row],[TP]]+Tabell1[[#This Row],[FN]])</f>
        <v>0.70897552130553032</v>
      </c>
      <c r="Q5569">
        <f>2*(Tabell1[[#This Row],[Recall]] * Tabell1[[#This Row],[Precision]]) / (Tabell1[[#This Row],[Recall]] + Tabell1[[#This Row],[Precision]])</f>
        <v>0.73878129428436468</v>
      </c>
      <c r="R5569">
        <v>782</v>
      </c>
      <c r="S5569">
        <v>769</v>
      </c>
      <c r="T5569">
        <v>232</v>
      </c>
      <c r="U5569">
        <v>321</v>
      </c>
    </row>
    <row r="5570" spans="1:21" x14ac:dyDescent="0.3">
      <c r="A5570" s="23" t="s">
        <v>48</v>
      </c>
      <c r="B5570" s="25" t="s">
        <v>22</v>
      </c>
      <c r="C5570" s="23" t="s">
        <v>40</v>
      </c>
      <c r="D5570" s="22" t="s">
        <v>27</v>
      </c>
      <c r="E5570" t="s">
        <v>28</v>
      </c>
      <c r="F5570" s="25" t="s">
        <v>30</v>
      </c>
      <c r="G5570" s="21" t="s">
        <v>29</v>
      </c>
      <c r="H5570" s="25" t="s">
        <v>26</v>
      </c>
      <c r="I5570" s="21"/>
      <c r="J5570" s="21" t="s">
        <v>29</v>
      </c>
      <c r="K5570" s="26">
        <v>0.303781747817993</v>
      </c>
      <c r="L5570" s="26">
        <v>2.39357948303222E-2</v>
      </c>
      <c r="N5570">
        <f>(Tabell1[[#This Row],[TP]]+Tabell1[[#This Row],[TN]])/(Tabell1[[#This Row],[TP]]+Tabell1[[#This Row],[TN]]+Tabell1[[#This Row],[FP]]+Tabell1[[#This Row],[FN]])</f>
        <v>0.73716730038022815</v>
      </c>
      <c r="O5570">
        <f>Tabell1[[#This Row],[TP]]/(Tabell1[[#This Row],[TP]]+Tabell1[[#This Row],[FP]])</f>
        <v>0.77120315581854049</v>
      </c>
      <c r="P5570">
        <f>Tabell1[[#This Row],[TP]]/(Tabell1[[#This Row],[TP]]+Tabell1[[#This Row],[FN]])</f>
        <v>0.70897552130553032</v>
      </c>
      <c r="Q5570">
        <f>2*(Tabell1[[#This Row],[Recall]] * Tabell1[[#This Row],[Precision]]) / (Tabell1[[#This Row],[Recall]] + Tabell1[[#This Row],[Precision]])</f>
        <v>0.73878129428436468</v>
      </c>
      <c r="R5570">
        <v>782</v>
      </c>
      <c r="S5570">
        <v>769</v>
      </c>
      <c r="T5570">
        <v>232</v>
      </c>
      <c r="U5570">
        <v>321</v>
      </c>
    </row>
    <row r="5571" spans="1:21" x14ac:dyDescent="0.3">
      <c r="A5571" s="23" t="s">
        <v>48</v>
      </c>
      <c r="B5571" s="23" t="s">
        <v>33</v>
      </c>
      <c r="C5571" s="23" t="s">
        <v>40</v>
      </c>
      <c r="D5571" s="22" t="s">
        <v>27</v>
      </c>
      <c r="E5571" t="s">
        <v>28</v>
      </c>
      <c r="F5571" s="19" t="s">
        <v>21</v>
      </c>
      <c r="G5571" s="25" t="s">
        <v>26</v>
      </c>
      <c r="H5571" s="25" t="s">
        <v>26</v>
      </c>
      <c r="I5571" s="21"/>
      <c r="J5571" s="21" t="s">
        <v>29</v>
      </c>
      <c r="K5571" s="26">
        <v>0.39294648170471103</v>
      </c>
      <c r="L5571" s="26">
        <v>6.4822435379028306E-2</v>
      </c>
      <c r="N5571">
        <f>(Tabell1[[#This Row],[TP]]+Tabell1[[#This Row],[TN]])/(Tabell1[[#This Row],[TP]]+Tabell1[[#This Row],[TN]]+Tabell1[[#This Row],[FP]]+Tabell1[[#This Row],[FN]])</f>
        <v>0.73716730038022815</v>
      </c>
      <c r="O5571">
        <f>Tabell1[[#This Row],[TP]]/(Tabell1[[#This Row],[TP]]+Tabell1[[#This Row],[FP]])</f>
        <v>0.79443254817987152</v>
      </c>
      <c r="P5571">
        <f>Tabell1[[#This Row],[TP]]/(Tabell1[[#This Row],[TP]]+Tabell1[[#This Row],[FN]])</f>
        <v>0.67271078875793289</v>
      </c>
      <c r="Q5571">
        <f>2*(Tabell1[[#This Row],[Recall]] * Tabell1[[#This Row],[Precision]]) / (Tabell1[[#This Row],[Recall]] + Tabell1[[#This Row],[Precision]])</f>
        <v>0.72852233676975942</v>
      </c>
      <c r="R5571">
        <v>742</v>
      </c>
      <c r="S5571">
        <v>809</v>
      </c>
      <c r="T5571">
        <v>192</v>
      </c>
      <c r="U5571">
        <v>361</v>
      </c>
    </row>
    <row r="5572" spans="1:21" x14ac:dyDescent="0.3">
      <c r="A5572" s="23" t="s">
        <v>48</v>
      </c>
      <c r="B5572" s="23" t="s">
        <v>33</v>
      </c>
      <c r="C5572" s="23" t="s">
        <v>40</v>
      </c>
      <c r="D5572" s="22" t="s">
        <v>27</v>
      </c>
      <c r="E5572" t="s">
        <v>28</v>
      </c>
      <c r="F5572" s="19" t="s">
        <v>21</v>
      </c>
      <c r="G5572" s="25" t="s">
        <v>26</v>
      </c>
      <c r="H5572" s="25" t="s">
        <v>26</v>
      </c>
      <c r="I5572" s="21"/>
      <c r="J5572" s="25" t="s">
        <v>26</v>
      </c>
      <c r="K5572" s="26">
        <v>0.39195227622985801</v>
      </c>
      <c r="L5572" s="26">
        <v>6.3829898834228502E-2</v>
      </c>
      <c r="N5572">
        <f>(Tabell1[[#This Row],[TP]]+Tabell1[[#This Row],[TN]])/(Tabell1[[#This Row],[TP]]+Tabell1[[#This Row],[TN]]+Tabell1[[#This Row],[FP]]+Tabell1[[#This Row],[FN]])</f>
        <v>0.73716730038022815</v>
      </c>
      <c r="O5572">
        <f>Tabell1[[#This Row],[TP]]/(Tabell1[[#This Row],[TP]]+Tabell1[[#This Row],[FP]])</f>
        <v>0.79443254817987152</v>
      </c>
      <c r="P5572">
        <f>Tabell1[[#This Row],[TP]]/(Tabell1[[#This Row],[TP]]+Tabell1[[#This Row],[FN]])</f>
        <v>0.67271078875793289</v>
      </c>
      <c r="Q5572">
        <f>2*(Tabell1[[#This Row],[Recall]] * Tabell1[[#This Row],[Precision]]) / (Tabell1[[#This Row],[Recall]] + Tabell1[[#This Row],[Precision]])</f>
        <v>0.72852233676975942</v>
      </c>
      <c r="R5572">
        <v>742</v>
      </c>
      <c r="S5572">
        <v>809</v>
      </c>
      <c r="T5572">
        <v>192</v>
      </c>
      <c r="U5572">
        <v>361</v>
      </c>
    </row>
    <row r="5573" spans="1:21" x14ac:dyDescent="0.3">
      <c r="A5573" s="23" t="s">
        <v>48</v>
      </c>
      <c r="B5573" s="23" t="s">
        <v>33</v>
      </c>
      <c r="C5573" s="23" t="s">
        <v>40</v>
      </c>
      <c r="D5573" s="22" t="s">
        <v>27</v>
      </c>
      <c r="E5573" t="s">
        <v>28</v>
      </c>
      <c r="F5573" s="19" t="s">
        <v>21</v>
      </c>
      <c r="G5573" s="21" t="s">
        <v>29</v>
      </c>
      <c r="H5573" s="25" t="s">
        <v>26</v>
      </c>
      <c r="I5573" s="21"/>
      <c r="J5573" s="25" t="s">
        <v>26</v>
      </c>
      <c r="K5573" s="26">
        <v>0.38896203041076599</v>
      </c>
      <c r="L5573" s="26">
        <v>6.1835765838622998E-2</v>
      </c>
      <c r="N5573">
        <f>(Tabell1[[#This Row],[TP]]+Tabell1[[#This Row],[TN]])/(Tabell1[[#This Row],[TP]]+Tabell1[[#This Row],[TN]]+Tabell1[[#This Row],[FP]]+Tabell1[[#This Row],[FN]])</f>
        <v>0.73716730038022815</v>
      </c>
      <c r="O5573">
        <f>Tabell1[[#This Row],[TP]]/(Tabell1[[#This Row],[TP]]+Tabell1[[#This Row],[FP]])</f>
        <v>0.79443254817987152</v>
      </c>
      <c r="P5573">
        <f>Tabell1[[#This Row],[TP]]/(Tabell1[[#This Row],[TP]]+Tabell1[[#This Row],[FN]])</f>
        <v>0.67271078875793289</v>
      </c>
      <c r="Q5573">
        <f>2*(Tabell1[[#This Row],[Recall]] * Tabell1[[#This Row],[Precision]]) / (Tabell1[[#This Row],[Recall]] + Tabell1[[#This Row],[Precision]])</f>
        <v>0.72852233676975942</v>
      </c>
      <c r="R5573">
        <v>742</v>
      </c>
      <c r="S5573">
        <v>809</v>
      </c>
      <c r="T5573">
        <v>192</v>
      </c>
      <c r="U5573">
        <v>361</v>
      </c>
    </row>
    <row r="5574" spans="1:21" x14ac:dyDescent="0.3">
      <c r="A5574" s="23" t="s">
        <v>48</v>
      </c>
      <c r="B5574" s="23" t="s">
        <v>33</v>
      </c>
      <c r="C5574" s="23" t="s">
        <v>40</v>
      </c>
      <c r="D5574" s="22" t="s">
        <v>27</v>
      </c>
      <c r="E5574" t="s">
        <v>28</v>
      </c>
      <c r="F5574" s="19" t="s">
        <v>21</v>
      </c>
      <c r="G5574" s="21" t="s">
        <v>29</v>
      </c>
      <c r="H5574" s="25" t="s">
        <v>26</v>
      </c>
      <c r="I5574" s="21"/>
      <c r="J5574" s="21" t="s">
        <v>29</v>
      </c>
      <c r="K5574" s="26">
        <v>0.385969638824462</v>
      </c>
      <c r="L5574" s="26">
        <v>6.7823171615600503E-2</v>
      </c>
      <c r="N5574">
        <f>(Tabell1[[#This Row],[TP]]+Tabell1[[#This Row],[TN]])/(Tabell1[[#This Row],[TP]]+Tabell1[[#This Row],[TN]]+Tabell1[[#This Row],[FP]]+Tabell1[[#This Row],[FN]])</f>
        <v>0.73716730038022815</v>
      </c>
      <c r="O5574">
        <f>Tabell1[[#This Row],[TP]]/(Tabell1[[#This Row],[TP]]+Tabell1[[#This Row],[FP]])</f>
        <v>0.79443254817987152</v>
      </c>
      <c r="P5574">
        <f>Tabell1[[#This Row],[TP]]/(Tabell1[[#This Row],[TP]]+Tabell1[[#This Row],[FN]])</f>
        <v>0.67271078875793289</v>
      </c>
      <c r="Q5574">
        <f>2*(Tabell1[[#This Row],[Recall]] * Tabell1[[#This Row],[Precision]]) / (Tabell1[[#This Row],[Recall]] + Tabell1[[#This Row],[Precision]])</f>
        <v>0.72852233676975942</v>
      </c>
      <c r="R5574">
        <v>742</v>
      </c>
      <c r="S5574">
        <v>809</v>
      </c>
      <c r="T5574">
        <v>192</v>
      </c>
      <c r="U5574">
        <v>361</v>
      </c>
    </row>
    <row r="5575" spans="1:21" x14ac:dyDescent="0.3">
      <c r="A5575" s="25" t="s">
        <v>20</v>
      </c>
      <c r="B5575" s="21" t="s">
        <v>32</v>
      </c>
      <c r="C5575" s="23" t="s">
        <v>40</v>
      </c>
      <c r="D5575" s="22" t="s">
        <v>27</v>
      </c>
      <c r="E5575" t="s">
        <v>28</v>
      </c>
      <c r="F5575" s="25" t="s">
        <v>30</v>
      </c>
      <c r="G5575" s="21" t="s">
        <v>29</v>
      </c>
      <c r="H5575" s="21" t="s">
        <v>29</v>
      </c>
      <c r="I5575" s="21"/>
      <c r="J5575" s="21" t="s">
        <v>29</v>
      </c>
      <c r="K5575" s="26">
        <v>3.4003541469573899</v>
      </c>
      <c r="L5575" s="26">
        <v>0.84870123863220204</v>
      </c>
      <c r="N5575">
        <f>(Tabell1[[#This Row],[TP]]+Tabell1[[#This Row],[TN]])/(Tabell1[[#This Row],[TP]]+Tabell1[[#This Row],[TN]]+Tabell1[[#This Row],[FP]]+Tabell1[[#This Row],[FN]])</f>
        <v>0.73669201520912553</v>
      </c>
      <c r="O5575">
        <f>Tabell1[[#This Row],[TP]]/(Tabell1[[#This Row],[TP]]+Tabell1[[#This Row],[FP]])</f>
        <v>0.73931996512641673</v>
      </c>
      <c r="P5575">
        <f>Tabell1[[#This Row],[TP]]/(Tabell1[[#This Row],[TP]]+Tabell1[[#This Row],[FN]])</f>
        <v>0.76881233000906624</v>
      </c>
      <c r="Q5575">
        <f>2*(Tabell1[[#This Row],[Recall]] * Tabell1[[#This Row],[Precision]]) / (Tabell1[[#This Row],[Recall]] + Tabell1[[#This Row],[Precision]])</f>
        <v>0.75377777777777777</v>
      </c>
      <c r="R5575">
        <v>848</v>
      </c>
      <c r="S5575">
        <v>702</v>
      </c>
      <c r="T5575">
        <v>299</v>
      </c>
      <c r="U5575">
        <v>255</v>
      </c>
    </row>
    <row r="5576" spans="1:21" x14ac:dyDescent="0.3">
      <c r="A5576" s="25" t="s">
        <v>20</v>
      </c>
      <c r="B5576" s="21" t="s">
        <v>32</v>
      </c>
      <c r="C5576" s="23" t="s">
        <v>40</v>
      </c>
      <c r="D5576" s="22" t="s">
        <v>27</v>
      </c>
      <c r="E5576" t="s">
        <v>28</v>
      </c>
      <c r="F5576" s="25" t="s">
        <v>30</v>
      </c>
      <c r="G5576" s="25" t="s">
        <v>26</v>
      </c>
      <c r="H5576" s="21" t="s">
        <v>29</v>
      </c>
      <c r="I5576" s="21"/>
      <c r="J5576" s="21" t="s">
        <v>29</v>
      </c>
      <c r="K5576" s="26">
        <v>3.33598279953002</v>
      </c>
      <c r="L5576" s="26">
        <v>0.84873151779174805</v>
      </c>
      <c r="N5576">
        <f>(Tabell1[[#This Row],[TP]]+Tabell1[[#This Row],[TN]])/(Tabell1[[#This Row],[TP]]+Tabell1[[#This Row],[TN]]+Tabell1[[#This Row],[FP]]+Tabell1[[#This Row],[FN]])</f>
        <v>0.73669201520912553</v>
      </c>
      <c r="O5576">
        <f>Tabell1[[#This Row],[TP]]/(Tabell1[[#This Row],[TP]]+Tabell1[[#This Row],[FP]])</f>
        <v>0.73931996512641673</v>
      </c>
      <c r="P5576">
        <f>Tabell1[[#This Row],[TP]]/(Tabell1[[#This Row],[TP]]+Tabell1[[#This Row],[FN]])</f>
        <v>0.76881233000906624</v>
      </c>
      <c r="Q5576">
        <f>2*(Tabell1[[#This Row],[Recall]] * Tabell1[[#This Row],[Precision]]) / (Tabell1[[#This Row],[Recall]] + Tabell1[[#This Row],[Precision]])</f>
        <v>0.75377777777777777</v>
      </c>
      <c r="R5576">
        <v>848</v>
      </c>
      <c r="S5576">
        <v>702</v>
      </c>
      <c r="T5576">
        <v>299</v>
      </c>
      <c r="U5576">
        <v>255</v>
      </c>
    </row>
    <row r="5577" spans="1:21" x14ac:dyDescent="0.3">
      <c r="A5577" s="21" t="s">
        <v>31</v>
      </c>
      <c r="B5577" s="23" t="s">
        <v>33</v>
      </c>
      <c r="C5577" s="23" t="s">
        <v>40</v>
      </c>
      <c r="D5577" s="22" t="s">
        <v>27</v>
      </c>
      <c r="E5577" t="s">
        <v>28</v>
      </c>
      <c r="F5577" s="19" t="s">
        <v>21</v>
      </c>
      <c r="G5577" s="21" t="s">
        <v>29</v>
      </c>
      <c r="H5577" s="25" t="s">
        <v>26</v>
      </c>
      <c r="I5577" s="25" t="s">
        <v>25</v>
      </c>
      <c r="J5577" s="25" t="s">
        <v>26</v>
      </c>
      <c r="K5577" s="26">
        <v>350.80601096153202</v>
      </c>
      <c r="L5577" s="26">
        <v>1.26015520095825</v>
      </c>
      <c r="N5577">
        <f>(Tabell1[[#This Row],[TP]]+Tabell1[[#This Row],[TN]])/(Tabell1[[#This Row],[TP]]+Tabell1[[#This Row],[TN]]+Tabell1[[#This Row],[FP]]+Tabell1[[#This Row],[FN]])</f>
        <v>0.73621673003802279</v>
      </c>
      <c r="O5577">
        <f>Tabell1[[#This Row],[TP]]/(Tabell1[[#This Row],[TP]]+Tabell1[[#This Row],[FP]])</f>
        <v>0.72385620915032678</v>
      </c>
      <c r="P5577">
        <f>Tabell1[[#This Row],[TP]]/(Tabell1[[#This Row],[TP]]+Tabell1[[#This Row],[FN]])</f>
        <v>0.8032638259292838</v>
      </c>
      <c r="Q5577">
        <f>2*(Tabell1[[#This Row],[Recall]] * Tabell1[[#This Row],[Precision]]) / (Tabell1[[#This Row],[Recall]] + Tabell1[[#This Row],[Precision]])</f>
        <v>0.761495487752471</v>
      </c>
      <c r="R5577">
        <v>886</v>
      </c>
      <c r="S5577">
        <v>663</v>
      </c>
      <c r="T5577">
        <v>338</v>
      </c>
      <c r="U5577">
        <v>217</v>
      </c>
    </row>
    <row r="5578" spans="1:21" x14ac:dyDescent="0.3">
      <c r="A5578" s="21" t="s">
        <v>31</v>
      </c>
      <c r="B5578" s="21" t="s">
        <v>32</v>
      </c>
      <c r="C5578" s="23" t="s">
        <v>40</v>
      </c>
      <c r="D5578" s="22" t="s">
        <v>27</v>
      </c>
      <c r="E5578" t="s">
        <v>28</v>
      </c>
      <c r="F5578" s="19" t="s">
        <v>21</v>
      </c>
      <c r="G5578" s="21" t="s">
        <v>29</v>
      </c>
      <c r="H5578" s="25" t="s">
        <v>26</v>
      </c>
      <c r="I5578" s="21"/>
      <c r="J5578" s="21" t="s">
        <v>29</v>
      </c>
      <c r="K5578" s="26">
        <v>0.77912402153015103</v>
      </c>
      <c r="L5578" s="26">
        <v>4.2329549789428697E-2</v>
      </c>
      <c r="N5578">
        <f>(Tabell1[[#This Row],[TP]]+Tabell1[[#This Row],[TN]])/(Tabell1[[#This Row],[TP]]+Tabell1[[#This Row],[TN]]+Tabell1[[#This Row],[FP]]+Tabell1[[#This Row],[FN]])</f>
        <v>0.73621673003802279</v>
      </c>
      <c r="O5578">
        <f>Tabell1[[#This Row],[TP]]/(Tabell1[[#This Row],[TP]]+Tabell1[[#This Row],[FP]])</f>
        <v>0.75512104283054005</v>
      </c>
      <c r="P5578">
        <f>Tabell1[[#This Row],[TP]]/(Tabell1[[#This Row],[TP]]+Tabell1[[#This Row],[FN]])</f>
        <v>0.73526745240253855</v>
      </c>
      <c r="Q5578">
        <f>2*(Tabell1[[#This Row],[Recall]] * Tabell1[[#This Row],[Precision]]) / (Tabell1[[#This Row],[Recall]] + Tabell1[[#This Row],[Precision]])</f>
        <v>0.74506201194304089</v>
      </c>
      <c r="R5578">
        <v>811</v>
      </c>
      <c r="S5578">
        <v>738</v>
      </c>
      <c r="T5578">
        <v>263</v>
      </c>
      <c r="U5578">
        <v>292</v>
      </c>
    </row>
    <row r="5579" spans="1:21" x14ac:dyDescent="0.3">
      <c r="A5579" s="25" t="s">
        <v>20</v>
      </c>
      <c r="B5579" s="23" t="s">
        <v>33</v>
      </c>
      <c r="C5579" s="23" t="s">
        <v>40</v>
      </c>
      <c r="D5579" s="22" t="s">
        <v>27</v>
      </c>
      <c r="E5579" t="s">
        <v>28</v>
      </c>
      <c r="F5579" s="25" t="s">
        <v>30</v>
      </c>
      <c r="G5579" s="25" t="s">
        <v>26</v>
      </c>
      <c r="H5579" s="21" t="s">
        <v>29</v>
      </c>
      <c r="I5579" s="21"/>
      <c r="J5579" s="21" t="s">
        <v>29</v>
      </c>
      <c r="K5579" s="26">
        <v>4.6427359580993599</v>
      </c>
      <c r="L5579" s="26">
        <v>1.2107336521148599</v>
      </c>
      <c r="N5579">
        <f>(Tabell1[[#This Row],[TP]]+Tabell1[[#This Row],[TN]])/(Tabell1[[#This Row],[TP]]+Tabell1[[#This Row],[TN]]+Tabell1[[#This Row],[FP]]+Tabell1[[#This Row],[FN]])</f>
        <v>0.73621673003802279</v>
      </c>
      <c r="O5579">
        <f>Tabell1[[#This Row],[TP]]/(Tabell1[[#This Row],[TP]]+Tabell1[[#This Row],[FP]])</f>
        <v>0.80512249443207129</v>
      </c>
      <c r="P5579">
        <f>Tabell1[[#This Row],[TP]]/(Tabell1[[#This Row],[TP]]+Tabell1[[#This Row],[FN]])</f>
        <v>0.6554850407978241</v>
      </c>
      <c r="Q5579">
        <f>2*(Tabell1[[#This Row],[Recall]] * Tabell1[[#This Row],[Precision]]) / (Tabell1[[#This Row],[Recall]] + Tabell1[[#This Row],[Precision]])</f>
        <v>0.72263868065967019</v>
      </c>
      <c r="R5579">
        <v>723</v>
      </c>
      <c r="S5579">
        <v>826</v>
      </c>
      <c r="T5579">
        <v>175</v>
      </c>
      <c r="U5579">
        <v>380</v>
      </c>
    </row>
    <row r="5580" spans="1:21" x14ac:dyDescent="0.3">
      <c r="A5580" s="25" t="s">
        <v>20</v>
      </c>
      <c r="B5580" s="23" t="s">
        <v>33</v>
      </c>
      <c r="C5580" s="23" t="s">
        <v>40</v>
      </c>
      <c r="D5580" s="22" t="s">
        <v>27</v>
      </c>
      <c r="E5580" t="s">
        <v>28</v>
      </c>
      <c r="F5580" s="25" t="s">
        <v>30</v>
      </c>
      <c r="G5580" s="21" t="s">
        <v>29</v>
      </c>
      <c r="H5580" s="21" t="s">
        <v>29</v>
      </c>
      <c r="I5580" s="21"/>
      <c r="J5580" s="21" t="s">
        <v>29</v>
      </c>
      <c r="K5580" s="26">
        <v>4.58029913902282</v>
      </c>
      <c r="L5580" s="26">
        <v>1.2126481533050499</v>
      </c>
      <c r="N5580">
        <f>(Tabell1[[#This Row],[TP]]+Tabell1[[#This Row],[TN]])/(Tabell1[[#This Row],[TP]]+Tabell1[[#This Row],[TN]]+Tabell1[[#This Row],[FP]]+Tabell1[[#This Row],[FN]])</f>
        <v>0.73621673003802279</v>
      </c>
      <c r="O5580">
        <f>Tabell1[[#This Row],[TP]]/(Tabell1[[#This Row],[TP]]+Tabell1[[#This Row],[FP]])</f>
        <v>0.80512249443207129</v>
      </c>
      <c r="P5580">
        <f>Tabell1[[#This Row],[TP]]/(Tabell1[[#This Row],[TP]]+Tabell1[[#This Row],[FN]])</f>
        <v>0.6554850407978241</v>
      </c>
      <c r="Q5580">
        <f>2*(Tabell1[[#This Row],[Recall]] * Tabell1[[#This Row],[Precision]]) / (Tabell1[[#This Row],[Recall]] + Tabell1[[#This Row],[Precision]])</f>
        <v>0.72263868065967019</v>
      </c>
      <c r="R5580">
        <v>723</v>
      </c>
      <c r="S5580">
        <v>826</v>
      </c>
      <c r="T5580">
        <v>175</v>
      </c>
      <c r="U5580">
        <v>380</v>
      </c>
    </row>
    <row r="5581" spans="1:21" x14ac:dyDescent="0.3">
      <c r="A5581" s="25" t="s">
        <v>20</v>
      </c>
      <c r="B5581" s="23" t="s">
        <v>33</v>
      </c>
      <c r="C5581" s="24" t="s">
        <v>38</v>
      </c>
      <c r="D5581" s="22" t="s">
        <v>27</v>
      </c>
      <c r="E5581" t="s">
        <v>28</v>
      </c>
      <c r="F5581" s="19" t="s">
        <v>21</v>
      </c>
      <c r="G5581" s="25" t="s">
        <v>26</v>
      </c>
      <c r="H5581" s="21" t="s">
        <v>29</v>
      </c>
      <c r="I5581" s="21"/>
      <c r="J5581" s="25" t="s">
        <v>26</v>
      </c>
      <c r="K5581" s="26">
        <v>1.3176631927490201</v>
      </c>
      <c r="L5581" s="26">
        <v>0.40113115310668901</v>
      </c>
      <c r="N5581">
        <f>(Tabell1[[#This Row],[TP]]+Tabell1[[#This Row],[TN]])/(Tabell1[[#This Row],[TP]]+Tabell1[[#This Row],[TN]]+Tabell1[[#This Row],[FP]]+Tabell1[[#This Row],[FN]])</f>
        <v>0.73574144486692017</v>
      </c>
      <c r="O5581">
        <f>Tabell1[[#This Row],[TP]]/(Tabell1[[#This Row],[TP]]+Tabell1[[#This Row],[FP]])</f>
        <v>0.72547403132728772</v>
      </c>
      <c r="P5581">
        <f>Tabell1[[#This Row],[TP]]/(Tabell1[[#This Row],[TP]]+Tabell1[[#This Row],[FN]])</f>
        <v>0.79782411604714421</v>
      </c>
      <c r="Q5581">
        <f>2*(Tabell1[[#This Row],[Recall]] * Tabell1[[#This Row],[Precision]]) / (Tabell1[[#This Row],[Recall]] + Tabell1[[#This Row],[Precision]])</f>
        <v>0.75993091537133006</v>
      </c>
      <c r="R5581">
        <v>880</v>
      </c>
      <c r="S5581">
        <v>668</v>
      </c>
      <c r="T5581">
        <v>333</v>
      </c>
      <c r="U5581">
        <v>223</v>
      </c>
    </row>
    <row r="5582" spans="1:21" x14ac:dyDescent="0.3">
      <c r="A5582" s="25" t="s">
        <v>20</v>
      </c>
      <c r="B5582" s="23" t="s">
        <v>33</v>
      </c>
      <c r="C5582" s="24" t="s">
        <v>38</v>
      </c>
      <c r="D5582" s="22" t="s">
        <v>27</v>
      </c>
      <c r="E5582" t="s">
        <v>28</v>
      </c>
      <c r="F5582" s="19" t="s">
        <v>21</v>
      </c>
      <c r="G5582" s="21" t="s">
        <v>29</v>
      </c>
      <c r="H5582" s="21" t="s">
        <v>29</v>
      </c>
      <c r="I5582" s="21"/>
      <c r="J5582" s="25" t="s">
        <v>26</v>
      </c>
      <c r="K5582" s="26">
        <v>1.3144958019256501</v>
      </c>
      <c r="L5582" s="26">
        <v>0.39993262290954501</v>
      </c>
      <c r="N5582">
        <f>(Tabell1[[#This Row],[TP]]+Tabell1[[#This Row],[TN]])/(Tabell1[[#This Row],[TP]]+Tabell1[[#This Row],[TN]]+Tabell1[[#This Row],[FP]]+Tabell1[[#This Row],[FN]])</f>
        <v>0.73574144486692017</v>
      </c>
      <c r="O5582">
        <f>Tabell1[[#This Row],[TP]]/(Tabell1[[#This Row],[TP]]+Tabell1[[#This Row],[FP]])</f>
        <v>0.72547403132728772</v>
      </c>
      <c r="P5582">
        <f>Tabell1[[#This Row],[TP]]/(Tabell1[[#This Row],[TP]]+Tabell1[[#This Row],[FN]])</f>
        <v>0.79782411604714421</v>
      </c>
      <c r="Q5582">
        <f>2*(Tabell1[[#This Row],[Recall]] * Tabell1[[#This Row],[Precision]]) / (Tabell1[[#This Row],[Recall]] + Tabell1[[#This Row],[Precision]])</f>
        <v>0.75993091537133006</v>
      </c>
      <c r="R5582">
        <v>880</v>
      </c>
      <c r="S5582">
        <v>668</v>
      </c>
      <c r="T5582">
        <v>333</v>
      </c>
      <c r="U5582">
        <v>223</v>
      </c>
    </row>
    <row r="5583" spans="1:21" x14ac:dyDescent="0.3">
      <c r="A5583" s="21" t="s">
        <v>31</v>
      </c>
      <c r="B5583" s="21" t="s">
        <v>32</v>
      </c>
      <c r="C5583" s="23" t="s">
        <v>40</v>
      </c>
      <c r="D5583" s="22" t="s">
        <v>27</v>
      </c>
      <c r="E5583" t="s">
        <v>28</v>
      </c>
      <c r="F5583" s="19" t="s">
        <v>21</v>
      </c>
      <c r="G5583" s="21" t="s">
        <v>29</v>
      </c>
      <c r="H5583" s="21" t="s">
        <v>29</v>
      </c>
      <c r="I5583" s="21"/>
      <c r="J5583" s="21" t="s">
        <v>29</v>
      </c>
      <c r="K5583" s="26">
        <v>0.74306631088256803</v>
      </c>
      <c r="L5583" s="26">
        <v>4.1089534759521401E-2</v>
      </c>
      <c r="N5583">
        <f>(Tabell1[[#This Row],[TP]]+Tabell1[[#This Row],[TN]])/(Tabell1[[#This Row],[TP]]+Tabell1[[#This Row],[TN]]+Tabell1[[#This Row],[FP]]+Tabell1[[#This Row],[FN]])</f>
        <v>0.73526615969581754</v>
      </c>
      <c r="O5583">
        <f>Tabell1[[#This Row],[TP]]/(Tabell1[[#This Row],[TP]]+Tabell1[[#This Row],[FP]])</f>
        <v>0.74863387978142082</v>
      </c>
      <c r="P5583">
        <f>Tabell1[[#This Row],[TP]]/(Tabell1[[#This Row],[TP]]+Tabell1[[#This Row],[FN]])</f>
        <v>0.74524025385312787</v>
      </c>
      <c r="Q5583">
        <f>2*(Tabell1[[#This Row],[Recall]] * Tabell1[[#This Row],[Precision]]) / (Tabell1[[#This Row],[Recall]] + Tabell1[[#This Row],[Precision]])</f>
        <v>0.7469332121762835</v>
      </c>
      <c r="R5583">
        <v>822</v>
      </c>
      <c r="S5583">
        <v>725</v>
      </c>
      <c r="T5583">
        <v>276</v>
      </c>
      <c r="U5583">
        <v>281</v>
      </c>
    </row>
    <row r="5584" spans="1:21" x14ac:dyDescent="0.3">
      <c r="A5584" s="25" t="s">
        <v>20</v>
      </c>
      <c r="B5584" s="21" t="s">
        <v>32</v>
      </c>
      <c r="C5584" s="23" t="s">
        <v>40</v>
      </c>
      <c r="D5584" s="22" t="s">
        <v>27</v>
      </c>
      <c r="E5584" t="s">
        <v>28</v>
      </c>
      <c r="F5584" s="25" t="s">
        <v>30</v>
      </c>
      <c r="G5584" s="21" t="s">
        <v>29</v>
      </c>
      <c r="H5584" s="25" t="s">
        <v>26</v>
      </c>
      <c r="I5584" s="25" t="s">
        <v>25</v>
      </c>
      <c r="J5584" s="21" t="s">
        <v>29</v>
      </c>
      <c r="K5584" s="26">
        <v>3.15162754058837</v>
      </c>
      <c r="L5584" s="26">
        <v>0.78190994262695301</v>
      </c>
      <c r="N5584">
        <f>(Tabell1[[#This Row],[TP]]+Tabell1[[#This Row],[TN]])/(Tabell1[[#This Row],[TP]]+Tabell1[[#This Row],[TN]]+Tabell1[[#This Row],[FP]]+Tabell1[[#This Row],[FN]])</f>
        <v>0.73526615969581754</v>
      </c>
      <c r="O5584">
        <f>Tabell1[[#This Row],[TP]]/(Tabell1[[#This Row],[TP]]+Tabell1[[#This Row],[FP]])</f>
        <v>0.815242494226328</v>
      </c>
      <c r="P5584">
        <f>Tabell1[[#This Row],[TP]]/(Tabell1[[#This Row],[TP]]+Tabell1[[#This Row],[FN]])</f>
        <v>0.64007252946509519</v>
      </c>
      <c r="Q5584">
        <f>2*(Tabell1[[#This Row],[Recall]] * Tabell1[[#This Row],[Precision]]) / (Tabell1[[#This Row],[Recall]] + Tabell1[[#This Row],[Precision]])</f>
        <v>0.71711528694768922</v>
      </c>
      <c r="R5584">
        <v>706</v>
      </c>
      <c r="S5584">
        <v>841</v>
      </c>
      <c r="T5584">
        <v>160</v>
      </c>
      <c r="U5584">
        <v>397</v>
      </c>
    </row>
    <row r="5585" spans="1:21" x14ac:dyDescent="0.3">
      <c r="A5585" s="25" t="s">
        <v>20</v>
      </c>
      <c r="B5585" s="21" t="s">
        <v>32</v>
      </c>
      <c r="C5585" s="23" t="s">
        <v>40</v>
      </c>
      <c r="D5585" s="22" t="s">
        <v>27</v>
      </c>
      <c r="E5585" t="s">
        <v>28</v>
      </c>
      <c r="F5585" s="25" t="s">
        <v>30</v>
      </c>
      <c r="G5585" s="25" t="s">
        <v>26</v>
      </c>
      <c r="H5585" s="25" t="s">
        <v>26</v>
      </c>
      <c r="I5585" s="25" t="s">
        <v>25</v>
      </c>
      <c r="J5585" s="21" t="s">
        <v>29</v>
      </c>
      <c r="K5585" s="26">
        <v>3.1360497474670401</v>
      </c>
      <c r="L5585" s="26">
        <v>0.78724670410156194</v>
      </c>
      <c r="N5585">
        <f>(Tabell1[[#This Row],[TP]]+Tabell1[[#This Row],[TN]])/(Tabell1[[#This Row],[TP]]+Tabell1[[#This Row],[TN]]+Tabell1[[#This Row],[FP]]+Tabell1[[#This Row],[FN]])</f>
        <v>0.73526615969581754</v>
      </c>
      <c r="O5585">
        <f>Tabell1[[#This Row],[TP]]/(Tabell1[[#This Row],[TP]]+Tabell1[[#This Row],[FP]])</f>
        <v>0.815242494226328</v>
      </c>
      <c r="P5585">
        <f>Tabell1[[#This Row],[TP]]/(Tabell1[[#This Row],[TP]]+Tabell1[[#This Row],[FN]])</f>
        <v>0.64007252946509519</v>
      </c>
      <c r="Q5585">
        <f>2*(Tabell1[[#This Row],[Recall]] * Tabell1[[#This Row],[Precision]]) / (Tabell1[[#This Row],[Recall]] + Tabell1[[#This Row],[Precision]])</f>
        <v>0.71711528694768922</v>
      </c>
      <c r="R5585">
        <v>706</v>
      </c>
      <c r="S5585">
        <v>841</v>
      </c>
      <c r="T5585">
        <v>160</v>
      </c>
      <c r="U5585">
        <v>397</v>
      </c>
    </row>
    <row r="5586" spans="1:21" x14ac:dyDescent="0.3">
      <c r="A5586" s="25" t="s">
        <v>20</v>
      </c>
      <c r="B5586" s="21" t="s">
        <v>32</v>
      </c>
      <c r="C5586" s="23" t="s">
        <v>40</v>
      </c>
      <c r="D5586" s="22" t="s">
        <v>27</v>
      </c>
      <c r="E5586" t="s">
        <v>28</v>
      </c>
      <c r="F5586" s="25" t="s">
        <v>30</v>
      </c>
      <c r="G5586" s="25" t="s">
        <v>26</v>
      </c>
      <c r="H5586" s="25" t="s">
        <v>26</v>
      </c>
      <c r="I5586" s="21"/>
      <c r="J5586" s="21" t="s">
        <v>29</v>
      </c>
      <c r="K5586" s="26">
        <v>3.5020565986633301</v>
      </c>
      <c r="L5586" s="26">
        <v>0.87167000770568803</v>
      </c>
      <c r="N5586">
        <f>(Tabell1[[#This Row],[TP]]+Tabell1[[#This Row],[TN]])/(Tabell1[[#This Row],[TP]]+Tabell1[[#This Row],[TN]]+Tabell1[[#This Row],[FP]]+Tabell1[[#This Row],[FN]])</f>
        <v>0.73431558935361219</v>
      </c>
      <c r="O5586">
        <f>Tabell1[[#This Row],[TP]]/(Tabell1[[#This Row],[TP]]+Tabell1[[#This Row],[FP]])</f>
        <v>0.75954198473282442</v>
      </c>
      <c r="P5586">
        <f>Tabell1[[#This Row],[TP]]/(Tabell1[[#This Row],[TP]]+Tabell1[[#This Row],[FN]])</f>
        <v>0.72166817769718949</v>
      </c>
      <c r="Q5586">
        <f>2*(Tabell1[[#This Row],[Recall]] * Tabell1[[#This Row],[Precision]]) / (Tabell1[[#This Row],[Recall]] + Tabell1[[#This Row],[Precision]])</f>
        <v>0.74012087401208748</v>
      </c>
      <c r="R5586">
        <v>796</v>
      </c>
      <c r="S5586">
        <v>749</v>
      </c>
      <c r="T5586">
        <v>252</v>
      </c>
      <c r="U5586">
        <v>307</v>
      </c>
    </row>
    <row r="5587" spans="1:21" x14ac:dyDescent="0.3">
      <c r="A5587" s="25" t="s">
        <v>20</v>
      </c>
      <c r="B5587" s="21" t="s">
        <v>32</v>
      </c>
      <c r="C5587" s="23" t="s">
        <v>40</v>
      </c>
      <c r="D5587" s="22" t="s">
        <v>27</v>
      </c>
      <c r="E5587" t="s">
        <v>28</v>
      </c>
      <c r="F5587" s="25" t="s">
        <v>30</v>
      </c>
      <c r="G5587" s="21" t="s">
        <v>29</v>
      </c>
      <c r="H5587" s="25" t="s">
        <v>26</v>
      </c>
      <c r="I5587" s="21"/>
      <c r="J5587" s="21" t="s">
        <v>29</v>
      </c>
      <c r="K5587" s="26">
        <v>3.4369077682495099</v>
      </c>
      <c r="L5587" s="26">
        <v>0.87762379646301203</v>
      </c>
      <c r="N5587">
        <f>(Tabell1[[#This Row],[TP]]+Tabell1[[#This Row],[TN]])/(Tabell1[[#This Row],[TP]]+Tabell1[[#This Row],[TN]]+Tabell1[[#This Row],[FP]]+Tabell1[[#This Row],[FN]])</f>
        <v>0.73431558935361219</v>
      </c>
      <c r="O5587">
        <f>Tabell1[[#This Row],[TP]]/(Tabell1[[#This Row],[TP]]+Tabell1[[#This Row],[FP]])</f>
        <v>0.75954198473282442</v>
      </c>
      <c r="P5587">
        <f>Tabell1[[#This Row],[TP]]/(Tabell1[[#This Row],[TP]]+Tabell1[[#This Row],[FN]])</f>
        <v>0.72166817769718949</v>
      </c>
      <c r="Q5587">
        <f>2*(Tabell1[[#This Row],[Recall]] * Tabell1[[#This Row],[Precision]]) / (Tabell1[[#This Row],[Recall]] + Tabell1[[#This Row],[Precision]])</f>
        <v>0.74012087401208748</v>
      </c>
      <c r="R5587">
        <v>796</v>
      </c>
      <c r="S5587">
        <v>749</v>
      </c>
      <c r="T5587">
        <v>252</v>
      </c>
      <c r="U5587">
        <v>307</v>
      </c>
    </row>
    <row r="5588" spans="1:21" x14ac:dyDescent="0.3">
      <c r="A5588" s="21" t="s">
        <v>31</v>
      </c>
      <c r="B5588" s="25" t="s">
        <v>22</v>
      </c>
      <c r="C5588" s="23" t="s">
        <v>40</v>
      </c>
      <c r="D5588" s="22" t="s">
        <v>27</v>
      </c>
      <c r="E5588" t="s">
        <v>28</v>
      </c>
      <c r="F5588" s="19" t="s">
        <v>21</v>
      </c>
      <c r="G5588" s="25" t="s">
        <v>26</v>
      </c>
      <c r="H5588" s="25" t="s">
        <v>26</v>
      </c>
      <c r="I5588" s="21"/>
      <c r="J5588" s="25" t="s">
        <v>26</v>
      </c>
      <c r="K5588" s="26">
        <v>2.3032045364379798</v>
      </c>
      <c r="L5588" s="26">
        <v>0.15458655357360801</v>
      </c>
      <c r="N5588">
        <f>(Tabell1[[#This Row],[TP]]+Tabell1[[#This Row],[TN]])/(Tabell1[[#This Row],[TP]]+Tabell1[[#This Row],[TN]]+Tabell1[[#This Row],[FP]]+Tabell1[[#This Row],[FN]])</f>
        <v>0.73431558935361219</v>
      </c>
      <c r="O5588">
        <f>Tabell1[[#This Row],[TP]]/(Tabell1[[#This Row],[TP]]+Tabell1[[#This Row],[FP]])</f>
        <v>0.76614481409001955</v>
      </c>
      <c r="P5588">
        <f>Tabell1[[#This Row],[TP]]/(Tabell1[[#This Row],[TP]]+Tabell1[[#This Row],[FN]])</f>
        <v>0.70988213961922031</v>
      </c>
      <c r="Q5588">
        <f>2*(Tabell1[[#This Row],[Recall]] * Tabell1[[#This Row],[Precision]]) / (Tabell1[[#This Row],[Recall]] + Tabell1[[#This Row],[Precision]])</f>
        <v>0.73694117647058832</v>
      </c>
      <c r="R5588">
        <v>783</v>
      </c>
      <c r="S5588">
        <v>762</v>
      </c>
      <c r="T5588">
        <v>239</v>
      </c>
      <c r="U5588">
        <v>320</v>
      </c>
    </row>
    <row r="5589" spans="1:21" x14ac:dyDescent="0.3">
      <c r="A5589" s="21" t="s">
        <v>31</v>
      </c>
      <c r="B5589" s="21" t="s">
        <v>32</v>
      </c>
      <c r="C5589" s="23" t="s">
        <v>40</v>
      </c>
      <c r="D5589" s="22" t="s">
        <v>27</v>
      </c>
      <c r="E5589" t="s">
        <v>28</v>
      </c>
      <c r="F5589" s="19" t="s">
        <v>21</v>
      </c>
      <c r="G5589" s="25" t="s">
        <v>26</v>
      </c>
      <c r="H5589" s="25" t="s">
        <v>26</v>
      </c>
      <c r="I5589" s="21"/>
      <c r="J5589" s="21" t="s">
        <v>29</v>
      </c>
      <c r="K5589" s="26">
        <v>0.53867840766906705</v>
      </c>
      <c r="L5589" s="26">
        <v>4.2629957199096603E-2</v>
      </c>
      <c r="N5589">
        <f>(Tabell1[[#This Row],[TP]]+Tabell1[[#This Row],[TN]])/(Tabell1[[#This Row],[TP]]+Tabell1[[#This Row],[TN]]+Tabell1[[#This Row],[FP]]+Tabell1[[#This Row],[FN]])</f>
        <v>0.73384030418250945</v>
      </c>
      <c r="O5589">
        <f>Tabell1[[#This Row],[TP]]/(Tabell1[[#This Row],[TP]]+Tabell1[[#This Row],[FP]])</f>
        <v>0.75208913649025066</v>
      </c>
      <c r="P5589">
        <f>Tabell1[[#This Row],[TP]]/(Tabell1[[#This Row],[TP]]+Tabell1[[#This Row],[FN]])</f>
        <v>0.73436083408884856</v>
      </c>
      <c r="Q5589">
        <f>2*(Tabell1[[#This Row],[Recall]] * Tabell1[[#This Row],[Precision]]) / (Tabell1[[#This Row],[Recall]] + Tabell1[[#This Row],[Precision]])</f>
        <v>0.74311926605504586</v>
      </c>
      <c r="R5589">
        <v>810</v>
      </c>
      <c r="S5589">
        <v>734</v>
      </c>
      <c r="T5589">
        <v>267</v>
      </c>
      <c r="U5589">
        <v>293</v>
      </c>
    </row>
    <row r="5590" spans="1:21" x14ac:dyDescent="0.3">
      <c r="A5590" s="21" t="s">
        <v>31</v>
      </c>
      <c r="B5590" s="25" t="s">
        <v>22</v>
      </c>
      <c r="C5590" s="23" t="s">
        <v>40</v>
      </c>
      <c r="D5590" s="22" t="s">
        <v>27</v>
      </c>
      <c r="E5590" t="s">
        <v>28</v>
      </c>
      <c r="F5590" s="19" t="s">
        <v>21</v>
      </c>
      <c r="G5590" s="21" t="s">
        <v>29</v>
      </c>
      <c r="H5590" s="21" t="s">
        <v>29</v>
      </c>
      <c r="I5590" s="21"/>
      <c r="J5590" s="25" t="s">
        <v>26</v>
      </c>
      <c r="K5590" s="26">
        <v>2.5961122512817298</v>
      </c>
      <c r="L5590" s="26">
        <v>0.15757918357849099</v>
      </c>
      <c r="N5590">
        <f>(Tabell1[[#This Row],[TP]]+Tabell1[[#This Row],[TN]])/(Tabell1[[#This Row],[TP]]+Tabell1[[#This Row],[TN]]+Tabell1[[#This Row],[FP]]+Tabell1[[#This Row],[FN]])</f>
        <v>0.73384030418250945</v>
      </c>
      <c r="O5590">
        <f>Tabell1[[#This Row],[TP]]/(Tabell1[[#This Row],[TP]]+Tabell1[[#This Row],[FP]])</f>
        <v>0.77177177177177181</v>
      </c>
      <c r="P5590">
        <f>Tabell1[[#This Row],[TP]]/(Tabell1[[#This Row],[TP]]+Tabell1[[#This Row],[FN]])</f>
        <v>0.69900271985494111</v>
      </c>
      <c r="Q5590">
        <f>2*(Tabell1[[#This Row],[Recall]] * Tabell1[[#This Row],[Precision]]) / (Tabell1[[#This Row],[Recall]] + Tabell1[[#This Row],[Precision]])</f>
        <v>0.73358705994291151</v>
      </c>
      <c r="R5590">
        <v>771</v>
      </c>
      <c r="S5590">
        <v>773</v>
      </c>
      <c r="T5590">
        <v>228</v>
      </c>
      <c r="U5590">
        <v>332</v>
      </c>
    </row>
    <row r="5591" spans="1:21" x14ac:dyDescent="0.3">
      <c r="A5591" s="21" t="s">
        <v>31</v>
      </c>
      <c r="B5591" s="25" t="s">
        <v>22</v>
      </c>
      <c r="C5591" s="23" t="s">
        <v>40</v>
      </c>
      <c r="D5591" s="22" t="s">
        <v>27</v>
      </c>
      <c r="E5591" t="s">
        <v>28</v>
      </c>
      <c r="F5591" s="19" t="s">
        <v>21</v>
      </c>
      <c r="G5591" s="21" t="s">
        <v>29</v>
      </c>
      <c r="H5591" s="21" t="s">
        <v>29</v>
      </c>
      <c r="I5591" s="25" t="s">
        <v>25</v>
      </c>
      <c r="J5591" s="25" t="s">
        <v>26</v>
      </c>
      <c r="K5591" s="26">
        <v>2.5491383075714098</v>
      </c>
      <c r="L5591" s="26">
        <v>0.15857648849487299</v>
      </c>
      <c r="N5591">
        <f>(Tabell1[[#This Row],[TP]]+Tabell1[[#This Row],[TN]])/(Tabell1[[#This Row],[TP]]+Tabell1[[#This Row],[TN]]+Tabell1[[#This Row],[FP]]+Tabell1[[#This Row],[FN]])</f>
        <v>0.73384030418250945</v>
      </c>
      <c r="O5591">
        <f>Tabell1[[#This Row],[TP]]/(Tabell1[[#This Row],[TP]]+Tabell1[[#This Row],[FP]])</f>
        <v>0.77231695085255769</v>
      </c>
      <c r="P5591">
        <f>Tabell1[[#This Row],[TP]]/(Tabell1[[#This Row],[TP]]+Tabell1[[#This Row],[FN]])</f>
        <v>0.69809610154125112</v>
      </c>
      <c r="Q5591">
        <f>2*(Tabell1[[#This Row],[Recall]] * Tabell1[[#This Row],[Precision]]) / (Tabell1[[#This Row],[Recall]] + Tabell1[[#This Row],[Precision]])</f>
        <v>0.73333333333333328</v>
      </c>
      <c r="R5591">
        <v>770</v>
      </c>
      <c r="S5591">
        <v>774</v>
      </c>
      <c r="T5591">
        <v>227</v>
      </c>
      <c r="U5591">
        <v>333</v>
      </c>
    </row>
    <row r="5592" spans="1:21" x14ac:dyDescent="0.3">
      <c r="A5592" s="25" t="s">
        <v>20</v>
      </c>
      <c r="B5592" s="23" t="s">
        <v>33</v>
      </c>
      <c r="C5592" s="23" t="s">
        <v>40</v>
      </c>
      <c r="D5592" s="22" t="s">
        <v>27</v>
      </c>
      <c r="E5592" t="s">
        <v>28</v>
      </c>
      <c r="F5592" s="25" t="s">
        <v>30</v>
      </c>
      <c r="G5592" s="21" t="s">
        <v>29</v>
      </c>
      <c r="H5592" s="25" t="s">
        <v>26</v>
      </c>
      <c r="I5592" s="21"/>
      <c r="J5592" s="25" t="s">
        <v>26</v>
      </c>
      <c r="K5592" s="26">
        <v>3.4167568683624201</v>
      </c>
      <c r="L5592" s="26">
        <v>0.97742223739624001</v>
      </c>
      <c r="N5592">
        <f>(Tabell1[[#This Row],[TP]]+Tabell1[[#This Row],[TN]])/(Tabell1[[#This Row],[TP]]+Tabell1[[#This Row],[TN]]+Tabell1[[#This Row],[FP]]+Tabell1[[#This Row],[FN]])</f>
        <v>0.73384030418250945</v>
      </c>
      <c r="O5592">
        <f>Tabell1[[#This Row],[TP]]/(Tabell1[[#This Row],[TP]]+Tabell1[[#This Row],[FP]])</f>
        <v>0.79867986798679869</v>
      </c>
      <c r="P5592">
        <f>Tabell1[[#This Row],[TP]]/(Tabell1[[#This Row],[TP]]+Tabell1[[#This Row],[FN]])</f>
        <v>0.65820489573889396</v>
      </c>
      <c r="Q5592">
        <f>2*(Tabell1[[#This Row],[Recall]] * Tabell1[[#This Row],[Precision]]) / (Tabell1[[#This Row],[Recall]] + Tabell1[[#This Row],[Precision]])</f>
        <v>0.7216699801192844</v>
      </c>
      <c r="R5592">
        <v>726</v>
      </c>
      <c r="S5592">
        <v>818</v>
      </c>
      <c r="T5592">
        <v>183</v>
      </c>
      <c r="U5592">
        <v>377</v>
      </c>
    </row>
    <row r="5593" spans="1:21" x14ac:dyDescent="0.3">
      <c r="A5593" s="25" t="s">
        <v>20</v>
      </c>
      <c r="B5593" s="23" t="s">
        <v>33</v>
      </c>
      <c r="C5593" s="23" t="s">
        <v>40</v>
      </c>
      <c r="D5593" s="22" t="s">
        <v>27</v>
      </c>
      <c r="E5593" t="s">
        <v>28</v>
      </c>
      <c r="F5593" s="25" t="s">
        <v>30</v>
      </c>
      <c r="G5593" s="25" t="s">
        <v>26</v>
      </c>
      <c r="H5593" s="25" t="s">
        <v>26</v>
      </c>
      <c r="I5593" s="21"/>
      <c r="J5593" s="25" t="s">
        <v>26</v>
      </c>
      <c r="K5593" s="26">
        <v>3.4149715900421098</v>
      </c>
      <c r="L5593" s="26">
        <v>0.97707700729370095</v>
      </c>
      <c r="N5593">
        <f>(Tabell1[[#This Row],[TP]]+Tabell1[[#This Row],[TN]])/(Tabell1[[#This Row],[TP]]+Tabell1[[#This Row],[TN]]+Tabell1[[#This Row],[FP]]+Tabell1[[#This Row],[FN]])</f>
        <v>0.73384030418250945</v>
      </c>
      <c r="O5593">
        <f>Tabell1[[#This Row],[TP]]/(Tabell1[[#This Row],[TP]]+Tabell1[[#This Row],[FP]])</f>
        <v>0.79867986798679869</v>
      </c>
      <c r="P5593">
        <f>Tabell1[[#This Row],[TP]]/(Tabell1[[#This Row],[TP]]+Tabell1[[#This Row],[FN]])</f>
        <v>0.65820489573889396</v>
      </c>
      <c r="Q5593">
        <f>2*(Tabell1[[#This Row],[Recall]] * Tabell1[[#This Row],[Precision]]) / (Tabell1[[#This Row],[Recall]] + Tabell1[[#This Row],[Precision]])</f>
        <v>0.7216699801192844</v>
      </c>
      <c r="R5593">
        <v>726</v>
      </c>
      <c r="S5593">
        <v>818</v>
      </c>
      <c r="T5593">
        <v>183</v>
      </c>
      <c r="U5593">
        <v>377</v>
      </c>
    </row>
    <row r="5594" spans="1:21" x14ac:dyDescent="0.3">
      <c r="A5594" s="21" t="s">
        <v>31</v>
      </c>
      <c r="B5594" s="21" t="s">
        <v>32</v>
      </c>
      <c r="C5594" s="23" t="s">
        <v>40</v>
      </c>
      <c r="D5594" s="22" t="s">
        <v>27</v>
      </c>
      <c r="E5594" t="s">
        <v>28</v>
      </c>
      <c r="F5594" s="19" t="s">
        <v>21</v>
      </c>
      <c r="G5594" s="25" t="s">
        <v>26</v>
      </c>
      <c r="H5594" s="21" t="s">
        <v>29</v>
      </c>
      <c r="I5594" s="25" t="s">
        <v>25</v>
      </c>
      <c r="J5594" s="21" t="s">
        <v>29</v>
      </c>
      <c r="K5594" s="26">
        <v>0.52480268478393499</v>
      </c>
      <c r="L5594" s="26">
        <v>4.5307397842407199E-2</v>
      </c>
      <c r="N5594">
        <f>(Tabell1[[#This Row],[TP]]+Tabell1[[#This Row],[TN]])/(Tabell1[[#This Row],[TP]]+Tabell1[[#This Row],[TN]]+Tabell1[[#This Row],[FP]]+Tabell1[[#This Row],[FN]])</f>
        <v>0.7328897338403042</v>
      </c>
      <c r="O5594">
        <f>Tabell1[[#This Row],[TP]]/(Tabell1[[#This Row],[TP]]+Tabell1[[#This Row],[FP]])</f>
        <v>0.71017871017871015</v>
      </c>
      <c r="P5594">
        <f>Tabell1[[#This Row],[TP]]/(Tabell1[[#This Row],[TP]]+Tabell1[[#This Row],[FN]])</f>
        <v>0.82864913871260204</v>
      </c>
      <c r="Q5594">
        <f>2*(Tabell1[[#This Row],[Recall]] * Tabell1[[#This Row],[Precision]]) / (Tabell1[[#This Row],[Recall]] + Tabell1[[#This Row],[Precision]])</f>
        <v>0.76485355648535558</v>
      </c>
      <c r="R5594">
        <v>914</v>
      </c>
      <c r="S5594">
        <v>628</v>
      </c>
      <c r="T5594">
        <v>373</v>
      </c>
      <c r="U5594">
        <v>189</v>
      </c>
    </row>
    <row r="5595" spans="1:21" x14ac:dyDescent="0.3">
      <c r="A5595" s="25" t="s">
        <v>20</v>
      </c>
      <c r="B5595" s="23" t="s">
        <v>33</v>
      </c>
      <c r="C5595" s="24" t="s">
        <v>38</v>
      </c>
      <c r="D5595" s="22" t="s">
        <v>27</v>
      </c>
      <c r="E5595" t="s">
        <v>28</v>
      </c>
      <c r="F5595" s="19" t="s">
        <v>21</v>
      </c>
      <c r="G5595" s="25" t="s">
        <v>26</v>
      </c>
      <c r="H5595" s="25" t="s">
        <v>26</v>
      </c>
      <c r="I5595" s="25" t="s">
        <v>25</v>
      </c>
      <c r="J5595" s="25" t="s">
        <v>26</v>
      </c>
      <c r="K5595" s="26">
        <v>1.19268178939819</v>
      </c>
      <c r="L5595" s="26">
        <v>0.36125397682189903</v>
      </c>
      <c r="N5595">
        <f>(Tabell1[[#This Row],[TP]]+Tabell1[[#This Row],[TN]])/(Tabell1[[#This Row],[TP]]+Tabell1[[#This Row],[TN]]+Tabell1[[#This Row],[FP]]+Tabell1[[#This Row],[FN]])</f>
        <v>0.7328897338403042</v>
      </c>
      <c r="O5595">
        <f>Tabell1[[#This Row],[TP]]/(Tabell1[[#This Row],[TP]]+Tabell1[[#This Row],[FP]])</f>
        <v>0.72190319934372438</v>
      </c>
      <c r="P5595">
        <f>Tabell1[[#This Row],[TP]]/(Tabell1[[#This Row],[TP]]+Tabell1[[#This Row],[FN]])</f>
        <v>0.79782411604714421</v>
      </c>
      <c r="Q5595">
        <f>2*(Tabell1[[#This Row],[Recall]] * Tabell1[[#This Row],[Precision]]) / (Tabell1[[#This Row],[Recall]] + Tabell1[[#This Row],[Precision]])</f>
        <v>0.75796726959517657</v>
      </c>
      <c r="R5595">
        <v>880</v>
      </c>
      <c r="S5595">
        <v>662</v>
      </c>
      <c r="T5595">
        <v>339</v>
      </c>
      <c r="U5595">
        <v>223</v>
      </c>
    </row>
    <row r="5596" spans="1:21" x14ac:dyDescent="0.3">
      <c r="A5596" s="25" t="s">
        <v>20</v>
      </c>
      <c r="B5596" s="23" t="s">
        <v>33</v>
      </c>
      <c r="C5596" s="24" t="s">
        <v>38</v>
      </c>
      <c r="D5596" s="22" t="s">
        <v>27</v>
      </c>
      <c r="E5596" t="s">
        <v>28</v>
      </c>
      <c r="F5596" s="19" t="s">
        <v>21</v>
      </c>
      <c r="G5596" s="21" t="s">
        <v>29</v>
      </c>
      <c r="H5596" s="25" t="s">
        <v>26</v>
      </c>
      <c r="I5596" s="25" t="s">
        <v>25</v>
      </c>
      <c r="J5596" s="25" t="s">
        <v>26</v>
      </c>
      <c r="K5596" s="26">
        <v>1.17536044120788</v>
      </c>
      <c r="L5596" s="26">
        <v>0.35306000709533603</v>
      </c>
      <c r="N5596">
        <f>(Tabell1[[#This Row],[TP]]+Tabell1[[#This Row],[TN]])/(Tabell1[[#This Row],[TP]]+Tabell1[[#This Row],[TN]]+Tabell1[[#This Row],[FP]]+Tabell1[[#This Row],[FN]])</f>
        <v>0.7328897338403042</v>
      </c>
      <c r="O5596">
        <f>Tabell1[[#This Row],[TP]]/(Tabell1[[#This Row],[TP]]+Tabell1[[#This Row],[FP]])</f>
        <v>0.72190319934372438</v>
      </c>
      <c r="P5596">
        <f>Tabell1[[#This Row],[TP]]/(Tabell1[[#This Row],[TP]]+Tabell1[[#This Row],[FN]])</f>
        <v>0.79782411604714421</v>
      </c>
      <c r="Q5596">
        <f>2*(Tabell1[[#This Row],[Recall]] * Tabell1[[#This Row],[Precision]]) / (Tabell1[[#This Row],[Recall]] + Tabell1[[#This Row],[Precision]])</f>
        <v>0.75796726959517657</v>
      </c>
      <c r="R5596">
        <v>880</v>
      </c>
      <c r="S5596">
        <v>662</v>
      </c>
      <c r="T5596">
        <v>339</v>
      </c>
      <c r="U5596">
        <v>223</v>
      </c>
    </row>
    <row r="5597" spans="1:21" x14ac:dyDescent="0.3">
      <c r="A5597" s="21" t="s">
        <v>31</v>
      </c>
      <c r="B5597" s="25" t="s">
        <v>22</v>
      </c>
      <c r="C5597" s="23" t="s">
        <v>40</v>
      </c>
      <c r="D5597" s="22" t="s">
        <v>27</v>
      </c>
      <c r="E5597" t="s">
        <v>28</v>
      </c>
      <c r="F5597" s="19" t="s">
        <v>21</v>
      </c>
      <c r="G5597" s="25" t="s">
        <v>26</v>
      </c>
      <c r="H5597" s="21" t="s">
        <v>29</v>
      </c>
      <c r="I5597" s="21"/>
      <c r="J5597" s="25" t="s">
        <v>26</v>
      </c>
      <c r="K5597" s="26">
        <v>2.57383131980896</v>
      </c>
      <c r="L5597" s="26">
        <v>0.15757870674133301</v>
      </c>
      <c r="N5597">
        <f>(Tabell1[[#This Row],[TP]]+Tabell1[[#This Row],[TN]])/(Tabell1[[#This Row],[TP]]+Tabell1[[#This Row],[TN]]+Tabell1[[#This Row],[FP]]+Tabell1[[#This Row],[FN]])</f>
        <v>0.7328897338403042</v>
      </c>
      <c r="O5597">
        <f>Tabell1[[#This Row],[TP]]/(Tabell1[[#This Row],[TP]]+Tabell1[[#This Row],[FP]])</f>
        <v>0.75786463298379414</v>
      </c>
      <c r="P5597">
        <f>Tabell1[[#This Row],[TP]]/(Tabell1[[#This Row],[TP]]+Tabell1[[#This Row],[FN]])</f>
        <v>0.72076155938349951</v>
      </c>
      <c r="Q5597">
        <f>2*(Tabell1[[#This Row],[Recall]] * Tabell1[[#This Row],[Precision]]) / (Tabell1[[#This Row],[Recall]] + Tabell1[[#This Row],[Precision]])</f>
        <v>0.73884758364312264</v>
      </c>
      <c r="R5597">
        <v>795</v>
      </c>
      <c r="S5597">
        <v>747</v>
      </c>
      <c r="T5597">
        <v>254</v>
      </c>
      <c r="U5597">
        <v>308</v>
      </c>
    </row>
    <row r="5598" spans="1:21" x14ac:dyDescent="0.3">
      <c r="A5598" s="25" t="s">
        <v>20</v>
      </c>
      <c r="B5598" s="23" t="s">
        <v>33</v>
      </c>
      <c r="C5598" s="23" t="s">
        <v>40</v>
      </c>
      <c r="D5598" s="22" t="s">
        <v>27</v>
      </c>
      <c r="E5598" t="s">
        <v>28</v>
      </c>
      <c r="F5598" s="25" t="s">
        <v>30</v>
      </c>
      <c r="G5598" s="25" t="s">
        <v>26</v>
      </c>
      <c r="H5598" s="25" t="s">
        <v>26</v>
      </c>
      <c r="I5598" s="21"/>
      <c r="J5598" s="21" t="s">
        <v>29</v>
      </c>
      <c r="K5598" s="26">
        <v>4.6974673271179199</v>
      </c>
      <c r="L5598" s="26">
        <v>1.2506582736968901</v>
      </c>
      <c r="N5598">
        <f>(Tabell1[[#This Row],[TP]]+Tabell1[[#This Row],[TN]])/(Tabell1[[#This Row],[TP]]+Tabell1[[#This Row],[TN]]+Tabell1[[#This Row],[FP]]+Tabell1[[#This Row],[FN]])</f>
        <v>0.7328897338403042</v>
      </c>
      <c r="O5598">
        <f>Tabell1[[#This Row],[TP]]/(Tabell1[[#This Row],[TP]]+Tabell1[[#This Row],[FP]])</f>
        <v>0.80703745743473321</v>
      </c>
      <c r="P5598">
        <f>Tabell1[[#This Row],[TP]]/(Tabell1[[#This Row],[TP]]+Tabell1[[#This Row],[FN]])</f>
        <v>0.64460562103354491</v>
      </c>
      <c r="Q5598">
        <f>2*(Tabell1[[#This Row],[Recall]] * Tabell1[[#This Row],[Precision]]) / (Tabell1[[#This Row],[Recall]] + Tabell1[[#This Row],[Precision]])</f>
        <v>0.71673387096774188</v>
      </c>
      <c r="R5598">
        <v>711</v>
      </c>
      <c r="S5598">
        <v>831</v>
      </c>
      <c r="T5598">
        <v>170</v>
      </c>
      <c r="U5598">
        <v>392</v>
      </c>
    </row>
    <row r="5599" spans="1:21" x14ac:dyDescent="0.3">
      <c r="A5599" s="25" t="s">
        <v>20</v>
      </c>
      <c r="B5599" s="23" t="s">
        <v>33</v>
      </c>
      <c r="C5599" s="23" t="s">
        <v>40</v>
      </c>
      <c r="D5599" s="22" t="s">
        <v>27</v>
      </c>
      <c r="E5599" t="s">
        <v>28</v>
      </c>
      <c r="F5599" s="25" t="s">
        <v>30</v>
      </c>
      <c r="G5599" s="21" t="s">
        <v>29</v>
      </c>
      <c r="H5599" s="25" t="s">
        <v>26</v>
      </c>
      <c r="I5599" s="21"/>
      <c r="J5599" s="21" t="s">
        <v>29</v>
      </c>
      <c r="K5599" s="26">
        <v>4.6539957523345903</v>
      </c>
      <c r="L5599" s="26">
        <v>1.2548897266387899</v>
      </c>
      <c r="N5599">
        <f>(Tabell1[[#This Row],[TP]]+Tabell1[[#This Row],[TN]])/(Tabell1[[#This Row],[TP]]+Tabell1[[#This Row],[TN]]+Tabell1[[#This Row],[FP]]+Tabell1[[#This Row],[FN]])</f>
        <v>0.7328897338403042</v>
      </c>
      <c r="O5599">
        <f>Tabell1[[#This Row],[TP]]/(Tabell1[[#This Row],[TP]]+Tabell1[[#This Row],[FP]])</f>
        <v>0.80703745743473321</v>
      </c>
      <c r="P5599">
        <f>Tabell1[[#This Row],[TP]]/(Tabell1[[#This Row],[TP]]+Tabell1[[#This Row],[FN]])</f>
        <v>0.64460562103354491</v>
      </c>
      <c r="Q5599">
        <f>2*(Tabell1[[#This Row],[Recall]] * Tabell1[[#This Row],[Precision]]) / (Tabell1[[#This Row],[Recall]] + Tabell1[[#This Row],[Precision]])</f>
        <v>0.71673387096774188</v>
      </c>
      <c r="R5599">
        <v>711</v>
      </c>
      <c r="S5599">
        <v>831</v>
      </c>
      <c r="T5599">
        <v>170</v>
      </c>
      <c r="U5599">
        <v>392</v>
      </c>
    </row>
    <row r="5600" spans="1:21" x14ac:dyDescent="0.3">
      <c r="A5600" s="21" t="s">
        <v>31</v>
      </c>
      <c r="B5600" s="25" t="s">
        <v>22</v>
      </c>
      <c r="C5600" s="23" t="s">
        <v>40</v>
      </c>
      <c r="D5600" s="22" t="s">
        <v>27</v>
      </c>
      <c r="E5600" t="s">
        <v>28</v>
      </c>
      <c r="F5600" s="19" t="s">
        <v>21</v>
      </c>
      <c r="G5600" s="25" t="s">
        <v>26</v>
      </c>
      <c r="H5600" s="21" t="s">
        <v>29</v>
      </c>
      <c r="I5600" s="25" t="s">
        <v>25</v>
      </c>
      <c r="J5600" s="25" t="s">
        <v>26</v>
      </c>
      <c r="K5600" s="26">
        <v>2.2745585441589302</v>
      </c>
      <c r="L5600" s="26">
        <v>0.160584211349487</v>
      </c>
      <c r="N5600">
        <f>(Tabell1[[#This Row],[TP]]+Tabell1[[#This Row],[TN]])/(Tabell1[[#This Row],[TP]]+Tabell1[[#This Row],[TN]]+Tabell1[[#This Row],[FP]]+Tabell1[[#This Row],[FN]])</f>
        <v>0.73051330798479086</v>
      </c>
      <c r="O5600">
        <f>Tabell1[[#This Row],[TP]]/(Tabell1[[#This Row],[TP]]+Tabell1[[#This Row],[FP]])</f>
        <v>0.77070707070707067</v>
      </c>
      <c r="P5600">
        <f>Tabell1[[#This Row],[TP]]/(Tabell1[[#This Row],[TP]]+Tabell1[[#This Row],[FN]])</f>
        <v>0.69174977334542154</v>
      </c>
      <c r="Q5600">
        <f>2*(Tabell1[[#This Row],[Recall]] * Tabell1[[#This Row],[Precision]]) / (Tabell1[[#This Row],[Recall]] + Tabell1[[#This Row],[Precision]])</f>
        <v>0.72909698996655503</v>
      </c>
      <c r="R5600">
        <v>763</v>
      </c>
      <c r="S5600">
        <v>774</v>
      </c>
      <c r="T5600">
        <v>227</v>
      </c>
      <c r="U5600">
        <v>340</v>
      </c>
    </row>
    <row r="5601" spans="1:21" x14ac:dyDescent="0.3">
      <c r="A5601" s="21" t="s">
        <v>31</v>
      </c>
      <c r="B5601" s="23" t="s">
        <v>33</v>
      </c>
      <c r="C5601" s="23" t="s">
        <v>40</v>
      </c>
      <c r="D5601" s="22" t="s">
        <v>27</v>
      </c>
      <c r="E5601" t="s">
        <v>28</v>
      </c>
      <c r="F5601" s="19" t="s">
        <v>21</v>
      </c>
      <c r="G5601" s="21" t="s">
        <v>29</v>
      </c>
      <c r="H5601" s="21" t="s">
        <v>29</v>
      </c>
      <c r="I5601" s="25" t="s">
        <v>25</v>
      </c>
      <c r="J5601" s="25" t="s">
        <v>26</v>
      </c>
      <c r="K5601" s="26">
        <v>349.01862144470198</v>
      </c>
      <c r="L5601" s="26">
        <v>1.3244590759277299</v>
      </c>
      <c r="N5601">
        <f>(Tabell1[[#This Row],[TP]]+Tabell1[[#This Row],[TN]])/(Tabell1[[#This Row],[TP]]+Tabell1[[#This Row],[TN]]+Tabell1[[#This Row],[FP]]+Tabell1[[#This Row],[FN]])</f>
        <v>0.7295627376425855</v>
      </c>
      <c r="O5601">
        <f>Tabell1[[#This Row],[TP]]/(Tabell1[[#This Row],[TP]]+Tabell1[[#This Row],[FP]])</f>
        <v>0.7063369397217929</v>
      </c>
      <c r="P5601">
        <f>Tabell1[[#This Row],[TP]]/(Tabell1[[#This Row],[TP]]+Tabell1[[#This Row],[FN]])</f>
        <v>0.82864913871260204</v>
      </c>
      <c r="Q5601">
        <f>2*(Tabell1[[#This Row],[Recall]] * Tabell1[[#This Row],[Precision]]) / (Tabell1[[#This Row],[Recall]] + Tabell1[[#This Row],[Precision]])</f>
        <v>0.76261994159365876</v>
      </c>
      <c r="R5601">
        <v>914</v>
      </c>
      <c r="S5601">
        <v>621</v>
      </c>
      <c r="T5601">
        <v>380</v>
      </c>
      <c r="U5601">
        <v>189</v>
      </c>
    </row>
    <row r="5602" spans="1:21" x14ac:dyDescent="0.3">
      <c r="A5602" s="21" t="s">
        <v>31</v>
      </c>
      <c r="B5602" s="21" t="s">
        <v>32</v>
      </c>
      <c r="C5602" s="23" t="s">
        <v>40</v>
      </c>
      <c r="D5602" s="22" t="s">
        <v>27</v>
      </c>
      <c r="E5602" t="s">
        <v>28</v>
      </c>
      <c r="F5602" s="19" t="s">
        <v>21</v>
      </c>
      <c r="G5602" s="21" t="s">
        <v>29</v>
      </c>
      <c r="H5602" s="25" t="s">
        <v>26</v>
      </c>
      <c r="I5602" s="25" t="s">
        <v>25</v>
      </c>
      <c r="J5602" s="21" t="s">
        <v>29</v>
      </c>
      <c r="K5602" s="26">
        <v>0.86867880821228005</v>
      </c>
      <c r="L5602" s="26">
        <v>4.2193412780761698E-2</v>
      </c>
      <c r="N5602">
        <f>(Tabell1[[#This Row],[TP]]+Tabell1[[#This Row],[TN]])/(Tabell1[[#This Row],[TP]]+Tabell1[[#This Row],[TN]]+Tabell1[[#This Row],[FP]]+Tabell1[[#This Row],[FN]])</f>
        <v>0.7295627376425855</v>
      </c>
      <c r="O5602">
        <f>Tabell1[[#This Row],[TP]]/(Tabell1[[#This Row],[TP]]+Tabell1[[#This Row],[FP]])</f>
        <v>0.71325878594249204</v>
      </c>
      <c r="P5602">
        <f>Tabell1[[#This Row],[TP]]/(Tabell1[[#This Row],[TP]]+Tabell1[[#This Row],[FN]])</f>
        <v>0.80961015412511328</v>
      </c>
      <c r="Q5602">
        <f>2*(Tabell1[[#This Row],[Recall]] * Tabell1[[#This Row],[Precision]]) / (Tabell1[[#This Row],[Recall]] + Tabell1[[#This Row],[Precision]])</f>
        <v>0.75838641188959655</v>
      </c>
      <c r="R5602">
        <v>893</v>
      </c>
      <c r="S5602">
        <v>642</v>
      </c>
      <c r="T5602">
        <v>359</v>
      </c>
      <c r="U5602">
        <v>210</v>
      </c>
    </row>
    <row r="5603" spans="1:21" x14ac:dyDescent="0.3">
      <c r="A5603" s="21" t="s">
        <v>31</v>
      </c>
      <c r="B5603" s="23" t="s">
        <v>33</v>
      </c>
      <c r="C5603" s="23" t="s">
        <v>40</v>
      </c>
      <c r="D5603" s="22" t="s">
        <v>27</v>
      </c>
      <c r="E5603" t="s">
        <v>28</v>
      </c>
      <c r="F5603" s="19" t="s">
        <v>21</v>
      </c>
      <c r="G5603" s="25" t="s">
        <v>26</v>
      </c>
      <c r="H5603" s="21" t="s">
        <v>29</v>
      </c>
      <c r="I5603" s="25" t="s">
        <v>25</v>
      </c>
      <c r="J5603" s="25" t="s">
        <v>26</v>
      </c>
      <c r="K5603" s="26">
        <v>344.73279309272698</v>
      </c>
      <c r="L5603" s="26">
        <v>1.3550829887390099</v>
      </c>
      <c r="N5603">
        <f>(Tabell1[[#This Row],[TP]]+Tabell1[[#This Row],[TN]])/(Tabell1[[#This Row],[TP]]+Tabell1[[#This Row],[TN]]+Tabell1[[#This Row],[FP]]+Tabell1[[#This Row],[FN]])</f>
        <v>0.7295627376425855</v>
      </c>
      <c r="O5603">
        <f>Tabell1[[#This Row],[TP]]/(Tabell1[[#This Row],[TP]]+Tabell1[[#This Row],[FP]])</f>
        <v>0.71360000000000001</v>
      </c>
      <c r="P5603">
        <f>Tabell1[[#This Row],[TP]]/(Tabell1[[#This Row],[TP]]+Tabell1[[#This Row],[FN]])</f>
        <v>0.8087035358114234</v>
      </c>
      <c r="Q5603">
        <f>2*(Tabell1[[#This Row],[Recall]] * Tabell1[[#This Row],[Precision]]) / (Tabell1[[#This Row],[Recall]] + Tabell1[[#This Row],[Precision]])</f>
        <v>0.75818104547386322</v>
      </c>
      <c r="R5603">
        <v>892</v>
      </c>
      <c r="S5603">
        <v>643</v>
      </c>
      <c r="T5603">
        <v>358</v>
      </c>
      <c r="U5603">
        <v>211</v>
      </c>
    </row>
    <row r="5604" spans="1:21" x14ac:dyDescent="0.3">
      <c r="A5604" s="25" t="s">
        <v>20</v>
      </c>
      <c r="B5604" s="21" t="s">
        <v>32</v>
      </c>
      <c r="C5604" s="23" t="s">
        <v>40</v>
      </c>
      <c r="D5604" s="22" t="s">
        <v>27</v>
      </c>
      <c r="E5604" t="s">
        <v>28</v>
      </c>
      <c r="F5604" s="19" t="s">
        <v>21</v>
      </c>
      <c r="G5604" s="25" t="s">
        <v>26</v>
      </c>
      <c r="H5604" s="25" t="s">
        <v>26</v>
      </c>
      <c r="I5604" s="21"/>
      <c r="J5604" s="25" t="s">
        <v>26</v>
      </c>
      <c r="K5604" s="26">
        <v>1.3240945339202801</v>
      </c>
      <c r="L5604" s="26">
        <v>0.27626132965087802</v>
      </c>
      <c r="N5604">
        <f>(Tabell1[[#This Row],[TP]]+Tabell1[[#This Row],[TN]])/(Tabell1[[#This Row],[TP]]+Tabell1[[#This Row],[TN]]+Tabell1[[#This Row],[FP]]+Tabell1[[#This Row],[FN]])</f>
        <v>0.72908745247148288</v>
      </c>
      <c r="O5604">
        <f>Tabell1[[#This Row],[TP]]/(Tabell1[[#This Row],[TP]]+Tabell1[[#This Row],[FP]])</f>
        <v>0.73858549686660702</v>
      </c>
      <c r="P5604">
        <f>Tabell1[[#This Row],[TP]]/(Tabell1[[#This Row],[TP]]+Tabell1[[#This Row],[FN]])</f>
        <v>0.74796010879419761</v>
      </c>
      <c r="Q5604">
        <f>2*(Tabell1[[#This Row],[Recall]] * Tabell1[[#This Row],[Precision]]) / (Tabell1[[#This Row],[Recall]] + Tabell1[[#This Row],[Precision]])</f>
        <v>0.74324324324324331</v>
      </c>
      <c r="R5604">
        <v>825</v>
      </c>
      <c r="S5604">
        <v>709</v>
      </c>
      <c r="T5604">
        <v>292</v>
      </c>
      <c r="U5604">
        <v>278</v>
      </c>
    </row>
    <row r="5605" spans="1:21" x14ac:dyDescent="0.3">
      <c r="A5605" s="25" t="s">
        <v>20</v>
      </c>
      <c r="B5605" s="21" t="s">
        <v>32</v>
      </c>
      <c r="C5605" s="23" t="s">
        <v>40</v>
      </c>
      <c r="D5605" s="22" t="s">
        <v>27</v>
      </c>
      <c r="E5605" t="s">
        <v>28</v>
      </c>
      <c r="F5605" s="19" t="s">
        <v>21</v>
      </c>
      <c r="G5605" s="21" t="s">
        <v>29</v>
      </c>
      <c r="H5605" s="25" t="s">
        <v>26</v>
      </c>
      <c r="I5605" s="21"/>
      <c r="J5605" s="25" t="s">
        <v>26</v>
      </c>
      <c r="K5605" s="26">
        <v>1.3188283443450901</v>
      </c>
      <c r="L5605" s="26">
        <v>0.27526330947875899</v>
      </c>
      <c r="N5605">
        <f>(Tabell1[[#This Row],[TP]]+Tabell1[[#This Row],[TN]])/(Tabell1[[#This Row],[TP]]+Tabell1[[#This Row],[TN]]+Tabell1[[#This Row],[FP]]+Tabell1[[#This Row],[FN]])</f>
        <v>0.72908745247148288</v>
      </c>
      <c r="O5605">
        <f>Tabell1[[#This Row],[TP]]/(Tabell1[[#This Row],[TP]]+Tabell1[[#This Row],[FP]])</f>
        <v>0.73858549686660702</v>
      </c>
      <c r="P5605">
        <f>Tabell1[[#This Row],[TP]]/(Tabell1[[#This Row],[TP]]+Tabell1[[#This Row],[FN]])</f>
        <v>0.74796010879419761</v>
      </c>
      <c r="Q5605">
        <f>2*(Tabell1[[#This Row],[Recall]] * Tabell1[[#This Row],[Precision]]) / (Tabell1[[#This Row],[Recall]] + Tabell1[[#This Row],[Precision]])</f>
        <v>0.74324324324324331</v>
      </c>
      <c r="R5605">
        <v>825</v>
      </c>
      <c r="S5605">
        <v>709</v>
      </c>
      <c r="T5605">
        <v>292</v>
      </c>
      <c r="U5605">
        <v>278</v>
      </c>
    </row>
    <row r="5606" spans="1:21" x14ac:dyDescent="0.3">
      <c r="A5606" s="21" t="s">
        <v>31</v>
      </c>
      <c r="B5606" s="21" t="s">
        <v>32</v>
      </c>
      <c r="C5606" s="23" t="s">
        <v>40</v>
      </c>
      <c r="D5606" s="22" t="s">
        <v>27</v>
      </c>
      <c r="E5606" t="s">
        <v>28</v>
      </c>
      <c r="F5606" s="25" t="s">
        <v>30</v>
      </c>
      <c r="G5606" s="21" t="s">
        <v>29</v>
      </c>
      <c r="H5606" s="21" t="s">
        <v>29</v>
      </c>
      <c r="I5606" s="25" t="s">
        <v>25</v>
      </c>
      <c r="J5606" s="25" t="s">
        <v>26</v>
      </c>
      <c r="K5606" s="26">
        <v>6.59669685363769</v>
      </c>
      <c r="L5606" s="26">
        <v>0.22539830207824699</v>
      </c>
      <c r="N5606">
        <f>(Tabell1[[#This Row],[TP]]+Tabell1[[#This Row],[TN]])/(Tabell1[[#This Row],[TP]]+Tabell1[[#This Row],[TN]]+Tabell1[[#This Row],[FP]]+Tabell1[[#This Row],[FN]])</f>
        <v>0.72813688212927752</v>
      </c>
      <c r="O5606">
        <f>Tabell1[[#This Row],[TP]]/(Tabell1[[#This Row],[TP]]+Tabell1[[#This Row],[FP]])</f>
        <v>0.70190114068441067</v>
      </c>
      <c r="P5606">
        <f>Tabell1[[#This Row],[TP]]/(Tabell1[[#This Row],[TP]]+Tabell1[[#This Row],[FN]])</f>
        <v>0.83680870353581138</v>
      </c>
      <c r="Q5606">
        <f>2*(Tabell1[[#This Row],[Recall]] * Tabell1[[#This Row],[Precision]]) / (Tabell1[[#This Row],[Recall]] + Tabell1[[#This Row],[Precision]])</f>
        <v>0.76344086021505375</v>
      </c>
      <c r="R5606">
        <v>923</v>
      </c>
      <c r="S5606">
        <v>609</v>
      </c>
      <c r="T5606">
        <v>392</v>
      </c>
      <c r="U5606">
        <v>180</v>
      </c>
    </row>
    <row r="5607" spans="1:21" x14ac:dyDescent="0.3">
      <c r="A5607" s="25" t="s">
        <v>20</v>
      </c>
      <c r="B5607" s="23" t="s">
        <v>33</v>
      </c>
      <c r="C5607" s="24" t="s">
        <v>38</v>
      </c>
      <c r="D5607" s="22" t="s">
        <v>27</v>
      </c>
      <c r="E5607" t="s">
        <v>28</v>
      </c>
      <c r="F5607" s="19" t="s">
        <v>21</v>
      </c>
      <c r="G5607" s="25" t="s">
        <v>26</v>
      </c>
      <c r="H5607" s="25" t="s">
        <v>26</v>
      </c>
      <c r="I5607" s="21"/>
      <c r="J5607" s="25" t="s">
        <v>26</v>
      </c>
      <c r="K5607" s="26">
        <v>1.3491852283477701</v>
      </c>
      <c r="L5607" s="26">
        <v>0.39250159263610801</v>
      </c>
      <c r="N5607">
        <f>(Tabell1[[#This Row],[TP]]+Tabell1[[#This Row],[TN]])/(Tabell1[[#This Row],[TP]]+Tabell1[[#This Row],[TN]]+Tabell1[[#This Row],[FP]]+Tabell1[[#This Row],[FN]])</f>
        <v>0.72813688212927752</v>
      </c>
      <c r="O5607">
        <f>Tabell1[[#This Row],[TP]]/(Tabell1[[#This Row],[TP]]+Tabell1[[#This Row],[FP]])</f>
        <v>0.71463217461600648</v>
      </c>
      <c r="P5607">
        <f>Tabell1[[#This Row],[TP]]/(Tabell1[[#This Row],[TP]]+Tabell1[[#This Row],[FN]])</f>
        <v>0.80145058930190394</v>
      </c>
      <c r="Q5607">
        <f>2*(Tabell1[[#This Row],[Recall]] * Tabell1[[#This Row],[Precision]]) / (Tabell1[[#This Row],[Recall]] + Tabell1[[#This Row],[Precision]])</f>
        <v>0.75555555555555554</v>
      </c>
      <c r="R5607">
        <v>884</v>
      </c>
      <c r="S5607">
        <v>648</v>
      </c>
      <c r="T5607">
        <v>353</v>
      </c>
      <c r="U5607">
        <v>219</v>
      </c>
    </row>
    <row r="5608" spans="1:21" x14ac:dyDescent="0.3">
      <c r="A5608" s="25" t="s">
        <v>20</v>
      </c>
      <c r="B5608" s="23" t="s">
        <v>33</v>
      </c>
      <c r="C5608" s="24" t="s">
        <v>38</v>
      </c>
      <c r="D5608" s="22" t="s">
        <v>27</v>
      </c>
      <c r="E5608" t="s">
        <v>28</v>
      </c>
      <c r="F5608" s="19" t="s">
        <v>21</v>
      </c>
      <c r="G5608" s="21" t="s">
        <v>29</v>
      </c>
      <c r="H5608" s="25" t="s">
        <v>26</v>
      </c>
      <c r="I5608" s="21"/>
      <c r="J5608" s="25" t="s">
        <v>26</v>
      </c>
      <c r="K5608" s="26">
        <v>1.3444125652313199</v>
      </c>
      <c r="L5608" s="26">
        <v>0.400928735733032</v>
      </c>
      <c r="N5608">
        <f>(Tabell1[[#This Row],[TP]]+Tabell1[[#This Row],[TN]])/(Tabell1[[#This Row],[TP]]+Tabell1[[#This Row],[TN]]+Tabell1[[#This Row],[FP]]+Tabell1[[#This Row],[FN]])</f>
        <v>0.72813688212927752</v>
      </c>
      <c r="O5608">
        <f>Tabell1[[#This Row],[TP]]/(Tabell1[[#This Row],[TP]]+Tabell1[[#This Row],[FP]])</f>
        <v>0.71463217461600648</v>
      </c>
      <c r="P5608">
        <f>Tabell1[[#This Row],[TP]]/(Tabell1[[#This Row],[TP]]+Tabell1[[#This Row],[FN]])</f>
        <v>0.80145058930190394</v>
      </c>
      <c r="Q5608">
        <f>2*(Tabell1[[#This Row],[Recall]] * Tabell1[[#This Row],[Precision]]) / (Tabell1[[#This Row],[Recall]] + Tabell1[[#This Row],[Precision]])</f>
        <v>0.75555555555555554</v>
      </c>
      <c r="R5608">
        <v>884</v>
      </c>
      <c r="S5608">
        <v>648</v>
      </c>
      <c r="T5608">
        <v>353</v>
      </c>
      <c r="U5608">
        <v>219</v>
      </c>
    </row>
    <row r="5609" spans="1:21" x14ac:dyDescent="0.3">
      <c r="A5609" s="21" t="s">
        <v>31</v>
      </c>
      <c r="B5609" s="23" t="s">
        <v>33</v>
      </c>
      <c r="C5609" s="23" t="s">
        <v>40</v>
      </c>
      <c r="D5609" s="22" t="s">
        <v>27</v>
      </c>
      <c r="E5609" t="s">
        <v>28</v>
      </c>
      <c r="F5609" s="19" t="s">
        <v>21</v>
      </c>
      <c r="G5609" s="25" t="s">
        <v>26</v>
      </c>
      <c r="H5609" s="25" t="s">
        <v>26</v>
      </c>
      <c r="I5609" s="25" t="s">
        <v>25</v>
      </c>
      <c r="J5609" s="25" t="s">
        <v>26</v>
      </c>
      <c r="K5609" s="26">
        <v>348.71890234947199</v>
      </c>
      <c r="L5609" s="26">
        <v>1.33349013328552</v>
      </c>
      <c r="N5609">
        <f>(Tabell1[[#This Row],[TP]]+Tabell1[[#This Row],[TN]])/(Tabell1[[#This Row],[TP]]+Tabell1[[#This Row],[TN]]+Tabell1[[#This Row],[FP]]+Tabell1[[#This Row],[FN]])</f>
        <v>0.72813688212927752</v>
      </c>
      <c r="O5609">
        <f>Tabell1[[#This Row],[TP]]/(Tabell1[[#This Row],[TP]]+Tabell1[[#This Row],[FP]])</f>
        <v>0.71532846715328469</v>
      </c>
      <c r="P5609">
        <f>Tabell1[[#This Row],[TP]]/(Tabell1[[#This Row],[TP]]+Tabell1[[#This Row],[FN]])</f>
        <v>0.79963735267452407</v>
      </c>
      <c r="Q5609">
        <f>2*(Tabell1[[#This Row],[Recall]] * Tabell1[[#This Row],[Precision]]) / (Tabell1[[#This Row],[Recall]] + Tabell1[[#This Row],[Precision]])</f>
        <v>0.75513698630136983</v>
      </c>
      <c r="R5609">
        <v>882</v>
      </c>
      <c r="S5609">
        <v>650</v>
      </c>
      <c r="T5609">
        <v>351</v>
      </c>
      <c r="U5609">
        <v>221</v>
      </c>
    </row>
    <row r="5610" spans="1:21" x14ac:dyDescent="0.3">
      <c r="A5610" s="25" t="s">
        <v>20</v>
      </c>
      <c r="B5610" s="23" t="s">
        <v>33</v>
      </c>
      <c r="C5610" s="24" t="s">
        <v>38</v>
      </c>
      <c r="D5610" s="22" t="s">
        <v>27</v>
      </c>
      <c r="E5610" t="s">
        <v>28</v>
      </c>
      <c r="F5610" s="19" t="s">
        <v>21</v>
      </c>
      <c r="G5610" s="25" t="s">
        <v>26</v>
      </c>
      <c r="H5610" s="25" t="s">
        <v>26</v>
      </c>
      <c r="I5610" s="25" t="s">
        <v>25</v>
      </c>
      <c r="J5610" s="21" t="s">
        <v>29</v>
      </c>
      <c r="K5610" s="26">
        <v>1.60087537765502</v>
      </c>
      <c r="L5610" s="26">
        <v>0.51748013496398904</v>
      </c>
      <c r="N5610">
        <f>(Tabell1[[#This Row],[TP]]+Tabell1[[#This Row],[TN]])/(Tabell1[[#This Row],[TP]]+Tabell1[[#This Row],[TN]]+Tabell1[[#This Row],[FP]]+Tabell1[[#This Row],[FN]])</f>
        <v>0.72766159695817489</v>
      </c>
      <c r="O5610">
        <f>Tabell1[[#This Row],[TP]]/(Tabell1[[#This Row],[TP]]+Tabell1[[#This Row],[FP]])</f>
        <v>0.70670826833073319</v>
      </c>
      <c r="P5610">
        <f>Tabell1[[#This Row],[TP]]/(Tabell1[[#This Row],[TP]]+Tabell1[[#This Row],[FN]])</f>
        <v>0.82139619220308246</v>
      </c>
      <c r="Q5610">
        <f>2*(Tabell1[[#This Row],[Recall]] * Tabell1[[#This Row],[Precision]]) / (Tabell1[[#This Row],[Recall]] + Tabell1[[#This Row],[Precision]])</f>
        <v>0.75974842767295603</v>
      </c>
      <c r="R5610">
        <v>906</v>
      </c>
      <c r="S5610">
        <v>625</v>
      </c>
      <c r="T5610">
        <v>376</v>
      </c>
      <c r="U5610">
        <v>197</v>
      </c>
    </row>
    <row r="5611" spans="1:21" x14ac:dyDescent="0.3">
      <c r="A5611" s="25" t="s">
        <v>20</v>
      </c>
      <c r="B5611" s="23" t="s">
        <v>33</v>
      </c>
      <c r="C5611" s="24" t="s">
        <v>38</v>
      </c>
      <c r="D5611" s="22" t="s">
        <v>27</v>
      </c>
      <c r="E5611" t="s">
        <v>28</v>
      </c>
      <c r="F5611" s="19" t="s">
        <v>21</v>
      </c>
      <c r="G5611" s="21" t="s">
        <v>29</v>
      </c>
      <c r="H5611" s="25" t="s">
        <v>26</v>
      </c>
      <c r="I5611" s="25" t="s">
        <v>25</v>
      </c>
      <c r="J5611" s="21" t="s">
        <v>29</v>
      </c>
      <c r="K5611" s="26">
        <v>1.5947141647338801</v>
      </c>
      <c r="L5611" s="26">
        <v>0.50633692741393999</v>
      </c>
      <c r="N5611">
        <f>(Tabell1[[#This Row],[TP]]+Tabell1[[#This Row],[TN]])/(Tabell1[[#This Row],[TP]]+Tabell1[[#This Row],[TN]]+Tabell1[[#This Row],[FP]]+Tabell1[[#This Row],[FN]])</f>
        <v>0.72766159695817489</v>
      </c>
      <c r="O5611">
        <f>Tabell1[[#This Row],[TP]]/(Tabell1[[#This Row],[TP]]+Tabell1[[#This Row],[FP]])</f>
        <v>0.70670826833073319</v>
      </c>
      <c r="P5611">
        <f>Tabell1[[#This Row],[TP]]/(Tabell1[[#This Row],[TP]]+Tabell1[[#This Row],[FN]])</f>
        <v>0.82139619220308246</v>
      </c>
      <c r="Q5611">
        <f>2*(Tabell1[[#This Row],[Recall]] * Tabell1[[#This Row],[Precision]]) / (Tabell1[[#This Row],[Recall]] + Tabell1[[#This Row],[Precision]])</f>
        <v>0.75974842767295603</v>
      </c>
      <c r="R5611">
        <v>906</v>
      </c>
      <c r="S5611">
        <v>625</v>
      </c>
      <c r="T5611">
        <v>376</v>
      </c>
      <c r="U5611">
        <v>197</v>
      </c>
    </row>
    <row r="5612" spans="1:21" x14ac:dyDescent="0.3">
      <c r="A5612" s="21" t="s">
        <v>31</v>
      </c>
      <c r="B5612" s="25" t="s">
        <v>22</v>
      </c>
      <c r="C5612" s="23" t="s">
        <v>40</v>
      </c>
      <c r="D5612" s="22" t="s">
        <v>27</v>
      </c>
      <c r="E5612" t="s">
        <v>28</v>
      </c>
      <c r="F5612" s="19" t="s">
        <v>21</v>
      </c>
      <c r="G5612" s="21" t="s">
        <v>29</v>
      </c>
      <c r="H5612" s="25" t="s">
        <v>26</v>
      </c>
      <c r="I5612" s="21"/>
      <c r="J5612" s="21" t="s">
        <v>29</v>
      </c>
      <c r="K5612" s="26">
        <v>0.50080609321594205</v>
      </c>
      <c r="L5612" s="26">
        <v>4.1402578353881801E-2</v>
      </c>
      <c r="N5612">
        <f>(Tabell1[[#This Row],[TP]]+Tabell1[[#This Row],[TN]])/(Tabell1[[#This Row],[TP]]+Tabell1[[#This Row],[TN]]+Tabell1[[#This Row],[FP]]+Tabell1[[#This Row],[FN]])</f>
        <v>0.72766159695817489</v>
      </c>
      <c r="O5612">
        <f>Tabell1[[#This Row],[TP]]/(Tabell1[[#This Row],[TP]]+Tabell1[[#This Row],[FP]])</f>
        <v>0.74766355140186913</v>
      </c>
      <c r="P5612">
        <f>Tabell1[[#This Row],[TP]]/(Tabell1[[#This Row],[TP]]+Tabell1[[#This Row],[FN]])</f>
        <v>0.72529465095194923</v>
      </c>
      <c r="Q5612">
        <f>2*(Tabell1[[#This Row],[Recall]] * Tabell1[[#This Row],[Precision]]) / (Tabell1[[#This Row],[Recall]] + Tabell1[[#This Row],[Precision]])</f>
        <v>0.73630924988495161</v>
      </c>
      <c r="R5612">
        <v>800</v>
      </c>
      <c r="S5612">
        <v>731</v>
      </c>
      <c r="T5612">
        <v>270</v>
      </c>
      <c r="U5612">
        <v>303</v>
      </c>
    </row>
    <row r="5613" spans="1:21" x14ac:dyDescent="0.3">
      <c r="A5613" s="21" t="s">
        <v>31</v>
      </c>
      <c r="B5613" s="25" t="s">
        <v>22</v>
      </c>
      <c r="C5613" s="23" t="s">
        <v>40</v>
      </c>
      <c r="D5613" s="22" t="s">
        <v>27</v>
      </c>
      <c r="E5613" t="s">
        <v>28</v>
      </c>
      <c r="F5613" s="19" t="s">
        <v>21</v>
      </c>
      <c r="G5613" s="21" t="s">
        <v>29</v>
      </c>
      <c r="H5613" s="21" t="s">
        <v>29</v>
      </c>
      <c r="I5613" s="25" t="s">
        <v>25</v>
      </c>
      <c r="J5613" s="21" t="s">
        <v>29</v>
      </c>
      <c r="K5613" s="26">
        <v>0.55324292182922297</v>
      </c>
      <c r="L5613" s="26">
        <v>4.2038679122924798E-2</v>
      </c>
      <c r="N5613">
        <f>(Tabell1[[#This Row],[TP]]+Tabell1[[#This Row],[TN]])/(Tabell1[[#This Row],[TP]]+Tabell1[[#This Row],[TN]]+Tabell1[[#This Row],[FP]]+Tabell1[[#This Row],[FN]])</f>
        <v>0.72766159695817489</v>
      </c>
      <c r="O5613">
        <f>Tabell1[[#This Row],[TP]]/(Tabell1[[#This Row],[TP]]+Tabell1[[#This Row],[FP]])</f>
        <v>0.7562862669245648</v>
      </c>
      <c r="P5613">
        <f>Tabell1[[#This Row],[TP]]/(Tabell1[[#This Row],[TP]]+Tabell1[[#This Row],[FN]])</f>
        <v>0.70897552130553032</v>
      </c>
      <c r="Q5613">
        <f>2*(Tabell1[[#This Row],[Recall]] * Tabell1[[#This Row],[Precision]]) / (Tabell1[[#This Row],[Recall]] + Tabell1[[#This Row],[Precision]])</f>
        <v>0.73186710341600381</v>
      </c>
      <c r="R5613">
        <v>782</v>
      </c>
      <c r="S5613">
        <v>749</v>
      </c>
      <c r="T5613">
        <v>252</v>
      </c>
      <c r="U5613">
        <v>321</v>
      </c>
    </row>
    <row r="5614" spans="1:21" x14ac:dyDescent="0.3">
      <c r="A5614" s="21" t="s">
        <v>31</v>
      </c>
      <c r="B5614" s="21" t="s">
        <v>32</v>
      </c>
      <c r="C5614" s="23" t="s">
        <v>40</v>
      </c>
      <c r="D5614" s="22" t="s">
        <v>27</v>
      </c>
      <c r="E5614" t="s">
        <v>28</v>
      </c>
      <c r="F5614" s="25" t="s">
        <v>30</v>
      </c>
      <c r="G5614" s="25" t="s">
        <v>26</v>
      </c>
      <c r="H5614" s="25" t="s">
        <v>26</v>
      </c>
      <c r="I5614" s="21"/>
      <c r="J5614" s="25" t="s">
        <v>26</v>
      </c>
      <c r="K5614" s="26">
        <v>7.2019329071044904</v>
      </c>
      <c r="L5614" s="26">
        <v>0.206448554992675</v>
      </c>
      <c r="N5614">
        <f>(Tabell1[[#This Row],[TP]]+Tabell1[[#This Row],[TN]])/(Tabell1[[#This Row],[TP]]+Tabell1[[#This Row],[TN]]+Tabell1[[#This Row],[FP]]+Tabell1[[#This Row],[FN]])</f>
        <v>0.72718631178707227</v>
      </c>
      <c r="O5614">
        <f>Tabell1[[#This Row],[TP]]/(Tabell1[[#This Row],[TP]]+Tabell1[[#This Row],[FP]])</f>
        <v>0.69872276483846729</v>
      </c>
      <c r="P5614">
        <f>Tabell1[[#This Row],[TP]]/(Tabell1[[#This Row],[TP]]+Tabell1[[#This Row],[FN]])</f>
        <v>0.84315503173164097</v>
      </c>
      <c r="Q5614">
        <f>2*(Tabell1[[#This Row],[Recall]] * Tabell1[[#This Row],[Precision]]) / (Tabell1[[#This Row],[Recall]] + Tabell1[[#This Row],[Precision]])</f>
        <v>0.76417419884963023</v>
      </c>
      <c r="R5614">
        <v>930</v>
      </c>
      <c r="S5614">
        <v>600</v>
      </c>
      <c r="T5614">
        <v>401</v>
      </c>
      <c r="U5614">
        <v>173</v>
      </c>
    </row>
    <row r="5615" spans="1:21" x14ac:dyDescent="0.3">
      <c r="A5615" s="25" t="s">
        <v>20</v>
      </c>
      <c r="B5615" s="23" t="s">
        <v>33</v>
      </c>
      <c r="C5615" s="24" t="s">
        <v>38</v>
      </c>
      <c r="D5615" s="22" t="s">
        <v>27</v>
      </c>
      <c r="E5615" t="s">
        <v>28</v>
      </c>
      <c r="F5615" s="25" t="s">
        <v>30</v>
      </c>
      <c r="G5615" s="25" t="s">
        <v>26</v>
      </c>
      <c r="H5615" s="21" t="s">
        <v>29</v>
      </c>
      <c r="I5615" s="25" t="s">
        <v>25</v>
      </c>
      <c r="J5615" s="25" t="s">
        <v>26</v>
      </c>
      <c r="K5615" s="26">
        <v>2.8051953315734801</v>
      </c>
      <c r="L5615" s="26">
        <v>0.82380223274230902</v>
      </c>
      <c r="N5615">
        <f>(Tabell1[[#This Row],[TP]]+Tabell1[[#This Row],[TN]])/(Tabell1[[#This Row],[TP]]+Tabell1[[#This Row],[TN]]+Tabell1[[#This Row],[FP]]+Tabell1[[#This Row],[FN]])</f>
        <v>0.72718631178707227</v>
      </c>
      <c r="O5615">
        <f>Tabell1[[#This Row],[TP]]/(Tabell1[[#This Row],[TP]]+Tabell1[[#This Row],[FP]])</f>
        <v>0.71382376717865803</v>
      </c>
      <c r="P5615">
        <f>Tabell1[[#This Row],[TP]]/(Tabell1[[#This Row],[TP]]+Tabell1[[#This Row],[FN]])</f>
        <v>0.80054397098821395</v>
      </c>
      <c r="Q5615">
        <f>2*(Tabell1[[#This Row],[Recall]] * Tabell1[[#This Row],[Precision]]) / (Tabell1[[#This Row],[Recall]] + Tabell1[[#This Row],[Precision]])</f>
        <v>0.75470085470085457</v>
      </c>
      <c r="R5615">
        <v>883</v>
      </c>
      <c r="S5615">
        <v>647</v>
      </c>
      <c r="T5615">
        <v>354</v>
      </c>
      <c r="U5615">
        <v>220</v>
      </c>
    </row>
    <row r="5616" spans="1:21" x14ac:dyDescent="0.3">
      <c r="A5616" s="25" t="s">
        <v>20</v>
      </c>
      <c r="B5616" s="23" t="s">
        <v>33</v>
      </c>
      <c r="C5616" s="24" t="s">
        <v>38</v>
      </c>
      <c r="D5616" s="22" t="s">
        <v>27</v>
      </c>
      <c r="E5616" t="s">
        <v>28</v>
      </c>
      <c r="F5616" s="25" t="s">
        <v>30</v>
      </c>
      <c r="G5616" s="21" t="s">
        <v>29</v>
      </c>
      <c r="H5616" s="21" t="s">
        <v>29</v>
      </c>
      <c r="I5616" s="25" t="s">
        <v>25</v>
      </c>
      <c r="J5616" s="25" t="s">
        <v>26</v>
      </c>
      <c r="K5616" s="26">
        <v>2.7503423690795898</v>
      </c>
      <c r="L5616" s="26">
        <v>0.84278488159179599</v>
      </c>
      <c r="N5616">
        <f>(Tabell1[[#This Row],[TP]]+Tabell1[[#This Row],[TN]])/(Tabell1[[#This Row],[TP]]+Tabell1[[#This Row],[TN]]+Tabell1[[#This Row],[FP]]+Tabell1[[#This Row],[FN]])</f>
        <v>0.72718631178707227</v>
      </c>
      <c r="O5616">
        <f>Tabell1[[#This Row],[TP]]/(Tabell1[[#This Row],[TP]]+Tabell1[[#This Row],[FP]])</f>
        <v>0.71382376717865803</v>
      </c>
      <c r="P5616">
        <f>Tabell1[[#This Row],[TP]]/(Tabell1[[#This Row],[TP]]+Tabell1[[#This Row],[FN]])</f>
        <v>0.80054397098821395</v>
      </c>
      <c r="Q5616">
        <f>2*(Tabell1[[#This Row],[Recall]] * Tabell1[[#This Row],[Precision]]) / (Tabell1[[#This Row],[Recall]] + Tabell1[[#This Row],[Precision]])</f>
        <v>0.75470085470085457</v>
      </c>
      <c r="R5616">
        <v>883</v>
      </c>
      <c r="S5616">
        <v>647</v>
      </c>
      <c r="T5616">
        <v>354</v>
      </c>
      <c r="U5616">
        <v>220</v>
      </c>
    </row>
    <row r="5617" spans="1:21" x14ac:dyDescent="0.3">
      <c r="A5617" s="25" t="s">
        <v>20</v>
      </c>
      <c r="B5617" s="23" t="s">
        <v>33</v>
      </c>
      <c r="C5617" s="24" t="s">
        <v>38</v>
      </c>
      <c r="D5617" s="22" t="s">
        <v>27</v>
      </c>
      <c r="E5617" t="s">
        <v>28</v>
      </c>
      <c r="F5617" s="19" t="s">
        <v>21</v>
      </c>
      <c r="G5617" s="25" t="s">
        <v>26</v>
      </c>
      <c r="H5617" s="21" t="s">
        <v>29</v>
      </c>
      <c r="I5617" s="25" t="s">
        <v>25</v>
      </c>
      <c r="J5617" s="25" t="s">
        <v>26</v>
      </c>
      <c r="K5617" s="26">
        <v>1.19375324249267</v>
      </c>
      <c r="L5617" s="26">
        <v>0.360692739486694</v>
      </c>
      <c r="N5617">
        <f>(Tabell1[[#This Row],[TP]]+Tabell1[[#This Row],[TN]])/(Tabell1[[#This Row],[TP]]+Tabell1[[#This Row],[TN]]+Tabell1[[#This Row],[FP]]+Tabell1[[#This Row],[FN]])</f>
        <v>0.72718631178707227</v>
      </c>
      <c r="O5617">
        <f>Tabell1[[#This Row],[TP]]/(Tabell1[[#This Row],[TP]]+Tabell1[[#This Row],[FP]])</f>
        <v>0.72742906276870167</v>
      </c>
      <c r="P5617">
        <f>Tabell1[[#This Row],[TP]]/(Tabell1[[#This Row],[TP]]+Tabell1[[#This Row],[FN]])</f>
        <v>0.76699909338168626</v>
      </c>
      <c r="Q5617">
        <f>2*(Tabell1[[#This Row],[Recall]] * Tabell1[[#This Row],[Precision]]) / (Tabell1[[#This Row],[Recall]] + Tabell1[[#This Row],[Precision]])</f>
        <v>0.74669020300088274</v>
      </c>
      <c r="R5617">
        <v>846</v>
      </c>
      <c r="S5617">
        <v>684</v>
      </c>
      <c r="T5617">
        <v>317</v>
      </c>
      <c r="U5617">
        <v>257</v>
      </c>
    </row>
    <row r="5618" spans="1:21" x14ac:dyDescent="0.3">
      <c r="A5618" s="25" t="s">
        <v>20</v>
      </c>
      <c r="B5618" s="23" t="s">
        <v>33</v>
      </c>
      <c r="C5618" s="24" t="s">
        <v>38</v>
      </c>
      <c r="D5618" s="22" t="s">
        <v>27</v>
      </c>
      <c r="E5618" t="s">
        <v>28</v>
      </c>
      <c r="F5618" s="19" t="s">
        <v>21</v>
      </c>
      <c r="G5618" s="21" t="s">
        <v>29</v>
      </c>
      <c r="H5618" s="21" t="s">
        <v>29</v>
      </c>
      <c r="I5618" s="25" t="s">
        <v>25</v>
      </c>
      <c r="J5618" s="25" t="s">
        <v>26</v>
      </c>
      <c r="K5618" s="26">
        <v>1.18683385848999</v>
      </c>
      <c r="L5618" s="26">
        <v>0.36203527450561501</v>
      </c>
      <c r="N5618">
        <f>(Tabell1[[#This Row],[TP]]+Tabell1[[#This Row],[TN]])/(Tabell1[[#This Row],[TP]]+Tabell1[[#This Row],[TN]]+Tabell1[[#This Row],[FP]]+Tabell1[[#This Row],[FN]])</f>
        <v>0.72718631178707227</v>
      </c>
      <c r="O5618">
        <f>Tabell1[[#This Row],[TP]]/(Tabell1[[#This Row],[TP]]+Tabell1[[#This Row],[FP]])</f>
        <v>0.72742906276870167</v>
      </c>
      <c r="P5618">
        <f>Tabell1[[#This Row],[TP]]/(Tabell1[[#This Row],[TP]]+Tabell1[[#This Row],[FN]])</f>
        <v>0.76699909338168626</v>
      </c>
      <c r="Q5618">
        <f>2*(Tabell1[[#This Row],[Recall]] * Tabell1[[#This Row],[Precision]]) / (Tabell1[[#This Row],[Recall]] + Tabell1[[#This Row],[Precision]])</f>
        <v>0.74669020300088274</v>
      </c>
      <c r="R5618">
        <v>846</v>
      </c>
      <c r="S5618">
        <v>684</v>
      </c>
      <c r="T5618">
        <v>317</v>
      </c>
      <c r="U5618">
        <v>257</v>
      </c>
    </row>
    <row r="5619" spans="1:21" x14ac:dyDescent="0.3">
      <c r="A5619" s="23" t="s">
        <v>48</v>
      </c>
      <c r="B5619" s="21" t="s">
        <v>32</v>
      </c>
      <c r="C5619" s="23" t="s">
        <v>40</v>
      </c>
      <c r="D5619" s="22" t="s">
        <v>27</v>
      </c>
      <c r="E5619" t="s">
        <v>28</v>
      </c>
      <c r="F5619" s="19" t="s">
        <v>21</v>
      </c>
      <c r="G5619" s="25" t="s">
        <v>26</v>
      </c>
      <c r="H5619" s="25" t="s">
        <v>26</v>
      </c>
      <c r="I5619" s="21"/>
      <c r="J5619" s="21" t="s">
        <v>29</v>
      </c>
      <c r="K5619" s="26">
        <v>0.41657996177673301</v>
      </c>
      <c r="L5619" s="26">
        <v>5.5850505828857401E-2</v>
      </c>
      <c r="N5619">
        <f>(Tabell1[[#This Row],[TP]]+Tabell1[[#This Row],[TN]])/(Tabell1[[#This Row],[TP]]+Tabell1[[#This Row],[TN]]+Tabell1[[#This Row],[FP]]+Tabell1[[#This Row],[FN]])</f>
        <v>0.72671102661596954</v>
      </c>
      <c r="O5619">
        <f>Tabell1[[#This Row],[TP]]/(Tabell1[[#This Row],[TP]]+Tabell1[[#This Row],[FP]])</f>
        <v>0.7404371584699454</v>
      </c>
      <c r="P5619">
        <f>Tabell1[[#This Row],[TP]]/(Tabell1[[#This Row],[TP]]+Tabell1[[#This Row],[FN]])</f>
        <v>0.73708068902991841</v>
      </c>
      <c r="Q5619">
        <f>2*(Tabell1[[#This Row],[Recall]] * Tabell1[[#This Row],[Precision]]) / (Tabell1[[#This Row],[Recall]] + Tabell1[[#This Row],[Precision]])</f>
        <v>0.7387551113130395</v>
      </c>
      <c r="R5619">
        <v>813</v>
      </c>
      <c r="S5619">
        <v>716</v>
      </c>
      <c r="T5619">
        <v>285</v>
      </c>
      <c r="U5619">
        <v>290</v>
      </c>
    </row>
    <row r="5620" spans="1:21" x14ac:dyDescent="0.3">
      <c r="A5620" s="23" t="s">
        <v>48</v>
      </c>
      <c r="B5620" s="21" t="s">
        <v>32</v>
      </c>
      <c r="C5620" s="23" t="s">
        <v>40</v>
      </c>
      <c r="D5620" s="22" t="s">
        <v>27</v>
      </c>
      <c r="E5620" t="s">
        <v>28</v>
      </c>
      <c r="F5620" s="19" t="s">
        <v>21</v>
      </c>
      <c r="G5620" s="21" t="s">
        <v>29</v>
      </c>
      <c r="H5620" s="25" t="s">
        <v>26</v>
      </c>
      <c r="I5620" s="21"/>
      <c r="J5620" s="21" t="s">
        <v>29</v>
      </c>
      <c r="K5620" s="26">
        <v>0.41085219383239702</v>
      </c>
      <c r="L5620" s="26">
        <v>5.8873176574706997E-2</v>
      </c>
      <c r="N5620">
        <f>(Tabell1[[#This Row],[TP]]+Tabell1[[#This Row],[TN]])/(Tabell1[[#This Row],[TP]]+Tabell1[[#This Row],[TN]]+Tabell1[[#This Row],[FP]]+Tabell1[[#This Row],[FN]])</f>
        <v>0.72671102661596954</v>
      </c>
      <c r="O5620">
        <f>Tabell1[[#This Row],[TP]]/(Tabell1[[#This Row],[TP]]+Tabell1[[#This Row],[FP]])</f>
        <v>0.7404371584699454</v>
      </c>
      <c r="P5620">
        <f>Tabell1[[#This Row],[TP]]/(Tabell1[[#This Row],[TP]]+Tabell1[[#This Row],[FN]])</f>
        <v>0.73708068902991841</v>
      </c>
      <c r="Q5620">
        <f>2*(Tabell1[[#This Row],[Recall]] * Tabell1[[#This Row],[Precision]]) / (Tabell1[[#This Row],[Recall]] + Tabell1[[#This Row],[Precision]])</f>
        <v>0.7387551113130395</v>
      </c>
      <c r="R5620">
        <v>813</v>
      </c>
      <c r="S5620">
        <v>716</v>
      </c>
      <c r="T5620">
        <v>285</v>
      </c>
      <c r="U5620">
        <v>290</v>
      </c>
    </row>
    <row r="5621" spans="1:21" x14ac:dyDescent="0.3">
      <c r="A5621" s="23" t="s">
        <v>48</v>
      </c>
      <c r="B5621" s="21" t="s">
        <v>32</v>
      </c>
      <c r="C5621" s="23" t="s">
        <v>40</v>
      </c>
      <c r="D5621" s="22" t="s">
        <v>27</v>
      </c>
      <c r="E5621" t="s">
        <v>28</v>
      </c>
      <c r="F5621" s="19" t="s">
        <v>21</v>
      </c>
      <c r="G5621" s="25" t="s">
        <v>26</v>
      </c>
      <c r="H5621" s="25" t="s">
        <v>26</v>
      </c>
      <c r="I5621" s="21"/>
      <c r="J5621" s="25" t="s">
        <v>26</v>
      </c>
      <c r="K5621" s="26">
        <v>0.38086271286010698</v>
      </c>
      <c r="L5621" s="26">
        <v>5.6848287582397398E-2</v>
      </c>
      <c r="N5621">
        <f>(Tabell1[[#This Row],[TP]]+Tabell1[[#This Row],[TN]])/(Tabell1[[#This Row],[TP]]+Tabell1[[#This Row],[TN]]+Tabell1[[#This Row],[FP]]+Tabell1[[#This Row],[FN]])</f>
        <v>0.72671102661596954</v>
      </c>
      <c r="O5621">
        <f>Tabell1[[#This Row],[TP]]/(Tabell1[[#This Row],[TP]]+Tabell1[[#This Row],[FP]])</f>
        <v>0.7404371584699454</v>
      </c>
      <c r="P5621">
        <f>Tabell1[[#This Row],[TP]]/(Tabell1[[#This Row],[TP]]+Tabell1[[#This Row],[FN]])</f>
        <v>0.73708068902991841</v>
      </c>
      <c r="Q5621">
        <f>2*(Tabell1[[#This Row],[Recall]] * Tabell1[[#This Row],[Precision]]) / (Tabell1[[#This Row],[Recall]] + Tabell1[[#This Row],[Precision]])</f>
        <v>0.7387551113130395</v>
      </c>
      <c r="R5621">
        <v>813</v>
      </c>
      <c r="S5621">
        <v>716</v>
      </c>
      <c r="T5621">
        <v>285</v>
      </c>
      <c r="U5621">
        <v>290</v>
      </c>
    </row>
    <row r="5622" spans="1:21" x14ac:dyDescent="0.3">
      <c r="A5622" s="23" t="s">
        <v>48</v>
      </c>
      <c r="B5622" s="21" t="s">
        <v>32</v>
      </c>
      <c r="C5622" s="23" t="s">
        <v>40</v>
      </c>
      <c r="D5622" s="22" t="s">
        <v>27</v>
      </c>
      <c r="E5622" t="s">
        <v>28</v>
      </c>
      <c r="F5622" s="19" t="s">
        <v>21</v>
      </c>
      <c r="G5622" s="21" t="s">
        <v>29</v>
      </c>
      <c r="H5622" s="25" t="s">
        <v>26</v>
      </c>
      <c r="I5622" s="21"/>
      <c r="J5622" s="25" t="s">
        <v>26</v>
      </c>
      <c r="K5622" s="26">
        <v>0.37840771675109802</v>
      </c>
      <c r="L5622" s="26">
        <v>5.58524131774902E-2</v>
      </c>
      <c r="N5622">
        <f>(Tabell1[[#This Row],[TP]]+Tabell1[[#This Row],[TN]])/(Tabell1[[#This Row],[TP]]+Tabell1[[#This Row],[TN]]+Tabell1[[#This Row],[FP]]+Tabell1[[#This Row],[FN]])</f>
        <v>0.72671102661596954</v>
      </c>
      <c r="O5622">
        <f>Tabell1[[#This Row],[TP]]/(Tabell1[[#This Row],[TP]]+Tabell1[[#This Row],[FP]])</f>
        <v>0.7404371584699454</v>
      </c>
      <c r="P5622">
        <f>Tabell1[[#This Row],[TP]]/(Tabell1[[#This Row],[TP]]+Tabell1[[#This Row],[FN]])</f>
        <v>0.73708068902991841</v>
      </c>
      <c r="Q5622">
        <f>2*(Tabell1[[#This Row],[Recall]] * Tabell1[[#This Row],[Precision]]) / (Tabell1[[#This Row],[Recall]] + Tabell1[[#This Row],[Precision]])</f>
        <v>0.7387551113130395</v>
      </c>
      <c r="R5622">
        <v>813</v>
      </c>
      <c r="S5622">
        <v>716</v>
      </c>
      <c r="T5622">
        <v>285</v>
      </c>
      <c r="U5622">
        <v>290</v>
      </c>
    </row>
    <row r="5623" spans="1:21" x14ac:dyDescent="0.3">
      <c r="A5623" s="25" t="s">
        <v>20</v>
      </c>
      <c r="B5623" s="23" t="s">
        <v>33</v>
      </c>
      <c r="C5623" s="24" t="s">
        <v>38</v>
      </c>
      <c r="D5623" s="22" t="s">
        <v>27</v>
      </c>
      <c r="E5623" t="s">
        <v>28</v>
      </c>
      <c r="F5623" s="19" t="s">
        <v>21</v>
      </c>
      <c r="G5623" s="25" t="s">
        <v>26</v>
      </c>
      <c r="H5623" s="21" t="s">
        <v>29</v>
      </c>
      <c r="I5623" s="25" t="s">
        <v>25</v>
      </c>
      <c r="J5623" s="21" t="s">
        <v>29</v>
      </c>
      <c r="K5623" s="26">
        <v>1.6164865493774401</v>
      </c>
      <c r="L5623" s="26">
        <v>0.51797890663146895</v>
      </c>
      <c r="N5623">
        <f>(Tabell1[[#This Row],[TP]]+Tabell1[[#This Row],[TN]])/(Tabell1[[#This Row],[TP]]+Tabell1[[#This Row],[TN]]+Tabell1[[#This Row],[FP]]+Tabell1[[#This Row],[FN]])</f>
        <v>0.72623574144486691</v>
      </c>
      <c r="O5623">
        <f>Tabell1[[#This Row],[TP]]/(Tabell1[[#This Row],[TP]]+Tabell1[[#This Row],[FP]])</f>
        <v>0.71164658634538147</v>
      </c>
      <c r="P5623">
        <f>Tabell1[[#This Row],[TP]]/(Tabell1[[#This Row],[TP]]+Tabell1[[#This Row],[FN]])</f>
        <v>0.8032638259292838</v>
      </c>
      <c r="Q5623">
        <f>2*(Tabell1[[#This Row],[Recall]] * Tabell1[[#This Row],[Precision]]) / (Tabell1[[#This Row],[Recall]] + Tabell1[[#This Row],[Precision]])</f>
        <v>0.75468483816013621</v>
      </c>
      <c r="R5623">
        <v>886</v>
      </c>
      <c r="S5623">
        <v>642</v>
      </c>
      <c r="T5623">
        <v>359</v>
      </c>
      <c r="U5623">
        <v>217</v>
      </c>
    </row>
    <row r="5624" spans="1:21" x14ac:dyDescent="0.3">
      <c r="A5624" s="25" t="s">
        <v>20</v>
      </c>
      <c r="B5624" s="23" t="s">
        <v>33</v>
      </c>
      <c r="C5624" s="24" t="s">
        <v>38</v>
      </c>
      <c r="D5624" s="22" t="s">
        <v>27</v>
      </c>
      <c r="E5624" t="s">
        <v>28</v>
      </c>
      <c r="F5624" s="19" t="s">
        <v>21</v>
      </c>
      <c r="G5624" s="21" t="s">
        <v>29</v>
      </c>
      <c r="H5624" s="21" t="s">
        <v>29</v>
      </c>
      <c r="I5624" s="25" t="s">
        <v>25</v>
      </c>
      <c r="J5624" s="21" t="s">
        <v>29</v>
      </c>
      <c r="K5624" s="26">
        <v>1.60717844963073</v>
      </c>
      <c r="L5624" s="26">
        <v>0.50967335700988703</v>
      </c>
      <c r="N5624">
        <f>(Tabell1[[#This Row],[TP]]+Tabell1[[#This Row],[TN]])/(Tabell1[[#This Row],[TP]]+Tabell1[[#This Row],[TN]]+Tabell1[[#This Row],[FP]]+Tabell1[[#This Row],[FN]])</f>
        <v>0.72623574144486691</v>
      </c>
      <c r="O5624">
        <f>Tabell1[[#This Row],[TP]]/(Tabell1[[#This Row],[TP]]+Tabell1[[#This Row],[FP]])</f>
        <v>0.71164658634538147</v>
      </c>
      <c r="P5624">
        <f>Tabell1[[#This Row],[TP]]/(Tabell1[[#This Row],[TP]]+Tabell1[[#This Row],[FN]])</f>
        <v>0.8032638259292838</v>
      </c>
      <c r="Q5624">
        <f>2*(Tabell1[[#This Row],[Recall]] * Tabell1[[#This Row],[Precision]]) / (Tabell1[[#This Row],[Recall]] + Tabell1[[#This Row],[Precision]])</f>
        <v>0.75468483816013621</v>
      </c>
      <c r="R5624">
        <v>886</v>
      </c>
      <c r="S5624">
        <v>642</v>
      </c>
      <c r="T5624">
        <v>359</v>
      </c>
      <c r="U5624">
        <v>217</v>
      </c>
    </row>
    <row r="5625" spans="1:21" x14ac:dyDescent="0.3">
      <c r="A5625" s="25" t="s">
        <v>20</v>
      </c>
      <c r="B5625" s="21" t="s">
        <v>32</v>
      </c>
      <c r="C5625" s="23" t="s">
        <v>40</v>
      </c>
      <c r="D5625" s="22" t="s">
        <v>27</v>
      </c>
      <c r="E5625" t="s">
        <v>28</v>
      </c>
      <c r="F5625" s="19" t="s">
        <v>21</v>
      </c>
      <c r="G5625" s="21" t="s">
        <v>29</v>
      </c>
      <c r="H5625" s="21" t="s">
        <v>29</v>
      </c>
      <c r="I5625" s="21"/>
      <c r="J5625" s="25" t="s">
        <v>26</v>
      </c>
      <c r="K5625" s="26">
        <v>1.4516179561614899</v>
      </c>
      <c r="L5625" s="26">
        <v>0.27127456665039001</v>
      </c>
      <c r="N5625">
        <f>(Tabell1[[#This Row],[TP]]+Tabell1[[#This Row],[TN]])/(Tabell1[[#This Row],[TP]]+Tabell1[[#This Row],[TN]]+Tabell1[[#This Row],[FP]]+Tabell1[[#This Row],[FN]])</f>
        <v>0.72623574144486691</v>
      </c>
      <c r="O5625">
        <f>Tabell1[[#This Row],[TP]]/(Tabell1[[#This Row],[TP]]+Tabell1[[#This Row],[FP]])</f>
        <v>0.72236286919831227</v>
      </c>
      <c r="P5625">
        <f>Tabell1[[#This Row],[TP]]/(Tabell1[[#This Row],[TP]]+Tabell1[[#This Row],[FN]])</f>
        <v>0.7760652765185857</v>
      </c>
      <c r="Q5625">
        <f>2*(Tabell1[[#This Row],[Recall]] * Tabell1[[#This Row],[Precision]]) / (Tabell1[[#This Row],[Recall]] + Tabell1[[#This Row],[Precision]])</f>
        <v>0.74825174825174834</v>
      </c>
      <c r="R5625">
        <v>856</v>
      </c>
      <c r="S5625">
        <v>672</v>
      </c>
      <c r="T5625">
        <v>329</v>
      </c>
      <c r="U5625">
        <v>247</v>
      </c>
    </row>
    <row r="5626" spans="1:21" x14ac:dyDescent="0.3">
      <c r="A5626" s="25" t="s">
        <v>20</v>
      </c>
      <c r="B5626" s="21" t="s">
        <v>32</v>
      </c>
      <c r="C5626" s="23" t="s">
        <v>40</v>
      </c>
      <c r="D5626" s="22" t="s">
        <v>27</v>
      </c>
      <c r="E5626" t="s">
        <v>28</v>
      </c>
      <c r="F5626" s="19" t="s">
        <v>21</v>
      </c>
      <c r="G5626" s="25" t="s">
        <v>26</v>
      </c>
      <c r="H5626" s="21" t="s">
        <v>29</v>
      </c>
      <c r="I5626" s="21"/>
      <c r="J5626" s="25" t="s">
        <v>26</v>
      </c>
      <c r="K5626" s="26">
        <v>1.3932802677154501</v>
      </c>
      <c r="L5626" s="26">
        <v>0.27526402473449701</v>
      </c>
      <c r="N5626">
        <f>(Tabell1[[#This Row],[TP]]+Tabell1[[#This Row],[TN]])/(Tabell1[[#This Row],[TP]]+Tabell1[[#This Row],[TN]]+Tabell1[[#This Row],[FP]]+Tabell1[[#This Row],[FN]])</f>
        <v>0.72623574144486691</v>
      </c>
      <c r="O5626">
        <f>Tabell1[[#This Row],[TP]]/(Tabell1[[#This Row],[TP]]+Tabell1[[#This Row],[FP]])</f>
        <v>0.72236286919831227</v>
      </c>
      <c r="P5626">
        <f>Tabell1[[#This Row],[TP]]/(Tabell1[[#This Row],[TP]]+Tabell1[[#This Row],[FN]])</f>
        <v>0.7760652765185857</v>
      </c>
      <c r="Q5626">
        <f>2*(Tabell1[[#This Row],[Recall]] * Tabell1[[#This Row],[Precision]]) / (Tabell1[[#This Row],[Recall]] + Tabell1[[#This Row],[Precision]])</f>
        <v>0.74825174825174834</v>
      </c>
      <c r="R5626">
        <v>856</v>
      </c>
      <c r="S5626">
        <v>672</v>
      </c>
      <c r="T5626">
        <v>329</v>
      </c>
      <c r="U5626">
        <v>247</v>
      </c>
    </row>
    <row r="5627" spans="1:21" x14ac:dyDescent="0.3">
      <c r="A5627" s="23" t="s">
        <v>48</v>
      </c>
      <c r="B5627" s="21" t="s">
        <v>32</v>
      </c>
      <c r="C5627" s="23" t="s">
        <v>40</v>
      </c>
      <c r="D5627" s="22" t="s">
        <v>27</v>
      </c>
      <c r="E5627" t="s">
        <v>28</v>
      </c>
      <c r="F5627" s="19" t="s">
        <v>21</v>
      </c>
      <c r="G5627" s="25" t="s">
        <v>26</v>
      </c>
      <c r="H5627" s="25" t="s">
        <v>26</v>
      </c>
      <c r="I5627" s="25" t="s">
        <v>25</v>
      </c>
      <c r="J5627" s="25" t="s">
        <v>26</v>
      </c>
      <c r="K5627" s="26">
        <v>0.39016008377075101</v>
      </c>
      <c r="L5627" s="26">
        <v>5.8870315551757799E-2</v>
      </c>
      <c r="N5627">
        <f>(Tabell1[[#This Row],[TP]]+Tabell1[[#This Row],[TN]])/(Tabell1[[#This Row],[TP]]+Tabell1[[#This Row],[TN]]+Tabell1[[#This Row],[FP]]+Tabell1[[#This Row],[FN]])</f>
        <v>0.72623574144486691</v>
      </c>
      <c r="O5627">
        <f>Tabell1[[#This Row],[TP]]/(Tabell1[[#This Row],[TP]]+Tabell1[[#This Row],[FP]])</f>
        <v>0.73674752920035935</v>
      </c>
      <c r="P5627">
        <f>Tabell1[[#This Row],[TP]]/(Tabell1[[#This Row],[TP]]+Tabell1[[#This Row],[FN]])</f>
        <v>0.743427017225748</v>
      </c>
      <c r="Q5627">
        <f>2*(Tabell1[[#This Row],[Recall]] * Tabell1[[#This Row],[Precision]]) / (Tabell1[[#This Row],[Recall]] + Tabell1[[#This Row],[Precision]])</f>
        <v>0.74007220216606495</v>
      </c>
      <c r="R5627">
        <v>820</v>
      </c>
      <c r="S5627">
        <v>708</v>
      </c>
      <c r="T5627">
        <v>293</v>
      </c>
      <c r="U5627">
        <v>283</v>
      </c>
    </row>
    <row r="5628" spans="1:21" x14ac:dyDescent="0.3">
      <c r="A5628" s="23" t="s">
        <v>48</v>
      </c>
      <c r="B5628" s="21" t="s">
        <v>32</v>
      </c>
      <c r="C5628" s="23" t="s">
        <v>40</v>
      </c>
      <c r="D5628" s="22" t="s">
        <v>27</v>
      </c>
      <c r="E5628" t="s">
        <v>28</v>
      </c>
      <c r="F5628" s="19" t="s">
        <v>21</v>
      </c>
      <c r="G5628" s="25" t="s">
        <v>26</v>
      </c>
      <c r="H5628" s="25" t="s">
        <v>26</v>
      </c>
      <c r="I5628" s="25" t="s">
        <v>25</v>
      </c>
      <c r="J5628" s="21" t="s">
        <v>29</v>
      </c>
      <c r="K5628" s="26">
        <v>0.38300156593322698</v>
      </c>
      <c r="L5628" s="26">
        <v>5.6852340698242097E-2</v>
      </c>
      <c r="N5628">
        <f>(Tabell1[[#This Row],[TP]]+Tabell1[[#This Row],[TN]])/(Tabell1[[#This Row],[TP]]+Tabell1[[#This Row],[TN]]+Tabell1[[#This Row],[FP]]+Tabell1[[#This Row],[FN]])</f>
        <v>0.72623574144486691</v>
      </c>
      <c r="O5628">
        <f>Tabell1[[#This Row],[TP]]/(Tabell1[[#This Row],[TP]]+Tabell1[[#This Row],[FP]])</f>
        <v>0.73674752920035935</v>
      </c>
      <c r="P5628">
        <f>Tabell1[[#This Row],[TP]]/(Tabell1[[#This Row],[TP]]+Tabell1[[#This Row],[FN]])</f>
        <v>0.743427017225748</v>
      </c>
      <c r="Q5628">
        <f>2*(Tabell1[[#This Row],[Recall]] * Tabell1[[#This Row],[Precision]]) / (Tabell1[[#This Row],[Recall]] + Tabell1[[#This Row],[Precision]])</f>
        <v>0.74007220216606495</v>
      </c>
      <c r="R5628">
        <v>820</v>
      </c>
      <c r="S5628">
        <v>708</v>
      </c>
      <c r="T5628">
        <v>293</v>
      </c>
      <c r="U5628">
        <v>283</v>
      </c>
    </row>
    <row r="5629" spans="1:21" x14ac:dyDescent="0.3">
      <c r="A5629" s="23" t="s">
        <v>48</v>
      </c>
      <c r="B5629" s="21" t="s">
        <v>32</v>
      </c>
      <c r="C5629" s="23" t="s">
        <v>40</v>
      </c>
      <c r="D5629" s="22" t="s">
        <v>27</v>
      </c>
      <c r="E5629" t="s">
        <v>28</v>
      </c>
      <c r="F5629" s="19" t="s">
        <v>21</v>
      </c>
      <c r="G5629" s="21" t="s">
        <v>29</v>
      </c>
      <c r="H5629" s="25" t="s">
        <v>26</v>
      </c>
      <c r="I5629" s="25" t="s">
        <v>25</v>
      </c>
      <c r="J5629" s="25" t="s">
        <v>26</v>
      </c>
      <c r="K5629" s="26">
        <v>0.38198256492614702</v>
      </c>
      <c r="L5629" s="26">
        <v>6.2831878662109306E-2</v>
      </c>
      <c r="N5629">
        <f>(Tabell1[[#This Row],[TP]]+Tabell1[[#This Row],[TN]])/(Tabell1[[#This Row],[TP]]+Tabell1[[#This Row],[TN]]+Tabell1[[#This Row],[FP]]+Tabell1[[#This Row],[FN]])</f>
        <v>0.72623574144486691</v>
      </c>
      <c r="O5629">
        <f>Tabell1[[#This Row],[TP]]/(Tabell1[[#This Row],[TP]]+Tabell1[[#This Row],[FP]])</f>
        <v>0.73674752920035935</v>
      </c>
      <c r="P5629">
        <f>Tabell1[[#This Row],[TP]]/(Tabell1[[#This Row],[TP]]+Tabell1[[#This Row],[FN]])</f>
        <v>0.743427017225748</v>
      </c>
      <c r="Q5629">
        <f>2*(Tabell1[[#This Row],[Recall]] * Tabell1[[#This Row],[Precision]]) / (Tabell1[[#This Row],[Recall]] + Tabell1[[#This Row],[Precision]])</f>
        <v>0.74007220216606495</v>
      </c>
      <c r="R5629">
        <v>820</v>
      </c>
      <c r="S5629">
        <v>708</v>
      </c>
      <c r="T5629">
        <v>293</v>
      </c>
      <c r="U5629">
        <v>283</v>
      </c>
    </row>
    <row r="5630" spans="1:21" x14ac:dyDescent="0.3">
      <c r="A5630" s="23" t="s">
        <v>48</v>
      </c>
      <c r="B5630" s="21" t="s">
        <v>32</v>
      </c>
      <c r="C5630" s="23" t="s">
        <v>40</v>
      </c>
      <c r="D5630" s="22" t="s">
        <v>27</v>
      </c>
      <c r="E5630" t="s">
        <v>28</v>
      </c>
      <c r="F5630" s="19" t="s">
        <v>21</v>
      </c>
      <c r="G5630" s="21" t="s">
        <v>29</v>
      </c>
      <c r="H5630" s="25" t="s">
        <v>26</v>
      </c>
      <c r="I5630" s="25" t="s">
        <v>25</v>
      </c>
      <c r="J5630" s="21" t="s">
        <v>29</v>
      </c>
      <c r="K5630" s="26">
        <v>0.38096237182617099</v>
      </c>
      <c r="L5630" s="26">
        <v>5.5850744247436503E-2</v>
      </c>
      <c r="N5630">
        <f>(Tabell1[[#This Row],[TP]]+Tabell1[[#This Row],[TN]])/(Tabell1[[#This Row],[TP]]+Tabell1[[#This Row],[TN]]+Tabell1[[#This Row],[FP]]+Tabell1[[#This Row],[FN]])</f>
        <v>0.72623574144486691</v>
      </c>
      <c r="O5630">
        <f>Tabell1[[#This Row],[TP]]/(Tabell1[[#This Row],[TP]]+Tabell1[[#This Row],[FP]])</f>
        <v>0.73674752920035935</v>
      </c>
      <c r="P5630">
        <f>Tabell1[[#This Row],[TP]]/(Tabell1[[#This Row],[TP]]+Tabell1[[#This Row],[FN]])</f>
        <v>0.743427017225748</v>
      </c>
      <c r="Q5630">
        <f>2*(Tabell1[[#This Row],[Recall]] * Tabell1[[#This Row],[Precision]]) / (Tabell1[[#This Row],[Recall]] + Tabell1[[#This Row],[Precision]])</f>
        <v>0.74007220216606495</v>
      </c>
      <c r="R5630">
        <v>820</v>
      </c>
      <c r="S5630">
        <v>708</v>
      </c>
      <c r="T5630">
        <v>293</v>
      </c>
      <c r="U5630">
        <v>283</v>
      </c>
    </row>
    <row r="5631" spans="1:21" x14ac:dyDescent="0.3">
      <c r="A5631" s="25" t="s">
        <v>20</v>
      </c>
      <c r="B5631" s="23" t="s">
        <v>33</v>
      </c>
      <c r="C5631" s="24" t="s">
        <v>38</v>
      </c>
      <c r="D5631" s="22" t="s">
        <v>27</v>
      </c>
      <c r="E5631" t="s">
        <v>28</v>
      </c>
      <c r="F5631" s="25" t="s">
        <v>30</v>
      </c>
      <c r="G5631" s="21" t="s">
        <v>29</v>
      </c>
      <c r="H5631" s="25" t="s">
        <v>26</v>
      </c>
      <c r="I5631" s="25" t="s">
        <v>25</v>
      </c>
      <c r="J5631" s="25" t="s">
        <v>26</v>
      </c>
      <c r="K5631" s="26">
        <v>2.8086023330688401</v>
      </c>
      <c r="L5631" s="26">
        <v>0.84674096107482899</v>
      </c>
      <c r="N5631">
        <f>(Tabell1[[#This Row],[TP]]+Tabell1[[#This Row],[TN]])/(Tabell1[[#This Row],[TP]]+Tabell1[[#This Row],[TN]]+Tabell1[[#This Row],[FP]]+Tabell1[[#This Row],[FN]])</f>
        <v>0.72528517110266155</v>
      </c>
      <c r="O5631">
        <f>Tabell1[[#This Row],[TP]]/(Tabell1[[#This Row],[TP]]+Tabell1[[#This Row],[FP]])</f>
        <v>0.71118262268704746</v>
      </c>
      <c r="P5631">
        <f>Tabell1[[#This Row],[TP]]/(Tabell1[[#This Row],[TP]]+Tabell1[[#This Row],[FN]])</f>
        <v>0.80145058930190394</v>
      </c>
      <c r="Q5631">
        <f>2*(Tabell1[[#This Row],[Recall]] * Tabell1[[#This Row],[Precision]]) / (Tabell1[[#This Row],[Recall]] + Tabell1[[#This Row],[Precision]])</f>
        <v>0.75362318840579712</v>
      </c>
      <c r="R5631">
        <v>884</v>
      </c>
      <c r="S5631">
        <v>642</v>
      </c>
      <c r="T5631">
        <v>359</v>
      </c>
      <c r="U5631">
        <v>219</v>
      </c>
    </row>
    <row r="5632" spans="1:21" x14ac:dyDescent="0.3">
      <c r="A5632" s="25" t="s">
        <v>20</v>
      </c>
      <c r="B5632" s="23" t="s">
        <v>33</v>
      </c>
      <c r="C5632" s="24" t="s">
        <v>38</v>
      </c>
      <c r="D5632" s="22" t="s">
        <v>27</v>
      </c>
      <c r="E5632" t="s">
        <v>28</v>
      </c>
      <c r="F5632" s="25" t="s">
        <v>30</v>
      </c>
      <c r="G5632" s="25" t="s">
        <v>26</v>
      </c>
      <c r="H5632" s="25" t="s">
        <v>26</v>
      </c>
      <c r="I5632" s="25" t="s">
        <v>25</v>
      </c>
      <c r="J5632" s="25" t="s">
        <v>26</v>
      </c>
      <c r="K5632" s="26">
        <v>2.8008751869201598</v>
      </c>
      <c r="L5632" s="26">
        <v>0.84269523620605402</v>
      </c>
      <c r="N5632">
        <f>(Tabell1[[#This Row],[TP]]+Tabell1[[#This Row],[TN]])/(Tabell1[[#This Row],[TP]]+Tabell1[[#This Row],[TN]]+Tabell1[[#This Row],[FP]]+Tabell1[[#This Row],[FN]])</f>
        <v>0.72528517110266155</v>
      </c>
      <c r="O5632">
        <f>Tabell1[[#This Row],[TP]]/(Tabell1[[#This Row],[TP]]+Tabell1[[#This Row],[FP]])</f>
        <v>0.71118262268704746</v>
      </c>
      <c r="P5632">
        <f>Tabell1[[#This Row],[TP]]/(Tabell1[[#This Row],[TP]]+Tabell1[[#This Row],[FN]])</f>
        <v>0.80145058930190394</v>
      </c>
      <c r="Q5632">
        <f>2*(Tabell1[[#This Row],[Recall]] * Tabell1[[#This Row],[Precision]]) / (Tabell1[[#This Row],[Recall]] + Tabell1[[#This Row],[Precision]])</f>
        <v>0.75362318840579712</v>
      </c>
      <c r="R5632">
        <v>884</v>
      </c>
      <c r="S5632">
        <v>642</v>
      </c>
      <c r="T5632">
        <v>359</v>
      </c>
      <c r="U5632">
        <v>219</v>
      </c>
    </row>
    <row r="5633" spans="1:21" x14ac:dyDescent="0.3">
      <c r="A5633" s="25" t="s">
        <v>20</v>
      </c>
      <c r="B5633" s="21" t="s">
        <v>32</v>
      </c>
      <c r="C5633" s="23" t="s">
        <v>40</v>
      </c>
      <c r="D5633" s="22" t="s">
        <v>27</v>
      </c>
      <c r="E5633" t="s">
        <v>28</v>
      </c>
      <c r="F5633" s="19" t="s">
        <v>21</v>
      </c>
      <c r="G5633" s="21" t="s">
        <v>29</v>
      </c>
      <c r="H5633" s="21" t="s">
        <v>29</v>
      </c>
      <c r="I5633" s="25" t="s">
        <v>25</v>
      </c>
      <c r="J5633" s="25" t="s">
        <v>26</v>
      </c>
      <c r="K5633" s="26">
        <v>1.2867465019226001</v>
      </c>
      <c r="L5633" s="26">
        <v>0.24933576583862299</v>
      </c>
      <c r="N5633">
        <f>(Tabell1[[#This Row],[TP]]+Tabell1[[#This Row],[TN]])/(Tabell1[[#This Row],[TP]]+Tabell1[[#This Row],[TN]]+Tabell1[[#This Row],[FP]]+Tabell1[[#This Row],[FN]])</f>
        <v>0.7243346007604563</v>
      </c>
      <c r="O5633">
        <f>Tabell1[[#This Row],[TP]]/(Tabell1[[#This Row],[TP]]+Tabell1[[#This Row],[FP]])</f>
        <v>0.72878390201224852</v>
      </c>
      <c r="P5633">
        <f>Tabell1[[#This Row],[TP]]/(Tabell1[[#This Row],[TP]]+Tabell1[[#This Row],[FN]])</f>
        <v>0.75521305530371718</v>
      </c>
      <c r="Q5633">
        <f>2*(Tabell1[[#This Row],[Recall]] * Tabell1[[#This Row],[Precision]]) / (Tabell1[[#This Row],[Recall]] + Tabell1[[#This Row],[Precision]])</f>
        <v>0.74176313446126452</v>
      </c>
      <c r="R5633">
        <v>833</v>
      </c>
      <c r="S5633">
        <v>691</v>
      </c>
      <c r="T5633">
        <v>310</v>
      </c>
      <c r="U5633">
        <v>270</v>
      </c>
    </row>
    <row r="5634" spans="1:21" x14ac:dyDescent="0.3">
      <c r="A5634" s="25" t="s">
        <v>20</v>
      </c>
      <c r="B5634" s="21" t="s">
        <v>32</v>
      </c>
      <c r="C5634" s="23" t="s">
        <v>40</v>
      </c>
      <c r="D5634" s="22" t="s">
        <v>27</v>
      </c>
      <c r="E5634" t="s">
        <v>28</v>
      </c>
      <c r="F5634" s="19" t="s">
        <v>21</v>
      </c>
      <c r="G5634" s="25" t="s">
        <v>26</v>
      </c>
      <c r="H5634" s="21" t="s">
        <v>29</v>
      </c>
      <c r="I5634" s="25" t="s">
        <v>25</v>
      </c>
      <c r="J5634" s="25" t="s">
        <v>26</v>
      </c>
      <c r="K5634" s="26">
        <v>1.28391909599304</v>
      </c>
      <c r="L5634" s="26">
        <v>0.25631308555603</v>
      </c>
      <c r="N5634">
        <f>(Tabell1[[#This Row],[TP]]+Tabell1[[#This Row],[TN]])/(Tabell1[[#This Row],[TP]]+Tabell1[[#This Row],[TN]]+Tabell1[[#This Row],[FP]]+Tabell1[[#This Row],[FN]])</f>
        <v>0.7243346007604563</v>
      </c>
      <c r="O5634">
        <f>Tabell1[[#This Row],[TP]]/(Tabell1[[#This Row],[TP]]+Tabell1[[#This Row],[FP]])</f>
        <v>0.72878390201224852</v>
      </c>
      <c r="P5634">
        <f>Tabell1[[#This Row],[TP]]/(Tabell1[[#This Row],[TP]]+Tabell1[[#This Row],[FN]])</f>
        <v>0.75521305530371718</v>
      </c>
      <c r="Q5634">
        <f>2*(Tabell1[[#This Row],[Recall]] * Tabell1[[#This Row],[Precision]]) / (Tabell1[[#This Row],[Recall]] + Tabell1[[#This Row],[Precision]])</f>
        <v>0.74176313446126452</v>
      </c>
      <c r="R5634">
        <v>833</v>
      </c>
      <c r="S5634">
        <v>691</v>
      </c>
      <c r="T5634">
        <v>310</v>
      </c>
      <c r="U5634">
        <v>270</v>
      </c>
    </row>
    <row r="5635" spans="1:21" x14ac:dyDescent="0.3">
      <c r="A5635" s="23" t="s">
        <v>48</v>
      </c>
      <c r="B5635" s="21" t="s">
        <v>32</v>
      </c>
      <c r="C5635" s="23" t="s">
        <v>40</v>
      </c>
      <c r="D5635" s="22" t="s">
        <v>27</v>
      </c>
      <c r="E5635" t="s">
        <v>28</v>
      </c>
      <c r="F5635" s="19" t="s">
        <v>21</v>
      </c>
      <c r="G5635" s="25" t="s">
        <v>26</v>
      </c>
      <c r="H5635" s="21" t="s">
        <v>29</v>
      </c>
      <c r="I5635" s="25" t="s">
        <v>25</v>
      </c>
      <c r="J5635" s="25" t="s">
        <v>26</v>
      </c>
      <c r="K5635" s="26">
        <v>0.39195227622985801</v>
      </c>
      <c r="L5635" s="26">
        <v>5.6848049163818297E-2</v>
      </c>
      <c r="N5635">
        <f>(Tabell1[[#This Row],[TP]]+Tabell1[[#This Row],[TN]])/(Tabell1[[#This Row],[TP]]+Tabell1[[#This Row],[TN]]+Tabell1[[#This Row],[FP]]+Tabell1[[#This Row],[FN]])</f>
        <v>0.7243346007604563</v>
      </c>
      <c r="O5635">
        <f>Tabell1[[#This Row],[TP]]/(Tabell1[[#This Row],[TP]]+Tabell1[[#This Row],[FP]])</f>
        <v>0.73495058400718782</v>
      </c>
      <c r="P5635">
        <f>Tabell1[[#This Row],[TP]]/(Tabell1[[#This Row],[TP]]+Tabell1[[#This Row],[FN]])</f>
        <v>0.74161378059836813</v>
      </c>
      <c r="Q5635">
        <f>2*(Tabell1[[#This Row],[Recall]] * Tabell1[[#This Row],[Precision]]) / (Tabell1[[#This Row],[Recall]] + Tabell1[[#This Row],[Precision]])</f>
        <v>0.73826714801444049</v>
      </c>
      <c r="R5635">
        <v>818</v>
      </c>
      <c r="S5635">
        <v>706</v>
      </c>
      <c r="T5635">
        <v>295</v>
      </c>
      <c r="U5635">
        <v>285</v>
      </c>
    </row>
    <row r="5636" spans="1:21" x14ac:dyDescent="0.3">
      <c r="A5636" s="23" t="s">
        <v>48</v>
      </c>
      <c r="B5636" s="21" t="s">
        <v>32</v>
      </c>
      <c r="C5636" s="23" t="s">
        <v>40</v>
      </c>
      <c r="D5636" s="22" t="s">
        <v>27</v>
      </c>
      <c r="E5636" t="s">
        <v>28</v>
      </c>
      <c r="F5636" s="19" t="s">
        <v>21</v>
      </c>
      <c r="G5636" s="25" t="s">
        <v>26</v>
      </c>
      <c r="H5636" s="21" t="s">
        <v>29</v>
      </c>
      <c r="I5636" s="25" t="s">
        <v>25</v>
      </c>
      <c r="J5636" s="21" t="s">
        <v>29</v>
      </c>
      <c r="K5636" s="26">
        <v>0.385941982269287</v>
      </c>
      <c r="L5636" s="26">
        <v>6.2800407409667899E-2</v>
      </c>
      <c r="N5636">
        <f>(Tabell1[[#This Row],[TP]]+Tabell1[[#This Row],[TN]])/(Tabell1[[#This Row],[TP]]+Tabell1[[#This Row],[TN]]+Tabell1[[#This Row],[FP]]+Tabell1[[#This Row],[FN]])</f>
        <v>0.7243346007604563</v>
      </c>
      <c r="O5636">
        <f>Tabell1[[#This Row],[TP]]/(Tabell1[[#This Row],[TP]]+Tabell1[[#This Row],[FP]])</f>
        <v>0.73495058400718782</v>
      </c>
      <c r="P5636">
        <f>Tabell1[[#This Row],[TP]]/(Tabell1[[#This Row],[TP]]+Tabell1[[#This Row],[FN]])</f>
        <v>0.74161378059836813</v>
      </c>
      <c r="Q5636">
        <f>2*(Tabell1[[#This Row],[Recall]] * Tabell1[[#This Row],[Precision]]) / (Tabell1[[#This Row],[Recall]] + Tabell1[[#This Row],[Precision]])</f>
        <v>0.73826714801444049</v>
      </c>
      <c r="R5636">
        <v>818</v>
      </c>
      <c r="S5636">
        <v>706</v>
      </c>
      <c r="T5636">
        <v>295</v>
      </c>
      <c r="U5636">
        <v>285</v>
      </c>
    </row>
    <row r="5637" spans="1:21" x14ac:dyDescent="0.3">
      <c r="A5637" s="23" t="s">
        <v>48</v>
      </c>
      <c r="B5637" s="21" t="s">
        <v>32</v>
      </c>
      <c r="C5637" s="23" t="s">
        <v>40</v>
      </c>
      <c r="D5637" s="22" t="s">
        <v>27</v>
      </c>
      <c r="E5637" t="s">
        <v>28</v>
      </c>
      <c r="F5637" s="19" t="s">
        <v>21</v>
      </c>
      <c r="G5637" s="21" t="s">
        <v>29</v>
      </c>
      <c r="H5637" s="21" t="s">
        <v>29</v>
      </c>
      <c r="I5637" s="25" t="s">
        <v>25</v>
      </c>
      <c r="J5637" s="21" t="s">
        <v>29</v>
      </c>
      <c r="K5637" s="26">
        <v>0.38493943214416498</v>
      </c>
      <c r="L5637" s="26">
        <v>5.6850433349609299E-2</v>
      </c>
      <c r="N5637">
        <f>(Tabell1[[#This Row],[TP]]+Tabell1[[#This Row],[TN]])/(Tabell1[[#This Row],[TP]]+Tabell1[[#This Row],[TN]]+Tabell1[[#This Row],[FP]]+Tabell1[[#This Row],[FN]])</f>
        <v>0.7243346007604563</v>
      </c>
      <c r="O5637">
        <f>Tabell1[[#This Row],[TP]]/(Tabell1[[#This Row],[TP]]+Tabell1[[#This Row],[FP]])</f>
        <v>0.73495058400718782</v>
      </c>
      <c r="P5637">
        <f>Tabell1[[#This Row],[TP]]/(Tabell1[[#This Row],[TP]]+Tabell1[[#This Row],[FN]])</f>
        <v>0.74161378059836813</v>
      </c>
      <c r="Q5637">
        <f>2*(Tabell1[[#This Row],[Recall]] * Tabell1[[#This Row],[Precision]]) / (Tabell1[[#This Row],[Recall]] + Tabell1[[#This Row],[Precision]])</f>
        <v>0.73826714801444049</v>
      </c>
      <c r="R5637">
        <v>818</v>
      </c>
      <c r="S5637">
        <v>706</v>
      </c>
      <c r="T5637">
        <v>295</v>
      </c>
      <c r="U5637">
        <v>285</v>
      </c>
    </row>
    <row r="5638" spans="1:21" x14ac:dyDescent="0.3">
      <c r="A5638" s="23" t="s">
        <v>48</v>
      </c>
      <c r="B5638" s="21" t="s">
        <v>32</v>
      </c>
      <c r="C5638" s="23" t="s">
        <v>40</v>
      </c>
      <c r="D5638" s="22" t="s">
        <v>27</v>
      </c>
      <c r="E5638" t="s">
        <v>28</v>
      </c>
      <c r="F5638" s="19" t="s">
        <v>21</v>
      </c>
      <c r="G5638" s="21" t="s">
        <v>29</v>
      </c>
      <c r="H5638" s="21" t="s">
        <v>29</v>
      </c>
      <c r="I5638" s="25" t="s">
        <v>25</v>
      </c>
      <c r="J5638" s="25" t="s">
        <v>26</v>
      </c>
      <c r="K5638" s="26">
        <v>0.378021240234375</v>
      </c>
      <c r="L5638" s="26">
        <v>6.1868190765380797E-2</v>
      </c>
      <c r="N5638">
        <f>(Tabell1[[#This Row],[TP]]+Tabell1[[#This Row],[TN]])/(Tabell1[[#This Row],[TP]]+Tabell1[[#This Row],[TN]]+Tabell1[[#This Row],[FP]]+Tabell1[[#This Row],[FN]])</f>
        <v>0.7243346007604563</v>
      </c>
      <c r="O5638">
        <f>Tabell1[[#This Row],[TP]]/(Tabell1[[#This Row],[TP]]+Tabell1[[#This Row],[FP]])</f>
        <v>0.73495058400718782</v>
      </c>
      <c r="P5638">
        <f>Tabell1[[#This Row],[TP]]/(Tabell1[[#This Row],[TP]]+Tabell1[[#This Row],[FN]])</f>
        <v>0.74161378059836813</v>
      </c>
      <c r="Q5638">
        <f>2*(Tabell1[[#This Row],[Recall]] * Tabell1[[#This Row],[Precision]]) / (Tabell1[[#This Row],[Recall]] + Tabell1[[#This Row],[Precision]])</f>
        <v>0.73826714801444049</v>
      </c>
      <c r="R5638">
        <v>818</v>
      </c>
      <c r="S5638">
        <v>706</v>
      </c>
      <c r="T5638">
        <v>295</v>
      </c>
      <c r="U5638">
        <v>285</v>
      </c>
    </row>
    <row r="5639" spans="1:21" x14ac:dyDescent="0.3">
      <c r="A5639" s="21" t="s">
        <v>31</v>
      </c>
      <c r="B5639" s="25" t="s">
        <v>22</v>
      </c>
      <c r="C5639" s="23" t="s">
        <v>40</v>
      </c>
      <c r="D5639" s="22" t="s">
        <v>27</v>
      </c>
      <c r="E5639" t="s">
        <v>28</v>
      </c>
      <c r="F5639" s="19" t="s">
        <v>21</v>
      </c>
      <c r="G5639" s="25" t="s">
        <v>26</v>
      </c>
      <c r="H5639" s="21" t="s">
        <v>29</v>
      </c>
      <c r="I5639" s="25" t="s">
        <v>25</v>
      </c>
      <c r="J5639" s="21" t="s">
        <v>29</v>
      </c>
      <c r="K5639" s="26">
        <v>0.49861240386962802</v>
      </c>
      <c r="L5639" s="26">
        <v>4.5149803161620997E-2</v>
      </c>
      <c r="N5639">
        <f>(Tabell1[[#This Row],[TP]]+Tabell1[[#This Row],[TN]])/(Tabell1[[#This Row],[TP]]+Tabell1[[#This Row],[TN]]+Tabell1[[#This Row],[FP]]+Tabell1[[#This Row],[FN]])</f>
        <v>0.7243346007604563</v>
      </c>
      <c r="O5639">
        <f>Tabell1[[#This Row],[TP]]/(Tabell1[[#This Row],[TP]]+Tabell1[[#This Row],[FP]])</f>
        <v>0.74833808167141502</v>
      </c>
      <c r="P5639">
        <f>Tabell1[[#This Row],[TP]]/(Tabell1[[#This Row],[TP]]+Tabell1[[#This Row],[FN]])</f>
        <v>0.71441523118767003</v>
      </c>
      <c r="Q5639">
        <f>2*(Tabell1[[#This Row],[Recall]] * Tabell1[[#This Row],[Precision]]) / (Tabell1[[#This Row],[Recall]] + Tabell1[[#This Row],[Precision]])</f>
        <v>0.73098330241187393</v>
      </c>
      <c r="R5639">
        <v>788</v>
      </c>
      <c r="S5639">
        <v>736</v>
      </c>
      <c r="T5639">
        <v>265</v>
      </c>
      <c r="U5639">
        <v>315</v>
      </c>
    </row>
    <row r="5640" spans="1:21" x14ac:dyDescent="0.3">
      <c r="A5640" s="21" t="s">
        <v>31</v>
      </c>
      <c r="B5640" s="25" t="s">
        <v>22</v>
      </c>
      <c r="C5640" s="23" t="s">
        <v>40</v>
      </c>
      <c r="D5640" s="22" t="s">
        <v>27</v>
      </c>
      <c r="E5640" t="s">
        <v>28</v>
      </c>
      <c r="F5640" s="19" t="s">
        <v>21</v>
      </c>
      <c r="G5640" s="21" t="s">
        <v>29</v>
      </c>
      <c r="H5640" s="25" t="s">
        <v>26</v>
      </c>
      <c r="I5640" s="25" t="s">
        <v>25</v>
      </c>
      <c r="J5640" s="25" t="s">
        <v>26</v>
      </c>
      <c r="K5640" s="26">
        <v>2.5765414237975999</v>
      </c>
      <c r="L5640" s="26">
        <v>0.19762301445007299</v>
      </c>
      <c r="N5640">
        <f>(Tabell1[[#This Row],[TP]]+Tabell1[[#This Row],[TN]])/(Tabell1[[#This Row],[TP]]+Tabell1[[#This Row],[TN]]+Tabell1[[#This Row],[FP]]+Tabell1[[#This Row],[FN]])</f>
        <v>0.72385931558935357</v>
      </c>
      <c r="O5640">
        <f>Tabell1[[#This Row],[TP]]/(Tabell1[[#This Row],[TP]]+Tabell1[[#This Row],[FP]])</f>
        <v>0.76962809917355368</v>
      </c>
      <c r="P5640">
        <f>Tabell1[[#This Row],[TP]]/(Tabell1[[#This Row],[TP]]+Tabell1[[#This Row],[FN]])</f>
        <v>0.67543064369900274</v>
      </c>
      <c r="Q5640">
        <f>2*(Tabell1[[#This Row],[Recall]] * Tabell1[[#This Row],[Precision]]) / (Tabell1[[#This Row],[Recall]] + Tabell1[[#This Row],[Precision]])</f>
        <v>0.71945919845485284</v>
      </c>
      <c r="R5640">
        <v>745</v>
      </c>
      <c r="S5640">
        <v>778</v>
      </c>
      <c r="T5640">
        <v>223</v>
      </c>
      <c r="U5640">
        <v>358</v>
      </c>
    </row>
    <row r="5641" spans="1:21" x14ac:dyDescent="0.3">
      <c r="A5641" s="21" t="s">
        <v>31</v>
      </c>
      <c r="B5641" s="23" t="s">
        <v>33</v>
      </c>
      <c r="C5641" s="23" t="s">
        <v>40</v>
      </c>
      <c r="D5641" s="22" t="s">
        <v>27</v>
      </c>
      <c r="E5641" t="s">
        <v>28</v>
      </c>
      <c r="F5641" s="19" t="s">
        <v>21</v>
      </c>
      <c r="G5641" s="25" t="s">
        <v>26</v>
      </c>
      <c r="H5641" s="21" t="s">
        <v>29</v>
      </c>
      <c r="I5641" s="21"/>
      <c r="J5641" s="25" t="s">
        <v>26</v>
      </c>
      <c r="K5641" s="26">
        <v>318.96845054626402</v>
      </c>
      <c r="L5641" s="26">
        <v>1.3194932937621999</v>
      </c>
      <c r="N5641">
        <f>(Tabell1[[#This Row],[TP]]+Tabell1[[#This Row],[TN]])/(Tabell1[[#This Row],[TP]]+Tabell1[[#This Row],[TN]]+Tabell1[[#This Row],[FP]]+Tabell1[[#This Row],[FN]])</f>
        <v>0.72338403041825095</v>
      </c>
      <c r="O5641">
        <f>Tabell1[[#This Row],[TP]]/(Tabell1[[#This Row],[TP]]+Tabell1[[#This Row],[FP]])</f>
        <v>0.69931140015302218</v>
      </c>
      <c r="P5641">
        <f>Tabell1[[#This Row],[TP]]/(Tabell1[[#This Row],[TP]]+Tabell1[[#This Row],[FN]])</f>
        <v>0.82864913871260204</v>
      </c>
      <c r="Q5641">
        <f>2*(Tabell1[[#This Row],[Recall]] * Tabell1[[#This Row],[Precision]]) / (Tabell1[[#This Row],[Recall]] + Tabell1[[#This Row],[Precision]])</f>
        <v>0.75850622406639001</v>
      </c>
      <c r="R5641">
        <v>914</v>
      </c>
      <c r="S5641">
        <v>608</v>
      </c>
      <c r="T5641">
        <v>393</v>
      </c>
      <c r="U5641">
        <v>189</v>
      </c>
    </row>
    <row r="5642" spans="1:21" x14ac:dyDescent="0.3">
      <c r="A5642" s="21" t="s">
        <v>31</v>
      </c>
      <c r="B5642" s="23" t="s">
        <v>33</v>
      </c>
      <c r="C5642" s="23" t="s">
        <v>40</v>
      </c>
      <c r="D5642" s="22" t="s">
        <v>27</v>
      </c>
      <c r="E5642" t="s">
        <v>28</v>
      </c>
      <c r="F5642" s="19" t="s">
        <v>21</v>
      </c>
      <c r="G5642" s="25" t="s">
        <v>26</v>
      </c>
      <c r="H5642" s="25" t="s">
        <v>26</v>
      </c>
      <c r="I5642" s="21"/>
      <c r="J5642" s="21" t="s">
        <v>29</v>
      </c>
      <c r="K5642" s="26">
        <v>69.416987180709796</v>
      </c>
      <c r="L5642" s="26">
        <v>0.249333381652832</v>
      </c>
      <c r="N5642">
        <f>(Tabell1[[#This Row],[TP]]+Tabell1[[#This Row],[TN]])/(Tabell1[[#This Row],[TP]]+Tabell1[[#This Row],[TN]]+Tabell1[[#This Row],[FP]]+Tabell1[[#This Row],[FN]])</f>
        <v>0.72338403041825095</v>
      </c>
      <c r="O5642">
        <f>Tabell1[[#This Row],[TP]]/(Tabell1[[#This Row],[TP]]+Tabell1[[#This Row],[FP]])</f>
        <v>0.73279714030384269</v>
      </c>
      <c r="P5642">
        <f>Tabell1[[#This Row],[TP]]/(Tabell1[[#This Row],[TP]]+Tabell1[[#This Row],[FN]])</f>
        <v>0.743427017225748</v>
      </c>
      <c r="Q5642">
        <f>2*(Tabell1[[#This Row],[Recall]] * Tabell1[[#This Row],[Precision]]) / (Tabell1[[#This Row],[Recall]] + Tabell1[[#This Row],[Precision]])</f>
        <v>0.73807380738073813</v>
      </c>
      <c r="R5642">
        <v>820</v>
      </c>
      <c r="S5642">
        <v>702</v>
      </c>
      <c r="T5642">
        <v>299</v>
      </c>
      <c r="U5642">
        <v>283</v>
      </c>
    </row>
    <row r="5643" spans="1:21" x14ac:dyDescent="0.3">
      <c r="A5643" s="21" t="s">
        <v>31</v>
      </c>
      <c r="B5643" s="25" t="s">
        <v>22</v>
      </c>
      <c r="C5643" s="23" t="s">
        <v>40</v>
      </c>
      <c r="D5643" s="22" t="s">
        <v>27</v>
      </c>
      <c r="E5643" t="s">
        <v>28</v>
      </c>
      <c r="F5643" s="19" t="s">
        <v>21</v>
      </c>
      <c r="G5643" s="25" t="s">
        <v>26</v>
      </c>
      <c r="H5643" s="25" t="s">
        <v>26</v>
      </c>
      <c r="I5643" s="25" t="s">
        <v>25</v>
      </c>
      <c r="J5643" s="25" t="s">
        <v>26</v>
      </c>
      <c r="K5643" s="26">
        <v>2.1583766937255802</v>
      </c>
      <c r="L5643" s="26">
        <v>0.15358996391296301</v>
      </c>
      <c r="N5643">
        <f>(Tabell1[[#This Row],[TP]]+Tabell1[[#This Row],[TN]])/(Tabell1[[#This Row],[TP]]+Tabell1[[#This Row],[TN]]+Tabell1[[#This Row],[FP]]+Tabell1[[#This Row],[FN]])</f>
        <v>0.72338403041825095</v>
      </c>
      <c r="O5643">
        <f>Tabell1[[#This Row],[TP]]/(Tabell1[[#This Row],[TP]]+Tabell1[[#This Row],[FP]])</f>
        <v>0.76938986556359878</v>
      </c>
      <c r="P5643">
        <f>Tabell1[[#This Row],[TP]]/(Tabell1[[#This Row],[TP]]+Tabell1[[#This Row],[FN]])</f>
        <v>0.67452402538531275</v>
      </c>
      <c r="Q5643">
        <f>2*(Tabell1[[#This Row],[Recall]] * Tabell1[[#This Row],[Precision]]) / (Tabell1[[#This Row],[Recall]] + Tabell1[[#This Row],[Precision]])</f>
        <v>0.71884057971014492</v>
      </c>
      <c r="R5643">
        <v>744</v>
      </c>
      <c r="S5643">
        <v>778</v>
      </c>
      <c r="T5643">
        <v>223</v>
      </c>
      <c r="U5643">
        <v>359</v>
      </c>
    </row>
    <row r="5644" spans="1:21" x14ac:dyDescent="0.3">
      <c r="A5644" s="21" t="s">
        <v>31</v>
      </c>
      <c r="B5644" s="21" t="s">
        <v>32</v>
      </c>
      <c r="C5644" s="23" t="s">
        <v>40</v>
      </c>
      <c r="D5644" s="22" t="s">
        <v>27</v>
      </c>
      <c r="E5644" t="s">
        <v>28</v>
      </c>
      <c r="F5644" s="25" t="s">
        <v>30</v>
      </c>
      <c r="G5644" s="21" t="s">
        <v>29</v>
      </c>
      <c r="H5644" s="21" t="s">
        <v>29</v>
      </c>
      <c r="I5644" s="21"/>
      <c r="J5644" s="25" t="s">
        <v>26</v>
      </c>
      <c r="K5644" s="26">
        <v>6.7693319320678702</v>
      </c>
      <c r="L5644" s="26">
        <v>0.24135541915893499</v>
      </c>
      <c r="N5644">
        <f>(Tabell1[[#This Row],[TP]]+Tabell1[[#This Row],[TN]])/(Tabell1[[#This Row],[TP]]+Tabell1[[#This Row],[TN]]+Tabell1[[#This Row],[FP]]+Tabell1[[#This Row],[FN]])</f>
        <v>0.72290874524714832</v>
      </c>
      <c r="O5644">
        <f>Tabell1[[#This Row],[TP]]/(Tabell1[[#This Row],[TP]]+Tabell1[[#This Row],[FP]])</f>
        <v>0.69316493313521543</v>
      </c>
      <c r="P5644">
        <f>Tabell1[[#This Row],[TP]]/(Tabell1[[#This Row],[TP]]+Tabell1[[#This Row],[FN]])</f>
        <v>0.84587488667271082</v>
      </c>
      <c r="Q5644">
        <f>2*(Tabell1[[#This Row],[Recall]] * Tabell1[[#This Row],[Precision]]) / (Tabell1[[#This Row],[Recall]] + Tabell1[[#This Row],[Precision]])</f>
        <v>0.76194365046957935</v>
      </c>
      <c r="R5644">
        <v>933</v>
      </c>
      <c r="S5644">
        <v>588</v>
      </c>
      <c r="T5644">
        <v>413</v>
      </c>
      <c r="U5644">
        <v>170</v>
      </c>
    </row>
    <row r="5645" spans="1:21" x14ac:dyDescent="0.3">
      <c r="A5645" s="23" t="s">
        <v>48</v>
      </c>
      <c r="B5645" s="21" t="s">
        <v>32</v>
      </c>
      <c r="C5645" s="23" t="s">
        <v>40</v>
      </c>
      <c r="D5645" s="22" t="s">
        <v>27</v>
      </c>
      <c r="E5645" t="s">
        <v>28</v>
      </c>
      <c r="F5645" s="19" t="s">
        <v>21</v>
      </c>
      <c r="G5645" s="25" t="s">
        <v>26</v>
      </c>
      <c r="H5645" s="21" t="s">
        <v>29</v>
      </c>
      <c r="I5645" s="21"/>
      <c r="J5645" s="25" t="s">
        <v>26</v>
      </c>
      <c r="K5645" s="26">
        <v>0.41869378089904702</v>
      </c>
      <c r="L5645" s="26">
        <v>5.5850505828857401E-2</v>
      </c>
      <c r="N5645">
        <f>(Tabell1[[#This Row],[TP]]+Tabell1[[#This Row],[TN]])/(Tabell1[[#This Row],[TP]]+Tabell1[[#This Row],[TN]]+Tabell1[[#This Row],[FP]]+Tabell1[[#This Row],[FN]])</f>
        <v>0.72243346007604559</v>
      </c>
      <c r="O5645">
        <f>Tabell1[[#This Row],[TP]]/(Tabell1[[#This Row],[TP]]+Tabell1[[#This Row],[FP]])</f>
        <v>0.74050046339202968</v>
      </c>
      <c r="P5645">
        <f>Tabell1[[#This Row],[TP]]/(Tabell1[[#This Row],[TP]]+Tabell1[[#This Row],[FN]])</f>
        <v>0.72438803263825924</v>
      </c>
      <c r="Q5645">
        <f>2*(Tabell1[[#This Row],[Recall]] * Tabell1[[#This Row],[Precision]]) / (Tabell1[[#This Row],[Recall]] + Tabell1[[#This Row],[Precision]])</f>
        <v>0.73235563703024753</v>
      </c>
      <c r="R5645">
        <v>799</v>
      </c>
      <c r="S5645">
        <v>721</v>
      </c>
      <c r="T5645">
        <v>280</v>
      </c>
      <c r="U5645">
        <v>304</v>
      </c>
    </row>
    <row r="5646" spans="1:21" x14ac:dyDescent="0.3">
      <c r="A5646" s="23" t="s">
        <v>48</v>
      </c>
      <c r="B5646" s="21" t="s">
        <v>32</v>
      </c>
      <c r="C5646" s="23" t="s">
        <v>40</v>
      </c>
      <c r="D5646" s="22" t="s">
        <v>27</v>
      </c>
      <c r="E5646" t="s">
        <v>28</v>
      </c>
      <c r="F5646" s="19" t="s">
        <v>21</v>
      </c>
      <c r="G5646" s="25" t="s">
        <v>26</v>
      </c>
      <c r="H5646" s="21" t="s">
        <v>29</v>
      </c>
      <c r="I5646" s="21"/>
      <c r="J5646" s="21" t="s">
        <v>29</v>
      </c>
      <c r="K5646" s="26">
        <v>0.37852263450622498</v>
      </c>
      <c r="L5646" s="26">
        <v>5.6850433349609299E-2</v>
      </c>
      <c r="N5646">
        <f>(Tabell1[[#This Row],[TP]]+Tabell1[[#This Row],[TN]])/(Tabell1[[#This Row],[TP]]+Tabell1[[#This Row],[TN]]+Tabell1[[#This Row],[FP]]+Tabell1[[#This Row],[FN]])</f>
        <v>0.72243346007604559</v>
      </c>
      <c r="O5646">
        <f>Tabell1[[#This Row],[TP]]/(Tabell1[[#This Row],[TP]]+Tabell1[[#This Row],[FP]])</f>
        <v>0.74050046339202968</v>
      </c>
      <c r="P5646">
        <f>Tabell1[[#This Row],[TP]]/(Tabell1[[#This Row],[TP]]+Tabell1[[#This Row],[FN]])</f>
        <v>0.72438803263825924</v>
      </c>
      <c r="Q5646">
        <f>2*(Tabell1[[#This Row],[Recall]] * Tabell1[[#This Row],[Precision]]) / (Tabell1[[#This Row],[Recall]] + Tabell1[[#This Row],[Precision]])</f>
        <v>0.73235563703024753</v>
      </c>
      <c r="R5646">
        <v>799</v>
      </c>
      <c r="S5646">
        <v>721</v>
      </c>
      <c r="T5646">
        <v>280</v>
      </c>
      <c r="U5646">
        <v>304</v>
      </c>
    </row>
    <row r="5647" spans="1:21" x14ac:dyDescent="0.3">
      <c r="A5647" s="23" t="s">
        <v>48</v>
      </c>
      <c r="B5647" s="21" t="s">
        <v>32</v>
      </c>
      <c r="C5647" s="23" t="s">
        <v>40</v>
      </c>
      <c r="D5647" s="22" t="s">
        <v>27</v>
      </c>
      <c r="E5647" t="s">
        <v>28</v>
      </c>
      <c r="F5647" s="19" t="s">
        <v>21</v>
      </c>
      <c r="G5647" s="21" t="s">
        <v>29</v>
      </c>
      <c r="H5647" s="21" t="s">
        <v>29</v>
      </c>
      <c r="I5647" s="21"/>
      <c r="J5647" s="21" t="s">
        <v>29</v>
      </c>
      <c r="K5647" s="26">
        <v>0.37836050987243602</v>
      </c>
      <c r="L5647" s="26">
        <v>5.6847810745239202E-2</v>
      </c>
      <c r="N5647">
        <f>(Tabell1[[#This Row],[TP]]+Tabell1[[#This Row],[TN]])/(Tabell1[[#This Row],[TP]]+Tabell1[[#This Row],[TN]]+Tabell1[[#This Row],[FP]]+Tabell1[[#This Row],[FN]])</f>
        <v>0.72243346007604559</v>
      </c>
      <c r="O5647">
        <f>Tabell1[[#This Row],[TP]]/(Tabell1[[#This Row],[TP]]+Tabell1[[#This Row],[FP]])</f>
        <v>0.74050046339202968</v>
      </c>
      <c r="P5647">
        <f>Tabell1[[#This Row],[TP]]/(Tabell1[[#This Row],[TP]]+Tabell1[[#This Row],[FN]])</f>
        <v>0.72438803263825924</v>
      </c>
      <c r="Q5647">
        <f>2*(Tabell1[[#This Row],[Recall]] * Tabell1[[#This Row],[Precision]]) / (Tabell1[[#This Row],[Recall]] + Tabell1[[#This Row],[Precision]])</f>
        <v>0.73235563703024753</v>
      </c>
      <c r="R5647">
        <v>799</v>
      </c>
      <c r="S5647">
        <v>721</v>
      </c>
      <c r="T5647">
        <v>280</v>
      </c>
      <c r="U5647">
        <v>304</v>
      </c>
    </row>
    <row r="5648" spans="1:21" x14ac:dyDescent="0.3">
      <c r="A5648" s="23" t="s">
        <v>48</v>
      </c>
      <c r="B5648" s="21" t="s">
        <v>32</v>
      </c>
      <c r="C5648" s="23" t="s">
        <v>40</v>
      </c>
      <c r="D5648" s="22" t="s">
        <v>27</v>
      </c>
      <c r="E5648" t="s">
        <v>28</v>
      </c>
      <c r="F5648" s="19" t="s">
        <v>21</v>
      </c>
      <c r="G5648" s="21" t="s">
        <v>29</v>
      </c>
      <c r="H5648" s="21" t="s">
        <v>29</v>
      </c>
      <c r="I5648" s="21"/>
      <c r="J5648" s="25" t="s">
        <v>26</v>
      </c>
      <c r="K5648" s="26">
        <v>0.37403130531311002</v>
      </c>
      <c r="L5648" s="26">
        <v>6.0837507247924798E-2</v>
      </c>
      <c r="N5648">
        <f>(Tabell1[[#This Row],[TP]]+Tabell1[[#This Row],[TN]])/(Tabell1[[#This Row],[TP]]+Tabell1[[#This Row],[TN]]+Tabell1[[#This Row],[FP]]+Tabell1[[#This Row],[FN]])</f>
        <v>0.72243346007604559</v>
      </c>
      <c r="O5648">
        <f>Tabell1[[#This Row],[TP]]/(Tabell1[[#This Row],[TP]]+Tabell1[[#This Row],[FP]])</f>
        <v>0.74050046339202968</v>
      </c>
      <c r="P5648">
        <f>Tabell1[[#This Row],[TP]]/(Tabell1[[#This Row],[TP]]+Tabell1[[#This Row],[FN]])</f>
        <v>0.72438803263825924</v>
      </c>
      <c r="Q5648">
        <f>2*(Tabell1[[#This Row],[Recall]] * Tabell1[[#This Row],[Precision]]) / (Tabell1[[#This Row],[Recall]] + Tabell1[[#This Row],[Precision]])</f>
        <v>0.73235563703024753</v>
      </c>
      <c r="R5648">
        <v>799</v>
      </c>
      <c r="S5648">
        <v>721</v>
      </c>
      <c r="T5648">
        <v>280</v>
      </c>
      <c r="U5648">
        <v>304</v>
      </c>
    </row>
    <row r="5649" spans="1:21" x14ac:dyDescent="0.3">
      <c r="A5649" s="23" t="s">
        <v>48</v>
      </c>
      <c r="B5649" s="21" t="s">
        <v>32</v>
      </c>
      <c r="C5649" s="23" t="s">
        <v>40</v>
      </c>
      <c r="D5649" s="22" t="s">
        <v>27</v>
      </c>
      <c r="E5649" t="s">
        <v>28</v>
      </c>
      <c r="F5649" s="25" t="s">
        <v>30</v>
      </c>
      <c r="G5649" s="25" t="s">
        <v>26</v>
      </c>
      <c r="H5649" s="21" t="s">
        <v>29</v>
      </c>
      <c r="I5649" s="25" t="s">
        <v>25</v>
      </c>
      <c r="J5649" s="21" t="s">
        <v>29</v>
      </c>
      <c r="K5649" s="26">
        <v>0.63873219490051203</v>
      </c>
      <c r="L5649" s="26">
        <v>6.6816806793212793E-2</v>
      </c>
      <c r="N5649">
        <f>(Tabell1[[#This Row],[TP]]+Tabell1[[#This Row],[TN]])/(Tabell1[[#This Row],[TP]]+Tabell1[[#This Row],[TN]]+Tabell1[[#This Row],[FP]]+Tabell1[[#This Row],[FN]])</f>
        <v>0.72243346007604559</v>
      </c>
      <c r="O5649">
        <f>Tabell1[[#This Row],[TP]]/(Tabell1[[#This Row],[TP]]+Tabell1[[#This Row],[FP]])</f>
        <v>0.75466143277723263</v>
      </c>
      <c r="P5649">
        <f>Tabell1[[#This Row],[TP]]/(Tabell1[[#This Row],[TP]]+Tabell1[[#This Row],[FN]])</f>
        <v>0.69718948322756125</v>
      </c>
      <c r="Q5649">
        <f>2*(Tabell1[[#This Row],[Recall]] * Tabell1[[#This Row],[Precision]]) / (Tabell1[[#This Row],[Recall]] + Tabell1[[#This Row],[Precision]])</f>
        <v>0.72478793590951929</v>
      </c>
      <c r="R5649">
        <v>769</v>
      </c>
      <c r="S5649">
        <v>751</v>
      </c>
      <c r="T5649">
        <v>250</v>
      </c>
      <c r="U5649">
        <v>334</v>
      </c>
    </row>
    <row r="5650" spans="1:21" x14ac:dyDescent="0.3">
      <c r="A5650" s="23" t="s">
        <v>48</v>
      </c>
      <c r="B5650" s="21" t="s">
        <v>32</v>
      </c>
      <c r="C5650" s="23" t="s">
        <v>40</v>
      </c>
      <c r="D5650" s="22" t="s">
        <v>27</v>
      </c>
      <c r="E5650" t="s">
        <v>28</v>
      </c>
      <c r="F5650" s="25" t="s">
        <v>30</v>
      </c>
      <c r="G5650" s="21" t="s">
        <v>29</v>
      </c>
      <c r="H5650" s="21" t="s">
        <v>29</v>
      </c>
      <c r="I5650" s="25" t="s">
        <v>25</v>
      </c>
      <c r="J5650" s="25" t="s">
        <v>26</v>
      </c>
      <c r="K5650" s="26">
        <v>0.62960886955261197</v>
      </c>
      <c r="L5650" s="26">
        <v>6.6852092742919894E-2</v>
      </c>
      <c r="N5650">
        <f>(Tabell1[[#This Row],[TP]]+Tabell1[[#This Row],[TN]])/(Tabell1[[#This Row],[TP]]+Tabell1[[#This Row],[TN]]+Tabell1[[#This Row],[FP]]+Tabell1[[#This Row],[FN]])</f>
        <v>0.72243346007604559</v>
      </c>
      <c r="O5650">
        <f>Tabell1[[#This Row],[TP]]/(Tabell1[[#This Row],[TP]]+Tabell1[[#This Row],[FP]])</f>
        <v>0.75466143277723263</v>
      </c>
      <c r="P5650">
        <f>Tabell1[[#This Row],[TP]]/(Tabell1[[#This Row],[TP]]+Tabell1[[#This Row],[FN]])</f>
        <v>0.69718948322756125</v>
      </c>
      <c r="Q5650">
        <f>2*(Tabell1[[#This Row],[Recall]] * Tabell1[[#This Row],[Precision]]) / (Tabell1[[#This Row],[Recall]] + Tabell1[[#This Row],[Precision]])</f>
        <v>0.72478793590951929</v>
      </c>
      <c r="R5650">
        <v>769</v>
      </c>
      <c r="S5650">
        <v>751</v>
      </c>
      <c r="T5650">
        <v>250</v>
      </c>
      <c r="U5650">
        <v>334</v>
      </c>
    </row>
    <row r="5651" spans="1:21" x14ac:dyDescent="0.3">
      <c r="A5651" s="23" t="s">
        <v>48</v>
      </c>
      <c r="B5651" s="21" t="s">
        <v>32</v>
      </c>
      <c r="C5651" s="23" t="s">
        <v>40</v>
      </c>
      <c r="D5651" s="22" t="s">
        <v>27</v>
      </c>
      <c r="E5651" t="s">
        <v>28</v>
      </c>
      <c r="F5651" s="25" t="s">
        <v>30</v>
      </c>
      <c r="G5651" s="25" t="s">
        <v>26</v>
      </c>
      <c r="H5651" s="21" t="s">
        <v>29</v>
      </c>
      <c r="I5651" s="25" t="s">
        <v>25</v>
      </c>
      <c r="J5651" s="25" t="s">
        <v>26</v>
      </c>
      <c r="K5651" s="26">
        <v>0.57543420791625899</v>
      </c>
      <c r="L5651" s="26">
        <v>6.5824031829833901E-2</v>
      </c>
      <c r="N5651">
        <f>(Tabell1[[#This Row],[TP]]+Tabell1[[#This Row],[TN]])/(Tabell1[[#This Row],[TP]]+Tabell1[[#This Row],[TN]]+Tabell1[[#This Row],[FP]]+Tabell1[[#This Row],[FN]])</f>
        <v>0.72243346007604559</v>
      </c>
      <c r="O5651">
        <f>Tabell1[[#This Row],[TP]]/(Tabell1[[#This Row],[TP]]+Tabell1[[#This Row],[FP]])</f>
        <v>0.75466143277723263</v>
      </c>
      <c r="P5651">
        <f>Tabell1[[#This Row],[TP]]/(Tabell1[[#This Row],[TP]]+Tabell1[[#This Row],[FN]])</f>
        <v>0.69718948322756125</v>
      </c>
      <c r="Q5651">
        <f>2*(Tabell1[[#This Row],[Recall]] * Tabell1[[#This Row],[Precision]]) / (Tabell1[[#This Row],[Recall]] + Tabell1[[#This Row],[Precision]])</f>
        <v>0.72478793590951929</v>
      </c>
      <c r="R5651">
        <v>769</v>
      </c>
      <c r="S5651">
        <v>751</v>
      </c>
      <c r="T5651">
        <v>250</v>
      </c>
      <c r="U5651">
        <v>334</v>
      </c>
    </row>
    <row r="5652" spans="1:21" x14ac:dyDescent="0.3">
      <c r="A5652" s="23" t="s">
        <v>48</v>
      </c>
      <c r="B5652" s="21" t="s">
        <v>32</v>
      </c>
      <c r="C5652" s="23" t="s">
        <v>40</v>
      </c>
      <c r="D5652" s="22" t="s">
        <v>27</v>
      </c>
      <c r="E5652" t="s">
        <v>28</v>
      </c>
      <c r="F5652" s="25" t="s">
        <v>30</v>
      </c>
      <c r="G5652" s="21" t="s">
        <v>29</v>
      </c>
      <c r="H5652" s="21" t="s">
        <v>29</v>
      </c>
      <c r="I5652" s="25" t="s">
        <v>25</v>
      </c>
      <c r="J5652" s="21" t="s">
        <v>29</v>
      </c>
      <c r="K5652" s="26">
        <v>0.56349158287048295</v>
      </c>
      <c r="L5652" s="26">
        <v>6.3828945159912095E-2</v>
      </c>
      <c r="N5652">
        <f>(Tabell1[[#This Row],[TP]]+Tabell1[[#This Row],[TN]])/(Tabell1[[#This Row],[TP]]+Tabell1[[#This Row],[TN]]+Tabell1[[#This Row],[FP]]+Tabell1[[#This Row],[FN]])</f>
        <v>0.72243346007604559</v>
      </c>
      <c r="O5652">
        <f>Tabell1[[#This Row],[TP]]/(Tabell1[[#This Row],[TP]]+Tabell1[[#This Row],[FP]])</f>
        <v>0.75466143277723263</v>
      </c>
      <c r="P5652">
        <f>Tabell1[[#This Row],[TP]]/(Tabell1[[#This Row],[TP]]+Tabell1[[#This Row],[FN]])</f>
        <v>0.69718948322756125</v>
      </c>
      <c r="Q5652">
        <f>2*(Tabell1[[#This Row],[Recall]] * Tabell1[[#This Row],[Precision]]) / (Tabell1[[#This Row],[Recall]] + Tabell1[[#This Row],[Precision]])</f>
        <v>0.72478793590951929</v>
      </c>
      <c r="R5652">
        <v>769</v>
      </c>
      <c r="S5652">
        <v>751</v>
      </c>
      <c r="T5652">
        <v>250</v>
      </c>
      <c r="U5652">
        <v>334</v>
      </c>
    </row>
    <row r="5653" spans="1:21" x14ac:dyDescent="0.3">
      <c r="A5653" s="25" t="s">
        <v>20</v>
      </c>
      <c r="B5653" s="25" t="s">
        <v>22</v>
      </c>
      <c r="C5653" s="24" t="s">
        <v>38</v>
      </c>
      <c r="D5653" s="22" t="s">
        <v>27</v>
      </c>
      <c r="E5653" t="s">
        <v>28</v>
      </c>
      <c r="F5653" s="19" t="s">
        <v>21</v>
      </c>
      <c r="G5653" s="21" t="s">
        <v>29</v>
      </c>
      <c r="H5653" s="25" t="s">
        <v>26</v>
      </c>
      <c r="I5653" s="25" t="s">
        <v>25</v>
      </c>
      <c r="J5653" s="25" t="s">
        <v>26</v>
      </c>
      <c r="K5653" s="26">
        <v>1.4132003784179601</v>
      </c>
      <c r="L5653" s="26">
        <v>0.36602354049682601</v>
      </c>
      <c r="N5653">
        <f>(Tabell1[[#This Row],[TP]]+Tabell1[[#This Row],[TN]])/(Tabell1[[#This Row],[TP]]+Tabell1[[#This Row],[TN]]+Tabell1[[#This Row],[FP]]+Tabell1[[#This Row],[FN]])</f>
        <v>0.72148288973384034</v>
      </c>
      <c r="O5653">
        <f>Tabell1[[#This Row],[TP]]/(Tabell1[[#This Row],[TP]]+Tabell1[[#This Row],[FP]])</f>
        <v>0.69747899159663862</v>
      </c>
      <c r="P5653">
        <f>Tabell1[[#This Row],[TP]]/(Tabell1[[#This Row],[TP]]+Tabell1[[#This Row],[FN]])</f>
        <v>0.82774252039891205</v>
      </c>
      <c r="Q5653">
        <f>2*(Tabell1[[#This Row],[Recall]] * Tabell1[[#This Row],[Precision]]) / (Tabell1[[#This Row],[Recall]] + Tabell1[[#This Row],[Precision]])</f>
        <v>0.75704809286898844</v>
      </c>
      <c r="R5653">
        <v>913</v>
      </c>
      <c r="S5653">
        <v>605</v>
      </c>
      <c r="T5653">
        <v>396</v>
      </c>
      <c r="U5653">
        <v>190</v>
      </c>
    </row>
    <row r="5654" spans="1:21" x14ac:dyDescent="0.3">
      <c r="A5654" s="25" t="s">
        <v>20</v>
      </c>
      <c r="B5654" s="25" t="s">
        <v>22</v>
      </c>
      <c r="C5654" s="24" t="s">
        <v>38</v>
      </c>
      <c r="D5654" s="22" t="s">
        <v>27</v>
      </c>
      <c r="E5654" t="s">
        <v>28</v>
      </c>
      <c r="F5654" s="19" t="s">
        <v>21</v>
      </c>
      <c r="G5654" s="25" t="s">
        <v>26</v>
      </c>
      <c r="H5654" s="25" t="s">
        <v>26</v>
      </c>
      <c r="I5654" s="25" t="s">
        <v>25</v>
      </c>
      <c r="J5654" s="25" t="s">
        <v>26</v>
      </c>
      <c r="K5654" s="26">
        <v>1.3723742961883501</v>
      </c>
      <c r="L5654" s="26">
        <v>0.36602425575256298</v>
      </c>
      <c r="N5654">
        <f>(Tabell1[[#This Row],[TP]]+Tabell1[[#This Row],[TN]])/(Tabell1[[#This Row],[TP]]+Tabell1[[#This Row],[TN]]+Tabell1[[#This Row],[FP]]+Tabell1[[#This Row],[FN]])</f>
        <v>0.72148288973384034</v>
      </c>
      <c r="O5654">
        <f>Tabell1[[#This Row],[TP]]/(Tabell1[[#This Row],[TP]]+Tabell1[[#This Row],[FP]])</f>
        <v>0.69747899159663862</v>
      </c>
      <c r="P5654">
        <f>Tabell1[[#This Row],[TP]]/(Tabell1[[#This Row],[TP]]+Tabell1[[#This Row],[FN]])</f>
        <v>0.82774252039891205</v>
      </c>
      <c r="Q5654">
        <f>2*(Tabell1[[#This Row],[Recall]] * Tabell1[[#This Row],[Precision]]) / (Tabell1[[#This Row],[Recall]] + Tabell1[[#This Row],[Precision]])</f>
        <v>0.75704809286898844</v>
      </c>
      <c r="R5654">
        <v>913</v>
      </c>
      <c r="S5654">
        <v>605</v>
      </c>
      <c r="T5654">
        <v>396</v>
      </c>
      <c r="U5654">
        <v>190</v>
      </c>
    </row>
    <row r="5655" spans="1:21" x14ac:dyDescent="0.3">
      <c r="A5655" s="21" t="s">
        <v>31</v>
      </c>
      <c r="B5655" s="21" t="s">
        <v>32</v>
      </c>
      <c r="C5655" s="23" t="s">
        <v>40</v>
      </c>
      <c r="D5655" s="22" t="s">
        <v>27</v>
      </c>
      <c r="E5655" t="s">
        <v>28</v>
      </c>
      <c r="F5655" s="19" t="s">
        <v>21</v>
      </c>
      <c r="G5655" s="21" t="s">
        <v>29</v>
      </c>
      <c r="H5655" s="21" t="s">
        <v>29</v>
      </c>
      <c r="I5655" s="25" t="s">
        <v>25</v>
      </c>
      <c r="J5655" s="21" t="s">
        <v>29</v>
      </c>
      <c r="K5655" s="26">
        <v>0.72439002990722601</v>
      </c>
      <c r="L5655" s="26">
        <v>4.7260999679565402E-2</v>
      </c>
      <c r="N5655">
        <f>(Tabell1[[#This Row],[TP]]+Tabell1[[#This Row],[TN]])/(Tabell1[[#This Row],[TP]]+Tabell1[[#This Row],[TN]]+Tabell1[[#This Row],[FP]]+Tabell1[[#This Row],[FN]])</f>
        <v>0.72148288973384034</v>
      </c>
      <c r="O5655">
        <f>Tabell1[[#This Row],[TP]]/(Tabell1[[#This Row],[TP]]+Tabell1[[#This Row],[FP]])</f>
        <v>0.70434782608695656</v>
      </c>
      <c r="P5655">
        <f>Tabell1[[#This Row],[TP]]/(Tabell1[[#This Row],[TP]]+Tabell1[[#This Row],[FN]])</f>
        <v>0.80779691749773341</v>
      </c>
      <c r="Q5655">
        <f>2*(Tabell1[[#This Row],[Recall]] * Tabell1[[#This Row],[Precision]]) / (Tabell1[[#This Row],[Recall]] + Tabell1[[#This Row],[Precision]])</f>
        <v>0.75253378378378377</v>
      </c>
      <c r="R5655">
        <v>891</v>
      </c>
      <c r="S5655">
        <v>627</v>
      </c>
      <c r="T5655">
        <v>374</v>
      </c>
      <c r="U5655">
        <v>212</v>
      </c>
    </row>
    <row r="5656" spans="1:21" x14ac:dyDescent="0.3">
      <c r="A5656" s="23" t="s">
        <v>48</v>
      </c>
      <c r="B5656" s="21" t="s">
        <v>32</v>
      </c>
      <c r="C5656" s="24" t="s">
        <v>38</v>
      </c>
      <c r="D5656" s="22" t="s">
        <v>27</v>
      </c>
      <c r="E5656" t="s">
        <v>28</v>
      </c>
      <c r="F5656" s="19" t="s">
        <v>21</v>
      </c>
      <c r="G5656" s="21" t="s">
        <v>29</v>
      </c>
      <c r="H5656" s="25" t="s">
        <v>26</v>
      </c>
      <c r="I5656" s="25" t="s">
        <v>25</v>
      </c>
      <c r="J5656" s="25" t="s">
        <v>26</v>
      </c>
      <c r="K5656" s="26">
        <v>0.42187595367431602</v>
      </c>
      <c r="L5656" s="26">
        <v>5.78446388244628E-2</v>
      </c>
      <c r="N5656">
        <f>(Tabell1[[#This Row],[TP]]+Tabell1[[#This Row],[TN]])/(Tabell1[[#This Row],[TP]]+Tabell1[[#This Row],[TN]]+Tabell1[[#This Row],[FP]]+Tabell1[[#This Row],[FN]])</f>
        <v>0.7210076045627376</v>
      </c>
      <c r="O5656">
        <f>Tabell1[[#This Row],[TP]]/(Tabell1[[#This Row],[TP]]+Tabell1[[#This Row],[FP]])</f>
        <v>0.69457013574660631</v>
      </c>
      <c r="P5656">
        <f>Tabell1[[#This Row],[TP]]/(Tabell1[[#This Row],[TP]]+Tabell1[[#This Row],[FN]])</f>
        <v>0.83499546690843152</v>
      </c>
      <c r="Q5656">
        <f>2*(Tabell1[[#This Row],[Recall]] * Tabell1[[#This Row],[Precision]]) / (Tabell1[[#This Row],[Recall]] + Tabell1[[#This Row],[Precision]])</f>
        <v>0.75833676410045292</v>
      </c>
      <c r="R5656">
        <v>921</v>
      </c>
      <c r="S5656">
        <v>596</v>
      </c>
      <c r="T5656">
        <v>405</v>
      </c>
      <c r="U5656">
        <v>182</v>
      </c>
    </row>
    <row r="5657" spans="1:21" x14ac:dyDescent="0.3">
      <c r="A5657" s="23" t="s">
        <v>48</v>
      </c>
      <c r="B5657" s="21" t="s">
        <v>32</v>
      </c>
      <c r="C5657" s="24" t="s">
        <v>38</v>
      </c>
      <c r="D5657" s="22" t="s">
        <v>27</v>
      </c>
      <c r="E5657" t="s">
        <v>28</v>
      </c>
      <c r="F5657" s="19" t="s">
        <v>21</v>
      </c>
      <c r="G5657" s="25" t="s">
        <v>26</v>
      </c>
      <c r="H5657" s="25" t="s">
        <v>26</v>
      </c>
      <c r="I5657" s="25" t="s">
        <v>25</v>
      </c>
      <c r="J5657" s="25" t="s">
        <v>26</v>
      </c>
      <c r="K5657" s="26">
        <v>0.41589093208312899</v>
      </c>
      <c r="L5657" s="26">
        <v>6.3830137252807603E-2</v>
      </c>
      <c r="N5657">
        <f>(Tabell1[[#This Row],[TP]]+Tabell1[[#This Row],[TN]])/(Tabell1[[#This Row],[TP]]+Tabell1[[#This Row],[TN]]+Tabell1[[#This Row],[FP]]+Tabell1[[#This Row],[FN]])</f>
        <v>0.7210076045627376</v>
      </c>
      <c r="O5657">
        <f>Tabell1[[#This Row],[TP]]/(Tabell1[[#This Row],[TP]]+Tabell1[[#This Row],[FP]])</f>
        <v>0.69457013574660631</v>
      </c>
      <c r="P5657">
        <f>Tabell1[[#This Row],[TP]]/(Tabell1[[#This Row],[TP]]+Tabell1[[#This Row],[FN]])</f>
        <v>0.83499546690843152</v>
      </c>
      <c r="Q5657">
        <f>2*(Tabell1[[#This Row],[Recall]] * Tabell1[[#This Row],[Precision]]) / (Tabell1[[#This Row],[Recall]] + Tabell1[[#This Row],[Precision]])</f>
        <v>0.75833676410045292</v>
      </c>
      <c r="R5657">
        <v>921</v>
      </c>
      <c r="S5657">
        <v>596</v>
      </c>
      <c r="T5657">
        <v>405</v>
      </c>
      <c r="U5657">
        <v>182</v>
      </c>
    </row>
    <row r="5658" spans="1:21" x14ac:dyDescent="0.3">
      <c r="A5658" s="23" t="s">
        <v>48</v>
      </c>
      <c r="B5658" s="21" t="s">
        <v>32</v>
      </c>
      <c r="C5658" s="24" t="s">
        <v>38</v>
      </c>
      <c r="D5658" s="22" t="s">
        <v>27</v>
      </c>
      <c r="E5658" t="s">
        <v>28</v>
      </c>
      <c r="F5658" s="19" t="s">
        <v>21</v>
      </c>
      <c r="G5658" s="25" t="s">
        <v>26</v>
      </c>
      <c r="H5658" s="25" t="s">
        <v>26</v>
      </c>
      <c r="I5658" s="25" t="s">
        <v>25</v>
      </c>
      <c r="J5658" s="21" t="s">
        <v>29</v>
      </c>
      <c r="K5658" s="26">
        <v>0.38161849975585899</v>
      </c>
      <c r="L5658" s="26">
        <v>5.6849002838134703E-2</v>
      </c>
      <c r="N5658">
        <f>(Tabell1[[#This Row],[TP]]+Tabell1[[#This Row],[TN]])/(Tabell1[[#This Row],[TP]]+Tabell1[[#This Row],[TN]]+Tabell1[[#This Row],[FP]]+Tabell1[[#This Row],[FN]])</f>
        <v>0.7210076045627376</v>
      </c>
      <c r="O5658">
        <f>Tabell1[[#This Row],[TP]]/(Tabell1[[#This Row],[TP]]+Tabell1[[#This Row],[FP]])</f>
        <v>0.69457013574660631</v>
      </c>
      <c r="P5658">
        <f>Tabell1[[#This Row],[TP]]/(Tabell1[[#This Row],[TP]]+Tabell1[[#This Row],[FN]])</f>
        <v>0.83499546690843152</v>
      </c>
      <c r="Q5658">
        <f>2*(Tabell1[[#This Row],[Recall]] * Tabell1[[#This Row],[Precision]]) / (Tabell1[[#This Row],[Recall]] + Tabell1[[#This Row],[Precision]])</f>
        <v>0.75833676410045292</v>
      </c>
      <c r="R5658">
        <v>921</v>
      </c>
      <c r="S5658">
        <v>596</v>
      </c>
      <c r="T5658">
        <v>405</v>
      </c>
      <c r="U5658">
        <v>182</v>
      </c>
    </row>
    <row r="5659" spans="1:21" x14ac:dyDescent="0.3">
      <c r="A5659" s="23" t="s">
        <v>48</v>
      </c>
      <c r="B5659" s="21" t="s">
        <v>32</v>
      </c>
      <c r="C5659" s="24" t="s">
        <v>38</v>
      </c>
      <c r="D5659" s="22" t="s">
        <v>27</v>
      </c>
      <c r="E5659" t="s">
        <v>28</v>
      </c>
      <c r="F5659" s="19" t="s">
        <v>21</v>
      </c>
      <c r="G5659" s="21" t="s">
        <v>29</v>
      </c>
      <c r="H5659" s="25" t="s">
        <v>26</v>
      </c>
      <c r="I5659" s="25" t="s">
        <v>25</v>
      </c>
      <c r="J5659" s="21" t="s">
        <v>29</v>
      </c>
      <c r="K5659" s="26">
        <v>0.37342929840087802</v>
      </c>
      <c r="L5659" s="26">
        <v>6.3829898834228502E-2</v>
      </c>
      <c r="N5659">
        <f>(Tabell1[[#This Row],[TP]]+Tabell1[[#This Row],[TN]])/(Tabell1[[#This Row],[TP]]+Tabell1[[#This Row],[TN]]+Tabell1[[#This Row],[FP]]+Tabell1[[#This Row],[FN]])</f>
        <v>0.7210076045627376</v>
      </c>
      <c r="O5659">
        <f>Tabell1[[#This Row],[TP]]/(Tabell1[[#This Row],[TP]]+Tabell1[[#This Row],[FP]])</f>
        <v>0.69457013574660631</v>
      </c>
      <c r="P5659">
        <f>Tabell1[[#This Row],[TP]]/(Tabell1[[#This Row],[TP]]+Tabell1[[#This Row],[FN]])</f>
        <v>0.83499546690843152</v>
      </c>
      <c r="Q5659">
        <f>2*(Tabell1[[#This Row],[Recall]] * Tabell1[[#This Row],[Precision]]) / (Tabell1[[#This Row],[Recall]] + Tabell1[[#This Row],[Precision]])</f>
        <v>0.75833676410045292</v>
      </c>
      <c r="R5659">
        <v>921</v>
      </c>
      <c r="S5659">
        <v>596</v>
      </c>
      <c r="T5659">
        <v>405</v>
      </c>
      <c r="U5659">
        <v>182</v>
      </c>
    </row>
    <row r="5660" spans="1:21" x14ac:dyDescent="0.3">
      <c r="A5660" s="21" t="s">
        <v>31</v>
      </c>
      <c r="B5660" s="25" t="s">
        <v>22</v>
      </c>
      <c r="C5660" s="23" t="s">
        <v>40</v>
      </c>
      <c r="D5660" s="22" t="s">
        <v>27</v>
      </c>
      <c r="E5660" t="s">
        <v>28</v>
      </c>
      <c r="F5660" s="19" t="s">
        <v>21</v>
      </c>
      <c r="G5660" s="21" t="s">
        <v>29</v>
      </c>
      <c r="H5660" s="21" t="s">
        <v>29</v>
      </c>
      <c r="I5660" s="21"/>
      <c r="J5660" s="21" t="s">
        <v>29</v>
      </c>
      <c r="K5660" s="26">
        <v>0.50140810012817305</v>
      </c>
      <c r="L5660" s="26">
        <v>4.17523384094238E-2</v>
      </c>
      <c r="N5660">
        <f>(Tabell1[[#This Row],[TP]]+Tabell1[[#This Row],[TN]])/(Tabell1[[#This Row],[TP]]+Tabell1[[#This Row],[TN]]+Tabell1[[#This Row],[FP]]+Tabell1[[#This Row],[FN]])</f>
        <v>0.7210076045627376</v>
      </c>
      <c r="O5660">
        <f>Tabell1[[#This Row],[TP]]/(Tabell1[[#This Row],[TP]]+Tabell1[[#This Row],[FP]])</f>
        <v>0.71252059308072491</v>
      </c>
      <c r="P5660">
        <f>Tabell1[[#This Row],[TP]]/(Tabell1[[#This Row],[TP]]+Tabell1[[#This Row],[FN]])</f>
        <v>0.78422484134179515</v>
      </c>
      <c r="Q5660">
        <f>2*(Tabell1[[#This Row],[Recall]] * Tabell1[[#This Row],[Precision]]) / (Tabell1[[#This Row],[Recall]] + Tabell1[[#This Row],[Precision]])</f>
        <v>0.74665515753129064</v>
      </c>
      <c r="R5660">
        <v>865</v>
      </c>
      <c r="S5660">
        <v>652</v>
      </c>
      <c r="T5660">
        <v>349</v>
      </c>
      <c r="U5660">
        <v>238</v>
      </c>
    </row>
    <row r="5661" spans="1:21" x14ac:dyDescent="0.3">
      <c r="A5661" s="25" t="s">
        <v>20</v>
      </c>
      <c r="B5661" s="23" t="s">
        <v>33</v>
      </c>
      <c r="C5661" s="24" t="s">
        <v>38</v>
      </c>
      <c r="D5661" s="22" t="s">
        <v>27</v>
      </c>
      <c r="E5661" t="s">
        <v>28</v>
      </c>
      <c r="F5661" s="25" t="s">
        <v>30</v>
      </c>
      <c r="G5661" s="21" t="s">
        <v>29</v>
      </c>
      <c r="H5661" s="21" t="s">
        <v>29</v>
      </c>
      <c r="I5661" s="21"/>
      <c r="J5661" s="25" t="s">
        <v>26</v>
      </c>
      <c r="K5661" s="26">
        <v>3.0273883342742902</v>
      </c>
      <c r="L5661" s="26">
        <v>0.92615199089050204</v>
      </c>
      <c r="N5661">
        <f>(Tabell1[[#This Row],[TP]]+Tabell1[[#This Row],[TN]])/(Tabell1[[#This Row],[TP]]+Tabell1[[#This Row],[TN]]+Tabell1[[#This Row],[FP]]+Tabell1[[#This Row],[FN]])</f>
        <v>0.72053231939163498</v>
      </c>
      <c r="O5661">
        <f>Tabell1[[#This Row],[TP]]/(Tabell1[[#This Row],[TP]]+Tabell1[[#This Row],[FP]])</f>
        <v>0.70164447924823803</v>
      </c>
      <c r="P5661">
        <f>Tabell1[[#This Row],[TP]]/(Tabell1[[#This Row],[TP]]+Tabell1[[#This Row],[FN]])</f>
        <v>0.81233000906618313</v>
      </c>
      <c r="Q5661">
        <f>2*(Tabell1[[#This Row],[Recall]] * Tabell1[[#This Row],[Precision]]) / (Tabell1[[#This Row],[Recall]] + Tabell1[[#This Row],[Precision]])</f>
        <v>0.75294117647058822</v>
      </c>
      <c r="R5661">
        <v>896</v>
      </c>
      <c r="S5661">
        <v>620</v>
      </c>
      <c r="T5661">
        <v>381</v>
      </c>
      <c r="U5661">
        <v>207</v>
      </c>
    </row>
    <row r="5662" spans="1:21" x14ac:dyDescent="0.3">
      <c r="A5662" s="25" t="s">
        <v>20</v>
      </c>
      <c r="B5662" s="23" t="s">
        <v>33</v>
      </c>
      <c r="C5662" s="24" t="s">
        <v>38</v>
      </c>
      <c r="D5662" s="22" t="s">
        <v>27</v>
      </c>
      <c r="E5662" t="s">
        <v>28</v>
      </c>
      <c r="F5662" s="25" t="s">
        <v>30</v>
      </c>
      <c r="G5662" s="25" t="s">
        <v>26</v>
      </c>
      <c r="H5662" s="21" t="s">
        <v>29</v>
      </c>
      <c r="I5662" s="21"/>
      <c r="J5662" s="25" t="s">
        <v>26</v>
      </c>
      <c r="K5662" s="26">
        <v>3.02285480499267</v>
      </c>
      <c r="L5662" s="26">
        <v>0.91954660415649403</v>
      </c>
      <c r="N5662">
        <f>(Tabell1[[#This Row],[TP]]+Tabell1[[#This Row],[TN]])/(Tabell1[[#This Row],[TP]]+Tabell1[[#This Row],[TN]]+Tabell1[[#This Row],[FP]]+Tabell1[[#This Row],[FN]])</f>
        <v>0.72053231939163498</v>
      </c>
      <c r="O5662">
        <f>Tabell1[[#This Row],[TP]]/(Tabell1[[#This Row],[TP]]+Tabell1[[#This Row],[FP]])</f>
        <v>0.70164447924823803</v>
      </c>
      <c r="P5662">
        <f>Tabell1[[#This Row],[TP]]/(Tabell1[[#This Row],[TP]]+Tabell1[[#This Row],[FN]])</f>
        <v>0.81233000906618313</v>
      </c>
      <c r="Q5662">
        <f>2*(Tabell1[[#This Row],[Recall]] * Tabell1[[#This Row],[Precision]]) / (Tabell1[[#This Row],[Recall]] + Tabell1[[#This Row],[Precision]])</f>
        <v>0.75294117647058822</v>
      </c>
      <c r="R5662">
        <v>896</v>
      </c>
      <c r="S5662">
        <v>620</v>
      </c>
      <c r="T5662">
        <v>381</v>
      </c>
      <c r="U5662">
        <v>207</v>
      </c>
    </row>
    <row r="5663" spans="1:21" x14ac:dyDescent="0.3">
      <c r="A5663" s="21" t="s">
        <v>31</v>
      </c>
      <c r="B5663" s="21" t="s">
        <v>32</v>
      </c>
      <c r="C5663" s="23" t="s">
        <v>40</v>
      </c>
      <c r="D5663" s="22" t="s">
        <v>27</v>
      </c>
      <c r="E5663" t="s">
        <v>28</v>
      </c>
      <c r="F5663" s="19" t="s">
        <v>21</v>
      </c>
      <c r="G5663" s="25" t="s">
        <v>26</v>
      </c>
      <c r="H5663" s="25" t="s">
        <v>26</v>
      </c>
      <c r="I5663" s="25" t="s">
        <v>25</v>
      </c>
      <c r="J5663" s="21" t="s">
        <v>29</v>
      </c>
      <c r="K5663" s="26">
        <v>0.52607846260070801</v>
      </c>
      <c r="L5663" s="26">
        <v>4.6939373016357401E-2</v>
      </c>
      <c r="N5663">
        <f>(Tabell1[[#This Row],[TP]]+Tabell1[[#This Row],[TN]])/(Tabell1[[#This Row],[TP]]+Tabell1[[#This Row],[TN]]+Tabell1[[#This Row],[FP]]+Tabell1[[#This Row],[FN]])</f>
        <v>0.72053231939163498</v>
      </c>
      <c r="O5663">
        <f>Tabell1[[#This Row],[TP]]/(Tabell1[[#This Row],[TP]]+Tabell1[[#This Row],[FP]])</f>
        <v>0.72607550482879724</v>
      </c>
      <c r="P5663">
        <f>Tabell1[[#This Row],[TP]]/(Tabell1[[#This Row],[TP]]+Tabell1[[#This Row],[FN]])</f>
        <v>0.74977334542157748</v>
      </c>
      <c r="Q5663">
        <f>2*(Tabell1[[#This Row],[Recall]] * Tabell1[[#This Row],[Precision]]) / (Tabell1[[#This Row],[Recall]] + Tabell1[[#This Row],[Precision]])</f>
        <v>0.73773416592328278</v>
      </c>
      <c r="R5663">
        <v>827</v>
      </c>
      <c r="S5663">
        <v>689</v>
      </c>
      <c r="T5663">
        <v>312</v>
      </c>
      <c r="U5663">
        <v>276</v>
      </c>
    </row>
    <row r="5664" spans="1:21" x14ac:dyDescent="0.3">
      <c r="A5664" s="25" t="s">
        <v>20</v>
      </c>
      <c r="B5664" s="25" t="s">
        <v>22</v>
      </c>
      <c r="C5664" s="24" t="s">
        <v>38</v>
      </c>
      <c r="D5664" s="22" t="s">
        <v>27</v>
      </c>
      <c r="E5664" t="s">
        <v>28</v>
      </c>
      <c r="F5664" s="19" t="s">
        <v>21</v>
      </c>
      <c r="G5664" s="25" t="s">
        <v>26</v>
      </c>
      <c r="H5664" s="21" t="s">
        <v>29</v>
      </c>
      <c r="I5664" s="25" t="s">
        <v>25</v>
      </c>
      <c r="J5664" s="21" t="s">
        <v>29</v>
      </c>
      <c r="K5664" s="26">
        <v>1.9698359966278001</v>
      </c>
      <c r="L5664" s="26">
        <v>0.52360177040100098</v>
      </c>
      <c r="N5664">
        <f>(Tabell1[[#This Row],[TP]]+Tabell1[[#This Row],[TN]])/(Tabell1[[#This Row],[TP]]+Tabell1[[#This Row],[TN]]+Tabell1[[#This Row],[FP]]+Tabell1[[#This Row],[FN]])</f>
        <v>0.72005703422053235</v>
      </c>
      <c r="O5664">
        <f>Tabell1[[#This Row],[TP]]/(Tabell1[[#This Row],[TP]]+Tabell1[[#This Row],[FP]])</f>
        <v>0.68869309838472836</v>
      </c>
      <c r="P5664">
        <f>Tabell1[[#This Row],[TP]]/(Tabell1[[#This Row],[TP]]+Tabell1[[#This Row],[FN]])</f>
        <v>0.85040797824116043</v>
      </c>
      <c r="Q5664">
        <f>2*(Tabell1[[#This Row],[Recall]] * Tabell1[[#This Row],[Precision]]) / (Tabell1[[#This Row],[Recall]] + Tabell1[[#This Row],[Precision]])</f>
        <v>0.76105476673427985</v>
      </c>
      <c r="R5664">
        <v>938</v>
      </c>
      <c r="S5664">
        <v>577</v>
      </c>
      <c r="T5664">
        <v>424</v>
      </c>
      <c r="U5664">
        <v>165</v>
      </c>
    </row>
    <row r="5665" spans="1:21" x14ac:dyDescent="0.3">
      <c r="A5665" s="25" t="s">
        <v>20</v>
      </c>
      <c r="B5665" s="25" t="s">
        <v>22</v>
      </c>
      <c r="C5665" s="24" t="s">
        <v>38</v>
      </c>
      <c r="D5665" s="22" t="s">
        <v>27</v>
      </c>
      <c r="E5665" t="s">
        <v>28</v>
      </c>
      <c r="F5665" s="19" t="s">
        <v>21</v>
      </c>
      <c r="G5665" s="21" t="s">
        <v>29</v>
      </c>
      <c r="H5665" s="21" t="s">
        <v>29</v>
      </c>
      <c r="I5665" s="25" t="s">
        <v>25</v>
      </c>
      <c r="J5665" s="21" t="s">
        <v>29</v>
      </c>
      <c r="K5665" s="26">
        <v>1.9620463848114</v>
      </c>
      <c r="L5665" s="26">
        <v>0.51761913299560502</v>
      </c>
      <c r="N5665">
        <f>(Tabell1[[#This Row],[TP]]+Tabell1[[#This Row],[TN]])/(Tabell1[[#This Row],[TP]]+Tabell1[[#This Row],[TN]]+Tabell1[[#This Row],[FP]]+Tabell1[[#This Row],[FN]])</f>
        <v>0.72005703422053235</v>
      </c>
      <c r="O5665">
        <f>Tabell1[[#This Row],[TP]]/(Tabell1[[#This Row],[TP]]+Tabell1[[#This Row],[FP]])</f>
        <v>0.68869309838472836</v>
      </c>
      <c r="P5665">
        <f>Tabell1[[#This Row],[TP]]/(Tabell1[[#This Row],[TP]]+Tabell1[[#This Row],[FN]])</f>
        <v>0.85040797824116043</v>
      </c>
      <c r="Q5665">
        <f>2*(Tabell1[[#This Row],[Recall]] * Tabell1[[#This Row],[Precision]]) / (Tabell1[[#This Row],[Recall]] + Tabell1[[#This Row],[Precision]])</f>
        <v>0.76105476673427985</v>
      </c>
      <c r="R5665">
        <v>938</v>
      </c>
      <c r="S5665">
        <v>577</v>
      </c>
      <c r="T5665">
        <v>424</v>
      </c>
      <c r="U5665">
        <v>165</v>
      </c>
    </row>
    <row r="5666" spans="1:21" x14ac:dyDescent="0.3">
      <c r="A5666" s="21" t="s">
        <v>31</v>
      </c>
      <c r="B5666" s="25" t="s">
        <v>22</v>
      </c>
      <c r="C5666" s="23" t="s">
        <v>40</v>
      </c>
      <c r="D5666" s="22" t="s">
        <v>27</v>
      </c>
      <c r="E5666" t="s">
        <v>28</v>
      </c>
      <c r="F5666" s="19" t="s">
        <v>21</v>
      </c>
      <c r="G5666" s="25" t="s">
        <v>26</v>
      </c>
      <c r="H5666" s="21" t="s">
        <v>29</v>
      </c>
      <c r="I5666" s="21"/>
      <c r="J5666" s="21" t="s">
        <v>29</v>
      </c>
      <c r="K5666" s="26">
        <v>0.55146718025207497</v>
      </c>
      <c r="L5666" s="26">
        <v>4.2389392852783203E-2</v>
      </c>
      <c r="N5666">
        <f>(Tabell1[[#This Row],[TP]]+Tabell1[[#This Row],[TN]])/(Tabell1[[#This Row],[TP]]+Tabell1[[#This Row],[TN]]+Tabell1[[#This Row],[FP]]+Tabell1[[#This Row],[FN]])</f>
        <v>0.72005703422053235</v>
      </c>
      <c r="O5666">
        <f>Tabell1[[#This Row],[TP]]/(Tabell1[[#This Row],[TP]]+Tabell1[[#This Row],[FP]])</f>
        <v>0.72946428571428568</v>
      </c>
      <c r="P5666">
        <f>Tabell1[[#This Row],[TP]]/(Tabell1[[#This Row],[TP]]+Tabell1[[#This Row],[FN]])</f>
        <v>0.74070716228467814</v>
      </c>
      <c r="Q5666">
        <f>2*(Tabell1[[#This Row],[Recall]] * Tabell1[[#This Row],[Precision]]) / (Tabell1[[#This Row],[Recall]] + Tabell1[[#This Row],[Precision]])</f>
        <v>0.73504273504273498</v>
      </c>
      <c r="R5666">
        <v>817</v>
      </c>
      <c r="S5666">
        <v>698</v>
      </c>
      <c r="T5666">
        <v>303</v>
      </c>
      <c r="U5666">
        <v>286</v>
      </c>
    </row>
    <row r="5667" spans="1:21" x14ac:dyDescent="0.3">
      <c r="A5667" s="23" t="s">
        <v>48</v>
      </c>
      <c r="B5667" s="21" t="s">
        <v>32</v>
      </c>
      <c r="C5667" s="23" t="s">
        <v>40</v>
      </c>
      <c r="D5667" s="22" t="s">
        <v>27</v>
      </c>
      <c r="E5667" t="s">
        <v>28</v>
      </c>
      <c r="F5667" s="25" t="s">
        <v>30</v>
      </c>
      <c r="G5667" s="25" t="s">
        <v>26</v>
      </c>
      <c r="H5667" s="25" t="s">
        <v>26</v>
      </c>
      <c r="I5667" s="25" t="s">
        <v>25</v>
      </c>
      <c r="J5667" s="25" t="s">
        <v>26</v>
      </c>
      <c r="K5667" s="26">
        <v>0.63392853736877397</v>
      </c>
      <c r="L5667" s="26">
        <v>7.3772430419921806E-2</v>
      </c>
      <c r="N5667">
        <f>(Tabell1[[#This Row],[TP]]+Tabell1[[#This Row],[TN]])/(Tabell1[[#This Row],[TP]]+Tabell1[[#This Row],[TN]]+Tabell1[[#This Row],[FP]]+Tabell1[[#This Row],[FN]])</f>
        <v>0.72005703422053235</v>
      </c>
      <c r="O5667">
        <f>Tabell1[[#This Row],[TP]]/(Tabell1[[#This Row],[TP]]+Tabell1[[#This Row],[FP]])</f>
        <v>0.74476190476190474</v>
      </c>
      <c r="P5667">
        <f>Tabell1[[#This Row],[TP]]/(Tabell1[[#This Row],[TP]]+Tabell1[[#This Row],[FN]])</f>
        <v>0.70897552130553032</v>
      </c>
      <c r="Q5667">
        <f>2*(Tabell1[[#This Row],[Recall]] * Tabell1[[#This Row],[Precision]]) / (Tabell1[[#This Row],[Recall]] + Tabell1[[#This Row],[Precision]])</f>
        <v>0.7264282396655829</v>
      </c>
      <c r="R5667">
        <v>782</v>
      </c>
      <c r="S5667">
        <v>733</v>
      </c>
      <c r="T5667">
        <v>268</v>
      </c>
      <c r="U5667">
        <v>321</v>
      </c>
    </row>
    <row r="5668" spans="1:21" x14ac:dyDescent="0.3">
      <c r="A5668" s="23" t="s">
        <v>48</v>
      </c>
      <c r="B5668" s="21" t="s">
        <v>32</v>
      </c>
      <c r="C5668" s="23" t="s">
        <v>40</v>
      </c>
      <c r="D5668" s="22" t="s">
        <v>27</v>
      </c>
      <c r="E5668" t="s">
        <v>28</v>
      </c>
      <c r="F5668" s="25" t="s">
        <v>30</v>
      </c>
      <c r="G5668" s="21" t="s">
        <v>29</v>
      </c>
      <c r="H5668" s="25" t="s">
        <v>26</v>
      </c>
      <c r="I5668" s="25" t="s">
        <v>25</v>
      </c>
      <c r="J5668" s="21" t="s">
        <v>29</v>
      </c>
      <c r="K5668" s="26">
        <v>0.62133526802062899</v>
      </c>
      <c r="L5668" s="26">
        <v>6.4827680587768499E-2</v>
      </c>
      <c r="N5668">
        <f>(Tabell1[[#This Row],[TP]]+Tabell1[[#This Row],[TN]])/(Tabell1[[#This Row],[TP]]+Tabell1[[#This Row],[TN]]+Tabell1[[#This Row],[FP]]+Tabell1[[#This Row],[FN]])</f>
        <v>0.72005703422053235</v>
      </c>
      <c r="O5668">
        <f>Tabell1[[#This Row],[TP]]/(Tabell1[[#This Row],[TP]]+Tabell1[[#This Row],[FP]])</f>
        <v>0.74476190476190474</v>
      </c>
      <c r="P5668">
        <f>Tabell1[[#This Row],[TP]]/(Tabell1[[#This Row],[TP]]+Tabell1[[#This Row],[FN]])</f>
        <v>0.70897552130553032</v>
      </c>
      <c r="Q5668">
        <f>2*(Tabell1[[#This Row],[Recall]] * Tabell1[[#This Row],[Precision]]) / (Tabell1[[#This Row],[Recall]] + Tabell1[[#This Row],[Precision]])</f>
        <v>0.7264282396655829</v>
      </c>
      <c r="R5668">
        <v>782</v>
      </c>
      <c r="S5668">
        <v>733</v>
      </c>
      <c r="T5668">
        <v>268</v>
      </c>
      <c r="U5668">
        <v>321</v>
      </c>
    </row>
    <row r="5669" spans="1:21" x14ac:dyDescent="0.3">
      <c r="A5669" s="23" t="s">
        <v>48</v>
      </c>
      <c r="B5669" s="21" t="s">
        <v>32</v>
      </c>
      <c r="C5669" s="23" t="s">
        <v>40</v>
      </c>
      <c r="D5669" s="22" t="s">
        <v>27</v>
      </c>
      <c r="E5669" t="s">
        <v>28</v>
      </c>
      <c r="F5669" s="25" t="s">
        <v>30</v>
      </c>
      <c r="G5669" s="25" t="s">
        <v>26</v>
      </c>
      <c r="H5669" s="25" t="s">
        <v>26</v>
      </c>
      <c r="I5669" s="25" t="s">
        <v>25</v>
      </c>
      <c r="J5669" s="21" t="s">
        <v>29</v>
      </c>
      <c r="K5669" s="26">
        <v>0.620342016220092</v>
      </c>
      <c r="L5669" s="26">
        <v>6.5824031829833901E-2</v>
      </c>
      <c r="N5669">
        <f>(Tabell1[[#This Row],[TP]]+Tabell1[[#This Row],[TN]])/(Tabell1[[#This Row],[TP]]+Tabell1[[#This Row],[TN]]+Tabell1[[#This Row],[FP]]+Tabell1[[#This Row],[FN]])</f>
        <v>0.72005703422053235</v>
      </c>
      <c r="O5669">
        <f>Tabell1[[#This Row],[TP]]/(Tabell1[[#This Row],[TP]]+Tabell1[[#This Row],[FP]])</f>
        <v>0.74476190476190474</v>
      </c>
      <c r="P5669">
        <f>Tabell1[[#This Row],[TP]]/(Tabell1[[#This Row],[TP]]+Tabell1[[#This Row],[FN]])</f>
        <v>0.70897552130553032</v>
      </c>
      <c r="Q5669">
        <f>2*(Tabell1[[#This Row],[Recall]] * Tabell1[[#This Row],[Precision]]) / (Tabell1[[#This Row],[Recall]] + Tabell1[[#This Row],[Precision]])</f>
        <v>0.7264282396655829</v>
      </c>
      <c r="R5669">
        <v>782</v>
      </c>
      <c r="S5669">
        <v>733</v>
      </c>
      <c r="T5669">
        <v>268</v>
      </c>
      <c r="U5669">
        <v>321</v>
      </c>
    </row>
    <row r="5670" spans="1:21" x14ac:dyDescent="0.3">
      <c r="A5670" s="23" t="s">
        <v>48</v>
      </c>
      <c r="B5670" s="21" t="s">
        <v>32</v>
      </c>
      <c r="C5670" s="23" t="s">
        <v>40</v>
      </c>
      <c r="D5670" s="22" t="s">
        <v>27</v>
      </c>
      <c r="E5670" t="s">
        <v>28</v>
      </c>
      <c r="F5670" s="25" t="s">
        <v>30</v>
      </c>
      <c r="G5670" s="21" t="s">
        <v>29</v>
      </c>
      <c r="H5670" s="25" t="s">
        <v>26</v>
      </c>
      <c r="I5670" s="25" t="s">
        <v>25</v>
      </c>
      <c r="J5670" s="25" t="s">
        <v>26</v>
      </c>
      <c r="K5670" s="26">
        <v>0.57642602920532204</v>
      </c>
      <c r="L5670" s="26">
        <v>6.5822124481201102E-2</v>
      </c>
      <c r="N5670">
        <f>(Tabell1[[#This Row],[TP]]+Tabell1[[#This Row],[TN]])/(Tabell1[[#This Row],[TP]]+Tabell1[[#This Row],[TN]]+Tabell1[[#This Row],[FP]]+Tabell1[[#This Row],[FN]])</f>
        <v>0.72005703422053235</v>
      </c>
      <c r="O5670">
        <f>Tabell1[[#This Row],[TP]]/(Tabell1[[#This Row],[TP]]+Tabell1[[#This Row],[FP]])</f>
        <v>0.74476190476190474</v>
      </c>
      <c r="P5670">
        <f>Tabell1[[#This Row],[TP]]/(Tabell1[[#This Row],[TP]]+Tabell1[[#This Row],[FN]])</f>
        <v>0.70897552130553032</v>
      </c>
      <c r="Q5670">
        <f>2*(Tabell1[[#This Row],[Recall]] * Tabell1[[#This Row],[Precision]]) / (Tabell1[[#This Row],[Recall]] + Tabell1[[#This Row],[Precision]])</f>
        <v>0.7264282396655829</v>
      </c>
      <c r="R5670">
        <v>782</v>
      </c>
      <c r="S5670">
        <v>733</v>
      </c>
      <c r="T5670">
        <v>268</v>
      </c>
      <c r="U5670">
        <v>321</v>
      </c>
    </row>
    <row r="5671" spans="1:21" x14ac:dyDescent="0.3">
      <c r="A5671" s="21" t="s">
        <v>31</v>
      </c>
      <c r="B5671" s="21" t="s">
        <v>32</v>
      </c>
      <c r="C5671" s="23" t="s">
        <v>40</v>
      </c>
      <c r="D5671" s="22" t="s">
        <v>27</v>
      </c>
      <c r="E5671" t="s">
        <v>28</v>
      </c>
      <c r="F5671" s="25" t="s">
        <v>30</v>
      </c>
      <c r="G5671" s="21" t="s">
        <v>29</v>
      </c>
      <c r="H5671" s="25" t="s">
        <v>26</v>
      </c>
      <c r="I5671" s="25" t="s">
        <v>25</v>
      </c>
      <c r="J5671" s="25" t="s">
        <v>26</v>
      </c>
      <c r="K5671" s="26">
        <v>6.7969324588775599</v>
      </c>
      <c r="L5671" s="26">
        <v>0.23237919807433999</v>
      </c>
      <c r="N5671">
        <f>(Tabell1[[#This Row],[TP]]+Tabell1[[#This Row],[TN]])/(Tabell1[[#This Row],[TP]]+Tabell1[[#This Row],[TN]]+Tabell1[[#This Row],[FP]]+Tabell1[[#This Row],[FN]])</f>
        <v>0.71958174904942962</v>
      </c>
      <c r="O5671">
        <f>Tabell1[[#This Row],[TP]]/(Tabell1[[#This Row],[TP]]+Tabell1[[#This Row],[FP]])</f>
        <v>0.68466522678185748</v>
      </c>
      <c r="P5671">
        <f>Tabell1[[#This Row],[TP]]/(Tabell1[[#This Row],[TP]]+Tabell1[[#This Row],[FN]])</f>
        <v>0.86219401631912962</v>
      </c>
      <c r="Q5671">
        <f>2*(Tabell1[[#This Row],[Recall]] * Tabell1[[#This Row],[Precision]]) / (Tabell1[[#This Row],[Recall]] + Tabell1[[#This Row],[Precision]])</f>
        <v>0.7632423756019262</v>
      </c>
      <c r="R5671">
        <v>951</v>
      </c>
      <c r="S5671">
        <v>563</v>
      </c>
      <c r="T5671">
        <v>438</v>
      </c>
      <c r="U5671">
        <v>152</v>
      </c>
    </row>
    <row r="5672" spans="1:21" x14ac:dyDescent="0.3">
      <c r="A5672" s="23" t="s">
        <v>48</v>
      </c>
      <c r="B5672" s="21" t="s">
        <v>32</v>
      </c>
      <c r="C5672" s="24" t="s">
        <v>38</v>
      </c>
      <c r="D5672" s="22" t="s">
        <v>27</v>
      </c>
      <c r="E5672" t="s">
        <v>28</v>
      </c>
      <c r="F5672" s="19" t="s">
        <v>21</v>
      </c>
      <c r="G5672" s="25" t="s">
        <v>26</v>
      </c>
      <c r="H5672" s="21" t="s">
        <v>29</v>
      </c>
      <c r="I5672" s="25" t="s">
        <v>25</v>
      </c>
      <c r="J5672" s="21" t="s">
        <v>29</v>
      </c>
      <c r="K5672" s="26">
        <v>0.38796496391296298</v>
      </c>
      <c r="L5672" s="26">
        <v>5.6843996047973598E-2</v>
      </c>
      <c r="N5672">
        <f>(Tabell1[[#This Row],[TP]]+Tabell1[[#This Row],[TN]])/(Tabell1[[#This Row],[TP]]+Tabell1[[#This Row],[TN]]+Tabell1[[#This Row],[FP]]+Tabell1[[#This Row],[FN]])</f>
        <v>0.71958174904942962</v>
      </c>
      <c r="O5672">
        <f>Tabell1[[#This Row],[TP]]/(Tabell1[[#This Row],[TP]]+Tabell1[[#This Row],[FP]])</f>
        <v>0.6962509563886764</v>
      </c>
      <c r="P5672">
        <f>Tabell1[[#This Row],[TP]]/(Tabell1[[#This Row],[TP]]+Tabell1[[#This Row],[FN]])</f>
        <v>0.8250226654578422</v>
      </c>
      <c r="Q5672">
        <f>2*(Tabell1[[#This Row],[Recall]] * Tabell1[[#This Row],[Precision]]) / (Tabell1[[#This Row],[Recall]] + Tabell1[[#This Row],[Precision]])</f>
        <v>0.75518672199170123</v>
      </c>
      <c r="R5672">
        <v>910</v>
      </c>
      <c r="S5672">
        <v>604</v>
      </c>
      <c r="T5672">
        <v>397</v>
      </c>
      <c r="U5672">
        <v>193</v>
      </c>
    </row>
    <row r="5673" spans="1:21" x14ac:dyDescent="0.3">
      <c r="A5673" s="23" t="s">
        <v>48</v>
      </c>
      <c r="B5673" s="21" t="s">
        <v>32</v>
      </c>
      <c r="C5673" s="24" t="s">
        <v>38</v>
      </c>
      <c r="D5673" s="22" t="s">
        <v>27</v>
      </c>
      <c r="E5673" t="s">
        <v>28</v>
      </c>
      <c r="F5673" s="19" t="s">
        <v>21</v>
      </c>
      <c r="G5673" s="25" t="s">
        <v>26</v>
      </c>
      <c r="H5673" s="21" t="s">
        <v>29</v>
      </c>
      <c r="I5673" s="25" t="s">
        <v>25</v>
      </c>
      <c r="J5673" s="25" t="s">
        <v>26</v>
      </c>
      <c r="K5673" s="26">
        <v>0.38370704650878901</v>
      </c>
      <c r="L5673" s="26">
        <v>5.7845354080200098E-2</v>
      </c>
      <c r="N5673">
        <f>(Tabell1[[#This Row],[TP]]+Tabell1[[#This Row],[TN]])/(Tabell1[[#This Row],[TP]]+Tabell1[[#This Row],[TN]]+Tabell1[[#This Row],[FP]]+Tabell1[[#This Row],[FN]])</f>
        <v>0.71958174904942962</v>
      </c>
      <c r="O5673">
        <f>Tabell1[[#This Row],[TP]]/(Tabell1[[#This Row],[TP]]+Tabell1[[#This Row],[FP]])</f>
        <v>0.6962509563886764</v>
      </c>
      <c r="P5673">
        <f>Tabell1[[#This Row],[TP]]/(Tabell1[[#This Row],[TP]]+Tabell1[[#This Row],[FN]])</f>
        <v>0.8250226654578422</v>
      </c>
      <c r="Q5673">
        <f>2*(Tabell1[[#This Row],[Recall]] * Tabell1[[#This Row],[Precision]]) / (Tabell1[[#This Row],[Recall]] + Tabell1[[#This Row],[Precision]])</f>
        <v>0.75518672199170123</v>
      </c>
      <c r="R5673">
        <v>910</v>
      </c>
      <c r="S5673">
        <v>604</v>
      </c>
      <c r="T5673">
        <v>397</v>
      </c>
      <c r="U5673">
        <v>193</v>
      </c>
    </row>
    <row r="5674" spans="1:21" x14ac:dyDescent="0.3">
      <c r="A5674" s="23" t="s">
        <v>48</v>
      </c>
      <c r="B5674" s="21" t="s">
        <v>32</v>
      </c>
      <c r="C5674" s="24" t="s">
        <v>38</v>
      </c>
      <c r="D5674" s="22" t="s">
        <v>27</v>
      </c>
      <c r="E5674" t="s">
        <v>28</v>
      </c>
      <c r="F5674" s="19" t="s">
        <v>21</v>
      </c>
      <c r="G5674" s="21" t="s">
        <v>29</v>
      </c>
      <c r="H5674" s="21" t="s">
        <v>29</v>
      </c>
      <c r="I5674" s="25" t="s">
        <v>25</v>
      </c>
      <c r="J5674" s="21" t="s">
        <v>29</v>
      </c>
      <c r="K5674" s="26">
        <v>0.38101696968078602</v>
      </c>
      <c r="L5674" s="26">
        <v>6.1834335327148403E-2</v>
      </c>
      <c r="N5674">
        <f>(Tabell1[[#This Row],[TP]]+Tabell1[[#This Row],[TN]])/(Tabell1[[#This Row],[TP]]+Tabell1[[#This Row],[TN]]+Tabell1[[#This Row],[FP]]+Tabell1[[#This Row],[FN]])</f>
        <v>0.71958174904942962</v>
      </c>
      <c r="O5674">
        <f>Tabell1[[#This Row],[TP]]/(Tabell1[[#This Row],[TP]]+Tabell1[[#This Row],[FP]])</f>
        <v>0.6962509563886764</v>
      </c>
      <c r="P5674">
        <f>Tabell1[[#This Row],[TP]]/(Tabell1[[#This Row],[TP]]+Tabell1[[#This Row],[FN]])</f>
        <v>0.8250226654578422</v>
      </c>
      <c r="Q5674">
        <f>2*(Tabell1[[#This Row],[Recall]] * Tabell1[[#This Row],[Precision]]) / (Tabell1[[#This Row],[Recall]] + Tabell1[[#This Row],[Precision]])</f>
        <v>0.75518672199170123</v>
      </c>
      <c r="R5674">
        <v>910</v>
      </c>
      <c r="S5674">
        <v>604</v>
      </c>
      <c r="T5674">
        <v>397</v>
      </c>
      <c r="U5674">
        <v>193</v>
      </c>
    </row>
    <row r="5675" spans="1:21" x14ac:dyDescent="0.3">
      <c r="A5675" s="23" t="s">
        <v>48</v>
      </c>
      <c r="B5675" s="21" t="s">
        <v>32</v>
      </c>
      <c r="C5675" s="24" t="s">
        <v>38</v>
      </c>
      <c r="D5675" s="22" t="s">
        <v>27</v>
      </c>
      <c r="E5675" t="s">
        <v>28</v>
      </c>
      <c r="F5675" s="19" t="s">
        <v>21</v>
      </c>
      <c r="G5675" s="21" t="s">
        <v>29</v>
      </c>
      <c r="H5675" s="21" t="s">
        <v>29</v>
      </c>
      <c r="I5675" s="25" t="s">
        <v>25</v>
      </c>
      <c r="J5675" s="25" t="s">
        <v>26</v>
      </c>
      <c r="K5675" s="26">
        <v>0.37501597404479903</v>
      </c>
      <c r="L5675" s="26">
        <v>6.1834573745727497E-2</v>
      </c>
      <c r="N5675">
        <f>(Tabell1[[#This Row],[TP]]+Tabell1[[#This Row],[TN]])/(Tabell1[[#This Row],[TP]]+Tabell1[[#This Row],[TN]]+Tabell1[[#This Row],[FP]]+Tabell1[[#This Row],[FN]])</f>
        <v>0.71958174904942962</v>
      </c>
      <c r="O5675">
        <f>Tabell1[[#This Row],[TP]]/(Tabell1[[#This Row],[TP]]+Tabell1[[#This Row],[FP]])</f>
        <v>0.6962509563886764</v>
      </c>
      <c r="P5675">
        <f>Tabell1[[#This Row],[TP]]/(Tabell1[[#This Row],[TP]]+Tabell1[[#This Row],[FN]])</f>
        <v>0.8250226654578422</v>
      </c>
      <c r="Q5675">
        <f>2*(Tabell1[[#This Row],[Recall]] * Tabell1[[#This Row],[Precision]]) / (Tabell1[[#This Row],[Recall]] + Tabell1[[#This Row],[Precision]])</f>
        <v>0.75518672199170123</v>
      </c>
      <c r="R5675">
        <v>910</v>
      </c>
      <c r="S5675">
        <v>604</v>
      </c>
      <c r="T5675">
        <v>397</v>
      </c>
      <c r="U5675">
        <v>193</v>
      </c>
    </row>
    <row r="5676" spans="1:21" x14ac:dyDescent="0.3">
      <c r="A5676" s="25" t="s">
        <v>20</v>
      </c>
      <c r="B5676" s="25" t="s">
        <v>22</v>
      </c>
      <c r="C5676" s="24" t="s">
        <v>38</v>
      </c>
      <c r="D5676" s="22" t="s">
        <v>27</v>
      </c>
      <c r="E5676" t="s">
        <v>28</v>
      </c>
      <c r="F5676" s="19" t="s">
        <v>21</v>
      </c>
      <c r="G5676" s="21" t="s">
        <v>29</v>
      </c>
      <c r="H5676" s="21" t="s">
        <v>29</v>
      </c>
      <c r="I5676" s="25" t="s">
        <v>25</v>
      </c>
      <c r="J5676" s="25" t="s">
        <v>26</v>
      </c>
      <c r="K5676" s="26">
        <v>1.3778660297393699</v>
      </c>
      <c r="L5676" s="26">
        <v>0.373005151748657</v>
      </c>
      <c r="N5676">
        <f>(Tabell1[[#This Row],[TP]]+Tabell1[[#This Row],[TN]])/(Tabell1[[#This Row],[TP]]+Tabell1[[#This Row],[TN]]+Tabell1[[#This Row],[FP]]+Tabell1[[#This Row],[FN]])</f>
        <v>0.71958174904942962</v>
      </c>
      <c r="O5676">
        <f>Tabell1[[#This Row],[TP]]/(Tabell1[[#This Row],[TP]]+Tabell1[[#This Row],[FP]])</f>
        <v>0.70308788598574823</v>
      </c>
      <c r="P5676">
        <f>Tabell1[[#This Row],[TP]]/(Tabell1[[#This Row],[TP]]+Tabell1[[#This Row],[FN]])</f>
        <v>0.80507706255666367</v>
      </c>
      <c r="Q5676">
        <f>2*(Tabell1[[#This Row],[Recall]] * Tabell1[[#This Row],[Precision]]) / (Tabell1[[#This Row],[Recall]] + Tabell1[[#This Row],[Precision]])</f>
        <v>0.75063398140321214</v>
      </c>
      <c r="R5676">
        <v>888</v>
      </c>
      <c r="S5676">
        <v>626</v>
      </c>
      <c r="T5676">
        <v>375</v>
      </c>
      <c r="U5676">
        <v>215</v>
      </c>
    </row>
    <row r="5677" spans="1:21" x14ac:dyDescent="0.3">
      <c r="A5677" s="25" t="s">
        <v>20</v>
      </c>
      <c r="B5677" s="25" t="s">
        <v>22</v>
      </c>
      <c r="C5677" s="24" t="s">
        <v>38</v>
      </c>
      <c r="D5677" s="22" t="s">
        <v>27</v>
      </c>
      <c r="E5677" t="s">
        <v>28</v>
      </c>
      <c r="F5677" s="19" t="s">
        <v>21</v>
      </c>
      <c r="G5677" s="25" t="s">
        <v>26</v>
      </c>
      <c r="H5677" s="21" t="s">
        <v>29</v>
      </c>
      <c r="I5677" s="25" t="s">
        <v>25</v>
      </c>
      <c r="J5677" s="25" t="s">
        <v>26</v>
      </c>
      <c r="K5677" s="26">
        <v>1.3763122558593699</v>
      </c>
      <c r="L5677" s="26">
        <v>0.36801862716674799</v>
      </c>
      <c r="N5677">
        <f>(Tabell1[[#This Row],[TP]]+Tabell1[[#This Row],[TN]])/(Tabell1[[#This Row],[TP]]+Tabell1[[#This Row],[TN]]+Tabell1[[#This Row],[FP]]+Tabell1[[#This Row],[FN]])</f>
        <v>0.71958174904942962</v>
      </c>
      <c r="O5677">
        <f>Tabell1[[#This Row],[TP]]/(Tabell1[[#This Row],[TP]]+Tabell1[[#This Row],[FP]])</f>
        <v>0.70308788598574823</v>
      </c>
      <c r="P5677">
        <f>Tabell1[[#This Row],[TP]]/(Tabell1[[#This Row],[TP]]+Tabell1[[#This Row],[FN]])</f>
        <v>0.80507706255666367</v>
      </c>
      <c r="Q5677">
        <f>2*(Tabell1[[#This Row],[Recall]] * Tabell1[[#This Row],[Precision]]) / (Tabell1[[#This Row],[Recall]] + Tabell1[[#This Row],[Precision]])</f>
        <v>0.75063398140321214</v>
      </c>
      <c r="R5677">
        <v>888</v>
      </c>
      <c r="S5677">
        <v>626</v>
      </c>
      <c r="T5677">
        <v>375</v>
      </c>
      <c r="U5677">
        <v>215</v>
      </c>
    </row>
    <row r="5678" spans="1:21" x14ac:dyDescent="0.3">
      <c r="A5678" s="21" t="s">
        <v>31</v>
      </c>
      <c r="B5678" s="23" t="s">
        <v>33</v>
      </c>
      <c r="C5678" s="23" t="s">
        <v>40</v>
      </c>
      <c r="D5678" s="22" t="s">
        <v>27</v>
      </c>
      <c r="E5678" t="s">
        <v>28</v>
      </c>
      <c r="F5678" s="19" t="s">
        <v>21</v>
      </c>
      <c r="G5678" s="21" t="s">
        <v>29</v>
      </c>
      <c r="H5678" s="25" t="s">
        <v>26</v>
      </c>
      <c r="I5678" s="21"/>
      <c r="J5678" s="25" t="s">
        <v>26</v>
      </c>
      <c r="K5678" s="26">
        <v>322.817621469497</v>
      </c>
      <c r="L5678" s="26">
        <v>1.3022015094757</v>
      </c>
      <c r="N5678">
        <f>(Tabell1[[#This Row],[TP]]+Tabell1[[#This Row],[TN]])/(Tabell1[[#This Row],[TP]]+Tabell1[[#This Row],[TN]]+Tabell1[[#This Row],[FP]]+Tabell1[[#This Row],[FN]])</f>
        <v>0.719106463878327</v>
      </c>
      <c r="O5678">
        <f>Tabell1[[#This Row],[TP]]/(Tabell1[[#This Row],[TP]]+Tabell1[[#This Row],[FP]])</f>
        <v>0.7009419152276295</v>
      </c>
      <c r="P5678">
        <f>Tabell1[[#This Row],[TP]]/(Tabell1[[#This Row],[TP]]+Tabell1[[#This Row],[FN]])</f>
        <v>0.80961015412511328</v>
      </c>
      <c r="Q5678">
        <f>2*(Tabell1[[#This Row],[Recall]] * Tabell1[[#This Row],[Precision]]) / (Tabell1[[#This Row],[Recall]] + Tabell1[[#This Row],[Precision]])</f>
        <v>0.75136726966764822</v>
      </c>
      <c r="R5678">
        <v>893</v>
      </c>
      <c r="S5678">
        <v>620</v>
      </c>
      <c r="T5678">
        <v>381</v>
      </c>
      <c r="U5678">
        <v>210</v>
      </c>
    </row>
    <row r="5679" spans="1:21" x14ac:dyDescent="0.3">
      <c r="A5679" s="21" t="s">
        <v>31</v>
      </c>
      <c r="B5679" s="23" t="s">
        <v>33</v>
      </c>
      <c r="C5679" s="23" t="s">
        <v>40</v>
      </c>
      <c r="D5679" s="22" t="s">
        <v>27</v>
      </c>
      <c r="E5679" t="s">
        <v>28</v>
      </c>
      <c r="F5679" s="25" t="s">
        <v>30</v>
      </c>
      <c r="G5679" s="25" t="s">
        <v>26</v>
      </c>
      <c r="H5679" s="21" t="s">
        <v>29</v>
      </c>
      <c r="I5679" s="21"/>
      <c r="J5679" s="25" t="s">
        <v>26</v>
      </c>
      <c r="K5679" s="26">
        <v>212.071004867553</v>
      </c>
      <c r="L5679" s="26">
        <v>1.5691015720367401</v>
      </c>
      <c r="N5679">
        <f>(Tabell1[[#This Row],[TP]]+Tabell1[[#This Row],[TN]])/(Tabell1[[#This Row],[TP]]+Tabell1[[#This Row],[TN]]+Tabell1[[#This Row],[FP]]+Tabell1[[#This Row],[FN]])</f>
        <v>0.71863117870722437</v>
      </c>
      <c r="O5679">
        <f>Tabell1[[#This Row],[TP]]/(Tabell1[[#This Row],[TP]]+Tabell1[[#This Row],[FP]])</f>
        <v>0.68939955522609342</v>
      </c>
      <c r="P5679">
        <f>Tabell1[[#This Row],[TP]]/(Tabell1[[#This Row],[TP]]+Tabell1[[#This Row],[FN]])</f>
        <v>0.84315503173164097</v>
      </c>
      <c r="Q5679">
        <f>2*(Tabell1[[#This Row],[Recall]] * Tabell1[[#This Row],[Precision]]) / (Tabell1[[#This Row],[Recall]] + Tabell1[[#This Row],[Precision]])</f>
        <v>0.75856443719412725</v>
      </c>
      <c r="R5679">
        <v>930</v>
      </c>
      <c r="S5679">
        <v>582</v>
      </c>
      <c r="T5679">
        <v>419</v>
      </c>
      <c r="U5679">
        <v>173</v>
      </c>
    </row>
    <row r="5680" spans="1:21" x14ac:dyDescent="0.3">
      <c r="A5680" s="25" t="s">
        <v>20</v>
      </c>
      <c r="B5680" s="25" t="s">
        <v>22</v>
      </c>
      <c r="C5680" s="24" t="s">
        <v>38</v>
      </c>
      <c r="D5680" s="22" t="s">
        <v>27</v>
      </c>
      <c r="E5680" t="s">
        <v>28</v>
      </c>
      <c r="F5680" s="19" t="s">
        <v>21</v>
      </c>
      <c r="G5680" s="25" t="s">
        <v>26</v>
      </c>
      <c r="H5680" s="21" t="s">
        <v>29</v>
      </c>
      <c r="I5680" s="21"/>
      <c r="J5680" s="25" t="s">
        <v>26</v>
      </c>
      <c r="K5680" s="26">
        <v>1.50862693786621</v>
      </c>
      <c r="L5680" s="26">
        <v>0.413439750671386</v>
      </c>
      <c r="N5680">
        <f>(Tabell1[[#This Row],[TP]]+Tabell1[[#This Row],[TN]])/(Tabell1[[#This Row],[TP]]+Tabell1[[#This Row],[TN]]+Tabell1[[#This Row],[FP]]+Tabell1[[#This Row],[FN]])</f>
        <v>0.71863117870722437</v>
      </c>
      <c r="O5680">
        <f>Tabell1[[#This Row],[TP]]/(Tabell1[[#This Row],[TP]]+Tabell1[[#This Row],[FP]])</f>
        <v>0.7016574585635359</v>
      </c>
      <c r="P5680">
        <f>Tabell1[[#This Row],[TP]]/(Tabell1[[#This Row],[TP]]+Tabell1[[#This Row],[FN]])</f>
        <v>0.80598368087035355</v>
      </c>
      <c r="Q5680">
        <f>2*(Tabell1[[#This Row],[Recall]] * Tabell1[[#This Row],[Precision]]) / (Tabell1[[#This Row],[Recall]] + Tabell1[[#This Row],[Precision]])</f>
        <v>0.7502109704641351</v>
      </c>
      <c r="R5680">
        <v>889</v>
      </c>
      <c r="S5680">
        <v>623</v>
      </c>
      <c r="T5680">
        <v>378</v>
      </c>
      <c r="U5680">
        <v>214</v>
      </c>
    </row>
    <row r="5681" spans="1:21" x14ac:dyDescent="0.3">
      <c r="A5681" s="25" t="s">
        <v>20</v>
      </c>
      <c r="B5681" s="25" t="s">
        <v>22</v>
      </c>
      <c r="C5681" s="24" t="s">
        <v>38</v>
      </c>
      <c r="D5681" s="22" t="s">
        <v>27</v>
      </c>
      <c r="E5681" t="s">
        <v>28</v>
      </c>
      <c r="F5681" s="19" t="s">
        <v>21</v>
      </c>
      <c r="G5681" s="21" t="s">
        <v>29</v>
      </c>
      <c r="H5681" s="21" t="s">
        <v>29</v>
      </c>
      <c r="I5681" s="21"/>
      <c r="J5681" s="25" t="s">
        <v>26</v>
      </c>
      <c r="K5681" s="26">
        <v>1.4929733276367101</v>
      </c>
      <c r="L5681" s="26">
        <v>0.41589021682739202</v>
      </c>
      <c r="N5681">
        <f>(Tabell1[[#This Row],[TP]]+Tabell1[[#This Row],[TN]])/(Tabell1[[#This Row],[TP]]+Tabell1[[#This Row],[TN]]+Tabell1[[#This Row],[FP]]+Tabell1[[#This Row],[FN]])</f>
        <v>0.71863117870722437</v>
      </c>
      <c r="O5681">
        <f>Tabell1[[#This Row],[TP]]/(Tabell1[[#This Row],[TP]]+Tabell1[[#This Row],[FP]])</f>
        <v>0.7016574585635359</v>
      </c>
      <c r="P5681">
        <f>Tabell1[[#This Row],[TP]]/(Tabell1[[#This Row],[TP]]+Tabell1[[#This Row],[FN]])</f>
        <v>0.80598368087035355</v>
      </c>
      <c r="Q5681">
        <f>2*(Tabell1[[#This Row],[Recall]] * Tabell1[[#This Row],[Precision]]) / (Tabell1[[#This Row],[Recall]] + Tabell1[[#This Row],[Precision]])</f>
        <v>0.7502109704641351</v>
      </c>
      <c r="R5681">
        <v>889</v>
      </c>
      <c r="S5681">
        <v>623</v>
      </c>
      <c r="T5681">
        <v>378</v>
      </c>
      <c r="U5681">
        <v>214</v>
      </c>
    </row>
    <row r="5682" spans="1:21" x14ac:dyDescent="0.3">
      <c r="A5682" s="21" t="s">
        <v>31</v>
      </c>
      <c r="B5682" s="23" t="s">
        <v>33</v>
      </c>
      <c r="C5682" s="23" t="s">
        <v>40</v>
      </c>
      <c r="D5682" s="22" t="s">
        <v>27</v>
      </c>
      <c r="E5682" t="s">
        <v>28</v>
      </c>
      <c r="F5682" s="19" t="s">
        <v>21</v>
      </c>
      <c r="G5682" s="25" t="s">
        <v>26</v>
      </c>
      <c r="H5682" s="21" t="s">
        <v>29</v>
      </c>
      <c r="I5682" s="25" t="s">
        <v>25</v>
      </c>
      <c r="J5682" s="21" t="s">
        <v>29</v>
      </c>
      <c r="K5682" s="26">
        <v>75.423192501068101</v>
      </c>
      <c r="L5682" s="26">
        <v>0.28202223777770902</v>
      </c>
      <c r="N5682">
        <f>(Tabell1[[#This Row],[TP]]+Tabell1[[#This Row],[TN]])/(Tabell1[[#This Row],[TP]]+Tabell1[[#This Row],[TN]]+Tabell1[[#This Row],[FP]]+Tabell1[[#This Row],[FN]])</f>
        <v>0.71815589353612164</v>
      </c>
      <c r="O5682">
        <f>Tabell1[[#This Row],[TP]]/(Tabell1[[#This Row],[TP]]+Tabell1[[#This Row],[FP]])</f>
        <v>0.70015698587127162</v>
      </c>
      <c r="P5682">
        <f>Tabell1[[#This Row],[TP]]/(Tabell1[[#This Row],[TP]]+Tabell1[[#This Row],[FN]])</f>
        <v>0.8087035358114234</v>
      </c>
      <c r="Q5682">
        <f>2*(Tabell1[[#This Row],[Recall]] * Tabell1[[#This Row],[Precision]]) / (Tabell1[[#This Row],[Recall]] + Tabell1[[#This Row],[Precision]])</f>
        <v>0.75052587294909545</v>
      </c>
      <c r="R5682">
        <v>892</v>
      </c>
      <c r="S5682">
        <v>619</v>
      </c>
      <c r="T5682">
        <v>382</v>
      </c>
      <c r="U5682">
        <v>211</v>
      </c>
    </row>
    <row r="5683" spans="1:21" x14ac:dyDescent="0.3">
      <c r="A5683" s="25" t="s">
        <v>20</v>
      </c>
      <c r="B5683" s="23" t="s">
        <v>33</v>
      </c>
      <c r="C5683" s="25" t="s">
        <v>36</v>
      </c>
      <c r="D5683" s="22" t="s">
        <v>27</v>
      </c>
      <c r="E5683" t="s">
        <v>28</v>
      </c>
      <c r="F5683" s="19" t="s">
        <v>21</v>
      </c>
      <c r="G5683" s="21" t="s">
        <v>29</v>
      </c>
      <c r="H5683" s="25" t="s">
        <v>26</v>
      </c>
      <c r="I5683" s="25" t="s">
        <v>25</v>
      </c>
      <c r="J5683" s="25" t="s">
        <v>26</v>
      </c>
      <c r="K5683" s="26">
        <v>1.2089259624481199</v>
      </c>
      <c r="L5683" s="26">
        <v>0.34568595886230402</v>
      </c>
      <c r="N5683">
        <f>(Tabell1[[#This Row],[TP]]+Tabell1[[#This Row],[TN]])/(Tabell1[[#This Row],[TP]]+Tabell1[[#This Row],[TN]]+Tabell1[[#This Row],[FP]]+Tabell1[[#This Row],[FN]])</f>
        <v>0.71768060836501901</v>
      </c>
      <c r="O5683">
        <f>Tabell1[[#This Row],[TP]]/(Tabell1[[#This Row],[TP]]+Tabell1[[#This Row],[FP]])</f>
        <v>0.68113879003558719</v>
      </c>
      <c r="P5683">
        <f>Tabell1[[#This Row],[TP]]/(Tabell1[[#This Row],[TP]]+Tabell1[[#This Row],[FN]])</f>
        <v>0.86763372620126922</v>
      </c>
      <c r="Q5683">
        <f>2*(Tabell1[[#This Row],[Recall]] * Tabell1[[#This Row],[Precision]]) / (Tabell1[[#This Row],[Recall]] + Tabell1[[#This Row],[Precision]])</f>
        <v>0.76315789473684204</v>
      </c>
      <c r="R5683">
        <v>957</v>
      </c>
      <c r="S5683">
        <v>553</v>
      </c>
      <c r="T5683">
        <v>448</v>
      </c>
      <c r="U5683">
        <v>146</v>
      </c>
    </row>
    <row r="5684" spans="1:21" x14ac:dyDescent="0.3">
      <c r="A5684" s="25" t="s">
        <v>20</v>
      </c>
      <c r="B5684" s="23" t="s">
        <v>33</v>
      </c>
      <c r="C5684" s="25" t="s">
        <v>36</v>
      </c>
      <c r="D5684" s="22" t="s">
        <v>27</v>
      </c>
      <c r="E5684" t="s">
        <v>28</v>
      </c>
      <c r="F5684" s="19" t="s">
        <v>21</v>
      </c>
      <c r="G5684" s="25" t="s">
        <v>26</v>
      </c>
      <c r="H5684" s="25" t="s">
        <v>26</v>
      </c>
      <c r="I5684" s="25" t="s">
        <v>25</v>
      </c>
      <c r="J5684" s="25" t="s">
        <v>26</v>
      </c>
      <c r="K5684" s="26">
        <v>1.19721031188964</v>
      </c>
      <c r="L5684" s="26">
        <v>0.35291838645934998</v>
      </c>
      <c r="N5684">
        <f>(Tabell1[[#This Row],[TP]]+Tabell1[[#This Row],[TN]])/(Tabell1[[#This Row],[TP]]+Tabell1[[#This Row],[TN]]+Tabell1[[#This Row],[FP]]+Tabell1[[#This Row],[FN]])</f>
        <v>0.71768060836501901</v>
      </c>
      <c r="O5684">
        <f>Tabell1[[#This Row],[TP]]/(Tabell1[[#This Row],[TP]]+Tabell1[[#This Row],[FP]])</f>
        <v>0.68113879003558719</v>
      </c>
      <c r="P5684">
        <f>Tabell1[[#This Row],[TP]]/(Tabell1[[#This Row],[TP]]+Tabell1[[#This Row],[FN]])</f>
        <v>0.86763372620126922</v>
      </c>
      <c r="Q5684">
        <f>2*(Tabell1[[#This Row],[Recall]] * Tabell1[[#This Row],[Precision]]) / (Tabell1[[#This Row],[Recall]] + Tabell1[[#This Row],[Precision]])</f>
        <v>0.76315789473684204</v>
      </c>
      <c r="R5684">
        <v>957</v>
      </c>
      <c r="S5684">
        <v>553</v>
      </c>
      <c r="T5684">
        <v>448</v>
      </c>
      <c r="U5684">
        <v>146</v>
      </c>
    </row>
    <row r="5685" spans="1:21" x14ac:dyDescent="0.3">
      <c r="A5685" s="23" t="s">
        <v>48</v>
      </c>
      <c r="B5685" s="21" t="s">
        <v>32</v>
      </c>
      <c r="C5685" s="24" t="s">
        <v>38</v>
      </c>
      <c r="D5685" s="22" t="s">
        <v>27</v>
      </c>
      <c r="E5685" t="s">
        <v>28</v>
      </c>
      <c r="F5685" s="25" t="s">
        <v>30</v>
      </c>
      <c r="G5685" s="25" t="s">
        <v>26</v>
      </c>
      <c r="H5685" s="25" t="s">
        <v>26</v>
      </c>
      <c r="I5685" s="21"/>
      <c r="J5685" s="21" t="s">
        <v>29</v>
      </c>
      <c r="K5685" s="26">
        <v>0.66026782989501898</v>
      </c>
      <c r="L5685" s="26">
        <v>6.7821502685546806E-2</v>
      </c>
      <c r="N5685">
        <f>(Tabell1[[#This Row],[TP]]+Tabell1[[#This Row],[TN]])/(Tabell1[[#This Row],[TP]]+Tabell1[[#This Row],[TN]]+Tabell1[[#This Row],[FP]]+Tabell1[[#This Row],[FN]])</f>
        <v>0.71720532319391639</v>
      </c>
      <c r="O5685">
        <f>Tabell1[[#This Row],[TP]]/(Tabell1[[#This Row],[TP]]+Tabell1[[#This Row],[FP]])</f>
        <v>0.68432510885341069</v>
      </c>
      <c r="P5685">
        <f>Tabell1[[#This Row],[TP]]/(Tabell1[[#This Row],[TP]]+Tabell1[[#This Row],[FN]])</f>
        <v>0.85494106980961015</v>
      </c>
      <c r="Q5685">
        <f>2*(Tabell1[[#This Row],[Recall]] * Tabell1[[#This Row],[Precision]]) / (Tabell1[[#This Row],[Recall]] + Tabell1[[#This Row],[Precision]])</f>
        <v>0.76017734784361146</v>
      </c>
      <c r="R5685">
        <v>943</v>
      </c>
      <c r="S5685">
        <v>566</v>
      </c>
      <c r="T5685">
        <v>435</v>
      </c>
      <c r="U5685">
        <v>160</v>
      </c>
    </row>
    <row r="5686" spans="1:21" x14ac:dyDescent="0.3">
      <c r="A5686" s="23" t="s">
        <v>48</v>
      </c>
      <c r="B5686" s="21" t="s">
        <v>32</v>
      </c>
      <c r="C5686" s="24" t="s">
        <v>38</v>
      </c>
      <c r="D5686" s="22" t="s">
        <v>27</v>
      </c>
      <c r="E5686" t="s">
        <v>28</v>
      </c>
      <c r="F5686" s="25" t="s">
        <v>30</v>
      </c>
      <c r="G5686" s="25" t="s">
        <v>26</v>
      </c>
      <c r="H5686" s="25" t="s">
        <v>26</v>
      </c>
      <c r="I5686" s="21"/>
      <c r="J5686" s="25" t="s">
        <v>26</v>
      </c>
      <c r="K5686" s="26">
        <v>0.60814380645751898</v>
      </c>
      <c r="L5686" s="26">
        <v>6.7787170410156194E-2</v>
      </c>
      <c r="N5686">
        <f>(Tabell1[[#This Row],[TP]]+Tabell1[[#This Row],[TN]])/(Tabell1[[#This Row],[TP]]+Tabell1[[#This Row],[TN]]+Tabell1[[#This Row],[FP]]+Tabell1[[#This Row],[FN]])</f>
        <v>0.71720532319391639</v>
      </c>
      <c r="O5686">
        <f>Tabell1[[#This Row],[TP]]/(Tabell1[[#This Row],[TP]]+Tabell1[[#This Row],[FP]])</f>
        <v>0.68432510885341069</v>
      </c>
      <c r="P5686">
        <f>Tabell1[[#This Row],[TP]]/(Tabell1[[#This Row],[TP]]+Tabell1[[#This Row],[FN]])</f>
        <v>0.85494106980961015</v>
      </c>
      <c r="Q5686">
        <f>2*(Tabell1[[#This Row],[Recall]] * Tabell1[[#This Row],[Precision]]) / (Tabell1[[#This Row],[Recall]] + Tabell1[[#This Row],[Precision]])</f>
        <v>0.76017734784361146</v>
      </c>
      <c r="R5686">
        <v>943</v>
      </c>
      <c r="S5686">
        <v>566</v>
      </c>
      <c r="T5686">
        <v>435</v>
      </c>
      <c r="U5686">
        <v>160</v>
      </c>
    </row>
    <row r="5687" spans="1:21" x14ac:dyDescent="0.3">
      <c r="A5687" s="23" t="s">
        <v>48</v>
      </c>
      <c r="B5687" s="21" t="s">
        <v>32</v>
      </c>
      <c r="C5687" s="24" t="s">
        <v>38</v>
      </c>
      <c r="D5687" s="22" t="s">
        <v>27</v>
      </c>
      <c r="E5687" t="s">
        <v>28</v>
      </c>
      <c r="F5687" s="25" t="s">
        <v>30</v>
      </c>
      <c r="G5687" s="21" t="s">
        <v>29</v>
      </c>
      <c r="H5687" s="25" t="s">
        <v>26</v>
      </c>
      <c r="I5687" s="21"/>
      <c r="J5687" s="25" t="s">
        <v>26</v>
      </c>
      <c r="K5687" s="26">
        <v>0.60442614555358798</v>
      </c>
      <c r="L5687" s="26">
        <v>6.5824985504150293E-2</v>
      </c>
      <c r="N5687">
        <f>(Tabell1[[#This Row],[TP]]+Tabell1[[#This Row],[TN]])/(Tabell1[[#This Row],[TP]]+Tabell1[[#This Row],[TN]]+Tabell1[[#This Row],[FP]]+Tabell1[[#This Row],[FN]])</f>
        <v>0.71720532319391639</v>
      </c>
      <c r="O5687">
        <f>Tabell1[[#This Row],[TP]]/(Tabell1[[#This Row],[TP]]+Tabell1[[#This Row],[FP]])</f>
        <v>0.68432510885341069</v>
      </c>
      <c r="P5687">
        <f>Tabell1[[#This Row],[TP]]/(Tabell1[[#This Row],[TP]]+Tabell1[[#This Row],[FN]])</f>
        <v>0.85494106980961015</v>
      </c>
      <c r="Q5687">
        <f>2*(Tabell1[[#This Row],[Recall]] * Tabell1[[#This Row],[Precision]]) / (Tabell1[[#This Row],[Recall]] + Tabell1[[#This Row],[Precision]])</f>
        <v>0.76017734784361146</v>
      </c>
      <c r="R5687">
        <v>943</v>
      </c>
      <c r="S5687">
        <v>566</v>
      </c>
      <c r="T5687">
        <v>435</v>
      </c>
      <c r="U5687">
        <v>160</v>
      </c>
    </row>
    <row r="5688" spans="1:21" x14ac:dyDescent="0.3">
      <c r="A5688" s="23" t="s">
        <v>48</v>
      </c>
      <c r="B5688" s="21" t="s">
        <v>32</v>
      </c>
      <c r="C5688" s="24" t="s">
        <v>38</v>
      </c>
      <c r="D5688" s="22" t="s">
        <v>27</v>
      </c>
      <c r="E5688" t="s">
        <v>28</v>
      </c>
      <c r="F5688" s="25" t="s">
        <v>30</v>
      </c>
      <c r="G5688" s="21" t="s">
        <v>29</v>
      </c>
      <c r="H5688" s="25" t="s">
        <v>26</v>
      </c>
      <c r="I5688" s="21"/>
      <c r="J5688" s="21" t="s">
        <v>29</v>
      </c>
      <c r="K5688" s="26">
        <v>0.57645583152770996</v>
      </c>
      <c r="L5688" s="26">
        <v>6.5828800201416002E-2</v>
      </c>
      <c r="N5688">
        <f>(Tabell1[[#This Row],[TP]]+Tabell1[[#This Row],[TN]])/(Tabell1[[#This Row],[TP]]+Tabell1[[#This Row],[TN]]+Tabell1[[#This Row],[FP]]+Tabell1[[#This Row],[FN]])</f>
        <v>0.71720532319391639</v>
      </c>
      <c r="O5688">
        <f>Tabell1[[#This Row],[TP]]/(Tabell1[[#This Row],[TP]]+Tabell1[[#This Row],[FP]])</f>
        <v>0.68432510885341069</v>
      </c>
      <c r="P5688">
        <f>Tabell1[[#This Row],[TP]]/(Tabell1[[#This Row],[TP]]+Tabell1[[#This Row],[FN]])</f>
        <v>0.85494106980961015</v>
      </c>
      <c r="Q5688">
        <f>2*(Tabell1[[#This Row],[Recall]] * Tabell1[[#This Row],[Precision]]) / (Tabell1[[#This Row],[Recall]] + Tabell1[[#This Row],[Precision]])</f>
        <v>0.76017734784361146</v>
      </c>
      <c r="R5688">
        <v>943</v>
      </c>
      <c r="S5688">
        <v>566</v>
      </c>
      <c r="T5688">
        <v>435</v>
      </c>
      <c r="U5688">
        <v>160</v>
      </c>
    </row>
    <row r="5689" spans="1:21" x14ac:dyDescent="0.3">
      <c r="A5689" s="25" t="s">
        <v>20</v>
      </c>
      <c r="B5689" s="25" t="s">
        <v>22</v>
      </c>
      <c r="C5689" s="24" t="s">
        <v>38</v>
      </c>
      <c r="D5689" s="22" t="s">
        <v>27</v>
      </c>
      <c r="E5689" t="s">
        <v>28</v>
      </c>
      <c r="F5689" s="19" t="s">
        <v>21</v>
      </c>
      <c r="G5689" s="21" t="s">
        <v>29</v>
      </c>
      <c r="H5689" s="25" t="s">
        <v>26</v>
      </c>
      <c r="I5689" s="21"/>
      <c r="J5689" s="25" t="s">
        <v>26</v>
      </c>
      <c r="K5689" s="26">
        <v>1.4895427227020199</v>
      </c>
      <c r="L5689" s="26">
        <v>0.41090369224548301</v>
      </c>
      <c r="N5689">
        <f>(Tabell1[[#This Row],[TP]]+Tabell1[[#This Row],[TN]])/(Tabell1[[#This Row],[TP]]+Tabell1[[#This Row],[TN]]+Tabell1[[#This Row],[FP]]+Tabell1[[#This Row],[FN]])</f>
        <v>0.71720532319391639</v>
      </c>
      <c r="O5689">
        <f>Tabell1[[#This Row],[TP]]/(Tabell1[[#This Row],[TP]]+Tabell1[[#This Row],[FP]])</f>
        <v>0.69213313161875945</v>
      </c>
      <c r="P5689">
        <f>Tabell1[[#This Row],[TP]]/(Tabell1[[#This Row],[TP]]+Tabell1[[#This Row],[FN]])</f>
        <v>0.82955575702629192</v>
      </c>
      <c r="Q5689">
        <f>2*(Tabell1[[#This Row],[Recall]] * Tabell1[[#This Row],[Precision]]) / (Tabell1[[#This Row],[Recall]] + Tabell1[[#This Row],[Precision]])</f>
        <v>0.75463917525773194</v>
      </c>
      <c r="R5689">
        <v>915</v>
      </c>
      <c r="S5689">
        <v>594</v>
      </c>
      <c r="T5689">
        <v>407</v>
      </c>
      <c r="U5689">
        <v>188</v>
      </c>
    </row>
    <row r="5690" spans="1:21" x14ac:dyDescent="0.3">
      <c r="A5690" s="25" t="s">
        <v>20</v>
      </c>
      <c r="B5690" s="25" t="s">
        <v>22</v>
      </c>
      <c r="C5690" s="24" t="s">
        <v>38</v>
      </c>
      <c r="D5690" s="22" t="s">
        <v>27</v>
      </c>
      <c r="E5690" t="s">
        <v>28</v>
      </c>
      <c r="F5690" s="19" t="s">
        <v>21</v>
      </c>
      <c r="G5690" s="25" t="s">
        <v>26</v>
      </c>
      <c r="H5690" s="25" t="s">
        <v>26</v>
      </c>
      <c r="I5690" s="21"/>
      <c r="J5690" s="25" t="s">
        <v>26</v>
      </c>
      <c r="K5690" s="26">
        <v>1.4860379695892301</v>
      </c>
      <c r="L5690" s="26">
        <v>0.40890765190124501</v>
      </c>
      <c r="N5690">
        <f>(Tabell1[[#This Row],[TP]]+Tabell1[[#This Row],[TN]])/(Tabell1[[#This Row],[TP]]+Tabell1[[#This Row],[TN]]+Tabell1[[#This Row],[FP]]+Tabell1[[#This Row],[FN]])</f>
        <v>0.71720532319391639</v>
      </c>
      <c r="O5690">
        <f>Tabell1[[#This Row],[TP]]/(Tabell1[[#This Row],[TP]]+Tabell1[[#This Row],[FP]])</f>
        <v>0.69213313161875945</v>
      </c>
      <c r="P5690">
        <f>Tabell1[[#This Row],[TP]]/(Tabell1[[#This Row],[TP]]+Tabell1[[#This Row],[FN]])</f>
        <v>0.82955575702629192</v>
      </c>
      <c r="Q5690">
        <f>2*(Tabell1[[#This Row],[Recall]] * Tabell1[[#This Row],[Precision]]) / (Tabell1[[#This Row],[Recall]] + Tabell1[[#This Row],[Precision]])</f>
        <v>0.75463917525773194</v>
      </c>
      <c r="R5690">
        <v>915</v>
      </c>
      <c r="S5690">
        <v>594</v>
      </c>
      <c r="T5690">
        <v>407</v>
      </c>
      <c r="U5690">
        <v>188</v>
      </c>
    </row>
    <row r="5691" spans="1:21" x14ac:dyDescent="0.3">
      <c r="A5691" s="21" t="s">
        <v>31</v>
      </c>
      <c r="B5691" s="23" t="s">
        <v>33</v>
      </c>
      <c r="C5691" s="23" t="s">
        <v>40</v>
      </c>
      <c r="D5691" s="22" t="s">
        <v>27</v>
      </c>
      <c r="E5691" t="s">
        <v>28</v>
      </c>
      <c r="F5691" s="25" t="s">
        <v>30</v>
      </c>
      <c r="G5691" s="21" t="s">
        <v>29</v>
      </c>
      <c r="H5691" s="25" t="s">
        <v>26</v>
      </c>
      <c r="I5691" s="21"/>
      <c r="J5691" s="21" t="s">
        <v>29</v>
      </c>
      <c r="K5691" s="26">
        <v>43.6349806785583</v>
      </c>
      <c r="L5691" s="26">
        <v>0.28611540794372498</v>
      </c>
      <c r="N5691">
        <f>(Tabell1[[#This Row],[TP]]+Tabell1[[#This Row],[TN]])/(Tabell1[[#This Row],[TP]]+Tabell1[[#This Row],[TN]]+Tabell1[[#This Row],[FP]]+Tabell1[[#This Row],[FN]])</f>
        <v>0.71720532319391639</v>
      </c>
      <c r="O5691">
        <f>Tabell1[[#This Row],[TP]]/(Tabell1[[#This Row],[TP]]+Tabell1[[#This Row],[FP]])</f>
        <v>0.71202003338898168</v>
      </c>
      <c r="P5691">
        <f>Tabell1[[#This Row],[TP]]/(Tabell1[[#This Row],[TP]]+Tabell1[[#This Row],[FN]])</f>
        <v>0.77334542157751585</v>
      </c>
      <c r="Q5691">
        <f>2*(Tabell1[[#This Row],[Recall]] * Tabell1[[#This Row],[Precision]]) / (Tabell1[[#This Row],[Recall]] + Tabell1[[#This Row],[Precision]])</f>
        <v>0.74141677531508032</v>
      </c>
      <c r="R5691">
        <v>853</v>
      </c>
      <c r="S5691">
        <v>656</v>
      </c>
      <c r="T5691">
        <v>345</v>
      </c>
      <c r="U5691">
        <v>250</v>
      </c>
    </row>
    <row r="5692" spans="1:21" x14ac:dyDescent="0.3">
      <c r="A5692" s="21" t="s">
        <v>31</v>
      </c>
      <c r="B5692" s="23" t="s">
        <v>33</v>
      </c>
      <c r="C5692" s="23" t="s">
        <v>40</v>
      </c>
      <c r="D5692" s="22" t="s">
        <v>27</v>
      </c>
      <c r="E5692" t="s">
        <v>28</v>
      </c>
      <c r="F5692" s="19" t="s">
        <v>21</v>
      </c>
      <c r="G5692" s="25" t="s">
        <v>26</v>
      </c>
      <c r="H5692" s="25" t="s">
        <v>26</v>
      </c>
      <c r="I5692" s="21"/>
      <c r="J5692" s="25" t="s">
        <v>26</v>
      </c>
      <c r="K5692" s="26">
        <v>322.83342647552399</v>
      </c>
      <c r="L5692" s="26">
        <v>1.3022780418395901</v>
      </c>
      <c r="N5692">
        <f>(Tabell1[[#This Row],[TP]]+Tabell1[[#This Row],[TN]])/(Tabell1[[#This Row],[TP]]+Tabell1[[#This Row],[TN]]+Tabell1[[#This Row],[FP]]+Tabell1[[#This Row],[FN]])</f>
        <v>0.71625475285171103</v>
      </c>
      <c r="O5692">
        <f>Tabell1[[#This Row],[TP]]/(Tabell1[[#This Row],[TP]]+Tabell1[[#This Row],[FP]])</f>
        <v>0.69079939668174961</v>
      </c>
      <c r="P5692">
        <f>Tabell1[[#This Row],[TP]]/(Tabell1[[#This Row],[TP]]+Tabell1[[#This Row],[FN]])</f>
        <v>0.83046237533998191</v>
      </c>
      <c r="Q5692">
        <f>2*(Tabell1[[#This Row],[Recall]] * Tabell1[[#This Row],[Precision]]) / (Tabell1[[#This Row],[Recall]] + Tabell1[[#This Row],[Precision]])</f>
        <v>0.75421984355701943</v>
      </c>
      <c r="R5692">
        <v>916</v>
      </c>
      <c r="S5692">
        <v>591</v>
      </c>
      <c r="T5692">
        <v>410</v>
      </c>
      <c r="U5692">
        <v>187</v>
      </c>
    </row>
    <row r="5693" spans="1:21" x14ac:dyDescent="0.3">
      <c r="A5693" s="23" t="s">
        <v>48</v>
      </c>
      <c r="B5693" s="21" t="s">
        <v>32</v>
      </c>
      <c r="C5693" s="24" t="s">
        <v>38</v>
      </c>
      <c r="D5693" s="22" t="s">
        <v>27</v>
      </c>
      <c r="E5693" t="s">
        <v>28</v>
      </c>
      <c r="F5693" s="19" t="s">
        <v>21</v>
      </c>
      <c r="G5693" s="25" t="s">
        <v>26</v>
      </c>
      <c r="H5693" s="25" t="s">
        <v>26</v>
      </c>
      <c r="I5693" s="21"/>
      <c r="J5693" s="25" t="s">
        <v>26</v>
      </c>
      <c r="K5693" s="26">
        <v>0.38294506072998002</v>
      </c>
      <c r="L5693" s="26">
        <v>5.6879997253417899E-2</v>
      </c>
      <c r="N5693">
        <f>(Tabell1[[#This Row],[TP]]+Tabell1[[#This Row],[TN]])/(Tabell1[[#This Row],[TP]]+Tabell1[[#This Row],[TN]]+Tabell1[[#This Row],[FP]]+Tabell1[[#This Row],[FN]])</f>
        <v>0.71625475285171103</v>
      </c>
      <c r="O5693">
        <f>Tabell1[[#This Row],[TP]]/(Tabell1[[#This Row],[TP]]+Tabell1[[#This Row],[FP]])</f>
        <v>0.69254185692541859</v>
      </c>
      <c r="P5693">
        <f>Tabell1[[#This Row],[TP]]/(Tabell1[[#This Row],[TP]]+Tabell1[[#This Row],[FN]])</f>
        <v>0.8250226654578422</v>
      </c>
      <c r="Q5693">
        <f>2*(Tabell1[[#This Row],[Recall]] * Tabell1[[#This Row],[Precision]]) / (Tabell1[[#This Row],[Recall]] + Tabell1[[#This Row],[Precision]])</f>
        <v>0.75299958626396357</v>
      </c>
      <c r="R5693">
        <v>910</v>
      </c>
      <c r="S5693">
        <v>597</v>
      </c>
      <c r="T5693">
        <v>404</v>
      </c>
      <c r="U5693">
        <v>193</v>
      </c>
    </row>
    <row r="5694" spans="1:21" x14ac:dyDescent="0.3">
      <c r="A5694" s="23" t="s">
        <v>48</v>
      </c>
      <c r="B5694" s="21" t="s">
        <v>32</v>
      </c>
      <c r="C5694" s="24" t="s">
        <v>38</v>
      </c>
      <c r="D5694" s="22" t="s">
        <v>27</v>
      </c>
      <c r="E5694" t="s">
        <v>28</v>
      </c>
      <c r="F5694" s="19" t="s">
        <v>21</v>
      </c>
      <c r="G5694" s="25" t="s">
        <v>26</v>
      </c>
      <c r="H5694" s="25" t="s">
        <v>26</v>
      </c>
      <c r="I5694" s="21"/>
      <c r="J5694" s="21" t="s">
        <v>29</v>
      </c>
      <c r="K5694" s="26">
        <v>0.37898921966552701</v>
      </c>
      <c r="L5694" s="26">
        <v>5.6848287582397398E-2</v>
      </c>
      <c r="N5694">
        <f>(Tabell1[[#This Row],[TP]]+Tabell1[[#This Row],[TN]])/(Tabell1[[#This Row],[TP]]+Tabell1[[#This Row],[TN]]+Tabell1[[#This Row],[FP]]+Tabell1[[#This Row],[FN]])</f>
        <v>0.71625475285171103</v>
      </c>
      <c r="O5694">
        <f>Tabell1[[#This Row],[TP]]/(Tabell1[[#This Row],[TP]]+Tabell1[[#This Row],[FP]])</f>
        <v>0.69254185692541859</v>
      </c>
      <c r="P5694">
        <f>Tabell1[[#This Row],[TP]]/(Tabell1[[#This Row],[TP]]+Tabell1[[#This Row],[FN]])</f>
        <v>0.8250226654578422</v>
      </c>
      <c r="Q5694">
        <f>2*(Tabell1[[#This Row],[Recall]] * Tabell1[[#This Row],[Precision]]) / (Tabell1[[#This Row],[Recall]] + Tabell1[[#This Row],[Precision]])</f>
        <v>0.75299958626396357</v>
      </c>
      <c r="R5694">
        <v>910</v>
      </c>
      <c r="S5694">
        <v>597</v>
      </c>
      <c r="T5694">
        <v>404</v>
      </c>
      <c r="U5694">
        <v>193</v>
      </c>
    </row>
    <row r="5695" spans="1:21" x14ac:dyDescent="0.3">
      <c r="A5695" s="23" t="s">
        <v>48</v>
      </c>
      <c r="B5695" s="21" t="s">
        <v>32</v>
      </c>
      <c r="C5695" s="24" t="s">
        <v>38</v>
      </c>
      <c r="D5695" s="22" t="s">
        <v>27</v>
      </c>
      <c r="E5695" t="s">
        <v>28</v>
      </c>
      <c r="F5695" s="19" t="s">
        <v>21</v>
      </c>
      <c r="G5695" s="21" t="s">
        <v>29</v>
      </c>
      <c r="H5695" s="25" t="s">
        <v>26</v>
      </c>
      <c r="I5695" s="21"/>
      <c r="J5695" s="25" t="s">
        <v>26</v>
      </c>
      <c r="K5695" s="26">
        <v>0.37702584266662598</v>
      </c>
      <c r="L5695" s="26">
        <v>5.4854154586791902E-2</v>
      </c>
      <c r="N5695">
        <f>(Tabell1[[#This Row],[TP]]+Tabell1[[#This Row],[TN]])/(Tabell1[[#This Row],[TP]]+Tabell1[[#This Row],[TN]]+Tabell1[[#This Row],[FP]]+Tabell1[[#This Row],[FN]])</f>
        <v>0.71625475285171103</v>
      </c>
      <c r="O5695">
        <f>Tabell1[[#This Row],[TP]]/(Tabell1[[#This Row],[TP]]+Tabell1[[#This Row],[FP]])</f>
        <v>0.69254185692541859</v>
      </c>
      <c r="P5695">
        <f>Tabell1[[#This Row],[TP]]/(Tabell1[[#This Row],[TP]]+Tabell1[[#This Row],[FN]])</f>
        <v>0.8250226654578422</v>
      </c>
      <c r="Q5695">
        <f>2*(Tabell1[[#This Row],[Recall]] * Tabell1[[#This Row],[Precision]]) / (Tabell1[[#This Row],[Recall]] + Tabell1[[#This Row],[Precision]])</f>
        <v>0.75299958626396357</v>
      </c>
      <c r="R5695">
        <v>910</v>
      </c>
      <c r="S5695">
        <v>597</v>
      </c>
      <c r="T5695">
        <v>404</v>
      </c>
      <c r="U5695">
        <v>193</v>
      </c>
    </row>
    <row r="5696" spans="1:21" x14ac:dyDescent="0.3">
      <c r="A5696" s="23" t="s">
        <v>48</v>
      </c>
      <c r="B5696" s="21" t="s">
        <v>32</v>
      </c>
      <c r="C5696" s="24" t="s">
        <v>38</v>
      </c>
      <c r="D5696" s="22" t="s">
        <v>27</v>
      </c>
      <c r="E5696" t="s">
        <v>28</v>
      </c>
      <c r="F5696" s="19" t="s">
        <v>21</v>
      </c>
      <c r="G5696" s="21" t="s">
        <v>29</v>
      </c>
      <c r="H5696" s="25" t="s">
        <v>26</v>
      </c>
      <c r="I5696" s="21"/>
      <c r="J5696" s="21" t="s">
        <v>29</v>
      </c>
      <c r="K5696" s="26">
        <v>0.37399792671203602</v>
      </c>
      <c r="L5696" s="26">
        <v>5.5850505828857401E-2</v>
      </c>
      <c r="N5696">
        <f>(Tabell1[[#This Row],[TP]]+Tabell1[[#This Row],[TN]])/(Tabell1[[#This Row],[TP]]+Tabell1[[#This Row],[TN]]+Tabell1[[#This Row],[FP]]+Tabell1[[#This Row],[FN]])</f>
        <v>0.71625475285171103</v>
      </c>
      <c r="O5696">
        <f>Tabell1[[#This Row],[TP]]/(Tabell1[[#This Row],[TP]]+Tabell1[[#This Row],[FP]])</f>
        <v>0.69254185692541859</v>
      </c>
      <c r="P5696">
        <f>Tabell1[[#This Row],[TP]]/(Tabell1[[#This Row],[TP]]+Tabell1[[#This Row],[FN]])</f>
        <v>0.8250226654578422</v>
      </c>
      <c r="Q5696">
        <f>2*(Tabell1[[#This Row],[Recall]] * Tabell1[[#This Row],[Precision]]) / (Tabell1[[#This Row],[Recall]] + Tabell1[[#This Row],[Precision]])</f>
        <v>0.75299958626396357</v>
      </c>
      <c r="R5696">
        <v>910</v>
      </c>
      <c r="S5696">
        <v>597</v>
      </c>
      <c r="T5696">
        <v>404</v>
      </c>
      <c r="U5696">
        <v>193</v>
      </c>
    </row>
    <row r="5697" spans="1:21" x14ac:dyDescent="0.3">
      <c r="A5697" s="21" t="s">
        <v>31</v>
      </c>
      <c r="B5697" s="23" t="s">
        <v>33</v>
      </c>
      <c r="C5697" s="23" t="s">
        <v>40</v>
      </c>
      <c r="D5697" s="22" t="s">
        <v>27</v>
      </c>
      <c r="E5697" t="s">
        <v>28</v>
      </c>
      <c r="F5697" s="19" t="s">
        <v>21</v>
      </c>
      <c r="G5697" s="21" t="s">
        <v>29</v>
      </c>
      <c r="H5697" s="25" t="s">
        <v>26</v>
      </c>
      <c r="I5697" s="25" t="s">
        <v>25</v>
      </c>
      <c r="J5697" s="21" t="s">
        <v>29</v>
      </c>
      <c r="K5697" s="26">
        <v>76.554977178573594</v>
      </c>
      <c r="L5697" s="26">
        <v>0.25083065032958901</v>
      </c>
      <c r="N5697">
        <f>(Tabell1[[#This Row],[TP]]+Tabell1[[#This Row],[TN]])/(Tabell1[[#This Row],[TP]]+Tabell1[[#This Row],[TN]]+Tabell1[[#This Row],[FP]]+Tabell1[[#This Row],[FN]])</f>
        <v>0.71577946768060841</v>
      </c>
      <c r="O5697">
        <f>Tabell1[[#This Row],[TP]]/(Tabell1[[#This Row],[TP]]+Tabell1[[#This Row],[FP]])</f>
        <v>0.70248596631916604</v>
      </c>
      <c r="P5697">
        <f>Tabell1[[#This Row],[TP]]/(Tabell1[[#This Row],[TP]]+Tabell1[[#This Row],[FN]])</f>
        <v>0.79419764279238436</v>
      </c>
      <c r="Q5697">
        <f>2*(Tabell1[[#This Row],[Recall]] * Tabell1[[#This Row],[Precision]]) / (Tabell1[[#This Row],[Recall]] + Tabell1[[#This Row],[Precision]])</f>
        <v>0.74553191489361703</v>
      </c>
      <c r="R5697">
        <v>876</v>
      </c>
      <c r="S5697">
        <v>630</v>
      </c>
      <c r="T5697">
        <v>371</v>
      </c>
      <c r="U5697">
        <v>227</v>
      </c>
    </row>
    <row r="5698" spans="1:21" x14ac:dyDescent="0.3">
      <c r="A5698" s="21" t="s">
        <v>31</v>
      </c>
      <c r="B5698" s="25" t="s">
        <v>22</v>
      </c>
      <c r="C5698" s="23" t="s">
        <v>40</v>
      </c>
      <c r="D5698" s="22" t="s">
        <v>27</v>
      </c>
      <c r="E5698" t="s">
        <v>28</v>
      </c>
      <c r="F5698" s="19" t="s">
        <v>21</v>
      </c>
      <c r="G5698" s="25" t="s">
        <v>26</v>
      </c>
      <c r="H5698" s="25" t="s">
        <v>26</v>
      </c>
      <c r="I5698" s="21"/>
      <c r="J5698" s="21" t="s">
        <v>29</v>
      </c>
      <c r="K5698" s="26">
        <v>0.51866221427917403</v>
      </c>
      <c r="L5698" s="26">
        <v>4.4435262680053697E-2</v>
      </c>
      <c r="N5698">
        <f>(Tabell1[[#This Row],[TP]]+Tabell1[[#This Row],[TN]])/(Tabell1[[#This Row],[TP]]+Tabell1[[#This Row],[TN]]+Tabell1[[#This Row],[FP]]+Tabell1[[#This Row],[FN]])</f>
        <v>0.71577946768060841</v>
      </c>
      <c r="O5698">
        <f>Tabell1[[#This Row],[TP]]/(Tabell1[[#This Row],[TP]]+Tabell1[[#This Row],[FP]])</f>
        <v>0.73888363292336801</v>
      </c>
      <c r="P5698">
        <f>Tabell1[[#This Row],[TP]]/(Tabell1[[#This Row],[TP]]+Tabell1[[#This Row],[FN]])</f>
        <v>0.70806890299184044</v>
      </c>
      <c r="Q5698">
        <f>2*(Tabell1[[#This Row],[Recall]] * Tabell1[[#This Row],[Precision]]) / (Tabell1[[#This Row],[Recall]] + Tabell1[[#This Row],[Precision]])</f>
        <v>0.72314814814814821</v>
      </c>
      <c r="R5698">
        <v>781</v>
      </c>
      <c r="S5698">
        <v>725</v>
      </c>
      <c r="T5698">
        <v>276</v>
      </c>
      <c r="U5698">
        <v>322</v>
      </c>
    </row>
    <row r="5699" spans="1:21" x14ac:dyDescent="0.3">
      <c r="A5699" s="25" t="s">
        <v>20</v>
      </c>
      <c r="B5699" s="25" t="s">
        <v>22</v>
      </c>
      <c r="C5699" s="24" t="s">
        <v>38</v>
      </c>
      <c r="D5699" s="22" t="s">
        <v>27</v>
      </c>
      <c r="E5699" t="s">
        <v>28</v>
      </c>
      <c r="F5699" s="19" t="s">
        <v>21</v>
      </c>
      <c r="G5699" s="25" t="s">
        <v>26</v>
      </c>
      <c r="H5699" s="25" t="s">
        <v>26</v>
      </c>
      <c r="I5699" s="25" t="s">
        <v>25</v>
      </c>
      <c r="J5699" s="21" t="s">
        <v>29</v>
      </c>
      <c r="K5699" s="26">
        <v>1.9833905696868801</v>
      </c>
      <c r="L5699" s="26">
        <v>0.52157664299011197</v>
      </c>
      <c r="N5699">
        <f>(Tabell1[[#This Row],[TP]]+Tabell1[[#This Row],[TN]])/(Tabell1[[#This Row],[TP]]+Tabell1[[#This Row],[TN]]+Tabell1[[#This Row],[FP]]+Tabell1[[#This Row],[FN]])</f>
        <v>0.71530418250950567</v>
      </c>
      <c r="O5699">
        <f>Tabell1[[#This Row],[TP]]/(Tabell1[[#This Row],[TP]]+Tabell1[[#This Row],[FP]])</f>
        <v>0.68155619596541783</v>
      </c>
      <c r="P5699">
        <f>Tabell1[[#This Row],[TP]]/(Tabell1[[#This Row],[TP]]+Tabell1[[#This Row],[FN]])</f>
        <v>0.85766092475068001</v>
      </c>
      <c r="Q5699">
        <f>2*(Tabell1[[#This Row],[Recall]] * Tabell1[[#This Row],[Precision]]) / (Tabell1[[#This Row],[Recall]] + Tabell1[[#This Row],[Precision]])</f>
        <v>0.75953432356483341</v>
      </c>
      <c r="R5699">
        <v>946</v>
      </c>
      <c r="S5699">
        <v>559</v>
      </c>
      <c r="T5699">
        <v>442</v>
      </c>
      <c r="U5699">
        <v>157</v>
      </c>
    </row>
    <row r="5700" spans="1:21" x14ac:dyDescent="0.3">
      <c r="A5700" s="25" t="s">
        <v>20</v>
      </c>
      <c r="B5700" s="25" t="s">
        <v>22</v>
      </c>
      <c r="C5700" s="24" t="s">
        <v>38</v>
      </c>
      <c r="D5700" s="22" t="s">
        <v>27</v>
      </c>
      <c r="E5700" t="s">
        <v>28</v>
      </c>
      <c r="F5700" s="19" t="s">
        <v>21</v>
      </c>
      <c r="G5700" s="21" t="s">
        <v>29</v>
      </c>
      <c r="H5700" s="25" t="s">
        <v>26</v>
      </c>
      <c r="I5700" s="25" t="s">
        <v>25</v>
      </c>
      <c r="J5700" s="21" t="s">
        <v>29</v>
      </c>
      <c r="K5700" s="26">
        <v>1.9669260978698699</v>
      </c>
      <c r="L5700" s="26">
        <v>0.51961231231689398</v>
      </c>
      <c r="N5700">
        <f>(Tabell1[[#This Row],[TP]]+Tabell1[[#This Row],[TN]])/(Tabell1[[#This Row],[TP]]+Tabell1[[#This Row],[TN]]+Tabell1[[#This Row],[FP]]+Tabell1[[#This Row],[FN]])</f>
        <v>0.71530418250950567</v>
      </c>
      <c r="O5700">
        <f>Tabell1[[#This Row],[TP]]/(Tabell1[[#This Row],[TP]]+Tabell1[[#This Row],[FP]])</f>
        <v>0.68155619596541783</v>
      </c>
      <c r="P5700">
        <f>Tabell1[[#This Row],[TP]]/(Tabell1[[#This Row],[TP]]+Tabell1[[#This Row],[FN]])</f>
        <v>0.85766092475068001</v>
      </c>
      <c r="Q5700">
        <f>2*(Tabell1[[#This Row],[Recall]] * Tabell1[[#This Row],[Precision]]) / (Tabell1[[#This Row],[Recall]] + Tabell1[[#This Row],[Precision]])</f>
        <v>0.75953432356483341</v>
      </c>
      <c r="R5700">
        <v>946</v>
      </c>
      <c r="S5700">
        <v>559</v>
      </c>
      <c r="T5700">
        <v>442</v>
      </c>
      <c r="U5700">
        <v>157</v>
      </c>
    </row>
    <row r="5701" spans="1:21" x14ac:dyDescent="0.3">
      <c r="A5701" s="21" t="s">
        <v>31</v>
      </c>
      <c r="B5701" s="25" t="s">
        <v>22</v>
      </c>
      <c r="C5701" s="23" t="s">
        <v>40</v>
      </c>
      <c r="D5701" s="22" t="s">
        <v>27</v>
      </c>
      <c r="E5701" t="s">
        <v>28</v>
      </c>
      <c r="F5701" s="25" t="s">
        <v>30</v>
      </c>
      <c r="G5701" s="21" t="s">
        <v>29</v>
      </c>
      <c r="H5701" s="25" t="s">
        <v>26</v>
      </c>
      <c r="I5701" s="25" t="s">
        <v>25</v>
      </c>
      <c r="J5701" s="25" t="s">
        <v>26</v>
      </c>
      <c r="K5701" s="26">
        <v>6.2690358161926198</v>
      </c>
      <c r="L5701" s="26">
        <v>0.21548151969909601</v>
      </c>
      <c r="N5701">
        <f>(Tabell1[[#This Row],[TP]]+Tabell1[[#This Row],[TN]])/(Tabell1[[#This Row],[TP]]+Tabell1[[#This Row],[TN]]+Tabell1[[#This Row],[FP]]+Tabell1[[#This Row],[FN]])</f>
        <v>0.71530418250950567</v>
      </c>
      <c r="O5701">
        <f>Tabell1[[#This Row],[TP]]/(Tabell1[[#This Row],[TP]]+Tabell1[[#This Row],[FP]])</f>
        <v>0.69842519685039373</v>
      </c>
      <c r="P5701">
        <f>Tabell1[[#This Row],[TP]]/(Tabell1[[#This Row],[TP]]+Tabell1[[#This Row],[FN]])</f>
        <v>0.80417044424297368</v>
      </c>
      <c r="Q5701">
        <f>2*(Tabell1[[#This Row],[Recall]] * Tabell1[[#This Row],[Precision]]) / (Tabell1[[#This Row],[Recall]] + Tabell1[[#This Row],[Precision]])</f>
        <v>0.74757690686894218</v>
      </c>
      <c r="R5701">
        <v>887</v>
      </c>
      <c r="S5701">
        <v>618</v>
      </c>
      <c r="T5701">
        <v>383</v>
      </c>
      <c r="U5701">
        <v>216</v>
      </c>
    </row>
    <row r="5702" spans="1:21" x14ac:dyDescent="0.3">
      <c r="A5702" s="21" t="s">
        <v>31</v>
      </c>
      <c r="B5702" s="25" t="s">
        <v>22</v>
      </c>
      <c r="C5702" s="23" t="s">
        <v>40</v>
      </c>
      <c r="D5702" s="22" t="s">
        <v>27</v>
      </c>
      <c r="E5702" t="s">
        <v>28</v>
      </c>
      <c r="F5702" s="25" t="s">
        <v>30</v>
      </c>
      <c r="G5702" s="21" t="s">
        <v>29</v>
      </c>
      <c r="H5702" s="25" t="s">
        <v>26</v>
      </c>
      <c r="I5702" s="21"/>
      <c r="J5702" s="25" t="s">
        <v>26</v>
      </c>
      <c r="K5702" s="26">
        <v>6.5202949047088596</v>
      </c>
      <c r="L5702" s="26">
        <v>0.188265085220336</v>
      </c>
      <c r="N5702">
        <f>(Tabell1[[#This Row],[TP]]+Tabell1[[#This Row],[TN]])/(Tabell1[[#This Row],[TP]]+Tabell1[[#This Row],[TN]]+Tabell1[[#This Row],[FP]]+Tabell1[[#This Row],[FN]])</f>
        <v>0.71530418250950567</v>
      </c>
      <c r="O5702">
        <f>Tabell1[[#This Row],[TP]]/(Tabell1[[#This Row],[TP]]+Tabell1[[#This Row],[FP]])</f>
        <v>0.70757825370675453</v>
      </c>
      <c r="P5702">
        <f>Tabell1[[#This Row],[TP]]/(Tabell1[[#This Row],[TP]]+Tabell1[[#This Row],[FN]])</f>
        <v>0.77878513145965544</v>
      </c>
      <c r="Q5702">
        <f>2*(Tabell1[[#This Row],[Recall]] * Tabell1[[#This Row],[Precision]]) / (Tabell1[[#This Row],[Recall]] + Tabell1[[#This Row],[Precision]])</f>
        <v>0.74147604661199829</v>
      </c>
      <c r="R5702">
        <v>859</v>
      </c>
      <c r="S5702">
        <v>646</v>
      </c>
      <c r="T5702">
        <v>355</v>
      </c>
      <c r="U5702">
        <v>244</v>
      </c>
    </row>
    <row r="5703" spans="1:21" x14ac:dyDescent="0.3">
      <c r="A5703" s="23" t="s">
        <v>48</v>
      </c>
      <c r="B5703" s="21" t="s">
        <v>32</v>
      </c>
      <c r="C5703" s="23" t="s">
        <v>40</v>
      </c>
      <c r="D5703" s="22" t="s">
        <v>27</v>
      </c>
      <c r="E5703" t="s">
        <v>28</v>
      </c>
      <c r="F5703" s="25" t="s">
        <v>30</v>
      </c>
      <c r="G5703" s="25" t="s">
        <v>26</v>
      </c>
      <c r="H5703" s="25" t="s">
        <v>26</v>
      </c>
      <c r="I5703" s="21"/>
      <c r="J5703" s="21" t="s">
        <v>29</v>
      </c>
      <c r="K5703" s="26">
        <v>0.59241318702697698</v>
      </c>
      <c r="L5703" s="26">
        <v>6.5826416015625E-2</v>
      </c>
      <c r="N5703">
        <f>(Tabell1[[#This Row],[TP]]+Tabell1[[#This Row],[TN]])/(Tabell1[[#This Row],[TP]]+Tabell1[[#This Row],[TN]]+Tabell1[[#This Row],[FP]]+Tabell1[[#This Row],[FN]])</f>
        <v>0.71530418250950567</v>
      </c>
      <c r="O5703">
        <f>Tabell1[[#This Row],[TP]]/(Tabell1[[#This Row],[TP]]+Tabell1[[#This Row],[FP]])</f>
        <v>0.75099601593625498</v>
      </c>
      <c r="P5703">
        <f>Tabell1[[#This Row],[TP]]/(Tabell1[[#This Row],[TP]]+Tabell1[[#This Row],[FN]])</f>
        <v>0.68359020852221219</v>
      </c>
      <c r="Q5703">
        <f>2*(Tabell1[[#This Row],[Recall]] * Tabell1[[#This Row],[Precision]]) / (Tabell1[[#This Row],[Recall]] + Tabell1[[#This Row],[Precision]])</f>
        <v>0.71570953962980544</v>
      </c>
      <c r="R5703">
        <v>754</v>
      </c>
      <c r="S5703">
        <v>751</v>
      </c>
      <c r="T5703">
        <v>250</v>
      </c>
      <c r="U5703">
        <v>349</v>
      </c>
    </row>
    <row r="5704" spans="1:21" x14ac:dyDescent="0.3">
      <c r="A5704" s="23" t="s">
        <v>48</v>
      </c>
      <c r="B5704" s="21" t="s">
        <v>32</v>
      </c>
      <c r="C5704" s="23" t="s">
        <v>40</v>
      </c>
      <c r="D5704" s="22" t="s">
        <v>27</v>
      </c>
      <c r="E5704" t="s">
        <v>28</v>
      </c>
      <c r="F5704" s="25" t="s">
        <v>30</v>
      </c>
      <c r="G5704" s="25" t="s">
        <v>26</v>
      </c>
      <c r="H5704" s="25" t="s">
        <v>26</v>
      </c>
      <c r="I5704" s="21"/>
      <c r="J5704" s="25" t="s">
        <v>26</v>
      </c>
      <c r="K5704" s="26">
        <v>0.59141898155212402</v>
      </c>
      <c r="L5704" s="26">
        <v>6.6826581954955999E-2</v>
      </c>
      <c r="N5704">
        <f>(Tabell1[[#This Row],[TP]]+Tabell1[[#This Row],[TN]])/(Tabell1[[#This Row],[TP]]+Tabell1[[#This Row],[TN]]+Tabell1[[#This Row],[FP]]+Tabell1[[#This Row],[FN]])</f>
        <v>0.71530418250950567</v>
      </c>
      <c r="O5704">
        <f>Tabell1[[#This Row],[TP]]/(Tabell1[[#This Row],[TP]]+Tabell1[[#This Row],[FP]])</f>
        <v>0.75099601593625498</v>
      </c>
      <c r="P5704">
        <f>Tabell1[[#This Row],[TP]]/(Tabell1[[#This Row],[TP]]+Tabell1[[#This Row],[FN]])</f>
        <v>0.68359020852221219</v>
      </c>
      <c r="Q5704">
        <f>2*(Tabell1[[#This Row],[Recall]] * Tabell1[[#This Row],[Precision]]) / (Tabell1[[#This Row],[Recall]] + Tabell1[[#This Row],[Precision]])</f>
        <v>0.71570953962980544</v>
      </c>
      <c r="R5704">
        <v>754</v>
      </c>
      <c r="S5704">
        <v>751</v>
      </c>
      <c r="T5704">
        <v>250</v>
      </c>
      <c r="U5704">
        <v>349</v>
      </c>
    </row>
    <row r="5705" spans="1:21" x14ac:dyDescent="0.3">
      <c r="A5705" s="23" t="s">
        <v>48</v>
      </c>
      <c r="B5705" s="21" t="s">
        <v>32</v>
      </c>
      <c r="C5705" s="23" t="s">
        <v>40</v>
      </c>
      <c r="D5705" s="22" t="s">
        <v>27</v>
      </c>
      <c r="E5705" t="s">
        <v>28</v>
      </c>
      <c r="F5705" s="25" t="s">
        <v>30</v>
      </c>
      <c r="G5705" s="21" t="s">
        <v>29</v>
      </c>
      <c r="H5705" s="25" t="s">
        <v>26</v>
      </c>
      <c r="I5705" s="21"/>
      <c r="J5705" s="25" t="s">
        <v>26</v>
      </c>
      <c r="K5705" s="26">
        <v>0.58642673492431596</v>
      </c>
      <c r="L5705" s="26">
        <v>6.4825296401977497E-2</v>
      </c>
      <c r="N5705">
        <f>(Tabell1[[#This Row],[TP]]+Tabell1[[#This Row],[TN]])/(Tabell1[[#This Row],[TP]]+Tabell1[[#This Row],[TN]]+Tabell1[[#This Row],[FP]]+Tabell1[[#This Row],[FN]])</f>
        <v>0.71530418250950567</v>
      </c>
      <c r="O5705">
        <f>Tabell1[[#This Row],[TP]]/(Tabell1[[#This Row],[TP]]+Tabell1[[#This Row],[FP]])</f>
        <v>0.75099601593625498</v>
      </c>
      <c r="P5705">
        <f>Tabell1[[#This Row],[TP]]/(Tabell1[[#This Row],[TP]]+Tabell1[[#This Row],[FN]])</f>
        <v>0.68359020852221219</v>
      </c>
      <c r="Q5705">
        <f>2*(Tabell1[[#This Row],[Recall]] * Tabell1[[#This Row],[Precision]]) / (Tabell1[[#This Row],[Recall]] + Tabell1[[#This Row],[Precision]])</f>
        <v>0.71570953962980544</v>
      </c>
      <c r="R5705">
        <v>754</v>
      </c>
      <c r="S5705">
        <v>751</v>
      </c>
      <c r="T5705">
        <v>250</v>
      </c>
      <c r="U5705">
        <v>349</v>
      </c>
    </row>
    <row r="5706" spans="1:21" x14ac:dyDescent="0.3">
      <c r="A5706" s="23" t="s">
        <v>48</v>
      </c>
      <c r="B5706" s="21" t="s">
        <v>32</v>
      </c>
      <c r="C5706" s="23" t="s">
        <v>40</v>
      </c>
      <c r="D5706" s="22" t="s">
        <v>27</v>
      </c>
      <c r="E5706" t="s">
        <v>28</v>
      </c>
      <c r="F5706" s="25" t="s">
        <v>30</v>
      </c>
      <c r="G5706" s="21" t="s">
        <v>29</v>
      </c>
      <c r="H5706" s="25" t="s">
        <v>26</v>
      </c>
      <c r="I5706" s="21"/>
      <c r="J5706" s="21" t="s">
        <v>29</v>
      </c>
      <c r="K5706" s="26">
        <v>0.57944512367248502</v>
      </c>
      <c r="L5706" s="26">
        <v>7.3802471160888602E-2</v>
      </c>
      <c r="N5706">
        <f>(Tabell1[[#This Row],[TP]]+Tabell1[[#This Row],[TN]])/(Tabell1[[#This Row],[TP]]+Tabell1[[#This Row],[TN]]+Tabell1[[#This Row],[FP]]+Tabell1[[#This Row],[FN]])</f>
        <v>0.71530418250950567</v>
      </c>
      <c r="O5706">
        <f>Tabell1[[#This Row],[TP]]/(Tabell1[[#This Row],[TP]]+Tabell1[[#This Row],[FP]])</f>
        <v>0.75099601593625498</v>
      </c>
      <c r="P5706">
        <f>Tabell1[[#This Row],[TP]]/(Tabell1[[#This Row],[TP]]+Tabell1[[#This Row],[FN]])</f>
        <v>0.68359020852221219</v>
      </c>
      <c r="Q5706">
        <f>2*(Tabell1[[#This Row],[Recall]] * Tabell1[[#This Row],[Precision]]) / (Tabell1[[#This Row],[Recall]] + Tabell1[[#This Row],[Precision]])</f>
        <v>0.71570953962980544</v>
      </c>
      <c r="R5706">
        <v>754</v>
      </c>
      <c r="S5706">
        <v>751</v>
      </c>
      <c r="T5706">
        <v>250</v>
      </c>
      <c r="U5706">
        <v>349</v>
      </c>
    </row>
    <row r="5707" spans="1:21" x14ac:dyDescent="0.3">
      <c r="A5707" s="21" t="s">
        <v>31</v>
      </c>
      <c r="B5707" s="25" t="s">
        <v>22</v>
      </c>
      <c r="C5707" s="23" t="s">
        <v>40</v>
      </c>
      <c r="D5707" s="22" t="s">
        <v>27</v>
      </c>
      <c r="E5707" t="s">
        <v>28</v>
      </c>
      <c r="F5707" s="25" t="s">
        <v>30</v>
      </c>
      <c r="G5707" s="25" t="s">
        <v>26</v>
      </c>
      <c r="H5707" s="21" t="s">
        <v>29</v>
      </c>
      <c r="I5707" s="25" t="s">
        <v>25</v>
      </c>
      <c r="J5707" s="25" t="s">
        <v>26</v>
      </c>
      <c r="K5707" s="26">
        <v>6.16631579399108</v>
      </c>
      <c r="L5707" s="26">
        <v>0.23636794090270899</v>
      </c>
      <c r="N5707">
        <f>(Tabell1[[#This Row],[TP]]+Tabell1[[#This Row],[TN]])/(Tabell1[[#This Row],[TP]]+Tabell1[[#This Row],[TN]]+Tabell1[[#This Row],[FP]]+Tabell1[[#This Row],[FN]])</f>
        <v>0.71482889733840305</v>
      </c>
      <c r="O5707">
        <f>Tabell1[[#This Row],[TP]]/(Tabell1[[#This Row],[TP]]+Tabell1[[#This Row],[FP]])</f>
        <v>0.68533529845246866</v>
      </c>
      <c r="P5707">
        <f>Tabell1[[#This Row],[TP]]/(Tabell1[[#This Row],[TP]]+Tabell1[[#This Row],[FN]])</f>
        <v>0.84315503173164097</v>
      </c>
      <c r="Q5707">
        <f>2*(Tabell1[[#This Row],[Recall]] * Tabell1[[#This Row],[Precision]]) / (Tabell1[[#This Row],[Recall]] + Tabell1[[#This Row],[Precision]])</f>
        <v>0.75609756097560976</v>
      </c>
      <c r="R5707">
        <v>930</v>
      </c>
      <c r="S5707">
        <v>574</v>
      </c>
      <c r="T5707">
        <v>427</v>
      </c>
      <c r="U5707">
        <v>173</v>
      </c>
    </row>
    <row r="5708" spans="1:21" x14ac:dyDescent="0.3">
      <c r="A5708" s="23" t="s">
        <v>48</v>
      </c>
      <c r="B5708" s="21" t="s">
        <v>32</v>
      </c>
      <c r="C5708" s="24" t="s">
        <v>38</v>
      </c>
      <c r="D5708" s="22" t="s">
        <v>27</v>
      </c>
      <c r="E5708" t="s">
        <v>28</v>
      </c>
      <c r="F5708" s="25" t="s">
        <v>30</v>
      </c>
      <c r="G5708" s="25" t="s">
        <v>26</v>
      </c>
      <c r="H5708" s="21" t="s">
        <v>29</v>
      </c>
      <c r="I5708" s="21"/>
      <c r="J5708" s="25" t="s">
        <v>26</v>
      </c>
      <c r="K5708" s="26">
        <v>0.60435414314269997</v>
      </c>
      <c r="L5708" s="26">
        <v>6.7587852478027302E-2</v>
      </c>
      <c r="N5708">
        <f>(Tabell1[[#This Row],[TP]]+Tabell1[[#This Row],[TN]])/(Tabell1[[#This Row],[TP]]+Tabell1[[#This Row],[TN]]+Tabell1[[#This Row],[FP]]+Tabell1[[#This Row],[FN]])</f>
        <v>0.71482889733840305</v>
      </c>
      <c r="O5708">
        <f>Tabell1[[#This Row],[TP]]/(Tabell1[[#This Row],[TP]]+Tabell1[[#This Row],[FP]])</f>
        <v>0.68838951310861418</v>
      </c>
      <c r="P5708">
        <f>Tabell1[[#This Row],[TP]]/(Tabell1[[#This Row],[TP]]+Tabell1[[#This Row],[FN]])</f>
        <v>0.83318223028105165</v>
      </c>
      <c r="Q5708">
        <f>2*(Tabell1[[#This Row],[Recall]] * Tabell1[[#This Row],[Precision]]) / (Tabell1[[#This Row],[Recall]] + Tabell1[[#This Row],[Precision]])</f>
        <v>0.75389663658736661</v>
      </c>
      <c r="R5708">
        <v>919</v>
      </c>
      <c r="S5708">
        <v>585</v>
      </c>
      <c r="T5708">
        <v>416</v>
      </c>
      <c r="U5708">
        <v>184</v>
      </c>
    </row>
    <row r="5709" spans="1:21" x14ac:dyDescent="0.3">
      <c r="A5709" s="23" t="s">
        <v>48</v>
      </c>
      <c r="B5709" s="21" t="s">
        <v>32</v>
      </c>
      <c r="C5709" s="24" t="s">
        <v>38</v>
      </c>
      <c r="D5709" s="22" t="s">
        <v>27</v>
      </c>
      <c r="E5709" t="s">
        <v>28</v>
      </c>
      <c r="F5709" s="25" t="s">
        <v>30</v>
      </c>
      <c r="G5709" s="25" t="s">
        <v>26</v>
      </c>
      <c r="H5709" s="21" t="s">
        <v>29</v>
      </c>
      <c r="I5709" s="21"/>
      <c r="J5709" s="21" t="s">
        <v>29</v>
      </c>
      <c r="K5709" s="26">
        <v>0.58739948272705</v>
      </c>
      <c r="L5709" s="26">
        <v>6.6822052001953097E-2</v>
      </c>
      <c r="N5709">
        <f>(Tabell1[[#This Row],[TP]]+Tabell1[[#This Row],[TN]])/(Tabell1[[#This Row],[TP]]+Tabell1[[#This Row],[TN]]+Tabell1[[#This Row],[FP]]+Tabell1[[#This Row],[FN]])</f>
        <v>0.71482889733840305</v>
      </c>
      <c r="O5709">
        <f>Tabell1[[#This Row],[TP]]/(Tabell1[[#This Row],[TP]]+Tabell1[[#This Row],[FP]])</f>
        <v>0.68838951310861418</v>
      </c>
      <c r="P5709">
        <f>Tabell1[[#This Row],[TP]]/(Tabell1[[#This Row],[TP]]+Tabell1[[#This Row],[FN]])</f>
        <v>0.83318223028105165</v>
      </c>
      <c r="Q5709">
        <f>2*(Tabell1[[#This Row],[Recall]] * Tabell1[[#This Row],[Precision]]) / (Tabell1[[#This Row],[Recall]] + Tabell1[[#This Row],[Precision]])</f>
        <v>0.75389663658736661</v>
      </c>
      <c r="R5709">
        <v>919</v>
      </c>
      <c r="S5709">
        <v>585</v>
      </c>
      <c r="T5709">
        <v>416</v>
      </c>
      <c r="U5709">
        <v>184</v>
      </c>
    </row>
    <row r="5710" spans="1:21" x14ac:dyDescent="0.3">
      <c r="A5710" s="23" t="s">
        <v>48</v>
      </c>
      <c r="B5710" s="21" t="s">
        <v>32</v>
      </c>
      <c r="C5710" s="24" t="s">
        <v>38</v>
      </c>
      <c r="D5710" s="22" t="s">
        <v>27</v>
      </c>
      <c r="E5710" t="s">
        <v>28</v>
      </c>
      <c r="F5710" s="25" t="s">
        <v>30</v>
      </c>
      <c r="G5710" s="21" t="s">
        <v>29</v>
      </c>
      <c r="H5710" s="21" t="s">
        <v>29</v>
      </c>
      <c r="I5710" s="21"/>
      <c r="J5710" s="21" t="s">
        <v>29</v>
      </c>
      <c r="K5710" s="26">
        <v>0.58644032478332497</v>
      </c>
      <c r="L5710" s="26">
        <v>6.4827203750610296E-2</v>
      </c>
      <c r="N5710">
        <f>(Tabell1[[#This Row],[TP]]+Tabell1[[#This Row],[TN]])/(Tabell1[[#This Row],[TP]]+Tabell1[[#This Row],[TN]]+Tabell1[[#This Row],[FP]]+Tabell1[[#This Row],[FN]])</f>
        <v>0.71482889733840305</v>
      </c>
      <c r="O5710">
        <f>Tabell1[[#This Row],[TP]]/(Tabell1[[#This Row],[TP]]+Tabell1[[#This Row],[FP]])</f>
        <v>0.68838951310861418</v>
      </c>
      <c r="P5710">
        <f>Tabell1[[#This Row],[TP]]/(Tabell1[[#This Row],[TP]]+Tabell1[[#This Row],[FN]])</f>
        <v>0.83318223028105165</v>
      </c>
      <c r="Q5710">
        <f>2*(Tabell1[[#This Row],[Recall]] * Tabell1[[#This Row],[Precision]]) / (Tabell1[[#This Row],[Recall]] + Tabell1[[#This Row],[Precision]])</f>
        <v>0.75389663658736661</v>
      </c>
      <c r="R5710">
        <v>919</v>
      </c>
      <c r="S5710">
        <v>585</v>
      </c>
      <c r="T5710">
        <v>416</v>
      </c>
      <c r="U5710">
        <v>184</v>
      </c>
    </row>
    <row r="5711" spans="1:21" x14ac:dyDescent="0.3">
      <c r="A5711" s="23" t="s">
        <v>48</v>
      </c>
      <c r="B5711" s="21" t="s">
        <v>32</v>
      </c>
      <c r="C5711" s="24" t="s">
        <v>38</v>
      </c>
      <c r="D5711" s="22" t="s">
        <v>27</v>
      </c>
      <c r="E5711" t="s">
        <v>28</v>
      </c>
      <c r="F5711" s="25" t="s">
        <v>30</v>
      </c>
      <c r="G5711" s="21" t="s">
        <v>29</v>
      </c>
      <c r="H5711" s="21" t="s">
        <v>29</v>
      </c>
      <c r="I5711" s="21"/>
      <c r="J5711" s="25" t="s">
        <v>26</v>
      </c>
      <c r="K5711" s="26">
        <v>0.57536602020263605</v>
      </c>
      <c r="L5711" s="26">
        <v>6.38296604156494E-2</v>
      </c>
      <c r="N5711">
        <f>(Tabell1[[#This Row],[TP]]+Tabell1[[#This Row],[TN]])/(Tabell1[[#This Row],[TP]]+Tabell1[[#This Row],[TN]]+Tabell1[[#This Row],[FP]]+Tabell1[[#This Row],[FN]])</f>
        <v>0.71482889733840305</v>
      </c>
      <c r="O5711">
        <f>Tabell1[[#This Row],[TP]]/(Tabell1[[#This Row],[TP]]+Tabell1[[#This Row],[FP]])</f>
        <v>0.68838951310861418</v>
      </c>
      <c r="P5711">
        <f>Tabell1[[#This Row],[TP]]/(Tabell1[[#This Row],[TP]]+Tabell1[[#This Row],[FN]])</f>
        <v>0.83318223028105165</v>
      </c>
      <c r="Q5711">
        <f>2*(Tabell1[[#This Row],[Recall]] * Tabell1[[#This Row],[Precision]]) / (Tabell1[[#This Row],[Recall]] + Tabell1[[#This Row],[Precision]])</f>
        <v>0.75389663658736661</v>
      </c>
      <c r="R5711">
        <v>919</v>
      </c>
      <c r="S5711">
        <v>585</v>
      </c>
      <c r="T5711">
        <v>416</v>
      </c>
      <c r="U5711">
        <v>184</v>
      </c>
    </row>
    <row r="5712" spans="1:21" x14ac:dyDescent="0.3">
      <c r="A5712" s="25" t="s">
        <v>20</v>
      </c>
      <c r="B5712" s="25" t="s">
        <v>22</v>
      </c>
      <c r="C5712" s="24" t="s">
        <v>38</v>
      </c>
      <c r="D5712" s="22" t="s">
        <v>27</v>
      </c>
      <c r="E5712" t="s">
        <v>28</v>
      </c>
      <c r="F5712" s="19" t="s">
        <v>21</v>
      </c>
      <c r="G5712" s="25" t="s">
        <v>26</v>
      </c>
      <c r="H5712" s="21" t="s">
        <v>29</v>
      </c>
      <c r="I5712" s="21"/>
      <c r="J5712" s="21" t="s">
        <v>29</v>
      </c>
      <c r="K5712" s="26">
        <v>2.1611959934234601</v>
      </c>
      <c r="L5712" s="26">
        <v>0.57697033882141102</v>
      </c>
      <c r="N5712">
        <f>(Tabell1[[#This Row],[TP]]+Tabell1[[#This Row],[TN]])/(Tabell1[[#This Row],[TP]]+Tabell1[[#This Row],[TN]]+Tabell1[[#This Row],[FP]]+Tabell1[[#This Row],[FN]])</f>
        <v>0.71435361216730042</v>
      </c>
      <c r="O5712">
        <f>Tabell1[[#This Row],[TP]]/(Tabell1[[#This Row],[TP]]+Tabell1[[#This Row],[FP]])</f>
        <v>0.68135838150289019</v>
      </c>
      <c r="P5712">
        <f>Tabell1[[#This Row],[TP]]/(Tabell1[[#This Row],[TP]]+Tabell1[[#This Row],[FN]])</f>
        <v>0.85494106980961015</v>
      </c>
      <c r="Q5712">
        <f>2*(Tabell1[[#This Row],[Recall]] * Tabell1[[#This Row],[Precision]]) / (Tabell1[[#This Row],[Recall]] + Tabell1[[#This Row],[Precision]])</f>
        <v>0.7583433856051468</v>
      </c>
      <c r="R5712">
        <v>943</v>
      </c>
      <c r="S5712">
        <v>560</v>
      </c>
      <c r="T5712">
        <v>441</v>
      </c>
      <c r="U5712">
        <v>160</v>
      </c>
    </row>
    <row r="5713" spans="1:21" x14ac:dyDescent="0.3">
      <c r="A5713" s="25" t="s">
        <v>20</v>
      </c>
      <c r="B5713" s="25" t="s">
        <v>22</v>
      </c>
      <c r="C5713" s="24" t="s">
        <v>38</v>
      </c>
      <c r="D5713" s="22" t="s">
        <v>27</v>
      </c>
      <c r="E5713" t="s">
        <v>28</v>
      </c>
      <c r="F5713" s="19" t="s">
        <v>21</v>
      </c>
      <c r="G5713" s="21" t="s">
        <v>29</v>
      </c>
      <c r="H5713" s="21" t="s">
        <v>29</v>
      </c>
      <c r="I5713" s="21"/>
      <c r="J5713" s="21" t="s">
        <v>29</v>
      </c>
      <c r="K5713" s="26">
        <v>2.1554980278015101</v>
      </c>
      <c r="L5713" s="26">
        <v>0.57845568656921298</v>
      </c>
      <c r="N5713">
        <f>(Tabell1[[#This Row],[TP]]+Tabell1[[#This Row],[TN]])/(Tabell1[[#This Row],[TP]]+Tabell1[[#This Row],[TN]]+Tabell1[[#This Row],[FP]]+Tabell1[[#This Row],[FN]])</f>
        <v>0.71435361216730042</v>
      </c>
      <c r="O5713">
        <f>Tabell1[[#This Row],[TP]]/(Tabell1[[#This Row],[TP]]+Tabell1[[#This Row],[FP]])</f>
        <v>0.68135838150289019</v>
      </c>
      <c r="P5713">
        <f>Tabell1[[#This Row],[TP]]/(Tabell1[[#This Row],[TP]]+Tabell1[[#This Row],[FN]])</f>
        <v>0.85494106980961015</v>
      </c>
      <c r="Q5713">
        <f>2*(Tabell1[[#This Row],[Recall]] * Tabell1[[#This Row],[Precision]]) / (Tabell1[[#This Row],[Recall]] + Tabell1[[#This Row],[Precision]])</f>
        <v>0.7583433856051468</v>
      </c>
      <c r="R5713">
        <v>943</v>
      </c>
      <c r="S5713">
        <v>560</v>
      </c>
      <c r="T5713">
        <v>441</v>
      </c>
      <c r="U5713">
        <v>160</v>
      </c>
    </row>
    <row r="5714" spans="1:21" x14ac:dyDescent="0.3">
      <c r="A5714" s="21" t="s">
        <v>31</v>
      </c>
      <c r="B5714" s="21" t="s">
        <v>32</v>
      </c>
      <c r="C5714" s="23" t="s">
        <v>40</v>
      </c>
      <c r="D5714" s="22" t="s">
        <v>27</v>
      </c>
      <c r="E5714" t="s">
        <v>28</v>
      </c>
      <c r="F5714" s="25" t="s">
        <v>30</v>
      </c>
      <c r="G5714" s="25" t="s">
        <v>26</v>
      </c>
      <c r="H5714" s="25" t="s">
        <v>26</v>
      </c>
      <c r="I5714" s="25" t="s">
        <v>25</v>
      </c>
      <c r="J5714" s="25" t="s">
        <v>26</v>
      </c>
      <c r="K5714" s="26">
        <v>6.6527252197265598</v>
      </c>
      <c r="L5714" s="26">
        <v>0.235370874404907</v>
      </c>
      <c r="N5714">
        <f>(Tabell1[[#This Row],[TP]]+Tabell1[[#This Row],[TN]])/(Tabell1[[#This Row],[TP]]+Tabell1[[#This Row],[TN]]+Tabell1[[#This Row],[FP]]+Tabell1[[#This Row],[FN]])</f>
        <v>0.71435361216730042</v>
      </c>
      <c r="O5714">
        <f>Tabell1[[#This Row],[TP]]/(Tabell1[[#This Row],[TP]]+Tabell1[[#This Row],[FP]])</f>
        <v>0.68294460641399413</v>
      </c>
      <c r="P5714">
        <f>Tabell1[[#This Row],[TP]]/(Tabell1[[#This Row],[TP]]+Tabell1[[#This Row],[FN]])</f>
        <v>0.84950135992747056</v>
      </c>
      <c r="Q5714">
        <f>2*(Tabell1[[#This Row],[Recall]] * Tabell1[[#This Row],[Precision]]) / (Tabell1[[#This Row],[Recall]] + Tabell1[[#This Row],[Precision]])</f>
        <v>0.75717171717171716</v>
      </c>
      <c r="R5714">
        <v>937</v>
      </c>
      <c r="S5714">
        <v>566</v>
      </c>
      <c r="T5714">
        <v>435</v>
      </c>
      <c r="U5714">
        <v>166</v>
      </c>
    </row>
    <row r="5715" spans="1:21" x14ac:dyDescent="0.3">
      <c r="A5715" s="25" t="s">
        <v>20</v>
      </c>
      <c r="B5715" s="23" t="s">
        <v>33</v>
      </c>
      <c r="C5715" s="24" t="s">
        <v>38</v>
      </c>
      <c r="D5715" s="22" t="s">
        <v>27</v>
      </c>
      <c r="E5715" t="s">
        <v>28</v>
      </c>
      <c r="F5715" s="25" t="s">
        <v>30</v>
      </c>
      <c r="G5715" s="21" t="s">
        <v>29</v>
      </c>
      <c r="H5715" s="25" t="s">
        <v>26</v>
      </c>
      <c r="I5715" s="21"/>
      <c r="J5715" s="25" t="s">
        <v>26</v>
      </c>
      <c r="K5715" s="26">
        <v>3.1806862354278498</v>
      </c>
      <c r="L5715" s="26">
        <v>0.95398664474487305</v>
      </c>
      <c r="N5715">
        <f>(Tabell1[[#This Row],[TP]]+Tabell1[[#This Row],[TN]])/(Tabell1[[#This Row],[TP]]+Tabell1[[#This Row],[TN]]+Tabell1[[#This Row],[FP]]+Tabell1[[#This Row],[FN]])</f>
        <v>0.71435361216730042</v>
      </c>
      <c r="O5715">
        <f>Tabell1[[#This Row],[TP]]/(Tabell1[[#This Row],[TP]]+Tabell1[[#This Row],[FP]])</f>
        <v>0.69763779527559056</v>
      </c>
      <c r="P5715">
        <f>Tabell1[[#This Row],[TP]]/(Tabell1[[#This Row],[TP]]+Tabell1[[#This Row],[FN]])</f>
        <v>0.8032638259292838</v>
      </c>
      <c r="Q5715">
        <f>2*(Tabell1[[#This Row],[Recall]] * Tabell1[[#This Row],[Precision]]) / (Tabell1[[#This Row],[Recall]] + Tabell1[[#This Row],[Precision]])</f>
        <v>0.74673409186683515</v>
      </c>
      <c r="R5715">
        <v>886</v>
      </c>
      <c r="S5715">
        <v>617</v>
      </c>
      <c r="T5715">
        <v>384</v>
      </c>
      <c r="U5715">
        <v>217</v>
      </c>
    </row>
    <row r="5716" spans="1:21" x14ac:dyDescent="0.3">
      <c r="A5716" s="25" t="s">
        <v>20</v>
      </c>
      <c r="B5716" s="23" t="s">
        <v>33</v>
      </c>
      <c r="C5716" s="24" t="s">
        <v>38</v>
      </c>
      <c r="D5716" s="22" t="s">
        <v>27</v>
      </c>
      <c r="E5716" t="s">
        <v>28</v>
      </c>
      <c r="F5716" s="25" t="s">
        <v>30</v>
      </c>
      <c r="G5716" s="25" t="s">
        <v>26</v>
      </c>
      <c r="H5716" s="25" t="s">
        <v>26</v>
      </c>
      <c r="I5716" s="21"/>
      <c r="J5716" s="25" t="s">
        <v>26</v>
      </c>
      <c r="K5716" s="26">
        <v>3.1304519176483101</v>
      </c>
      <c r="L5716" s="26">
        <v>0.94644379615783603</v>
      </c>
      <c r="N5716">
        <f>(Tabell1[[#This Row],[TP]]+Tabell1[[#This Row],[TN]])/(Tabell1[[#This Row],[TP]]+Tabell1[[#This Row],[TN]]+Tabell1[[#This Row],[FP]]+Tabell1[[#This Row],[FN]])</f>
        <v>0.71435361216730042</v>
      </c>
      <c r="O5716">
        <f>Tabell1[[#This Row],[TP]]/(Tabell1[[#This Row],[TP]]+Tabell1[[#This Row],[FP]])</f>
        <v>0.69763779527559056</v>
      </c>
      <c r="P5716">
        <f>Tabell1[[#This Row],[TP]]/(Tabell1[[#This Row],[TP]]+Tabell1[[#This Row],[FN]])</f>
        <v>0.8032638259292838</v>
      </c>
      <c r="Q5716">
        <f>2*(Tabell1[[#This Row],[Recall]] * Tabell1[[#This Row],[Precision]]) / (Tabell1[[#This Row],[Recall]] + Tabell1[[#This Row],[Precision]])</f>
        <v>0.74673409186683515</v>
      </c>
      <c r="R5716">
        <v>886</v>
      </c>
      <c r="S5716">
        <v>617</v>
      </c>
      <c r="T5716">
        <v>384</v>
      </c>
      <c r="U5716">
        <v>217</v>
      </c>
    </row>
    <row r="5717" spans="1:21" x14ac:dyDescent="0.3">
      <c r="A5717" s="25" t="s">
        <v>20</v>
      </c>
      <c r="B5717" s="23" t="s">
        <v>33</v>
      </c>
      <c r="C5717" s="25" t="s">
        <v>36</v>
      </c>
      <c r="D5717" s="22" t="s">
        <v>27</v>
      </c>
      <c r="E5717" t="s">
        <v>28</v>
      </c>
      <c r="F5717" s="19" t="s">
        <v>21</v>
      </c>
      <c r="G5717" s="25" t="s">
        <v>26</v>
      </c>
      <c r="H5717" s="25" t="s">
        <v>26</v>
      </c>
      <c r="I5717" s="21"/>
      <c r="J5717" s="25" t="s">
        <v>26</v>
      </c>
      <c r="K5717" s="26">
        <v>1.3330888748168901</v>
      </c>
      <c r="L5717" s="26">
        <v>0.39247345924377403</v>
      </c>
      <c r="N5717">
        <f>(Tabell1[[#This Row],[TP]]+Tabell1[[#This Row],[TN]])/(Tabell1[[#This Row],[TP]]+Tabell1[[#This Row],[TN]]+Tabell1[[#This Row],[FP]]+Tabell1[[#This Row],[FN]])</f>
        <v>0.71387832699619769</v>
      </c>
      <c r="O5717">
        <f>Tabell1[[#This Row],[TP]]/(Tabell1[[#This Row],[TP]]+Tabell1[[#This Row],[FP]])</f>
        <v>0.6757894736842105</v>
      </c>
      <c r="P5717">
        <f>Tabell1[[#This Row],[TP]]/(Tabell1[[#This Row],[TP]]+Tabell1[[#This Row],[FN]])</f>
        <v>0.87307343608340893</v>
      </c>
      <c r="Q5717">
        <f>2*(Tabell1[[#This Row],[Recall]] * Tabell1[[#This Row],[Precision]]) / (Tabell1[[#This Row],[Recall]] + Tabell1[[#This Row],[Precision]])</f>
        <v>0.76186708860759489</v>
      </c>
      <c r="R5717">
        <v>963</v>
      </c>
      <c r="S5717">
        <v>539</v>
      </c>
      <c r="T5717">
        <v>462</v>
      </c>
      <c r="U5717">
        <v>140</v>
      </c>
    </row>
    <row r="5718" spans="1:21" x14ac:dyDescent="0.3">
      <c r="A5718" s="25" t="s">
        <v>20</v>
      </c>
      <c r="B5718" s="23" t="s">
        <v>33</v>
      </c>
      <c r="C5718" s="25" t="s">
        <v>36</v>
      </c>
      <c r="D5718" s="22" t="s">
        <v>27</v>
      </c>
      <c r="E5718" t="s">
        <v>28</v>
      </c>
      <c r="F5718" s="19" t="s">
        <v>21</v>
      </c>
      <c r="G5718" s="21" t="s">
        <v>29</v>
      </c>
      <c r="H5718" s="25" t="s">
        <v>26</v>
      </c>
      <c r="I5718" s="21"/>
      <c r="J5718" s="25" t="s">
        <v>26</v>
      </c>
      <c r="K5718" s="26">
        <v>1.3243880271911599</v>
      </c>
      <c r="L5718" s="26">
        <v>0.37689280509948703</v>
      </c>
      <c r="N5718">
        <f>(Tabell1[[#This Row],[TP]]+Tabell1[[#This Row],[TN]])/(Tabell1[[#This Row],[TP]]+Tabell1[[#This Row],[TN]]+Tabell1[[#This Row],[FP]]+Tabell1[[#This Row],[FN]])</f>
        <v>0.71387832699619769</v>
      </c>
      <c r="O5718">
        <f>Tabell1[[#This Row],[TP]]/(Tabell1[[#This Row],[TP]]+Tabell1[[#This Row],[FP]])</f>
        <v>0.6757894736842105</v>
      </c>
      <c r="P5718">
        <f>Tabell1[[#This Row],[TP]]/(Tabell1[[#This Row],[TP]]+Tabell1[[#This Row],[FN]])</f>
        <v>0.87307343608340893</v>
      </c>
      <c r="Q5718">
        <f>2*(Tabell1[[#This Row],[Recall]] * Tabell1[[#This Row],[Precision]]) / (Tabell1[[#This Row],[Recall]] + Tabell1[[#This Row],[Precision]])</f>
        <v>0.76186708860759489</v>
      </c>
      <c r="R5718">
        <v>963</v>
      </c>
      <c r="S5718">
        <v>539</v>
      </c>
      <c r="T5718">
        <v>462</v>
      </c>
      <c r="U5718">
        <v>140</v>
      </c>
    </row>
    <row r="5719" spans="1:21" x14ac:dyDescent="0.3">
      <c r="A5719" s="25" t="s">
        <v>20</v>
      </c>
      <c r="B5719" s="25" t="s">
        <v>22</v>
      </c>
      <c r="C5719" s="24" t="s">
        <v>38</v>
      </c>
      <c r="D5719" s="22" t="s">
        <v>27</v>
      </c>
      <c r="E5719" t="s">
        <v>28</v>
      </c>
      <c r="F5719" s="25" t="s">
        <v>30</v>
      </c>
      <c r="G5719" s="25" t="s">
        <v>26</v>
      </c>
      <c r="H5719" s="21" t="s">
        <v>29</v>
      </c>
      <c r="I5719" s="25" t="s">
        <v>25</v>
      </c>
      <c r="J5719" s="25" t="s">
        <v>26</v>
      </c>
      <c r="K5719" s="26">
        <v>2.71450614929199</v>
      </c>
      <c r="L5719" s="26">
        <v>0.756147861480712</v>
      </c>
      <c r="N5719">
        <f>(Tabell1[[#This Row],[TP]]+Tabell1[[#This Row],[TN]])/(Tabell1[[#This Row],[TP]]+Tabell1[[#This Row],[TN]]+Tabell1[[#This Row],[FP]]+Tabell1[[#This Row],[FN]])</f>
        <v>0.71387832699619769</v>
      </c>
      <c r="O5719">
        <f>Tabell1[[#This Row],[TP]]/(Tabell1[[#This Row],[TP]]+Tabell1[[#This Row],[FP]])</f>
        <v>0.68112798264642083</v>
      </c>
      <c r="P5719">
        <f>Tabell1[[#This Row],[TP]]/(Tabell1[[#This Row],[TP]]+Tabell1[[#This Row],[FN]])</f>
        <v>0.85403445149592017</v>
      </c>
      <c r="Q5719">
        <f>2*(Tabell1[[#This Row],[Recall]] * Tabell1[[#This Row],[Precision]]) / (Tabell1[[#This Row],[Recall]] + Tabell1[[#This Row],[Precision]])</f>
        <v>0.75784392598551897</v>
      </c>
      <c r="R5719">
        <v>942</v>
      </c>
      <c r="S5719">
        <v>560</v>
      </c>
      <c r="T5719">
        <v>441</v>
      </c>
      <c r="U5719">
        <v>161</v>
      </c>
    </row>
    <row r="5720" spans="1:21" x14ac:dyDescent="0.3">
      <c r="A5720" s="25" t="s">
        <v>20</v>
      </c>
      <c r="B5720" s="25" t="s">
        <v>22</v>
      </c>
      <c r="C5720" s="24" t="s">
        <v>38</v>
      </c>
      <c r="D5720" s="22" t="s">
        <v>27</v>
      </c>
      <c r="E5720" t="s">
        <v>28</v>
      </c>
      <c r="F5720" s="25" t="s">
        <v>30</v>
      </c>
      <c r="G5720" s="21" t="s">
        <v>29</v>
      </c>
      <c r="H5720" s="21" t="s">
        <v>29</v>
      </c>
      <c r="I5720" s="25" t="s">
        <v>25</v>
      </c>
      <c r="J5720" s="25" t="s">
        <v>26</v>
      </c>
      <c r="K5720" s="26">
        <v>2.71335577964782</v>
      </c>
      <c r="L5720" s="26">
        <v>0.67770981788635198</v>
      </c>
      <c r="N5720">
        <f>(Tabell1[[#This Row],[TP]]+Tabell1[[#This Row],[TN]])/(Tabell1[[#This Row],[TP]]+Tabell1[[#This Row],[TN]]+Tabell1[[#This Row],[FP]]+Tabell1[[#This Row],[FN]])</f>
        <v>0.71387832699619769</v>
      </c>
      <c r="O5720">
        <f>Tabell1[[#This Row],[TP]]/(Tabell1[[#This Row],[TP]]+Tabell1[[#This Row],[FP]])</f>
        <v>0.68112798264642083</v>
      </c>
      <c r="P5720">
        <f>Tabell1[[#This Row],[TP]]/(Tabell1[[#This Row],[TP]]+Tabell1[[#This Row],[FN]])</f>
        <v>0.85403445149592017</v>
      </c>
      <c r="Q5720">
        <f>2*(Tabell1[[#This Row],[Recall]] * Tabell1[[#This Row],[Precision]]) / (Tabell1[[#This Row],[Recall]] + Tabell1[[#This Row],[Precision]])</f>
        <v>0.75784392598551897</v>
      </c>
      <c r="R5720">
        <v>942</v>
      </c>
      <c r="S5720">
        <v>560</v>
      </c>
      <c r="T5720">
        <v>441</v>
      </c>
      <c r="U5720">
        <v>161</v>
      </c>
    </row>
    <row r="5721" spans="1:21" x14ac:dyDescent="0.3">
      <c r="A5721" s="21" t="s">
        <v>31</v>
      </c>
      <c r="B5721" s="25" t="s">
        <v>22</v>
      </c>
      <c r="C5721" s="23" t="s">
        <v>40</v>
      </c>
      <c r="D5721" s="22" t="s">
        <v>27</v>
      </c>
      <c r="E5721" t="s">
        <v>28</v>
      </c>
      <c r="F5721" s="25" t="s">
        <v>30</v>
      </c>
      <c r="G5721" s="21" t="s">
        <v>29</v>
      </c>
      <c r="H5721" s="21" t="s">
        <v>29</v>
      </c>
      <c r="I5721" s="21"/>
      <c r="J5721" s="25" t="s">
        <v>26</v>
      </c>
      <c r="K5721" s="26">
        <v>6.5638952255248997</v>
      </c>
      <c r="L5721" s="26">
        <v>0.265243530273437</v>
      </c>
      <c r="N5721">
        <f>(Tabell1[[#This Row],[TP]]+Tabell1[[#This Row],[TN]])/(Tabell1[[#This Row],[TP]]+Tabell1[[#This Row],[TN]]+Tabell1[[#This Row],[FP]]+Tabell1[[#This Row],[FN]])</f>
        <v>0.71387832699619769</v>
      </c>
      <c r="O5721">
        <f>Tabell1[[#This Row],[TP]]/(Tabell1[[#This Row],[TP]]+Tabell1[[#This Row],[FP]])</f>
        <v>0.69078446306169083</v>
      </c>
      <c r="P5721">
        <f>Tabell1[[#This Row],[TP]]/(Tabell1[[#This Row],[TP]]+Tabell1[[#This Row],[FN]])</f>
        <v>0.82230281051677245</v>
      </c>
      <c r="Q5721">
        <f>2*(Tabell1[[#This Row],[Recall]] * Tabell1[[#This Row],[Precision]]) / (Tabell1[[#This Row],[Recall]] + Tabell1[[#This Row],[Precision]])</f>
        <v>0.7508278145695364</v>
      </c>
      <c r="R5721">
        <v>907</v>
      </c>
      <c r="S5721">
        <v>595</v>
      </c>
      <c r="T5721">
        <v>406</v>
      </c>
      <c r="U5721">
        <v>196</v>
      </c>
    </row>
    <row r="5722" spans="1:21" x14ac:dyDescent="0.3">
      <c r="A5722" s="23" t="s">
        <v>48</v>
      </c>
      <c r="B5722" s="21" t="s">
        <v>32</v>
      </c>
      <c r="C5722" s="24" t="s">
        <v>38</v>
      </c>
      <c r="D5722" s="22" t="s">
        <v>27</v>
      </c>
      <c r="E5722" t="s">
        <v>28</v>
      </c>
      <c r="F5722" s="19" t="s">
        <v>21</v>
      </c>
      <c r="G5722" s="21" t="s">
        <v>29</v>
      </c>
      <c r="H5722" s="21" t="s">
        <v>29</v>
      </c>
      <c r="I5722" s="21"/>
      <c r="J5722" s="25" t="s">
        <v>26</v>
      </c>
      <c r="K5722" s="26">
        <v>0.39865350723266602</v>
      </c>
      <c r="L5722" s="26">
        <v>5.4853439331054597E-2</v>
      </c>
      <c r="N5722">
        <f>(Tabell1[[#This Row],[TP]]+Tabell1[[#This Row],[TN]])/(Tabell1[[#This Row],[TP]]+Tabell1[[#This Row],[TN]]+Tabell1[[#This Row],[FP]]+Tabell1[[#This Row],[FN]])</f>
        <v>0.71387832699619769</v>
      </c>
      <c r="O5722">
        <f>Tabell1[[#This Row],[TP]]/(Tabell1[[#This Row],[TP]]+Tabell1[[#This Row],[FP]])</f>
        <v>0.6955503512880562</v>
      </c>
      <c r="P5722">
        <f>Tabell1[[#This Row],[TP]]/(Tabell1[[#This Row],[TP]]+Tabell1[[#This Row],[FN]])</f>
        <v>0.80779691749773341</v>
      </c>
      <c r="Q5722">
        <f>2*(Tabell1[[#This Row],[Recall]] * Tabell1[[#This Row],[Precision]]) / (Tabell1[[#This Row],[Recall]] + Tabell1[[#This Row],[Precision]])</f>
        <v>0.74748322147651003</v>
      </c>
      <c r="R5722">
        <v>891</v>
      </c>
      <c r="S5722">
        <v>611</v>
      </c>
      <c r="T5722">
        <v>390</v>
      </c>
      <c r="U5722">
        <v>212</v>
      </c>
    </row>
    <row r="5723" spans="1:21" x14ac:dyDescent="0.3">
      <c r="A5723" s="23" t="s">
        <v>48</v>
      </c>
      <c r="B5723" s="21" t="s">
        <v>32</v>
      </c>
      <c r="C5723" s="24" t="s">
        <v>38</v>
      </c>
      <c r="D5723" s="22" t="s">
        <v>27</v>
      </c>
      <c r="E5723" t="s">
        <v>28</v>
      </c>
      <c r="F5723" s="19" t="s">
        <v>21</v>
      </c>
      <c r="G5723" s="25" t="s">
        <v>26</v>
      </c>
      <c r="H5723" s="21" t="s">
        <v>29</v>
      </c>
      <c r="I5723" s="21"/>
      <c r="J5723" s="21" t="s">
        <v>29</v>
      </c>
      <c r="K5723" s="26">
        <v>0.37799072265625</v>
      </c>
      <c r="L5723" s="26">
        <v>6.0838460922241197E-2</v>
      </c>
      <c r="N5723">
        <f>(Tabell1[[#This Row],[TP]]+Tabell1[[#This Row],[TN]])/(Tabell1[[#This Row],[TP]]+Tabell1[[#This Row],[TN]]+Tabell1[[#This Row],[FP]]+Tabell1[[#This Row],[FN]])</f>
        <v>0.71387832699619769</v>
      </c>
      <c r="O5723">
        <f>Tabell1[[#This Row],[TP]]/(Tabell1[[#This Row],[TP]]+Tabell1[[#This Row],[FP]])</f>
        <v>0.6955503512880562</v>
      </c>
      <c r="P5723">
        <f>Tabell1[[#This Row],[TP]]/(Tabell1[[#This Row],[TP]]+Tabell1[[#This Row],[FN]])</f>
        <v>0.80779691749773341</v>
      </c>
      <c r="Q5723">
        <f>2*(Tabell1[[#This Row],[Recall]] * Tabell1[[#This Row],[Precision]]) / (Tabell1[[#This Row],[Recall]] + Tabell1[[#This Row],[Precision]])</f>
        <v>0.74748322147651003</v>
      </c>
      <c r="R5723">
        <v>891</v>
      </c>
      <c r="S5723">
        <v>611</v>
      </c>
      <c r="T5723">
        <v>390</v>
      </c>
      <c r="U5723">
        <v>212</v>
      </c>
    </row>
    <row r="5724" spans="1:21" x14ac:dyDescent="0.3">
      <c r="A5724" s="23" t="s">
        <v>48</v>
      </c>
      <c r="B5724" s="21" t="s">
        <v>32</v>
      </c>
      <c r="C5724" s="24" t="s">
        <v>38</v>
      </c>
      <c r="D5724" s="22" t="s">
        <v>27</v>
      </c>
      <c r="E5724" t="s">
        <v>28</v>
      </c>
      <c r="F5724" s="19" t="s">
        <v>21</v>
      </c>
      <c r="G5724" s="25" t="s">
        <v>26</v>
      </c>
      <c r="H5724" s="21" t="s">
        <v>29</v>
      </c>
      <c r="I5724" s="21"/>
      <c r="J5724" s="25" t="s">
        <v>26</v>
      </c>
      <c r="K5724" s="26">
        <v>0.37699532508850098</v>
      </c>
      <c r="L5724" s="26">
        <v>6.1834573745727497E-2</v>
      </c>
      <c r="N5724">
        <f>(Tabell1[[#This Row],[TP]]+Tabell1[[#This Row],[TN]])/(Tabell1[[#This Row],[TP]]+Tabell1[[#This Row],[TN]]+Tabell1[[#This Row],[FP]]+Tabell1[[#This Row],[FN]])</f>
        <v>0.71387832699619769</v>
      </c>
      <c r="O5724">
        <f>Tabell1[[#This Row],[TP]]/(Tabell1[[#This Row],[TP]]+Tabell1[[#This Row],[FP]])</f>
        <v>0.6955503512880562</v>
      </c>
      <c r="P5724">
        <f>Tabell1[[#This Row],[TP]]/(Tabell1[[#This Row],[TP]]+Tabell1[[#This Row],[FN]])</f>
        <v>0.80779691749773341</v>
      </c>
      <c r="Q5724">
        <f>2*(Tabell1[[#This Row],[Recall]] * Tabell1[[#This Row],[Precision]]) / (Tabell1[[#This Row],[Recall]] + Tabell1[[#This Row],[Precision]])</f>
        <v>0.74748322147651003</v>
      </c>
      <c r="R5724">
        <v>891</v>
      </c>
      <c r="S5724">
        <v>611</v>
      </c>
      <c r="T5724">
        <v>390</v>
      </c>
      <c r="U5724">
        <v>212</v>
      </c>
    </row>
    <row r="5725" spans="1:21" x14ac:dyDescent="0.3">
      <c r="A5725" s="23" t="s">
        <v>48</v>
      </c>
      <c r="B5725" s="21" t="s">
        <v>32</v>
      </c>
      <c r="C5725" s="24" t="s">
        <v>38</v>
      </c>
      <c r="D5725" s="22" t="s">
        <v>27</v>
      </c>
      <c r="E5725" t="s">
        <v>28</v>
      </c>
      <c r="F5725" s="19" t="s">
        <v>21</v>
      </c>
      <c r="G5725" s="21" t="s">
        <v>29</v>
      </c>
      <c r="H5725" s="21" t="s">
        <v>29</v>
      </c>
      <c r="I5725" s="21"/>
      <c r="J5725" s="21" t="s">
        <v>29</v>
      </c>
      <c r="K5725" s="26">
        <v>0.36905241012573198</v>
      </c>
      <c r="L5725" s="26">
        <v>5.58829307556152E-2</v>
      </c>
      <c r="N5725">
        <f>(Tabell1[[#This Row],[TP]]+Tabell1[[#This Row],[TN]])/(Tabell1[[#This Row],[TP]]+Tabell1[[#This Row],[TN]]+Tabell1[[#This Row],[FP]]+Tabell1[[#This Row],[FN]])</f>
        <v>0.71387832699619769</v>
      </c>
      <c r="O5725">
        <f>Tabell1[[#This Row],[TP]]/(Tabell1[[#This Row],[TP]]+Tabell1[[#This Row],[FP]])</f>
        <v>0.6955503512880562</v>
      </c>
      <c r="P5725">
        <f>Tabell1[[#This Row],[TP]]/(Tabell1[[#This Row],[TP]]+Tabell1[[#This Row],[FN]])</f>
        <v>0.80779691749773341</v>
      </c>
      <c r="Q5725">
        <f>2*(Tabell1[[#This Row],[Recall]] * Tabell1[[#This Row],[Precision]]) / (Tabell1[[#This Row],[Recall]] + Tabell1[[#This Row],[Precision]])</f>
        <v>0.74748322147651003</v>
      </c>
      <c r="R5725">
        <v>891</v>
      </c>
      <c r="S5725">
        <v>611</v>
      </c>
      <c r="T5725">
        <v>390</v>
      </c>
      <c r="U5725">
        <v>212</v>
      </c>
    </row>
    <row r="5726" spans="1:21" x14ac:dyDescent="0.3">
      <c r="A5726" s="25" t="s">
        <v>20</v>
      </c>
      <c r="B5726" s="21" t="s">
        <v>32</v>
      </c>
      <c r="C5726" s="23" t="s">
        <v>40</v>
      </c>
      <c r="D5726" s="22" t="s">
        <v>27</v>
      </c>
      <c r="E5726" t="s">
        <v>28</v>
      </c>
      <c r="F5726" s="19" t="s">
        <v>21</v>
      </c>
      <c r="G5726" s="25" t="s">
        <v>26</v>
      </c>
      <c r="H5726" s="25" t="s">
        <v>26</v>
      </c>
      <c r="I5726" s="25" t="s">
        <v>25</v>
      </c>
      <c r="J5726" s="25" t="s">
        <v>26</v>
      </c>
      <c r="K5726" s="26">
        <v>1.2655122280120801</v>
      </c>
      <c r="L5726" s="26">
        <v>0.26532435417175199</v>
      </c>
      <c r="N5726">
        <f>(Tabell1[[#This Row],[TP]]+Tabell1[[#This Row],[TN]])/(Tabell1[[#This Row],[TP]]+Tabell1[[#This Row],[TN]]+Tabell1[[#This Row],[FP]]+Tabell1[[#This Row],[FN]])</f>
        <v>0.71340304182509506</v>
      </c>
      <c r="O5726">
        <f>Tabell1[[#This Row],[TP]]/(Tabell1[[#This Row],[TP]]+Tabell1[[#This Row],[FP]])</f>
        <v>0.72123893805309736</v>
      </c>
      <c r="P5726">
        <f>Tabell1[[#This Row],[TP]]/(Tabell1[[#This Row],[TP]]+Tabell1[[#This Row],[FN]])</f>
        <v>0.73889392565729828</v>
      </c>
      <c r="Q5726">
        <f>2*(Tabell1[[#This Row],[Recall]] * Tabell1[[#This Row],[Precision]]) / (Tabell1[[#This Row],[Recall]] + Tabell1[[#This Row],[Precision]])</f>
        <v>0.72995969547693695</v>
      </c>
      <c r="R5726">
        <v>815</v>
      </c>
      <c r="S5726">
        <v>686</v>
      </c>
      <c r="T5726">
        <v>315</v>
      </c>
      <c r="U5726">
        <v>288</v>
      </c>
    </row>
    <row r="5727" spans="1:21" x14ac:dyDescent="0.3">
      <c r="A5727" s="25" t="s">
        <v>20</v>
      </c>
      <c r="B5727" s="21" t="s">
        <v>32</v>
      </c>
      <c r="C5727" s="23" t="s">
        <v>40</v>
      </c>
      <c r="D5727" s="22" t="s">
        <v>27</v>
      </c>
      <c r="E5727" t="s">
        <v>28</v>
      </c>
      <c r="F5727" s="19" t="s">
        <v>21</v>
      </c>
      <c r="G5727" s="21" t="s">
        <v>29</v>
      </c>
      <c r="H5727" s="25" t="s">
        <v>26</v>
      </c>
      <c r="I5727" s="25" t="s">
        <v>25</v>
      </c>
      <c r="J5727" s="25" t="s">
        <v>26</v>
      </c>
      <c r="K5727" s="26">
        <v>1.2494425773620601</v>
      </c>
      <c r="L5727" s="26">
        <v>0.25734615325927701</v>
      </c>
      <c r="N5727">
        <f>(Tabell1[[#This Row],[TP]]+Tabell1[[#This Row],[TN]])/(Tabell1[[#This Row],[TP]]+Tabell1[[#This Row],[TN]]+Tabell1[[#This Row],[FP]]+Tabell1[[#This Row],[FN]])</f>
        <v>0.71340304182509506</v>
      </c>
      <c r="O5727">
        <f>Tabell1[[#This Row],[TP]]/(Tabell1[[#This Row],[TP]]+Tabell1[[#This Row],[FP]])</f>
        <v>0.72123893805309736</v>
      </c>
      <c r="P5727">
        <f>Tabell1[[#This Row],[TP]]/(Tabell1[[#This Row],[TP]]+Tabell1[[#This Row],[FN]])</f>
        <v>0.73889392565729828</v>
      </c>
      <c r="Q5727">
        <f>2*(Tabell1[[#This Row],[Recall]] * Tabell1[[#This Row],[Precision]]) / (Tabell1[[#This Row],[Recall]] + Tabell1[[#This Row],[Precision]])</f>
        <v>0.72995969547693695</v>
      </c>
      <c r="R5727">
        <v>815</v>
      </c>
      <c r="S5727">
        <v>686</v>
      </c>
      <c r="T5727">
        <v>315</v>
      </c>
      <c r="U5727">
        <v>288</v>
      </c>
    </row>
    <row r="5728" spans="1:21" x14ac:dyDescent="0.3">
      <c r="A5728" s="21" t="s">
        <v>31</v>
      </c>
      <c r="B5728" s="25" t="s">
        <v>22</v>
      </c>
      <c r="C5728" s="23" t="s">
        <v>40</v>
      </c>
      <c r="D5728" s="22" t="s">
        <v>27</v>
      </c>
      <c r="E5728" t="s">
        <v>28</v>
      </c>
      <c r="F5728" s="19" t="s">
        <v>21</v>
      </c>
      <c r="G5728" s="21" t="s">
        <v>29</v>
      </c>
      <c r="H5728" s="25" t="s">
        <v>26</v>
      </c>
      <c r="I5728" s="25" t="s">
        <v>25</v>
      </c>
      <c r="J5728" s="21" t="s">
        <v>29</v>
      </c>
      <c r="K5728" s="26">
        <v>0.50611519813537598</v>
      </c>
      <c r="L5728" s="26">
        <v>4.3069601058959898E-2</v>
      </c>
      <c r="N5728">
        <f>(Tabell1[[#This Row],[TP]]+Tabell1[[#This Row],[TN]])/(Tabell1[[#This Row],[TP]]+Tabell1[[#This Row],[TN]]+Tabell1[[#This Row],[FP]]+Tabell1[[#This Row],[FN]])</f>
        <v>0.71340304182509506</v>
      </c>
      <c r="O5728">
        <f>Tabell1[[#This Row],[TP]]/(Tabell1[[#This Row],[TP]]+Tabell1[[#This Row],[FP]])</f>
        <v>0.74366471734892792</v>
      </c>
      <c r="P5728">
        <f>Tabell1[[#This Row],[TP]]/(Tabell1[[#This Row],[TP]]+Tabell1[[#This Row],[FN]])</f>
        <v>0.69174977334542154</v>
      </c>
      <c r="Q5728">
        <f>2*(Tabell1[[#This Row],[Recall]] * Tabell1[[#This Row],[Precision]]) / (Tabell1[[#This Row],[Recall]] + Tabell1[[#This Row],[Precision]])</f>
        <v>0.7167684358853923</v>
      </c>
      <c r="R5728">
        <v>763</v>
      </c>
      <c r="S5728">
        <v>738</v>
      </c>
      <c r="T5728">
        <v>263</v>
      </c>
      <c r="U5728">
        <v>340</v>
      </c>
    </row>
    <row r="5729" spans="1:21" x14ac:dyDescent="0.3">
      <c r="A5729" s="25" t="s">
        <v>20</v>
      </c>
      <c r="B5729" s="21" t="s">
        <v>32</v>
      </c>
      <c r="C5729" s="24" t="s">
        <v>38</v>
      </c>
      <c r="D5729" s="22" t="s">
        <v>27</v>
      </c>
      <c r="E5729" t="s">
        <v>28</v>
      </c>
      <c r="F5729" s="19" t="s">
        <v>21</v>
      </c>
      <c r="G5729" s="25" t="s">
        <v>26</v>
      </c>
      <c r="H5729" s="25" t="s">
        <v>26</v>
      </c>
      <c r="I5729" s="25" t="s">
        <v>25</v>
      </c>
      <c r="J5729" s="21" t="s">
        <v>29</v>
      </c>
      <c r="K5729" s="26">
        <v>1.9288027286529501</v>
      </c>
      <c r="L5729" s="26">
        <v>0.51862192153930597</v>
      </c>
      <c r="N5729">
        <f>(Tabell1[[#This Row],[TP]]+Tabell1[[#This Row],[TN]])/(Tabell1[[#This Row],[TP]]+Tabell1[[#This Row],[TN]]+Tabell1[[#This Row],[FP]]+Tabell1[[#This Row],[FN]])</f>
        <v>0.71292775665399244</v>
      </c>
      <c r="O5729">
        <f>Tabell1[[#This Row],[TP]]/(Tabell1[[#This Row],[TP]]+Tabell1[[#This Row],[FP]])</f>
        <v>0.6852264291017075</v>
      </c>
      <c r="P5729">
        <f>Tabell1[[#This Row],[TP]]/(Tabell1[[#This Row],[TP]]+Tabell1[[#This Row],[FN]])</f>
        <v>0.83680870353581138</v>
      </c>
      <c r="Q5729">
        <f>2*(Tabell1[[#This Row],[Recall]] * Tabell1[[#This Row],[Precision]]) / (Tabell1[[#This Row],[Recall]] + Tabell1[[#This Row],[Precision]])</f>
        <v>0.75346938775510197</v>
      </c>
      <c r="R5729">
        <v>923</v>
      </c>
      <c r="S5729">
        <v>577</v>
      </c>
      <c r="T5729">
        <v>424</v>
      </c>
      <c r="U5729">
        <v>180</v>
      </c>
    </row>
    <row r="5730" spans="1:21" x14ac:dyDescent="0.3">
      <c r="A5730" s="25" t="s">
        <v>20</v>
      </c>
      <c r="B5730" s="21" t="s">
        <v>32</v>
      </c>
      <c r="C5730" s="24" t="s">
        <v>38</v>
      </c>
      <c r="D5730" s="22" t="s">
        <v>27</v>
      </c>
      <c r="E5730" t="s">
        <v>28</v>
      </c>
      <c r="F5730" s="19" t="s">
        <v>21</v>
      </c>
      <c r="G5730" s="21" t="s">
        <v>29</v>
      </c>
      <c r="H5730" s="25" t="s">
        <v>26</v>
      </c>
      <c r="I5730" s="25" t="s">
        <v>25</v>
      </c>
      <c r="J5730" s="21" t="s">
        <v>29</v>
      </c>
      <c r="K5730" s="26">
        <v>1.9078013896942101</v>
      </c>
      <c r="L5730" s="26">
        <v>0.51659131050109797</v>
      </c>
      <c r="N5730">
        <f>(Tabell1[[#This Row],[TP]]+Tabell1[[#This Row],[TN]])/(Tabell1[[#This Row],[TP]]+Tabell1[[#This Row],[TN]]+Tabell1[[#This Row],[FP]]+Tabell1[[#This Row],[FN]])</f>
        <v>0.71292775665399244</v>
      </c>
      <c r="O5730">
        <f>Tabell1[[#This Row],[TP]]/(Tabell1[[#This Row],[TP]]+Tabell1[[#This Row],[FP]])</f>
        <v>0.6852264291017075</v>
      </c>
      <c r="P5730">
        <f>Tabell1[[#This Row],[TP]]/(Tabell1[[#This Row],[TP]]+Tabell1[[#This Row],[FN]])</f>
        <v>0.83680870353581138</v>
      </c>
      <c r="Q5730">
        <f>2*(Tabell1[[#This Row],[Recall]] * Tabell1[[#This Row],[Precision]]) / (Tabell1[[#This Row],[Recall]] + Tabell1[[#This Row],[Precision]])</f>
        <v>0.75346938775510197</v>
      </c>
      <c r="R5730">
        <v>923</v>
      </c>
      <c r="S5730">
        <v>577</v>
      </c>
      <c r="T5730">
        <v>424</v>
      </c>
      <c r="U5730">
        <v>180</v>
      </c>
    </row>
    <row r="5731" spans="1:21" x14ac:dyDescent="0.3">
      <c r="A5731" s="21" t="s">
        <v>31</v>
      </c>
      <c r="B5731" s="23" t="s">
        <v>33</v>
      </c>
      <c r="C5731" s="23" t="s">
        <v>40</v>
      </c>
      <c r="D5731" s="22" t="s">
        <v>27</v>
      </c>
      <c r="E5731" t="s">
        <v>28</v>
      </c>
      <c r="F5731" s="19" t="s">
        <v>21</v>
      </c>
      <c r="G5731" s="21" t="s">
        <v>29</v>
      </c>
      <c r="H5731" s="21" t="s">
        <v>29</v>
      </c>
      <c r="I5731" s="21"/>
      <c r="J5731" s="25" t="s">
        <v>26</v>
      </c>
      <c r="K5731" s="26">
        <v>319.73092246055597</v>
      </c>
      <c r="L5731" s="26">
        <v>1.3113918304443299</v>
      </c>
      <c r="N5731">
        <f>(Tabell1[[#This Row],[TP]]+Tabell1[[#This Row],[TN]])/(Tabell1[[#This Row],[TP]]+Tabell1[[#This Row],[TN]]+Tabell1[[#This Row],[FP]]+Tabell1[[#This Row],[FN]])</f>
        <v>0.7124524714828897</v>
      </c>
      <c r="O5731">
        <f>Tabell1[[#This Row],[TP]]/(Tabell1[[#This Row],[TP]]+Tabell1[[#This Row],[FP]])</f>
        <v>0.68417159763313606</v>
      </c>
      <c r="P5731">
        <f>Tabell1[[#This Row],[TP]]/(Tabell1[[#This Row],[TP]]+Tabell1[[#This Row],[FN]])</f>
        <v>0.83862194016319125</v>
      </c>
      <c r="Q5731">
        <f>2*(Tabell1[[#This Row],[Recall]] * Tabell1[[#This Row],[Precision]]) / (Tabell1[[#This Row],[Recall]] + Tabell1[[#This Row],[Precision]])</f>
        <v>0.75356415478615058</v>
      </c>
      <c r="R5731">
        <v>925</v>
      </c>
      <c r="S5731">
        <v>574</v>
      </c>
      <c r="T5731">
        <v>427</v>
      </c>
      <c r="U5731">
        <v>178</v>
      </c>
    </row>
    <row r="5732" spans="1:21" x14ac:dyDescent="0.3">
      <c r="A5732" s="21" t="s">
        <v>31</v>
      </c>
      <c r="B5732" s="25" t="s">
        <v>22</v>
      </c>
      <c r="C5732" s="23" t="s">
        <v>40</v>
      </c>
      <c r="D5732" s="22" t="s">
        <v>27</v>
      </c>
      <c r="E5732" t="s">
        <v>28</v>
      </c>
      <c r="F5732" s="25" t="s">
        <v>30</v>
      </c>
      <c r="G5732" s="25" t="s">
        <v>26</v>
      </c>
      <c r="H5732" s="25" t="s">
        <v>26</v>
      </c>
      <c r="I5732" s="21"/>
      <c r="J5732" s="25" t="s">
        <v>26</v>
      </c>
      <c r="K5732" s="26">
        <v>6.8010365962982098</v>
      </c>
      <c r="L5732" s="26">
        <v>0.21343111991882299</v>
      </c>
      <c r="N5732">
        <f>(Tabell1[[#This Row],[TP]]+Tabell1[[#This Row],[TN]])/(Tabell1[[#This Row],[TP]]+Tabell1[[#This Row],[TN]]+Tabell1[[#This Row],[FP]]+Tabell1[[#This Row],[FN]])</f>
        <v>0.7124524714828897</v>
      </c>
      <c r="O5732">
        <f>Tabell1[[#This Row],[TP]]/(Tabell1[[#This Row],[TP]]+Tabell1[[#This Row],[FP]])</f>
        <v>0.69514106583072099</v>
      </c>
      <c r="P5732">
        <f>Tabell1[[#This Row],[TP]]/(Tabell1[[#This Row],[TP]]+Tabell1[[#This Row],[FN]])</f>
        <v>0.80417044424297368</v>
      </c>
      <c r="Q5732">
        <f>2*(Tabell1[[#This Row],[Recall]] * Tabell1[[#This Row],[Precision]]) / (Tabell1[[#This Row],[Recall]] + Tabell1[[#This Row],[Precision]])</f>
        <v>0.74569146700294242</v>
      </c>
      <c r="R5732">
        <v>887</v>
      </c>
      <c r="S5732">
        <v>612</v>
      </c>
      <c r="T5732">
        <v>389</v>
      </c>
      <c r="U5732">
        <v>216</v>
      </c>
    </row>
    <row r="5733" spans="1:21" x14ac:dyDescent="0.3">
      <c r="A5733" s="21" t="s">
        <v>31</v>
      </c>
      <c r="B5733" s="23" t="s">
        <v>33</v>
      </c>
      <c r="C5733" s="23" t="s">
        <v>40</v>
      </c>
      <c r="D5733" s="22" t="s">
        <v>27</v>
      </c>
      <c r="E5733" t="s">
        <v>28</v>
      </c>
      <c r="F5733" s="25" t="s">
        <v>30</v>
      </c>
      <c r="G5733" s="21" t="s">
        <v>29</v>
      </c>
      <c r="H5733" s="25" t="s">
        <v>26</v>
      </c>
      <c r="I5733" s="21"/>
      <c r="J5733" s="25" t="s">
        <v>26</v>
      </c>
      <c r="K5733" s="26">
        <v>210.075304508209</v>
      </c>
      <c r="L5733" s="26">
        <v>1.4277193546295099</v>
      </c>
      <c r="N5733">
        <f>(Tabell1[[#This Row],[TP]]+Tabell1[[#This Row],[TN]])/(Tabell1[[#This Row],[TP]]+Tabell1[[#This Row],[TN]]+Tabell1[[#This Row],[FP]]+Tabell1[[#This Row],[FN]])</f>
        <v>0.71197718631178708</v>
      </c>
      <c r="O5733">
        <f>Tabell1[[#This Row],[TP]]/(Tabell1[[#This Row],[TP]]+Tabell1[[#This Row],[FP]])</f>
        <v>0.68046477850399423</v>
      </c>
      <c r="P5733">
        <f>Tabell1[[#This Row],[TP]]/(Tabell1[[#This Row],[TP]]+Tabell1[[#This Row],[FN]])</f>
        <v>0.84950135992747056</v>
      </c>
      <c r="Q5733">
        <f>2*(Tabell1[[#This Row],[Recall]] * Tabell1[[#This Row],[Precision]]) / (Tabell1[[#This Row],[Recall]] + Tabell1[[#This Row],[Precision]])</f>
        <v>0.75564516129032244</v>
      </c>
      <c r="R5733">
        <v>937</v>
      </c>
      <c r="S5733">
        <v>561</v>
      </c>
      <c r="T5733">
        <v>440</v>
      </c>
      <c r="U5733">
        <v>166</v>
      </c>
    </row>
    <row r="5734" spans="1:21" x14ac:dyDescent="0.3">
      <c r="A5734" s="25" t="s">
        <v>20</v>
      </c>
      <c r="B5734" s="23" t="s">
        <v>33</v>
      </c>
      <c r="C5734" s="24" t="s">
        <v>38</v>
      </c>
      <c r="D5734" s="22" t="s">
        <v>27</v>
      </c>
      <c r="E5734" t="s">
        <v>28</v>
      </c>
      <c r="F5734" s="19" t="s">
        <v>21</v>
      </c>
      <c r="G5734" s="21" t="s">
        <v>29</v>
      </c>
      <c r="H5734" s="21" t="s">
        <v>29</v>
      </c>
      <c r="I5734" s="21"/>
      <c r="J5734" s="21" t="s">
        <v>29</v>
      </c>
      <c r="K5734" s="26">
        <v>1.7493662834167401</v>
      </c>
      <c r="L5734" s="26">
        <v>0.55651545524597101</v>
      </c>
      <c r="N5734">
        <f>(Tabell1[[#This Row],[TP]]+Tabell1[[#This Row],[TN]])/(Tabell1[[#This Row],[TP]]+Tabell1[[#This Row],[TN]]+Tabell1[[#This Row],[FP]]+Tabell1[[#This Row],[FN]])</f>
        <v>0.71197718631178708</v>
      </c>
      <c r="O5734">
        <f>Tabell1[[#This Row],[TP]]/(Tabell1[[#This Row],[TP]]+Tabell1[[#This Row],[FP]])</f>
        <v>0.69278510473235067</v>
      </c>
      <c r="P5734">
        <f>Tabell1[[#This Row],[TP]]/(Tabell1[[#This Row],[TP]]+Tabell1[[#This Row],[FN]])</f>
        <v>0.80961015412511328</v>
      </c>
      <c r="Q5734">
        <f>2*(Tabell1[[#This Row],[Recall]] * Tabell1[[#This Row],[Precision]]) / (Tabell1[[#This Row],[Recall]] + Tabell1[[#This Row],[Precision]])</f>
        <v>0.74665551839464883</v>
      </c>
      <c r="R5734">
        <v>893</v>
      </c>
      <c r="S5734">
        <v>605</v>
      </c>
      <c r="T5734">
        <v>396</v>
      </c>
      <c r="U5734">
        <v>210</v>
      </c>
    </row>
    <row r="5735" spans="1:21" x14ac:dyDescent="0.3">
      <c r="A5735" s="25" t="s">
        <v>20</v>
      </c>
      <c r="B5735" s="23" t="s">
        <v>33</v>
      </c>
      <c r="C5735" s="24" t="s">
        <v>38</v>
      </c>
      <c r="D5735" s="22" t="s">
        <v>27</v>
      </c>
      <c r="E5735" t="s">
        <v>28</v>
      </c>
      <c r="F5735" s="19" t="s">
        <v>21</v>
      </c>
      <c r="G5735" s="25" t="s">
        <v>26</v>
      </c>
      <c r="H5735" s="21" t="s">
        <v>29</v>
      </c>
      <c r="I5735" s="21"/>
      <c r="J5735" s="21" t="s">
        <v>29</v>
      </c>
      <c r="K5735" s="26">
        <v>1.7420954704284599</v>
      </c>
      <c r="L5735" s="26">
        <v>0.55452418327331499</v>
      </c>
      <c r="N5735">
        <f>(Tabell1[[#This Row],[TP]]+Tabell1[[#This Row],[TN]])/(Tabell1[[#This Row],[TP]]+Tabell1[[#This Row],[TN]]+Tabell1[[#This Row],[FP]]+Tabell1[[#This Row],[FN]])</f>
        <v>0.71197718631178708</v>
      </c>
      <c r="O5735">
        <f>Tabell1[[#This Row],[TP]]/(Tabell1[[#This Row],[TP]]+Tabell1[[#This Row],[FP]])</f>
        <v>0.69278510473235067</v>
      </c>
      <c r="P5735">
        <f>Tabell1[[#This Row],[TP]]/(Tabell1[[#This Row],[TP]]+Tabell1[[#This Row],[FN]])</f>
        <v>0.80961015412511328</v>
      </c>
      <c r="Q5735">
        <f>2*(Tabell1[[#This Row],[Recall]] * Tabell1[[#This Row],[Precision]]) / (Tabell1[[#This Row],[Recall]] + Tabell1[[#This Row],[Precision]])</f>
        <v>0.74665551839464883</v>
      </c>
      <c r="R5735">
        <v>893</v>
      </c>
      <c r="S5735">
        <v>605</v>
      </c>
      <c r="T5735">
        <v>396</v>
      </c>
      <c r="U5735">
        <v>210</v>
      </c>
    </row>
    <row r="5736" spans="1:21" x14ac:dyDescent="0.3">
      <c r="A5736" s="25" t="s">
        <v>20</v>
      </c>
      <c r="B5736" s="21" t="s">
        <v>32</v>
      </c>
      <c r="C5736" s="24" t="s">
        <v>38</v>
      </c>
      <c r="D5736" s="22" t="s">
        <v>27</v>
      </c>
      <c r="E5736" t="s">
        <v>28</v>
      </c>
      <c r="F5736" s="19" t="s">
        <v>21</v>
      </c>
      <c r="G5736" s="25" t="s">
        <v>26</v>
      </c>
      <c r="H5736" s="25" t="s">
        <v>26</v>
      </c>
      <c r="I5736" s="25" t="s">
        <v>25</v>
      </c>
      <c r="J5736" s="25" t="s">
        <v>26</v>
      </c>
      <c r="K5736" s="26">
        <v>1.3085517883300699</v>
      </c>
      <c r="L5736" s="26">
        <v>0.27626156806945801</v>
      </c>
      <c r="N5736">
        <f>(Tabell1[[#This Row],[TP]]+Tabell1[[#This Row],[TN]])/(Tabell1[[#This Row],[TP]]+Tabell1[[#This Row],[TN]]+Tabell1[[#This Row],[FP]]+Tabell1[[#This Row],[FN]])</f>
        <v>0.71197718631178708</v>
      </c>
      <c r="O5736">
        <f>Tabell1[[#This Row],[TP]]/(Tabell1[[#This Row],[TP]]+Tabell1[[#This Row],[FP]])</f>
        <v>0.70252648736756318</v>
      </c>
      <c r="P5736">
        <f>Tabell1[[#This Row],[TP]]/(Tabell1[[#This Row],[TP]]+Tabell1[[#This Row],[FN]])</f>
        <v>0.7815049864007253</v>
      </c>
      <c r="Q5736">
        <f>2*(Tabell1[[#This Row],[Recall]] * Tabell1[[#This Row],[Precision]]) / (Tabell1[[#This Row],[Recall]] + Tabell1[[#This Row],[Precision]])</f>
        <v>0.73991416309012881</v>
      </c>
      <c r="R5736">
        <v>862</v>
      </c>
      <c r="S5736">
        <v>636</v>
      </c>
      <c r="T5736">
        <v>365</v>
      </c>
      <c r="U5736">
        <v>241</v>
      </c>
    </row>
    <row r="5737" spans="1:21" x14ac:dyDescent="0.3">
      <c r="A5737" s="25" t="s">
        <v>20</v>
      </c>
      <c r="B5737" s="21" t="s">
        <v>32</v>
      </c>
      <c r="C5737" s="24" t="s">
        <v>38</v>
      </c>
      <c r="D5737" s="22" t="s">
        <v>27</v>
      </c>
      <c r="E5737" t="s">
        <v>28</v>
      </c>
      <c r="F5737" s="19" t="s">
        <v>21</v>
      </c>
      <c r="G5737" s="21" t="s">
        <v>29</v>
      </c>
      <c r="H5737" s="25" t="s">
        <v>26</v>
      </c>
      <c r="I5737" s="25" t="s">
        <v>25</v>
      </c>
      <c r="J5737" s="25" t="s">
        <v>26</v>
      </c>
      <c r="K5737" s="26">
        <v>1.29269742965698</v>
      </c>
      <c r="L5737" s="26">
        <v>0.27633833885192799</v>
      </c>
      <c r="N5737">
        <f>(Tabell1[[#This Row],[TP]]+Tabell1[[#This Row],[TN]])/(Tabell1[[#This Row],[TP]]+Tabell1[[#This Row],[TN]]+Tabell1[[#This Row],[FP]]+Tabell1[[#This Row],[FN]])</f>
        <v>0.71197718631178708</v>
      </c>
      <c r="O5737">
        <f>Tabell1[[#This Row],[TP]]/(Tabell1[[#This Row],[TP]]+Tabell1[[#This Row],[FP]])</f>
        <v>0.70252648736756318</v>
      </c>
      <c r="P5737">
        <f>Tabell1[[#This Row],[TP]]/(Tabell1[[#This Row],[TP]]+Tabell1[[#This Row],[FN]])</f>
        <v>0.7815049864007253</v>
      </c>
      <c r="Q5737">
        <f>2*(Tabell1[[#This Row],[Recall]] * Tabell1[[#This Row],[Precision]]) / (Tabell1[[#This Row],[Recall]] + Tabell1[[#This Row],[Precision]])</f>
        <v>0.73991416309012881</v>
      </c>
      <c r="R5737">
        <v>862</v>
      </c>
      <c r="S5737">
        <v>636</v>
      </c>
      <c r="T5737">
        <v>365</v>
      </c>
      <c r="U5737">
        <v>241</v>
      </c>
    </row>
    <row r="5738" spans="1:21" x14ac:dyDescent="0.3">
      <c r="A5738" s="25" t="s">
        <v>20</v>
      </c>
      <c r="B5738" s="25" t="s">
        <v>22</v>
      </c>
      <c r="C5738" s="24" t="s">
        <v>38</v>
      </c>
      <c r="D5738" s="22" t="s">
        <v>27</v>
      </c>
      <c r="E5738" t="s">
        <v>28</v>
      </c>
      <c r="F5738" s="25" t="s">
        <v>30</v>
      </c>
      <c r="G5738" s="25" t="s">
        <v>26</v>
      </c>
      <c r="H5738" s="25" t="s">
        <v>26</v>
      </c>
      <c r="I5738" s="25" t="s">
        <v>25</v>
      </c>
      <c r="J5738" s="25" t="s">
        <v>26</v>
      </c>
      <c r="K5738" s="26">
        <v>2.8132455348968501</v>
      </c>
      <c r="L5738" s="26">
        <v>0.70598292350768999</v>
      </c>
      <c r="N5738">
        <f>(Tabell1[[#This Row],[TP]]+Tabell1[[#This Row],[TN]])/(Tabell1[[#This Row],[TP]]+Tabell1[[#This Row],[TN]]+Tabell1[[#This Row],[FP]]+Tabell1[[#This Row],[FN]])</f>
        <v>0.71150190114068446</v>
      </c>
      <c r="O5738">
        <f>Tabell1[[#This Row],[TP]]/(Tabell1[[#This Row],[TP]]+Tabell1[[#This Row],[FP]])</f>
        <v>0.6773962804005722</v>
      </c>
      <c r="P5738">
        <f>Tabell1[[#This Row],[TP]]/(Tabell1[[#This Row],[TP]]+Tabell1[[#This Row],[FN]])</f>
        <v>0.85856754306436989</v>
      </c>
      <c r="Q5738">
        <f>2*(Tabell1[[#This Row],[Recall]] * Tabell1[[#This Row],[Precision]]) / (Tabell1[[#This Row],[Recall]] + Tabell1[[#This Row],[Precision]])</f>
        <v>0.75729708116753292</v>
      </c>
      <c r="R5738">
        <v>947</v>
      </c>
      <c r="S5738">
        <v>550</v>
      </c>
      <c r="T5738">
        <v>451</v>
      </c>
      <c r="U5738">
        <v>156</v>
      </c>
    </row>
    <row r="5739" spans="1:21" x14ac:dyDescent="0.3">
      <c r="A5739" s="25" t="s">
        <v>20</v>
      </c>
      <c r="B5739" s="25" t="s">
        <v>22</v>
      </c>
      <c r="C5739" s="24" t="s">
        <v>38</v>
      </c>
      <c r="D5739" s="22" t="s">
        <v>27</v>
      </c>
      <c r="E5739" t="s">
        <v>28</v>
      </c>
      <c r="F5739" s="25" t="s">
        <v>30</v>
      </c>
      <c r="G5739" s="21" t="s">
        <v>29</v>
      </c>
      <c r="H5739" s="25" t="s">
        <v>26</v>
      </c>
      <c r="I5739" s="25" t="s">
        <v>25</v>
      </c>
      <c r="J5739" s="25" t="s">
        <v>26</v>
      </c>
      <c r="K5739" s="26">
        <v>2.7899174690246502</v>
      </c>
      <c r="L5739" s="26">
        <v>0.70811104774475098</v>
      </c>
      <c r="N5739">
        <f>(Tabell1[[#This Row],[TP]]+Tabell1[[#This Row],[TN]])/(Tabell1[[#This Row],[TP]]+Tabell1[[#This Row],[TN]]+Tabell1[[#This Row],[FP]]+Tabell1[[#This Row],[FN]])</f>
        <v>0.71150190114068446</v>
      </c>
      <c r="O5739">
        <f>Tabell1[[#This Row],[TP]]/(Tabell1[[#This Row],[TP]]+Tabell1[[#This Row],[FP]])</f>
        <v>0.6773962804005722</v>
      </c>
      <c r="P5739">
        <f>Tabell1[[#This Row],[TP]]/(Tabell1[[#This Row],[TP]]+Tabell1[[#This Row],[FN]])</f>
        <v>0.85856754306436989</v>
      </c>
      <c r="Q5739">
        <f>2*(Tabell1[[#This Row],[Recall]] * Tabell1[[#This Row],[Precision]]) / (Tabell1[[#This Row],[Recall]] + Tabell1[[#This Row],[Precision]])</f>
        <v>0.75729708116753292</v>
      </c>
      <c r="R5739">
        <v>947</v>
      </c>
      <c r="S5739">
        <v>550</v>
      </c>
      <c r="T5739">
        <v>451</v>
      </c>
      <c r="U5739">
        <v>156</v>
      </c>
    </row>
    <row r="5740" spans="1:21" x14ac:dyDescent="0.3">
      <c r="A5740" s="21" t="s">
        <v>31</v>
      </c>
      <c r="B5740" s="23" t="s">
        <v>33</v>
      </c>
      <c r="C5740" s="23" t="s">
        <v>40</v>
      </c>
      <c r="D5740" s="22" t="s">
        <v>27</v>
      </c>
      <c r="E5740" t="s">
        <v>28</v>
      </c>
      <c r="F5740" s="19" t="s">
        <v>21</v>
      </c>
      <c r="G5740" s="25" t="s">
        <v>26</v>
      </c>
      <c r="H5740" s="25" t="s">
        <v>26</v>
      </c>
      <c r="I5740" s="25" t="s">
        <v>25</v>
      </c>
      <c r="J5740" s="21" t="s">
        <v>29</v>
      </c>
      <c r="K5740" s="26">
        <v>74.449579715728703</v>
      </c>
      <c r="L5740" s="26">
        <v>0.25123143196105902</v>
      </c>
      <c r="N5740">
        <f>(Tabell1[[#This Row],[TP]]+Tabell1[[#This Row],[TN]])/(Tabell1[[#This Row],[TP]]+Tabell1[[#This Row],[TN]]+Tabell1[[#This Row],[FP]]+Tabell1[[#This Row],[FN]])</f>
        <v>0.71102661596958172</v>
      </c>
      <c r="O5740">
        <f>Tabell1[[#This Row],[TP]]/(Tabell1[[#This Row],[TP]]+Tabell1[[#This Row],[FP]])</f>
        <v>0.6834692364714603</v>
      </c>
      <c r="P5740">
        <f>Tabell1[[#This Row],[TP]]/(Tabell1[[#This Row],[TP]]+Tabell1[[#This Row],[FN]])</f>
        <v>0.8359020852221215</v>
      </c>
      <c r="Q5740">
        <f>2*(Tabell1[[#This Row],[Recall]] * Tabell1[[#This Row],[Precision]]) / (Tabell1[[#This Row],[Recall]] + Tabell1[[#This Row],[Precision]])</f>
        <v>0.75203915171288738</v>
      </c>
      <c r="R5740">
        <v>922</v>
      </c>
      <c r="S5740">
        <v>574</v>
      </c>
      <c r="T5740">
        <v>427</v>
      </c>
      <c r="U5740">
        <v>181</v>
      </c>
    </row>
    <row r="5741" spans="1:21" x14ac:dyDescent="0.3">
      <c r="A5741" s="21" t="s">
        <v>31</v>
      </c>
      <c r="B5741" s="25" t="s">
        <v>22</v>
      </c>
      <c r="C5741" s="23" t="s">
        <v>40</v>
      </c>
      <c r="D5741" s="22" t="s">
        <v>27</v>
      </c>
      <c r="E5741" t="s">
        <v>28</v>
      </c>
      <c r="F5741" s="25" t="s">
        <v>30</v>
      </c>
      <c r="G5741" s="25" t="s">
        <v>26</v>
      </c>
      <c r="H5741" s="25" t="s">
        <v>26</v>
      </c>
      <c r="I5741" s="21"/>
      <c r="J5741" s="21" t="s">
        <v>29</v>
      </c>
      <c r="K5741" s="26">
        <v>1.6625568866729701</v>
      </c>
      <c r="L5741" s="26">
        <v>6.0187578201293897E-2</v>
      </c>
      <c r="N5741">
        <f>(Tabell1[[#This Row],[TP]]+Tabell1[[#This Row],[TN]])/(Tabell1[[#This Row],[TP]]+Tabell1[[#This Row],[TN]]+Tabell1[[#This Row],[FP]]+Tabell1[[#This Row],[FN]])</f>
        <v>0.7105513307984791</v>
      </c>
      <c r="O5741">
        <f>Tabell1[[#This Row],[TP]]/(Tabell1[[#This Row],[TP]]+Tabell1[[#This Row],[FP]])</f>
        <v>0.71329879101899829</v>
      </c>
      <c r="P5741">
        <f>Tabell1[[#This Row],[TP]]/(Tabell1[[#This Row],[TP]]+Tabell1[[#This Row],[FN]])</f>
        <v>0.7488667271078876</v>
      </c>
      <c r="Q5741">
        <f>2*(Tabell1[[#This Row],[Recall]] * Tabell1[[#This Row],[Precision]]) / (Tabell1[[#This Row],[Recall]] + Tabell1[[#This Row],[Precision]])</f>
        <v>0.7306501547987615</v>
      </c>
      <c r="R5741">
        <v>826</v>
      </c>
      <c r="S5741">
        <v>669</v>
      </c>
      <c r="T5741">
        <v>332</v>
      </c>
      <c r="U5741">
        <v>277</v>
      </c>
    </row>
    <row r="5742" spans="1:21" x14ac:dyDescent="0.3">
      <c r="A5742" s="23" t="s">
        <v>48</v>
      </c>
      <c r="B5742" s="21" t="s">
        <v>32</v>
      </c>
      <c r="C5742" s="23" t="s">
        <v>40</v>
      </c>
      <c r="D5742" s="22" t="s">
        <v>27</v>
      </c>
      <c r="E5742" t="s">
        <v>28</v>
      </c>
      <c r="F5742" s="25" t="s">
        <v>30</v>
      </c>
      <c r="G5742" s="21" t="s">
        <v>29</v>
      </c>
      <c r="H5742" s="21" t="s">
        <v>29</v>
      </c>
      <c r="I5742" s="21"/>
      <c r="J5742" s="25" t="s">
        <v>26</v>
      </c>
      <c r="K5742" s="26">
        <v>0.62935090065002397</v>
      </c>
      <c r="L5742" s="26">
        <v>6.4826250076293904E-2</v>
      </c>
      <c r="N5742">
        <f>(Tabell1[[#This Row],[TP]]+Tabell1[[#This Row],[TN]])/(Tabell1[[#This Row],[TP]]+Tabell1[[#This Row],[TN]]+Tabell1[[#This Row],[FP]]+Tabell1[[#This Row],[FN]])</f>
        <v>0.7105513307984791</v>
      </c>
      <c r="O5742">
        <f>Tabell1[[#This Row],[TP]]/(Tabell1[[#This Row],[TP]]+Tabell1[[#This Row],[FP]])</f>
        <v>0.75307377049180324</v>
      </c>
      <c r="P5742">
        <f>Tabell1[[#This Row],[TP]]/(Tabell1[[#This Row],[TP]]+Tabell1[[#This Row],[FN]])</f>
        <v>0.6663644605621033</v>
      </c>
      <c r="Q5742">
        <f>2*(Tabell1[[#This Row],[Recall]] * Tabell1[[#This Row],[Precision]]) / (Tabell1[[#This Row],[Recall]] + Tabell1[[#This Row],[Precision]])</f>
        <v>0.70707070707070707</v>
      </c>
      <c r="R5742">
        <v>735</v>
      </c>
      <c r="S5742">
        <v>760</v>
      </c>
      <c r="T5742">
        <v>241</v>
      </c>
      <c r="U5742">
        <v>368</v>
      </c>
    </row>
    <row r="5743" spans="1:21" x14ac:dyDescent="0.3">
      <c r="A5743" s="23" t="s">
        <v>48</v>
      </c>
      <c r="B5743" s="21" t="s">
        <v>32</v>
      </c>
      <c r="C5743" s="23" t="s">
        <v>40</v>
      </c>
      <c r="D5743" s="22" t="s">
        <v>27</v>
      </c>
      <c r="E5743" t="s">
        <v>28</v>
      </c>
      <c r="F5743" s="25" t="s">
        <v>30</v>
      </c>
      <c r="G5743" s="25" t="s">
        <v>26</v>
      </c>
      <c r="H5743" s="21" t="s">
        <v>29</v>
      </c>
      <c r="I5743" s="21"/>
      <c r="J5743" s="21" t="s">
        <v>29</v>
      </c>
      <c r="K5743" s="26">
        <v>0.61432290077209395</v>
      </c>
      <c r="L5743" s="26">
        <v>6.5824508666992104E-2</v>
      </c>
      <c r="N5743">
        <f>(Tabell1[[#This Row],[TP]]+Tabell1[[#This Row],[TN]])/(Tabell1[[#This Row],[TP]]+Tabell1[[#This Row],[TN]]+Tabell1[[#This Row],[FP]]+Tabell1[[#This Row],[FN]])</f>
        <v>0.7105513307984791</v>
      </c>
      <c r="O5743">
        <f>Tabell1[[#This Row],[TP]]/(Tabell1[[#This Row],[TP]]+Tabell1[[#This Row],[FP]])</f>
        <v>0.75307377049180324</v>
      </c>
      <c r="P5743">
        <f>Tabell1[[#This Row],[TP]]/(Tabell1[[#This Row],[TP]]+Tabell1[[#This Row],[FN]])</f>
        <v>0.6663644605621033</v>
      </c>
      <c r="Q5743">
        <f>2*(Tabell1[[#This Row],[Recall]] * Tabell1[[#This Row],[Precision]]) / (Tabell1[[#This Row],[Recall]] + Tabell1[[#This Row],[Precision]])</f>
        <v>0.70707070707070707</v>
      </c>
      <c r="R5743">
        <v>735</v>
      </c>
      <c r="S5743">
        <v>760</v>
      </c>
      <c r="T5743">
        <v>241</v>
      </c>
      <c r="U5743">
        <v>368</v>
      </c>
    </row>
    <row r="5744" spans="1:21" x14ac:dyDescent="0.3">
      <c r="A5744" s="23" t="s">
        <v>48</v>
      </c>
      <c r="B5744" s="21" t="s">
        <v>32</v>
      </c>
      <c r="C5744" s="23" t="s">
        <v>40</v>
      </c>
      <c r="D5744" s="22" t="s">
        <v>27</v>
      </c>
      <c r="E5744" t="s">
        <v>28</v>
      </c>
      <c r="F5744" s="25" t="s">
        <v>30</v>
      </c>
      <c r="G5744" s="25" t="s">
        <v>26</v>
      </c>
      <c r="H5744" s="21" t="s">
        <v>29</v>
      </c>
      <c r="I5744" s="21"/>
      <c r="J5744" s="25" t="s">
        <v>26</v>
      </c>
      <c r="K5744" s="26">
        <v>0.59640669822692804</v>
      </c>
      <c r="L5744" s="26">
        <v>6.5824508666992104E-2</v>
      </c>
      <c r="N5744">
        <f>(Tabell1[[#This Row],[TP]]+Tabell1[[#This Row],[TN]])/(Tabell1[[#This Row],[TP]]+Tabell1[[#This Row],[TN]]+Tabell1[[#This Row],[FP]]+Tabell1[[#This Row],[FN]])</f>
        <v>0.7105513307984791</v>
      </c>
      <c r="O5744">
        <f>Tabell1[[#This Row],[TP]]/(Tabell1[[#This Row],[TP]]+Tabell1[[#This Row],[FP]])</f>
        <v>0.75307377049180324</v>
      </c>
      <c r="P5744">
        <f>Tabell1[[#This Row],[TP]]/(Tabell1[[#This Row],[TP]]+Tabell1[[#This Row],[FN]])</f>
        <v>0.6663644605621033</v>
      </c>
      <c r="Q5744">
        <f>2*(Tabell1[[#This Row],[Recall]] * Tabell1[[#This Row],[Precision]]) / (Tabell1[[#This Row],[Recall]] + Tabell1[[#This Row],[Precision]])</f>
        <v>0.70707070707070707</v>
      </c>
      <c r="R5744">
        <v>735</v>
      </c>
      <c r="S5744">
        <v>760</v>
      </c>
      <c r="T5744">
        <v>241</v>
      </c>
      <c r="U5744">
        <v>368</v>
      </c>
    </row>
    <row r="5745" spans="1:21" x14ac:dyDescent="0.3">
      <c r="A5745" s="23" t="s">
        <v>48</v>
      </c>
      <c r="B5745" s="21" t="s">
        <v>32</v>
      </c>
      <c r="C5745" s="23" t="s">
        <v>40</v>
      </c>
      <c r="D5745" s="22" t="s">
        <v>27</v>
      </c>
      <c r="E5745" t="s">
        <v>28</v>
      </c>
      <c r="F5745" s="25" t="s">
        <v>30</v>
      </c>
      <c r="G5745" s="21" t="s">
        <v>29</v>
      </c>
      <c r="H5745" s="21" t="s">
        <v>29</v>
      </c>
      <c r="I5745" s="21"/>
      <c r="J5745" s="21" t="s">
        <v>29</v>
      </c>
      <c r="K5745" s="26">
        <v>0.58446860313415505</v>
      </c>
      <c r="L5745" s="26">
        <v>7.1809053421020494E-2</v>
      </c>
      <c r="N5745">
        <f>(Tabell1[[#This Row],[TP]]+Tabell1[[#This Row],[TN]])/(Tabell1[[#This Row],[TP]]+Tabell1[[#This Row],[TN]]+Tabell1[[#This Row],[FP]]+Tabell1[[#This Row],[FN]])</f>
        <v>0.7105513307984791</v>
      </c>
      <c r="O5745">
        <f>Tabell1[[#This Row],[TP]]/(Tabell1[[#This Row],[TP]]+Tabell1[[#This Row],[FP]])</f>
        <v>0.75307377049180324</v>
      </c>
      <c r="P5745">
        <f>Tabell1[[#This Row],[TP]]/(Tabell1[[#This Row],[TP]]+Tabell1[[#This Row],[FN]])</f>
        <v>0.6663644605621033</v>
      </c>
      <c r="Q5745">
        <f>2*(Tabell1[[#This Row],[Recall]] * Tabell1[[#This Row],[Precision]]) / (Tabell1[[#This Row],[Recall]] + Tabell1[[#This Row],[Precision]])</f>
        <v>0.70707070707070707</v>
      </c>
      <c r="R5745">
        <v>735</v>
      </c>
      <c r="S5745">
        <v>760</v>
      </c>
      <c r="T5745">
        <v>241</v>
      </c>
      <c r="U5745">
        <v>368</v>
      </c>
    </row>
    <row r="5746" spans="1:21" x14ac:dyDescent="0.3">
      <c r="A5746" s="23" t="s">
        <v>48</v>
      </c>
      <c r="B5746" s="21" t="s">
        <v>32</v>
      </c>
      <c r="C5746" s="24" t="s">
        <v>38</v>
      </c>
      <c r="D5746" s="22" t="s">
        <v>27</v>
      </c>
      <c r="E5746" t="s">
        <v>28</v>
      </c>
      <c r="F5746" s="25" t="s">
        <v>30</v>
      </c>
      <c r="G5746" s="21" t="s">
        <v>29</v>
      </c>
      <c r="H5746" s="21" t="s">
        <v>29</v>
      </c>
      <c r="I5746" s="25" t="s">
        <v>25</v>
      </c>
      <c r="J5746" s="25" t="s">
        <v>26</v>
      </c>
      <c r="K5746" s="26">
        <v>0.62038159370422297</v>
      </c>
      <c r="L5746" s="26">
        <v>6.7818641662597601E-2</v>
      </c>
      <c r="N5746">
        <f>(Tabell1[[#This Row],[TP]]+Tabell1[[#This Row],[TN]])/(Tabell1[[#This Row],[TP]]+Tabell1[[#This Row],[TN]]+Tabell1[[#This Row],[FP]]+Tabell1[[#This Row],[FN]])</f>
        <v>0.71007604562737647</v>
      </c>
      <c r="O5746">
        <f>Tabell1[[#This Row],[TP]]/(Tabell1[[#This Row],[TP]]+Tabell1[[#This Row],[FP]])</f>
        <v>0.68218773096821872</v>
      </c>
      <c r="P5746">
        <f>Tabell1[[#This Row],[TP]]/(Tabell1[[#This Row],[TP]]+Tabell1[[#This Row],[FN]])</f>
        <v>0.83680870353581138</v>
      </c>
      <c r="Q5746">
        <f>2*(Tabell1[[#This Row],[Recall]] * Tabell1[[#This Row],[Precision]]) / (Tabell1[[#This Row],[Recall]] + Tabell1[[#This Row],[Precision]])</f>
        <v>0.7516286644951139</v>
      </c>
      <c r="R5746">
        <v>923</v>
      </c>
      <c r="S5746">
        <v>571</v>
      </c>
      <c r="T5746">
        <v>430</v>
      </c>
      <c r="U5746">
        <v>180</v>
      </c>
    </row>
    <row r="5747" spans="1:21" x14ac:dyDescent="0.3">
      <c r="A5747" s="23" t="s">
        <v>48</v>
      </c>
      <c r="B5747" s="21" t="s">
        <v>32</v>
      </c>
      <c r="C5747" s="24" t="s">
        <v>38</v>
      </c>
      <c r="D5747" s="22" t="s">
        <v>27</v>
      </c>
      <c r="E5747" t="s">
        <v>28</v>
      </c>
      <c r="F5747" s="25" t="s">
        <v>30</v>
      </c>
      <c r="G5747" s="25" t="s">
        <v>26</v>
      </c>
      <c r="H5747" s="21" t="s">
        <v>29</v>
      </c>
      <c r="I5747" s="25" t="s">
        <v>25</v>
      </c>
      <c r="J5747" s="25" t="s">
        <v>26</v>
      </c>
      <c r="K5747" s="26">
        <v>0.57506847381591797</v>
      </c>
      <c r="L5747" s="26">
        <v>7.1808099746704102E-2</v>
      </c>
      <c r="N5747">
        <f>(Tabell1[[#This Row],[TP]]+Tabell1[[#This Row],[TN]])/(Tabell1[[#This Row],[TP]]+Tabell1[[#This Row],[TN]]+Tabell1[[#This Row],[FP]]+Tabell1[[#This Row],[FN]])</f>
        <v>0.71007604562737647</v>
      </c>
      <c r="O5747">
        <f>Tabell1[[#This Row],[TP]]/(Tabell1[[#This Row],[TP]]+Tabell1[[#This Row],[FP]])</f>
        <v>0.68218773096821872</v>
      </c>
      <c r="P5747">
        <f>Tabell1[[#This Row],[TP]]/(Tabell1[[#This Row],[TP]]+Tabell1[[#This Row],[FN]])</f>
        <v>0.83680870353581138</v>
      </c>
      <c r="Q5747">
        <f>2*(Tabell1[[#This Row],[Recall]] * Tabell1[[#This Row],[Precision]]) / (Tabell1[[#This Row],[Recall]] + Tabell1[[#This Row],[Precision]])</f>
        <v>0.7516286644951139</v>
      </c>
      <c r="R5747">
        <v>923</v>
      </c>
      <c r="S5747">
        <v>571</v>
      </c>
      <c r="T5747">
        <v>430</v>
      </c>
      <c r="U5747">
        <v>180</v>
      </c>
    </row>
    <row r="5748" spans="1:21" x14ac:dyDescent="0.3">
      <c r="A5748" s="23" t="s">
        <v>48</v>
      </c>
      <c r="B5748" s="21" t="s">
        <v>32</v>
      </c>
      <c r="C5748" s="24" t="s">
        <v>38</v>
      </c>
      <c r="D5748" s="22" t="s">
        <v>27</v>
      </c>
      <c r="E5748" t="s">
        <v>28</v>
      </c>
      <c r="F5748" s="25" t="s">
        <v>30</v>
      </c>
      <c r="G5748" s="25" t="s">
        <v>26</v>
      </c>
      <c r="H5748" s="21" t="s">
        <v>29</v>
      </c>
      <c r="I5748" s="25" t="s">
        <v>25</v>
      </c>
      <c r="J5748" s="21" t="s">
        <v>29</v>
      </c>
      <c r="K5748" s="26">
        <v>0.56990265846252397</v>
      </c>
      <c r="L5748" s="26">
        <v>6.7095756530761705E-2</v>
      </c>
      <c r="N5748">
        <f>(Tabell1[[#This Row],[TP]]+Tabell1[[#This Row],[TN]])/(Tabell1[[#This Row],[TP]]+Tabell1[[#This Row],[TN]]+Tabell1[[#This Row],[FP]]+Tabell1[[#This Row],[FN]])</f>
        <v>0.71007604562737647</v>
      </c>
      <c r="O5748">
        <f>Tabell1[[#This Row],[TP]]/(Tabell1[[#This Row],[TP]]+Tabell1[[#This Row],[FP]])</f>
        <v>0.68218773096821872</v>
      </c>
      <c r="P5748">
        <f>Tabell1[[#This Row],[TP]]/(Tabell1[[#This Row],[TP]]+Tabell1[[#This Row],[FN]])</f>
        <v>0.83680870353581138</v>
      </c>
      <c r="Q5748">
        <f>2*(Tabell1[[#This Row],[Recall]] * Tabell1[[#This Row],[Precision]]) / (Tabell1[[#This Row],[Recall]] + Tabell1[[#This Row],[Precision]])</f>
        <v>0.7516286644951139</v>
      </c>
      <c r="R5748">
        <v>923</v>
      </c>
      <c r="S5748">
        <v>571</v>
      </c>
      <c r="T5748">
        <v>430</v>
      </c>
      <c r="U5748">
        <v>180</v>
      </c>
    </row>
    <row r="5749" spans="1:21" x14ac:dyDescent="0.3">
      <c r="A5749" s="23" t="s">
        <v>48</v>
      </c>
      <c r="B5749" s="21" t="s">
        <v>32</v>
      </c>
      <c r="C5749" s="24" t="s">
        <v>38</v>
      </c>
      <c r="D5749" s="22" t="s">
        <v>27</v>
      </c>
      <c r="E5749" t="s">
        <v>28</v>
      </c>
      <c r="F5749" s="25" t="s">
        <v>30</v>
      </c>
      <c r="G5749" s="21" t="s">
        <v>29</v>
      </c>
      <c r="H5749" s="21" t="s">
        <v>29</v>
      </c>
      <c r="I5749" s="25" t="s">
        <v>25</v>
      </c>
      <c r="J5749" s="21" t="s">
        <v>29</v>
      </c>
      <c r="K5749" s="26">
        <v>0.55751037597656194</v>
      </c>
      <c r="L5749" s="26">
        <v>6.5827369689941406E-2</v>
      </c>
      <c r="N5749">
        <f>(Tabell1[[#This Row],[TP]]+Tabell1[[#This Row],[TN]])/(Tabell1[[#This Row],[TP]]+Tabell1[[#This Row],[TN]]+Tabell1[[#This Row],[FP]]+Tabell1[[#This Row],[FN]])</f>
        <v>0.71007604562737647</v>
      </c>
      <c r="O5749">
        <f>Tabell1[[#This Row],[TP]]/(Tabell1[[#This Row],[TP]]+Tabell1[[#This Row],[FP]])</f>
        <v>0.68218773096821872</v>
      </c>
      <c r="P5749">
        <f>Tabell1[[#This Row],[TP]]/(Tabell1[[#This Row],[TP]]+Tabell1[[#This Row],[FN]])</f>
        <v>0.83680870353581138</v>
      </c>
      <c r="Q5749">
        <f>2*(Tabell1[[#This Row],[Recall]] * Tabell1[[#This Row],[Precision]]) / (Tabell1[[#This Row],[Recall]] + Tabell1[[#This Row],[Precision]])</f>
        <v>0.7516286644951139</v>
      </c>
      <c r="R5749">
        <v>923</v>
      </c>
      <c r="S5749">
        <v>571</v>
      </c>
      <c r="T5749">
        <v>430</v>
      </c>
      <c r="U5749">
        <v>180</v>
      </c>
    </row>
    <row r="5750" spans="1:21" x14ac:dyDescent="0.3">
      <c r="A5750" s="21" t="s">
        <v>31</v>
      </c>
      <c r="B5750" s="25" t="s">
        <v>22</v>
      </c>
      <c r="C5750" s="23" t="s">
        <v>40</v>
      </c>
      <c r="D5750" s="22" t="s">
        <v>27</v>
      </c>
      <c r="E5750" t="s">
        <v>28</v>
      </c>
      <c r="F5750" s="19" t="s">
        <v>21</v>
      </c>
      <c r="G5750" s="25" t="s">
        <v>26</v>
      </c>
      <c r="H5750" s="25" t="s">
        <v>26</v>
      </c>
      <c r="I5750" s="25" t="s">
        <v>25</v>
      </c>
      <c r="J5750" s="21" t="s">
        <v>29</v>
      </c>
      <c r="K5750" s="26">
        <v>0.55283236503600997</v>
      </c>
      <c r="L5750" s="26">
        <v>4.3261528015136698E-2</v>
      </c>
      <c r="N5750">
        <f>(Tabell1[[#This Row],[TP]]+Tabell1[[#This Row],[TN]])/(Tabell1[[#This Row],[TP]]+Tabell1[[#This Row],[TN]]+Tabell1[[#This Row],[FP]]+Tabell1[[#This Row],[FN]])</f>
        <v>0.70960076045627374</v>
      </c>
      <c r="O5750">
        <f>Tabell1[[#This Row],[TP]]/(Tabell1[[#This Row],[TP]]+Tabell1[[#This Row],[FP]])</f>
        <v>0.72693726937269376</v>
      </c>
      <c r="P5750">
        <f>Tabell1[[#This Row],[TP]]/(Tabell1[[#This Row],[TP]]+Tabell1[[#This Row],[FN]])</f>
        <v>0.71441523118767003</v>
      </c>
      <c r="Q5750">
        <f>2*(Tabell1[[#This Row],[Recall]] * Tabell1[[#This Row],[Precision]]) / (Tabell1[[#This Row],[Recall]] + Tabell1[[#This Row],[Precision]])</f>
        <v>0.72062185642432564</v>
      </c>
      <c r="R5750">
        <v>788</v>
      </c>
      <c r="S5750">
        <v>705</v>
      </c>
      <c r="T5750">
        <v>296</v>
      </c>
      <c r="U5750">
        <v>315</v>
      </c>
    </row>
    <row r="5751" spans="1:21" x14ac:dyDescent="0.3">
      <c r="A5751" s="23" t="s">
        <v>48</v>
      </c>
      <c r="B5751" s="21" t="s">
        <v>32</v>
      </c>
      <c r="C5751" s="24" t="s">
        <v>38</v>
      </c>
      <c r="D5751" s="22" t="s">
        <v>27</v>
      </c>
      <c r="E5751" t="s">
        <v>28</v>
      </c>
      <c r="F5751" s="25" t="s">
        <v>30</v>
      </c>
      <c r="G5751" s="25" t="s">
        <v>26</v>
      </c>
      <c r="H5751" s="25" t="s">
        <v>26</v>
      </c>
      <c r="I5751" s="25" t="s">
        <v>25</v>
      </c>
      <c r="J5751" s="25" t="s">
        <v>26</v>
      </c>
      <c r="K5751" s="26">
        <v>0.65233778953552202</v>
      </c>
      <c r="L5751" s="26">
        <v>6.5824270248413003E-2</v>
      </c>
      <c r="N5751">
        <f>(Tabell1[[#This Row],[TP]]+Tabell1[[#This Row],[TN]])/(Tabell1[[#This Row],[TP]]+Tabell1[[#This Row],[TN]]+Tabell1[[#This Row],[FP]]+Tabell1[[#This Row],[FN]])</f>
        <v>0.70912547528517111</v>
      </c>
      <c r="O5751">
        <f>Tabell1[[#This Row],[TP]]/(Tabell1[[#This Row],[TP]]+Tabell1[[#This Row],[FP]])</f>
        <v>0.67448471926083864</v>
      </c>
      <c r="P5751">
        <f>Tabell1[[#This Row],[TP]]/(Tabell1[[#This Row],[TP]]+Tabell1[[#This Row],[FN]])</f>
        <v>0.86038077969174975</v>
      </c>
      <c r="Q5751">
        <f>2*(Tabell1[[#This Row],[Recall]] * Tabell1[[#This Row],[Precision]]) / (Tabell1[[#This Row],[Recall]] + Tabell1[[#This Row],[Precision]])</f>
        <v>0.75617529880478085</v>
      </c>
      <c r="R5751">
        <v>949</v>
      </c>
      <c r="S5751">
        <v>543</v>
      </c>
      <c r="T5751">
        <v>458</v>
      </c>
      <c r="U5751">
        <v>154</v>
      </c>
    </row>
    <row r="5752" spans="1:21" x14ac:dyDescent="0.3">
      <c r="A5752" s="23" t="s">
        <v>48</v>
      </c>
      <c r="B5752" s="21" t="s">
        <v>32</v>
      </c>
      <c r="C5752" s="24" t="s">
        <v>38</v>
      </c>
      <c r="D5752" s="22" t="s">
        <v>27</v>
      </c>
      <c r="E5752" t="s">
        <v>28</v>
      </c>
      <c r="F5752" s="25" t="s">
        <v>30</v>
      </c>
      <c r="G5752" s="25" t="s">
        <v>26</v>
      </c>
      <c r="H5752" s="25" t="s">
        <v>26</v>
      </c>
      <c r="I5752" s="25" t="s">
        <v>25</v>
      </c>
      <c r="J5752" s="21" t="s">
        <v>29</v>
      </c>
      <c r="K5752" s="26">
        <v>0.59441471099853505</v>
      </c>
      <c r="L5752" s="26">
        <v>6.5824270248413003E-2</v>
      </c>
      <c r="N5752">
        <f>(Tabell1[[#This Row],[TP]]+Tabell1[[#This Row],[TN]])/(Tabell1[[#This Row],[TP]]+Tabell1[[#This Row],[TN]]+Tabell1[[#This Row],[FP]]+Tabell1[[#This Row],[FN]])</f>
        <v>0.70912547528517111</v>
      </c>
      <c r="O5752">
        <f>Tabell1[[#This Row],[TP]]/(Tabell1[[#This Row],[TP]]+Tabell1[[#This Row],[FP]])</f>
        <v>0.67448471926083864</v>
      </c>
      <c r="P5752">
        <f>Tabell1[[#This Row],[TP]]/(Tabell1[[#This Row],[TP]]+Tabell1[[#This Row],[FN]])</f>
        <v>0.86038077969174975</v>
      </c>
      <c r="Q5752">
        <f>2*(Tabell1[[#This Row],[Recall]] * Tabell1[[#This Row],[Precision]]) / (Tabell1[[#This Row],[Recall]] + Tabell1[[#This Row],[Precision]])</f>
        <v>0.75617529880478085</v>
      </c>
      <c r="R5752">
        <v>949</v>
      </c>
      <c r="S5752">
        <v>543</v>
      </c>
      <c r="T5752">
        <v>458</v>
      </c>
      <c r="U5752">
        <v>154</v>
      </c>
    </row>
    <row r="5753" spans="1:21" x14ac:dyDescent="0.3">
      <c r="A5753" s="23" t="s">
        <v>48</v>
      </c>
      <c r="B5753" s="21" t="s">
        <v>32</v>
      </c>
      <c r="C5753" s="24" t="s">
        <v>38</v>
      </c>
      <c r="D5753" s="22" t="s">
        <v>27</v>
      </c>
      <c r="E5753" t="s">
        <v>28</v>
      </c>
      <c r="F5753" s="25" t="s">
        <v>30</v>
      </c>
      <c r="G5753" s="21" t="s">
        <v>29</v>
      </c>
      <c r="H5753" s="25" t="s">
        <v>26</v>
      </c>
      <c r="I5753" s="25" t="s">
        <v>25</v>
      </c>
      <c r="J5753" s="21" t="s">
        <v>29</v>
      </c>
      <c r="K5753" s="26">
        <v>0.560505151748657</v>
      </c>
      <c r="L5753" s="26">
        <v>6.6821813583373996E-2</v>
      </c>
      <c r="N5753">
        <f>(Tabell1[[#This Row],[TP]]+Tabell1[[#This Row],[TN]])/(Tabell1[[#This Row],[TP]]+Tabell1[[#This Row],[TN]]+Tabell1[[#This Row],[FP]]+Tabell1[[#This Row],[FN]])</f>
        <v>0.70912547528517111</v>
      </c>
      <c r="O5753">
        <f>Tabell1[[#This Row],[TP]]/(Tabell1[[#This Row],[TP]]+Tabell1[[#This Row],[FP]])</f>
        <v>0.67448471926083864</v>
      </c>
      <c r="P5753">
        <f>Tabell1[[#This Row],[TP]]/(Tabell1[[#This Row],[TP]]+Tabell1[[#This Row],[FN]])</f>
        <v>0.86038077969174975</v>
      </c>
      <c r="Q5753">
        <f>2*(Tabell1[[#This Row],[Recall]] * Tabell1[[#This Row],[Precision]]) / (Tabell1[[#This Row],[Recall]] + Tabell1[[#This Row],[Precision]])</f>
        <v>0.75617529880478085</v>
      </c>
      <c r="R5753">
        <v>949</v>
      </c>
      <c r="S5753">
        <v>543</v>
      </c>
      <c r="T5753">
        <v>458</v>
      </c>
      <c r="U5753">
        <v>154</v>
      </c>
    </row>
    <row r="5754" spans="1:21" x14ac:dyDescent="0.3">
      <c r="A5754" s="23" t="s">
        <v>48</v>
      </c>
      <c r="B5754" s="21" t="s">
        <v>32</v>
      </c>
      <c r="C5754" s="24" t="s">
        <v>38</v>
      </c>
      <c r="D5754" s="22" t="s">
        <v>27</v>
      </c>
      <c r="E5754" t="s">
        <v>28</v>
      </c>
      <c r="F5754" s="25" t="s">
        <v>30</v>
      </c>
      <c r="G5754" s="21" t="s">
        <v>29</v>
      </c>
      <c r="H5754" s="25" t="s">
        <v>26</v>
      </c>
      <c r="I5754" s="25" t="s">
        <v>25</v>
      </c>
      <c r="J5754" s="25" t="s">
        <v>26</v>
      </c>
      <c r="K5754" s="26">
        <v>0.56050443649291903</v>
      </c>
      <c r="L5754" s="26">
        <v>7.2806596755981404E-2</v>
      </c>
      <c r="N5754">
        <f>(Tabell1[[#This Row],[TP]]+Tabell1[[#This Row],[TN]])/(Tabell1[[#This Row],[TP]]+Tabell1[[#This Row],[TN]]+Tabell1[[#This Row],[FP]]+Tabell1[[#This Row],[FN]])</f>
        <v>0.70912547528517111</v>
      </c>
      <c r="O5754">
        <f>Tabell1[[#This Row],[TP]]/(Tabell1[[#This Row],[TP]]+Tabell1[[#This Row],[FP]])</f>
        <v>0.67448471926083864</v>
      </c>
      <c r="P5754">
        <f>Tabell1[[#This Row],[TP]]/(Tabell1[[#This Row],[TP]]+Tabell1[[#This Row],[FN]])</f>
        <v>0.86038077969174975</v>
      </c>
      <c r="Q5754">
        <f>2*(Tabell1[[#This Row],[Recall]] * Tabell1[[#This Row],[Precision]]) / (Tabell1[[#This Row],[Recall]] + Tabell1[[#This Row],[Precision]])</f>
        <v>0.75617529880478085</v>
      </c>
      <c r="R5754">
        <v>949</v>
      </c>
      <c r="S5754">
        <v>543</v>
      </c>
      <c r="T5754">
        <v>458</v>
      </c>
      <c r="U5754">
        <v>154</v>
      </c>
    </row>
    <row r="5755" spans="1:21" x14ac:dyDescent="0.3">
      <c r="A5755" s="21" t="s">
        <v>31</v>
      </c>
      <c r="B5755" s="25" t="s">
        <v>22</v>
      </c>
      <c r="C5755" s="23" t="s">
        <v>40</v>
      </c>
      <c r="D5755" s="22" t="s">
        <v>27</v>
      </c>
      <c r="E5755" t="s">
        <v>28</v>
      </c>
      <c r="F5755" s="25" t="s">
        <v>30</v>
      </c>
      <c r="G5755" s="25" t="s">
        <v>26</v>
      </c>
      <c r="H5755" s="21" t="s">
        <v>29</v>
      </c>
      <c r="I5755" s="25" t="s">
        <v>25</v>
      </c>
      <c r="J5755" s="21" t="s">
        <v>29</v>
      </c>
      <c r="K5755" s="26">
        <v>1.5936863422393699</v>
      </c>
      <c r="L5755" s="26">
        <v>5.7808876037597601E-2</v>
      </c>
      <c r="N5755">
        <f>(Tabell1[[#This Row],[TP]]+Tabell1[[#This Row],[TN]])/(Tabell1[[#This Row],[TP]]+Tabell1[[#This Row],[TN]]+Tabell1[[#This Row],[FP]]+Tabell1[[#This Row],[FN]])</f>
        <v>0.70912547528517111</v>
      </c>
      <c r="O5755">
        <f>Tabell1[[#This Row],[TP]]/(Tabell1[[#This Row],[TP]]+Tabell1[[#This Row],[FP]])</f>
        <v>0.70306038047973529</v>
      </c>
      <c r="P5755">
        <f>Tabell1[[#This Row],[TP]]/(Tabell1[[#This Row],[TP]]+Tabell1[[#This Row],[FN]])</f>
        <v>0.7706255666364461</v>
      </c>
      <c r="Q5755">
        <f>2*(Tabell1[[#This Row],[Recall]] * Tabell1[[#This Row],[Precision]]) / (Tabell1[[#This Row],[Recall]] + Tabell1[[#This Row],[Precision]])</f>
        <v>0.73529411764705888</v>
      </c>
      <c r="R5755">
        <v>850</v>
      </c>
      <c r="S5755">
        <v>642</v>
      </c>
      <c r="T5755">
        <v>359</v>
      </c>
      <c r="U5755">
        <v>253</v>
      </c>
    </row>
    <row r="5756" spans="1:21" x14ac:dyDescent="0.3">
      <c r="A5756" s="25" t="s">
        <v>20</v>
      </c>
      <c r="B5756" s="25" t="s">
        <v>22</v>
      </c>
      <c r="C5756" s="24" t="s">
        <v>38</v>
      </c>
      <c r="D5756" s="22" t="s">
        <v>27</v>
      </c>
      <c r="E5756" t="s">
        <v>28</v>
      </c>
      <c r="F5756" s="25" t="s">
        <v>30</v>
      </c>
      <c r="G5756" s="25" t="s">
        <v>26</v>
      </c>
      <c r="H5756" s="21" t="s">
        <v>29</v>
      </c>
      <c r="I5756" s="21"/>
      <c r="J5756" s="25" t="s">
        <v>26</v>
      </c>
      <c r="K5756" s="26">
        <v>3.17742919921875</v>
      </c>
      <c r="L5756" s="26">
        <v>0.82879137992858798</v>
      </c>
      <c r="N5756">
        <f>(Tabell1[[#This Row],[TP]]+Tabell1[[#This Row],[TN]])/(Tabell1[[#This Row],[TP]]+Tabell1[[#This Row],[TN]]+Tabell1[[#This Row],[FP]]+Tabell1[[#This Row],[FN]])</f>
        <v>0.70865019011406849</v>
      </c>
      <c r="O5756">
        <f>Tabell1[[#This Row],[TP]]/(Tabell1[[#This Row],[TP]]+Tabell1[[#This Row],[FP]])</f>
        <v>0.6767676767676768</v>
      </c>
      <c r="P5756">
        <f>Tabell1[[#This Row],[TP]]/(Tabell1[[#This Row],[TP]]+Tabell1[[#This Row],[FN]])</f>
        <v>0.85040797824116043</v>
      </c>
      <c r="Q5756">
        <f>2*(Tabell1[[#This Row],[Recall]] * Tabell1[[#This Row],[Precision]]) / (Tabell1[[#This Row],[Recall]] + Tabell1[[#This Row],[Precision]])</f>
        <v>0.75371635194857378</v>
      </c>
      <c r="R5756">
        <v>938</v>
      </c>
      <c r="S5756">
        <v>553</v>
      </c>
      <c r="T5756">
        <v>448</v>
      </c>
      <c r="U5756">
        <v>165</v>
      </c>
    </row>
    <row r="5757" spans="1:21" x14ac:dyDescent="0.3">
      <c r="A5757" s="25" t="s">
        <v>20</v>
      </c>
      <c r="B5757" s="25" t="s">
        <v>22</v>
      </c>
      <c r="C5757" s="24" t="s">
        <v>38</v>
      </c>
      <c r="D5757" s="22" t="s">
        <v>27</v>
      </c>
      <c r="E5757" t="s">
        <v>28</v>
      </c>
      <c r="F5757" s="25" t="s">
        <v>30</v>
      </c>
      <c r="G5757" s="21" t="s">
        <v>29</v>
      </c>
      <c r="H5757" s="21" t="s">
        <v>29</v>
      </c>
      <c r="I5757" s="21"/>
      <c r="J5757" s="25" t="s">
        <v>26</v>
      </c>
      <c r="K5757" s="26">
        <v>3.0002470016479399</v>
      </c>
      <c r="L5757" s="26">
        <v>0.77194023132324197</v>
      </c>
      <c r="N5757">
        <f>(Tabell1[[#This Row],[TP]]+Tabell1[[#This Row],[TN]])/(Tabell1[[#This Row],[TP]]+Tabell1[[#This Row],[TN]]+Tabell1[[#This Row],[FP]]+Tabell1[[#This Row],[FN]])</f>
        <v>0.70865019011406849</v>
      </c>
      <c r="O5757">
        <f>Tabell1[[#This Row],[TP]]/(Tabell1[[#This Row],[TP]]+Tabell1[[#This Row],[FP]])</f>
        <v>0.6767676767676768</v>
      </c>
      <c r="P5757">
        <f>Tabell1[[#This Row],[TP]]/(Tabell1[[#This Row],[TP]]+Tabell1[[#This Row],[FN]])</f>
        <v>0.85040797824116043</v>
      </c>
      <c r="Q5757">
        <f>2*(Tabell1[[#This Row],[Recall]] * Tabell1[[#This Row],[Precision]]) / (Tabell1[[#This Row],[Recall]] + Tabell1[[#This Row],[Precision]])</f>
        <v>0.75371635194857378</v>
      </c>
      <c r="R5757">
        <v>938</v>
      </c>
      <c r="S5757">
        <v>553</v>
      </c>
      <c r="T5757">
        <v>448</v>
      </c>
      <c r="U5757">
        <v>165</v>
      </c>
    </row>
    <row r="5758" spans="1:21" x14ac:dyDescent="0.3">
      <c r="A5758" s="21" t="s">
        <v>31</v>
      </c>
      <c r="B5758" s="23" t="s">
        <v>33</v>
      </c>
      <c r="C5758" s="23" t="s">
        <v>40</v>
      </c>
      <c r="D5758" s="22" t="s">
        <v>27</v>
      </c>
      <c r="E5758" t="s">
        <v>28</v>
      </c>
      <c r="F5758" s="25" t="s">
        <v>30</v>
      </c>
      <c r="G5758" s="25" t="s">
        <v>26</v>
      </c>
      <c r="H5758" s="25" t="s">
        <v>26</v>
      </c>
      <c r="I5758" s="21"/>
      <c r="J5758" s="21" t="s">
        <v>29</v>
      </c>
      <c r="K5758" s="26">
        <v>48.261029958724897</v>
      </c>
      <c r="L5758" s="26">
        <v>0.30338144302368097</v>
      </c>
      <c r="N5758">
        <f>(Tabell1[[#This Row],[TP]]+Tabell1[[#This Row],[TN]])/(Tabell1[[#This Row],[TP]]+Tabell1[[#This Row],[TN]]+Tabell1[[#This Row],[FP]]+Tabell1[[#This Row],[FN]])</f>
        <v>0.70865019011406849</v>
      </c>
      <c r="O5758">
        <f>Tabell1[[#This Row],[TP]]/(Tabell1[[#This Row],[TP]]+Tabell1[[#This Row],[FP]])</f>
        <v>0.69951140065146578</v>
      </c>
      <c r="P5758">
        <f>Tabell1[[#This Row],[TP]]/(Tabell1[[#This Row],[TP]]+Tabell1[[#This Row],[FN]])</f>
        <v>0.77878513145965544</v>
      </c>
      <c r="Q5758">
        <f>2*(Tabell1[[#This Row],[Recall]] * Tabell1[[#This Row],[Precision]]) / (Tabell1[[#This Row],[Recall]] + Tabell1[[#This Row],[Precision]])</f>
        <v>0.73702273702273702</v>
      </c>
      <c r="R5758">
        <v>859</v>
      </c>
      <c r="S5758">
        <v>632</v>
      </c>
      <c r="T5758">
        <v>369</v>
      </c>
      <c r="U5758">
        <v>244</v>
      </c>
    </row>
    <row r="5759" spans="1:21" x14ac:dyDescent="0.3">
      <c r="A5759" s="21" t="s">
        <v>31</v>
      </c>
      <c r="B5759" s="21" t="s">
        <v>32</v>
      </c>
      <c r="C5759" s="23" t="s">
        <v>40</v>
      </c>
      <c r="D5759" s="22" t="s">
        <v>27</v>
      </c>
      <c r="E5759" t="s">
        <v>28</v>
      </c>
      <c r="F5759" s="25" t="s">
        <v>30</v>
      </c>
      <c r="G5759" s="25" t="s">
        <v>26</v>
      </c>
      <c r="H5759" s="21" t="s">
        <v>29</v>
      </c>
      <c r="I5759" s="25" t="s">
        <v>25</v>
      </c>
      <c r="J5759" s="25" t="s">
        <v>26</v>
      </c>
      <c r="K5759" s="26">
        <v>6.6987068653106601</v>
      </c>
      <c r="L5759" s="26">
        <v>0.215424299240112</v>
      </c>
      <c r="N5759">
        <f>(Tabell1[[#This Row],[TP]]+Tabell1[[#This Row],[TN]])/(Tabell1[[#This Row],[TP]]+Tabell1[[#This Row],[TN]]+Tabell1[[#This Row],[FP]]+Tabell1[[#This Row],[FN]])</f>
        <v>0.70817490494296575</v>
      </c>
      <c r="O5759">
        <f>Tabell1[[#This Row],[TP]]/(Tabell1[[#This Row],[TP]]+Tabell1[[#This Row],[FP]])</f>
        <v>0.67426942266571632</v>
      </c>
      <c r="P5759">
        <f>Tabell1[[#This Row],[TP]]/(Tabell1[[#This Row],[TP]]+Tabell1[[#This Row],[FN]])</f>
        <v>0.85766092475068001</v>
      </c>
      <c r="Q5759">
        <f>2*(Tabell1[[#This Row],[Recall]] * Tabell1[[#This Row],[Precision]]) / (Tabell1[[#This Row],[Recall]] + Tabell1[[#This Row],[Precision]])</f>
        <v>0.75498802873104554</v>
      </c>
      <c r="R5759">
        <v>946</v>
      </c>
      <c r="S5759">
        <v>544</v>
      </c>
      <c r="T5759">
        <v>457</v>
      </c>
      <c r="U5759">
        <v>157</v>
      </c>
    </row>
    <row r="5760" spans="1:21" x14ac:dyDescent="0.3">
      <c r="A5760" s="21" t="s">
        <v>31</v>
      </c>
      <c r="B5760" s="25" t="s">
        <v>22</v>
      </c>
      <c r="C5760" s="23" t="s">
        <v>40</v>
      </c>
      <c r="D5760" s="22" t="s">
        <v>27</v>
      </c>
      <c r="E5760" t="s">
        <v>28</v>
      </c>
      <c r="F5760" s="25" t="s">
        <v>30</v>
      </c>
      <c r="G5760" s="25" t="s">
        <v>26</v>
      </c>
      <c r="H5760" s="21" t="s">
        <v>29</v>
      </c>
      <c r="I5760" s="21"/>
      <c r="J5760" s="25" t="s">
        <v>26</v>
      </c>
      <c r="K5760" s="26">
        <v>6.8059065341949401</v>
      </c>
      <c r="L5760" s="26">
        <v>0.20944094657897899</v>
      </c>
      <c r="N5760">
        <f>(Tabell1[[#This Row],[TP]]+Tabell1[[#This Row],[TN]])/(Tabell1[[#This Row],[TP]]+Tabell1[[#This Row],[TN]]+Tabell1[[#This Row],[FP]]+Tabell1[[#This Row],[FN]])</f>
        <v>0.70817490494296575</v>
      </c>
      <c r="O5760">
        <f>Tabell1[[#This Row],[TP]]/(Tabell1[[#This Row],[TP]]+Tabell1[[#This Row],[FP]])</f>
        <v>0.68649885583524028</v>
      </c>
      <c r="P5760">
        <f>Tabell1[[#This Row],[TP]]/(Tabell1[[#This Row],[TP]]+Tabell1[[#This Row],[FN]])</f>
        <v>0.81595648232094287</v>
      </c>
      <c r="Q5760">
        <f>2*(Tabell1[[#This Row],[Recall]] * Tabell1[[#This Row],[Precision]]) / (Tabell1[[#This Row],[Recall]] + Tabell1[[#This Row],[Precision]])</f>
        <v>0.74565037282518654</v>
      </c>
      <c r="R5760">
        <v>900</v>
      </c>
      <c r="S5760">
        <v>590</v>
      </c>
      <c r="T5760">
        <v>411</v>
      </c>
      <c r="U5760">
        <v>203</v>
      </c>
    </row>
    <row r="5761" spans="1:21" x14ac:dyDescent="0.3">
      <c r="A5761" s="25" t="s">
        <v>20</v>
      </c>
      <c r="B5761" s="25" t="s">
        <v>22</v>
      </c>
      <c r="C5761" s="23" t="s">
        <v>40</v>
      </c>
      <c r="D5761" s="22" t="s">
        <v>27</v>
      </c>
      <c r="E5761" t="s">
        <v>28</v>
      </c>
      <c r="F5761" s="25" t="s">
        <v>30</v>
      </c>
      <c r="G5761" s="21" t="s">
        <v>29</v>
      </c>
      <c r="H5761" s="25" t="s">
        <v>26</v>
      </c>
      <c r="I5761" s="25" t="s">
        <v>25</v>
      </c>
      <c r="J5761" s="21" t="s">
        <v>29</v>
      </c>
      <c r="K5761" s="26">
        <v>3.4565393924713099</v>
      </c>
      <c r="L5761" s="26">
        <v>0.79051280021667403</v>
      </c>
      <c r="N5761">
        <f>(Tabell1[[#This Row],[TP]]+Tabell1[[#This Row],[TN]])/(Tabell1[[#This Row],[TP]]+Tabell1[[#This Row],[TN]]+Tabell1[[#This Row],[FP]]+Tabell1[[#This Row],[FN]])</f>
        <v>0.70817490494296575</v>
      </c>
      <c r="O5761">
        <f>Tabell1[[#This Row],[TP]]/(Tabell1[[#This Row],[TP]]+Tabell1[[#This Row],[FP]])</f>
        <v>0.74088669950738917</v>
      </c>
      <c r="P5761">
        <f>Tabell1[[#This Row],[TP]]/(Tabell1[[#This Row],[TP]]+Tabell1[[#This Row],[FN]])</f>
        <v>0.68177697189483233</v>
      </c>
      <c r="Q5761">
        <f>2*(Tabell1[[#This Row],[Recall]] * Tabell1[[#This Row],[Precision]]) / (Tabell1[[#This Row],[Recall]] + Tabell1[[#This Row],[Precision]])</f>
        <v>0.71010387157695942</v>
      </c>
      <c r="R5761">
        <v>752</v>
      </c>
      <c r="S5761">
        <v>738</v>
      </c>
      <c r="T5761">
        <v>263</v>
      </c>
      <c r="U5761">
        <v>351</v>
      </c>
    </row>
    <row r="5762" spans="1:21" x14ac:dyDescent="0.3">
      <c r="A5762" s="25" t="s">
        <v>20</v>
      </c>
      <c r="B5762" s="23" t="s">
        <v>33</v>
      </c>
      <c r="C5762" s="23" t="s">
        <v>40</v>
      </c>
      <c r="D5762" s="22" t="s">
        <v>27</v>
      </c>
      <c r="E5762" t="s">
        <v>28</v>
      </c>
      <c r="F5762" s="25" t="s">
        <v>30</v>
      </c>
      <c r="G5762" s="21" t="s">
        <v>29</v>
      </c>
      <c r="H5762" s="25" t="s">
        <v>26</v>
      </c>
      <c r="I5762" s="25" t="s">
        <v>25</v>
      </c>
      <c r="J5762" s="21" t="s">
        <v>29</v>
      </c>
      <c r="K5762" s="26">
        <v>4.4036006927490199</v>
      </c>
      <c r="L5762" s="26">
        <v>1.2018623352050699</v>
      </c>
      <c r="N5762">
        <f>(Tabell1[[#This Row],[TP]]+Tabell1[[#This Row],[TN]])/(Tabell1[[#This Row],[TP]]+Tabell1[[#This Row],[TN]]+Tabell1[[#This Row],[FP]]+Tabell1[[#This Row],[FN]])</f>
        <v>0.70817490494296575</v>
      </c>
      <c r="O5762">
        <f>Tabell1[[#This Row],[TP]]/(Tabell1[[#This Row],[TP]]+Tabell1[[#This Row],[FP]])</f>
        <v>0.8098859315589354</v>
      </c>
      <c r="P5762">
        <f>Tabell1[[#This Row],[TP]]/(Tabell1[[#This Row],[TP]]+Tabell1[[#This Row],[FN]])</f>
        <v>0.57932910244786939</v>
      </c>
      <c r="Q5762">
        <f>2*(Tabell1[[#This Row],[Recall]] * Tabell1[[#This Row],[Precision]]) / (Tabell1[[#This Row],[Recall]] + Tabell1[[#This Row],[Precision]])</f>
        <v>0.67547568710359407</v>
      </c>
      <c r="R5762">
        <v>639</v>
      </c>
      <c r="S5762">
        <v>851</v>
      </c>
      <c r="T5762">
        <v>150</v>
      </c>
      <c r="U5762">
        <v>464</v>
      </c>
    </row>
    <row r="5763" spans="1:21" x14ac:dyDescent="0.3">
      <c r="A5763" s="25" t="s">
        <v>20</v>
      </c>
      <c r="B5763" s="25" t="s">
        <v>22</v>
      </c>
      <c r="C5763" s="24" t="s">
        <v>38</v>
      </c>
      <c r="D5763" s="22" t="s">
        <v>27</v>
      </c>
      <c r="E5763" t="s">
        <v>28</v>
      </c>
      <c r="F5763" s="19" t="s">
        <v>21</v>
      </c>
      <c r="G5763" s="25" t="s">
        <v>26</v>
      </c>
      <c r="H5763" s="25" t="s">
        <v>26</v>
      </c>
      <c r="I5763" s="21"/>
      <c r="J5763" s="21" t="s">
        <v>29</v>
      </c>
      <c r="K5763" s="26">
        <v>2.17049860954284</v>
      </c>
      <c r="L5763" s="26">
        <v>0.57845950126647905</v>
      </c>
      <c r="N5763">
        <f>(Tabell1[[#This Row],[TP]]+Tabell1[[#This Row],[TN]])/(Tabell1[[#This Row],[TP]]+Tabell1[[#This Row],[TN]]+Tabell1[[#This Row],[FP]]+Tabell1[[#This Row],[FN]])</f>
        <v>0.70769961977186313</v>
      </c>
      <c r="O5763">
        <f>Tabell1[[#This Row],[TP]]/(Tabell1[[#This Row],[TP]]+Tabell1[[#This Row],[FP]])</f>
        <v>0.6713483146067416</v>
      </c>
      <c r="P5763">
        <f>Tabell1[[#This Row],[TP]]/(Tabell1[[#This Row],[TP]]+Tabell1[[#This Row],[FN]])</f>
        <v>0.86672710788757934</v>
      </c>
      <c r="Q5763">
        <f>2*(Tabell1[[#This Row],[Recall]] * Tabell1[[#This Row],[Precision]]) / (Tabell1[[#This Row],[Recall]] + Tabell1[[#This Row],[Precision]])</f>
        <v>0.75662841313810847</v>
      </c>
      <c r="R5763">
        <v>956</v>
      </c>
      <c r="S5763">
        <v>533</v>
      </c>
      <c r="T5763">
        <v>468</v>
      </c>
      <c r="U5763">
        <v>147</v>
      </c>
    </row>
    <row r="5764" spans="1:21" x14ac:dyDescent="0.3">
      <c r="A5764" s="25" t="s">
        <v>20</v>
      </c>
      <c r="B5764" s="25" t="s">
        <v>22</v>
      </c>
      <c r="C5764" s="24" t="s">
        <v>38</v>
      </c>
      <c r="D5764" s="22" t="s">
        <v>27</v>
      </c>
      <c r="E5764" t="s">
        <v>28</v>
      </c>
      <c r="F5764" s="19" t="s">
        <v>21</v>
      </c>
      <c r="G5764" s="21" t="s">
        <v>29</v>
      </c>
      <c r="H5764" s="25" t="s">
        <v>26</v>
      </c>
      <c r="I5764" s="21"/>
      <c r="J5764" s="21" t="s">
        <v>29</v>
      </c>
      <c r="K5764" s="26">
        <v>2.1666676998138401</v>
      </c>
      <c r="L5764" s="26">
        <v>0.57849383354187001</v>
      </c>
      <c r="N5764">
        <f>(Tabell1[[#This Row],[TP]]+Tabell1[[#This Row],[TN]])/(Tabell1[[#This Row],[TP]]+Tabell1[[#This Row],[TN]]+Tabell1[[#This Row],[FP]]+Tabell1[[#This Row],[FN]])</f>
        <v>0.70769961977186313</v>
      </c>
      <c r="O5764">
        <f>Tabell1[[#This Row],[TP]]/(Tabell1[[#This Row],[TP]]+Tabell1[[#This Row],[FP]])</f>
        <v>0.6713483146067416</v>
      </c>
      <c r="P5764">
        <f>Tabell1[[#This Row],[TP]]/(Tabell1[[#This Row],[TP]]+Tabell1[[#This Row],[FN]])</f>
        <v>0.86672710788757934</v>
      </c>
      <c r="Q5764">
        <f>2*(Tabell1[[#This Row],[Recall]] * Tabell1[[#This Row],[Precision]]) / (Tabell1[[#This Row],[Recall]] + Tabell1[[#This Row],[Precision]])</f>
        <v>0.75662841313810847</v>
      </c>
      <c r="R5764">
        <v>956</v>
      </c>
      <c r="S5764">
        <v>533</v>
      </c>
      <c r="T5764">
        <v>468</v>
      </c>
      <c r="U5764">
        <v>147</v>
      </c>
    </row>
    <row r="5765" spans="1:21" x14ac:dyDescent="0.3">
      <c r="A5765" s="25" t="s">
        <v>20</v>
      </c>
      <c r="B5765" s="21" t="s">
        <v>32</v>
      </c>
      <c r="C5765" s="24" t="s">
        <v>38</v>
      </c>
      <c r="D5765" s="22" t="s">
        <v>27</v>
      </c>
      <c r="E5765" t="s">
        <v>28</v>
      </c>
      <c r="F5765" s="25" t="s">
        <v>30</v>
      </c>
      <c r="G5765" s="25" t="s">
        <v>26</v>
      </c>
      <c r="H5765" s="25" t="s">
        <v>26</v>
      </c>
      <c r="I5765" s="25" t="s">
        <v>25</v>
      </c>
      <c r="J5765" s="25" t="s">
        <v>26</v>
      </c>
      <c r="K5765" s="26">
        <v>2.7040119171142498</v>
      </c>
      <c r="L5765" s="26">
        <v>0.47273755073547302</v>
      </c>
      <c r="N5765">
        <f>(Tabell1[[#This Row],[TP]]+Tabell1[[#This Row],[TN]])/(Tabell1[[#This Row],[TP]]+Tabell1[[#This Row],[TN]]+Tabell1[[#This Row],[FP]]+Tabell1[[#This Row],[FN]])</f>
        <v>0.70769961977186313</v>
      </c>
      <c r="O5765">
        <f>Tabell1[[#This Row],[TP]]/(Tabell1[[#This Row],[TP]]+Tabell1[[#This Row],[FP]])</f>
        <v>0.68827160493827155</v>
      </c>
      <c r="P5765">
        <f>Tabell1[[#This Row],[TP]]/(Tabell1[[#This Row],[TP]]+Tabell1[[#This Row],[FN]])</f>
        <v>0.8087035358114234</v>
      </c>
      <c r="Q5765">
        <f>2*(Tabell1[[#This Row],[Recall]] * Tabell1[[#This Row],[Precision]]) / (Tabell1[[#This Row],[Recall]] + Tabell1[[#This Row],[Precision]])</f>
        <v>0.74364318466027512</v>
      </c>
      <c r="R5765">
        <v>892</v>
      </c>
      <c r="S5765">
        <v>597</v>
      </c>
      <c r="T5765">
        <v>404</v>
      </c>
      <c r="U5765">
        <v>211</v>
      </c>
    </row>
    <row r="5766" spans="1:21" x14ac:dyDescent="0.3">
      <c r="A5766" s="25" t="s">
        <v>20</v>
      </c>
      <c r="B5766" s="21" t="s">
        <v>32</v>
      </c>
      <c r="C5766" s="24" t="s">
        <v>38</v>
      </c>
      <c r="D5766" s="22" t="s">
        <v>27</v>
      </c>
      <c r="E5766" t="s">
        <v>28</v>
      </c>
      <c r="F5766" s="25" t="s">
        <v>30</v>
      </c>
      <c r="G5766" s="21" t="s">
        <v>29</v>
      </c>
      <c r="H5766" s="25" t="s">
        <v>26</v>
      </c>
      <c r="I5766" s="25" t="s">
        <v>25</v>
      </c>
      <c r="J5766" s="25" t="s">
        <v>26</v>
      </c>
      <c r="K5766" s="26">
        <v>2.6947591304778999</v>
      </c>
      <c r="L5766" s="26">
        <v>0.46176815032958901</v>
      </c>
      <c r="N5766">
        <f>(Tabell1[[#This Row],[TP]]+Tabell1[[#This Row],[TN]])/(Tabell1[[#This Row],[TP]]+Tabell1[[#This Row],[TN]]+Tabell1[[#This Row],[FP]]+Tabell1[[#This Row],[FN]])</f>
        <v>0.70769961977186313</v>
      </c>
      <c r="O5766">
        <f>Tabell1[[#This Row],[TP]]/(Tabell1[[#This Row],[TP]]+Tabell1[[#This Row],[FP]])</f>
        <v>0.68827160493827155</v>
      </c>
      <c r="P5766">
        <f>Tabell1[[#This Row],[TP]]/(Tabell1[[#This Row],[TP]]+Tabell1[[#This Row],[FN]])</f>
        <v>0.8087035358114234</v>
      </c>
      <c r="Q5766">
        <f>2*(Tabell1[[#This Row],[Recall]] * Tabell1[[#This Row],[Precision]]) / (Tabell1[[#This Row],[Recall]] + Tabell1[[#This Row],[Precision]])</f>
        <v>0.74364318466027512</v>
      </c>
      <c r="R5766">
        <v>892</v>
      </c>
      <c r="S5766">
        <v>597</v>
      </c>
      <c r="T5766">
        <v>404</v>
      </c>
      <c r="U5766">
        <v>211</v>
      </c>
    </row>
    <row r="5767" spans="1:21" x14ac:dyDescent="0.3">
      <c r="A5767" s="25" t="s">
        <v>20</v>
      </c>
      <c r="B5767" s="23" t="s">
        <v>33</v>
      </c>
      <c r="C5767" s="24" t="s">
        <v>38</v>
      </c>
      <c r="D5767" s="22" t="s">
        <v>27</v>
      </c>
      <c r="E5767" t="s">
        <v>28</v>
      </c>
      <c r="F5767" s="25" t="s">
        <v>30</v>
      </c>
      <c r="G5767" s="21" t="s">
        <v>29</v>
      </c>
      <c r="H5767" s="21" t="s">
        <v>29</v>
      </c>
      <c r="I5767" s="25" t="s">
        <v>25</v>
      </c>
      <c r="J5767" s="21" t="s">
        <v>29</v>
      </c>
      <c r="K5767" s="26">
        <v>3.76818776130676</v>
      </c>
      <c r="L5767" s="26">
        <v>1.05618119239807</v>
      </c>
      <c r="N5767">
        <f>(Tabell1[[#This Row],[TP]]+Tabell1[[#This Row],[TN]])/(Tabell1[[#This Row],[TP]]+Tabell1[[#This Row],[TN]]+Tabell1[[#This Row],[FP]]+Tabell1[[#This Row],[FN]])</f>
        <v>0.70674904942965777</v>
      </c>
      <c r="O5767">
        <f>Tabell1[[#This Row],[TP]]/(Tabell1[[#This Row],[TP]]+Tabell1[[#This Row],[FP]])</f>
        <v>0.6763425253991292</v>
      </c>
      <c r="P5767">
        <f>Tabell1[[#This Row],[TP]]/(Tabell1[[#This Row],[TP]]+Tabell1[[#This Row],[FN]])</f>
        <v>0.84496826835902084</v>
      </c>
      <c r="Q5767">
        <f>2*(Tabell1[[#This Row],[Recall]] * Tabell1[[#This Row],[Precision]]) / (Tabell1[[#This Row],[Recall]] + Tabell1[[#This Row],[Precision]])</f>
        <v>0.75130995566303904</v>
      </c>
      <c r="R5767">
        <v>932</v>
      </c>
      <c r="S5767">
        <v>555</v>
      </c>
      <c r="T5767">
        <v>446</v>
      </c>
      <c r="U5767">
        <v>171</v>
      </c>
    </row>
    <row r="5768" spans="1:21" x14ac:dyDescent="0.3">
      <c r="A5768" s="25" t="s">
        <v>20</v>
      </c>
      <c r="B5768" s="23" t="s">
        <v>33</v>
      </c>
      <c r="C5768" s="24" t="s">
        <v>38</v>
      </c>
      <c r="D5768" s="22" t="s">
        <v>27</v>
      </c>
      <c r="E5768" t="s">
        <v>28</v>
      </c>
      <c r="F5768" s="25" t="s">
        <v>30</v>
      </c>
      <c r="G5768" s="25" t="s">
        <v>26</v>
      </c>
      <c r="H5768" s="21" t="s">
        <v>29</v>
      </c>
      <c r="I5768" s="25" t="s">
        <v>25</v>
      </c>
      <c r="J5768" s="21" t="s">
        <v>29</v>
      </c>
      <c r="K5768" s="26">
        <v>3.7676818370818999</v>
      </c>
      <c r="L5768" s="26">
        <v>1.05222845077514</v>
      </c>
      <c r="N5768">
        <f>(Tabell1[[#This Row],[TP]]+Tabell1[[#This Row],[TN]])/(Tabell1[[#This Row],[TP]]+Tabell1[[#This Row],[TN]]+Tabell1[[#This Row],[FP]]+Tabell1[[#This Row],[FN]])</f>
        <v>0.70674904942965777</v>
      </c>
      <c r="O5768">
        <f>Tabell1[[#This Row],[TP]]/(Tabell1[[#This Row],[TP]]+Tabell1[[#This Row],[FP]])</f>
        <v>0.6763425253991292</v>
      </c>
      <c r="P5768">
        <f>Tabell1[[#This Row],[TP]]/(Tabell1[[#This Row],[TP]]+Tabell1[[#This Row],[FN]])</f>
        <v>0.84496826835902084</v>
      </c>
      <c r="Q5768">
        <f>2*(Tabell1[[#This Row],[Recall]] * Tabell1[[#This Row],[Precision]]) / (Tabell1[[#This Row],[Recall]] + Tabell1[[#This Row],[Precision]])</f>
        <v>0.75130995566303904</v>
      </c>
      <c r="R5768">
        <v>932</v>
      </c>
      <c r="S5768">
        <v>555</v>
      </c>
      <c r="T5768">
        <v>446</v>
      </c>
      <c r="U5768">
        <v>171</v>
      </c>
    </row>
    <row r="5769" spans="1:21" x14ac:dyDescent="0.3">
      <c r="A5769" s="21" t="s">
        <v>31</v>
      </c>
      <c r="B5769" s="21" t="s">
        <v>32</v>
      </c>
      <c r="C5769" s="23" t="s">
        <v>40</v>
      </c>
      <c r="D5769" s="22" t="s">
        <v>27</v>
      </c>
      <c r="E5769" t="s">
        <v>28</v>
      </c>
      <c r="F5769" s="25" t="s">
        <v>30</v>
      </c>
      <c r="G5769" s="21" t="s">
        <v>29</v>
      </c>
      <c r="H5769" s="25" t="s">
        <v>26</v>
      </c>
      <c r="I5769" s="25" t="s">
        <v>25</v>
      </c>
      <c r="J5769" s="21" t="s">
        <v>29</v>
      </c>
      <c r="K5769" s="26">
        <v>1.6057088375091499</v>
      </c>
      <c r="L5769" s="26">
        <v>6.0455322265625E-2</v>
      </c>
      <c r="N5769">
        <f>(Tabell1[[#This Row],[TP]]+Tabell1[[#This Row],[TN]])/(Tabell1[[#This Row],[TP]]+Tabell1[[#This Row],[TN]]+Tabell1[[#This Row],[FP]]+Tabell1[[#This Row],[FN]])</f>
        <v>0.70627376425855515</v>
      </c>
      <c r="O5769">
        <f>Tabell1[[#This Row],[TP]]/(Tabell1[[#This Row],[TP]]+Tabell1[[#This Row],[FP]])</f>
        <v>0.6701754385964912</v>
      </c>
      <c r="P5769">
        <f>Tabell1[[#This Row],[TP]]/(Tabell1[[#This Row],[TP]]+Tabell1[[#This Row],[FN]])</f>
        <v>0.86582048957388935</v>
      </c>
      <c r="Q5769">
        <f>2*(Tabell1[[#This Row],[Recall]] * Tabell1[[#This Row],[Precision]]) / (Tabell1[[#This Row],[Recall]] + Tabell1[[#This Row],[Precision]])</f>
        <v>0.75553797468354422</v>
      </c>
      <c r="R5769">
        <v>955</v>
      </c>
      <c r="S5769">
        <v>531</v>
      </c>
      <c r="T5769">
        <v>470</v>
      </c>
      <c r="U5769">
        <v>148</v>
      </c>
    </row>
    <row r="5770" spans="1:21" x14ac:dyDescent="0.3">
      <c r="A5770" s="25" t="s">
        <v>20</v>
      </c>
      <c r="B5770" s="23" t="s">
        <v>33</v>
      </c>
      <c r="C5770" s="24" t="s">
        <v>38</v>
      </c>
      <c r="D5770" s="22" t="s">
        <v>27</v>
      </c>
      <c r="E5770" t="s">
        <v>28</v>
      </c>
      <c r="F5770" s="19" t="s">
        <v>21</v>
      </c>
      <c r="G5770" s="25" t="s">
        <v>26</v>
      </c>
      <c r="H5770" s="25" t="s">
        <v>26</v>
      </c>
      <c r="I5770" s="21"/>
      <c r="J5770" s="21" t="s">
        <v>29</v>
      </c>
      <c r="K5770" s="26">
        <v>1.76828813552856</v>
      </c>
      <c r="L5770" s="26">
        <v>0.56446647644042902</v>
      </c>
      <c r="N5770">
        <f>(Tabell1[[#This Row],[TP]]+Tabell1[[#This Row],[TN]])/(Tabell1[[#This Row],[TP]]+Tabell1[[#This Row],[TN]]+Tabell1[[#This Row],[FP]]+Tabell1[[#This Row],[FN]])</f>
        <v>0.70627376425855515</v>
      </c>
      <c r="O5770">
        <f>Tabell1[[#This Row],[TP]]/(Tabell1[[#This Row],[TP]]+Tabell1[[#This Row],[FP]])</f>
        <v>0.68469154607768468</v>
      </c>
      <c r="P5770">
        <f>Tabell1[[#This Row],[TP]]/(Tabell1[[#This Row],[TP]]+Tabell1[[#This Row],[FN]])</f>
        <v>0.81504986400725299</v>
      </c>
      <c r="Q5770">
        <f>2*(Tabell1[[#This Row],[Recall]] * Tabell1[[#This Row],[Precision]]) / (Tabell1[[#This Row],[Recall]] + Tabell1[[#This Row],[Precision]])</f>
        <v>0.74420529801324498</v>
      </c>
      <c r="R5770">
        <v>899</v>
      </c>
      <c r="S5770">
        <v>587</v>
      </c>
      <c r="T5770">
        <v>414</v>
      </c>
      <c r="U5770">
        <v>204</v>
      </c>
    </row>
    <row r="5771" spans="1:21" x14ac:dyDescent="0.3">
      <c r="A5771" s="25" t="s">
        <v>20</v>
      </c>
      <c r="B5771" s="23" t="s">
        <v>33</v>
      </c>
      <c r="C5771" s="24" t="s">
        <v>38</v>
      </c>
      <c r="D5771" s="22" t="s">
        <v>27</v>
      </c>
      <c r="E5771" t="s">
        <v>28</v>
      </c>
      <c r="F5771" s="19" t="s">
        <v>21</v>
      </c>
      <c r="G5771" s="21" t="s">
        <v>29</v>
      </c>
      <c r="H5771" s="25" t="s">
        <v>26</v>
      </c>
      <c r="I5771" s="21"/>
      <c r="J5771" s="21" t="s">
        <v>29</v>
      </c>
      <c r="K5771" s="26">
        <v>1.7576043605804399</v>
      </c>
      <c r="L5771" s="26">
        <v>0.55548548698425204</v>
      </c>
      <c r="N5771">
        <f>(Tabell1[[#This Row],[TP]]+Tabell1[[#This Row],[TN]])/(Tabell1[[#This Row],[TP]]+Tabell1[[#This Row],[TN]]+Tabell1[[#This Row],[FP]]+Tabell1[[#This Row],[FN]])</f>
        <v>0.70627376425855515</v>
      </c>
      <c r="O5771">
        <f>Tabell1[[#This Row],[TP]]/(Tabell1[[#This Row],[TP]]+Tabell1[[#This Row],[FP]])</f>
        <v>0.68469154607768468</v>
      </c>
      <c r="P5771">
        <f>Tabell1[[#This Row],[TP]]/(Tabell1[[#This Row],[TP]]+Tabell1[[#This Row],[FN]])</f>
        <v>0.81504986400725299</v>
      </c>
      <c r="Q5771">
        <f>2*(Tabell1[[#This Row],[Recall]] * Tabell1[[#This Row],[Precision]]) / (Tabell1[[#This Row],[Recall]] + Tabell1[[#This Row],[Precision]])</f>
        <v>0.74420529801324498</v>
      </c>
      <c r="R5771">
        <v>899</v>
      </c>
      <c r="S5771">
        <v>587</v>
      </c>
      <c r="T5771">
        <v>414</v>
      </c>
      <c r="U5771">
        <v>204</v>
      </c>
    </row>
    <row r="5772" spans="1:21" x14ac:dyDescent="0.3">
      <c r="A5772" s="21" t="s">
        <v>31</v>
      </c>
      <c r="B5772" s="25" t="s">
        <v>22</v>
      </c>
      <c r="C5772" s="23" t="s">
        <v>40</v>
      </c>
      <c r="D5772" s="22" t="s">
        <v>27</v>
      </c>
      <c r="E5772" t="s">
        <v>28</v>
      </c>
      <c r="F5772" s="25" t="s">
        <v>30</v>
      </c>
      <c r="G5772" s="21" t="s">
        <v>29</v>
      </c>
      <c r="H5772" s="21" t="s">
        <v>29</v>
      </c>
      <c r="I5772" s="25" t="s">
        <v>25</v>
      </c>
      <c r="J5772" s="21" t="s">
        <v>29</v>
      </c>
      <c r="K5772" s="26">
        <v>1.5181527137756301</v>
      </c>
      <c r="L5772" s="26">
        <v>5.6622505187988198E-2</v>
      </c>
      <c r="N5772">
        <f>(Tabell1[[#This Row],[TP]]+Tabell1[[#This Row],[TN]])/(Tabell1[[#This Row],[TP]]+Tabell1[[#This Row],[TN]]+Tabell1[[#This Row],[FP]]+Tabell1[[#This Row],[FN]])</f>
        <v>0.70627376425855515</v>
      </c>
      <c r="O5772">
        <f>Tabell1[[#This Row],[TP]]/(Tabell1[[#This Row],[TP]]+Tabell1[[#This Row],[FP]])</f>
        <v>0.68754833720030939</v>
      </c>
      <c r="P5772">
        <f>Tabell1[[#This Row],[TP]]/(Tabell1[[#This Row],[TP]]+Tabell1[[#This Row],[FN]])</f>
        <v>0.80598368087035355</v>
      </c>
      <c r="Q5772">
        <f>2*(Tabell1[[#This Row],[Recall]] * Tabell1[[#This Row],[Precision]]) / (Tabell1[[#This Row],[Recall]] + Tabell1[[#This Row],[Precision]])</f>
        <v>0.74207011686143576</v>
      </c>
      <c r="R5772">
        <v>889</v>
      </c>
      <c r="S5772">
        <v>597</v>
      </c>
      <c r="T5772">
        <v>404</v>
      </c>
      <c r="U5772">
        <v>214</v>
      </c>
    </row>
    <row r="5773" spans="1:21" x14ac:dyDescent="0.3">
      <c r="A5773" s="25" t="s">
        <v>20</v>
      </c>
      <c r="B5773" s="23" t="s">
        <v>33</v>
      </c>
      <c r="C5773" s="23" t="s">
        <v>40</v>
      </c>
      <c r="D5773" s="22" t="s">
        <v>27</v>
      </c>
      <c r="E5773" t="s">
        <v>28</v>
      </c>
      <c r="F5773" s="25" t="s">
        <v>30</v>
      </c>
      <c r="G5773" s="21" t="s">
        <v>29</v>
      </c>
      <c r="H5773" s="21" t="s">
        <v>29</v>
      </c>
      <c r="I5773" s="25" t="s">
        <v>25</v>
      </c>
      <c r="J5773" s="21" t="s">
        <v>29</v>
      </c>
      <c r="K5773" s="26">
        <v>4.2911174297332701</v>
      </c>
      <c r="L5773" s="26">
        <v>1.1901772022247299</v>
      </c>
      <c r="N5773">
        <f>(Tabell1[[#This Row],[TP]]+Tabell1[[#This Row],[TN]])/(Tabell1[[#This Row],[TP]]+Tabell1[[#This Row],[TN]]+Tabell1[[#This Row],[FP]]+Tabell1[[#This Row],[FN]])</f>
        <v>0.70627376425855515</v>
      </c>
      <c r="O5773">
        <f>Tabell1[[#This Row],[TP]]/(Tabell1[[#This Row],[TP]]+Tabell1[[#This Row],[FP]])</f>
        <v>0.7990135635018496</v>
      </c>
      <c r="P5773">
        <f>Tabell1[[#This Row],[TP]]/(Tabell1[[#This Row],[TP]]+Tabell1[[#This Row],[FN]])</f>
        <v>0.58748866727107885</v>
      </c>
      <c r="Q5773">
        <f>2*(Tabell1[[#This Row],[Recall]] * Tabell1[[#This Row],[Precision]]) / (Tabell1[[#This Row],[Recall]] + Tabell1[[#This Row],[Precision]])</f>
        <v>0.67711598746081503</v>
      </c>
      <c r="R5773">
        <v>648</v>
      </c>
      <c r="S5773">
        <v>838</v>
      </c>
      <c r="T5773">
        <v>163</v>
      </c>
      <c r="U5773">
        <v>455</v>
      </c>
    </row>
    <row r="5774" spans="1:21" x14ac:dyDescent="0.3">
      <c r="A5774" s="21" t="s">
        <v>31</v>
      </c>
      <c r="B5774" s="23" t="s">
        <v>33</v>
      </c>
      <c r="C5774" s="23" t="s">
        <v>40</v>
      </c>
      <c r="D5774" s="22" t="s">
        <v>27</v>
      </c>
      <c r="E5774" t="s">
        <v>28</v>
      </c>
      <c r="F5774" s="19" t="s">
        <v>21</v>
      </c>
      <c r="G5774" s="25" t="s">
        <v>26</v>
      </c>
      <c r="H5774" s="21" t="s">
        <v>29</v>
      </c>
      <c r="I5774" s="21"/>
      <c r="J5774" s="21" t="s">
        <v>29</v>
      </c>
      <c r="K5774" s="26">
        <v>69.523983001708899</v>
      </c>
      <c r="L5774" s="26">
        <v>0.28088402748107899</v>
      </c>
      <c r="N5774">
        <f>(Tabell1[[#This Row],[TP]]+Tabell1[[#This Row],[TN]])/(Tabell1[[#This Row],[TP]]+Tabell1[[#This Row],[TN]]+Tabell1[[#This Row],[FP]]+Tabell1[[#This Row],[FN]])</f>
        <v>0.70579847908745252</v>
      </c>
      <c r="O5774">
        <f>Tabell1[[#This Row],[TP]]/(Tabell1[[#This Row],[TP]]+Tabell1[[#This Row],[FP]])</f>
        <v>0.67979197622585441</v>
      </c>
      <c r="P5774">
        <f>Tabell1[[#This Row],[TP]]/(Tabell1[[#This Row],[TP]]+Tabell1[[#This Row],[FN]])</f>
        <v>0.82955575702629192</v>
      </c>
      <c r="Q5774">
        <f>2*(Tabell1[[#This Row],[Recall]] * Tabell1[[#This Row],[Precision]]) / (Tabell1[[#This Row],[Recall]] + Tabell1[[#This Row],[Precision]])</f>
        <v>0.74724377296855859</v>
      </c>
      <c r="R5774">
        <v>915</v>
      </c>
      <c r="S5774">
        <v>570</v>
      </c>
      <c r="T5774">
        <v>431</v>
      </c>
      <c r="U5774">
        <v>188</v>
      </c>
    </row>
    <row r="5775" spans="1:21" x14ac:dyDescent="0.3">
      <c r="A5775" s="21" t="s">
        <v>31</v>
      </c>
      <c r="B5775" s="25" t="s">
        <v>22</v>
      </c>
      <c r="C5775" s="23" t="s">
        <v>40</v>
      </c>
      <c r="D5775" s="22" t="s">
        <v>27</v>
      </c>
      <c r="E5775" t="s">
        <v>28</v>
      </c>
      <c r="F5775" s="25" t="s">
        <v>30</v>
      </c>
      <c r="G5775" s="21" t="s">
        <v>29</v>
      </c>
      <c r="H5775" s="21" t="s">
        <v>29</v>
      </c>
      <c r="I5775" s="25" t="s">
        <v>25</v>
      </c>
      <c r="J5775" s="25" t="s">
        <v>26</v>
      </c>
      <c r="K5775" s="26">
        <v>6.2608916759490896</v>
      </c>
      <c r="L5775" s="26">
        <v>0.21342992782592701</v>
      </c>
      <c r="N5775">
        <f>(Tabell1[[#This Row],[TP]]+Tabell1[[#This Row],[TN]])/(Tabell1[[#This Row],[TP]]+Tabell1[[#This Row],[TN]]+Tabell1[[#This Row],[FP]]+Tabell1[[#This Row],[FN]])</f>
        <v>0.70532319391634979</v>
      </c>
      <c r="O5775">
        <f>Tabell1[[#This Row],[TP]]/(Tabell1[[#This Row],[TP]]+Tabell1[[#This Row],[FP]])</f>
        <v>0.67361610352264556</v>
      </c>
      <c r="P5775">
        <f>Tabell1[[#This Row],[TP]]/(Tabell1[[#This Row],[TP]]+Tabell1[[#This Row],[FN]])</f>
        <v>0.84950135992747056</v>
      </c>
      <c r="Q5775">
        <f>2*(Tabell1[[#This Row],[Recall]] * Tabell1[[#This Row],[Precision]]) / (Tabell1[[#This Row],[Recall]] + Tabell1[[#This Row],[Precision]])</f>
        <v>0.75140336808340025</v>
      </c>
      <c r="R5775">
        <v>937</v>
      </c>
      <c r="S5775">
        <v>547</v>
      </c>
      <c r="T5775">
        <v>454</v>
      </c>
      <c r="U5775">
        <v>166</v>
      </c>
    </row>
    <row r="5776" spans="1:21" x14ac:dyDescent="0.3">
      <c r="A5776" s="21" t="s">
        <v>31</v>
      </c>
      <c r="B5776" s="21" t="s">
        <v>32</v>
      </c>
      <c r="C5776" s="23" t="s">
        <v>40</v>
      </c>
      <c r="D5776" s="22" t="s">
        <v>27</v>
      </c>
      <c r="E5776" t="s">
        <v>28</v>
      </c>
      <c r="F5776" s="25" t="s">
        <v>30</v>
      </c>
      <c r="G5776" s="21" t="s">
        <v>29</v>
      </c>
      <c r="H5776" s="25" t="s">
        <v>26</v>
      </c>
      <c r="I5776" s="21"/>
      <c r="J5776" s="25" t="s">
        <v>26</v>
      </c>
      <c r="K5776" s="26">
        <v>7.0430955886840803</v>
      </c>
      <c r="L5776" s="26">
        <v>0.20397281646728499</v>
      </c>
      <c r="N5776">
        <f>(Tabell1[[#This Row],[TP]]+Tabell1[[#This Row],[TN]])/(Tabell1[[#This Row],[TP]]+Tabell1[[#This Row],[TN]]+Tabell1[[#This Row],[FP]]+Tabell1[[#This Row],[FN]])</f>
        <v>0.70484790874524716</v>
      </c>
      <c r="O5776">
        <f>Tabell1[[#This Row],[TP]]/(Tabell1[[#This Row],[TP]]+Tabell1[[#This Row],[FP]])</f>
        <v>0.67043847241867038</v>
      </c>
      <c r="P5776">
        <f>Tabell1[[#This Row],[TP]]/(Tabell1[[#This Row],[TP]]+Tabell1[[#This Row],[FN]])</f>
        <v>0.85947416137805988</v>
      </c>
      <c r="Q5776">
        <f>2*(Tabell1[[#This Row],[Recall]] * Tabell1[[#This Row],[Precision]]) / (Tabell1[[#This Row],[Recall]] + Tabell1[[#This Row],[Precision]])</f>
        <v>0.75327771156138257</v>
      </c>
      <c r="R5776">
        <v>948</v>
      </c>
      <c r="S5776">
        <v>535</v>
      </c>
      <c r="T5776">
        <v>466</v>
      </c>
      <c r="U5776">
        <v>155</v>
      </c>
    </row>
    <row r="5777" spans="1:21" x14ac:dyDescent="0.3">
      <c r="A5777" s="25" t="s">
        <v>20</v>
      </c>
      <c r="B5777" s="21" t="s">
        <v>32</v>
      </c>
      <c r="C5777" s="24" t="s">
        <v>38</v>
      </c>
      <c r="D5777" s="22" t="s">
        <v>27</v>
      </c>
      <c r="E5777" t="s">
        <v>28</v>
      </c>
      <c r="F5777" s="25" t="s">
        <v>30</v>
      </c>
      <c r="G5777" s="25" t="s">
        <v>26</v>
      </c>
      <c r="H5777" s="21" t="s">
        <v>29</v>
      </c>
      <c r="I5777" s="25" t="s">
        <v>25</v>
      </c>
      <c r="J5777" s="25" t="s">
        <v>26</v>
      </c>
      <c r="K5777" s="26">
        <v>3.4312281608581499</v>
      </c>
      <c r="L5777" s="26">
        <v>0.43986082077026301</v>
      </c>
      <c r="N5777">
        <f>(Tabell1[[#This Row],[TP]]+Tabell1[[#This Row],[TN]])/(Tabell1[[#This Row],[TP]]+Tabell1[[#This Row],[TN]]+Tabell1[[#This Row],[FP]]+Tabell1[[#This Row],[FN]])</f>
        <v>0.70484790874524716</v>
      </c>
      <c r="O5777">
        <f>Tabell1[[#This Row],[TP]]/(Tabell1[[#This Row],[TP]]+Tabell1[[#This Row],[FP]])</f>
        <v>0.68481595092024539</v>
      </c>
      <c r="P5777">
        <f>Tabell1[[#This Row],[TP]]/(Tabell1[[#This Row],[TP]]+Tabell1[[#This Row],[FN]])</f>
        <v>0.80961015412511328</v>
      </c>
      <c r="Q5777">
        <f>2*(Tabell1[[#This Row],[Recall]] * Tabell1[[#This Row],[Precision]]) / (Tabell1[[#This Row],[Recall]] + Tabell1[[#This Row],[Precision]])</f>
        <v>0.74200249272953889</v>
      </c>
      <c r="R5777">
        <v>893</v>
      </c>
      <c r="S5777">
        <v>590</v>
      </c>
      <c r="T5777">
        <v>411</v>
      </c>
      <c r="U5777">
        <v>210</v>
      </c>
    </row>
    <row r="5778" spans="1:21" x14ac:dyDescent="0.3">
      <c r="A5778" s="25" t="s">
        <v>20</v>
      </c>
      <c r="B5778" s="21" t="s">
        <v>32</v>
      </c>
      <c r="C5778" s="24" t="s">
        <v>38</v>
      </c>
      <c r="D5778" s="22" t="s">
        <v>27</v>
      </c>
      <c r="E5778" t="s">
        <v>28</v>
      </c>
      <c r="F5778" s="25" t="s">
        <v>30</v>
      </c>
      <c r="G5778" s="21" t="s">
        <v>29</v>
      </c>
      <c r="H5778" s="21" t="s">
        <v>29</v>
      </c>
      <c r="I5778" s="25" t="s">
        <v>25</v>
      </c>
      <c r="J5778" s="25" t="s">
        <v>26</v>
      </c>
      <c r="K5778" s="26">
        <v>3.4023170471191402</v>
      </c>
      <c r="L5778" s="26">
        <v>0.43562555313110302</v>
      </c>
      <c r="N5778">
        <f>(Tabell1[[#This Row],[TP]]+Tabell1[[#This Row],[TN]])/(Tabell1[[#This Row],[TP]]+Tabell1[[#This Row],[TN]]+Tabell1[[#This Row],[FP]]+Tabell1[[#This Row],[FN]])</f>
        <v>0.70484790874524716</v>
      </c>
      <c r="O5778">
        <f>Tabell1[[#This Row],[TP]]/(Tabell1[[#This Row],[TP]]+Tabell1[[#This Row],[FP]])</f>
        <v>0.68481595092024539</v>
      </c>
      <c r="P5778">
        <f>Tabell1[[#This Row],[TP]]/(Tabell1[[#This Row],[TP]]+Tabell1[[#This Row],[FN]])</f>
        <v>0.80961015412511328</v>
      </c>
      <c r="Q5778">
        <f>2*(Tabell1[[#This Row],[Recall]] * Tabell1[[#This Row],[Precision]]) / (Tabell1[[#This Row],[Recall]] + Tabell1[[#This Row],[Precision]])</f>
        <v>0.74200249272953889</v>
      </c>
      <c r="R5778">
        <v>893</v>
      </c>
      <c r="S5778">
        <v>590</v>
      </c>
      <c r="T5778">
        <v>411</v>
      </c>
      <c r="U5778">
        <v>210</v>
      </c>
    </row>
    <row r="5779" spans="1:21" x14ac:dyDescent="0.3">
      <c r="A5779" s="21" t="s">
        <v>31</v>
      </c>
      <c r="B5779" s="23" t="s">
        <v>33</v>
      </c>
      <c r="C5779" s="23" t="s">
        <v>40</v>
      </c>
      <c r="D5779" s="22" t="s">
        <v>27</v>
      </c>
      <c r="E5779" t="s">
        <v>28</v>
      </c>
      <c r="F5779" s="25" t="s">
        <v>30</v>
      </c>
      <c r="G5779" s="21" t="s">
        <v>29</v>
      </c>
      <c r="H5779" s="25" t="s">
        <v>26</v>
      </c>
      <c r="I5779" s="25" t="s">
        <v>25</v>
      </c>
      <c r="J5779" s="25" t="s">
        <v>26</v>
      </c>
      <c r="K5779" s="26">
        <v>230.10781168937601</v>
      </c>
      <c r="L5779" s="26">
        <v>1.3970241546630799</v>
      </c>
      <c r="N5779">
        <f>(Tabell1[[#This Row],[TP]]+Tabell1[[#This Row],[TN]])/(Tabell1[[#This Row],[TP]]+Tabell1[[#This Row],[TN]]+Tabell1[[#This Row],[FP]]+Tabell1[[#This Row],[FN]])</f>
        <v>0.70437262357414454</v>
      </c>
      <c r="O5779">
        <f>Tabell1[[#This Row],[TP]]/(Tabell1[[#This Row],[TP]]+Tabell1[[#This Row],[FP]])</f>
        <v>0.67240143369175631</v>
      </c>
      <c r="P5779">
        <f>Tabell1[[#This Row],[TP]]/(Tabell1[[#This Row],[TP]]+Tabell1[[#This Row],[FN]])</f>
        <v>0.85040797824116043</v>
      </c>
      <c r="Q5779">
        <f>2*(Tabell1[[#This Row],[Recall]] * Tabell1[[#This Row],[Precision]]) / (Tabell1[[#This Row],[Recall]] + Tabell1[[#This Row],[Precision]])</f>
        <v>0.75100080064051244</v>
      </c>
      <c r="R5779">
        <v>938</v>
      </c>
      <c r="S5779">
        <v>544</v>
      </c>
      <c r="T5779">
        <v>457</v>
      </c>
      <c r="U5779">
        <v>165</v>
      </c>
    </row>
    <row r="5780" spans="1:21" x14ac:dyDescent="0.3">
      <c r="A5780" s="21" t="s">
        <v>31</v>
      </c>
      <c r="B5780" s="23" t="s">
        <v>33</v>
      </c>
      <c r="C5780" s="23" t="s">
        <v>40</v>
      </c>
      <c r="D5780" s="22" t="s">
        <v>27</v>
      </c>
      <c r="E5780" t="s">
        <v>28</v>
      </c>
      <c r="F5780" s="19" t="s">
        <v>21</v>
      </c>
      <c r="G5780" s="21" t="s">
        <v>29</v>
      </c>
      <c r="H5780" s="21" t="s">
        <v>29</v>
      </c>
      <c r="I5780" s="21"/>
      <c r="J5780" s="21" t="s">
        <v>29</v>
      </c>
      <c r="K5780" s="26">
        <v>69.290449380874605</v>
      </c>
      <c r="L5780" s="26">
        <v>0.281248569488525</v>
      </c>
      <c r="N5780">
        <f>(Tabell1[[#This Row],[TP]]+Tabell1[[#This Row],[TN]])/(Tabell1[[#This Row],[TP]]+Tabell1[[#This Row],[TN]]+Tabell1[[#This Row],[FP]]+Tabell1[[#This Row],[FN]])</f>
        <v>0.70437262357414454</v>
      </c>
      <c r="O5780">
        <f>Tabell1[[#This Row],[TP]]/(Tabell1[[#This Row],[TP]]+Tabell1[[#This Row],[FP]])</f>
        <v>0.67516387472687545</v>
      </c>
      <c r="P5780">
        <f>Tabell1[[#This Row],[TP]]/(Tabell1[[#This Row],[TP]]+Tabell1[[#This Row],[FN]])</f>
        <v>0.84043517679057111</v>
      </c>
      <c r="Q5780">
        <f>2*(Tabell1[[#This Row],[Recall]] * Tabell1[[#This Row],[Precision]]) / (Tabell1[[#This Row],[Recall]] + Tabell1[[#This Row],[Precision]])</f>
        <v>0.7487883683360258</v>
      </c>
      <c r="R5780">
        <v>927</v>
      </c>
      <c r="S5780">
        <v>555</v>
      </c>
      <c r="T5780">
        <v>446</v>
      </c>
      <c r="U5780">
        <v>176</v>
      </c>
    </row>
    <row r="5781" spans="1:21" x14ac:dyDescent="0.3">
      <c r="A5781" s="25" t="s">
        <v>20</v>
      </c>
      <c r="B5781" s="23" t="s">
        <v>33</v>
      </c>
      <c r="C5781" s="23" t="s">
        <v>40</v>
      </c>
      <c r="D5781" s="22" t="s">
        <v>27</v>
      </c>
      <c r="E5781" t="s">
        <v>28</v>
      </c>
      <c r="F5781" s="25" t="s">
        <v>30</v>
      </c>
      <c r="G5781" s="25" t="s">
        <v>26</v>
      </c>
      <c r="H5781" s="21" t="s">
        <v>29</v>
      </c>
      <c r="I5781" s="25" t="s">
        <v>25</v>
      </c>
      <c r="J5781" s="21" t="s">
        <v>29</v>
      </c>
      <c r="K5781" s="26">
        <v>4.2263925075530997</v>
      </c>
      <c r="L5781" s="26">
        <v>1.1654815673828101</v>
      </c>
      <c r="N5781">
        <f>(Tabell1[[#This Row],[TP]]+Tabell1[[#This Row],[TN]])/(Tabell1[[#This Row],[TP]]+Tabell1[[#This Row],[TN]]+Tabell1[[#This Row],[FP]]+Tabell1[[#This Row],[FN]])</f>
        <v>0.70389733840304181</v>
      </c>
      <c r="O5781">
        <f>Tabell1[[#This Row],[TP]]/(Tabell1[[#This Row],[TP]]+Tabell1[[#This Row],[FP]])</f>
        <v>0.77210884353741494</v>
      </c>
      <c r="P5781">
        <f>Tabell1[[#This Row],[TP]]/(Tabell1[[#This Row],[TP]]+Tabell1[[#This Row],[FN]])</f>
        <v>0.6174070716228468</v>
      </c>
      <c r="Q5781">
        <f>2*(Tabell1[[#This Row],[Recall]] * Tabell1[[#This Row],[Precision]]) / (Tabell1[[#This Row],[Recall]] + Tabell1[[#This Row],[Precision]])</f>
        <v>0.68614609571788421</v>
      </c>
      <c r="R5781">
        <v>681</v>
      </c>
      <c r="S5781">
        <v>800</v>
      </c>
      <c r="T5781">
        <v>201</v>
      </c>
      <c r="U5781">
        <v>422</v>
      </c>
    </row>
    <row r="5782" spans="1:21" x14ac:dyDescent="0.3">
      <c r="A5782" s="25" t="s">
        <v>20</v>
      </c>
      <c r="B5782" s="23" t="s">
        <v>33</v>
      </c>
      <c r="C5782" s="24" t="s">
        <v>38</v>
      </c>
      <c r="D5782" s="22" t="s">
        <v>27</v>
      </c>
      <c r="E5782" t="s">
        <v>28</v>
      </c>
      <c r="F5782" s="25" t="s">
        <v>30</v>
      </c>
      <c r="G5782" s="25" t="s">
        <v>26</v>
      </c>
      <c r="H5782" s="25" t="s">
        <v>26</v>
      </c>
      <c r="I5782" s="25" t="s">
        <v>25</v>
      </c>
      <c r="J5782" s="21" t="s">
        <v>29</v>
      </c>
      <c r="K5782" s="26">
        <v>3.8899462223052899</v>
      </c>
      <c r="L5782" s="26">
        <v>1.07909059524536</v>
      </c>
      <c r="N5782">
        <f>(Tabell1[[#This Row],[TP]]+Tabell1[[#This Row],[TN]])/(Tabell1[[#This Row],[TP]]+Tabell1[[#This Row],[TN]]+Tabell1[[#This Row],[FP]]+Tabell1[[#This Row],[FN]])</f>
        <v>0.70342205323193918</v>
      </c>
      <c r="O5782">
        <f>Tabell1[[#This Row],[TP]]/(Tabell1[[#This Row],[TP]]+Tabell1[[#This Row],[FP]])</f>
        <v>0.673174258857556</v>
      </c>
      <c r="P5782">
        <f>Tabell1[[#This Row],[TP]]/(Tabell1[[#This Row],[TP]]+Tabell1[[#This Row],[FN]])</f>
        <v>0.84406165004533096</v>
      </c>
      <c r="Q5782">
        <f>2*(Tabell1[[#This Row],[Recall]] * Tabell1[[#This Row],[Precision]]) / (Tabell1[[#This Row],[Recall]] + Tabell1[[#This Row],[Precision]])</f>
        <v>0.74899436846339495</v>
      </c>
      <c r="R5782">
        <v>931</v>
      </c>
      <c r="S5782">
        <v>549</v>
      </c>
      <c r="T5782">
        <v>452</v>
      </c>
      <c r="U5782">
        <v>172</v>
      </c>
    </row>
    <row r="5783" spans="1:21" x14ac:dyDescent="0.3">
      <c r="A5783" s="25" t="s">
        <v>20</v>
      </c>
      <c r="B5783" s="23" t="s">
        <v>33</v>
      </c>
      <c r="C5783" s="24" t="s">
        <v>38</v>
      </c>
      <c r="D5783" s="22" t="s">
        <v>27</v>
      </c>
      <c r="E5783" t="s">
        <v>28</v>
      </c>
      <c r="F5783" s="25" t="s">
        <v>30</v>
      </c>
      <c r="G5783" s="21" t="s">
        <v>29</v>
      </c>
      <c r="H5783" s="25" t="s">
        <v>26</v>
      </c>
      <c r="I5783" s="25" t="s">
        <v>25</v>
      </c>
      <c r="J5783" s="21" t="s">
        <v>29</v>
      </c>
      <c r="K5783" s="26">
        <v>3.8426868915557799</v>
      </c>
      <c r="L5783" s="26">
        <v>1.0865938663482599</v>
      </c>
      <c r="N5783">
        <f>(Tabell1[[#This Row],[TP]]+Tabell1[[#This Row],[TN]])/(Tabell1[[#This Row],[TP]]+Tabell1[[#This Row],[TN]]+Tabell1[[#This Row],[FP]]+Tabell1[[#This Row],[FN]])</f>
        <v>0.70342205323193918</v>
      </c>
      <c r="O5783">
        <f>Tabell1[[#This Row],[TP]]/(Tabell1[[#This Row],[TP]]+Tabell1[[#This Row],[FP]])</f>
        <v>0.673174258857556</v>
      </c>
      <c r="P5783">
        <f>Tabell1[[#This Row],[TP]]/(Tabell1[[#This Row],[TP]]+Tabell1[[#This Row],[FN]])</f>
        <v>0.84406165004533096</v>
      </c>
      <c r="Q5783">
        <f>2*(Tabell1[[#This Row],[Recall]] * Tabell1[[#This Row],[Precision]]) / (Tabell1[[#This Row],[Recall]] + Tabell1[[#This Row],[Precision]])</f>
        <v>0.74899436846339495</v>
      </c>
      <c r="R5783">
        <v>931</v>
      </c>
      <c r="S5783">
        <v>549</v>
      </c>
      <c r="T5783">
        <v>452</v>
      </c>
      <c r="U5783">
        <v>172</v>
      </c>
    </row>
    <row r="5784" spans="1:21" x14ac:dyDescent="0.3">
      <c r="A5784" s="25" t="s">
        <v>20</v>
      </c>
      <c r="B5784" s="23" t="s">
        <v>33</v>
      </c>
      <c r="C5784" s="25" t="s">
        <v>36</v>
      </c>
      <c r="D5784" s="22" t="s">
        <v>27</v>
      </c>
      <c r="E5784" t="s">
        <v>28</v>
      </c>
      <c r="F5784" s="19" t="s">
        <v>21</v>
      </c>
      <c r="G5784" s="21" t="s">
        <v>29</v>
      </c>
      <c r="H5784" s="21" t="s">
        <v>29</v>
      </c>
      <c r="I5784" s="25" t="s">
        <v>25</v>
      </c>
      <c r="J5784" s="25" t="s">
        <v>26</v>
      </c>
      <c r="K5784" s="26">
        <v>1.28764224052429</v>
      </c>
      <c r="L5784" s="26">
        <v>0.37327480316162098</v>
      </c>
      <c r="N5784">
        <f>(Tabell1[[#This Row],[TP]]+Tabell1[[#This Row],[TN]])/(Tabell1[[#This Row],[TP]]+Tabell1[[#This Row],[TN]]+Tabell1[[#This Row],[FP]]+Tabell1[[#This Row],[FN]])</f>
        <v>0.70247148288973382</v>
      </c>
      <c r="O5784">
        <f>Tabell1[[#This Row],[TP]]/(Tabell1[[#This Row],[TP]]+Tabell1[[#This Row],[FP]])</f>
        <v>0.66346812885538042</v>
      </c>
      <c r="P5784">
        <f>Tabell1[[#This Row],[TP]]/(Tabell1[[#This Row],[TP]]+Tabell1[[#This Row],[FN]])</f>
        <v>0.87760652765185854</v>
      </c>
      <c r="Q5784">
        <f>2*(Tabell1[[#This Row],[Recall]] * Tabell1[[#This Row],[Precision]]) / (Tabell1[[#This Row],[Recall]] + Tabell1[[#This Row],[Precision]])</f>
        <v>0.75565964090554261</v>
      </c>
      <c r="R5784">
        <v>968</v>
      </c>
      <c r="S5784">
        <v>510</v>
      </c>
      <c r="T5784">
        <v>491</v>
      </c>
      <c r="U5784">
        <v>135</v>
      </c>
    </row>
    <row r="5785" spans="1:21" x14ac:dyDescent="0.3">
      <c r="A5785" s="25" t="s">
        <v>20</v>
      </c>
      <c r="B5785" s="23" t="s">
        <v>33</v>
      </c>
      <c r="C5785" s="25" t="s">
        <v>36</v>
      </c>
      <c r="D5785" s="22" t="s">
        <v>27</v>
      </c>
      <c r="E5785" t="s">
        <v>28</v>
      </c>
      <c r="F5785" s="19" t="s">
        <v>21</v>
      </c>
      <c r="G5785" s="25" t="s">
        <v>26</v>
      </c>
      <c r="H5785" s="21" t="s">
        <v>29</v>
      </c>
      <c r="I5785" s="25" t="s">
        <v>25</v>
      </c>
      <c r="J5785" s="25" t="s">
        <v>26</v>
      </c>
      <c r="K5785" s="26">
        <v>1.2417366504669101</v>
      </c>
      <c r="L5785" s="26">
        <v>0.359082221984863</v>
      </c>
      <c r="N5785">
        <f>(Tabell1[[#This Row],[TP]]+Tabell1[[#This Row],[TN]])/(Tabell1[[#This Row],[TP]]+Tabell1[[#This Row],[TN]]+Tabell1[[#This Row],[FP]]+Tabell1[[#This Row],[FN]])</f>
        <v>0.70247148288973382</v>
      </c>
      <c r="O5785">
        <f>Tabell1[[#This Row],[TP]]/(Tabell1[[#This Row],[TP]]+Tabell1[[#This Row],[FP]])</f>
        <v>0.66346812885538042</v>
      </c>
      <c r="P5785">
        <f>Tabell1[[#This Row],[TP]]/(Tabell1[[#This Row],[TP]]+Tabell1[[#This Row],[FN]])</f>
        <v>0.87760652765185854</v>
      </c>
      <c r="Q5785">
        <f>2*(Tabell1[[#This Row],[Recall]] * Tabell1[[#This Row],[Precision]]) / (Tabell1[[#This Row],[Recall]] + Tabell1[[#This Row],[Precision]])</f>
        <v>0.75565964090554261</v>
      </c>
      <c r="R5785">
        <v>968</v>
      </c>
      <c r="S5785">
        <v>510</v>
      </c>
      <c r="T5785">
        <v>491</v>
      </c>
      <c r="U5785">
        <v>135</v>
      </c>
    </row>
    <row r="5786" spans="1:21" x14ac:dyDescent="0.3">
      <c r="A5786" s="25" t="s">
        <v>20</v>
      </c>
      <c r="B5786" s="23" t="s">
        <v>33</v>
      </c>
      <c r="C5786" s="23" t="s">
        <v>40</v>
      </c>
      <c r="D5786" s="22" t="s">
        <v>27</v>
      </c>
      <c r="E5786" t="s">
        <v>28</v>
      </c>
      <c r="F5786" s="25" t="s">
        <v>30</v>
      </c>
      <c r="G5786" s="25" t="s">
        <v>26</v>
      </c>
      <c r="H5786" s="25" t="s">
        <v>26</v>
      </c>
      <c r="I5786" s="25" t="s">
        <v>25</v>
      </c>
      <c r="J5786" s="21" t="s">
        <v>29</v>
      </c>
      <c r="K5786" s="26">
        <v>4.7196404933929399</v>
      </c>
      <c r="L5786" s="26">
        <v>1.2730019092559799</v>
      </c>
      <c r="N5786">
        <f>(Tabell1[[#This Row],[TP]]+Tabell1[[#This Row],[TN]])/(Tabell1[[#This Row],[TP]]+Tabell1[[#This Row],[TN]]+Tabell1[[#This Row],[FP]]+Tabell1[[#This Row],[FN]])</f>
        <v>0.70247148288973382</v>
      </c>
      <c r="O5786">
        <f>Tabell1[[#This Row],[TP]]/(Tabell1[[#This Row],[TP]]+Tabell1[[#This Row],[FP]])</f>
        <v>0.77445339470655927</v>
      </c>
      <c r="P5786">
        <f>Tabell1[[#This Row],[TP]]/(Tabell1[[#This Row],[TP]]+Tabell1[[#This Row],[FN]])</f>
        <v>0.61015412511332734</v>
      </c>
      <c r="Q5786">
        <f>2*(Tabell1[[#This Row],[Recall]] * Tabell1[[#This Row],[Precision]]) / (Tabell1[[#This Row],[Recall]] + Tabell1[[#This Row],[Precision]])</f>
        <v>0.68255578093306291</v>
      </c>
      <c r="R5786">
        <v>673</v>
      </c>
      <c r="S5786">
        <v>805</v>
      </c>
      <c r="T5786">
        <v>196</v>
      </c>
      <c r="U5786">
        <v>430</v>
      </c>
    </row>
    <row r="5787" spans="1:21" x14ac:dyDescent="0.3">
      <c r="A5787" s="25" t="s">
        <v>20</v>
      </c>
      <c r="B5787" s="25" t="s">
        <v>22</v>
      </c>
      <c r="C5787" s="24" t="s">
        <v>38</v>
      </c>
      <c r="D5787" s="22" t="s">
        <v>27</v>
      </c>
      <c r="E5787" t="s">
        <v>28</v>
      </c>
      <c r="F5787" s="25" t="s">
        <v>30</v>
      </c>
      <c r="G5787" s="25" t="s">
        <v>26</v>
      </c>
      <c r="H5787" s="25" t="s">
        <v>26</v>
      </c>
      <c r="I5787" s="21"/>
      <c r="J5787" s="25" t="s">
        <v>26</v>
      </c>
      <c r="K5787" s="26">
        <v>3.1209342479705802</v>
      </c>
      <c r="L5787" s="26">
        <v>0.79946017265319802</v>
      </c>
      <c r="N5787">
        <f>(Tabell1[[#This Row],[TP]]+Tabell1[[#This Row],[TN]])/(Tabell1[[#This Row],[TP]]+Tabell1[[#This Row],[TN]]+Tabell1[[#This Row],[FP]]+Tabell1[[#This Row],[FN]])</f>
        <v>0.7019961977186312</v>
      </c>
      <c r="O5787">
        <f>Tabell1[[#This Row],[TP]]/(Tabell1[[#This Row],[TP]]+Tabell1[[#This Row],[FP]])</f>
        <v>0.66927453769559031</v>
      </c>
      <c r="P5787">
        <f>Tabell1[[#This Row],[TP]]/(Tabell1[[#This Row],[TP]]+Tabell1[[#This Row],[FN]])</f>
        <v>0.85312783318223029</v>
      </c>
      <c r="Q5787">
        <f>2*(Tabell1[[#This Row],[Recall]] * Tabell1[[#This Row],[Precision]]) / (Tabell1[[#This Row],[Recall]] + Tabell1[[#This Row],[Precision]])</f>
        <v>0.75009964129135109</v>
      </c>
      <c r="R5787">
        <v>941</v>
      </c>
      <c r="S5787">
        <v>536</v>
      </c>
      <c r="T5787">
        <v>465</v>
      </c>
      <c r="U5787">
        <v>162</v>
      </c>
    </row>
    <row r="5788" spans="1:21" x14ac:dyDescent="0.3">
      <c r="A5788" s="25" t="s">
        <v>20</v>
      </c>
      <c r="B5788" s="25" t="s">
        <v>22</v>
      </c>
      <c r="C5788" s="24" t="s">
        <v>38</v>
      </c>
      <c r="D5788" s="22" t="s">
        <v>27</v>
      </c>
      <c r="E5788" t="s">
        <v>28</v>
      </c>
      <c r="F5788" s="25" t="s">
        <v>30</v>
      </c>
      <c r="G5788" s="21" t="s">
        <v>29</v>
      </c>
      <c r="H5788" s="25" t="s">
        <v>26</v>
      </c>
      <c r="I5788" s="21"/>
      <c r="J5788" s="25" t="s">
        <v>26</v>
      </c>
      <c r="K5788" s="26">
        <v>3.1094260215759202</v>
      </c>
      <c r="L5788" s="26">
        <v>0.79989695549011197</v>
      </c>
      <c r="N5788">
        <f>(Tabell1[[#This Row],[TP]]+Tabell1[[#This Row],[TN]])/(Tabell1[[#This Row],[TP]]+Tabell1[[#This Row],[TN]]+Tabell1[[#This Row],[FP]]+Tabell1[[#This Row],[FN]])</f>
        <v>0.7019961977186312</v>
      </c>
      <c r="O5788">
        <f>Tabell1[[#This Row],[TP]]/(Tabell1[[#This Row],[TP]]+Tabell1[[#This Row],[FP]])</f>
        <v>0.66927453769559031</v>
      </c>
      <c r="P5788">
        <f>Tabell1[[#This Row],[TP]]/(Tabell1[[#This Row],[TP]]+Tabell1[[#This Row],[FN]])</f>
        <v>0.85312783318223029</v>
      </c>
      <c r="Q5788">
        <f>2*(Tabell1[[#This Row],[Recall]] * Tabell1[[#This Row],[Precision]]) / (Tabell1[[#This Row],[Recall]] + Tabell1[[#This Row],[Precision]])</f>
        <v>0.75009964129135109</v>
      </c>
      <c r="R5788">
        <v>941</v>
      </c>
      <c r="S5788">
        <v>536</v>
      </c>
      <c r="T5788">
        <v>465</v>
      </c>
      <c r="U5788">
        <v>162</v>
      </c>
    </row>
    <row r="5789" spans="1:21" x14ac:dyDescent="0.3">
      <c r="A5789" s="25" t="s">
        <v>20</v>
      </c>
      <c r="B5789" s="21" t="s">
        <v>32</v>
      </c>
      <c r="C5789" s="25" t="s">
        <v>36</v>
      </c>
      <c r="D5789" s="22" t="s">
        <v>27</v>
      </c>
      <c r="E5789" t="s">
        <v>28</v>
      </c>
      <c r="F5789" s="19" t="s">
        <v>21</v>
      </c>
      <c r="G5789" s="25" t="s">
        <v>26</v>
      </c>
      <c r="H5789" s="25" t="s">
        <v>26</v>
      </c>
      <c r="I5789" s="21"/>
      <c r="J5789" s="25" t="s">
        <v>26</v>
      </c>
      <c r="K5789" s="26">
        <v>1.1469705104827801</v>
      </c>
      <c r="L5789" s="26">
        <v>0.24235987663269001</v>
      </c>
      <c r="N5789">
        <f>(Tabell1[[#This Row],[TP]]+Tabell1[[#This Row],[TN]])/(Tabell1[[#This Row],[TP]]+Tabell1[[#This Row],[TN]]+Tabell1[[#This Row],[FP]]+Tabell1[[#This Row],[FN]])</f>
        <v>0.7019961977186312</v>
      </c>
      <c r="O5789">
        <f>Tabell1[[#This Row],[TP]]/(Tabell1[[#This Row],[TP]]+Tabell1[[#This Row],[FP]])</f>
        <v>0.66975748930099854</v>
      </c>
      <c r="P5789">
        <f>Tabell1[[#This Row],[TP]]/(Tabell1[[#This Row],[TP]]+Tabell1[[#This Row],[FN]])</f>
        <v>0.85131459655485042</v>
      </c>
      <c r="Q5789">
        <f>2*(Tabell1[[#This Row],[Recall]] * Tabell1[[#This Row],[Precision]]) / (Tabell1[[#This Row],[Recall]] + Tabell1[[#This Row],[Precision]])</f>
        <v>0.74970059880239526</v>
      </c>
      <c r="R5789">
        <v>939</v>
      </c>
      <c r="S5789">
        <v>538</v>
      </c>
      <c r="T5789">
        <v>463</v>
      </c>
      <c r="U5789">
        <v>164</v>
      </c>
    </row>
    <row r="5790" spans="1:21" x14ac:dyDescent="0.3">
      <c r="A5790" s="25" t="s">
        <v>20</v>
      </c>
      <c r="B5790" s="21" t="s">
        <v>32</v>
      </c>
      <c r="C5790" s="25" t="s">
        <v>36</v>
      </c>
      <c r="D5790" s="22" t="s">
        <v>27</v>
      </c>
      <c r="E5790" t="s">
        <v>28</v>
      </c>
      <c r="F5790" s="19" t="s">
        <v>21</v>
      </c>
      <c r="G5790" s="21" t="s">
        <v>29</v>
      </c>
      <c r="H5790" s="25" t="s">
        <v>26</v>
      </c>
      <c r="I5790" s="21"/>
      <c r="J5790" s="25" t="s">
        <v>26</v>
      </c>
      <c r="K5790" s="26">
        <v>1.09905576705932</v>
      </c>
      <c r="L5790" s="26">
        <v>0.24634528160095201</v>
      </c>
      <c r="N5790">
        <f>(Tabell1[[#This Row],[TP]]+Tabell1[[#This Row],[TN]])/(Tabell1[[#This Row],[TP]]+Tabell1[[#This Row],[TN]]+Tabell1[[#This Row],[FP]]+Tabell1[[#This Row],[FN]])</f>
        <v>0.7019961977186312</v>
      </c>
      <c r="O5790">
        <f>Tabell1[[#This Row],[TP]]/(Tabell1[[#This Row],[TP]]+Tabell1[[#This Row],[FP]])</f>
        <v>0.66975748930099854</v>
      </c>
      <c r="P5790">
        <f>Tabell1[[#This Row],[TP]]/(Tabell1[[#This Row],[TP]]+Tabell1[[#This Row],[FN]])</f>
        <v>0.85131459655485042</v>
      </c>
      <c r="Q5790">
        <f>2*(Tabell1[[#This Row],[Recall]] * Tabell1[[#This Row],[Precision]]) / (Tabell1[[#This Row],[Recall]] + Tabell1[[#This Row],[Precision]])</f>
        <v>0.74970059880239526</v>
      </c>
      <c r="R5790">
        <v>939</v>
      </c>
      <c r="S5790">
        <v>538</v>
      </c>
      <c r="T5790">
        <v>463</v>
      </c>
      <c r="U5790">
        <v>164</v>
      </c>
    </row>
    <row r="5791" spans="1:21" x14ac:dyDescent="0.3">
      <c r="A5791" s="25" t="s">
        <v>20</v>
      </c>
      <c r="B5791" s="21" t="s">
        <v>32</v>
      </c>
      <c r="C5791" s="24" t="s">
        <v>38</v>
      </c>
      <c r="D5791" s="22" t="s">
        <v>27</v>
      </c>
      <c r="E5791" t="s">
        <v>28</v>
      </c>
      <c r="F5791" s="19" t="s">
        <v>21</v>
      </c>
      <c r="G5791" s="21" t="s">
        <v>29</v>
      </c>
      <c r="H5791" s="21" t="s">
        <v>29</v>
      </c>
      <c r="I5791" s="21"/>
      <c r="J5791" s="25" t="s">
        <v>26</v>
      </c>
      <c r="K5791" s="26">
        <v>1.4118130207061701</v>
      </c>
      <c r="L5791" s="26">
        <v>0.27925753593444802</v>
      </c>
      <c r="N5791">
        <f>(Tabell1[[#This Row],[TP]]+Tabell1[[#This Row],[TN]])/(Tabell1[[#This Row],[TP]]+Tabell1[[#This Row],[TN]]+Tabell1[[#This Row],[FP]]+Tabell1[[#This Row],[FN]])</f>
        <v>0.70152091254752846</v>
      </c>
      <c r="O5791">
        <f>Tabell1[[#This Row],[TP]]/(Tabell1[[#This Row],[TP]]+Tabell1[[#This Row],[FP]])</f>
        <v>0.68894192521877484</v>
      </c>
      <c r="P5791">
        <f>Tabell1[[#This Row],[TP]]/(Tabell1[[#This Row],[TP]]+Tabell1[[#This Row],[FN]])</f>
        <v>0.78513145965548503</v>
      </c>
      <c r="Q5791">
        <f>2*(Tabell1[[#This Row],[Recall]] * Tabell1[[#This Row],[Precision]]) / (Tabell1[[#This Row],[Recall]] + Tabell1[[#This Row],[Precision]])</f>
        <v>0.73389830508474585</v>
      </c>
      <c r="R5791">
        <v>866</v>
      </c>
      <c r="S5791">
        <v>610</v>
      </c>
      <c r="T5791">
        <v>391</v>
      </c>
      <c r="U5791">
        <v>237</v>
      </c>
    </row>
    <row r="5792" spans="1:21" x14ac:dyDescent="0.3">
      <c r="A5792" s="25" t="s">
        <v>20</v>
      </c>
      <c r="B5792" s="21" t="s">
        <v>32</v>
      </c>
      <c r="C5792" s="24" t="s">
        <v>38</v>
      </c>
      <c r="D5792" s="22" t="s">
        <v>27</v>
      </c>
      <c r="E5792" t="s">
        <v>28</v>
      </c>
      <c r="F5792" s="19" t="s">
        <v>21</v>
      </c>
      <c r="G5792" s="25" t="s">
        <v>26</v>
      </c>
      <c r="H5792" s="21" t="s">
        <v>29</v>
      </c>
      <c r="I5792" s="21"/>
      <c r="J5792" s="25" t="s">
        <v>26</v>
      </c>
      <c r="K5792" s="26">
        <v>1.36611151695251</v>
      </c>
      <c r="L5792" s="26">
        <v>0.28077602386474598</v>
      </c>
      <c r="N5792">
        <f>(Tabell1[[#This Row],[TP]]+Tabell1[[#This Row],[TN]])/(Tabell1[[#This Row],[TP]]+Tabell1[[#This Row],[TN]]+Tabell1[[#This Row],[FP]]+Tabell1[[#This Row],[FN]])</f>
        <v>0.70152091254752846</v>
      </c>
      <c r="O5792">
        <f>Tabell1[[#This Row],[TP]]/(Tabell1[[#This Row],[TP]]+Tabell1[[#This Row],[FP]])</f>
        <v>0.68894192521877484</v>
      </c>
      <c r="P5792">
        <f>Tabell1[[#This Row],[TP]]/(Tabell1[[#This Row],[TP]]+Tabell1[[#This Row],[FN]])</f>
        <v>0.78513145965548503</v>
      </c>
      <c r="Q5792">
        <f>2*(Tabell1[[#This Row],[Recall]] * Tabell1[[#This Row],[Precision]]) / (Tabell1[[#This Row],[Recall]] + Tabell1[[#This Row],[Precision]])</f>
        <v>0.73389830508474585</v>
      </c>
      <c r="R5792">
        <v>866</v>
      </c>
      <c r="S5792">
        <v>610</v>
      </c>
      <c r="T5792">
        <v>391</v>
      </c>
      <c r="U5792">
        <v>237</v>
      </c>
    </row>
    <row r="5793" spans="1:21" x14ac:dyDescent="0.3">
      <c r="A5793" s="25" t="s">
        <v>20</v>
      </c>
      <c r="B5793" s="21" t="s">
        <v>32</v>
      </c>
      <c r="C5793" s="24" t="s">
        <v>38</v>
      </c>
      <c r="D5793" s="22" t="s">
        <v>27</v>
      </c>
      <c r="E5793" t="s">
        <v>28</v>
      </c>
      <c r="F5793" s="19" t="s">
        <v>21</v>
      </c>
      <c r="G5793" s="21" t="s">
        <v>29</v>
      </c>
      <c r="H5793" s="21" t="s">
        <v>29</v>
      </c>
      <c r="I5793" s="25" t="s">
        <v>25</v>
      </c>
      <c r="J5793" s="25" t="s">
        <v>26</v>
      </c>
      <c r="K5793" s="26">
        <v>1.3643617630004801</v>
      </c>
      <c r="L5793" s="26">
        <v>0.26673173904418901</v>
      </c>
      <c r="N5793">
        <f>(Tabell1[[#This Row],[TP]]+Tabell1[[#This Row],[TN]])/(Tabell1[[#This Row],[TP]]+Tabell1[[#This Row],[TN]]+Tabell1[[#This Row],[FP]]+Tabell1[[#This Row],[FN]])</f>
        <v>0.70152091254752846</v>
      </c>
      <c r="O5793">
        <f>Tabell1[[#This Row],[TP]]/(Tabell1[[#This Row],[TP]]+Tabell1[[#This Row],[FP]])</f>
        <v>0.69076305220883538</v>
      </c>
      <c r="P5793">
        <f>Tabell1[[#This Row],[TP]]/(Tabell1[[#This Row],[TP]]+Tabell1[[#This Row],[FN]])</f>
        <v>0.77969174977334543</v>
      </c>
      <c r="Q5793">
        <f>2*(Tabell1[[#This Row],[Recall]] * Tabell1[[#This Row],[Precision]]) / (Tabell1[[#This Row],[Recall]] + Tabell1[[#This Row],[Precision]])</f>
        <v>0.7325383304940376</v>
      </c>
      <c r="R5793">
        <v>860</v>
      </c>
      <c r="S5793">
        <v>616</v>
      </c>
      <c r="T5793">
        <v>385</v>
      </c>
      <c r="U5793">
        <v>243</v>
      </c>
    </row>
    <row r="5794" spans="1:21" x14ac:dyDescent="0.3">
      <c r="A5794" s="25" t="s">
        <v>20</v>
      </c>
      <c r="B5794" s="21" t="s">
        <v>32</v>
      </c>
      <c r="C5794" s="24" t="s">
        <v>38</v>
      </c>
      <c r="D5794" s="22" t="s">
        <v>27</v>
      </c>
      <c r="E5794" t="s">
        <v>28</v>
      </c>
      <c r="F5794" s="19" t="s">
        <v>21</v>
      </c>
      <c r="G5794" s="25" t="s">
        <v>26</v>
      </c>
      <c r="H5794" s="21" t="s">
        <v>29</v>
      </c>
      <c r="I5794" s="25" t="s">
        <v>25</v>
      </c>
      <c r="J5794" s="25" t="s">
        <v>26</v>
      </c>
      <c r="K5794" s="26">
        <v>1.3417377471923799</v>
      </c>
      <c r="L5794" s="26">
        <v>0.262302875518798</v>
      </c>
      <c r="N5794">
        <f>(Tabell1[[#This Row],[TP]]+Tabell1[[#This Row],[TN]])/(Tabell1[[#This Row],[TP]]+Tabell1[[#This Row],[TN]]+Tabell1[[#This Row],[FP]]+Tabell1[[#This Row],[FN]])</f>
        <v>0.70152091254752846</v>
      </c>
      <c r="O5794">
        <f>Tabell1[[#This Row],[TP]]/(Tabell1[[#This Row],[TP]]+Tabell1[[#This Row],[FP]])</f>
        <v>0.69076305220883538</v>
      </c>
      <c r="P5794">
        <f>Tabell1[[#This Row],[TP]]/(Tabell1[[#This Row],[TP]]+Tabell1[[#This Row],[FN]])</f>
        <v>0.77969174977334543</v>
      </c>
      <c r="Q5794">
        <f>2*(Tabell1[[#This Row],[Recall]] * Tabell1[[#This Row],[Precision]]) / (Tabell1[[#This Row],[Recall]] + Tabell1[[#This Row],[Precision]])</f>
        <v>0.7325383304940376</v>
      </c>
      <c r="R5794">
        <v>860</v>
      </c>
      <c r="S5794">
        <v>616</v>
      </c>
      <c r="T5794">
        <v>385</v>
      </c>
      <c r="U5794">
        <v>243</v>
      </c>
    </row>
    <row r="5795" spans="1:21" x14ac:dyDescent="0.3">
      <c r="A5795" s="25" t="s">
        <v>20</v>
      </c>
      <c r="B5795" s="25" t="s">
        <v>22</v>
      </c>
      <c r="C5795" s="23" t="s">
        <v>40</v>
      </c>
      <c r="D5795" s="22" t="s">
        <v>27</v>
      </c>
      <c r="E5795" t="s">
        <v>28</v>
      </c>
      <c r="F5795" s="25" t="s">
        <v>30</v>
      </c>
      <c r="G5795" s="21" t="s">
        <v>29</v>
      </c>
      <c r="H5795" s="25" t="s">
        <v>26</v>
      </c>
      <c r="I5795" s="25" t="s">
        <v>25</v>
      </c>
      <c r="J5795" s="25" t="s">
        <v>26</v>
      </c>
      <c r="K5795" s="26">
        <v>2.9993379116058301</v>
      </c>
      <c r="L5795" s="26">
        <v>0.66402721405029297</v>
      </c>
      <c r="N5795">
        <f>(Tabell1[[#This Row],[TP]]+Tabell1[[#This Row],[TN]])/(Tabell1[[#This Row],[TP]]+Tabell1[[#This Row],[TN]]+Tabell1[[#This Row],[FP]]+Tabell1[[#This Row],[FN]])</f>
        <v>0.70152091254752846</v>
      </c>
      <c r="O5795">
        <f>Tabell1[[#This Row],[TP]]/(Tabell1[[#This Row],[TP]]+Tabell1[[#This Row],[FP]])</f>
        <v>0.72217025257249767</v>
      </c>
      <c r="P5795">
        <f>Tabell1[[#This Row],[TP]]/(Tabell1[[#This Row],[TP]]+Tabell1[[#This Row],[FN]])</f>
        <v>0.69990933816863099</v>
      </c>
      <c r="Q5795">
        <f>2*(Tabell1[[#This Row],[Recall]] * Tabell1[[#This Row],[Precision]]) / (Tabell1[[#This Row],[Recall]] + Tabell1[[#This Row],[Precision]])</f>
        <v>0.71086556169429105</v>
      </c>
      <c r="R5795">
        <v>772</v>
      </c>
      <c r="S5795">
        <v>704</v>
      </c>
      <c r="T5795">
        <v>297</v>
      </c>
      <c r="U5795">
        <v>331</v>
      </c>
    </row>
    <row r="5796" spans="1:21" x14ac:dyDescent="0.3">
      <c r="A5796" s="21" t="s">
        <v>31</v>
      </c>
      <c r="B5796" s="21" t="s">
        <v>32</v>
      </c>
      <c r="C5796" s="23" t="s">
        <v>40</v>
      </c>
      <c r="D5796" s="22" t="s">
        <v>27</v>
      </c>
      <c r="E5796" t="s">
        <v>28</v>
      </c>
      <c r="F5796" s="25" t="s">
        <v>30</v>
      </c>
      <c r="G5796" s="21" t="s">
        <v>29</v>
      </c>
      <c r="H5796" s="21" t="s">
        <v>29</v>
      </c>
      <c r="I5796" s="21"/>
      <c r="J5796" s="21" t="s">
        <v>29</v>
      </c>
      <c r="K5796" s="26">
        <v>1.6684479713439899</v>
      </c>
      <c r="L5796" s="26">
        <v>6.0433864593505797E-2</v>
      </c>
      <c r="N5796">
        <f>(Tabell1[[#This Row],[TP]]+Tabell1[[#This Row],[TN]])/(Tabell1[[#This Row],[TP]]+Tabell1[[#This Row],[TN]]+Tabell1[[#This Row],[FP]]+Tabell1[[#This Row],[FN]])</f>
        <v>0.70104562737642584</v>
      </c>
      <c r="O5796">
        <f>Tabell1[[#This Row],[TP]]/(Tabell1[[#This Row],[TP]]+Tabell1[[#This Row],[FP]])</f>
        <v>0.66550279329608941</v>
      </c>
      <c r="P5796">
        <f>Tabell1[[#This Row],[TP]]/(Tabell1[[#This Row],[TP]]+Tabell1[[#This Row],[FN]])</f>
        <v>0.86400725294650949</v>
      </c>
      <c r="Q5796">
        <f>2*(Tabell1[[#This Row],[Recall]] * Tabell1[[#This Row],[Precision]]) / (Tabell1[[#This Row],[Recall]] + Tabell1[[#This Row],[Precision]])</f>
        <v>0.75187376725838273</v>
      </c>
      <c r="R5796">
        <v>953</v>
      </c>
      <c r="S5796">
        <v>522</v>
      </c>
      <c r="T5796">
        <v>479</v>
      </c>
      <c r="U5796">
        <v>150</v>
      </c>
    </row>
    <row r="5797" spans="1:21" x14ac:dyDescent="0.3">
      <c r="A5797" s="25" t="s">
        <v>20</v>
      </c>
      <c r="B5797" s="21" t="s">
        <v>32</v>
      </c>
      <c r="C5797" s="24" t="s">
        <v>38</v>
      </c>
      <c r="D5797" s="22" t="s">
        <v>27</v>
      </c>
      <c r="E5797" t="s">
        <v>28</v>
      </c>
      <c r="F5797" s="19" t="s">
        <v>21</v>
      </c>
      <c r="G5797" s="25" t="s">
        <v>26</v>
      </c>
      <c r="H5797" s="25" t="s">
        <v>26</v>
      </c>
      <c r="I5797" s="21"/>
      <c r="J5797" s="25" t="s">
        <v>26</v>
      </c>
      <c r="K5797" s="26">
        <v>1.39029121398925</v>
      </c>
      <c r="L5797" s="26">
        <v>0.29421520233154203</v>
      </c>
      <c r="N5797">
        <f>(Tabell1[[#This Row],[TP]]+Tabell1[[#This Row],[TN]])/(Tabell1[[#This Row],[TP]]+Tabell1[[#This Row],[TN]]+Tabell1[[#This Row],[FP]]+Tabell1[[#This Row],[FN]])</f>
        <v>0.70104562737642584</v>
      </c>
      <c r="O5797">
        <f>Tabell1[[#This Row],[TP]]/(Tabell1[[#This Row],[TP]]+Tabell1[[#This Row],[FP]])</f>
        <v>0.68632075471698117</v>
      </c>
      <c r="P5797">
        <f>Tabell1[[#This Row],[TP]]/(Tabell1[[#This Row],[TP]]+Tabell1[[#This Row],[FN]])</f>
        <v>0.79147778785131462</v>
      </c>
      <c r="Q5797">
        <f>2*(Tabell1[[#This Row],[Recall]] * Tabell1[[#This Row],[Precision]]) / (Tabell1[[#This Row],[Recall]] + Tabell1[[#This Row],[Precision]])</f>
        <v>0.73515789473684212</v>
      </c>
      <c r="R5797">
        <v>873</v>
      </c>
      <c r="S5797">
        <v>602</v>
      </c>
      <c r="T5797">
        <v>399</v>
      </c>
      <c r="U5797">
        <v>230</v>
      </c>
    </row>
    <row r="5798" spans="1:21" x14ac:dyDescent="0.3">
      <c r="A5798" s="25" t="s">
        <v>20</v>
      </c>
      <c r="B5798" s="21" t="s">
        <v>32</v>
      </c>
      <c r="C5798" s="24" t="s">
        <v>38</v>
      </c>
      <c r="D5798" s="22" t="s">
        <v>27</v>
      </c>
      <c r="E5798" t="s">
        <v>28</v>
      </c>
      <c r="F5798" s="19" t="s">
        <v>21</v>
      </c>
      <c r="G5798" s="21" t="s">
        <v>29</v>
      </c>
      <c r="H5798" s="25" t="s">
        <v>26</v>
      </c>
      <c r="I5798" s="21"/>
      <c r="J5798" s="25" t="s">
        <v>26</v>
      </c>
      <c r="K5798" s="26">
        <v>1.3872992992401101</v>
      </c>
      <c r="L5798" s="26">
        <v>0.29022669792175199</v>
      </c>
      <c r="N5798">
        <f>(Tabell1[[#This Row],[TP]]+Tabell1[[#This Row],[TN]])/(Tabell1[[#This Row],[TP]]+Tabell1[[#This Row],[TN]]+Tabell1[[#This Row],[FP]]+Tabell1[[#This Row],[FN]])</f>
        <v>0.70104562737642584</v>
      </c>
      <c r="O5798">
        <f>Tabell1[[#This Row],[TP]]/(Tabell1[[#This Row],[TP]]+Tabell1[[#This Row],[FP]])</f>
        <v>0.68632075471698117</v>
      </c>
      <c r="P5798">
        <f>Tabell1[[#This Row],[TP]]/(Tabell1[[#This Row],[TP]]+Tabell1[[#This Row],[FN]])</f>
        <v>0.79147778785131462</v>
      </c>
      <c r="Q5798">
        <f>2*(Tabell1[[#This Row],[Recall]] * Tabell1[[#This Row],[Precision]]) / (Tabell1[[#This Row],[Recall]] + Tabell1[[#This Row],[Precision]])</f>
        <v>0.73515789473684212</v>
      </c>
      <c r="R5798">
        <v>873</v>
      </c>
      <c r="S5798">
        <v>602</v>
      </c>
      <c r="T5798">
        <v>399</v>
      </c>
      <c r="U5798">
        <v>230</v>
      </c>
    </row>
    <row r="5799" spans="1:21" x14ac:dyDescent="0.3">
      <c r="A5799" s="23" t="s">
        <v>48</v>
      </c>
      <c r="B5799" s="21" t="s">
        <v>32</v>
      </c>
      <c r="C5799" s="25" t="s">
        <v>36</v>
      </c>
      <c r="D5799" s="22" t="s">
        <v>27</v>
      </c>
      <c r="E5799" t="s">
        <v>28</v>
      </c>
      <c r="F5799" s="19" t="s">
        <v>21</v>
      </c>
      <c r="G5799" s="25" t="s">
        <v>26</v>
      </c>
      <c r="H5799" s="25" t="s">
        <v>26</v>
      </c>
      <c r="I5799" s="21"/>
      <c r="J5799" s="21" t="s">
        <v>29</v>
      </c>
      <c r="K5799" s="26">
        <v>8.4808826446533203E-2</v>
      </c>
      <c r="L5799" s="26">
        <v>1.3963222503662101E-2</v>
      </c>
      <c r="N5799">
        <f>(Tabell1[[#This Row],[TP]]+Tabell1[[#This Row],[TN]])/(Tabell1[[#This Row],[TP]]+Tabell1[[#This Row],[TN]]+Tabell1[[#This Row],[FP]]+Tabell1[[#This Row],[FN]])</f>
        <v>0.70057034220532322</v>
      </c>
      <c r="O5799">
        <f>Tabell1[[#This Row],[TP]]/(Tabell1[[#This Row],[TP]]+Tabell1[[#This Row],[FP]])</f>
        <v>0.65589980224126565</v>
      </c>
      <c r="P5799">
        <f>Tabell1[[#This Row],[TP]]/(Tabell1[[#This Row],[TP]]+Tabell1[[#This Row],[FN]])</f>
        <v>0.9020852221214869</v>
      </c>
      <c r="Q5799">
        <f>2*(Tabell1[[#This Row],[Recall]] * Tabell1[[#This Row],[Precision]]) / (Tabell1[[#This Row],[Recall]] + Tabell1[[#This Row],[Precision]])</f>
        <v>0.75954198473282442</v>
      </c>
      <c r="R5799">
        <v>995</v>
      </c>
      <c r="S5799">
        <v>479</v>
      </c>
      <c r="T5799">
        <v>522</v>
      </c>
      <c r="U5799">
        <v>108</v>
      </c>
    </row>
    <row r="5800" spans="1:21" x14ac:dyDescent="0.3">
      <c r="A5800" s="23" t="s">
        <v>48</v>
      </c>
      <c r="B5800" s="21" t="s">
        <v>32</v>
      </c>
      <c r="C5800" s="25" t="s">
        <v>36</v>
      </c>
      <c r="D5800" s="22" t="s">
        <v>27</v>
      </c>
      <c r="E5800" t="s">
        <v>28</v>
      </c>
      <c r="F5800" s="19" t="s">
        <v>21</v>
      </c>
      <c r="G5800" s="25" t="s">
        <v>26</v>
      </c>
      <c r="H5800" s="25" t="s">
        <v>26</v>
      </c>
      <c r="I5800" s="21"/>
      <c r="J5800" s="25" t="s">
        <v>26</v>
      </c>
      <c r="K5800" s="26">
        <v>7.9821586608886705E-2</v>
      </c>
      <c r="L5800" s="26">
        <v>1.39315128326416E-2</v>
      </c>
      <c r="N5800">
        <f>(Tabell1[[#This Row],[TP]]+Tabell1[[#This Row],[TN]])/(Tabell1[[#This Row],[TP]]+Tabell1[[#This Row],[TN]]+Tabell1[[#This Row],[FP]]+Tabell1[[#This Row],[FN]])</f>
        <v>0.70057034220532322</v>
      </c>
      <c r="O5800">
        <f>Tabell1[[#This Row],[TP]]/(Tabell1[[#This Row],[TP]]+Tabell1[[#This Row],[FP]])</f>
        <v>0.65589980224126565</v>
      </c>
      <c r="P5800">
        <f>Tabell1[[#This Row],[TP]]/(Tabell1[[#This Row],[TP]]+Tabell1[[#This Row],[FN]])</f>
        <v>0.9020852221214869</v>
      </c>
      <c r="Q5800">
        <f>2*(Tabell1[[#This Row],[Recall]] * Tabell1[[#This Row],[Precision]]) / (Tabell1[[#This Row],[Recall]] + Tabell1[[#This Row],[Precision]])</f>
        <v>0.75954198473282442</v>
      </c>
      <c r="R5800">
        <v>995</v>
      </c>
      <c r="S5800">
        <v>479</v>
      </c>
      <c r="T5800">
        <v>522</v>
      </c>
      <c r="U5800">
        <v>108</v>
      </c>
    </row>
    <row r="5801" spans="1:21" x14ac:dyDescent="0.3">
      <c r="A5801" s="23" t="s">
        <v>48</v>
      </c>
      <c r="B5801" s="21" t="s">
        <v>32</v>
      </c>
      <c r="C5801" s="25" t="s">
        <v>36</v>
      </c>
      <c r="D5801" s="22" t="s">
        <v>27</v>
      </c>
      <c r="E5801" t="s">
        <v>28</v>
      </c>
      <c r="F5801" s="19" t="s">
        <v>21</v>
      </c>
      <c r="G5801" s="21" t="s">
        <v>29</v>
      </c>
      <c r="H5801" s="25" t="s">
        <v>26</v>
      </c>
      <c r="I5801" s="21"/>
      <c r="J5801" s="25" t="s">
        <v>26</v>
      </c>
      <c r="K5801" s="26">
        <v>7.6792001724243095E-2</v>
      </c>
      <c r="L5801" s="26">
        <v>1.2965202331542899E-2</v>
      </c>
      <c r="N5801">
        <f>(Tabell1[[#This Row],[TP]]+Tabell1[[#This Row],[TN]])/(Tabell1[[#This Row],[TP]]+Tabell1[[#This Row],[TN]]+Tabell1[[#This Row],[FP]]+Tabell1[[#This Row],[FN]])</f>
        <v>0.70057034220532322</v>
      </c>
      <c r="O5801">
        <f>Tabell1[[#This Row],[TP]]/(Tabell1[[#This Row],[TP]]+Tabell1[[#This Row],[FP]])</f>
        <v>0.65589980224126565</v>
      </c>
      <c r="P5801">
        <f>Tabell1[[#This Row],[TP]]/(Tabell1[[#This Row],[TP]]+Tabell1[[#This Row],[FN]])</f>
        <v>0.9020852221214869</v>
      </c>
      <c r="Q5801">
        <f>2*(Tabell1[[#This Row],[Recall]] * Tabell1[[#This Row],[Precision]]) / (Tabell1[[#This Row],[Recall]] + Tabell1[[#This Row],[Precision]])</f>
        <v>0.75954198473282442</v>
      </c>
      <c r="R5801">
        <v>995</v>
      </c>
      <c r="S5801">
        <v>479</v>
      </c>
      <c r="T5801">
        <v>522</v>
      </c>
      <c r="U5801">
        <v>108</v>
      </c>
    </row>
    <row r="5802" spans="1:21" x14ac:dyDescent="0.3">
      <c r="A5802" s="23" t="s">
        <v>48</v>
      </c>
      <c r="B5802" s="21" t="s">
        <v>32</v>
      </c>
      <c r="C5802" s="25" t="s">
        <v>36</v>
      </c>
      <c r="D5802" s="22" t="s">
        <v>27</v>
      </c>
      <c r="E5802" t="s">
        <v>28</v>
      </c>
      <c r="F5802" s="19" t="s">
        <v>21</v>
      </c>
      <c r="G5802" s="21" t="s">
        <v>29</v>
      </c>
      <c r="H5802" s="25" t="s">
        <v>26</v>
      </c>
      <c r="I5802" s="21"/>
      <c r="J5802" s="21" t="s">
        <v>29</v>
      </c>
      <c r="K5802" s="26">
        <v>7.5834274291992104E-2</v>
      </c>
      <c r="L5802" s="26">
        <v>1.1964559555053701E-2</v>
      </c>
      <c r="N5802">
        <f>(Tabell1[[#This Row],[TP]]+Tabell1[[#This Row],[TN]])/(Tabell1[[#This Row],[TP]]+Tabell1[[#This Row],[TN]]+Tabell1[[#This Row],[FP]]+Tabell1[[#This Row],[FN]])</f>
        <v>0.70057034220532322</v>
      </c>
      <c r="O5802">
        <f>Tabell1[[#This Row],[TP]]/(Tabell1[[#This Row],[TP]]+Tabell1[[#This Row],[FP]])</f>
        <v>0.65589980224126565</v>
      </c>
      <c r="P5802">
        <f>Tabell1[[#This Row],[TP]]/(Tabell1[[#This Row],[TP]]+Tabell1[[#This Row],[FN]])</f>
        <v>0.9020852221214869</v>
      </c>
      <c r="Q5802">
        <f>2*(Tabell1[[#This Row],[Recall]] * Tabell1[[#This Row],[Precision]]) / (Tabell1[[#This Row],[Recall]] + Tabell1[[#This Row],[Precision]])</f>
        <v>0.75954198473282442</v>
      </c>
      <c r="R5802">
        <v>995</v>
      </c>
      <c r="S5802">
        <v>479</v>
      </c>
      <c r="T5802">
        <v>522</v>
      </c>
      <c r="U5802">
        <v>108</v>
      </c>
    </row>
    <row r="5803" spans="1:21" x14ac:dyDescent="0.3">
      <c r="A5803" s="25" t="s">
        <v>20</v>
      </c>
      <c r="B5803" s="23" t="s">
        <v>33</v>
      </c>
      <c r="C5803" s="25" t="s">
        <v>36</v>
      </c>
      <c r="D5803" s="22" t="s">
        <v>27</v>
      </c>
      <c r="E5803" t="s">
        <v>28</v>
      </c>
      <c r="F5803" s="19" t="s">
        <v>21</v>
      </c>
      <c r="G5803" s="25" t="s">
        <v>26</v>
      </c>
      <c r="H5803" s="21" t="s">
        <v>29</v>
      </c>
      <c r="I5803" s="21"/>
      <c r="J5803" s="25" t="s">
        <v>26</v>
      </c>
      <c r="K5803" s="26">
        <v>1.4117748737335201</v>
      </c>
      <c r="L5803" s="26">
        <v>0.39219236373901301</v>
      </c>
      <c r="N5803">
        <f>(Tabell1[[#This Row],[TP]]+Tabell1[[#This Row],[TN]])/(Tabell1[[#This Row],[TP]]+Tabell1[[#This Row],[TN]]+Tabell1[[#This Row],[FP]]+Tabell1[[#This Row],[FN]])</f>
        <v>0.70057034220532322</v>
      </c>
      <c r="O5803">
        <f>Tabell1[[#This Row],[TP]]/(Tabell1[[#This Row],[TP]]+Tabell1[[#This Row],[FP]])</f>
        <v>0.66165413533834583</v>
      </c>
      <c r="P5803">
        <f>Tabell1[[#This Row],[TP]]/(Tabell1[[#This Row],[TP]]+Tabell1[[#This Row],[FN]])</f>
        <v>0.87760652765185854</v>
      </c>
      <c r="Q5803">
        <f>2*(Tabell1[[#This Row],[Recall]] * Tabell1[[#This Row],[Precision]]) / (Tabell1[[#This Row],[Recall]] + Tabell1[[#This Row],[Precision]])</f>
        <v>0.75448168355416989</v>
      </c>
      <c r="R5803">
        <v>968</v>
      </c>
      <c r="S5803">
        <v>506</v>
      </c>
      <c r="T5803">
        <v>495</v>
      </c>
      <c r="U5803">
        <v>135</v>
      </c>
    </row>
    <row r="5804" spans="1:21" x14ac:dyDescent="0.3">
      <c r="A5804" s="25" t="s">
        <v>20</v>
      </c>
      <c r="B5804" s="23" t="s">
        <v>33</v>
      </c>
      <c r="C5804" s="25" t="s">
        <v>36</v>
      </c>
      <c r="D5804" s="22" t="s">
        <v>27</v>
      </c>
      <c r="E5804" t="s">
        <v>28</v>
      </c>
      <c r="F5804" s="19" t="s">
        <v>21</v>
      </c>
      <c r="G5804" s="21" t="s">
        <v>29</v>
      </c>
      <c r="H5804" s="21" t="s">
        <v>29</v>
      </c>
      <c r="I5804" s="21"/>
      <c r="J5804" s="25" t="s">
        <v>26</v>
      </c>
      <c r="K5804" s="26">
        <v>1.36549544334411</v>
      </c>
      <c r="L5804" s="26">
        <v>0.39252853393554599</v>
      </c>
      <c r="N5804">
        <f>(Tabell1[[#This Row],[TP]]+Tabell1[[#This Row],[TN]])/(Tabell1[[#This Row],[TP]]+Tabell1[[#This Row],[TN]]+Tabell1[[#This Row],[FP]]+Tabell1[[#This Row],[FN]])</f>
        <v>0.70057034220532322</v>
      </c>
      <c r="O5804">
        <f>Tabell1[[#This Row],[TP]]/(Tabell1[[#This Row],[TP]]+Tabell1[[#This Row],[FP]])</f>
        <v>0.66165413533834583</v>
      </c>
      <c r="P5804">
        <f>Tabell1[[#This Row],[TP]]/(Tabell1[[#This Row],[TP]]+Tabell1[[#This Row],[FN]])</f>
        <v>0.87760652765185854</v>
      </c>
      <c r="Q5804">
        <f>2*(Tabell1[[#This Row],[Recall]] * Tabell1[[#This Row],[Precision]]) / (Tabell1[[#This Row],[Recall]] + Tabell1[[#This Row],[Precision]])</f>
        <v>0.75448168355416989</v>
      </c>
      <c r="R5804">
        <v>968</v>
      </c>
      <c r="S5804">
        <v>506</v>
      </c>
      <c r="T5804">
        <v>495</v>
      </c>
      <c r="U5804">
        <v>135</v>
      </c>
    </row>
    <row r="5805" spans="1:21" x14ac:dyDescent="0.3">
      <c r="A5805" s="21" t="s">
        <v>31</v>
      </c>
      <c r="B5805" s="23" t="s">
        <v>33</v>
      </c>
      <c r="C5805" s="23" t="s">
        <v>40</v>
      </c>
      <c r="D5805" s="22" t="s">
        <v>27</v>
      </c>
      <c r="E5805" t="s">
        <v>28</v>
      </c>
      <c r="F5805" s="25" t="s">
        <v>30</v>
      </c>
      <c r="G5805" s="25" t="s">
        <v>26</v>
      </c>
      <c r="H5805" s="25" t="s">
        <v>26</v>
      </c>
      <c r="I5805" s="21"/>
      <c r="J5805" s="25" t="s">
        <v>26</v>
      </c>
      <c r="K5805" s="26">
        <v>213.34974813461301</v>
      </c>
      <c r="L5805" s="26">
        <v>1.5528471469879099</v>
      </c>
      <c r="N5805">
        <f>(Tabell1[[#This Row],[TP]]+Tabell1[[#This Row],[TN]])/(Tabell1[[#This Row],[TP]]+Tabell1[[#This Row],[TN]]+Tabell1[[#This Row],[FP]]+Tabell1[[#This Row],[FN]])</f>
        <v>0.70057034220532322</v>
      </c>
      <c r="O5805">
        <f>Tabell1[[#This Row],[TP]]/(Tabell1[[#This Row],[TP]]+Tabell1[[#This Row],[FP]])</f>
        <v>0.66573230553608975</v>
      </c>
      <c r="P5805">
        <f>Tabell1[[#This Row],[TP]]/(Tabell1[[#This Row],[TP]]+Tabell1[[#This Row],[FN]])</f>
        <v>0.86128739800543974</v>
      </c>
      <c r="Q5805">
        <f>2*(Tabell1[[#This Row],[Recall]] * Tabell1[[#This Row],[Precision]]) / (Tabell1[[#This Row],[Recall]] + Tabell1[[#This Row],[Precision]])</f>
        <v>0.75098814229249011</v>
      </c>
      <c r="R5805">
        <v>950</v>
      </c>
      <c r="S5805">
        <v>524</v>
      </c>
      <c r="T5805">
        <v>477</v>
      </c>
      <c r="U5805">
        <v>153</v>
      </c>
    </row>
    <row r="5806" spans="1:21" x14ac:dyDescent="0.3">
      <c r="A5806" s="25" t="s">
        <v>20</v>
      </c>
      <c r="B5806" s="25" t="s">
        <v>22</v>
      </c>
      <c r="C5806" s="23" t="s">
        <v>40</v>
      </c>
      <c r="D5806" s="22" t="s">
        <v>27</v>
      </c>
      <c r="E5806" t="s">
        <v>28</v>
      </c>
      <c r="F5806" s="25" t="s">
        <v>30</v>
      </c>
      <c r="G5806" s="21" t="s">
        <v>29</v>
      </c>
      <c r="H5806" s="21" t="s">
        <v>29</v>
      </c>
      <c r="I5806" s="25" t="s">
        <v>25</v>
      </c>
      <c r="J5806" s="21" t="s">
        <v>29</v>
      </c>
      <c r="K5806" s="26">
        <v>3.65125179290771</v>
      </c>
      <c r="L5806" s="26">
        <v>0.81351995468139604</v>
      </c>
      <c r="N5806">
        <f>(Tabell1[[#This Row],[TP]]+Tabell1[[#This Row],[TN]])/(Tabell1[[#This Row],[TP]]+Tabell1[[#This Row],[TN]]+Tabell1[[#This Row],[FP]]+Tabell1[[#This Row],[FN]])</f>
        <v>0.70057034220532322</v>
      </c>
      <c r="O5806">
        <f>Tabell1[[#This Row],[TP]]/(Tabell1[[#This Row],[TP]]+Tabell1[[#This Row],[FP]])</f>
        <v>0.72545281220209723</v>
      </c>
      <c r="P5806">
        <f>Tabell1[[#This Row],[TP]]/(Tabell1[[#This Row],[TP]]+Tabell1[[#This Row],[FN]])</f>
        <v>0.68993653671804167</v>
      </c>
      <c r="Q5806">
        <f>2*(Tabell1[[#This Row],[Recall]] * Tabell1[[#This Row],[Precision]]) / (Tabell1[[#This Row],[Recall]] + Tabell1[[#This Row],[Precision]])</f>
        <v>0.70724907063197018</v>
      </c>
      <c r="R5806">
        <v>761</v>
      </c>
      <c r="S5806">
        <v>713</v>
      </c>
      <c r="T5806">
        <v>288</v>
      </c>
      <c r="U5806">
        <v>342</v>
      </c>
    </row>
    <row r="5807" spans="1:21" x14ac:dyDescent="0.3">
      <c r="A5807" s="25" t="s">
        <v>20</v>
      </c>
      <c r="B5807" s="23" t="s">
        <v>33</v>
      </c>
      <c r="C5807" s="23" t="s">
        <v>40</v>
      </c>
      <c r="D5807" s="22" t="s">
        <v>27</v>
      </c>
      <c r="E5807" t="s">
        <v>28</v>
      </c>
      <c r="F5807" s="19" t="s">
        <v>21</v>
      </c>
      <c r="G5807" s="21" t="s">
        <v>29</v>
      </c>
      <c r="H5807" s="21" t="s">
        <v>29</v>
      </c>
      <c r="I5807" s="25" t="s">
        <v>25</v>
      </c>
      <c r="J5807" s="21" t="s">
        <v>29</v>
      </c>
      <c r="K5807" s="26">
        <v>1.97743415832519</v>
      </c>
      <c r="L5807" s="26">
        <v>0.60462522506713801</v>
      </c>
      <c r="N5807">
        <f>(Tabell1[[#This Row],[TP]]+Tabell1[[#This Row],[TN]])/(Tabell1[[#This Row],[TP]]+Tabell1[[#This Row],[TN]]+Tabell1[[#This Row],[FP]]+Tabell1[[#This Row],[FN]])</f>
        <v>0.70009505703422048</v>
      </c>
      <c r="O5807">
        <f>Tabell1[[#This Row],[TP]]/(Tabell1[[#This Row],[TP]]+Tabell1[[#This Row],[FP]])</f>
        <v>0.77634660421545665</v>
      </c>
      <c r="P5807">
        <f>Tabell1[[#This Row],[TP]]/(Tabell1[[#This Row],[TP]]+Tabell1[[#This Row],[FN]])</f>
        <v>0.6010879419764279</v>
      </c>
      <c r="Q5807">
        <f>2*(Tabell1[[#This Row],[Recall]] * Tabell1[[#This Row],[Precision]]) / (Tabell1[[#This Row],[Recall]] + Tabell1[[#This Row],[Precision]])</f>
        <v>0.6775677056719468</v>
      </c>
      <c r="R5807">
        <v>663</v>
      </c>
      <c r="S5807">
        <v>810</v>
      </c>
      <c r="T5807">
        <v>191</v>
      </c>
      <c r="U5807">
        <v>440</v>
      </c>
    </row>
    <row r="5808" spans="1:21" x14ac:dyDescent="0.3">
      <c r="A5808" s="21" t="s">
        <v>31</v>
      </c>
      <c r="B5808" s="23" t="s">
        <v>33</v>
      </c>
      <c r="C5808" s="23" t="s">
        <v>40</v>
      </c>
      <c r="D5808" s="22" t="s">
        <v>27</v>
      </c>
      <c r="E5808" t="s">
        <v>28</v>
      </c>
      <c r="F5808" s="25" t="s">
        <v>30</v>
      </c>
      <c r="G5808" s="21" t="s">
        <v>29</v>
      </c>
      <c r="H5808" s="21" t="s">
        <v>29</v>
      </c>
      <c r="I5808" s="25" t="s">
        <v>25</v>
      </c>
      <c r="J5808" s="21" t="s">
        <v>29</v>
      </c>
      <c r="K5808" s="26">
        <v>48.219881534576402</v>
      </c>
      <c r="L5808" s="26">
        <v>0.33184599876403797</v>
      </c>
      <c r="N5808">
        <f>(Tabell1[[#This Row],[TP]]+Tabell1[[#This Row],[TN]])/(Tabell1[[#This Row],[TP]]+Tabell1[[#This Row],[TN]]+Tabell1[[#This Row],[FP]]+Tabell1[[#This Row],[FN]])</f>
        <v>0.69961977186311786</v>
      </c>
      <c r="O5808">
        <f>Tabell1[[#This Row],[TP]]/(Tabell1[[#This Row],[TP]]+Tabell1[[#This Row],[FP]])</f>
        <v>0.66388308977035493</v>
      </c>
      <c r="P5808">
        <f>Tabell1[[#This Row],[TP]]/(Tabell1[[#This Row],[TP]]+Tabell1[[#This Row],[FN]])</f>
        <v>0.86491387126019947</v>
      </c>
      <c r="Q5808">
        <f>2*(Tabell1[[#This Row],[Recall]] * Tabell1[[#This Row],[Precision]]) / (Tabell1[[#This Row],[Recall]] + Tabell1[[#This Row],[Precision]])</f>
        <v>0.75118110236220459</v>
      </c>
      <c r="R5808">
        <v>954</v>
      </c>
      <c r="S5808">
        <v>518</v>
      </c>
      <c r="T5808">
        <v>483</v>
      </c>
      <c r="U5808">
        <v>149</v>
      </c>
    </row>
    <row r="5809" spans="1:21" x14ac:dyDescent="0.3">
      <c r="A5809" s="25" t="s">
        <v>20</v>
      </c>
      <c r="B5809" s="21" t="s">
        <v>32</v>
      </c>
      <c r="C5809" s="24" t="s">
        <v>38</v>
      </c>
      <c r="D5809" s="22" t="s">
        <v>27</v>
      </c>
      <c r="E5809" t="s">
        <v>28</v>
      </c>
      <c r="F5809" s="25" t="s">
        <v>30</v>
      </c>
      <c r="G5809" s="21" t="s">
        <v>29</v>
      </c>
      <c r="H5809" s="25" t="s">
        <v>26</v>
      </c>
      <c r="I5809" s="21"/>
      <c r="J5809" s="25" t="s">
        <v>26</v>
      </c>
      <c r="K5809" s="26">
        <v>2.9692611694335902</v>
      </c>
      <c r="L5809" s="26">
        <v>0.51650738716125399</v>
      </c>
      <c r="N5809">
        <f>(Tabell1[[#This Row],[TP]]+Tabell1[[#This Row],[TN]])/(Tabell1[[#This Row],[TP]]+Tabell1[[#This Row],[TN]]+Tabell1[[#This Row],[FP]]+Tabell1[[#This Row],[FN]])</f>
        <v>0.69961977186311786</v>
      </c>
      <c r="O5809">
        <f>Tabell1[[#This Row],[TP]]/(Tabell1[[#This Row],[TP]]+Tabell1[[#This Row],[FP]])</f>
        <v>0.67457375833951072</v>
      </c>
      <c r="P5809">
        <f>Tabell1[[#This Row],[TP]]/(Tabell1[[#This Row],[TP]]+Tabell1[[#This Row],[FN]])</f>
        <v>0.8250226654578422</v>
      </c>
      <c r="Q5809">
        <f>2*(Tabell1[[#This Row],[Recall]] * Tabell1[[#This Row],[Precision]]) / (Tabell1[[#This Row],[Recall]] + Tabell1[[#This Row],[Precision]])</f>
        <v>0.74225122349102768</v>
      </c>
      <c r="R5809">
        <v>910</v>
      </c>
      <c r="S5809">
        <v>562</v>
      </c>
      <c r="T5809">
        <v>439</v>
      </c>
      <c r="U5809">
        <v>193</v>
      </c>
    </row>
    <row r="5810" spans="1:21" x14ac:dyDescent="0.3">
      <c r="A5810" s="25" t="s">
        <v>20</v>
      </c>
      <c r="B5810" s="21" t="s">
        <v>32</v>
      </c>
      <c r="C5810" s="24" t="s">
        <v>38</v>
      </c>
      <c r="D5810" s="22" t="s">
        <v>27</v>
      </c>
      <c r="E5810" t="s">
        <v>28</v>
      </c>
      <c r="F5810" s="25" t="s">
        <v>30</v>
      </c>
      <c r="G5810" s="25" t="s">
        <v>26</v>
      </c>
      <c r="H5810" s="25" t="s">
        <v>26</v>
      </c>
      <c r="I5810" s="21"/>
      <c r="J5810" s="25" t="s">
        <v>26</v>
      </c>
      <c r="K5810" s="26">
        <v>2.9513483047485298</v>
      </c>
      <c r="L5810" s="26">
        <v>0.52360248565673795</v>
      </c>
      <c r="N5810">
        <f>(Tabell1[[#This Row],[TP]]+Tabell1[[#This Row],[TN]])/(Tabell1[[#This Row],[TP]]+Tabell1[[#This Row],[TN]]+Tabell1[[#This Row],[FP]]+Tabell1[[#This Row],[FN]])</f>
        <v>0.69961977186311786</v>
      </c>
      <c r="O5810">
        <f>Tabell1[[#This Row],[TP]]/(Tabell1[[#This Row],[TP]]+Tabell1[[#This Row],[FP]])</f>
        <v>0.67457375833951072</v>
      </c>
      <c r="P5810">
        <f>Tabell1[[#This Row],[TP]]/(Tabell1[[#This Row],[TP]]+Tabell1[[#This Row],[FN]])</f>
        <v>0.8250226654578422</v>
      </c>
      <c r="Q5810">
        <f>2*(Tabell1[[#This Row],[Recall]] * Tabell1[[#This Row],[Precision]]) / (Tabell1[[#This Row],[Recall]] + Tabell1[[#This Row],[Precision]])</f>
        <v>0.74225122349102768</v>
      </c>
      <c r="R5810">
        <v>910</v>
      </c>
      <c r="S5810">
        <v>562</v>
      </c>
      <c r="T5810">
        <v>439</v>
      </c>
      <c r="U5810">
        <v>193</v>
      </c>
    </row>
    <row r="5811" spans="1:21" x14ac:dyDescent="0.3">
      <c r="A5811" s="21" t="s">
        <v>31</v>
      </c>
      <c r="B5811" s="23" t="s">
        <v>33</v>
      </c>
      <c r="C5811" s="23" t="s">
        <v>40</v>
      </c>
      <c r="D5811" s="22" t="s">
        <v>27</v>
      </c>
      <c r="E5811" t="s">
        <v>28</v>
      </c>
      <c r="F5811" s="19" t="s">
        <v>21</v>
      </c>
      <c r="G5811" s="21" t="s">
        <v>29</v>
      </c>
      <c r="H5811" s="25" t="s">
        <v>26</v>
      </c>
      <c r="I5811" s="21"/>
      <c r="J5811" s="21" t="s">
        <v>29</v>
      </c>
      <c r="K5811" s="26">
        <v>69.978264570236206</v>
      </c>
      <c r="L5811" s="26">
        <v>0.27725887298583901</v>
      </c>
      <c r="N5811">
        <f>(Tabell1[[#This Row],[TP]]+Tabell1[[#This Row],[TN]])/(Tabell1[[#This Row],[TP]]+Tabell1[[#This Row],[TN]]+Tabell1[[#This Row],[FP]]+Tabell1[[#This Row],[FN]])</f>
        <v>0.69961977186311786</v>
      </c>
      <c r="O5811">
        <f>Tabell1[[#This Row],[TP]]/(Tabell1[[#This Row],[TP]]+Tabell1[[#This Row],[FP]])</f>
        <v>0.68855084067253802</v>
      </c>
      <c r="P5811">
        <f>Tabell1[[#This Row],[TP]]/(Tabell1[[#This Row],[TP]]+Tabell1[[#This Row],[FN]])</f>
        <v>0.77969174977334543</v>
      </c>
      <c r="Q5811">
        <f>2*(Tabell1[[#This Row],[Recall]] * Tabell1[[#This Row],[Precision]]) / (Tabell1[[#This Row],[Recall]] + Tabell1[[#This Row],[Precision]])</f>
        <v>0.73129251700680276</v>
      </c>
      <c r="R5811">
        <v>860</v>
      </c>
      <c r="S5811">
        <v>612</v>
      </c>
      <c r="T5811">
        <v>389</v>
      </c>
      <c r="U5811">
        <v>243</v>
      </c>
    </row>
    <row r="5812" spans="1:21" x14ac:dyDescent="0.3">
      <c r="A5812" s="21" t="s">
        <v>31</v>
      </c>
      <c r="B5812" s="23" t="s">
        <v>33</v>
      </c>
      <c r="C5812" s="23" t="s">
        <v>40</v>
      </c>
      <c r="D5812" s="22" t="s">
        <v>27</v>
      </c>
      <c r="E5812" t="s">
        <v>28</v>
      </c>
      <c r="F5812" s="19" t="s">
        <v>21</v>
      </c>
      <c r="G5812" s="21" t="s">
        <v>29</v>
      </c>
      <c r="H5812" s="21" t="s">
        <v>29</v>
      </c>
      <c r="I5812" s="25" t="s">
        <v>25</v>
      </c>
      <c r="J5812" s="21" t="s">
        <v>29</v>
      </c>
      <c r="K5812" s="26">
        <v>73.754991292953406</v>
      </c>
      <c r="L5812" s="26">
        <v>0.29809951782226501</v>
      </c>
      <c r="N5812">
        <f>(Tabell1[[#This Row],[TP]]+Tabell1[[#This Row],[TN]])/(Tabell1[[#This Row],[TP]]+Tabell1[[#This Row],[TN]]+Tabell1[[#This Row],[FP]]+Tabell1[[#This Row],[FN]])</f>
        <v>0.6986692015209125</v>
      </c>
      <c r="O5812">
        <f>Tabell1[[#This Row],[TP]]/(Tabell1[[#This Row],[TP]]+Tabell1[[#This Row],[FP]])</f>
        <v>0.70267934312878133</v>
      </c>
      <c r="P5812">
        <f>Tabell1[[#This Row],[TP]]/(Tabell1[[#This Row],[TP]]+Tabell1[[#This Row],[FN]])</f>
        <v>0.73708068902991841</v>
      </c>
      <c r="Q5812">
        <f>2*(Tabell1[[#This Row],[Recall]] * Tabell1[[#This Row],[Precision]]) / (Tabell1[[#This Row],[Recall]] + Tabell1[[#This Row],[Precision]])</f>
        <v>0.7194690265486724</v>
      </c>
      <c r="R5812">
        <v>813</v>
      </c>
      <c r="S5812">
        <v>657</v>
      </c>
      <c r="T5812">
        <v>344</v>
      </c>
      <c r="U5812">
        <v>290</v>
      </c>
    </row>
    <row r="5813" spans="1:21" x14ac:dyDescent="0.3">
      <c r="A5813" s="23" t="s">
        <v>48</v>
      </c>
      <c r="B5813" s="21" t="s">
        <v>32</v>
      </c>
      <c r="C5813" s="25" t="s">
        <v>36</v>
      </c>
      <c r="D5813" s="22" t="s">
        <v>27</v>
      </c>
      <c r="E5813" t="s">
        <v>28</v>
      </c>
      <c r="F5813" s="19" t="s">
        <v>21</v>
      </c>
      <c r="G5813" s="25" t="s">
        <v>26</v>
      </c>
      <c r="H5813" s="25" t="s">
        <v>26</v>
      </c>
      <c r="I5813" s="25" t="s">
        <v>25</v>
      </c>
      <c r="J5813" s="21" t="s">
        <v>29</v>
      </c>
      <c r="K5813" s="26">
        <v>8.5771322250366197E-2</v>
      </c>
      <c r="L5813" s="26">
        <v>1.49602890014648E-2</v>
      </c>
      <c r="N5813">
        <f>(Tabell1[[#This Row],[TP]]+Tabell1[[#This Row],[TN]])/(Tabell1[[#This Row],[TP]]+Tabell1[[#This Row],[TN]]+Tabell1[[#This Row],[FP]]+Tabell1[[#This Row],[FN]])</f>
        <v>0.69819391634980987</v>
      </c>
      <c r="O5813">
        <f>Tabell1[[#This Row],[TP]]/(Tabell1[[#This Row],[TP]]+Tabell1[[#This Row],[FP]])</f>
        <v>0.65334207077326345</v>
      </c>
      <c r="P5813">
        <f>Tabell1[[#This Row],[TP]]/(Tabell1[[#This Row],[TP]]+Tabell1[[#This Row],[FN]])</f>
        <v>0.90389845874886676</v>
      </c>
      <c r="Q5813">
        <f>2*(Tabell1[[#This Row],[Recall]] * Tabell1[[#This Row],[Precision]]) / (Tabell1[[#This Row],[Recall]] + Tabell1[[#This Row],[Precision]])</f>
        <v>0.75846329402814749</v>
      </c>
      <c r="R5813">
        <v>997</v>
      </c>
      <c r="S5813">
        <v>472</v>
      </c>
      <c r="T5813">
        <v>529</v>
      </c>
      <c r="U5813">
        <v>106</v>
      </c>
    </row>
    <row r="5814" spans="1:21" x14ac:dyDescent="0.3">
      <c r="A5814" s="23" t="s">
        <v>48</v>
      </c>
      <c r="B5814" s="21" t="s">
        <v>32</v>
      </c>
      <c r="C5814" s="25" t="s">
        <v>36</v>
      </c>
      <c r="D5814" s="22" t="s">
        <v>27</v>
      </c>
      <c r="E5814" t="s">
        <v>28</v>
      </c>
      <c r="F5814" s="19" t="s">
        <v>21</v>
      </c>
      <c r="G5814" s="25" t="s">
        <v>26</v>
      </c>
      <c r="H5814" s="25" t="s">
        <v>26</v>
      </c>
      <c r="I5814" s="25" t="s">
        <v>25</v>
      </c>
      <c r="J5814" s="25" t="s">
        <v>26</v>
      </c>
      <c r="K5814" s="26">
        <v>8.4774732589721596E-2</v>
      </c>
      <c r="L5814" s="26">
        <v>2.0944356918334898E-2</v>
      </c>
      <c r="N5814">
        <f>(Tabell1[[#This Row],[TP]]+Tabell1[[#This Row],[TN]])/(Tabell1[[#This Row],[TP]]+Tabell1[[#This Row],[TN]]+Tabell1[[#This Row],[FP]]+Tabell1[[#This Row],[FN]])</f>
        <v>0.69819391634980987</v>
      </c>
      <c r="O5814">
        <f>Tabell1[[#This Row],[TP]]/(Tabell1[[#This Row],[TP]]+Tabell1[[#This Row],[FP]])</f>
        <v>0.65334207077326345</v>
      </c>
      <c r="P5814">
        <f>Tabell1[[#This Row],[TP]]/(Tabell1[[#This Row],[TP]]+Tabell1[[#This Row],[FN]])</f>
        <v>0.90389845874886676</v>
      </c>
      <c r="Q5814">
        <f>2*(Tabell1[[#This Row],[Recall]] * Tabell1[[#This Row],[Precision]]) / (Tabell1[[#This Row],[Recall]] + Tabell1[[#This Row],[Precision]])</f>
        <v>0.75846329402814749</v>
      </c>
      <c r="R5814">
        <v>997</v>
      </c>
      <c r="S5814">
        <v>472</v>
      </c>
      <c r="T5814">
        <v>529</v>
      </c>
      <c r="U5814">
        <v>106</v>
      </c>
    </row>
    <row r="5815" spans="1:21" x14ac:dyDescent="0.3">
      <c r="A5815" s="23" t="s">
        <v>48</v>
      </c>
      <c r="B5815" s="21" t="s">
        <v>32</v>
      </c>
      <c r="C5815" s="25" t="s">
        <v>36</v>
      </c>
      <c r="D5815" s="22" t="s">
        <v>27</v>
      </c>
      <c r="E5815" t="s">
        <v>28</v>
      </c>
      <c r="F5815" s="19" t="s">
        <v>21</v>
      </c>
      <c r="G5815" s="21" t="s">
        <v>29</v>
      </c>
      <c r="H5815" s="25" t="s">
        <v>26</v>
      </c>
      <c r="I5815" s="25" t="s">
        <v>25</v>
      </c>
      <c r="J5815" s="25" t="s">
        <v>26</v>
      </c>
      <c r="K5815" s="26">
        <v>7.97882080078125E-2</v>
      </c>
      <c r="L5815" s="26">
        <v>1.39620304107666E-2</v>
      </c>
      <c r="N5815">
        <f>(Tabell1[[#This Row],[TP]]+Tabell1[[#This Row],[TN]])/(Tabell1[[#This Row],[TP]]+Tabell1[[#This Row],[TN]]+Tabell1[[#This Row],[FP]]+Tabell1[[#This Row],[FN]])</f>
        <v>0.69819391634980987</v>
      </c>
      <c r="O5815">
        <f>Tabell1[[#This Row],[TP]]/(Tabell1[[#This Row],[TP]]+Tabell1[[#This Row],[FP]])</f>
        <v>0.65334207077326345</v>
      </c>
      <c r="P5815">
        <f>Tabell1[[#This Row],[TP]]/(Tabell1[[#This Row],[TP]]+Tabell1[[#This Row],[FN]])</f>
        <v>0.90389845874886676</v>
      </c>
      <c r="Q5815">
        <f>2*(Tabell1[[#This Row],[Recall]] * Tabell1[[#This Row],[Precision]]) / (Tabell1[[#This Row],[Recall]] + Tabell1[[#This Row],[Precision]])</f>
        <v>0.75846329402814749</v>
      </c>
      <c r="R5815">
        <v>997</v>
      </c>
      <c r="S5815">
        <v>472</v>
      </c>
      <c r="T5815">
        <v>529</v>
      </c>
      <c r="U5815">
        <v>106</v>
      </c>
    </row>
    <row r="5816" spans="1:21" x14ac:dyDescent="0.3">
      <c r="A5816" s="23" t="s">
        <v>48</v>
      </c>
      <c r="B5816" s="21" t="s">
        <v>32</v>
      </c>
      <c r="C5816" s="25" t="s">
        <v>36</v>
      </c>
      <c r="D5816" s="22" t="s">
        <v>27</v>
      </c>
      <c r="E5816" t="s">
        <v>28</v>
      </c>
      <c r="F5816" s="19" t="s">
        <v>21</v>
      </c>
      <c r="G5816" s="21" t="s">
        <v>29</v>
      </c>
      <c r="H5816" s="25" t="s">
        <v>26</v>
      </c>
      <c r="I5816" s="25" t="s">
        <v>25</v>
      </c>
      <c r="J5816" s="21" t="s">
        <v>29</v>
      </c>
      <c r="K5816" s="26">
        <v>7.8790664672851493E-2</v>
      </c>
      <c r="L5816" s="26">
        <v>1.3963222503662101E-2</v>
      </c>
      <c r="N5816">
        <f>(Tabell1[[#This Row],[TP]]+Tabell1[[#This Row],[TN]])/(Tabell1[[#This Row],[TP]]+Tabell1[[#This Row],[TN]]+Tabell1[[#This Row],[FP]]+Tabell1[[#This Row],[FN]])</f>
        <v>0.69819391634980987</v>
      </c>
      <c r="O5816">
        <f>Tabell1[[#This Row],[TP]]/(Tabell1[[#This Row],[TP]]+Tabell1[[#This Row],[FP]])</f>
        <v>0.65334207077326345</v>
      </c>
      <c r="P5816">
        <f>Tabell1[[#This Row],[TP]]/(Tabell1[[#This Row],[TP]]+Tabell1[[#This Row],[FN]])</f>
        <v>0.90389845874886676</v>
      </c>
      <c r="Q5816">
        <f>2*(Tabell1[[#This Row],[Recall]] * Tabell1[[#This Row],[Precision]]) / (Tabell1[[#This Row],[Recall]] + Tabell1[[#This Row],[Precision]])</f>
        <v>0.75846329402814749</v>
      </c>
      <c r="R5816">
        <v>997</v>
      </c>
      <c r="S5816">
        <v>472</v>
      </c>
      <c r="T5816">
        <v>529</v>
      </c>
      <c r="U5816">
        <v>106</v>
      </c>
    </row>
    <row r="5817" spans="1:21" x14ac:dyDescent="0.3">
      <c r="A5817" s="25" t="s">
        <v>20</v>
      </c>
      <c r="B5817" s="21" t="s">
        <v>32</v>
      </c>
      <c r="C5817" s="25" t="s">
        <v>36</v>
      </c>
      <c r="D5817" s="22" t="s">
        <v>27</v>
      </c>
      <c r="E5817" t="s">
        <v>28</v>
      </c>
      <c r="F5817" s="19" t="s">
        <v>21</v>
      </c>
      <c r="G5817" s="25" t="s">
        <v>26</v>
      </c>
      <c r="H5817" s="21" t="s">
        <v>29</v>
      </c>
      <c r="I5817" s="21"/>
      <c r="J5817" s="25" t="s">
        <v>26</v>
      </c>
      <c r="K5817" s="26">
        <v>1.11065578460693</v>
      </c>
      <c r="L5817" s="26">
        <v>0.23521661758422799</v>
      </c>
      <c r="N5817">
        <f>(Tabell1[[#This Row],[TP]]+Tabell1[[#This Row],[TN]])/(Tabell1[[#This Row],[TP]]+Tabell1[[#This Row],[TN]]+Tabell1[[#This Row],[FP]]+Tabell1[[#This Row],[FN]])</f>
        <v>0.69819391634980987</v>
      </c>
      <c r="O5817">
        <f>Tabell1[[#This Row],[TP]]/(Tabell1[[#This Row],[TP]]+Tabell1[[#This Row],[FP]])</f>
        <v>0.6629526462395543</v>
      </c>
      <c r="P5817">
        <f>Tabell1[[#This Row],[TP]]/(Tabell1[[#This Row],[TP]]+Tabell1[[#This Row],[FN]])</f>
        <v>0.86310063463281961</v>
      </c>
      <c r="Q5817">
        <f>2*(Tabell1[[#This Row],[Recall]] * Tabell1[[#This Row],[Precision]]) / (Tabell1[[#This Row],[Recall]] + Tabell1[[#This Row],[Precision]])</f>
        <v>0.74990153603781007</v>
      </c>
      <c r="R5817">
        <v>952</v>
      </c>
      <c r="S5817">
        <v>517</v>
      </c>
      <c r="T5817">
        <v>484</v>
      </c>
      <c r="U5817">
        <v>151</v>
      </c>
    </row>
    <row r="5818" spans="1:21" x14ac:dyDescent="0.3">
      <c r="A5818" s="25" t="s">
        <v>20</v>
      </c>
      <c r="B5818" s="21" t="s">
        <v>32</v>
      </c>
      <c r="C5818" s="25" t="s">
        <v>36</v>
      </c>
      <c r="D5818" s="22" t="s">
        <v>27</v>
      </c>
      <c r="E5818" t="s">
        <v>28</v>
      </c>
      <c r="F5818" s="19" t="s">
        <v>21</v>
      </c>
      <c r="G5818" s="21" t="s">
        <v>29</v>
      </c>
      <c r="H5818" s="21" t="s">
        <v>29</v>
      </c>
      <c r="I5818" s="21"/>
      <c r="J5818" s="25" t="s">
        <v>26</v>
      </c>
      <c r="K5818" s="26">
        <v>1.0997507572173999</v>
      </c>
      <c r="L5818" s="26">
        <v>0.23999071121215801</v>
      </c>
      <c r="N5818">
        <f>(Tabell1[[#This Row],[TP]]+Tabell1[[#This Row],[TN]])/(Tabell1[[#This Row],[TP]]+Tabell1[[#This Row],[TN]]+Tabell1[[#This Row],[FP]]+Tabell1[[#This Row],[FN]])</f>
        <v>0.69819391634980987</v>
      </c>
      <c r="O5818">
        <f>Tabell1[[#This Row],[TP]]/(Tabell1[[#This Row],[TP]]+Tabell1[[#This Row],[FP]])</f>
        <v>0.6629526462395543</v>
      </c>
      <c r="P5818">
        <f>Tabell1[[#This Row],[TP]]/(Tabell1[[#This Row],[TP]]+Tabell1[[#This Row],[FN]])</f>
        <v>0.86310063463281961</v>
      </c>
      <c r="Q5818">
        <f>2*(Tabell1[[#This Row],[Recall]] * Tabell1[[#This Row],[Precision]]) / (Tabell1[[#This Row],[Recall]] + Tabell1[[#This Row],[Precision]])</f>
        <v>0.74990153603781007</v>
      </c>
      <c r="R5818">
        <v>952</v>
      </c>
      <c r="S5818">
        <v>517</v>
      </c>
      <c r="T5818">
        <v>484</v>
      </c>
      <c r="U5818">
        <v>151</v>
      </c>
    </row>
    <row r="5819" spans="1:21" x14ac:dyDescent="0.3">
      <c r="A5819" s="21" t="s">
        <v>31</v>
      </c>
      <c r="B5819" s="23" t="s">
        <v>33</v>
      </c>
      <c r="C5819" s="23" t="s">
        <v>40</v>
      </c>
      <c r="D5819" s="22" t="s">
        <v>27</v>
      </c>
      <c r="E5819" t="s">
        <v>28</v>
      </c>
      <c r="F5819" s="25" t="s">
        <v>30</v>
      </c>
      <c r="G5819" s="21" t="s">
        <v>29</v>
      </c>
      <c r="H5819" s="21" t="s">
        <v>29</v>
      </c>
      <c r="I5819" s="21"/>
      <c r="J5819" s="25" t="s">
        <v>26</v>
      </c>
      <c r="K5819" s="26">
        <v>209.75116348266599</v>
      </c>
      <c r="L5819" s="26">
        <v>1.61549520492553</v>
      </c>
      <c r="N5819">
        <f>(Tabell1[[#This Row],[TP]]+Tabell1[[#This Row],[TN]])/(Tabell1[[#This Row],[TP]]+Tabell1[[#This Row],[TN]]+Tabell1[[#This Row],[FP]]+Tabell1[[#This Row],[FN]])</f>
        <v>0.69819391634980987</v>
      </c>
      <c r="O5819">
        <f>Tabell1[[#This Row],[TP]]/(Tabell1[[#This Row],[TP]]+Tabell1[[#This Row],[FP]])</f>
        <v>0.66595744680851066</v>
      </c>
      <c r="P5819">
        <f>Tabell1[[#This Row],[TP]]/(Tabell1[[#This Row],[TP]]+Tabell1[[#This Row],[FN]])</f>
        <v>0.85131459655485042</v>
      </c>
      <c r="Q5819">
        <f>2*(Tabell1[[#This Row],[Recall]] * Tabell1[[#This Row],[Precision]]) / (Tabell1[[#This Row],[Recall]] + Tabell1[[#This Row],[Precision]])</f>
        <v>0.7473139673696777</v>
      </c>
      <c r="R5819">
        <v>939</v>
      </c>
      <c r="S5819">
        <v>530</v>
      </c>
      <c r="T5819">
        <v>471</v>
      </c>
      <c r="U5819">
        <v>164</v>
      </c>
    </row>
    <row r="5820" spans="1:21" x14ac:dyDescent="0.3">
      <c r="A5820" s="21" t="s">
        <v>31</v>
      </c>
      <c r="B5820" s="21" t="s">
        <v>32</v>
      </c>
      <c r="C5820" s="23" t="s">
        <v>40</v>
      </c>
      <c r="D5820" s="22" t="s">
        <v>27</v>
      </c>
      <c r="E5820" t="s">
        <v>28</v>
      </c>
      <c r="F5820" s="19" t="s">
        <v>21</v>
      </c>
      <c r="G5820" s="21" t="s">
        <v>29</v>
      </c>
      <c r="H5820" s="21" t="s">
        <v>29</v>
      </c>
      <c r="I5820" s="25" t="s">
        <v>25</v>
      </c>
      <c r="J5820" s="25" t="s">
        <v>26</v>
      </c>
      <c r="K5820" s="26">
        <v>3.0716273784637398</v>
      </c>
      <c r="L5820" s="26">
        <v>0.20445203781127899</v>
      </c>
      <c r="N5820">
        <f>(Tabell1[[#This Row],[TP]]+Tabell1[[#This Row],[TN]])/(Tabell1[[#This Row],[TP]]+Tabell1[[#This Row],[TN]]+Tabell1[[#This Row],[FP]]+Tabell1[[#This Row],[FN]])</f>
        <v>0.69819391634980987</v>
      </c>
      <c r="O5820">
        <f>Tabell1[[#This Row],[TP]]/(Tabell1[[#This Row],[TP]]+Tabell1[[#This Row],[FP]])</f>
        <v>0.74893617021276593</v>
      </c>
      <c r="P5820">
        <f>Tabell1[[#This Row],[TP]]/(Tabell1[[#This Row],[TP]]+Tabell1[[#This Row],[FN]])</f>
        <v>0.63825929283771532</v>
      </c>
      <c r="Q5820">
        <f>2*(Tabell1[[#This Row],[Recall]] * Tabell1[[#This Row],[Precision]]) / (Tabell1[[#This Row],[Recall]] + Tabell1[[#This Row],[Precision]])</f>
        <v>0.68918257464512966</v>
      </c>
      <c r="R5820">
        <v>704</v>
      </c>
      <c r="S5820">
        <v>765</v>
      </c>
      <c r="T5820">
        <v>236</v>
      </c>
      <c r="U5820">
        <v>399</v>
      </c>
    </row>
    <row r="5821" spans="1:21" x14ac:dyDescent="0.3">
      <c r="A5821" s="25" t="s">
        <v>20</v>
      </c>
      <c r="B5821" s="23" t="s">
        <v>33</v>
      </c>
      <c r="C5821" s="23" t="s">
        <v>40</v>
      </c>
      <c r="D5821" s="22" t="s">
        <v>27</v>
      </c>
      <c r="E5821" t="s">
        <v>28</v>
      </c>
      <c r="F5821" s="25" t="s">
        <v>30</v>
      </c>
      <c r="G5821" s="21" t="s">
        <v>29</v>
      </c>
      <c r="H5821" s="21" t="s">
        <v>29</v>
      </c>
      <c r="I5821" s="25" t="s">
        <v>25</v>
      </c>
      <c r="J5821" s="25" t="s">
        <v>26</v>
      </c>
      <c r="K5821" s="26">
        <v>3.3029999732971098</v>
      </c>
      <c r="L5821" s="26">
        <v>0.93328857421875</v>
      </c>
      <c r="N5821">
        <f>(Tabell1[[#This Row],[TP]]+Tabell1[[#This Row],[TN]])/(Tabell1[[#This Row],[TP]]+Tabell1[[#This Row],[TN]]+Tabell1[[#This Row],[FP]]+Tabell1[[#This Row],[FN]])</f>
        <v>0.69819391634980987</v>
      </c>
      <c r="O5821">
        <f>Tabell1[[#This Row],[TP]]/(Tabell1[[#This Row],[TP]]+Tabell1[[#This Row],[FP]])</f>
        <v>0.76</v>
      </c>
      <c r="P5821">
        <f>Tabell1[[#This Row],[TP]]/(Tabell1[[#This Row],[TP]]+Tabell1[[#This Row],[FN]])</f>
        <v>0.62012692656391655</v>
      </c>
      <c r="Q5821">
        <f>2*(Tabell1[[#This Row],[Recall]] * Tabell1[[#This Row],[Precision]]) / (Tabell1[[#This Row],[Recall]] + Tabell1[[#This Row],[Precision]])</f>
        <v>0.68297553669495759</v>
      </c>
      <c r="R5821">
        <v>684</v>
      </c>
      <c r="S5821">
        <v>785</v>
      </c>
      <c r="T5821">
        <v>216</v>
      </c>
      <c r="U5821">
        <v>419</v>
      </c>
    </row>
    <row r="5822" spans="1:21" x14ac:dyDescent="0.3">
      <c r="A5822" s="25" t="s">
        <v>20</v>
      </c>
      <c r="B5822" s="23" t="s">
        <v>33</v>
      </c>
      <c r="C5822" s="23" t="s">
        <v>40</v>
      </c>
      <c r="D5822" s="22" t="s">
        <v>27</v>
      </c>
      <c r="E5822" t="s">
        <v>28</v>
      </c>
      <c r="F5822" s="19" t="s">
        <v>21</v>
      </c>
      <c r="G5822" s="21" t="s">
        <v>29</v>
      </c>
      <c r="H5822" s="25" t="s">
        <v>26</v>
      </c>
      <c r="I5822" s="25" t="s">
        <v>25</v>
      </c>
      <c r="J5822" s="21" t="s">
        <v>29</v>
      </c>
      <c r="K5822" s="26">
        <v>2.1435344219207701</v>
      </c>
      <c r="L5822" s="26">
        <v>0.58842992782592696</v>
      </c>
      <c r="N5822">
        <f>(Tabell1[[#This Row],[TP]]+Tabell1[[#This Row],[TN]])/(Tabell1[[#This Row],[TP]]+Tabell1[[#This Row],[TN]]+Tabell1[[#This Row],[FP]]+Tabell1[[#This Row],[FN]])</f>
        <v>0.69819391634980987</v>
      </c>
      <c r="O5822">
        <f>Tabell1[[#This Row],[TP]]/(Tabell1[[#This Row],[TP]]+Tabell1[[#This Row],[FP]])</f>
        <v>0.77209302325581397</v>
      </c>
      <c r="P5822">
        <f>Tabell1[[#This Row],[TP]]/(Tabell1[[#This Row],[TP]]+Tabell1[[#This Row],[FN]])</f>
        <v>0.60199456029011789</v>
      </c>
      <c r="Q5822">
        <f>2*(Tabell1[[#This Row],[Recall]] * Tabell1[[#This Row],[Precision]]) / (Tabell1[[#This Row],[Recall]] + Tabell1[[#This Row],[Precision]])</f>
        <v>0.67651553744268977</v>
      </c>
      <c r="R5822">
        <v>664</v>
      </c>
      <c r="S5822">
        <v>805</v>
      </c>
      <c r="T5822">
        <v>196</v>
      </c>
      <c r="U5822">
        <v>439</v>
      </c>
    </row>
    <row r="5823" spans="1:21" x14ac:dyDescent="0.3">
      <c r="A5823" s="25" t="s">
        <v>20</v>
      </c>
      <c r="B5823" s="21" t="s">
        <v>32</v>
      </c>
      <c r="C5823" s="24" t="s">
        <v>38</v>
      </c>
      <c r="D5823" s="22" t="s">
        <v>27</v>
      </c>
      <c r="E5823" t="s">
        <v>28</v>
      </c>
      <c r="F5823" s="25" t="s">
        <v>30</v>
      </c>
      <c r="G5823" s="25" t="s">
        <v>26</v>
      </c>
      <c r="H5823" s="21" t="s">
        <v>29</v>
      </c>
      <c r="I5823" s="21"/>
      <c r="J5823" s="25" t="s">
        <v>26</v>
      </c>
      <c r="K5823" s="26">
        <v>3.8165025711059499</v>
      </c>
      <c r="L5823" s="26">
        <v>0.48374366760253901</v>
      </c>
      <c r="N5823">
        <f>(Tabell1[[#This Row],[TP]]+Tabell1[[#This Row],[TN]])/(Tabell1[[#This Row],[TP]]+Tabell1[[#This Row],[TN]]+Tabell1[[#This Row],[FP]]+Tabell1[[#This Row],[FN]])</f>
        <v>0.69771863117870725</v>
      </c>
      <c r="O5823">
        <f>Tabell1[[#This Row],[TP]]/(Tabell1[[#This Row],[TP]]+Tabell1[[#This Row],[FP]])</f>
        <v>0.67156502571638499</v>
      </c>
      <c r="P5823">
        <f>Tabell1[[#This Row],[TP]]/(Tabell1[[#This Row],[TP]]+Tabell1[[#This Row],[FN]])</f>
        <v>0.82864913871260204</v>
      </c>
      <c r="Q5823">
        <f>2*(Tabell1[[#This Row],[Recall]] * Tabell1[[#This Row],[Precision]]) / (Tabell1[[#This Row],[Recall]] + Tabell1[[#This Row],[Precision]])</f>
        <v>0.74188311688311681</v>
      </c>
      <c r="R5823">
        <v>914</v>
      </c>
      <c r="S5823">
        <v>554</v>
      </c>
      <c r="T5823">
        <v>447</v>
      </c>
      <c r="U5823">
        <v>189</v>
      </c>
    </row>
    <row r="5824" spans="1:21" x14ac:dyDescent="0.3">
      <c r="A5824" s="25" t="s">
        <v>20</v>
      </c>
      <c r="B5824" s="21" t="s">
        <v>32</v>
      </c>
      <c r="C5824" s="24" t="s">
        <v>38</v>
      </c>
      <c r="D5824" s="22" t="s">
        <v>27</v>
      </c>
      <c r="E5824" t="s">
        <v>28</v>
      </c>
      <c r="F5824" s="25" t="s">
        <v>30</v>
      </c>
      <c r="G5824" s="21" t="s">
        <v>29</v>
      </c>
      <c r="H5824" s="21" t="s">
        <v>29</v>
      </c>
      <c r="I5824" s="21"/>
      <c r="J5824" s="25" t="s">
        <v>26</v>
      </c>
      <c r="K5824" s="26">
        <v>3.7497284412384002</v>
      </c>
      <c r="L5824" s="26">
        <v>0.483242988586425</v>
      </c>
      <c r="N5824">
        <f>(Tabell1[[#This Row],[TP]]+Tabell1[[#This Row],[TN]])/(Tabell1[[#This Row],[TP]]+Tabell1[[#This Row],[TN]]+Tabell1[[#This Row],[FP]]+Tabell1[[#This Row],[FN]])</f>
        <v>0.69771863117870725</v>
      </c>
      <c r="O5824">
        <f>Tabell1[[#This Row],[TP]]/(Tabell1[[#This Row],[TP]]+Tabell1[[#This Row],[FP]])</f>
        <v>0.67156502571638499</v>
      </c>
      <c r="P5824">
        <f>Tabell1[[#This Row],[TP]]/(Tabell1[[#This Row],[TP]]+Tabell1[[#This Row],[FN]])</f>
        <v>0.82864913871260204</v>
      </c>
      <c r="Q5824">
        <f>2*(Tabell1[[#This Row],[Recall]] * Tabell1[[#This Row],[Precision]]) / (Tabell1[[#This Row],[Recall]] + Tabell1[[#This Row],[Precision]])</f>
        <v>0.74188311688311681</v>
      </c>
      <c r="R5824">
        <v>914</v>
      </c>
      <c r="S5824">
        <v>554</v>
      </c>
      <c r="T5824">
        <v>447</v>
      </c>
      <c r="U5824">
        <v>189</v>
      </c>
    </row>
    <row r="5825" spans="1:21" x14ac:dyDescent="0.3">
      <c r="A5825" s="21" t="s">
        <v>31</v>
      </c>
      <c r="B5825" s="21" t="s">
        <v>32</v>
      </c>
      <c r="C5825" s="23" t="s">
        <v>40</v>
      </c>
      <c r="D5825" s="22" t="s">
        <v>27</v>
      </c>
      <c r="E5825" t="s">
        <v>28</v>
      </c>
      <c r="F5825" s="25" t="s">
        <v>30</v>
      </c>
      <c r="G5825" s="25" t="s">
        <v>26</v>
      </c>
      <c r="H5825" s="25" t="s">
        <v>26</v>
      </c>
      <c r="I5825" s="21"/>
      <c r="J5825" s="21" t="s">
        <v>29</v>
      </c>
      <c r="K5825" s="26">
        <v>1.78596186637878</v>
      </c>
      <c r="L5825" s="26">
        <v>6.2589645385742104E-2</v>
      </c>
      <c r="N5825">
        <f>(Tabell1[[#This Row],[TP]]+Tabell1[[#This Row],[TN]])/(Tabell1[[#This Row],[TP]]+Tabell1[[#This Row],[TN]]+Tabell1[[#This Row],[FP]]+Tabell1[[#This Row],[FN]])</f>
        <v>0.69724334600760451</v>
      </c>
      <c r="O5825">
        <f>Tabell1[[#This Row],[TP]]/(Tabell1[[#This Row],[TP]]+Tabell1[[#This Row],[FP]])</f>
        <v>0.65785907859078596</v>
      </c>
      <c r="P5825">
        <f>Tabell1[[#This Row],[TP]]/(Tabell1[[#This Row],[TP]]+Tabell1[[#This Row],[FN]])</f>
        <v>0.88032638259292839</v>
      </c>
      <c r="Q5825">
        <f>2*(Tabell1[[#This Row],[Recall]] * Tabell1[[#This Row],[Precision]]) / (Tabell1[[#This Row],[Recall]] + Tabell1[[#This Row],[Precision]])</f>
        <v>0.75300504071345498</v>
      </c>
      <c r="R5825">
        <v>971</v>
      </c>
      <c r="S5825">
        <v>496</v>
      </c>
      <c r="T5825">
        <v>505</v>
      </c>
      <c r="U5825">
        <v>132</v>
      </c>
    </row>
    <row r="5826" spans="1:21" x14ac:dyDescent="0.3">
      <c r="A5826" s="25" t="s">
        <v>20</v>
      </c>
      <c r="B5826" s="23" t="s">
        <v>33</v>
      </c>
      <c r="C5826" s="23" t="s">
        <v>40</v>
      </c>
      <c r="D5826" s="22" t="s">
        <v>27</v>
      </c>
      <c r="E5826" t="s">
        <v>28</v>
      </c>
      <c r="F5826" s="25" t="s">
        <v>30</v>
      </c>
      <c r="G5826" s="25" t="s">
        <v>26</v>
      </c>
      <c r="H5826" s="21" t="s">
        <v>29</v>
      </c>
      <c r="I5826" s="25" t="s">
        <v>25</v>
      </c>
      <c r="J5826" s="25" t="s">
        <v>26</v>
      </c>
      <c r="K5826" s="26">
        <v>3.6452219486236501</v>
      </c>
      <c r="L5826" s="26">
        <v>0.91472220420837402</v>
      </c>
      <c r="N5826">
        <f>(Tabell1[[#This Row],[TP]]+Tabell1[[#This Row],[TN]])/(Tabell1[[#This Row],[TP]]+Tabell1[[#This Row],[TN]]+Tabell1[[#This Row],[FP]]+Tabell1[[#This Row],[FN]])</f>
        <v>0.69724334600760451</v>
      </c>
      <c r="O5826">
        <f>Tabell1[[#This Row],[TP]]/(Tabell1[[#This Row],[TP]]+Tabell1[[#This Row],[FP]])</f>
        <v>0.75107758620689657</v>
      </c>
      <c r="P5826">
        <f>Tabell1[[#This Row],[TP]]/(Tabell1[[#This Row],[TP]]+Tabell1[[#This Row],[FN]])</f>
        <v>0.63191296464188573</v>
      </c>
      <c r="Q5826">
        <f>2*(Tabell1[[#This Row],[Recall]] * Tabell1[[#This Row],[Precision]]) / (Tabell1[[#This Row],[Recall]] + Tabell1[[#This Row],[Precision]])</f>
        <v>0.68636139832594778</v>
      </c>
      <c r="R5826">
        <v>697</v>
      </c>
      <c r="S5826">
        <v>770</v>
      </c>
      <c r="T5826">
        <v>231</v>
      </c>
      <c r="U5826">
        <v>406</v>
      </c>
    </row>
    <row r="5827" spans="1:21" x14ac:dyDescent="0.3">
      <c r="A5827" s="25" t="s">
        <v>20</v>
      </c>
      <c r="B5827" s="25" t="s">
        <v>22</v>
      </c>
      <c r="C5827" s="23" t="s">
        <v>40</v>
      </c>
      <c r="D5827" s="22" t="s">
        <v>27</v>
      </c>
      <c r="E5827" t="s">
        <v>28</v>
      </c>
      <c r="F5827" s="25" t="s">
        <v>30</v>
      </c>
      <c r="G5827" s="25" t="s">
        <v>26</v>
      </c>
      <c r="H5827" s="25" t="s">
        <v>26</v>
      </c>
      <c r="I5827" s="25" t="s">
        <v>25</v>
      </c>
      <c r="J5827" s="25" t="s">
        <v>26</v>
      </c>
      <c r="K5827" s="26">
        <v>3.4412200450897199</v>
      </c>
      <c r="L5827" s="26">
        <v>0.663258075714111</v>
      </c>
      <c r="N5827">
        <f>(Tabell1[[#This Row],[TP]]+Tabell1[[#This Row],[TN]])/(Tabell1[[#This Row],[TP]]+Tabell1[[#This Row],[TN]]+Tabell1[[#This Row],[FP]]+Tabell1[[#This Row],[FN]])</f>
        <v>0.69629277566539927</v>
      </c>
      <c r="O5827">
        <f>Tabell1[[#This Row],[TP]]/(Tabell1[[#This Row],[TP]]+Tabell1[[#This Row],[FP]])</f>
        <v>0.70938628158844763</v>
      </c>
      <c r="P5827">
        <f>Tabell1[[#This Row],[TP]]/(Tabell1[[#This Row],[TP]]+Tabell1[[#This Row],[FN]])</f>
        <v>0.71260199456029016</v>
      </c>
      <c r="Q5827">
        <f>2*(Tabell1[[#This Row],[Recall]] * Tabell1[[#This Row],[Precision]]) / (Tabell1[[#This Row],[Recall]] + Tabell1[[#This Row],[Precision]])</f>
        <v>0.71099050203527814</v>
      </c>
      <c r="R5827">
        <v>786</v>
      </c>
      <c r="S5827">
        <v>679</v>
      </c>
      <c r="T5827">
        <v>322</v>
      </c>
      <c r="U5827">
        <v>317</v>
      </c>
    </row>
    <row r="5828" spans="1:21" x14ac:dyDescent="0.3">
      <c r="A5828" s="25" t="s">
        <v>20</v>
      </c>
      <c r="B5828" s="23" t="s">
        <v>33</v>
      </c>
      <c r="C5828" s="23" t="s">
        <v>40</v>
      </c>
      <c r="D5828" s="22" t="s">
        <v>27</v>
      </c>
      <c r="E5828" t="s">
        <v>28</v>
      </c>
      <c r="F5828" s="19" t="s">
        <v>21</v>
      </c>
      <c r="G5828" s="21" t="s">
        <v>29</v>
      </c>
      <c r="H5828" s="21" t="s">
        <v>29</v>
      </c>
      <c r="I5828" s="25" t="s">
        <v>25</v>
      </c>
      <c r="J5828" s="25" t="s">
        <v>26</v>
      </c>
      <c r="K5828" s="26">
        <v>1.45162630081176</v>
      </c>
      <c r="L5828" s="26">
        <v>0.40089583396911599</v>
      </c>
      <c r="N5828">
        <f>(Tabell1[[#This Row],[TP]]+Tabell1[[#This Row],[TN]])/(Tabell1[[#This Row],[TP]]+Tabell1[[#This Row],[TN]]+Tabell1[[#This Row],[FP]]+Tabell1[[#This Row],[FN]])</f>
        <v>0.69629277566539927</v>
      </c>
      <c r="O5828">
        <f>Tabell1[[#This Row],[TP]]/(Tabell1[[#This Row],[TP]]+Tabell1[[#This Row],[FP]])</f>
        <v>0.75</v>
      </c>
      <c r="P5828">
        <f>Tabell1[[#This Row],[TP]]/(Tabell1[[#This Row],[TP]]+Tabell1[[#This Row],[FN]])</f>
        <v>0.63100634632819586</v>
      </c>
      <c r="Q5828">
        <f>2*(Tabell1[[#This Row],[Recall]] * Tabell1[[#This Row],[Precision]]) / (Tabell1[[#This Row],[Recall]] + Tabell1[[#This Row],[Precision]])</f>
        <v>0.68537666174298373</v>
      </c>
      <c r="R5828">
        <v>696</v>
      </c>
      <c r="S5828">
        <v>769</v>
      </c>
      <c r="T5828">
        <v>232</v>
      </c>
      <c r="U5828">
        <v>407</v>
      </c>
    </row>
    <row r="5829" spans="1:21" x14ac:dyDescent="0.3">
      <c r="A5829" s="23" t="s">
        <v>48</v>
      </c>
      <c r="B5829" s="21" t="s">
        <v>32</v>
      </c>
      <c r="C5829" s="25" t="s">
        <v>36</v>
      </c>
      <c r="D5829" s="22" t="s">
        <v>27</v>
      </c>
      <c r="E5829" t="s">
        <v>28</v>
      </c>
      <c r="F5829" s="19" t="s">
        <v>21</v>
      </c>
      <c r="G5829" s="21" t="s">
        <v>29</v>
      </c>
      <c r="H5829" s="21" t="s">
        <v>29</v>
      </c>
      <c r="I5829" s="21"/>
      <c r="J5829" s="21" t="s">
        <v>29</v>
      </c>
      <c r="K5829" s="26">
        <v>8.1142425537109306E-2</v>
      </c>
      <c r="L5829" s="26">
        <v>1.1969327926635701E-2</v>
      </c>
      <c r="N5829">
        <f>(Tabell1[[#This Row],[TP]]+Tabell1[[#This Row],[TN]])/(Tabell1[[#This Row],[TP]]+Tabell1[[#This Row],[TN]]+Tabell1[[#This Row],[FP]]+Tabell1[[#This Row],[FN]])</f>
        <v>0.69581749049429653</v>
      </c>
      <c r="O5829">
        <f>Tabell1[[#This Row],[TP]]/(Tabell1[[#This Row],[TP]]+Tabell1[[#This Row],[FP]])</f>
        <v>0.65484949832775918</v>
      </c>
      <c r="P5829">
        <f>Tabell1[[#This Row],[TP]]/(Tabell1[[#This Row],[TP]]+Tabell1[[#This Row],[FN]])</f>
        <v>0.88757932910244786</v>
      </c>
      <c r="Q5829">
        <f>2*(Tabell1[[#This Row],[Recall]] * Tabell1[[#This Row],[Precision]]) / (Tabell1[[#This Row],[Recall]] + Tabell1[[#This Row],[Precision]])</f>
        <v>0.75365665896843714</v>
      </c>
      <c r="R5829">
        <v>979</v>
      </c>
      <c r="S5829">
        <v>485</v>
      </c>
      <c r="T5829">
        <v>516</v>
      </c>
      <c r="U5829">
        <v>124</v>
      </c>
    </row>
    <row r="5830" spans="1:21" x14ac:dyDescent="0.3">
      <c r="A5830" s="23" t="s">
        <v>48</v>
      </c>
      <c r="B5830" s="21" t="s">
        <v>32</v>
      </c>
      <c r="C5830" s="25" t="s">
        <v>36</v>
      </c>
      <c r="D5830" s="22" t="s">
        <v>27</v>
      </c>
      <c r="E5830" t="s">
        <v>28</v>
      </c>
      <c r="F5830" s="19" t="s">
        <v>21</v>
      </c>
      <c r="G5830" s="25" t="s">
        <v>26</v>
      </c>
      <c r="H5830" s="21" t="s">
        <v>29</v>
      </c>
      <c r="I5830" s="21"/>
      <c r="J5830" s="21" t="s">
        <v>29</v>
      </c>
      <c r="K5830" s="26">
        <v>8.0784797668457003E-2</v>
      </c>
      <c r="L5830" s="26">
        <v>1.3964891433715799E-2</v>
      </c>
      <c r="N5830">
        <f>(Tabell1[[#This Row],[TP]]+Tabell1[[#This Row],[TN]])/(Tabell1[[#This Row],[TP]]+Tabell1[[#This Row],[TN]]+Tabell1[[#This Row],[FP]]+Tabell1[[#This Row],[FN]])</f>
        <v>0.69581749049429653</v>
      </c>
      <c r="O5830">
        <f>Tabell1[[#This Row],[TP]]/(Tabell1[[#This Row],[TP]]+Tabell1[[#This Row],[FP]])</f>
        <v>0.65484949832775918</v>
      </c>
      <c r="P5830">
        <f>Tabell1[[#This Row],[TP]]/(Tabell1[[#This Row],[TP]]+Tabell1[[#This Row],[FN]])</f>
        <v>0.88757932910244786</v>
      </c>
      <c r="Q5830">
        <f>2*(Tabell1[[#This Row],[Recall]] * Tabell1[[#This Row],[Precision]]) / (Tabell1[[#This Row],[Recall]] + Tabell1[[#This Row],[Precision]])</f>
        <v>0.75365665896843714</v>
      </c>
      <c r="R5830">
        <v>979</v>
      </c>
      <c r="S5830">
        <v>485</v>
      </c>
      <c r="T5830">
        <v>516</v>
      </c>
      <c r="U5830">
        <v>124</v>
      </c>
    </row>
    <row r="5831" spans="1:21" x14ac:dyDescent="0.3">
      <c r="A5831" s="23" t="s">
        <v>48</v>
      </c>
      <c r="B5831" s="21" t="s">
        <v>32</v>
      </c>
      <c r="C5831" s="25" t="s">
        <v>36</v>
      </c>
      <c r="D5831" s="22" t="s">
        <v>27</v>
      </c>
      <c r="E5831" t="s">
        <v>28</v>
      </c>
      <c r="F5831" s="19" t="s">
        <v>21</v>
      </c>
      <c r="G5831" s="25" t="s">
        <v>26</v>
      </c>
      <c r="H5831" s="21" t="s">
        <v>29</v>
      </c>
      <c r="I5831" s="21"/>
      <c r="J5831" s="25" t="s">
        <v>26</v>
      </c>
      <c r="K5831" s="26">
        <v>7.9788923263549805E-2</v>
      </c>
      <c r="L5831" s="26">
        <v>1.2965917587280201E-2</v>
      </c>
      <c r="N5831">
        <f>(Tabell1[[#This Row],[TP]]+Tabell1[[#This Row],[TN]])/(Tabell1[[#This Row],[TP]]+Tabell1[[#This Row],[TN]]+Tabell1[[#This Row],[FP]]+Tabell1[[#This Row],[FN]])</f>
        <v>0.69581749049429653</v>
      </c>
      <c r="O5831">
        <f>Tabell1[[#This Row],[TP]]/(Tabell1[[#This Row],[TP]]+Tabell1[[#This Row],[FP]])</f>
        <v>0.65484949832775918</v>
      </c>
      <c r="P5831">
        <f>Tabell1[[#This Row],[TP]]/(Tabell1[[#This Row],[TP]]+Tabell1[[#This Row],[FN]])</f>
        <v>0.88757932910244786</v>
      </c>
      <c r="Q5831">
        <f>2*(Tabell1[[#This Row],[Recall]] * Tabell1[[#This Row],[Precision]]) / (Tabell1[[#This Row],[Recall]] + Tabell1[[#This Row],[Precision]])</f>
        <v>0.75365665896843714</v>
      </c>
      <c r="R5831">
        <v>979</v>
      </c>
      <c r="S5831">
        <v>485</v>
      </c>
      <c r="T5831">
        <v>516</v>
      </c>
      <c r="U5831">
        <v>124</v>
      </c>
    </row>
    <row r="5832" spans="1:21" x14ac:dyDescent="0.3">
      <c r="A5832" s="23" t="s">
        <v>48</v>
      </c>
      <c r="B5832" s="21" t="s">
        <v>32</v>
      </c>
      <c r="C5832" s="25" t="s">
        <v>36</v>
      </c>
      <c r="D5832" s="22" t="s">
        <v>27</v>
      </c>
      <c r="E5832" t="s">
        <v>28</v>
      </c>
      <c r="F5832" s="19" t="s">
        <v>21</v>
      </c>
      <c r="G5832" s="21" t="s">
        <v>29</v>
      </c>
      <c r="H5832" s="21" t="s">
        <v>29</v>
      </c>
      <c r="I5832" s="21"/>
      <c r="J5832" s="25" t="s">
        <v>26</v>
      </c>
      <c r="K5832" s="26">
        <v>7.4801921844482394E-2</v>
      </c>
      <c r="L5832" s="26">
        <v>1.1969089508056601E-2</v>
      </c>
      <c r="N5832">
        <f>(Tabell1[[#This Row],[TP]]+Tabell1[[#This Row],[TN]])/(Tabell1[[#This Row],[TP]]+Tabell1[[#This Row],[TN]]+Tabell1[[#This Row],[FP]]+Tabell1[[#This Row],[FN]])</f>
        <v>0.69581749049429653</v>
      </c>
      <c r="O5832">
        <f>Tabell1[[#This Row],[TP]]/(Tabell1[[#This Row],[TP]]+Tabell1[[#This Row],[FP]])</f>
        <v>0.65484949832775918</v>
      </c>
      <c r="P5832">
        <f>Tabell1[[#This Row],[TP]]/(Tabell1[[#This Row],[TP]]+Tabell1[[#This Row],[FN]])</f>
        <v>0.88757932910244786</v>
      </c>
      <c r="Q5832">
        <f>2*(Tabell1[[#This Row],[Recall]] * Tabell1[[#This Row],[Precision]]) / (Tabell1[[#This Row],[Recall]] + Tabell1[[#This Row],[Precision]])</f>
        <v>0.75365665896843714</v>
      </c>
      <c r="R5832">
        <v>979</v>
      </c>
      <c r="S5832">
        <v>485</v>
      </c>
      <c r="T5832">
        <v>516</v>
      </c>
      <c r="U5832">
        <v>124</v>
      </c>
    </row>
    <row r="5833" spans="1:21" x14ac:dyDescent="0.3">
      <c r="A5833" s="25" t="s">
        <v>20</v>
      </c>
      <c r="B5833" s="21" t="s">
        <v>32</v>
      </c>
      <c r="C5833" s="25" t="s">
        <v>36</v>
      </c>
      <c r="D5833" s="22" t="s">
        <v>27</v>
      </c>
      <c r="E5833" t="s">
        <v>28</v>
      </c>
      <c r="F5833" s="19" t="s">
        <v>21</v>
      </c>
      <c r="G5833" s="25" t="s">
        <v>26</v>
      </c>
      <c r="H5833" s="25" t="s">
        <v>26</v>
      </c>
      <c r="I5833" s="25" t="s">
        <v>25</v>
      </c>
      <c r="J5833" s="25" t="s">
        <v>26</v>
      </c>
      <c r="K5833" s="26">
        <v>1.0474231243133501</v>
      </c>
      <c r="L5833" s="26">
        <v>0.21714520454406699</v>
      </c>
      <c r="N5833">
        <f>(Tabell1[[#This Row],[TP]]+Tabell1[[#This Row],[TN]])/(Tabell1[[#This Row],[TP]]+Tabell1[[#This Row],[TN]]+Tabell1[[#This Row],[FP]]+Tabell1[[#This Row],[FN]])</f>
        <v>0.69581749049429653</v>
      </c>
      <c r="O5833">
        <f>Tabell1[[#This Row],[TP]]/(Tabell1[[#This Row],[TP]]+Tabell1[[#This Row],[FP]])</f>
        <v>0.65954514128187458</v>
      </c>
      <c r="P5833">
        <f>Tabell1[[#This Row],[TP]]/(Tabell1[[#This Row],[TP]]+Tabell1[[#This Row],[FN]])</f>
        <v>0.86763372620126922</v>
      </c>
      <c r="Q5833">
        <f>2*(Tabell1[[#This Row],[Recall]] * Tabell1[[#This Row],[Precision]]) / (Tabell1[[#This Row],[Recall]] + Tabell1[[#This Row],[Precision]])</f>
        <v>0.74941268598277222</v>
      </c>
      <c r="R5833">
        <v>957</v>
      </c>
      <c r="S5833">
        <v>507</v>
      </c>
      <c r="T5833">
        <v>494</v>
      </c>
      <c r="U5833">
        <v>146</v>
      </c>
    </row>
    <row r="5834" spans="1:21" x14ac:dyDescent="0.3">
      <c r="A5834" s="25" t="s">
        <v>20</v>
      </c>
      <c r="B5834" s="21" t="s">
        <v>32</v>
      </c>
      <c r="C5834" s="25" t="s">
        <v>36</v>
      </c>
      <c r="D5834" s="22" t="s">
        <v>27</v>
      </c>
      <c r="E5834" t="s">
        <v>28</v>
      </c>
      <c r="F5834" s="19" t="s">
        <v>21</v>
      </c>
      <c r="G5834" s="21" t="s">
        <v>29</v>
      </c>
      <c r="H5834" s="25" t="s">
        <v>26</v>
      </c>
      <c r="I5834" s="25" t="s">
        <v>25</v>
      </c>
      <c r="J5834" s="25" t="s">
        <v>26</v>
      </c>
      <c r="K5834" s="26">
        <v>1.01217317581176</v>
      </c>
      <c r="L5834" s="26">
        <v>0.219480991363525</v>
      </c>
      <c r="N5834">
        <f>(Tabell1[[#This Row],[TP]]+Tabell1[[#This Row],[TN]])/(Tabell1[[#This Row],[TP]]+Tabell1[[#This Row],[TN]]+Tabell1[[#This Row],[FP]]+Tabell1[[#This Row],[FN]])</f>
        <v>0.69581749049429653</v>
      </c>
      <c r="O5834">
        <f>Tabell1[[#This Row],[TP]]/(Tabell1[[#This Row],[TP]]+Tabell1[[#This Row],[FP]])</f>
        <v>0.65954514128187458</v>
      </c>
      <c r="P5834">
        <f>Tabell1[[#This Row],[TP]]/(Tabell1[[#This Row],[TP]]+Tabell1[[#This Row],[FN]])</f>
        <v>0.86763372620126922</v>
      </c>
      <c r="Q5834">
        <f>2*(Tabell1[[#This Row],[Recall]] * Tabell1[[#This Row],[Precision]]) / (Tabell1[[#This Row],[Recall]] + Tabell1[[#This Row],[Precision]])</f>
        <v>0.74941268598277222</v>
      </c>
      <c r="R5834">
        <v>957</v>
      </c>
      <c r="S5834">
        <v>507</v>
      </c>
      <c r="T5834">
        <v>494</v>
      </c>
      <c r="U5834">
        <v>146</v>
      </c>
    </row>
    <row r="5835" spans="1:21" x14ac:dyDescent="0.3">
      <c r="A5835" s="25" t="s">
        <v>20</v>
      </c>
      <c r="B5835" s="25" t="s">
        <v>22</v>
      </c>
      <c r="C5835" s="23" t="s">
        <v>40</v>
      </c>
      <c r="D5835" s="22" t="s">
        <v>27</v>
      </c>
      <c r="E5835" t="s">
        <v>28</v>
      </c>
      <c r="F5835" s="25" t="s">
        <v>30</v>
      </c>
      <c r="G5835" s="25" t="s">
        <v>26</v>
      </c>
      <c r="H5835" s="25" t="s">
        <v>26</v>
      </c>
      <c r="I5835" s="25" t="s">
        <v>25</v>
      </c>
      <c r="J5835" s="21" t="s">
        <v>29</v>
      </c>
      <c r="K5835" s="26">
        <v>4.3847086429595903</v>
      </c>
      <c r="L5835" s="26">
        <v>0.79159283638000399</v>
      </c>
      <c r="N5835">
        <f>(Tabell1[[#This Row],[TP]]+Tabell1[[#This Row],[TN]])/(Tabell1[[#This Row],[TP]]+Tabell1[[#This Row],[TN]]+Tabell1[[#This Row],[FP]]+Tabell1[[#This Row],[FN]])</f>
        <v>0.69581749049429653</v>
      </c>
      <c r="O5835">
        <f>Tabell1[[#This Row],[TP]]/(Tabell1[[#This Row],[TP]]+Tabell1[[#This Row],[FP]])</f>
        <v>0.69702127659574464</v>
      </c>
      <c r="P5835">
        <f>Tabell1[[#This Row],[TP]]/(Tabell1[[#This Row],[TP]]+Tabell1[[#This Row],[FN]])</f>
        <v>0.74252039891205801</v>
      </c>
      <c r="Q5835">
        <f>2*(Tabell1[[#This Row],[Recall]] * Tabell1[[#This Row],[Precision]]) / (Tabell1[[#This Row],[Recall]] + Tabell1[[#This Row],[Precision]])</f>
        <v>0.71905179982440726</v>
      </c>
      <c r="R5835">
        <v>819</v>
      </c>
      <c r="S5835">
        <v>645</v>
      </c>
      <c r="T5835">
        <v>356</v>
      </c>
      <c r="U5835">
        <v>284</v>
      </c>
    </row>
    <row r="5836" spans="1:21" x14ac:dyDescent="0.3">
      <c r="A5836" s="25" t="s">
        <v>20</v>
      </c>
      <c r="B5836" s="21" t="s">
        <v>32</v>
      </c>
      <c r="C5836" s="23" t="s">
        <v>40</v>
      </c>
      <c r="D5836" s="22" t="s">
        <v>27</v>
      </c>
      <c r="E5836" t="s">
        <v>28</v>
      </c>
      <c r="F5836" s="19" t="s">
        <v>21</v>
      </c>
      <c r="G5836" s="21" t="s">
        <v>29</v>
      </c>
      <c r="H5836" s="25" t="s">
        <v>26</v>
      </c>
      <c r="I5836" s="25" t="s">
        <v>25</v>
      </c>
      <c r="J5836" s="21" t="s">
        <v>29</v>
      </c>
      <c r="K5836" s="26">
        <v>2.2840762138366699</v>
      </c>
      <c r="L5836" s="26">
        <v>0.53753685951232899</v>
      </c>
      <c r="N5836">
        <f>(Tabell1[[#This Row],[TP]]+Tabell1[[#This Row],[TN]])/(Tabell1[[#This Row],[TP]]+Tabell1[[#This Row],[TN]]+Tabell1[[#This Row],[FP]]+Tabell1[[#This Row],[FN]])</f>
        <v>0.69581749049429653</v>
      </c>
      <c r="O5836">
        <f>Tabell1[[#This Row],[TP]]/(Tabell1[[#This Row],[TP]]+Tabell1[[#This Row],[FP]])</f>
        <v>0.7321965897693079</v>
      </c>
      <c r="P5836">
        <f>Tabell1[[#This Row],[TP]]/(Tabell1[[#This Row],[TP]]+Tabell1[[#This Row],[FN]])</f>
        <v>0.66183136899365369</v>
      </c>
      <c r="Q5836">
        <f>2*(Tabell1[[#This Row],[Recall]] * Tabell1[[#This Row],[Precision]]) / (Tabell1[[#This Row],[Recall]] + Tabell1[[#This Row],[Precision]])</f>
        <v>0.69523809523809521</v>
      </c>
      <c r="R5836">
        <v>730</v>
      </c>
      <c r="S5836">
        <v>734</v>
      </c>
      <c r="T5836">
        <v>267</v>
      </c>
      <c r="U5836">
        <v>373</v>
      </c>
    </row>
    <row r="5837" spans="1:21" x14ac:dyDescent="0.3">
      <c r="A5837" s="25" t="s">
        <v>20</v>
      </c>
      <c r="B5837" s="23" t="s">
        <v>33</v>
      </c>
      <c r="C5837" s="23" t="s">
        <v>40</v>
      </c>
      <c r="D5837" s="22" t="s">
        <v>27</v>
      </c>
      <c r="E5837" t="s">
        <v>28</v>
      </c>
      <c r="F5837" s="25" t="s">
        <v>30</v>
      </c>
      <c r="G5837" s="21" t="s">
        <v>29</v>
      </c>
      <c r="H5837" s="25" t="s">
        <v>26</v>
      </c>
      <c r="I5837" s="25" t="s">
        <v>25</v>
      </c>
      <c r="J5837" s="25" t="s">
        <v>26</v>
      </c>
      <c r="K5837" s="26">
        <v>3.8302133083343501</v>
      </c>
      <c r="L5837" s="26">
        <v>1.0125811100006099</v>
      </c>
      <c r="N5837">
        <f>(Tabell1[[#This Row],[TP]]+Tabell1[[#This Row],[TN]])/(Tabell1[[#This Row],[TP]]+Tabell1[[#This Row],[TN]]+Tabell1[[#This Row],[FP]]+Tabell1[[#This Row],[FN]])</f>
        <v>0.69581749049429653</v>
      </c>
      <c r="O5837">
        <f>Tabell1[[#This Row],[TP]]/(Tabell1[[#This Row],[TP]]+Tabell1[[#This Row],[FP]])</f>
        <v>0.76639815880322204</v>
      </c>
      <c r="P5837">
        <f>Tabell1[[#This Row],[TP]]/(Tabell1[[#This Row],[TP]]+Tabell1[[#This Row],[FN]])</f>
        <v>0.60380779691749775</v>
      </c>
      <c r="Q5837">
        <f>2*(Tabell1[[#This Row],[Recall]] * Tabell1[[#This Row],[Precision]]) / (Tabell1[[#This Row],[Recall]] + Tabell1[[#This Row],[Precision]])</f>
        <v>0.67545638945233266</v>
      </c>
      <c r="R5837">
        <v>666</v>
      </c>
      <c r="S5837">
        <v>798</v>
      </c>
      <c r="T5837">
        <v>203</v>
      </c>
      <c r="U5837">
        <v>437</v>
      </c>
    </row>
    <row r="5838" spans="1:21" x14ac:dyDescent="0.3">
      <c r="A5838" s="21" t="s">
        <v>31</v>
      </c>
      <c r="B5838" s="23" t="s">
        <v>33</v>
      </c>
      <c r="C5838" s="23" t="s">
        <v>40</v>
      </c>
      <c r="D5838" s="22" t="s">
        <v>27</v>
      </c>
      <c r="E5838" t="s">
        <v>28</v>
      </c>
      <c r="F5838" s="25" t="s">
        <v>30</v>
      </c>
      <c r="G5838" s="21" t="s">
        <v>29</v>
      </c>
      <c r="H5838" s="21" t="s">
        <v>29</v>
      </c>
      <c r="I5838" s="25" t="s">
        <v>25</v>
      </c>
      <c r="J5838" s="25" t="s">
        <v>26</v>
      </c>
      <c r="K5838" s="26">
        <v>229.26124572753901</v>
      </c>
      <c r="L5838" s="26">
        <v>1.5371017456054601</v>
      </c>
      <c r="N5838">
        <f>(Tabell1[[#This Row],[TP]]+Tabell1[[#This Row],[TN]])/(Tabell1[[#This Row],[TP]]+Tabell1[[#This Row],[TN]]+Tabell1[[#This Row],[FP]]+Tabell1[[#This Row],[FN]])</f>
        <v>0.69534220532319391</v>
      </c>
      <c r="O5838">
        <f>Tabell1[[#This Row],[TP]]/(Tabell1[[#This Row],[TP]]+Tabell1[[#This Row],[FP]])</f>
        <v>0.65566037735849059</v>
      </c>
      <c r="P5838">
        <f>Tabell1[[#This Row],[TP]]/(Tabell1[[#This Row],[TP]]+Tabell1[[#This Row],[FN]])</f>
        <v>0.88213961922030826</v>
      </c>
      <c r="Q5838">
        <f>2*(Tabell1[[#This Row],[Recall]] * Tabell1[[#This Row],[Precision]]) / (Tabell1[[#This Row],[Recall]] + Tabell1[[#This Row],[Precision]])</f>
        <v>0.75222265172013925</v>
      </c>
      <c r="R5838">
        <v>973</v>
      </c>
      <c r="S5838">
        <v>490</v>
      </c>
      <c r="T5838">
        <v>511</v>
      </c>
      <c r="U5838">
        <v>130</v>
      </c>
    </row>
    <row r="5839" spans="1:21" x14ac:dyDescent="0.3">
      <c r="A5839" s="25" t="s">
        <v>20</v>
      </c>
      <c r="B5839" s="23" t="s">
        <v>33</v>
      </c>
      <c r="C5839" s="23" t="s">
        <v>40</v>
      </c>
      <c r="D5839" s="22" t="s">
        <v>27</v>
      </c>
      <c r="E5839" t="s">
        <v>28</v>
      </c>
      <c r="F5839" s="19" t="s">
        <v>21</v>
      </c>
      <c r="G5839" s="25" t="s">
        <v>26</v>
      </c>
      <c r="H5839" s="21" t="s">
        <v>29</v>
      </c>
      <c r="I5839" s="25" t="s">
        <v>25</v>
      </c>
      <c r="J5839" s="21" t="s">
        <v>29</v>
      </c>
      <c r="K5839" s="26">
        <v>2.0273244380950901</v>
      </c>
      <c r="L5839" s="26">
        <v>0.73439526557922297</v>
      </c>
      <c r="N5839">
        <f>(Tabell1[[#This Row],[TP]]+Tabell1[[#This Row],[TN]])/(Tabell1[[#This Row],[TP]]+Tabell1[[#This Row],[TN]]+Tabell1[[#This Row],[FP]]+Tabell1[[#This Row],[FN]])</f>
        <v>0.69534220532319391</v>
      </c>
      <c r="O5839">
        <f>Tabell1[[#This Row],[TP]]/(Tabell1[[#This Row],[TP]]+Tabell1[[#This Row],[FP]])</f>
        <v>0.74946004319654425</v>
      </c>
      <c r="P5839">
        <f>Tabell1[[#This Row],[TP]]/(Tabell1[[#This Row],[TP]]+Tabell1[[#This Row],[FN]])</f>
        <v>0.62919310970081599</v>
      </c>
      <c r="Q5839">
        <f>2*(Tabell1[[#This Row],[Recall]] * Tabell1[[#This Row],[Precision]]) / (Tabell1[[#This Row],[Recall]] + Tabell1[[#This Row],[Precision]])</f>
        <v>0.68408082799408576</v>
      </c>
      <c r="R5839">
        <v>694</v>
      </c>
      <c r="S5839">
        <v>769</v>
      </c>
      <c r="T5839">
        <v>232</v>
      </c>
      <c r="U5839">
        <v>409</v>
      </c>
    </row>
    <row r="5840" spans="1:21" x14ac:dyDescent="0.3">
      <c r="A5840" s="25" t="s">
        <v>20</v>
      </c>
      <c r="B5840" s="25" t="s">
        <v>22</v>
      </c>
      <c r="C5840" s="25" t="s">
        <v>36</v>
      </c>
      <c r="D5840" s="22" t="s">
        <v>27</v>
      </c>
      <c r="E5840" t="s">
        <v>28</v>
      </c>
      <c r="F5840" s="19" t="s">
        <v>21</v>
      </c>
      <c r="G5840" s="25" t="s">
        <v>26</v>
      </c>
      <c r="H5840" s="25" t="s">
        <v>26</v>
      </c>
      <c r="I5840" s="21"/>
      <c r="J5840" s="25" t="s">
        <v>26</v>
      </c>
      <c r="K5840" s="26">
        <v>1.50777459144592</v>
      </c>
      <c r="L5840" s="26">
        <v>0.39938020706176702</v>
      </c>
      <c r="N5840">
        <f>(Tabell1[[#This Row],[TP]]+Tabell1[[#This Row],[TN]])/(Tabell1[[#This Row],[TP]]+Tabell1[[#This Row],[TN]]+Tabell1[[#This Row],[FP]]+Tabell1[[#This Row],[FN]])</f>
        <v>0.69486692015209128</v>
      </c>
      <c r="O5840">
        <f>Tabell1[[#This Row],[TP]]/(Tabell1[[#This Row],[TP]]+Tabell1[[#This Row],[FP]])</f>
        <v>0.65075212557226947</v>
      </c>
      <c r="P5840">
        <f>Tabell1[[#This Row],[TP]]/(Tabell1[[#This Row],[TP]]+Tabell1[[#This Row],[FN]])</f>
        <v>0.9020852221214869</v>
      </c>
      <c r="Q5840">
        <f>2*(Tabell1[[#This Row],[Recall]] * Tabell1[[#This Row],[Precision]]) / (Tabell1[[#This Row],[Recall]] + Tabell1[[#This Row],[Precision]])</f>
        <v>0.75607902735562316</v>
      </c>
      <c r="R5840">
        <v>995</v>
      </c>
      <c r="S5840">
        <v>467</v>
      </c>
      <c r="T5840">
        <v>534</v>
      </c>
      <c r="U5840">
        <v>108</v>
      </c>
    </row>
    <row r="5841" spans="1:21" x14ac:dyDescent="0.3">
      <c r="A5841" s="25" t="s">
        <v>20</v>
      </c>
      <c r="B5841" s="25" t="s">
        <v>22</v>
      </c>
      <c r="C5841" s="25" t="s">
        <v>36</v>
      </c>
      <c r="D5841" s="22" t="s">
        <v>27</v>
      </c>
      <c r="E5841" t="s">
        <v>28</v>
      </c>
      <c r="F5841" s="19" t="s">
        <v>21</v>
      </c>
      <c r="G5841" s="21" t="s">
        <v>29</v>
      </c>
      <c r="H5841" s="25" t="s">
        <v>26</v>
      </c>
      <c r="I5841" s="21"/>
      <c r="J5841" s="25" t="s">
        <v>26</v>
      </c>
      <c r="K5841" s="26">
        <v>1.5077033042907699</v>
      </c>
      <c r="L5841" s="26">
        <v>0.39192247390746998</v>
      </c>
      <c r="N5841">
        <f>(Tabell1[[#This Row],[TP]]+Tabell1[[#This Row],[TN]])/(Tabell1[[#This Row],[TP]]+Tabell1[[#This Row],[TN]]+Tabell1[[#This Row],[FP]]+Tabell1[[#This Row],[FN]])</f>
        <v>0.69486692015209128</v>
      </c>
      <c r="O5841">
        <f>Tabell1[[#This Row],[TP]]/(Tabell1[[#This Row],[TP]]+Tabell1[[#This Row],[FP]])</f>
        <v>0.65075212557226947</v>
      </c>
      <c r="P5841">
        <f>Tabell1[[#This Row],[TP]]/(Tabell1[[#This Row],[TP]]+Tabell1[[#This Row],[FN]])</f>
        <v>0.9020852221214869</v>
      </c>
      <c r="Q5841">
        <f>2*(Tabell1[[#This Row],[Recall]] * Tabell1[[#This Row],[Precision]]) / (Tabell1[[#This Row],[Recall]] + Tabell1[[#This Row],[Precision]])</f>
        <v>0.75607902735562316</v>
      </c>
      <c r="R5841">
        <v>995</v>
      </c>
      <c r="S5841">
        <v>467</v>
      </c>
      <c r="T5841">
        <v>534</v>
      </c>
      <c r="U5841">
        <v>108</v>
      </c>
    </row>
    <row r="5842" spans="1:21" x14ac:dyDescent="0.3">
      <c r="A5842" s="25" t="s">
        <v>20</v>
      </c>
      <c r="B5842" s="23" t="s">
        <v>33</v>
      </c>
      <c r="C5842" s="24" t="s">
        <v>38</v>
      </c>
      <c r="D5842" s="22" t="s">
        <v>27</v>
      </c>
      <c r="E5842" t="s">
        <v>28</v>
      </c>
      <c r="F5842" s="25" t="s">
        <v>30</v>
      </c>
      <c r="G5842" s="21" t="s">
        <v>29</v>
      </c>
      <c r="H5842" s="21" t="s">
        <v>29</v>
      </c>
      <c r="I5842" s="21"/>
      <c r="J5842" s="21" t="s">
        <v>29</v>
      </c>
      <c r="K5842" s="26">
        <v>4.2024917602539</v>
      </c>
      <c r="L5842" s="26">
        <v>1.1778912544250399</v>
      </c>
      <c r="N5842">
        <f>(Tabell1[[#This Row],[TP]]+Tabell1[[#This Row],[TN]])/(Tabell1[[#This Row],[TP]]+Tabell1[[#This Row],[TN]]+Tabell1[[#This Row],[FP]]+Tabell1[[#This Row],[FN]])</f>
        <v>0.69439163498098855</v>
      </c>
      <c r="O5842">
        <f>Tabell1[[#This Row],[TP]]/(Tabell1[[#This Row],[TP]]+Tabell1[[#This Row],[FP]])</f>
        <v>0.66358463726884775</v>
      </c>
      <c r="P5842">
        <f>Tabell1[[#This Row],[TP]]/(Tabell1[[#This Row],[TP]]+Tabell1[[#This Row],[FN]])</f>
        <v>0.84587488667271082</v>
      </c>
      <c r="Q5842">
        <f>2*(Tabell1[[#This Row],[Recall]] * Tabell1[[#This Row],[Precision]]) / (Tabell1[[#This Row],[Recall]] + Tabell1[[#This Row],[Precision]])</f>
        <v>0.74372259864487833</v>
      </c>
      <c r="R5842">
        <v>933</v>
      </c>
      <c r="S5842">
        <v>528</v>
      </c>
      <c r="T5842">
        <v>473</v>
      </c>
      <c r="U5842">
        <v>170</v>
      </c>
    </row>
    <row r="5843" spans="1:21" x14ac:dyDescent="0.3">
      <c r="A5843" s="25" t="s">
        <v>20</v>
      </c>
      <c r="B5843" s="23" t="s">
        <v>33</v>
      </c>
      <c r="C5843" s="24" t="s">
        <v>38</v>
      </c>
      <c r="D5843" s="22" t="s">
        <v>27</v>
      </c>
      <c r="E5843" t="s">
        <v>28</v>
      </c>
      <c r="F5843" s="25" t="s">
        <v>30</v>
      </c>
      <c r="G5843" s="25" t="s">
        <v>26</v>
      </c>
      <c r="H5843" s="21" t="s">
        <v>29</v>
      </c>
      <c r="I5843" s="21"/>
      <c r="J5843" s="21" t="s">
        <v>29</v>
      </c>
      <c r="K5843" s="26">
        <v>4.2009398937225297</v>
      </c>
      <c r="L5843" s="26">
        <v>1.16548752784729</v>
      </c>
      <c r="N5843">
        <f>(Tabell1[[#This Row],[TP]]+Tabell1[[#This Row],[TN]])/(Tabell1[[#This Row],[TP]]+Tabell1[[#This Row],[TN]]+Tabell1[[#This Row],[FP]]+Tabell1[[#This Row],[FN]])</f>
        <v>0.69439163498098855</v>
      </c>
      <c r="O5843">
        <f>Tabell1[[#This Row],[TP]]/(Tabell1[[#This Row],[TP]]+Tabell1[[#This Row],[FP]])</f>
        <v>0.66358463726884775</v>
      </c>
      <c r="P5843">
        <f>Tabell1[[#This Row],[TP]]/(Tabell1[[#This Row],[TP]]+Tabell1[[#This Row],[FN]])</f>
        <v>0.84587488667271082</v>
      </c>
      <c r="Q5843">
        <f>2*(Tabell1[[#This Row],[Recall]] * Tabell1[[#This Row],[Precision]]) / (Tabell1[[#This Row],[Recall]] + Tabell1[[#This Row],[Precision]])</f>
        <v>0.74372259864487833</v>
      </c>
      <c r="R5843">
        <v>933</v>
      </c>
      <c r="S5843">
        <v>528</v>
      </c>
      <c r="T5843">
        <v>473</v>
      </c>
      <c r="U5843">
        <v>170</v>
      </c>
    </row>
    <row r="5844" spans="1:21" x14ac:dyDescent="0.3">
      <c r="A5844" s="25" t="s">
        <v>20</v>
      </c>
      <c r="B5844" s="25" t="s">
        <v>22</v>
      </c>
      <c r="C5844" s="23" t="s">
        <v>40</v>
      </c>
      <c r="D5844" s="22" t="s">
        <v>27</v>
      </c>
      <c r="E5844" t="s">
        <v>28</v>
      </c>
      <c r="F5844" s="25" t="s">
        <v>30</v>
      </c>
      <c r="G5844" s="21" t="s">
        <v>29</v>
      </c>
      <c r="H5844" s="21" t="s">
        <v>29</v>
      </c>
      <c r="I5844" s="25" t="s">
        <v>25</v>
      </c>
      <c r="J5844" s="25" t="s">
        <v>26</v>
      </c>
      <c r="K5844" s="26">
        <v>3.34541916847229</v>
      </c>
      <c r="L5844" s="26">
        <v>0.78287768363952603</v>
      </c>
      <c r="N5844">
        <f>(Tabell1[[#This Row],[TP]]+Tabell1[[#This Row],[TN]])/(Tabell1[[#This Row],[TP]]+Tabell1[[#This Row],[TN]]+Tabell1[[#This Row],[FP]]+Tabell1[[#This Row],[FN]])</f>
        <v>0.69439163498098855</v>
      </c>
      <c r="O5844">
        <f>Tabell1[[#This Row],[TP]]/(Tabell1[[#This Row],[TP]]+Tabell1[[#This Row],[FP]])</f>
        <v>0.71023765996343691</v>
      </c>
      <c r="P5844">
        <f>Tabell1[[#This Row],[TP]]/(Tabell1[[#This Row],[TP]]+Tabell1[[#This Row],[FN]])</f>
        <v>0.70444242973708071</v>
      </c>
      <c r="Q5844">
        <f>2*(Tabell1[[#This Row],[Recall]] * Tabell1[[#This Row],[Precision]]) / (Tabell1[[#This Row],[Recall]] + Tabell1[[#This Row],[Precision]])</f>
        <v>0.70732817478379617</v>
      </c>
      <c r="R5844">
        <v>777</v>
      </c>
      <c r="S5844">
        <v>684</v>
      </c>
      <c r="T5844">
        <v>317</v>
      </c>
      <c r="U5844">
        <v>326</v>
      </c>
    </row>
    <row r="5845" spans="1:21" x14ac:dyDescent="0.3">
      <c r="A5845" s="25" t="s">
        <v>20</v>
      </c>
      <c r="B5845" s="25" t="s">
        <v>22</v>
      </c>
      <c r="C5845" s="23" t="s">
        <v>40</v>
      </c>
      <c r="D5845" s="22" t="s">
        <v>27</v>
      </c>
      <c r="E5845" t="s">
        <v>28</v>
      </c>
      <c r="F5845" s="25" t="s">
        <v>30</v>
      </c>
      <c r="G5845" s="25" t="s">
        <v>26</v>
      </c>
      <c r="H5845" s="21" t="s">
        <v>29</v>
      </c>
      <c r="I5845" s="25" t="s">
        <v>25</v>
      </c>
      <c r="J5845" s="21" t="s">
        <v>29</v>
      </c>
      <c r="K5845" s="26">
        <v>3.8582267761230402</v>
      </c>
      <c r="L5845" s="26">
        <v>0.78855609893798795</v>
      </c>
      <c r="N5845">
        <f>(Tabell1[[#This Row],[TP]]+Tabell1[[#This Row],[TN]])/(Tabell1[[#This Row],[TP]]+Tabell1[[#This Row],[TN]]+Tabell1[[#This Row],[FP]]+Tabell1[[#This Row],[FN]])</f>
        <v>0.69391634980988592</v>
      </c>
      <c r="O5845">
        <f>Tabell1[[#This Row],[TP]]/(Tabell1[[#This Row],[TP]]+Tabell1[[#This Row],[FP]])</f>
        <v>0.6901408450704225</v>
      </c>
      <c r="P5845">
        <f>Tabell1[[#This Row],[TP]]/(Tabell1[[#This Row],[TP]]+Tabell1[[#This Row],[FN]])</f>
        <v>0.75521305530371718</v>
      </c>
      <c r="Q5845">
        <f>2*(Tabell1[[#This Row],[Recall]] * Tabell1[[#This Row],[Precision]]) / (Tabell1[[#This Row],[Recall]] + Tabell1[[#This Row],[Precision]])</f>
        <v>0.7212121212121213</v>
      </c>
      <c r="R5845">
        <v>833</v>
      </c>
      <c r="S5845">
        <v>627</v>
      </c>
      <c r="T5845">
        <v>374</v>
      </c>
      <c r="U5845">
        <v>270</v>
      </c>
    </row>
    <row r="5846" spans="1:21" x14ac:dyDescent="0.3">
      <c r="A5846" s="25" t="s">
        <v>20</v>
      </c>
      <c r="B5846" s="25" t="s">
        <v>22</v>
      </c>
      <c r="C5846" s="23" t="s">
        <v>40</v>
      </c>
      <c r="D5846" s="22" t="s">
        <v>27</v>
      </c>
      <c r="E5846" t="s">
        <v>28</v>
      </c>
      <c r="F5846" s="19" t="s">
        <v>21</v>
      </c>
      <c r="G5846" s="21" t="s">
        <v>29</v>
      </c>
      <c r="H5846" s="21" t="s">
        <v>29</v>
      </c>
      <c r="I5846" s="25" t="s">
        <v>25</v>
      </c>
      <c r="J5846" s="21" t="s">
        <v>29</v>
      </c>
      <c r="K5846" s="26">
        <v>2.2526452541351301</v>
      </c>
      <c r="L5846" s="26">
        <v>0.62652564048767001</v>
      </c>
      <c r="N5846">
        <f>(Tabell1[[#This Row],[TP]]+Tabell1[[#This Row],[TN]])/(Tabell1[[#This Row],[TP]]+Tabell1[[#This Row],[TN]]+Tabell1[[#This Row],[FP]]+Tabell1[[#This Row],[FN]])</f>
        <v>0.69391634980988592</v>
      </c>
      <c r="O5846">
        <f>Tabell1[[#This Row],[TP]]/(Tabell1[[#This Row],[TP]]+Tabell1[[#This Row],[FP]])</f>
        <v>0.71753554502369665</v>
      </c>
      <c r="P5846">
        <f>Tabell1[[#This Row],[TP]]/(Tabell1[[#This Row],[TP]]+Tabell1[[#This Row],[FN]])</f>
        <v>0.68631006346328194</v>
      </c>
      <c r="Q5846">
        <f>2*(Tabell1[[#This Row],[Recall]] * Tabell1[[#This Row],[Precision]]) / (Tabell1[[#This Row],[Recall]] + Tabell1[[#This Row],[Precision]])</f>
        <v>0.70157553290083408</v>
      </c>
      <c r="R5846">
        <v>757</v>
      </c>
      <c r="S5846">
        <v>703</v>
      </c>
      <c r="T5846">
        <v>298</v>
      </c>
      <c r="U5846">
        <v>346</v>
      </c>
    </row>
    <row r="5847" spans="1:21" x14ac:dyDescent="0.3">
      <c r="A5847" s="21" t="s">
        <v>31</v>
      </c>
      <c r="B5847" s="25" t="s">
        <v>22</v>
      </c>
      <c r="C5847" s="23" t="s">
        <v>40</v>
      </c>
      <c r="D5847" s="22" t="s">
        <v>27</v>
      </c>
      <c r="E5847" t="s">
        <v>28</v>
      </c>
      <c r="F5847" s="19" t="s">
        <v>21</v>
      </c>
      <c r="G5847" s="21" t="s">
        <v>29</v>
      </c>
      <c r="H5847" s="21" t="s">
        <v>29</v>
      </c>
      <c r="I5847" s="25" t="s">
        <v>25</v>
      </c>
      <c r="J5847" s="25" t="s">
        <v>26</v>
      </c>
      <c r="K5847" s="26">
        <v>2.9507660865783598</v>
      </c>
      <c r="L5847" s="26">
        <v>0.27657413482665999</v>
      </c>
      <c r="N5847">
        <f>(Tabell1[[#This Row],[TP]]+Tabell1[[#This Row],[TN]])/(Tabell1[[#This Row],[TP]]+Tabell1[[#This Row],[TN]]+Tabell1[[#This Row],[FP]]+Tabell1[[#This Row],[FN]])</f>
        <v>0.69391634980988592</v>
      </c>
      <c r="O5847">
        <f>Tabell1[[#This Row],[TP]]/(Tabell1[[#This Row],[TP]]+Tabell1[[#This Row],[FP]])</f>
        <v>0.77288941736028538</v>
      </c>
      <c r="P5847">
        <f>Tabell1[[#This Row],[TP]]/(Tabell1[[#This Row],[TP]]+Tabell1[[#This Row],[FN]])</f>
        <v>0.58930190389845871</v>
      </c>
      <c r="Q5847">
        <f>2*(Tabell1[[#This Row],[Recall]] * Tabell1[[#This Row],[Precision]]) / (Tabell1[[#This Row],[Recall]] + Tabell1[[#This Row],[Precision]])</f>
        <v>0.66872427983539084</v>
      </c>
      <c r="R5847">
        <v>650</v>
      </c>
      <c r="S5847">
        <v>810</v>
      </c>
      <c r="T5847">
        <v>191</v>
      </c>
      <c r="U5847">
        <v>453</v>
      </c>
    </row>
    <row r="5848" spans="1:21" x14ac:dyDescent="0.3">
      <c r="A5848" s="25" t="s">
        <v>20</v>
      </c>
      <c r="B5848" s="25" t="s">
        <v>22</v>
      </c>
      <c r="C5848" s="25" t="s">
        <v>36</v>
      </c>
      <c r="D5848" s="22" t="s">
        <v>27</v>
      </c>
      <c r="E5848" t="s">
        <v>28</v>
      </c>
      <c r="F5848" s="19" t="s">
        <v>21</v>
      </c>
      <c r="G5848" s="25" t="s">
        <v>26</v>
      </c>
      <c r="H5848" s="25" t="s">
        <v>26</v>
      </c>
      <c r="I5848" s="25" t="s">
        <v>25</v>
      </c>
      <c r="J5848" s="25" t="s">
        <v>26</v>
      </c>
      <c r="K5848" s="26">
        <v>1.40091156959533</v>
      </c>
      <c r="L5848" s="26">
        <v>0.35904836654663003</v>
      </c>
      <c r="N5848">
        <f>(Tabell1[[#This Row],[TP]]+Tabell1[[#This Row],[TN]])/(Tabell1[[#This Row],[TP]]+Tabell1[[#This Row],[TN]]+Tabell1[[#This Row],[FP]]+Tabell1[[#This Row],[FN]])</f>
        <v>0.6934410646387833</v>
      </c>
      <c r="O5848">
        <f>Tabell1[[#This Row],[TP]]/(Tabell1[[#This Row],[TP]]+Tabell1[[#This Row],[FP]])</f>
        <v>0.65006553079947571</v>
      </c>
      <c r="P5848">
        <f>Tabell1[[#This Row],[TP]]/(Tabell1[[#This Row],[TP]]+Tabell1[[#This Row],[FN]])</f>
        <v>0.89936536718041704</v>
      </c>
      <c r="Q5848">
        <f>2*(Tabell1[[#This Row],[Recall]] * Tabell1[[#This Row],[Precision]]) / (Tabell1[[#This Row],[Recall]] + Tabell1[[#This Row],[Precision]])</f>
        <v>0.7546595663750475</v>
      </c>
      <c r="R5848">
        <v>992</v>
      </c>
      <c r="S5848">
        <v>467</v>
      </c>
      <c r="T5848">
        <v>534</v>
      </c>
      <c r="U5848">
        <v>111</v>
      </c>
    </row>
    <row r="5849" spans="1:21" x14ac:dyDescent="0.3">
      <c r="A5849" s="25" t="s">
        <v>20</v>
      </c>
      <c r="B5849" s="25" t="s">
        <v>22</v>
      </c>
      <c r="C5849" s="25" t="s">
        <v>36</v>
      </c>
      <c r="D5849" s="22" t="s">
        <v>27</v>
      </c>
      <c r="E5849" t="s">
        <v>28</v>
      </c>
      <c r="F5849" s="19" t="s">
        <v>21</v>
      </c>
      <c r="G5849" s="21" t="s">
        <v>29</v>
      </c>
      <c r="H5849" s="25" t="s">
        <v>26</v>
      </c>
      <c r="I5849" s="25" t="s">
        <v>25</v>
      </c>
      <c r="J5849" s="25" t="s">
        <v>26</v>
      </c>
      <c r="K5849" s="26">
        <v>1.3952283859252901</v>
      </c>
      <c r="L5849" s="26">
        <v>0.36086845397949202</v>
      </c>
      <c r="N5849">
        <f>(Tabell1[[#This Row],[TP]]+Tabell1[[#This Row],[TN]])/(Tabell1[[#This Row],[TP]]+Tabell1[[#This Row],[TN]]+Tabell1[[#This Row],[FP]]+Tabell1[[#This Row],[FN]])</f>
        <v>0.6934410646387833</v>
      </c>
      <c r="O5849">
        <f>Tabell1[[#This Row],[TP]]/(Tabell1[[#This Row],[TP]]+Tabell1[[#This Row],[FP]])</f>
        <v>0.65006553079947571</v>
      </c>
      <c r="P5849">
        <f>Tabell1[[#This Row],[TP]]/(Tabell1[[#This Row],[TP]]+Tabell1[[#This Row],[FN]])</f>
        <v>0.89936536718041704</v>
      </c>
      <c r="Q5849">
        <f>2*(Tabell1[[#This Row],[Recall]] * Tabell1[[#This Row],[Precision]]) / (Tabell1[[#This Row],[Recall]] + Tabell1[[#This Row],[Precision]])</f>
        <v>0.7546595663750475</v>
      </c>
      <c r="R5849">
        <v>992</v>
      </c>
      <c r="S5849">
        <v>467</v>
      </c>
      <c r="T5849">
        <v>534</v>
      </c>
      <c r="U5849">
        <v>111</v>
      </c>
    </row>
    <row r="5850" spans="1:21" x14ac:dyDescent="0.3">
      <c r="A5850" s="25" t="s">
        <v>20</v>
      </c>
      <c r="B5850" s="25" t="s">
        <v>22</v>
      </c>
      <c r="C5850" s="23" t="s">
        <v>40</v>
      </c>
      <c r="D5850" s="22" t="s">
        <v>27</v>
      </c>
      <c r="E5850" t="s">
        <v>28</v>
      </c>
      <c r="F5850" s="19" t="s">
        <v>21</v>
      </c>
      <c r="G5850" s="21" t="s">
        <v>29</v>
      </c>
      <c r="H5850" s="25" t="s">
        <v>26</v>
      </c>
      <c r="I5850" s="25" t="s">
        <v>25</v>
      </c>
      <c r="J5850" s="21" t="s">
        <v>29</v>
      </c>
      <c r="K5850" s="26">
        <v>2.4385001659393302</v>
      </c>
      <c r="L5850" s="26">
        <v>0.512883901596069</v>
      </c>
      <c r="N5850">
        <f>(Tabell1[[#This Row],[TP]]+Tabell1[[#This Row],[TN]])/(Tabell1[[#This Row],[TP]]+Tabell1[[#This Row],[TN]]+Tabell1[[#This Row],[FP]]+Tabell1[[#This Row],[FN]])</f>
        <v>0.6934410646387833</v>
      </c>
      <c r="O5850">
        <f>Tabell1[[#This Row],[TP]]/(Tabell1[[#This Row],[TP]]+Tabell1[[#This Row],[FP]])</f>
        <v>0.71441947565543074</v>
      </c>
      <c r="P5850">
        <f>Tabell1[[#This Row],[TP]]/(Tabell1[[#This Row],[TP]]+Tabell1[[#This Row],[FN]])</f>
        <v>0.69174977334542154</v>
      </c>
      <c r="Q5850">
        <f>2*(Tabell1[[#This Row],[Recall]] * Tabell1[[#This Row],[Precision]]) / (Tabell1[[#This Row],[Recall]] + Tabell1[[#This Row],[Precision]])</f>
        <v>0.70290188853063107</v>
      </c>
      <c r="R5850">
        <v>763</v>
      </c>
      <c r="S5850">
        <v>696</v>
      </c>
      <c r="T5850">
        <v>305</v>
      </c>
      <c r="U5850">
        <v>340</v>
      </c>
    </row>
    <row r="5851" spans="1:21" x14ac:dyDescent="0.3">
      <c r="A5851" s="25" t="s">
        <v>20</v>
      </c>
      <c r="B5851" s="23" t="s">
        <v>33</v>
      </c>
      <c r="C5851" s="23" t="s">
        <v>40</v>
      </c>
      <c r="D5851" s="22" t="s">
        <v>27</v>
      </c>
      <c r="E5851" t="s">
        <v>28</v>
      </c>
      <c r="F5851" s="25" t="s">
        <v>30</v>
      </c>
      <c r="G5851" s="25" t="s">
        <v>26</v>
      </c>
      <c r="H5851" s="25" t="s">
        <v>26</v>
      </c>
      <c r="I5851" s="25" t="s">
        <v>25</v>
      </c>
      <c r="J5851" s="25" t="s">
        <v>26</v>
      </c>
      <c r="K5851" s="26">
        <v>3.9238765239715501</v>
      </c>
      <c r="L5851" s="26">
        <v>1.34191966056823</v>
      </c>
      <c r="N5851">
        <f>(Tabell1[[#This Row],[TP]]+Tabell1[[#This Row],[TN]])/(Tabell1[[#This Row],[TP]]+Tabell1[[#This Row],[TN]]+Tabell1[[#This Row],[FP]]+Tabell1[[#This Row],[FN]])</f>
        <v>0.6934410646387833</v>
      </c>
      <c r="O5851">
        <f>Tabell1[[#This Row],[TP]]/(Tabell1[[#This Row],[TP]]+Tabell1[[#This Row],[FP]])</f>
        <v>0.75730337078651688</v>
      </c>
      <c r="P5851">
        <f>Tabell1[[#This Row],[TP]]/(Tabell1[[#This Row],[TP]]+Tabell1[[#This Row],[FN]])</f>
        <v>0.61106074342701722</v>
      </c>
      <c r="Q5851">
        <f>2*(Tabell1[[#This Row],[Recall]] * Tabell1[[#This Row],[Precision]]) / (Tabell1[[#This Row],[Recall]] + Tabell1[[#This Row],[Precision]])</f>
        <v>0.67636728549924741</v>
      </c>
      <c r="R5851">
        <v>674</v>
      </c>
      <c r="S5851">
        <v>785</v>
      </c>
      <c r="T5851">
        <v>216</v>
      </c>
      <c r="U5851">
        <v>429</v>
      </c>
    </row>
    <row r="5852" spans="1:21" x14ac:dyDescent="0.3">
      <c r="A5852" s="25" t="s">
        <v>20</v>
      </c>
      <c r="B5852" s="25" t="s">
        <v>22</v>
      </c>
      <c r="C5852" s="25" t="s">
        <v>36</v>
      </c>
      <c r="D5852" s="22" t="s">
        <v>27</v>
      </c>
      <c r="E5852" t="s">
        <v>28</v>
      </c>
      <c r="F5852" s="19" t="s">
        <v>21</v>
      </c>
      <c r="G5852" s="25" t="s">
        <v>26</v>
      </c>
      <c r="H5852" s="21" t="s">
        <v>29</v>
      </c>
      <c r="I5852" s="21"/>
      <c r="J5852" s="25" t="s">
        <v>26</v>
      </c>
      <c r="K5852" s="26">
        <v>1.5230529308319001</v>
      </c>
      <c r="L5852" s="26">
        <v>0.40770721435546797</v>
      </c>
      <c r="N5852">
        <f>(Tabell1[[#This Row],[TP]]+Tabell1[[#This Row],[TN]])/(Tabell1[[#This Row],[TP]]+Tabell1[[#This Row],[TN]]+Tabell1[[#This Row],[FP]]+Tabell1[[#This Row],[FN]])</f>
        <v>0.69249049429657794</v>
      </c>
      <c r="O5852">
        <f>Tabell1[[#This Row],[TP]]/(Tabell1[[#This Row],[TP]]+Tabell1[[#This Row],[FP]])</f>
        <v>0.6486310299869622</v>
      </c>
      <c r="P5852">
        <f>Tabell1[[#This Row],[TP]]/(Tabell1[[#This Row],[TP]]+Tabell1[[#This Row],[FN]])</f>
        <v>0.9020852221214869</v>
      </c>
      <c r="Q5852">
        <f>2*(Tabell1[[#This Row],[Recall]] * Tabell1[[#This Row],[Precision]]) / (Tabell1[[#This Row],[Recall]] + Tabell1[[#This Row],[Precision]])</f>
        <v>0.75464543041334853</v>
      </c>
      <c r="R5852">
        <v>995</v>
      </c>
      <c r="S5852">
        <v>462</v>
      </c>
      <c r="T5852">
        <v>539</v>
      </c>
      <c r="U5852">
        <v>108</v>
      </c>
    </row>
    <row r="5853" spans="1:21" x14ac:dyDescent="0.3">
      <c r="A5853" s="25" t="s">
        <v>20</v>
      </c>
      <c r="B5853" s="25" t="s">
        <v>22</v>
      </c>
      <c r="C5853" s="25" t="s">
        <v>36</v>
      </c>
      <c r="D5853" s="22" t="s">
        <v>27</v>
      </c>
      <c r="E5853" t="s">
        <v>28</v>
      </c>
      <c r="F5853" s="19" t="s">
        <v>21</v>
      </c>
      <c r="G5853" s="21" t="s">
        <v>29</v>
      </c>
      <c r="H5853" s="21" t="s">
        <v>29</v>
      </c>
      <c r="I5853" s="21"/>
      <c r="J5853" s="25" t="s">
        <v>26</v>
      </c>
      <c r="K5853" s="26">
        <v>1.5129911899566599</v>
      </c>
      <c r="L5853" s="26">
        <v>0.40296196937561002</v>
      </c>
      <c r="N5853">
        <f>(Tabell1[[#This Row],[TP]]+Tabell1[[#This Row],[TN]])/(Tabell1[[#This Row],[TP]]+Tabell1[[#This Row],[TN]]+Tabell1[[#This Row],[FP]]+Tabell1[[#This Row],[FN]])</f>
        <v>0.69249049429657794</v>
      </c>
      <c r="O5853">
        <f>Tabell1[[#This Row],[TP]]/(Tabell1[[#This Row],[TP]]+Tabell1[[#This Row],[FP]])</f>
        <v>0.6486310299869622</v>
      </c>
      <c r="P5853">
        <f>Tabell1[[#This Row],[TP]]/(Tabell1[[#This Row],[TP]]+Tabell1[[#This Row],[FN]])</f>
        <v>0.9020852221214869</v>
      </c>
      <c r="Q5853">
        <f>2*(Tabell1[[#This Row],[Recall]] * Tabell1[[#This Row],[Precision]]) / (Tabell1[[#This Row],[Recall]] + Tabell1[[#This Row],[Precision]])</f>
        <v>0.75464543041334853</v>
      </c>
      <c r="R5853">
        <v>995</v>
      </c>
      <c r="S5853">
        <v>462</v>
      </c>
      <c r="T5853">
        <v>539</v>
      </c>
      <c r="U5853">
        <v>108</v>
      </c>
    </row>
    <row r="5854" spans="1:21" x14ac:dyDescent="0.3">
      <c r="A5854" s="25" t="s">
        <v>20</v>
      </c>
      <c r="B5854" s="25" t="s">
        <v>22</v>
      </c>
      <c r="C5854" s="23" t="s">
        <v>40</v>
      </c>
      <c r="D5854" s="22" t="s">
        <v>27</v>
      </c>
      <c r="E5854" t="s">
        <v>28</v>
      </c>
      <c r="F5854" s="19" t="s">
        <v>21</v>
      </c>
      <c r="G5854" s="25" t="s">
        <v>26</v>
      </c>
      <c r="H5854" s="25" t="s">
        <v>26</v>
      </c>
      <c r="I5854" s="25" t="s">
        <v>25</v>
      </c>
      <c r="J5854" s="21" t="s">
        <v>29</v>
      </c>
      <c r="K5854" s="26">
        <v>2.3639440536499001</v>
      </c>
      <c r="L5854" s="26">
        <v>0.70937633514404297</v>
      </c>
      <c r="N5854">
        <f>(Tabell1[[#This Row],[TP]]+Tabell1[[#This Row],[TN]])/(Tabell1[[#This Row],[TP]]+Tabell1[[#This Row],[TN]]+Tabell1[[#This Row],[FP]]+Tabell1[[#This Row],[FN]])</f>
        <v>0.69201520912547532</v>
      </c>
      <c r="O5854">
        <f>Tabell1[[#This Row],[TP]]/(Tabell1[[#This Row],[TP]]+Tabell1[[#This Row],[FP]])</f>
        <v>0.6900584795321637</v>
      </c>
      <c r="P5854">
        <f>Tabell1[[#This Row],[TP]]/(Tabell1[[#This Row],[TP]]+Tabell1[[#This Row],[FN]])</f>
        <v>0.7488667271078876</v>
      </c>
      <c r="Q5854">
        <f>2*(Tabell1[[#This Row],[Recall]] * Tabell1[[#This Row],[Precision]]) / (Tabell1[[#This Row],[Recall]] + Tabell1[[#This Row],[Precision]])</f>
        <v>0.7182608695652174</v>
      </c>
      <c r="R5854">
        <v>826</v>
      </c>
      <c r="S5854">
        <v>630</v>
      </c>
      <c r="T5854">
        <v>371</v>
      </c>
      <c r="U5854">
        <v>277</v>
      </c>
    </row>
    <row r="5855" spans="1:21" x14ac:dyDescent="0.3">
      <c r="A5855" s="21" t="s">
        <v>31</v>
      </c>
      <c r="B5855" s="21" t="s">
        <v>32</v>
      </c>
      <c r="C5855" s="23" t="s">
        <v>40</v>
      </c>
      <c r="D5855" s="22" t="s">
        <v>27</v>
      </c>
      <c r="E5855" t="s">
        <v>28</v>
      </c>
      <c r="F5855" s="19" t="s">
        <v>21</v>
      </c>
      <c r="G5855" s="21" t="s">
        <v>29</v>
      </c>
      <c r="H5855" s="25" t="s">
        <v>26</v>
      </c>
      <c r="I5855" s="25" t="s">
        <v>25</v>
      </c>
      <c r="J5855" s="21" t="s">
        <v>29</v>
      </c>
      <c r="K5855" s="26">
        <v>0.64386439323425204</v>
      </c>
      <c r="L5855" s="26">
        <v>4.5878171920776298E-2</v>
      </c>
      <c r="N5855">
        <f>(Tabell1[[#This Row],[TP]]+Tabell1[[#This Row],[TN]])/(Tabell1[[#This Row],[TP]]+Tabell1[[#This Row],[TN]]+Tabell1[[#This Row],[FP]]+Tabell1[[#This Row],[FN]])</f>
        <v>0.69201520912547532</v>
      </c>
      <c r="O5855">
        <f>Tabell1[[#This Row],[TP]]/(Tabell1[[#This Row],[TP]]+Tabell1[[#This Row],[FP]])</f>
        <v>0.73922187171398523</v>
      </c>
      <c r="P5855">
        <f>Tabell1[[#This Row],[TP]]/(Tabell1[[#This Row],[TP]]+Tabell1[[#This Row],[FN]])</f>
        <v>0.63735267452402533</v>
      </c>
      <c r="Q5855">
        <f>2*(Tabell1[[#This Row],[Recall]] * Tabell1[[#This Row],[Precision]]) / (Tabell1[[#This Row],[Recall]] + Tabell1[[#This Row],[Precision]])</f>
        <v>0.68451801363193765</v>
      </c>
      <c r="R5855">
        <v>703</v>
      </c>
      <c r="S5855">
        <v>753</v>
      </c>
      <c r="T5855">
        <v>248</v>
      </c>
      <c r="U5855">
        <v>400</v>
      </c>
    </row>
    <row r="5856" spans="1:21" x14ac:dyDescent="0.3">
      <c r="A5856" s="23" t="s">
        <v>48</v>
      </c>
      <c r="B5856" s="21" t="s">
        <v>32</v>
      </c>
      <c r="C5856" s="25" t="s">
        <v>36</v>
      </c>
      <c r="D5856" s="22" t="s">
        <v>27</v>
      </c>
      <c r="E5856" t="s">
        <v>28</v>
      </c>
      <c r="F5856" s="19" t="s">
        <v>21</v>
      </c>
      <c r="G5856" s="25" t="s">
        <v>26</v>
      </c>
      <c r="H5856" s="21" t="s">
        <v>29</v>
      </c>
      <c r="I5856" s="25" t="s">
        <v>25</v>
      </c>
      <c r="J5856" s="21" t="s">
        <v>29</v>
      </c>
      <c r="K5856" s="26">
        <v>8.4719181060791002E-2</v>
      </c>
      <c r="L5856" s="26">
        <v>1.5957832336425701E-2</v>
      </c>
      <c r="N5856">
        <f>(Tabell1[[#This Row],[TP]]+Tabell1[[#This Row],[TN]])/(Tabell1[[#This Row],[TP]]+Tabell1[[#This Row],[TN]]+Tabell1[[#This Row],[FP]]+Tabell1[[#This Row],[FN]])</f>
        <v>0.69153992395437258</v>
      </c>
      <c r="O5856">
        <f>Tabell1[[#This Row],[TP]]/(Tabell1[[#This Row],[TP]]+Tabell1[[#This Row],[FP]])</f>
        <v>0.65093085106382975</v>
      </c>
      <c r="P5856">
        <f>Tabell1[[#This Row],[TP]]/(Tabell1[[#This Row],[TP]]+Tabell1[[#This Row],[FN]])</f>
        <v>0.88757932910244786</v>
      </c>
      <c r="Q5856">
        <f>2*(Tabell1[[#This Row],[Recall]] * Tabell1[[#This Row],[Precision]]) / (Tabell1[[#This Row],[Recall]] + Tabell1[[#This Row],[Precision]])</f>
        <v>0.75105485232067515</v>
      </c>
      <c r="R5856">
        <v>979</v>
      </c>
      <c r="S5856">
        <v>476</v>
      </c>
      <c r="T5856">
        <v>525</v>
      </c>
      <c r="U5856">
        <v>124</v>
      </c>
    </row>
    <row r="5857" spans="1:21" x14ac:dyDescent="0.3">
      <c r="A5857" s="23" t="s">
        <v>48</v>
      </c>
      <c r="B5857" s="21" t="s">
        <v>32</v>
      </c>
      <c r="C5857" s="25" t="s">
        <v>36</v>
      </c>
      <c r="D5857" s="22" t="s">
        <v>27</v>
      </c>
      <c r="E5857" t="s">
        <v>28</v>
      </c>
      <c r="F5857" s="19" t="s">
        <v>21</v>
      </c>
      <c r="G5857" s="25" t="s">
        <v>26</v>
      </c>
      <c r="H5857" s="21" t="s">
        <v>29</v>
      </c>
      <c r="I5857" s="25" t="s">
        <v>25</v>
      </c>
      <c r="J5857" s="25" t="s">
        <v>26</v>
      </c>
      <c r="K5857" s="26">
        <v>8.3812475204467704E-2</v>
      </c>
      <c r="L5857" s="26">
        <v>1.4959335327148399E-2</v>
      </c>
      <c r="N5857">
        <f>(Tabell1[[#This Row],[TP]]+Tabell1[[#This Row],[TN]])/(Tabell1[[#This Row],[TP]]+Tabell1[[#This Row],[TN]]+Tabell1[[#This Row],[FP]]+Tabell1[[#This Row],[FN]])</f>
        <v>0.69153992395437258</v>
      </c>
      <c r="O5857">
        <f>Tabell1[[#This Row],[TP]]/(Tabell1[[#This Row],[TP]]+Tabell1[[#This Row],[FP]])</f>
        <v>0.65093085106382975</v>
      </c>
      <c r="P5857">
        <f>Tabell1[[#This Row],[TP]]/(Tabell1[[#This Row],[TP]]+Tabell1[[#This Row],[FN]])</f>
        <v>0.88757932910244786</v>
      </c>
      <c r="Q5857">
        <f>2*(Tabell1[[#This Row],[Recall]] * Tabell1[[#This Row],[Precision]]) / (Tabell1[[#This Row],[Recall]] + Tabell1[[#This Row],[Precision]])</f>
        <v>0.75105485232067515</v>
      </c>
      <c r="R5857">
        <v>979</v>
      </c>
      <c r="S5857">
        <v>476</v>
      </c>
      <c r="T5857">
        <v>525</v>
      </c>
      <c r="U5857">
        <v>124</v>
      </c>
    </row>
    <row r="5858" spans="1:21" x14ac:dyDescent="0.3">
      <c r="A5858" s="23" t="s">
        <v>48</v>
      </c>
      <c r="B5858" s="21" t="s">
        <v>32</v>
      </c>
      <c r="C5858" s="25" t="s">
        <v>36</v>
      </c>
      <c r="D5858" s="22" t="s">
        <v>27</v>
      </c>
      <c r="E5858" t="s">
        <v>28</v>
      </c>
      <c r="F5858" s="19" t="s">
        <v>21</v>
      </c>
      <c r="G5858" s="21" t="s">
        <v>29</v>
      </c>
      <c r="H5858" s="21" t="s">
        <v>29</v>
      </c>
      <c r="I5858" s="25" t="s">
        <v>25</v>
      </c>
      <c r="J5858" s="25" t="s">
        <v>26</v>
      </c>
      <c r="K5858" s="26">
        <v>8.0819845199584905E-2</v>
      </c>
      <c r="L5858" s="26">
        <v>1.4569997787475499E-2</v>
      </c>
      <c r="N5858">
        <f>(Tabell1[[#This Row],[TP]]+Tabell1[[#This Row],[TN]])/(Tabell1[[#This Row],[TP]]+Tabell1[[#This Row],[TN]]+Tabell1[[#This Row],[FP]]+Tabell1[[#This Row],[FN]])</f>
        <v>0.69153992395437258</v>
      </c>
      <c r="O5858">
        <f>Tabell1[[#This Row],[TP]]/(Tabell1[[#This Row],[TP]]+Tabell1[[#This Row],[FP]])</f>
        <v>0.65093085106382975</v>
      </c>
      <c r="P5858">
        <f>Tabell1[[#This Row],[TP]]/(Tabell1[[#This Row],[TP]]+Tabell1[[#This Row],[FN]])</f>
        <v>0.88757932910244786</v>
      </c>
      <c r="Q5858">
        <f>2*(Tabell1[[#This Row],[Recall]] * Tabell1[[#This Row],[Precision]]) / (Tabell1[[#This Row],[Recall]] + Tabell1[[#This Row],[Precision]])</f>
        <v>0.75105485232067515</v>
      </c>
      <c r="R5858">
        <v>979</v>
      </c>
      <c r="S5858">
        <v>476</v>
      </c>
      <c r="T5858">
        <v>525</v>
      </c>
      <c r="U5858">
        <v>124</v>
      </c>
    </row>
    <row r="5859" spans="1:21" x14ac:dyDescent="0.3">
      <c r="A5859" s="23" t="s">
        <v>48</v>
      </c>
      <c r="B5859" s="21" t="s">
        <v>32</v>
      </c>
      <c r="C5859" s="25" t="s">
        <v>36</v>
      </c>
      <c r="D5859" s="22" t="s">
        <v>27</v>
      </c>
      <c r="E5859" t="s">
        <v>28</v>
      </c>
      <c r="F5859" s="19" t="s">
        <v>21</v>
      </c>
      <c r="G5859" s="21" t="s">
        <v>29</v>
      </c>
      <c r="H5859" s="21" t="s">
        <v>29</v>
      </c>
      <c r="I5859" s="25" t="s">
        <v>25</v>
      </c>
      <c r="J5859" s="21" t="s">
        <v>29</v>
      </c>
      <c r="K5859" s="26">
        <v>7.8787088394164997E-2</v>
      </c>
      <c r="L5859" s="26">
        <v>1.2963056564330999E-2</v>
      </c>
      <c r="N5859">
        <f>(Tabell1[[#This Row],[TP]]+Tabell1[[#This Row],[TN]])/(Tabell1[[#This Row],[TP]]+Tabell1[[#This Row],[TN]]+Tabell1[[#This Row],[FP]]+Tabell1[[#This Row],[FN]])</f>
        <v>0.69153992395437258</v>
      </c>
      <c r="O5859">
        <f>Tabell1[[#This Row],[TP]]/(Tabell1[[#This Row],[TP]]+Tabell1[[#This Row],[FP]])</f>
        <v>0.65093085106382975</v>
      </c>
      <c r="P5859">
        <f>Tabell1[[#This Row],[TP]]/(Tabell1[[#This Row],[TP]]+Tabell1[[#This Row],[FN]])</f>
        <v>0.88757932910244786</v>
      </c>
      <c r="Q5859">
        <f>2*(Tabell1[[#This Row],[Recall]] * Tabell1[[#This Row],[Precision]]) / (Tabell1[[#This Row],[Recall]] + Tabell1[[#This Row],[Precision]])</f>
        <v>0.75105485232067515</v>
      </c>
      <c r="R5859">
        <v>979</v>
      </c>
      <c r="S5859">
        <v>476</v>
      </c>
      <c r="T5859">
        <v>525</v>
      </c>
      <c r="U5859">
        <v>124</v>
      </c>
    </row>
    <row r="5860" spans="1:21" x14ac:dyDescent="0.3">
      <c r="A5860" s="21" t="s">
        <v>31</v>
      </c>
      <c r="B5860" s="21" t="s">
        <v>32</v>
      </c>
      <c r="C5860" s="23" t="s">
        <v>40</v>
      </c>
      <c r="D5860" s="22" t="s">
        <v>27</v>
      </c>
      <c r="E5860" t="s">
        <v>28</v>
      </c>
      <c r="F5860" s="25" t="s">
        <v>30</v>
      </c>
      <c r="G5860" s="21" t="s">
        <v>29</v>
      </c>
      <c r="H5860" s="21" t="s">
        <v>29</v>
      </c>
      <c r="I5860" s="25" t="s">
        <v>25</v>
      </c>
      <c r="J5860" s="21" t="s">
        <v>29</v>
      </c>
      <c r="K5860" s="26">
        <v>1.6305963993072501</v>
      </c>
      <c r="L5860" s="26">
        <v>5.8816909790039E-2</v>
      </c>
      <c r="N5860">
        <f>(Tabell1[[#This Row],[TP]]+Tabell1[[#This Row],[TN]])/(Tabell1[[#This Row],[TP]]+Tabell1[[#This Row],[TN]]+Tabell1[[#This Row],[FP]]+Tabell1[[#This Row],[FN]])</f>
        <v>0.69153992395437258</v>
      </c>
      <c r="O5860">
        <f>Tabell1[[#This Row],[TP]]/(Tabell1[[#This Row],[TP]]+Tabell1[[#This Row],[FP]])</f>
        <v>0.66008462623413255</v>
      </c>
      <c r="P5860">
        <f>Tabell1[[#This Row],[TP]]/(Tabell1[[#This Row],[TP]]+Tabell1[[#This Row],[FN]])</f>
        <v>0.84859474161378057</v>
      </c>
      <c r="Q5860">
        <f>2*(Tabell1[[#This Row],[Recall]] * Tabell1[[#This Row],[Precision]]) / (Tabell1[[#This Row],[Recall]] + Tabell1[[#This Row],[Precision]])</f>
        <v>0.74256247520825069</v>
      </c>
      <c r="R5860">
        <v>936</v>
      </c>
      <c r="S5860">
        <v>519</v>
      </c>
      <c r="T5860">
        <v>482</v>
      </c>
      <c r="U5860">
        <v>167</v>
      </c>
    </row>
    <row r="5861" spans="1:21" x14ac:dyDescent="0.3">
      <c r="A5861" s="25" t="s">
        <v>20</v>
      </c>
      <c r="B5861" s="23" t="s">
        <v>33</v>
      </c>
      <c r="C5861" s="23" t="s">
        <v>40</v>
      </c>
      <c r="D5861" s="22" t="s">
        <v>27</v>
      </c>
      <c r="E5861" t="s">
        <v>28</v>
      </c>
      <c r="F5861" s="19" t="s">
        <v>21</v>
      </c>
      <c r="G5861" s="25" t="s">
        <v>26</v>
      </c>
      <c r="H5861" s="21" t="s">
        <v>29</v>
      </c>
      <c r="I5861" s="25" t="s">
        <v>25</v>
      </c>
      <c r="J5861" s="25" t="s">
        <v>26</v>
      </c>
      <c r="K5861" s="26">
        <v>1.6144204139709399</v>
      </c>
      <c r="L5861" s="26">
        <v>0.432940483093261</v>
      </c>
      <c r="N5861">
        <f>(Tabell1[[#This Row],[TP]]+Tabell1[[#This Row],[TN]])/(Tabell1[[#This Row],[TP]]+Tabell1[[#This Row],[TN]]+Tabell1[[#This Row],[FP]]+Tabell1[[#This Row],[FN]])</f>
        <v>0.69153992395437258</v>
      </c>
      <c r="O5861">
        <f>Tabell1[[#This Row],[TP]]/(Tabell1[[#This Row],[TP]]+Tabell1[[#This Row],[FP]])</f>
        <v>0.73894736842105269</v>
      </c>
      <c r="P5861">
        <f>Tabell1[[#This Row],[TP]]/(Tabell1[[#This Row],[TP]]+Tabell1[[#This Row],[FN]])</f>
        <v>0.63644605621033545</v>
      </c>
      <c r="Q5861">
        <f>2*(Tabell1[[#This Row],[Recall]] * Tabell1[[#This Row],[Precision]]) / (Tabell1[[#This Row],[Recall]] + Tabell1[[#This Row],[Precision]])</f>
        <v>0.68387725280077938</v>
      </c>
      <c r="R5861">
        <v>702</v>
      </c>
      <c r="S5861">
        <v>753</v>
      </c>
      <c r="T5861">
        <v>248</v>
      </c>
      <c r="U5861">
        <v>401</v>
      </c>
    </row>
    <row r="5862" spans="1:21" x14ac:dyDescent="0.3">
      <c r="A5862" s="25" t="s">
        <v>20</v>
      </c>
      <c r="B5862" s="23" t="s">
        <v>33</v>
      </c>
      <c r="C5862" s="23" t="s">
        <v>40</v>
      </c>
      <c r="D5862" s="22" t="s">
        <v>27</v>
      </c>
      <c r="E5862" t="s">
        <v>28</v>
      </c>
      <c r="F5862" s="19" t="s">
        <v>21</v>
      </c>
      <c r="G5862" s="25" t="s">
        <v>26</v>
      </c>
      <c r="H5862" s="25" t="s">
        <v>26</v>
      </c>
      <c r="I5862" s="25" t="s">
        <v>25</v>
      </c>
      <c r="J5862" s="21" t="s">
        <v>29</v>
      </c>
      <c r="K5862" s="26">
        <v>1.7477488517761199</v>
      </c>
      <c r="L5862" s="26">
        <v>0.542788505554199</v>
      </c>
      <c r="N5862">
        <f>(Tabell1[[#This Row],[TP]]+Tabell1[[#This Row],[TN]])/(Tabell1[[#This Row],[TP]]+Tabell1[[#This Row],[TN]]+Tabell1[[#This Row],[FP]]+Tabell1[[#This Row],[FN]])</f>
        <v>0.69153992395437258</v>
      </c>
      <c r="O5862">
        <f>Tabell1[[#This Row],[TP]]/(Tabell1[[#This Row],[TP]]+Tabell1[[#This Row],[FP]])</f>
        <v>0.74252136752136755</v>
      </c>
      <c r="P5862">
        <f>Tabell1[[#This Row],[TP]]/(Tabell1[[#This Row],[TP]]+Tabell1[[#This Row],[FN]])</f>
        <v>0.63009972801450587</v>
      </c>
      <c r="Q5862">
        <f>2*(Tabell1[[#This Row],[Recall]] * Tabell1[[#This Row],[Precision]]) / (Tabell1[[#This Row],[Recall]] + Tabell1[[#This Row],[Precision]])</f>
        <v>0.68170671897989199</v>
      </c>
      <c r="R5862">
        <v>695</v>
      </c>
      <c r="S5862">
        <v>760</v>
      </c>
      <c r="T5862">
        <v>241</v>
      </c>
      <c r="U5862">
        <v>408</v>
      </c>
    </row>
    <row r="5863" spans="1:21" x14ac:dyDescent="0.3">
      <c r="A5863" s="23" t="s">
        <v>48</v>
      </c>
      <c r="B5863" s="23" t="s">
        <v>33</v>
      </c>
      <c r="C5863" s="23" t="s">
        <v>40</v>
      </c>
      <c r="D5863" s="22" t="s">
        <v>27</v>
      </c>
      <c r="E5863" t="s">
        <v>28</v>
      </c>
      <c r="F5863" s="25" t="s">
        <v>30</v>
      </c>
      <c r="G5863" s="21" t="s">
        <v>29</v>
      </c>
      <c r="H5863" s="25" t="s">
        <v>26</v>
      </c>
      <c r="I5863" s="25" t="s">
        <v>25</v>
      </c>
      <c r="J5863" s="25" t="s">
        <v>26</v>
      </c>
      <c r="K5863" s="26">
        <v>0.190496206283569</v>
      </c>
      <c r="L5863" s="26">
        <v>2.6312589645385701E-2</v>
      </c>
      <c r="N5863">
        <f>(Tabell1[[#This Row],[TP]]+Tabell1[[#This Row],[TN]])/(Tabell1[[#This Row],[TP]]+Tabell1[[#This Row],[TN]]+Tabell1[[#This Row],[FP]]+Tabell1[[#This Row],[FN]])</f>
        <v>0.69106463878326996</v>
      </c>
      <c r="O5863">
        <f>Tabell1[[#This Row],[TP]]/(Tabell1[[#This Row],[TP]]+Tabell1[[#This Row],[FP]])</f>
        <v>0.7024128686327078</v>
      </c>
      <c r="P5863">
        <f>Tabell1[[#This Row],[TP]]/(Tabell1[[#This Row],[TP]]+Tabell1[[#This Row],[FN]])</f>
        <v>0.71260199456029016</v>
      </c>
      <c r="Q5863">
        <f>2*(Tabell1[[#This Row],[Recall]] * Tabell1[[#This Row],[Precision]]) / (Tabell1[[#This Row],[Recall]] + Tabell1[[#This Row],[Precision]])</f>
        <v>0.70747074707470747</v>
      </c>
      <c r="R5863">
        <v>786</v>
      </c>
      <c r="S5863">
        <v>668</v>
      </c>
      <c r="T5863">
        <v>333</v>
      </c>
      <c r="U5863">
        <v>317</v>
      </c>
    </row>
    <row r="5864" spans="1:21" x14ac:dyDescent="0.3">
      <c r="A5864" s="23" t="s">
        <v>48</v>
      </c>
      <c r="B5864" s="23" t="s">
        <v>33</v>
      </c>
      <c r="C5864" s="23" t="s">
        <v>40</v>
      </c>
      <c r="D5864" s="22" t="s">
        <v>27</v>
      </c>
      <c r="E5864" t="s">
        <v>28</v>
      </c>
      <c r="F5864" s="25" t="s">
        <v>30</v>
      </c>
      <c r="G5864" s="21" t="s">
        <v>29</v>
      </c>
      <c r="H5864" s="25" t="s">
        <v>26</v>
      </c>
      <c r="I5864" s="25" t="s">
        <v>25</v>
      </c>
      <c r="J5864" s="21" t="s">
        <v>29</v>
      </c>
      <c r="K5864" s="26">
        <v>0.18105220794677701</v>
      </c>
      <c r="L5864" s="26">
        <v>2.8923749923705999E-2</v>
      </c>
      <c r="N5864">
        <f>(Tabell1[[#This Row],[TP]]+Tabell1[[#This Row],[TN]])/(Tabell1[[#This Row],[TP]]+Tabell1[[#This Row],[TN]]+Tabell1[[#This Row],[FP]]+Tabell1[[#This Row],[FN]])</f>
        <v>0.69106463878326996</v>
      </c>
      <c r="O5864">
        <f>Tabell1[[#This Row],[TP]]/(Tabell1[[#This Row],[TP]]+Tabell1[[#This Row],[FP]])</f>
        <v>0.7024128686327078</v>
      </c>
      <c r="P5864">
        <f>Tabell1[[#This Row],[TP]]/(Tabell1[[#This Row],[TP]]+Tabell1[[#This Row],[FN]])</f>
        <v>0.71260199456029016</v>
      </c>
      <c r="Q5864">
        <f>2*(Tabell1[[#This Row],[Recall]] * Tabell1[[#This Row],[Precision]]) / (Tabell1[[#This Row],[Recall]] + Tabell1[[#This Row],[Precision]])</f>
        <v>0.70747074707470747</v>
      </c>
      <c r="R5864">
        <v>786</v>
      </c>
      <c r="S5864">
        <v>668</v>
      </c>
      <c r="T5864">
        <v>333</v>
      </c>
      <c r="U5864">
        <v>317</v>
      </c>
    </row>
    <row r="5865" spans="1:21" x14ac:dyDescent="0.3">
      <c r="A5865" s="23" t="s">
        <v>48</v>
      </c>
      <c r="B5865" s="23" t="s">
        <v>33</v>
      </c>
      <c r="C5865" s="23" t="s">
        <v>40</v>
      </c>
      <c r="D5865" s="22" t="s">
        <v>27</v>
      </c>
      <c r="E5865" t="s">
        <v>28</v>
      </c>
      <c r="F5865" s="19" t="s">
        <v>21</v>
      </c>
      <c r="G5865" s="21" t="s">
        <v>29</v>
      </c>
      <c r="H5865" s="25" t="s">
        <v>26</v>
      </c>
      <c r="I5865" s="25" t="s">
        <v>25</v>
      </c>
      <c r="J5865" s="21" t="s">
        <v>29</v>
      </c>
      <c r="K5865" s="26">
        <v>0.151598215103149</v>
      </c>
      <c r="L5865" s="26">
        <v>2.1951913833618102E-2</v>
      </c>
      <c r="N5865">
        <f>(Tabell1[[#This Row],[TP]]+Tabell1[[#This Row],[TN]])/(Tabell1[[#This Row],[TP]]+Tabell1[[#This Row],[TN]]+Tabell1[[#This Row],[FP]]+Tabell1[[#This Row],[FN]])</f>
        <v>0.69106463878326996</v>
      </c>
      <c r="O5865">
        <f>Tabell1[[#This Row],[TP]]/(Tabell1[[#This Row],[TP]]+Tabell1[[#This Row],[FP]])</f>
        <v>0.7024128686327078</v>
      </c>
      <c r="P5865">
        <f>Tabell1[[#This Row],[TP]]/(Tabell1[[#This Row],[TP]]+Tabell1[[#This Row],[FN]])</f>
        <v>0.71260199456029016</v>
      </c>
      <c r="Q5865">
        <f>2*(Tabell1[[#This Row],[Recall]] * Tabell1[[#This Row],[Precision]]) / (Tabell1[[#This Row],[Recall]] + Tabell1[[#This Row],[Precision]])</f>
        <v>0.70747074707470747</v>
      </c>
      <c r="R5865">
        <v>786</v>
      </c>
      <c r="S5865">
        <v>668</v>
      </c>
      <c r="T5865">
        <v>333</v>
      </c>
      <c r="U5865">
        <v>317</v>
      </c>
    </row>
    <row r="5866" spans="1:21" x14ac:dyDescent="0.3">
      <c r="A5866" s="23" t="s">
        <v>48</v>
      </c>
      <c r="B5866" s="23" t="s">
        <v>33</v>
      </c>
      <c r="C5866" s="23" t="s">
        <v>40</v>
      </c>
      <c r="D5866" s="22" t="s">
        <v>27</v>
      </c>
      <c r="E5866" t="s">
        <v>28</v>
      </c>
      <c r="F5866" s="19" t="s">
        <v>21</v>
      </c>
      <c r="G5866" s="21" t="s">
        <v>29</v>
      </c>
      <c r="H5866" s="25" t="s">
        <v>26</v>
      </c>
      <c r="I5866" s="25" t="s">
        <v>25</v>
      </c>
      <c r="J5866" s="25" t="s">
        <v>26</v>
      </c>
      <c r="K5866" s="26">
        <v>0.14661312103271401</v>
      </c>
      <c r="L5866" s="26">
        <v>2.7923822402954102E-2</v>
      </c>
      <c r="N5866">
        <f>(Tabell1[[#This Row],[TP]]+Tabell1[[#This Row],[TN]])/(Tabell1[[#This Row],[TP]]+Tabell1[[#This Row],[TN]]+Tabell1[[#This Row],[FP]]+Tabell1[[#This Row],[FN]])</f>
        <v>0.69106463878326996</v>
      </c>
      <c r="O5866">
        <f>Tabell1[[#This Row],[TP]]/(Tabell1[[#This Row],[TP]]+Tabell1[[#This Row],[FP]])</f>
        <v>0.7024128686327078</v>
      </c>
      <c r="P5866">
        <f>Tabell1[[#This Row],[TP]]/(Tabell1[[#This Row],[TP]]+Tabell1[[#This Row],[FN]])</f>
        <v>0.71260199456029016</v>
      </c>
      <c r="Q5866">
        <f>2*(Tabell1[[#This Row],[Recall]] * Tabell1[[#This Row],[Precision]]) / (Tabell1[[#This Row],[Recall]] + Tabell1[[#This Row],[Precision]])</f>
        <v>0.70747074707470747</v>
      </c>
      <c r="R5866">
        <v>786</v>
      </c>
      <c r="S5866">
        <v>668</v>
      </c>
      <c r="T5866">
        <v>333</v>
      </c>
      <c r="U5866">
        <v>317</v>
      </c>
    </row>
    <row r="5867" spans="1:21" x14ac:dyDescent="0.3">
      <c r="A5867" s="23" t="s">
        <v>48</v>
      </c>
      <c r="B5867" s="23" t="s">
        <v>33</v>
      </c>
      <c r="C5867" s="23" t="s">
        <v>40</v>
      </c>
      <c r="D5867" s="22" t="s">
        <v>27</v>
      </c>
      <c r="E5867" t="s">
        <v>28</v>
      </c>
      <c r="F5867" s="19" t="s">
        <v>21</v>
      </c>
      <c r="G5867" s="25" t="s">
        <v>26</v>
      </c>
      <c r="H5867" s="25" t="s">
        <v>26</v>
      </c>
      <c r="I5867" s="25" t="s">
        <v>25</v>
      </c>
      <c r="J5867" s="21" t="s">
        <v>29</v>
      </c>
      <c r="K5867" s="26">
        <v>0.14631843566894501</v>
      </c>
      <c r="L5867" s="26">
        <v>2.3973941802978498E-2</v>
      </c>
      <c r="N5867">
        <f>(Tabell1[[#This Row],[TP]]+Tabell1[[#This Row],[TN]])/(Tabell1[[#This Row],[TP]]+Tabell1[[#This Row],[TN]]+Tabell1[[#This Row],[FP]]+Tabell1[[#This Row],[FN]])</f>
        <v>0.69106463878326996</v>
      </c>
      <c r="O5867">
        <f>Tabell1[[#This Row],[TP]]/(Tabell1[[#This Row],[TP]]+Tabell1[[#This Row],[FP]])</f>
        <v>0.7024128686327078</v>
      </c>
      <c r="P5867">
        <f>Tabell1[[#This Row],[TP]]/(Tabell1[[#This Row],[TP]]+Tabell1[[#This Row],[FN]])</f>
        <v>0.71260199456029016</v>
      </c>
      <c r="Q5867">
        <f>2*(Tabell1[[#This Row],[Recall]] * Tabell1[[#This Row],[Precision]]) / (Tabell1[[#This Row],[Recall]] + Tabell1[[#This Row],[Precision]])</f>
        <v>0.70747074707470747</v>
      </c>
      <c r="R5867">
        <v>786</v>
      </c>
      <c r="S5867">
        <v>668</v>
      </c>
      <c r="T5867">
        <v>333</v>
      </c>
      <c r="U5867">
        <v>317</v>
      </c>
    </row>
    <row r="5868" spans="1:21" x14ac:dyDescent="0.3">
      <c r="A5868" s="23" t="s">
        <v>48</v>
      </c>
      <c r="B5868" s="23" t="s">
        <v>33</v>
      </c>
      <c r="C5868" s="23" t="s">
        <v>40</v>
      </c>
      <c r="D5868" s="22" t="s">
        <v>27</v>
      </c>
      <c r="E5868" t="s">
        <v>28</v>
      </c>
      <c r="F5868" s="19" t="s">
        <v>21</v>
      </c>
      <c r="G5868" s="25" t="s">
        <v>26</v>
      </c>
      <c r="H5868" s="25" t="s">
        <v>26</v>
      </c>
      <c r="I5868" s="25" t="s">
        <v>25</v>
      </c>
      <c r="J5868" s="25" t="s">
        <v>26</v>
      </c>
      <c r="K5868" s="26">
        <v>0.14212751388549799</v>
      </c>
      <c r="L5868" s="26">
        <v>2.7918577194213801E-2</v>
      </c>
      <c r="N5868">
        <f>(Tabell1[[#This Row],[TP]]+Tabell1[[#This Row],[TN]])/(Tabell1[[#This Row],[TP]]+Tabell1[[#This Row],[TN]]+Tabell1[[#This Row],[FP]]+Tabell1[[#This Row],[FN]])</f>
        <v>0.69106463878326996</v>
      </c>
      <c r="O5868">
        <f>Tabell1[[#This Row],[TP]]/(Tabell1[[#This Row],[TP]]+Tabell1[[#This Row],[FP]])</f>
        <v>0.7024128686327078</v>
      </c>
      <c r="P5868">
        <f>Tabell1[[#This Row],[TP]]/(Tabell1[[#This Row],[TP]]+Tabell1[[#This Row],[FN]])</f>
        <v>0.71260199456029016</v>
      </c>
      <c r="Q5868">
        <f>2*(Tabell1[[#This Row],[Recall]] * Tabell1[[#This Row],[Precision]]) / (Tabell1[[#This Row],[Recall]] + Tabell1[[#This Row],[Precision]])</f>
        <v>0.70747074707470747</v>
      </c>
      <c r="R5868">
        <v>786</v>
      </c>
      <c r="S5868">
        <v>668</v>
      </c>
      <c r="T5868">
        <v>333</v>
      </c>
      <c r="U5868">
        <v>317</v>
      </c>
    </row>
    <row r="5869" spans="1:21" x14ac:dyDescent="0.3">
      <c r="A5869" s="23" t="s">
        <v>48</v>
      </c>
      <c r="B5869" s="23" t="s">
        <v>33</v>
      </c>
      <c r="C5869" s="23" t="s">
        <v>40</v>
      </c>
      <c r="D5869" s="22" t="s">
        <v>27</v>
      </c>
      <c r="E5869" t="s">
        <v>28</v>
      </c>
      <c r="F5869" s="25" t="s">
        <v>30</v>
      </c>
      <c r="G5869" s="25" t="s">
        <v>26</v>
      </c>
      <c r="H5869" s="25" t="s">
        <v>26</v>
      </c>
      <c r="I5869" s="25" t="s">
        <v>25</v>
      </c>
      <c r="J5869" s="21" t="s">
        <v>29</v>
      </c>
      <c r="K5869" s="26">
        <v>0.20181918144225999</v>
      </c>
      <c r="L5869" s="26">
        <v>3.2643318176269497E-2</v>
      </c>
      <c r="N5869">
        <f>(Tabell1[[#This Row],[TP]]+Tabell1[[#This Row],[TN]])/(Tabell1[[#This Row],[TP]]+Tabell1[[#This Row],[TN]]+Tabell1[[#This Row],[FP]]+Tabell1[[#This Row],[FN]])</f>
        <v>0.69058935361216733</v>
      </c>
      <c r="O5869">
        <f>Tabell1[[#This Row],[TP]]/(Tabell1[[#This Row],[TP]]+Tabell1[[#This Row],[FP]])</f>
        <v>0.70142602495543671</v>
      </c>
      <c r="P5869">
        <f>Tabell1[[#This Row],[TP]]/(Tabell1[[#This Row],[TP]]+Tabell1[[#This Row],[FN]])</f>
        <v>0.71350861287398004</v>
      </c>
      <c r="Q5869">
        <f>2*(Tabell1[[#This Row],[Recall]] * Tabell1[[#This Row],[Precision]]) / (Tabell1[[#This Row],[Recall]] + Tabell1[[#This Row],[Precision]])</f>
        <v>0.70741573033707861</v>
      </c>
      <c r="R5869">
        <v>787</v>
      </c>
      <c r="S5869">
        <v>666</v>
      </c>
      <c r="T5869">
        <v>335</v>
      </c>
      <c r="U5869">
        <v>316</v>
      </c>
    </row>
    <row r="5870" spans="1:21" x14ac:dyDescent="0.3">
      <c r="A5870" s="23" t="s">
        <v>48</v>
      </c>
      <c r="B5870" s="23" t="s">
        <v>33</v>
      </c>
      <c r="C5870" s="23" t="s">
        <v>40</v>
      </c>
      <c r="D5870" s="22" t="s">
        <v>27</v>
      </c>
      <c r="E5870" t="s">
        <v>28</v>
      </c>
      <c r="F5870" s="25" t="s">
        <v>30</v>
      </c>
      <c r="G5870" s="25" t="s">
        <v>26</v>
      </c>
      <c r="H5870" s="25" t="s">
        <v>26</v>
      </c>
      <c r="I5870" s="25" t="s">
        <v>25</v>
      </c>
      <c r="J5870" s="25" t="s">
        <v>26</v>
      </c>
      <c r="K5870" s="26">
        <v>0.195474863052368</v>
      </c>
      <c r="L5870" s="26">
        <v>3.7601232528686503E-2</v>
      </c>
      <c r="N5870">
        <f>(Tabell1[[#This Row],[TP]]+Tabell1[[#This Row],[TN]])/(Tabell1[[#This Row],[TP]]+Tabell1[[#This Row],[TN]]+Tabell1[[#This Row],[FP]]+Tabell1[[#This Row],[FN]])</f>
        <v>0.69058935361216733</v>
      </c>
      <c r="O5870">
        <f>Tabell1[[#This Row],[TP]]/(Tabell1[[#This Row],[TP]]+Tabell1[[#This Row],[FP]])</f>
        <v>0.70142602495543671</v>
      </c>
      <c r="P5870">
        <f>Tabell1[[#This Row],[TP]]/(Tabell1[[#This Row],[TP]]+Tabell1[[#This Row],[FN]])</f>
        <v>0.71350861287398004</v>
      </c>
      <c r="Q5870">
        <f>2*(Tabell1[[#This Row],[Recall]] * Tabell1[[#This Row],[Precision]]) / (Tabell1[[#This Row],[Recall]] + Tabell1[[#This Row],[Precision]])</f>
        <v>0.70741573033707861</v>
      </c>
      <c r="R5870">
        <v>787</v>
      </c>
      <c r="S5870">
        <v>666</v>
      </c>
      <c r="T5870">
        <v>335</v>
      </c>
      <c r="U5870">
        <v>316</v>
      </c>
    </row>
    <row r="5871" spans="1:21" x14ac:dyDescent="0.3">
      <c r="A5871" s="25" t="s">
        <v>20</v>
      </c>
      <c r="B5871" s="25" t="s">
        <v>22</v>
      </c>
      <c r="C5871" s="23" t="s">
        <v>40</v>
      </c>
      <c r="D5871" s="22" t="s">
        <v>27</v>
      </c>
      <c r="E5871" t="s">
        <v>28</v>
      </c>
      <c r="F5871" s="19" t="s">
        <v>21</v>
      </c>
      <c r="G5871" s="21" t="s">
        <v>29</v>
      </c>
      <c r="H5871" s="25" t="s">
        <v>26</v>
      </c>
      <c r="I5871" s="25" t="s">
        <v>25</v>
      </c>
      <c r="J5871" s="25" t="s">
        <v>26</v>
      </c>
      <c r="K5871" s="26">
        <v>2.1306242942810001</v>
      </c>
      <c r="L5871" s="26">
        <v>0.424489736557006</v>
      </c>
      <c r="N5871">
        <f>(Tabell1[[#This Row],[TP]]+Tabell1[[#This Row],[TN]])/(Tabell1[[#This Row],[TP]]+Tabell1[[#This Row],[TN]]+Tabell1[[#This Row],[FP]]+Tabell1[[#This Row],[FN]])</f>
        <v>0.69058935361216733</v>
      </c>
      <c r="O5871">
        <f>Tabell1[[#This Row],[TP]]/(Tabell1[[#This Row],[TP]]+Tabell1[[#This Row],[FP]])</f>
        <v>0.71161048689138573</v>
      </c>
      <c r="P5871">
        <f>Tabell1[[#This Row],[TP]]/(Tabell1[[#This Row],[TP]]+Tabell1[[#This Row],[FN]])</f>
        <v>0.68902991840435179</v>
      </c>
      <c r="Q5871">
        <f>2*(Tabell1[[#This Row],[Recall]] * Tabell1[[#This Row],[Precision]]) / (Tabell1[[#This Row],[Recall]] + Tabell1[[#This Row],[Precision]])</f>
        <v>0.7001381851681252</v>
      </c>
      <c r="R5871">
        <v>760</v>
      </c>
      <c r="S5871">
        <v>693</v>
      </c>
      <c r="T5871">
        <v>308</v>
      </c>
      <c r="U5871">
        <v>343</v>
      </c>
    </row>
    <row r="5872" spans="1:21" x14ac:dyDescent="0.3">
      <c r="A5872" s="25" t="s">
        <v>20</v>
      </c>
      <c r="B5872" s="25" t="s">
        <v>22</v>
      </c>
      <c r="C5872" s="25" t="s">
        <v>36</v>
      </c>
      <c r="D5872" s="22" t="s">
        <v>27</v>
      </c>
      <c r="E5872" t="s">
        <v>28</v>
      </c>
      <c r="F5872" s="19" t="s">
        <v>21</v>
      </c>
      <c r="G5872" s="25" t="s">
        <v>26</v>
      </c>
      <c r="H5872" s="21" t="s">
        <v>29</v>
      </c>
      <c r="I5872" s="25" t="s">
        <v>25</v>
      </c>
      <c r="J5872" s="25" t="s">
        <v>26</v>
      </c>
      <c r="K5872" s="26">
        <v>1.3978569507598799</v>
      </c>
      <c r="L5872" s="26">
        <v>0.35808539390563898</v>
      </c>
      <c r="N5872">
        <f>(Tabell1[[#This Row],[TP]]+Tabell1[[#This Row],[TN]])/(Tabell1[[#This Row],[TP]]+Tabell1[[#This Row],[TN]]+Tabell1[[#This Row],[FP]]+Tabell1[[#This Row],[FN]])</f>
        <v>0.6901140684410646</v>
      </c>
      <c r="O5872">
        <f>Tabell1[[#This Row],[TP]]/(Tabell1[[#This Row],[TP]]+Tabell1[[#This Row],[FP]])</f>
        <v>0.64709719504240049</v>
      </c>
      <c r="P5872">
        <f>Tabell1[[#This Row],[TP]]/(Tabell1[[#This Row],[TP]]+Tabell1[[#This Row],[FN]])</f>
        <v>0.89936536718041704</v>
      </c>
      <c r="Q5872">
        <f>2*(Tabell1[[#This Row],[Recall]] * Tabell1[[#This Row],[Precision]]) / (Tabell1[[#This Row],[Recall]] + Tabell1[[#This Row],[Precision]])</f>
        <v>0.75265553869499235</v>
      </c>
      <c r="R5872">
        <v>992</v>
      </c>
      <c r="S5872">
        <v>460</v>
      </c>
      <c r="T5872">
        <v>541</v>
      </c>
      <c r="U5872">
        <v>111</v>
      </c>
    </row>
    <row r="5873" spans="1:21" x14ac:dyDescent="0.3">
      <c r="A5873" s="25" t="s">
        <v>20</v>
      </c>
      <c r="B5873" s="25" t="s">
        <v>22</v>
      </c>
      <c r="C5873" s="25" t="s">
        <v>36</v>
      </c>
      <c r="D5873" s="22" t="s">
        <v>27</v>
      </c>
      <c r="E5873" t="s">
        <v>28</v>
      </c>
      <c r="F5873" s="19" t="s">
        <v>21</v>
      </c>
      <c r="G5873" s="21" t="s">
        <v>29</v>
      </c>
      <c r="H5873" s="21" t="s">
        <v>29</v>
      </c>
      <c r="I5873" s="25" t="s">
        <v>25</v>
      </c>
      <c r="J5873" s="25" t="s">
        <v>26</v>
      </c>
      <c r="K5873" s="26">
        <v>1.37435698509216</v>
      </c>
      <c r="L5873" s="26">
        <v>0.35406136512756298</v>
      </c>
      <c r="N5873">
        <f>(Tabell1[[#This Row],[TP]]+Tabell1[[#This Row],[TN]])/(Tabell1[[#This Row],[TP]]+Tabell1[[#This Row],[TN]]+Tabell1[[#This Row],[FP]]+Tabell1[[#This Row],[FN]])</f>
        <v>0.6901140684410646</v>
      </c>
      <c r="O5873">
        <f>Tabell1[[#This Row],[TP]]/(Tabell1[[#This Row],[TP]]+Tabell1[[#This Row],[FP]])</f>
        <v>0.64709719504240049</v>
      </c>
      <c r="P5873">
        <f>Tabell1[[#This Row],[TP]]/(Tabell1[[#This Row],[TP]]+Tabell1[[#This Row],[FN]])</f>
        <v>0.89936536718041704</v>
      </c>
      <c r="Q5873">
        <f>2*(Tabell1[[#This Row],[Recall]] * Tabell1[[#This Row],[Precision]]) / (Tabell1[[#This Row],[Recall]] + Tabell1[[#This Row],[Precision]])</f>
        <v>0.75265553869499235</v>
      </c>
      <c r="R5873">
        <v>992</v>
      </c>
      <c r="S5873">
        <v>460</v>
      </c>
      <c r="T5873">
        <v>541</v>
      </c>
      <c r="U5873">
        <v>111</v>
      </c>
    </row>
    <row r="5874" spans="1:21" x14ac:dyDescent="0.3">
      <c r="A5874" s="25" t="s">
        <v>20</v>
      </c>
      <c r="B5874" s="23" t="s">
        <v>33</v>
      </c>
      <c r="C5874" s="25" t="s">
        <v>36</v>
      </c>
      <c r="D5874" s="22" t="s">
        <v>27</v>
      </c>
      <c r="E5874" t="s">
        <v>28</v>
      </c>
      <c r="F5874" s="25" t="s">
        <v>30</v>
      </c>
      <c r="G5874" s="21" t="s">
        <v>29</v>
      </c>
      <c r="H5874" s="25" t="s">
        <v>26</v>
      </c>
      <c r="I5874" s="25" t="s">
        <v>25</v>
      </c>
      <c r="J5874" s="25" t="s">
        <v>26</v>
      </c>
      <c r="K5874" s="26">
        <v>3.0688240528106601</v>
      </c>
      <c r="L5874" s="26">
        <v>0.89063358306884699</v>
      </c>
      <c r="N5874">
        <f>(Tabell1[[#This Row],[TP]]+Tabell1[[#This Row],[TN]])/(Tabell1[[#This Row],[TP]]+Tabell1[[#This Row],[TN]]+Tabell1[[#This Row],[FP]]+Tabell1[[#This Row],[FN]])</f>
        <v>0.6901140684410646</v>
      </c>
      <c r="O5874">
        <f>Tabell1[[#This Row],[TP]]/(Tabell1[[#This Row],[TP]]+Tabell1[[#This Row],[FP]])</f>
        <v>0.65023317788141244</v>
      </c>
      <c r="P5874">
        <f>Tabell1[[#This Row],[TP]]/(Tabell1[[#This Row],[TP]]+Tabell1[[#This Row],[FN]])</f>
        <v>0.88485947416137811</v>
      </c>
      <c r="Q5874">
        <f>2*(Tabell1[[#This Row],[Recall]] * Tabell1[[#This Row],[Precision]]) / (Tabell1[[#This Row],[Recall]] + Tabell1[[#This Row],[Precision]])</f>
        <v>0.74961597542242697</v>
      </c>
      <c r="R5874">
        <v>976</v>
      </c>
      <c r="S5874">
        <v>476</v>
      </c>
      <c r="T5874">
        <v>525</v>
      </c>
      <c r="U5874">
        <v>127</v>
      </c>
    </row>
    <row r="5875" spans="1:21" x14ac:dyDescent="0.3">
      <c r="A5875" s="25" t="s">
        <v>20</v>
      </c>
      <c r="B5875" s="23" t="s">
        <v>33</v>
      </c>
      <c r="C5875" s="25" t="s">
        <v>36</v>
      </c>
      <c r="D5875" s="22" t="s">
        <v>27</v>
      </c>
      <c r="E5875" t="s">
        <v>28</v>
      </c>
      <c r="F5875" s="25" t="s">
        <v>30</v>
      </c>
      <c r="G5875" s="25" t="s">
        <v>26</v>
      </c>
      <c r="H5875" s="25" t="s">
        <v>26</v>
      </c>
      <c r="I5875" s="25" t="s">
        <v>25</v>
      </c>
      <c r="J5875" s="25" t="s">
        <v>26</v>
      </c>
      <c r="K5875" s="26">
        <v>2.8432691097259499</v>
      </c>
      <c r="L5875" s="26">
        <v>0.824815273284912</v>
      </c>
      <c r="N5875">
        <f>(Tabell1[[#This Row],[TP]]+Tabell1[[#This Row],[TN]])/(Tabell1[[#This Row],[TP]]+Tabell1[[#This Row],[TN]]+Tabell1[[#This Row],[FP]]+Tabell1[[#This Row],[FN]])</f>
        <v>0.6901140684410646</v>
      </c>
      <c r="O5875">
        <f>Tabell1[[#This Row],[TP]]/(Tabell1[[#This Row],[TP]]+Tabell1[[#This Row],[FP]])</f>
        <v>0.65023317788141244</v>
      </c>
      <c r="P5875">
        <f>Tabell1[[#This Row],[TP]]/(Tabell1[[#This Row],[TP]]+Tabell1[[#This Row],[FN]])</f>
        <v>0.88485947416137811</v>
      </c>
      <c r="Q5875">
        <f>2*(Tabell1[[#This Row],[Recall]] * Tabell1[[#This Row],[Precision]]) / (Tabell1[[#This Row],[Recall]] + Tabell1[[#This Row],[Precision]])</f>
        <v>0.74961597542242697</v>
      </c>
      <c r="R5875">
        <v>976</v>
      </c>
      <c r="S5875">
        <v>476</v>
      </c>
      <c r="T5875">
        <v>525</v>
      </c>
      <c r="U5875">
        <v>127</v>
      </c>
    </row>
    <row r="5876" spans="1:21" x14ac:dyDescent="0.3">
      <c r="A5876" s="21" t="s">
        <v>31</v>
      </c>
      <c r="B5876" s="25" t="s">
        <v>22</v>
      </c>
      <c r="C5876" s="23" t="s">
        <v>40</v>
      </c>
      <c r="D5876" s="22" t="s">
        <v>27</v>
      </c>
      <c r="E5876" t="s">
        <v>28</v>
      </c>
      <c r="F5876" s="25" t="s">
        <v>30</v>
      </c>
      <c r="G5876" s="25" t="s">
        <v>26</v>
      </c>
      <c r="H5876" s="25" t="s">
        <v>26</v>
      </c>
      <c r="I5876" s="25" t="s">
        <v>25</v>
      </c>
      <c r="J5876" s="25" t="s">
        <v>26</v>
      </c>
      <c r="K5876" s="26">
        <v>6.2683782577514604</v>
      </c>
      <c r="L5876" s="26">
        <v>0.19647598266601499</v>
      </c>
      <c r="N5876">
        <f>(Tabell1[[#This Row],[TP]]+Tabell1[[#This Row],[TN]])/(Tabell1[[#This Row],[TP]]+Tabell1[[#This Row],[TN]]+Tabell1[[#This Row],[FP]]+Tabell1[[#This Row],[FN]])</f>
        <v>0.6901140684410646</v>
      </c>
      <c r="O5876">
        <f>Tabell1[[#This Row],[TP]]/(Tabell1[[#This Row],[TP]]+Tabell1[[#This Row],[FP]])</f>
        <v>0.66471877282688097</v>
      </c>
      <c r="P5876">
        <f>Tabell1[[#This Row],[TP]]/(Tabell1[[#This Row],[TP]]+Tabell1[[#This Row],[FN]])</f>
        <v>0.8250226654578422</v>
      </c>
      <c r="Q5876">
        <f>2*(Tabell1[[#This Row],[Recall]] * Tabell1[[#This Row],[Precision]]) / (Tabell1[[#This Row],[Recall]] + Tabell1[[#This Row],[Precision]])</f>
        <v>0.7362459546925566</v>
      </c>
      <c r="R5876">
        <v>910</v>
      </c>
      <c r="S5876">
        <v>542</v>
      </c>
      <c r="T5876">
        <v>459</v>
      </c>
      <c r="U5876">
        <v>193</v>
      </c>
    </row>
    <row r="5877" spans="1:21" x14ac:dyDescent="0.3">
      <c r="A5877" s="21" t="s">
        <v>31</v>
      </c>
      <c r="B5877" s="25" t="s">
        <v>22</v>
      </c>
      <c r="C5877" s="23" t="s">
        <v>40</v>
      </c>
      <c r="D5877" s="22" t="s">
        <v>27</v>
      </c>
      <c r="E5877" t="s">
        <v>28</v>
      </c>
      <c r="F5877" s="25" t="s">
        <v>30</v>
      </c>
      <c r="G5877" s="21" t="s">
        <v>29</v>
      </c>
      <c r="H5877" s="25" t="s">
        <v>26</v>
      </c>
      <c r="I5877" s="21"/>
      <c r="J5877" s="21" t="s">
        <v>29</v>
      </c>
      <c r="K5877" s="26">
        <v>1.5847072601318299</v>
      </c>
      <c r="L5877" s="26">
        <v>9.3510866165161105E-2</v>
      </c>
      <c r="N5877">
        <f>(Tabell1[[#This Row],[TP]]+Tabell1[[#This Row],[TN]])/(Tabell1[[#This Row],[TP]]+Tabell1[[#This Row],[TN]]+Tabell1[[#This Row],[FP]]+Tabell1[[#This Row],[FN]])</f>
        <v>0.6901140684410646</v>
      </c>
      <c r="O5877">
        <f>Tabell1[[#This Row],[TP]]/(Tabell1[[#This Row],[TP]]+Tabell1[[#This Row],[FP]])</f>
        <v>0.66716085989621943</v>
      </c>
      <c r="P5877">
        <f>Tabell1[[#This Row],[TP]]/(Tabell1[[#This Row],[TP]]+Tabell1[[#This Row],[FN]])</f>
        <v>0.81595648232094287</v>
      </c>
      <c r="Q5877">
        <f>2*(Tabell1[[#This Row],[Recall]] * Tabell1[[#This Row],[Precision]]) / (Tabell1[[#This Row],[Recall]] + Tabell1[[#This Row],[Precision]])</f>
        <v>0.73409461663947806</v>
      </c>
      <c r="R5877">
        <v>900</v>
      </c>
      <c r="S5877">
        <v>552</v>
      </c>
      <c r="T5877">
        <v>449</v>
      </c>
      <c r="U5877">
        <v>203</v>
      </c>
    </row>
    <row r="5878" spans="1:21" x14ac:dyDescent="0.3">
      <c r="A5878" s="25" t="s">
        <v>20</v>
      </c>
      <c r="B5878" s="25" t="s">
        <v>22</v>
      </c>
      <c r="C5878" s="23" t="s">
        <v>40</v>
      </c>
      <c r="D5878" s="22" t="s">
        <v>27</v>
      </c>
      <c r="E5878" t="s">
        <v>28</v>
      </c>
      <c r="F5878" s="25" t="s">
        <v>30</v>
      </c>
      <c r="G5878" s="25" t="s">
        <v>26</v>
      </c>
      <c r="H5878" s="21" t="s">
        <v>29</v>
      </c>
      <c r="I5878" s="25" t="s">
        <v>25</v>
      </c>
      <c r="J5878" s="25" t="s">
        <v>26</v>
      </c>
      <c r="K5878" s="26">
        <v>3.1054158210754301</v>
      </c>
      <c r="L5878" s="26">
        <v>0.64231777191162098</v>
      </c>
      <c r="N5878">
        <f>(Tabell1[[#This Row],[TP]]+Tabell1[[#This Row],[TN]])/(Tabell1[[#This Row],[TP]]+Tabell1[[#This Row],[TN]]+Tabell1[[#This Row],[FP]]+Tabell1[[#This Row],[FN]])</f>
        <v>0.6901140684410646</v>
      </c>
      <c r="O5878">
        <f>Tabell1[[#This Row],[TP]]/(Tabell1[[#This Row],[TP]]+Tabell1[[#This Row],[FP]])</f>
        <v>0.70080142475512019</v>
      </c>
      <c r="P5878">
        <f>Tabell1[[#This Row],[TP]]/(Tabell1[[#This Row],[TP]]+Tabell1[[#This Row],[FN]])</f>
        <v>0.71350861287398004</v>
      </c>
      <c r="Q5878">
        <f>2*(Tabell1[[#This Row],[Recall]] * Tabell1[[#This Row],[Precision]]) / (Tabell1[[#This Row],[Recall]] + Tabell1[[#This Row],[Precision]])</f>
        <v>0.70709793351302774</v>
      </c>
      <c r="R5878">
        <v>787</v>
      </c>
      <c r="S5878">
        <v>665</v>
      </c>
      <c r="T5878">
        <v>336</v>
      </c>
      <c r="U5878">
        <v>316</v>
      </c>
    </row>
    <row r="5879" spans="1:21" x14ac:dyDescent="0.3">
      <c r="A5879" s="25" t="s">
        <v>20</v>
      </c>
      <c r="B5879" s="21" t="s">
        <v>32</v>
      </c>
      <c r="C5879" s="23" t="s">
        <v>40</v>
      </c>
      <c r="D5879" s="22" t="s">
        <v>27</v>
      </c>
      <c r="E5879" t="s">
        <v>28</v>
      </c>
      <c r="F5879" s="19" t="s">
        <v>21</v>
      </c>
      <c r="G5879" s="25" t="s">
        <v>26</v>
      </c>
      <c r="H5879" s="25" t="s">
        <v>26</v>
      </c>
      <c r="I5879" s="25" t="s">
        <v>25</v>
      </c>
      <c r="J5879" s="21" t="s">
        <v>29</v>
      </c>
      <c r="K5879" s="26">
        <v>2.11511826515197</v>
      </c>
      <c r="L5879" s="26">
        <v>0.468754291534423</v>
      </c>
      <c r="N5879">
        <f>(Tabell1[[#This Row],[TP]]+Tabell1[[#This Row],[TN]])/(Tabell1[[#This Row],[TP]]+Tabell1[[#This Row],[TN]]+Tabell1[[#This Row],[FP]]+Tabell1[[#This Row],[FN]])</f>
        <v>0.6901140684410646</v>
      </c>
      <c r="O5879">
        <f>Tabell1[[#This Row],[TP]]/(Tabell1[[#This Row],[TP]]+Tabell1[[#This Row],[FP]])</f>
        <v>0.71374407582938393</v>
      </c>
      <c r="P5879">
        <f>Tabell1[[#This Row],[TP]]/(Tabell1[[#This Row],[TP]]+Tabell1[[#This Row],[FN]])</f>
        <v>0.68268359020852221</v>
      </c>
      <c r="Q5879">
        <f>2*(Tabell1[[#This Row],[Recall]] * Tabell1[[#This Row],[Precision]]) / (Tabell1[[#This Row],[Recall]] + Tabell1[[#This Row],[Precision]])</f>
        <v>0.69786839666357736</v>
      </c>
      <c r="R5879">
        <v>753</v>
      </c>
      <c r="S5879">
        <v>699</v>
      </c>
      <c r="T5879">
        <v>302</v>
      </c>
      <c r="U5879">
        <v>350</v>
      </c>
    </row>
    <row r="5880" spans="1:21" x14ac:dyDescent="0.3">
      <c r="A5880" s="25" t="s">
        <v>20</v>
      </c>
      <c r="B5880" s="21" t="s">
        <v>32</v>
      </c>
      <c r="C5880" s="23" t="s">
        <v>40</v>
      </c>
      <c r="D5880" s="22" t="s">
        <v>27</v>
      </c>
      <c r="E5880" t="s">
        <v>28</v>
      </c>
      <c r="F5880" s="25" t="s">
        <v>30</v>
      </c>
      <c r="G5880" s="21" t="s">
        <v>29</v>
      </c>
      <c r="H5880" s="25" t="s">
        <v>26</v>
      </c>
      <c r="I5880" s="25" t="s">
        <v>25</v>
      </c>
      <c r="J5880" s="25" t="s">
        <v>26</v>
      </c>
      <c r="K5880" s="26">
        <v>3.7461020946502601</v>
      </c>
      <c r="L5880" s="26">
        <v>0.38497042655944802</v>
      </c>
      <c r="N5880">
        <f>(Tabell1[[#This Row],[TP]]+Tabell1[[#This Row],[TN]])/(Tabell1[[#This Row],[TP]]+Tabell1[[#This Row],[TN]]+Tabell1[[#This Row],[FP]]+Tabell1[[#This Row],[FN]])</f>
        <v>0.6901140684410646</v>
      </c>
      <c r="O5880">
        <f>Tabell1[[#This Row],[TP]]/(Tabell1[[#This Row],[TP]]+Tabell1[[#This Row],[FP]])</f>
        <v>0.71957156767283348</v>
      </c>
      <c r="P5880">
        <f>Tabell1[[#This Row],[TP]]/(Tabell1[[#This Row],[TP]]+Tabell1[[#This Row],[FN]])</f>
        <v>0.66999093381686314</v>
      </c>
      <c r="Q5880">
        <f>2*(Tabell1[[#This Row],[Recall]] * Tabell1[[#This Row],[Precision]]) / (Tabell1[[#This Row],[Recall]] + Tabell1[[#This Row],[Precision]])</f>
        <v>0.69389671361502347</v>
      </c>
      <c r="R5880">
        <v>739</v>
      </c>
      <c r="S5880">
        <v>713</v>
      </c>
      <c r="T5880">
        <v>288</v>
      </c>
      <c r="U5880">
        <v>364</v>
      </c>
    </row>
    <row r="5881" spans="1:21" x14ac:dyDescent="0.3">
      <c r="A5881" s="25" t="s">
        <v>20</v>
      </c>
      <c r="B5881" s="23" t="s">
        <v>33</v>
      </c>
      <c r="C5881" s="23" t="s">
        <v>40</v>
      </c>
      <c r="D5881" s="22" t="s">
        <v>27</v>
      </c>
      <c r="E5881" t="s">
        <v>28</v>
      </c>
      <c r="F5881" s="19" t="s">
        <v>21</v>
      </c>
      <c r="G5881" s="21" t="s">
        <v>29</v>
      </c>
      <c r="H5881" s="25" t="s">
        <v>26</v>
      </c>
      <c r="I5881" s="25" t="s">
        <v>25</v>
      </c>
      <c r="J5881" s="25" t="s">
        <v>26</v>
      </c>
      <c r="K5881" s="26">
        <v>1.44144988059997</v>
      </c>
      <c r="L5881" s="26">
        <v>0.398902177810668</v>
      </c>
      <c r="N5881">
        <f>(Tabell1[[#This Row],[TP]]+Tabell1[[#This Row],[TN]])/(Tabell1[[#This Row],[TP]]+Tabell1[[#This Row],[TN]]+Tabell1[[#This Row],[FP]]+Tabell1[[#This Row],[FN]])</f>
        <v>0.6901140684410646</v>
      </c>
      <c r="O5881">
        <f>Tabell1[[#This Row],[TP]]/(Tabell1[[#This Row],[TP]]+Tabell1[[#This Row],[FP]])</f>
        <v>0.74537540805223068</v>
      </c>
      <c r="P5881">
        <f>Tabell1[[#This Row],[TP]]/(Tabell1[[#This Row],[TP]]+Tabell1[[#This Row],[FN]])</f>
        <v>0.62103354487760654</v>
      </c>
      <c r="Q5881">
        <f>2*(Tabell1[[#This Row],[Recall]] * Tabell1[[#This Row],[Precision]]) / (Tabell1[[#This Row],[Recall]] + Tabell1[[#This Row],[Precision]])</f>
        <v>0.67754698318496542</v>
      </c>
      <c r="R5881">
        <v>685</v>
      </c>
      <c r="S5881">
        <v>767</v>
      </c>
      <c r="T5881">
        <v>234</v>
      </c>
      <c r="U5881">
        <v>418</v>
      </c>
    </row>
    <row r="5882" spans="1:21" x14ac:dyDescent="0.3">
      <c r="A5882" s="21" t="s">
        <v>31</v>
      </c>
      <c r="B5882" s="21" t="s">
        <v>32</v>
      </c>
      <c r="C5882" s="23" t="s">
        <v>40</v>
      </c>
      <c r="D5882" s="22" t="s">
        <v>27</v>
      </c>
      <c r="E5882" t="s">
        <v>28</v>
      </c>
      <c r="F5882" s="25" t="s">
        <v>30</v>
      </c>
      <c r="G5882" s="25" t="s">
        <v>26</v>
      </c>
      <c r="H5882" s="21" t="s">
        <v>29</v>
      </c>
      <c r="I5882" s="25" t="s">
        <v>25</v>
      </c>
      <c r="J5882" s="21" t="s">
        <v>29</v>
      </c>
      <c r="K5882" s="26">
        <v>1.62373495101928</v>
      </c>
      <c r="L5882" s="26">
        <v>6.0839414596557603E-2</v>
      </c>
      <c r="N5882">
        <f>(Tabell1[[#This Row],[TP]]+Tabell1[[#This Row],[TN]])/(Tabell1[[#This Row],[TP]]+Tabell1[[#This Row],[TN]]+Tabell1[[#This Row],[FP]]+Tabell1[[#This Row],[FN]])</f>
        <v>0.68963878326996197</v>
      </c>
      <c r="O5882">
        <f>Tabell1[[#This Row],[TP]]/(Tabell1[[#This Row],[TP]]+Tabell1[[#This Row],[FP]])</f>
        <v>0.65474552957359011</v>
      </c>
      <c r="P5882">
        <f>Tabell1[[#This Row],[TP]]/(Tabell1[[#This Row],[TP]]+Tabell1[[#This Row],[FN]])</f>
        <v>0.86310063463281961</v>
      </c>
      <c r="Q5882">
        <f>2*(Tabell1[[#This Row],[Recall]] * Tabell1[[#This Row],[Precision]]) / (Tabell1[[#This Row],[Recall]] + Tabell1[[#This Row],[Precision]])</f>
        <v>0.74462260461478302</v>
      </c>
      <c r="R5882">
        <v>952</v>
      </c>
      <c r="S5882">
        <v>499</v>
      </c>
      <c r="T5882">
        <v>502</v>
      </c>
      <c r="U5882">
        <v>151</v>
      </c>
    </row>
    <row r="5883" spans="1:21" x14ac:dyDescent="0.3">
      <c r="A5883" s="25" t="s">
        <v>20</v>
      </c>
      <c r="B5883" s="23" t="s">
        <v>33</v>
      </c>
      <c r="C5883" s="24" t="s">
        <v>38</v>
      </c>
      <c r="D5883" s="22" t="s">
        <v>27</v>
      </c>
      <c r="E5883" t="s">
        <v>28</v>
      </c>
      <c r="F5883" s="19" t="s">
        <v>21</v>
      </c>
      <c r="G5883" s="21" t="s">
        <v>29</v>
      </c>
      <c r="H5883" s="25" t="s">
        <v>26</v>
      </c>
      <c r="I5883" s="25" t="s">
        <v>25</v>
      </c>
      <c r="J5883" s="25" t="s">
        <v>26</v>
      </c>
      <c r="K5883" s="26">
        <v>1.32706046104431</v>
      </c>
      <c r="L5883" s="26">
        <v>0.36702036857604903</v>
      </c>
      <c r="N5883">
        <f>(Tabell1[[#This Row],[TP]]+Tabell1[[#This Row],[TN]])/(Tabell1[[#This Row],[TP]]+Tabell1[[#This Row],[TN]]+Tabell1[[#This Row],[FP]]+Tabell1[[#This Row],[FN]])</f>
        <v>0.68963878326996197</v>
      </c>
      <c r="O5883">
        <f>Tabell1[[#This Row],[TP]]/(Tabell1[[#This Row],[TP]]+Tabell1[[#This Row],[FP]])</f>
        <v>0.68086816720257237</v>
      </c>
      <c r="P5883">
        <f>Tabell1[[#This Row],[TP]]/(Tabell1[[#This Row],[TP]]+Tabell1[[#This Row],[FN]])</f>
        <v>0.76790571169537625</v>
      </c>
      <c r="Q5883">
        <f>2*(Tabell1[[#This Row],[Recall]] * Tabell1[[#This Row],[Precision]]) / (Tabell1[[#This Row],[Recall]] + Tabell1[[#This Row],[Precision]])</f>
        <v>0.72177247550063917</v>
      </c>
      <c r="R5883">
        <v>847</v>
      </c>
      <c r="S5883">
        <v>604</v>
      </c>
      <c r="T5883">
        <v>397</v>
      </c>
      <c r="U5883">
        <v>256</v>
      </c>
    </row>
    <row r="5884" spans="1:21" x14ac:dyDescent="0.3">
      <c r="A5884" s="25" t="s">
        <v>20</v>
      </c>
      <c r="B5884" s="21" t="s">
        <v>32</v>
      </c>
      <c r="C5884" s="24" t="s">
        <v>38</v>
      </c>
      <c r="D5884" s="22" t="s">
        <v>27</v>
      </c>
      <c r="E5884" t="s">
        <v>28</v>
      </c>
      <c r="F5884" s="19" t="s">
        <v>21</v>
      </c>
      <c r="G5884" s="25" t="s">
        <v>26</v>
      </c>
      <c r="H5884" s="25" t="s">
        <v>26</v>
      </c>
      <c r="I5884" s="21"/>
      <c r="J5884" s="21" t="s">
        <v>29</v>
      </c>
      <c r="K5884" s="26">
        <v>2.0970826148986799</v>
      </c>
      <c r="L5884" s="26">
        <v>0.56649160385131803</v>
      </c>
      <c r="N5884">
        <f>(Tabell1[[#This Row],[TP]]+Tabell1[[#This Row],[TN]])/(Tabell1[[#This Row],[TP]]+Tabell1[[#This Row],[TN]]+Tabell1[[#This Row],[FP]]+Tabell1[[#This Row],[FN]])</f>
        <v>0.68916349809885935</v>
      </c>
      <c r="O5884">
        <f>Tabell1[[#This Row],[TP]]/(Tabell1[[#This Row],[TP]]+Tabell1[[#This Row],[FP]])</f>
        <v>0.65666434054431266</v>
      </c>
      <c r="P5884">
        <f>Tabell1[[#This Row],[TP]]/(Tabell1[[#This Row],[TP]]+Tabell1[[#This Row],[FN]])</f>
        <v>0.85312783318223029</v>
      </c>
      <c r="Q5884">
        <f>2*(Tabell1[[#This Row],[Recall]] * Tabell1[[#This Row],[Precision]]) / (Tabell1[[#This Row],[Recall]] + Tabell1[[#This Row],[Precision]])</f>
        <v>0.74211356466876977</v>
      </c>
      <c r="R5884">
        <v>941</v>
      </c>
      <c r="S5884">
        <v>509</v>
      </c>
      <c r="T5884">
        <v>492</v>
      </c>
      <c r="U5884">
        <v>162</v>
      </c>
    </row>
    <row r="5885" spans="1:21" x14ac:dyDescent="0.3">
      <c r="A5885" s="25" t="s">
        <v>20</v>
      </c>
      <c r="B5885" s="23" t="s">
        <v>33</v>
      </c>
      <c r="C5885" s="24" t="s">
        <v>38</v>
      </c>
      <c r="D5885" s="22" t="s">
        <v>27</v>
      </c>
      <c r="E5885" t="s">
        <v>28</v>
      </c>
      <c r="F5885" s="25" t="s">
        <v>30</v>
      </c>
      <c r="G5885" s="21" t="s">
        <v>29</v>
      </c>
      <c r="H5885" s="25" t="s">
        <v>26</v>
      </c>
      <c r="I5885" s="21"/>
      <c r="J5885" s="21" t="s">
        <v>29</v>
      </c>
      <c r="K5885" s="26">
        <v>4.2796339988708496</v>
      </c>
      <c r="L5885" s="26">
        <v>1.19956922531127</v>
      </c>
      <c r="N5885">
        <f>(Tabell1[[#This Row],[TP]]+Tabell1[[#This Row],[TN]])/(Tabell1[[#This Row],[TP]]+Tabell1[[#This Row],[TN]]+Tabell1[[#This Row],[FP]]+Tabell1[[#This Row],[FN]])</f>
        <v>0.68916349809885935</v>
      </c>
      <c r="O5885">
        <f>Tabell1[[#This Row],[TP]]/(Tabell1[[#This Row],[TP]]+Tabell1[[#This Row],[FP]])</f>
        <v>0.65910701630049606</v>
      </c>
      <c r="P5885">
        <f>Tabell1[[#This Row],[TP]]/(Tabell1[[#This Row],[TP]]+Tabell1[[#This Row],[FN]])</f>
        <v>0.84315503173164097</v>
      </c>
      <c r="Q5885">
        <f>2*(Tabell1[[#This Row],[Recall]] * Tabell1[[#This Row],[Precision]]) / (Tabell1[[#This Row],[Recall]] + Tabell1[[#This Row],[Precision]])</f>
        <v>0.73985680190930792</v>
      </c>
      <c r="R5885">
        <v>930</v>
      </c>
      <c r="S5885">
        <v>520</v>
      </c>
      <c r="T5885">
        <v>481</v>
      </c>
      <c r="U5885">
        <v>173</v>
      </c>
    </row>
    <row r="5886" spans="1:21" x14ac:dyDescent="0.3">
      <c r="A5886" s="25" t="s">
        <v>20</v>
      </c>
      <c r="B5886" s="23" t="s">
        <v>33</v>
      </c>
      <c r="C5886" s="24" t="s">
        <v>38</v>
      </c>
      <c r="D5886" s="22" t="s">
        <v>27</v>
      </c>
      <c r="E5886" t="s">
        <v>28</v>
      </c>
      <c r="F5886" s="25" t="s">
        <v>30</v>
      </c>
      <c r="G5886" s="25" t="s">
        <v>26</v>
      </c>
      <c r="H5886" s="25" t="s">
        <v>26</v>
      </c>
      <c r="I5886" s="21"/>
      <c r="J5886" s="21" t="s">
        <v>29</v>
      </c>
      <c r="K5886" s="26">
        <v>4.2694289684295601</v>
      </c>
      <c r="L5886" s="26">
        <v>1.2077767848968499</v>
      </c>
      <c r="N5886">
        <f>(Tabell1[[#This Row],[TP]]+Tabell1[[#This Row],[TN]])/(Tabell1[[#This Row],[TP]]+Tabell1[[#This Row],[TN]]+Tabell1[[#This Row],[FP]]+Tabell1[[#This Row],[FN]])</f>
        <v>0.68916349809885935</v>
      </c>
      <c r="O5886">
        <f>Tabell1[[#This Row],[TP]]/(Tabell1[[#This Row],[TP]]+Tabell1[[#This Row],[FP]])</f>
        <v>0.65910701630049606</v>
      </c>
      <c r="P5886">
        <f>Tabell1[[#This Row],[TP]]/(Tabell1[[#This Row],[TP]]+Tabell1[[#This Row],[FN]])</f>
        <v>0.84315503173164097</v>
      </c>
      <c r="Q5886">
        <f>2*(Tabell1[[#This Row],[Recall]] * Tabell1[[#This Row],[Precision]]) / (Tabell1[[#This Row],[Recall]] + Tabell1[[#This Row],[Precision]])</f>
        <v>0.73985680190930792</v>
      </c>
      <c r="R5886">
        <v>930</v>
      </c>
      <c r="S5886">
        <v>520</v>
      </c>
      <c r="T5886">
        <v>481</v>
      </c>
      <c r="U5886">
        <v>173</v>
      </c>
    </row>
    <row r="5887" spans="1:21" x14ac:dyDescent="0.3">
      <c r="A5887" s="25" t="s">
        <v>20</v>
      </c>
      <c r="B5887" s="25" t="s">
        <v>22</v>
      </c>
      <c r="C5887" s="23" t="s">
        <v>40</v>
      </c>
      <c r="D5887" s="22" t="s">
        <v>27</v>
      </c>
      <c r="E5887" t="s">
        <v>28</v>
      </c>
      <c r="F5887" s="19" t="s">
        <v>21</v>
      </c>
      <c r="G5887" s="21" t="s">
        <v>29</v>
      </c>
      <c r="H5887" s="21" t="s">
        <v>29</v>
      </c>
      <c r="I5887" s="25" t="s">
        <v>25</v>
      </c>
      <c r="J5887" s="25" t="s">
        <v>26</v>
      </c>
      <c r="K5887" s="26">
        <v>1.8971254825592001</v>
      </c>
      <c r="L5887" s="26">
        <v>0.35331201553344699</v>
      </c>
      <c r="N5887">
        <f>(Tabell1[[#This Row],[TP]]+Tabell1[[#This Row],[TN]])/(Tabell1[[#This Row],[TP]]+Tabell1[[#This Row],[TN]]+Tabell1[[#This Row],[FP]]+Tabell1[[#This Row],[FN]])</f>
        <v>0.68916349809885935</v>
      </c>
      <c r="O5887">
        <f>Tabell1[[#This Row],[TP]]/(Tabell1[[#This Row],[TP]]+Tabell1[[#This Row],[FP]])</f>
        <v>0.70883720930232563</v>
      </c>
      <c r="P5887">
        <f>Tabell1[[#This Row],[TP]]/(Tabell1[[#This Row],[TP]]+Tabell1[[#This Row],[FN]])</f>
        <v>0.69084315503173166</v>
      </c>
      <c r="Q5887">
        <f>2*(Tabell1[[#This Row],[Recall]] * Tabell1[[#This Row],[Precision]]) / (Tabell1[[#This Row],[Recall]] + Tabell1[[#This Row],[Precision]])</f>
        <v>0.69972451790633616</v>
      </c>
      <c r="R5887">
        <v>762</v>
      </c>
      <c r="S5887">
        <v>688</v>
      </c>
      <c r="T5887">
        <v>313</v>
      </c>
      <c r="U5887">
        <v>341</v>
      </c>
    </row>
    <row r="5888" spans="1:21" x14ac:dyDescent="0.3">
      <c r="A5888" s="23" t="s">
        <v>48</v>
      </c>
      <c r="B5888" s="23" t="s">
        <v>33</v>
      </c>
      <c r="C5888" s="23" t="s">
        <v>40</v>
      </c>
      <c r="D5888" s="22" t="s">
        <v>27</v>
      </c>
      <c r="E5888" t="s">
        <v>28</v>
      </c>
      <c r="F5888" s="19" t="s">
        <v>21</v>
      </c>
      <c r="G5888" s="25" t="s">
        <v>26</v>
      </c>
      <c r="H5888" s="25" t="s">
        <v>26</v>
      </c>
      <c r="I5888" s="21"/>
      <c r="J5888" s="21" t="s">
        <v>29</v>
      </c>
      <c r="K5888" s="26">
        <v>0.18924617767333901</v>
      </c>
      <c r="L5888" s="26">
        <v>2.1942377090454102E-2</v>
      </c>
      <c r="N5888">
        <f>(Tabell1[[#This Row],[TP]]+Tabell1[[#This Row],[TN]])/(Tabell1[[#This Row],[TP]]+Tabell1[[#This Row],[TN]]+Tabell1[[#This Row],[FP]]+Tabell1[[#This Row],[FN]])</f>
        <v>0.68916349809885935</v>
      </c>
      <c r="O5888">
        <f>Tabell1[[#This Row],[TP]]/(Tabell1[[#This Row],[TP]]+Tabell1[[#This Row],[FP]])</f>
        <v>0.7156580211335255</v>
      </c>
      <c r="P5888">
        <f>Tabell1[[#This Row],[TP]]/(Tabell1[[#This Row],[TP]]+Tabell1[[#This Row],[FN]])</f>
        <v>0.67543064369900274</v>
      </c>
      <c r="Q5888">
        <f>2*(Tabell1[[#This Row],[Recall]] * Tabell1[[#This Row],[Precision]]) / (Tabell1[[#This Row],[Recall]] + Tabell1[[#This Row],[Precision]])</f>
        <v>0.6949626865671642</v>
      </c>
      <c r="R5888">
        <v>745</v>
      </c>
      <c r="S5888">
        <v>705</v>
      </c>
      <c r="T5888">
        <v>296</v>
      </c>
      <c r="U5888">
        <v>358</v>
      </c>
    </row>
    <row r="5889" spans="1:21" x14ac:dyDescent="0.3">
      <c r="A5889" s="23" t="s">
        <v>48</v>
      </c>
      <c r="B5889" s="23" t="s">
        <v>33</v>
      </c>
      <c r="C5889" s="23" t="s">
        <v>40</v>
      </c>
      <c r="D5889" s="22" t="s">
        <v>27</v>
      </c>
      <c r="E5889" t="s">
        <v>28</v>
      </c>
      <c r="F5889" s="19" t="s">
        <v>21</v>
      </c>
      <c r="G5889" s="25" t="s">
        <v>26</v>
      </c>
      <c r="H5889" s="25" t="s">
        <v>26</v>
      </c>
      <c r="I5889" s="21"/>
      <c r="J5889" s="25" t="s">
        <v>26</v>
      </c>
      <c r="K5889" s="26">
        <v>0.15753769874572701</v>
      </c>
      <c r="L5889" s="26">
        <v>2.7929544448852501E-2</v>
      </c>
      <c r="N5889">
        <f>(Tabell1[[#This Row],[TP]]+Tabell1[[#This Row],[TN]])/(Tabell1[[#This Row],[TP]]+Tabell1[[#This Row],[TN]]+Tabell1[[#This Row],[FP]]+Tabell1[[#This Row],[FN]])</f>
        <v>0.68916349809885935</v>
      </c>
      <c r="O5889">
        <f>Tabell1[[#This Row],[TP]]/(Tabell1[[#This Row],[TP]]+Tabell1[[#This Row],[FP]])</f>
        <v>0.7156580211335255</v>
      </c>
      <c r="P5889">
        <f>Tabell1[[#This Row],[TP]]/(Tabell1[[#This Row],[TP]]+Tabell1[[#This Row],[FN]])</f>
        <v>0.67543064369900274</v>
      </c>
      <c r="Q5889">
        <f>2*(Tabell1[[#This Row],[Recall]] * Tabell1[[#This Row],[Precision]]) / (Tabell1[[#This Row],[Recall]] + Tabell1[[#This Row],[Precision]])</f>
        <v>0.6949626865671642</v>
      </c>
      <c r="R5889">
        <v>745</v>
      </c>
      <c r="S5889">
        <v>705</v>
      </c>
      <c r="T5889">
        <v>296</v>
      </c>
      <c r="U5889">
        <v>358</v>
      </c>
    </row>
    <row r="5890" spans="1:21" x14ac:dyDescent="0.3">
      <c r="A5890" s="21" t="s">
        <v>31</v>
      </c>
      <c r="B5890" s="25" t="s">
        <v>22</v>
      </c>
      <c r="C5890" s="23" t="s">
        <v>40</v>
      </c>
      <c r="D5890" s="22" t="s">
        <v>27</v>
      </c>
      <c r="E5890" t="s">
        <v>28</v>
      </c>
      <c r="F5890" s="19" t="s">
        <v>21</v>
      </c>
      <c r="G5890" s="21" t="s">
        <v>29</v>
      </c>
      <c r="H5890" s="25" t="s">
        <v>26</v>
      </c>
      <c r="I5890" s="25" t="s">
        <v>25</v>
      </c>
      <c r="J5890" s="25" t="s">
        <v>26</v>
      </c>
      <c r="K5890" s="26">
        <v>3.4236788749694802</v>
      </c>
      <c r="L5890" s="26">
        <v>0.20028424263000399</v>
      </c>
      <c r="N5890">
        <f>(Tabell1[[#This Row],[TP]]+Tabell1[[#This Row],[TN]])/(Tabell1[[#This Row],[TP]]+Tabell1[[#This Row],[TN]]+Tabell1[[#This Row],[FP]]+Tabell1[[#This Row],[FN]])</f>
        <v>0.68916349809885935</v>
      </c>
      <c r="O5890">
        <f>Tabell1[[#This Row],[TP]]/(Tabell1[[#This Row],[TP]]+Tabell1[[#This Row],[FP]])</f>
        <v>0.75893886966551327</v>
      </c>
      <c r="P5890">
        <f>Tabell1[[#This Row],[TP]]/(Tabell1[[#This Row],[TP]]+Tabell1[[#This Row],[FN]])</f>
        <v>0.59655485040797829</v>
      </c>
      <c r="Q5890">
        <f>2*(Tabell1[[#This Row],[Recall]] * Tabell1[[#This Row],[Precision]]) / (Tabell1[[#This Row],[Recall]] + Tabell1[[#This Row],[Precision]])</f>
        <v>0.6680203045685279</v>
      </c>
      <c r="R5890">
        <v>658</v>
      </c>
      <c r="S5890">
        <v>792</v>
      </c>
      <c r="T5890">
        <v>209</v>
      </c>
      <c r="U5890">
        <v>445</v>
      </c>
    </row>
    <row r="5891" spans="1:21" x14ac:dyDescent="0.3">
      <c r="A5891" s="25" t="s">
        <v>20</v>
      </c>
      <c r="B5891" s="21" t="s">
        <v>32</v>
      </c>
      <c r="C5891" s="24" t="s">
        <v>38</v>
      </c>
      <c r="D5891" s="22" t="s">
        <v>27</v>
      </c>
      <c r="E5891" t="s">
        <v>28</v>
      </c>
      <c r="F5891" s="19" t="s">
        <v>21</v>
      </c>
      <c r="G5891" s="21" t="s">
        <v>29</v>
      </c>
      <c r="H5891" s="25" t="s">
        <v>26</v>
      </c>
      <c r="I5891" s="21"/>
      <c r="J5891" s="21" t="s">
        <v>29</v>
      </c>
      <c r="K5891" s="26">
        <v>2.0780131816864</v>
      </c>
      <c r="L5891" s="26">
        <v>0.57247304916381803</v>
      </c>
      <c r="N5891">
        <f>(Tabell1[[#This Row],[TP]]+Tabell1[[#This Row],[TN]])/(Tabell1[[#This Row],[TP]]+Tabell1[[#This Row],[TN]]+Tabell1[[#This Row],[FP]]+Tabell1[[#This Row],[FN]])</f>
        <v>0.68868821292775662</v>
      </c>
      <c r="O5891">
        <f>Tabell1[[#This Row],[TP]]/(Tabell1[[#This Row],[TP]]+Tabell1[[#This Row],[FP]])</f>
        <v>0.65642458100558654</v>
      </c>
      <c r="P5891">
        <f>Tabell1[[#This Row],[TP]]/(Tabell1[[#This Row],[TP]]+Tabell1[[#This Row],[FN]])</f>
        <v>0.8522212148685403</v>
      </c>
      <c r="Q5891">
        <f>2*(Tabell1[[#This Row],[Recall]] * Tabell1[[#This Row],[Precision]]) / (Tabell1[[#This Row],[Recall]] + Tabell1[[#This Row],[Precision]])</f>
        <v>0.7416173570019724</v>
      </c>
      <c r="R5891">
        <v>940</v>
      </c>
      <c r="S5891">
        <v>509</v>
      </c>
      <c r="T5891">
        <v>492</v>
      </c>
      <c r="U5891">
        <v>163</v>
      </c>
    </row>
    <row r="5892" spans="1:21" x14ac:dyDescent="0.3">
      <c r="A5892" s="25" t="s">
        <v>20</v>
      </c>
      <c r="B5892" s="25" t="s">
        <v>22</v>
      </c>
      <c r="C5892" s="23" t="s">
        <v>40</v>
      </c>
      <c r="D5892" s="22" t="s">
        <v>27</v>
      </c>
      <c r="E5892" t="s">
        <v>28</v>
      </c>
      <c r="F5892" s="19" t="s">
        <v>21</v>
      </c>
      <c r="G5892" s="25" t="s">
        <v>26</v>
      </c>
      <c r="H5892" s="21" t="s">
        <v>29</v>
      </c>
      <c r="I5892" s="25" t="s">
        <v>25</v>
      </c>
      <c r="J5892" s="21" t="s">
        <v>29</v>
      </c>
      <c r="K5892" s="26">
        <v>2.4732041358947701</v>
      </c>
      <c r="L5892" s="26">
        <v>0.496998071670532</v>
      </c>
      <c r="N5892">
        <f>(Tabell1[[#This Row],[TP]]+Tabell1[[#This Row],[TN]])/(Tabell1[[#This Row],[TP]]+Tabell1[[#This Row],[TN]]+Tabell1[[#This Row],[FP]]+Tabell1[[#This Row],[FN]])</f>
        <v>0.68868821292775662</v>
      </c>
      <c r="O5892">
        <f>Tabell1[[#This Row],[TP]]/(Tabell1[[#This Row],[TP]]+Tabell1[[#This Row],[FP]])</f>
        <v>0.69015280135823431</v>
      </c>
      <c r="P5892">
        <f>Tabell1[[#This Row],[TP]]/(Tabell1[[#This Row],[TP]]+Tabell1[[#This Row],[FN]])</f>
        <v>0.73708068902991841</v>
      </c>
      <c r="Q5892">
        <f>2*(Tabell1[[#This Row],[Recall]] * Tabell1[[#This Row],[Precision]]) / (Tabell1[[#This Row],[Recall]] + Tabell1[[#This Row],[Precision]])</f>
        <v>0.71284524331433574</v>
      </c>
      <c r="R5892">
        <v>813</v>
      </c>
      <c r="S5892">
        <v>636</v>
      </c>
      <c r="T5892">
        <v>365</v>
      </c>
      <c r="U5892">
        <v>290</v>
      </c>
    </row>
    <row r="5893" spans="1:21" x14ac:dyDescent="0.3">
      <c r="A5893" s="23" t="s">
        <v>48</v>
      </c>
      <c r="B5893" s="25" t="s">
        <v>22</v>
      </c>
      <c r="C5893" s="23" t="s">
        <v>40</v>
      </c>
      <c r="D5893" s="22" t="s">
        <v>27</v>
      </c>
      <c r="E5893" t="s">
        <v>28</v>
      </c>
      <c r="F5893" s="25" t="s">
        <v>30</v>
      </c>
      <c r="G5893" s="25" t="s">
        <v>26</v>
      </c>
      <c r="H5893" s="25" t="s">
        <v>26</v>
      </c>
      <c r="I5893" s="21"/>
      <c r="J5893" s="21" t="s">
        <v>29</v>
      </c>
      <c r="K5893" s="26">
        <v>0.53852415084838801</v>
      </c>
      <c r="L5893" s="26">
        <v>5.9809684753417899E-2</v>
      </c>
      <c r="N5893">
        <f>(Tabell1[[#This Row],[TP]]+Tabell1[[#This Row],[TN]])/(Tabell1[[#This Row],[TP]]+Tabell1[[#This Row],[TN]]+Tabell1[[#This Row],[FP]]+Tabell1[[#This Row],[FN]])</f>
        <v>0.68868821292775662</v>
      </c>
      <c r="O5893">
        <f>Tabell1[[#This Row],[TP]]/(Tabell1[[#This Row],[TP]]+Tabell1[[#This Row],[FP]])</f>
        <v>0.7</v>
      </c>
      <c r="P5893">
        <f>Tabell1[[#This Row],[TP]]/(Tabell1[[#This Row],[TP]]+Tabell1[[#This Row],[FN]])</f>
        <v>0.7107887579329103</v>
      </c>
      <c r="Q5893">
        <f>2*(Tabell1[[#This Row],[Recall]] * Tabell1[[#This Row],[Precision]]) / (Tabell1[[#This Row],[Recall]] + Tabell1[[#This Row],[Precision]])</f>
        <v>0.70535312640575787</v>
      </c>
      <c r="R5893">
        <v>784</v>
      </c>
      <c r="S5893">
        <v>665</v>
      </c>
      <c r="T5893">
        <v>336</v>
      </c>
      <c r="U5893">
        <v>319</v>
      </c>
    </row>
    <row r="5894" spans="1:21" x14ac:dyDescent="0.3">
      <c r="A5894" s="23" t="s">
        <v>48</v>
      </c>
      <c r="B5894" s="23" t="s">
        <v>33</v>
      </c>
      <c r="C5894" s="23" t="s">
        <v>40</v>
      </c>
      <c r="D5894" s="22" t="s">
        <v>27</v>
      </c>
      <c r="E5894" t="s">
        <v>28</v>
      </c>
      <c r="F5894" s="19" t="s">
        <v>21</v>
      </c>
      <c r="G5894" s="21" t="s">
        <v>29</v>
      </c>
      <c r="H5894" s="25" t="s">
        <v>26</v>
      </c>
      <c r="I5894" s="21"/>
      <c r="J5894" s="25" t="s">
        <v>26</v>
      </c>
      <c r="K5894" s="26">
        <v>0.15411877632141099</v>
      </c>
      <c r="L5894" s="26">
        <v>2.1946668624877898E-2</v>
      </c>
      <c r="N5894">
        <f>(Tabell1[[#This Row],[TP]]+Tabell1[[#This Row],[TN]])/(Tabell1[[#This Row],[TP]]+Tabell1[[#This Row],[TN]]+Tabell1[[#This Row],[FP]]+Tabell1[[#This Row],[FN]])</f>
        <v>0.68868821292775662</v>
      </c>
      <c r="O5894">
        <f>Tabell1[[#This Row],[TP]]/(Tabell1[[#This Row],[TP]]+Tabell1[[#This Row],[FP]])</f>
        <v>0.7153846153846154</v>
      </c>
      <c r="P5894">
        <f>Tabell1[[#This Row],[TP]]/(Tabell1[[#This Row],[TP]]+Tabell1[[#This Row],[FN]])</f>
        <v>0.67452402538531275</v>
      </c>
      <c r="Q5894">
        <f>2*(Tabell1[[#This Row],[Recall]] * Tabell1[[#This Row],[Precision]]) / (Tabell1[[#This Row],[Recall]] + Tabell1[[#This Row],[Precision]])</f>
        <v>0.69435370975268318</v>
      </c>
      <c r="R5894">
        <v>744</v>
      </c>
      <c r="S5894">
        <v>705</v>
      </c>
      <c r="T5894">
        <v>296</v>
      </c>
      <c r="U5894">
        <v>359</v>
      </c>
    </row>
    <row r="5895" spans="1:21" x14ac:dyDescent="0.3">
      <c r="A5895" s="23" t="s">
        <v>48</v>
      </c>
      <c r="B5895" s="23" t="s">
        <v>33</v>
      </c>
      <c r="C5895" s="23" t="s">
        <v>40</v>
      </c>
      <c r="D5895" s="22" t="s">
        <v>27</v>
      </c>
      <c r="E5895" t="s">
        <v>28</v>
      </c>
      <c r="F5895" s="19" t="s">
        <v>21</v>
      </c>
      <c r="G5895" s="21" t="s">
        <v>29</v>
      </c>
      <c r="H5895" s="25" t="s">
        <v>26</v>
      </c>
      <c r="I5895" s="21"/>
      <c r="J5895" s="21" t="s">
        <v>29</v>
      </c>
      <c r="K5895" s="26">
        <v>0.14963555335998499</v>
      </c>
      <c r="L5895" s="26">
        <v>2.0945310592651301E-2</v>
      </c>
      <c r="N5895">
        <f>(Tabell1[[#This Row],[TP]]+Tabell1[[#This Row],[TN]])/(Tabell1[[#This Row],[TP]]+Tabell1[[#This Row],[TN]]+Tabell1[[#This Row],[FP]]+Tabell1[[#This Row],[FN]])</f>
        <v>0.68868821292775662</v>
      </c>
      <c r="O5895">
        <f>Tabell1[[#This Row],[TP]]/(Tabell1[[#This Row],[TP]]+Tabell1[[#This Row],[FP]])</f>
        <v>0.7153846153846154</v>
      </c>
      <c r="P5895">
        <f>Tabell1[[#This Row],[TP]]/(Tabell1[[#This Row],[TP]]+Tabell1[[#This Row],[FN]])</f>
        <v>0.67452402538531275</v>
      </c>
      <c r="Q5895">
        <f>2*(Tabell1[[#This Row],[Recall]] * Tabell1[[#This Row],[Precision]]) / (Tabell1[[#This Row],[Recall]] + Tabell1[[#This Row],[Precision]])</f>
        <v>0.69435370975268318</v>
      </c>
      <c r="R5895">
        <v>744</v>
      </c>
      <c r="S5895">
        <v>705</v>
      </c>
      <c r="T5895">
        <v>296</v>
      </c>
      <c r="U5895">
        <v>359</v>
      </c>
    </row>
    <row r="5896" spans="1:21" x14ac:dyDescent="0.3">
      <c r="A5896" s="21" t="s">
        <v>31</v>
      </c>
      <c r="B5896" s="21" t="s">
        <v>32</v>
      </c>
      <c r="C5896" s="23" t="s">
        <v>40</v>
      </c>
      <c r="D5896" s="22" t="s">
        <v>27</v>
      </c>
      <c r="E5896" t="s">
        <v>28</v>
      </c>
      <c r="F5896" s="19" t="s">
        <v>21</v>
      </c>
      <c r="G5896" s="21" t="s">
        <v>29</v>
      </c>
      <c r="H5896" s="25" t="s">
        <v>26</v>
      </c>
      <c r="I5896" s="25" t="s">
        <v>25</v>
      </c>
      <c r="J5896" s="25" t="s">
        <v>26</v>
      </c>
      <c r="K5896" s="26">
        <v>3.1368041038513099</v>
      </c>
      <c r="L5896" s="26">
        <v>0.16954708099365201</v>
      </c>
      <c r="N5896">
        <f>(Tabell1[[#This Row],[TP]]+Tabell1[[#This Row],[TN]])/(Tabell1[[#This Row],[TP]]+Tabell1[[#This Row],[TN]]+Tabell1[[#This Row],[FP]]+Tabell1[[#This Row],[FN]])</f>
        <v>0.68868821292775662</v>
      </c>
      <c r="O5896">
        <f>Tabell1[[#This Row],[TP]]/(Tabell1[[#This Row],[TP]]+Tabell1[[#This Row],[FP]])</f>
        <v>0.72950819672131151</v>
      </c>
      <c r="P5896">
        <f>Tabell1[[#This Row],[TP]]/(Tabell1[[#This Row],[TP]]+Tabell1[[#This Row],[FN]])</f>
        <v>0.64551223934723478</v>
      </c>
      <c r="Q5896">
        <f>2*(Tabell1[[#This Row],[Recall]] * Tabell1[[#This Row],[Precision]]) / (Tabell1[[#This Row],[Recall]] + Tabell1[[#This Row],[Precision]])</f>
        <v>0.68494468494468497</v>
      </c>
      <c r="R5896">
        <v>712</v>
      </c>
      <c r="S5896">
        <v>737</v>
      </c>
      <c r="T5896">
        <v>264</v>
      </c>
      <c r="U5896">
        <v>391</v>
      </c>
    </row>
    <row r="5897" spans="1:21" x14ac:dyDescent="0.3">
      <c r="A5897" s="23" t="s">
        <v>48</v>
      </c>
      <c r="B5897" s="25" t="s">
        <v>22</v>
      </c>
      <c r="C5897" s="23" t="s">
        <v>40</v>
      </c>
      <c r="D5897" s="22" t="s">
        <v>27</v>
      </c>
      <c r="E5897" t="s">
        <v>28</v>
      </c>
      <c r="F5897" s="25" t="s">
        <v>30</v>
      </c>
      <c r="G5897" s="21" t="s">
        <v>29</v>
      </c>
      <c r="H5897" s="25" t="s">
        <v>26</v>
      </c>
      <c r="I5897" s="21"/>
      <c r="J5897" s="25" t="s">
        <v>26</v>
      </c>
      <c r="K5897" s="26">
        <v>0.53396797180175704</v>
      </c>
      <c r="L5897" s="26">
        <v>2.5927782058715799E-2</v>
      </c>
      <c r="N5897">
        <f>(Tabell1[[#This Row],[TP]]+Tabell1[[#This Row],[TN]])/(Tabell1[[#This Row],[TP]]+Tabell1[[#This Row],[TN]]+Tabell1[[#This Row],[FP]]+Tabell1[[#This Row],[FN]])</f>
        <v>0.68821292775665399</v>
      </c>
      <c r="O5897">
        <f>Tabell1[[#This Row],[TP]]/(Tabell1[[#This Row],[TP]]+Tabell1[[#This Row],[FP]])</f>
        <v>0.69902048085485302</v>
      </c>
      <c r="P5897">
        <f>Tabell1[[#This Row],[TP]]/(Tabell1[[#This Row],[TP]]+Tabell1[[#This Row],[FN]])</f>
        <v>0.71169537624660018</v>
      </c>
      <c r="Q5897">
        <f>2*(Tabell1[[#This Row],[Recall]] * Tabell1[[#This Row],[Precision]]) / (Tabell1[[#This Row],[Recall]] + Tabell1[[#This Row],[Precision]])</f>
        <v>0.70530098831985621</v>
      </c>
      <c r="R5897">
        <v>785</v>
      </c>
      <c r="S5897">
        <v>663</v>
      </c>
      <c r="T5897">
        <v>338</v>
      </c>
      <c r="U5897">
        <v>318</v>
      </c>
    </row>
    <row r="5898" spans="1:21" x14ac:dyDescent="0.3">
      <c r="A5898" s="23" t="s">
        <v>48</v>
      </c>
      <c r="B5898" s="25" t="s">
        <v>22</v>
      </c>
      <c r="C5898" s="24" t="s">
        <v>38</v>
      </c>
      <c r="D5898" s="22" t="s">
        <v>27</v>
      </c>
      <c r="E5898" t="s">
        <v>28</v>
      </c>
      <c r="F5898" s="19" t="s">
        <v>21</v>
      </c>
      <c r="G5898" s="25" t="s">
        <v>26</v>
      </c>
      <c r="H5898" s="25" t="s">
        <v>26</v>
      </c>
      <c r="I5898" s="21"/>
      <c r="J5898" s="21" t="s">
        <v>29</v>
      </c>
      <c r="K5898" s="26">
        <v>8.2745313644409096E-2</v>
      </c>
      <c r="L5898" s="26">
        <v>1.5956401824951099E-2</v>
      </c>
      <c r="N5898">
        <f>(Tabell1[[#This Row],[TP]]+Tabell1[[#This Row],[TN]])/(Tabell1[[#This Row],[TP]]+Tabell1[[#This Row],[TN]]+Tabell1[[#This Row],[FP]]+Tabell1[[#This Row],[FN]])</f>
        <v>0.68773764258555137</v>
      </c>
      <c r="O5898">
        <f>Tabell1[[#This Row],[TP]]/(Tabell1[[#This Row],[TP]]+Tabell1[[#This Row],[FP]])</f>
        <v>0.63748458692971643</v>
      </c>
      <c r="P5898">
        <f>Tabell1[[#This Row],[TP]]/(Tabell1[[#This Row],[TP]]+Tabell1[[#This Row],[FN]])</f>
        <v>0.93744333635539434</v>
      </c>
      <c r="Q5898">
        <f>2*(Tabell1[[#This Row],[Recall]] * Tabell1[[#This Row],[Precision]]) / (Tabell1[[#This Row],[Recall]] + Tabell1[[#This Row],[Precision]])</f>
        <v>0.75889908256880734</v>
      </c>
      <c r="R5898">
        <v>1034</v>
      </c>
      <c r="S5898">
        <v>413</v>
      </c>
      <c r="T5898">
        <v>588</v>
      </c>
      <c r="U5898">
        <v>69</v>
      </c>
    </row>
    <row r="5899" spans="1:21" x14ac:dyDescent="0.3">
      <c r="A5899" s="23" t="s">
        <v>48</v>
      </c>
      <c r="B5899" s="25" t="s">
        <v>22</v>
      </c>
      <c r="C5899" s="24" t="s">
        <v>38</v>
      </c>
      <c r="D5899" s="22" t="s">
        <v>27</v>
      </c>
      <c r="E5899" t="s">
        <v>28</v>
      </c>
      <c r="F5899" s="19" t="s">
        <v>21</v>
      </c>
      <c r="G5899" s="21" t="s">
        <v>29</v>
      </c>
      <c r="H5899" s="25" t="s">
        <v>26</v>
      </c>
      <c r="I5899" s="21"/>
      <c r="J5899" s="21" t="s">
        <v>29</v>
      </c>
      <c r="K5899" s="26">
        <v>7.7786922454833901E-2</v>
      </c>
      <c r="L5899" s="26">
        <v>1.2962818145751899E-2</v>
      </c>
      <c r="N5899">
        <f>(Tabell1[[#This Row],[TP]]+Tabell1[[#This Row],[TN]])/(Tabell1[[#This Row],[TP]]+Tabell1[[#This Row],[TN]]+Tabell1[[#This Row],[FP]]+Tabell1[[#This Row],[FN]])</f>
        <v>0.68773764258555137</v>
      </c>
      <c r="O5899">
        <f>Tabell1[[#This Row],[TP]]/(Tabell1[[#This Row],[TP]]+Tabell1[[#This Row],[FP]])</f>
        <v>0.63748458692971643</v>
      </c>
      <c r="P5899">
        <f>Tabell1[[#This Row],[TP]]/(Tabell1[[#This Row],[TP]]+Tabell1[[#This Row],[FN]])</f>
        <v>0.93744333635539434</v>
      </c>
      <c r="Q5899">
        <f>2*(Tabell1[[#This Row],[Recall]] * Tabell1[[#This Row],[Precision]]) / (Tabell1[[#This Row],[Recall]] + Tabell1[[#This Row],[Precision]])</f>
        <v>0.75889908256880734</v>
      </c>
      <c r="R5899">
        <v>1034</v>
      </c>
      <c r="S5899">
        <v>413</v>
      </c>
      <c r="T5899">
        <v>588</v>
      </c>
      <c r="U5899">
        <v>69</v>
      </c>
    </row>
    <row r="5900" spans="1:21" x14ac:dyDescent="0.3">
      <c r="A5900" s="21" t="s">
        <v>31</v>
      </c>
      <c r="B5900" s="23" t="s">
        <v>33</v>
      </c>
      <c r="C5900" s="23" t="s">
        <v>40</v>
      </c>
      <c r="D5900" s="22" t="s">
        <v>27</v>
      </c>
      <c r="E5900" t="s">
        <v>28</v>
      </c>
      <c r="F5900" s="25" t="s">
        <v>30</v>
      </c>
      <c r="G5900" s="25" t="s">
        <v>26</v>
      </c>
      <c r="H5900" s="21" t="s">
        <v>29</v>
      </c>
      <c r="I5900" s="25" t="s">
        <v>25</v>
      </c>
      <c r="J5900" s="25" t="s">
        <v>26</v>
      </c>
      <c r="K5900" s="26">
        <v>236.082333087921</v>
      </c>
      <c r="L5900" s="26">
        <v>1.67897224426269</v>
      </c>
      <c r="N5900">
        <f>(Tabell1[[#This Row],[TP]]+Tabell1[[#This Row],[TN]])/(Tabell1[[#This Row],[TP]]+Tabell1[[#This Row],[TN]]+Tabell1[[#This Row],[FP]]+Tabell1[[#This Row],[FN]])</f>
        <v>0.68773764258555137</v>
      </c>
      <c r="O5900">
        <f>Tabell1[[#This Row],[TP]]/(Tabell1[[#This Row],[TP]]+Tabell1[[#This Row],[FP]])</f>
        <v>0.64827127659574468</v>
      </c>
      <c r="P5900">
        <f>Tabell1[[#This Row],[TP]]/(Tabell1[[#This Row],[TP]]+Tabell1[[#This Row],[FN]])</f>
        <v>0.88395285584768812</v>
      </c>
      <c r="Q5900">
        <f>2*(Tabell1[[#This Row],[Recall]] * Tabell1[[#This Row],[Precision]]) / (Tabell1[[#This Row],[Recall]] + Tabell1[[#This Row],[Precision]])</f>
        <v>0.74798619102416575</v>
      </c>
      <c r="R5900">
        <v>975</v>
      </c>
      <c r="S5900">
        <v>472</v>
      </c>
      <c r="T5900">
        <v>529</v>
      </c>
      <c r="U5900">
        <v>128</v>
      </c>
    </row>
    <row r="5901" spans="1:21" x14ac:dyDescent="0.3">
      <c r="A5901" s="25" t="s">
        <v>20</v>
      </c>
      <c r="B5901" s="23" t="s">
        <v>33</v>
      </c>
      <c r="C5901" s="24" t="s">
        <v>38</v>
      </c>
      <c r="D5901" s="22" t="s">
        <v>27</v>
      </c>
      <c r="E5901" t="s">
        <v>28</v>
      </c>
      <c r="F5901" s="19" t="s">
        <v>21</v>
      </c>
      <c r="G5901" s="21" t="s">
        <v>29</v>
      </c>
      <c r="H5901" s="21" t="s">
        <v>29</v>
      </c>
      <c r="I5901" s="25" t="s">
        <v>25</v>
      </c>
      <c r="J5901" s="21" t="s">
        <v>29</v>
      </c>
      <c r="K5901" s="26">
        <v>1.7279827594757</v>
      </c>
      <c r="L5901" s="26">
        <v>0.53061866760253895</v>
      </c>
      <c r="N5901">
        <f>(Tabell1[[#This Row],[TP]]+Tabell1[[#This Row],[TN]])/(Tabell1[[#This Row],[TP]]+Tabell1[[#This Row],[TN]]+Tabell1[[#This Row],[FP]]+Tabell1[[#This Row],[FN]])</f>
        <v>0.68773764258555137</v>
      </c>
      <c r="O5901">
        <f>Tabell1[[#This Row],[TP]]/(Tabell1[[#This Row],[TP]]+Tabell1[[#This Row],[FP]])</f>
        <v>0.67559055118110234</v>
      </c>
      <c r="P5901">
        <f>Tabell1[[#This Row],[TP]]/(Tabell1[[#This Row],[TP]]+Tabell1[[#This Row],[FN]])</f>
        <v>0.77787851314596557</v>
      </c>
      <c r="Q5901">
        <f>2*(Tabell1[[#This Row],[Recall]] * Tabell1[[#This Row],[Precision]]) / (Tabell1[[#This Row],[Recall]] + Tabell1[[#This Row],[Precision]])</f>
        <v>0.72313527180783821</v>
      </c>
      <c r="R5901">
        <v>858</v>
      </c>
      <c r="S5901">
        <v>589</v>
      </c>
      <c r="T5901">
        <v>412</v>
      </c>
      <c r="U5901">
        <v>245</v>
      </c>
    </row>
    <row r="5902" spans="1:21" x14ac:dyDescent="0.3">
      <c r="A5902" s="23" t="s">
        <v>48</v>
      </c>
      <c r="B5902" s="25" t="s">
        <v>22</v>
      </c>
      <c r="C5902" s="23" t="s">
        <v>40</v>
      </c>
      <c r="D5902" s="22" t="s">
        <v>27</v>
      </c>
      <c r="E5902" t="s">
        <v>28</v>
      </c>
      <c r="F5902" s="25" t="s">
        <v>30</v>
      </c>
      <c r="G5902" s="25" t="s">
        <v>26</v>
      </c>
      <c r="H5902" s="25" t="s">
        <v>26</v>
      </c>
      <c r="I5902" s="21"/>
      <c r="J5902" s="25" t="s">
        <v>26</v>
      </c>
      <c r="K5902" s="26">
        <v>0.70829844474792403</v>
      </c>
      <c r="L5902" s="26">
        <v>3.7932395935058497E-2</v>
      </c>
      <c r="N5902">
        <f>(Tabell1[[#This Row],[TP]]+Tabell1[[#This Row],[TN]])/(Tabell1[[#This Row],[TP]]+Tabell1[[#This Row],[TN]]+Tabell1[[#This Row],[FP]]+Tabell1[[#This Row],[FN]])</f>
        <v>0.68773764258555137</v>
      </c>
      <c r="O5902">
        <f>Tabell1[[#This Row],[TP]]/(Tabell1[[#This Row],[TP]]+Tabell1[[#This Row],[FP]])</f>
        <v>0.69804618117229134</v>
      </c>
      <c r="P5902">
        <f>Tabell1[[#This Row],[TP]]/(Tabell1[[#This Row],[TP]]+Tabell1[[#This Row],[FN]])</f>
        <v>0.71260199456029016</v>
      </c>
      <c r="Q5902">
        <f>2*(Tabell1[[#This Row],[Recall]] * Tabell1[[#This Row],[Precision]]) / (Tabell1[[#This Row],[Recall]] + Tabell1[[#This Row],[Precision]])</f>
        <v>0.70524899057873491</v>
      </c>
      <c r="R5902">
        <v>786</v>
      </c>
      <c r="S5902">
        <v>661</v>
      </c>
      <c r="T5902">
        <v>340</v>
      </c>
      <c r="U5902">
        <v>317</v>
      </c>
    </row>
    <row r="5903" spans="1:21" x14ac:dyDescent="0.3">
      <c r="A5903" s="25" t="s">
        <v>20</v>
      </c>
      <c r="B5903" s="25" t="s">
        <v>22</v>
      </c>
      <c r="C5903" s="23" t="s">
        <v>40</v>
      </c>
      <c r="D5903" s="22" t="s">
        <v>27</v>
      </c>
      <c r="E5903" t="s">
        <v>28</v>
      </c>
      <c r="F5903" s="19" t="s">
        <v>21</v>
      </c>
      <c r="G5903" s="25" t="s">
        <v>26</v>
      </c>
      <c r="H5903" s="21" t="s">
        <v>29</v>
      </c>
      <c r="I5903" s="25" t="s">
        <v>25</v>
      </c>
      <c r="J5903" s="25" t="s">
        <v>26</v>
      </c>
      <c r="K5903" s="26">
        <v>1.6975281238555899</v>
      </c>
      <c r="L5903" s="26">
        <v>0.50664663314819303</v>
      </c>
      <c r="N5903">
        <f>(Tabell1[[#This Row],[TP]]+Tabell1[[#This Row],[TN]])/(Tabell1[[#This Row],[TP]]+Tabell1[[#This Row],[TN]]+Tabell1[[#This Row],[FP]]+Tabell1[[#This Row],[FN]])</f>
        <v>0.68773764258555137</v>
      </c>
      <c r="O5903">
        <f>Tabell1[[#This Row],[TP]]/(Tabell1[[#This Row],[TP]]+Tabell1[[#This Row],[FP]])</f>
        <v>0.7030965391621129</v>
      </c>
      <c r="P5903">
        <f>Tabell1[[#This Row],[TP]]/(Tabell1[[#This Row],[TP]]+Tabell1[[#This Row],[FN]])</f>
        <v>0.69990933816863099</v>
      </c>
      <c r="Q5903">
        <f>2*(Tabell1[[#This Row],[Recall]] * Tabell1[[#This Row],[Precision]]) / (Tabell1[[#This Row],[Recall]] + Tabell1[[#This Row],[Precision]])</f>
        <v>0.70149931849159464</v>
      </c>
      <c r="R5903">
        <v>772</v>
      </c>
      <c r="S5903">
        <v>675</v>
      </c>
      <c r="T5903">
        <v>326</v>
      </c>
      <c r="U5903">
        <v>331</v>
      </c>
    </row>
    <row r="5904" spans="1:21" x14ac:dyDescent="0.3">
      <c r="A5904" s="25" t="s">
        <v>20</v>
      </c>
      <c r="B5904" s="21" t="s">
        <v>32</v>
      </c>
      <c r="C5904" s="23" t="s">
        <v>40</v>
      </c>
      <c r="D5904" s="22" t="s">
        <v>27</v>
      </c>
      <c r="E5904" t="s">
        <v>28</v>
      </c>
      <c r="F5904" s="25" t="s">
        <v>30</v>
      </c>
      <c r="G5904" s="25" t="s">
        <v>26</v>
      </c>
      <c r="H5904" s="25" t="s">
        <v>26</v>
      </c>
      <c r="I5904" s="25" t="s">
        <v>25</v>
      </c>
      <c r="J5904" s="25" t="s">
        <v>26</v>
      </c>
      <c r="K5904" s="26">
        <v>3.2514896392822199</v>
      </c>
      <c r="L5904" s="26">
        <v>0.40436577796936002</v>
      </c>
      <c r="N5904">
        <f>(Tabell1[[#This Row],[TP]]+Tabell1[[#This Row],[TN]])/(Tabell1[[#This Row],[TP]]+Tabell1[[#This Row],[TN]]+Tabell1[[#This Row],[FP]]+Tabell1[[#This Row],[FN]])</f>
        <v>0.68773764258555137</v>
      </c>
      <c r="O5904">
        <f>Tabell1[[#This Row],[TP]]/(Tabell1[[#This Row],[TP]]+Tabell1[[#This Row],[FP]])</f>
        <v>0.71608527131782951</v>
      </c>
      <c r="P5904">
        <f>Tabell1[[#This Row],[TP]]/(Tabell1[[#This Row],[TP]]+Tabell1[[#This Row],[FN]])</f>
        <v>0.66999093381686314</v>
      </c>
      <c r="Q5904">
        <f>2*(Tabell1[[#This Row],[Recall]] * Tabell1[[#This Row],[Precision]]) / (Tabell1[[#This Row],[Recall]] + Tabell1[[#This Row],[Precision]])</f>
        <v>0.69227166276346608</v>
      </c>
      <c r="R5904">
        <v>739</v>
      </c>
      <c r="S5904">
        <v>708</v>
      </c>
      <c r="T5904">
        <v>293</v>
      </c>
      <c r="U5904">
        <v>364</v>
      </c>
    </row>
    <row r="5905" spans="1:21" x14ac:dyDescent="0.3">
      <c r="A5905" s="23" t="s">
        <v>48</v>
      </c>
      <c r="B5905" s="25" t="s">
        <v>22</v>
      </c>
      <c r="C5905" s="24" t="s">
        <v>38</v>
      </c>
      <c r="D5905" s="22" t="s">
        <v>27</v>
      </c>
      <c r="E5905" t="s">
        <v>28</v>
      </c>
      <c r="F5905" s="19" t="s">
        <v>21</v>
      </c>
      <c r="G5905" s="25" t="s">
        <v>26</v>
      </c>
      <c r="H5905" s="25" t="s">
        <v>26</v>
      </c>
      <c r="I5905" s="21"/>
      <c r="J5905" s="25" t="s">
        <v>26</v>
      </c>
      <c r="K5905" s="26">
        <v>8.7766885757446206E-2</v>
      </c>
      <c r="L5905" s="26">
        <v>1.3962984085082999E-2</v>
      </c>
      <c r="N5905">
        <f>(Tabell1[[#This Row],[TP]]+Tabell1[[#This Row],[TN]])/(Tabell1[[#This Row],[TP]]+Tabell1[[#This Row],[TN]]+Tabell1[[#This Row],[FP]]+Tabell1[[#This Row],[FN]])</f>
        <v>0.68726235741444863</v>
      </c>
      <c r="O5905">
        <f>Tabell1[[#This Row],[TP]]/(Tabell1[[#This Row],[TP]]+Tabell1[[#This Row],[FP]])</f>
        <v>0.63675476336816228</v>
      </c>
      <c r="P5905">
        <f>Tabell1[[#This Row],[TP]]/(Tabell1[[#This Row],[TP]]+Tabell1[[#This Row],[FN]])</f>
        <v>0.93925657298277421</v>
      </c>
      <c r="Q5905">
        <f>2*(Tabell1[[#This Row],[Recall]] * Tabell1[[#This Row],[Precision]]) / (Tabell1[[#This Row],[Recall]] + Tabell1[[#This Row],[Precision]])</f>
        <v>0.75897435897435894</v>
      </c>
      <c r="R5905">
        <v>1036</v>
      </c>
      <c r="S5905">
        <v>410</v>
      </c>
      <c r="T5905">
        <v>591</v>
      </c>
      <c r="U5905">
        <v>67</v>
      </c>
    </row>
    <row r="5906" spans="1:21" x14ac:dyDescent="0.3">
      <c r="A5906" s="23" t="s">
        <v>48</v>
      </c>
      <c r="B5906" s="25" t="s">
        <v>22</v>
      </c>
      <c r="C5906" s="24" t="s">
        <v>38</v>
      </c>
      <c r="D5906" s="22" t="s">
        <v>27</v>
      </c>
      <c r="E5906" t="s">
        <v>28</v>
      </c>
      <c r="F5906" s="19" t="s">
        <v>21</v>
      </c>
      <c r="G5906" s="21" t="s">
        <v>29</v>
      </c>
      <c r="H5906" s="25" t="s">
        <v>26</v>
      </c>
      <c r="I5906" s="21"/>
      <c r="J5906" s="25" t="s">
        <v>26</v>
      </c>
      <c r="K5906" s="26">
        <v>7.7279806137084905E-2</v>
      </c>
      <c r="L5906" s="26">
        <v>1.29623413085937E-2</v>
      </c>
      <c r="N5906">
        <f>(Tabell1[[#This Row],[TP]]+Tabell1[[#This Row],[TN]])/(Tabell1[[#This Row],[TP]]+Tabell1[[#This Row],[TN]]+Tabell1[[#This Row],[FP]]+Tabell1[[#This Row],[FN]])</f>
        <v>0.68726235741444863</v>
      </c>
      <c r="O5906">
        <f>Tabell1[[#This Row],[TP]]/(Tabell1[[#This Row],[TP]]+Tabell1[[#This Row],[FP]])</f>
        <v>0.63675476336816228</v>
      </c>
      <c r="P5906">
        <f>Tabell1[[#This Row],[TP]]/(Tabell1[[#This Row],[TP]]+Tabell1[[#This Row],[FN]])</f>
        <v>0.93925657298277421</v>
      </c>
      <c r="Q5906">
        <f>2*(Tabell1[[#This Row],[Recall]] * Tabell1[[#This Row],[Precision]]) / (Tabell1[[#This Row],[Recall]] + Tabell1[[#This Row],[Precision]])</f>
        <v>0.75897435897435894</v>
      </c>
      <c r="R5906">
        <v>1036</v>
      </c>
      <c r="S5906">
        <v>410</v>
      </c>
      <c r="T5906">
        <v>591</v>
      </c>
      <c r="U5906">
        <v>67</v>
      </c>
    </row>
    <row r="5907" spans="1:21" x14ac:dyDescent="0.3">
      <c r="A5907" s="25" t="s">
        <v>20</v>
      </c>
      <c r="B5907" s="23" t="s">
        <v>33</v>
      </c>
      <c r="C5907" s="25" t="s">
        <v>36</v>
      </c>
      <c r="D5907" s="22" t="s">
        <v>27</v>
      </c>
      <c r="E5907" t="s">
        <v>28</v>
      </c>
      <c r="F5907" s="25" t="s">
        <v>30</v>
      </c>
      <c r="G5907" s="21" t="s">
        <v>29</v>
      </c>
      <c r="H5907" s="25" t="s">
        <v>26</v>
      </c>
      <c r="I5907" s="21"/>
      <c r="J5907" s="25" t="s">
        <v>26</v>
      </c>
      <c r="K5907" s="26">
        <v>3.4171116352081299</v>
      </c>
      <c r="L5907" s="26">
        <v>1.0168113708496</v>
      </c>
      <c r="N5907">
        <f>(Tabell1[[#This Row],[TP]]+Tabell1[[#This Row],[TN]])/(Tabell1[[#This Row],[TP]]+Tabell1[[#This Row],[TN]]+Tabell1[[#This Row],[FP]]+Tabell1[[#This Row],[FN]])</f>
        <v>0.68726235741444863</v>
      </c>
      <c r="O5907">
        <f>Tabell1[[#This Row],[TP]]/(Tabell1[[#This Row],[TP]]+Tabell1[[#This Row],[FP]])</f>
        <v>0.64686468646864681</v>
      </c>
      <c r="P5907">
        <f>Tabell1[[#This Row],[TP]]/(Tabell1[[#This Row],[TP]]+Tabell1[[#This Row],[FN]])</f>
        <v>0.88848594741613784</v>
      </c>
      <c r="Q5907">
        <f>2*(Tabell1[[#This Row],[Recall]] * Tabell1[[#This Row],[Precision]]) / (Tabell1[[#This Row],[Recall]] + Tabell1[[#This Row],[Precision]])</f>
        <v>0.74866310160427796</v>
      </c>
      <c r="R5907">
        <v>980</v>
      </c>
      <c r="S5907">
        <v>466</v>
      </c>
      <c r="T5907">
        <v>535</v>
      </c>
      <c r="U5907">
        <v>123</v>
      </c>
    </row>
    <row r="5908" spans="1:21" x14ac:dyDescent="0.3">
      <c r="A5908" s="25" t="s">
        <v>20</v>
      </c>
      <c r="B5908" s="23" t="s">
        <v>33</v>
      </c>
      <c r="C5908" s="25" t="s">
        <v>36</v>
      </c>
      <c r="D5908" s="22" t="s">
        <v>27</v>
      </c>
      <c r="E5908" t="s">
        <v>28</v>
      </c>
      <c r="F5908" s="25" t="s">
        <v>30</v>
      </c>
      <c r="G5908" s="25" t="s">
        <v>26</v>
      </c>
      <c r="H5908" s="25" t="s">
        <v>26</v>
      </c>
      <c r="I5908" s="21"/>
      <c r="J5908" s="25" t="s">
        <v>26</v>
      </c>
      <c r="K5908" s="26">
        <v>3.24277544021606</v>
      </c>
      <c r="L5908" s="26">
        <v>1.02955341339111</v>
      </c>
      <c r="N5908">
        <f>(Tabell1[[#This Row],[TP]]+Tabell1[[#This Row],[TN]])/(Tabell1[[#This Row],[TP]]+Tabell1[[#This Row],[TN]]+Tabell1[[#This Row],[FP]]+Tabell1[[#This Row],[FN]])</f>
        <v>0.68726235741444863</v>
      </c>
      <c r="O5908">
        <f>Tabell1[[#This Row],[TP]]/(Tabell1[[#This Row],[TP]]+Tabell1[[#This Row],[FP]])</f>
        <v>0.64686468646864681</v>
      </c>
      <c r="P5908">
        <f>Tabell1[[#This Row],[TP]]/(Tabell1[[#This Row],[TP]]+Tabell1[[#This Row],[FN]])</f>
        <v>0.88848594741613784</v>
      </c>
      <c r="Q5908">
        <f>2*(Tabell1[[#This Row],[Recall]] * Tabell1[[#This Row],[Precision]]) / (Tabell1[[#This Row],[Recall]] + Tabell1[[#This Row],[Precision]])</f>
        <v>0.74866310160427796</v>
      </c>
      <c r="R5908">
        <v>980</v>
      </c>
      <c r="S5908">
        <v>466</v>
      </c>
      <c r="T5908">
        <v>535</v>
      </c>
      <c r="U5908">
        <v>123</v>
      </c>
    </row>
    <row r="5909" spans="1:21" x14ac:dyDescent="0.3">
      <c r="A5909" s="25" t="s">
        <v>20</v>
      </c>
      <c r="B5909" s="23" t="s">
        <v>33</v>
      </c>
      <c r="C5909" s="24" t="s">
        <v>38</v>
      </c>
      <c r="D5909" s="22" t="s">
        <v>27</v>
      </c>
      <c r="E5909" t="s">
        <v>28</v>
      </c>
      <c r="F5909" s="19" t="s">
        <v>21</v>
      </c>
      <c r="G5909" s="25" t="s">
        <v>26</v>
      </c>
      <c r="H5909" s="25" t="s">
        <v>26</v>
      </c>
      <c r="I5909" s="25" t="s">
        <v>25</v>
      </c>
      <c r="J5909" s="25" t="s">
        <v>26</v>
      </c>
      <c r="K5909" s="26">
        <v>1.50601553916931</v>
      </c>
      <c r="L5909" s="26">
        <v>0.367021083831787</v>
      </c>
      <c r="N5909">
        <f>(Tabell1[[#This Row],[TP]]+Tabell1[[#This Row],[TN]])/(Tabell1[[#This Row],[TP]]+Tabell1[[#This Row],[TN]]+Tabell1[[#This Row],[FP]]+Tabell1[[#This Row],[FN]])</f>
        <v>0.68726235741444863</v>
      </c>
      <c r="O5909">
        <f>Tabell1[[#This Row],[TP]]/(Tabell1[[#This Row],[TP]]+Tabell1[[#This Row],[FP]])</f>
        <v>0.67561168113654302</v>
      </c>
      <c r="P5909">
        <f>Tabell1[[#This Row],[TP]]/(Tabell1[[#This Row],[TP]]+Tabell1[[#This Row],[FN]])</f>
        <v>0.7760652765185857</v>
      </c>
      <c r="Q5909">
        <f>2*(Tabell1[[#This Row],[Recall]] * Tabell1[[#This Row],[Precision]]) / (Tabell1[[#This Row],[Recall]] + Tabell1[[#This Row],[Precision]])</f>
        <v>0.72236286919831227</v>
      </c>
      <c r="R5909">
        <v>856</v>
      </c>
      <c r="S5909">
        <v>590</v>
      </c>
      <c r="T5909">
        <v>411</v>
      </c>
      <c r="U5909">
        <v>247</v>
      </c>
    </row>
    <row r="5910" spans="1:21" x14ac:dyDescent="0.3">
      <c r="A5910" s="23" t="s">
        <v>48</v>
      </c>
      <c r="B5910" s="25" t="s">
        <v>22</v>
      </c>
      <c r="C5910" s="23" t="s">
        <v>40</v>
      </c>
      <c r="D5910" s="22" t="s">
        <v>27</v>
      </c>
      <c r="E5910" t="s">
        <v>28</v>
      </c>
      <c r="F5910" s="25" t="s">
        <v>30</v>
      </c>
      <c r="G5910" s="21" t="s">
        <v>29</v>
      </c>
      <c r="H5910" s="25" t="s">
        <v>26</v>
      </c>
      <c r="I5910" s="25" t="s">
        <v>25</v>
      </c>
      <c r="J5910" s="25" t="s">
        <v>26</v>
      </c>
      <c r="K5910" s="26">
        <v>0.38836216926574701</v>
      </c>
      <c r="L5910" s="26">
        <v>3.4682512283325098E-2</v>
      </c>
      <c r="N5910">
        <f>(Tabell1[[#This Row],[TP]]+Tabell1[[#This Row],[TN]])/(Tabell1[[#This Row],[TP]]+Tabell1[[#This Row],[TN]]+Tabell1[[#This Row],[FP]]+Tabell1[[#This Row],[FN]])</f>
        <v>0.68726235741444863</v>
      </c>
      <c r="O5910">
        <f>Tabell1[[#This Row],[TP]]/(Tabell1[[#This Row],[TP]]+Tabell1[[#This Row],[FP]])</f>
        <v>0.6903336184773311</v>
      </c>
      <c r="P5910">
        <f>Tabell1[[#This Row],[TP]]/(Tabell1[[#This Row],[TP]]+Tabell1[[#This Row],[FN]])</f>
        <v>0.73164097914777881</v>
      </c>
      <c r="Q5910">
        <f>2*(Tabell1[[#This Row],[Recall]] * Tabell1[[#This Row],[Precision]]) / (Tabell1[[#This Row],[Recall]] + Tabell1[[#This Row],[Precision]])</f>
        <v>0.710387323943662</v>
      </c>
      <c r="R5910">
        <v>807</v>
      </c>
      <c r="S5910">
        <v>639</v>
      </c>
      <c r="T5910">
        <v>362</v>
      </c>
      <c r="U5910">
        <v>296</v>
      </c>
    </row>
    <row r="5911" spans="1:21" x14ac:dyDescent="0.3">
      <c r="A5911" s="23" t="s">
        <v>48</v>
      </c>
      <c r="B5911" s="25" t="s">
        <v>22</v>
      </c>
      <c r="C5911" s="23" t="s">
        <v>40</v>
      </c>
      <c r="D5911" s="22" t="s">
        <v>27</v>
      </c>
      <c r="E5911" t="s">
        <v>28</v>
      </c>
      <c r="F5911" s="25" t="s">
        <v>30</v>
      </c>
      <c r="G5911" s="21" t="s">
        <v>29</v>
      </c>
      <c r="H5911" s="25" t="s">
        <v>26</v>
      </c>
      <c r="I5911" s="21"/>
      <c r="J5911" s="21" t="s">
        <v>29</v>
      </c>
      <c r="K5911" s="26">
        <v>0.56669998168945301</v>
      </c>
      <c r="L5911" s="26">
        <v>2.5928735733032199E-2</v>
      </c>
      <c r="N5911">
        <f>(Tabell1[[#This Row],[TP]]+Tabell1[[#This Row],[TN]])/(Tabell1[[#This Row],[TP]]+Tabell1[[#This Row],[TN]]+Tabell1[[#This Row],[FP]]+Tabell1[[#This Row],[FN]])</f>
        <v>0.68726235741444863</v>
      </c>
      <c r="O5911">
        <f>Tabell1[[#This Row],[TP]]/(Tabell1[[#This Row],[TP]]+Tabell1[[#This Row],[FP]])</f>
        <v>0.69919427036705462</v>
      </c>
      <c r="P5911">
        <f>Tabell1[[#This Row],[TP]]/(Tabell1[[#This Row],[TP]]+Tabell1[[#This Row],[FN]])</f>
        <v>0.70806890299184044</v>
      </c>
      <c r="Q5911">
        <f>2*(Tabell1[[#This Row],[Recall]] * Tabell1[[#This Row],[Precision]]) / (Tabell1[[#This Row],[Recall]] + Tabell1[[#This Row],[Precision]])</f>
        <v>0.70360360360360352</v>
      </c>
      <c r="R5911">
        <v>781</v>
      </c>
      <c r="S5911">
        <v>665</v>
      </c>
      <c r="T5911">
        <v>336</v>
      </c>
      <c r="U5911">
        <v>322</v>
      </c>
    </row>
    <row r="5912" spans="1:21" x14ac:dyDescent="0.3">
      <c r="A5912" s="23" t="s">
        <v>48</v>
      </c>
      <c r="B5912" s="25" t="s">
        <v>22</v>
      </c>
      <c r="C5912" s="23" t="s">
        <v>40</v>
      </c>
      <c r="D5912" s="22" t="s">
        <v>27</v>
      </c>
      <c r="E5912" t="s">
        <v>28</v>
      </c>
      <c r="F5912" s="19" t="s">
        <v>21</v>
      </c>
      <c r="G5912" s="21" t="s">
        <v>29</v>
      </c>
      <c r="H5912" s="25" t="s">
        <v>26</v>
      </c>
      <c r="I5912" s="25" t="s">
        <v>25</v>
      </c>
      <c r="J5912" s="25" t="s">
        <v>26</v>
      </c>
      <c r="K5912" s="26">
        <v>0.16560554504394501</v>
      </c>
      <c r="L5912" s="26">
        <v>1.6598224639892498E-2</v>
      </c>
      <c r="N5912">
        <f>(Tabell1[[#This Row],[TP]]+Tabell1[[#This Row],[TN]])/(Tabell1[[#This Row],[TP]]+Tabell1[[#This Row],[TN]]+Tabell1[[#This Row],[FP]]+Tabell1[[#This Row],[FN]])</f>
        <v>0.68678707224334601</v>
      </c>
      <c r="O5912">
        <f>Tabell1[[#This Row],[TP]]/(Tabell1[[#This Row],[TP]]+Tabell1[[#This Row],[FP]])</f>
        <v>0.68500000000000005</v>
      </c>
      <c r="P5912">
        <f>Tabell1[[#This Row],[TP]]/(Tabell1[[#This Row],[TP]]+Tabell1[[#This Row],[FN]])</f>
        <v>0.74524025385312787</v>
      </c>
      <c r="Q5912">
        <f>2*(Tabell1[[#This Row],[Recall]] * Tabell1[[#This Row],[Precision]]) / (Tabell1[[#This Row],[Recall]] + Tabell1[[#This Row],[Precision]])</f>
        <v>0.7138514980460271</v>
      </c>
      <c r="R5912">
        <v>822</v>
      </c>
      <c r="S5912">
        <v>623</v>
      </c>
      <c r="T5912">
        <v>378</v>
      </c>
      <c r="U5912">
        <v>281</v>
      </c>
    </row>
    <row r="5913" spans="1:21" x14ac:dyDescent="0.3">
      <c r="A5913" s="25" t="s">
        <v>20</v>
      </c>
      <c r="B5913" s="23" t="s">
        <v>33</v>
      </c>
      <c r="C5913" s="24" t="s">
        <v>38</v>
      </c>
      <c r="D5913" s="22" t="s">
        <v>27</v>
      </c>
      <c r="E5913" t="s">
        <v>28</v>
      </c>
      <c r="F5913" s="19" t="s">
        <v>21</v>
      </c>
      <c r="G5913" s="21" t="s">
        <v>29</v>
      </c>
      <c r="H5913" s="21" t="s">
        <v>29</v>
      </c>
      <c r="I5913" s="25" t="s">
        <v>25</v>
      </c>
      <c r="J5913" s="25" t="s">
        <v>26</v>
      </c>
      <c r="K5913" s="26">
        <v>1.27526235580444</v>
      </c>
      <c r="L5913" s="26">
        <v>0.38297653198242099</v>
      </c>
      <c r="N5913">
        <f>(Tabell1[[#This Row],[TP]]+Tabell1[[#This Row],[TN]])/(Tabell1[[#This Row],[TP]]+Tabell1[[#This Row],[TN]]+Tabell1[[#This Row],[FP]]+Tabell1[[#This Row],[FN]])</f>
        <v>0.68678707224334601</v>
      </c>
      <c r="O5913">
        <f>Tabell1[[#This Row],[TP]]/(Tabell1[[#This Row],[TP]]+Tabell1[[#This Row],[FP]])</f>
        <v>0.69856887298747761</v>
      </c>
      <c r="P5913">
        <f>Tabell1[[#This Row],[TP]]/(Tabell1[[#This Row],[TP]]+Tabell1[[#This Row],[FN]])</f>
        <v>0.70806890299184044</v>
      </c>
      <c r="Q5913">
        <f>2*(Tabell1[[#This Row],[Recall]] * Tabell1[[#This Row],[Precision]]) / (Tabell1[[#This Row],[Recall]] + Tabell1[[#This Row],[Precision]])</f>
        <v>0.70328680774425933</v>
      </c>
      <c r="R5913">
        <v>781</v>
      </c>
      <c r="S5913">
        <v>664</v>
      </c>
      <c r="T5913">
        <v>337</v>
      </c>
      <c r="U5913">
        <v>322</v>
      </c>
    </row>
    <row r="5914" spans="1:21" x14ac:dyDescent="0.3">
      <c r="A5914" s="25" t="s">
        <v>20</v>
      </c>
      <c r="B5914" s="25" t="s">
        <v>22</v>
      </c>
      <c r="C5914" s="23" t="s">
        <v>40</v>
      </c>
      <c r="D5914" s="22" t="s">
        <v>27</v>
      </c>
      <c r="E5914" t="s">
        <v>28</v>
      </c>
      <c r="F5914" s="19" t="s">
        <v>21</v>
      </c>
      <c r="G5914" s="25" t="s">
        <v>26</v>
      </c>
      <c r="H5914" s="25" t="s">
        <v>26</v>
      </c>
      <c r="I5914" s="25" t="s">
        <v>25</v>
      </c>
      <c r="J5914" s="25" t="s">
        <v>26</v>
      </c>
      <c r="K5914" s="26">
        <v>1.9237802028655999</v>
      </c>
      <c r="L5914" s="26">
        <v>0.35097074508666898</v>
      </c>
      <c r="N5914">
        <f>(Tabell1[[#This Row],[TP]]+Tabell1[[#This Row],[TN]])/(Tabell1[[#This Row],[TP]]+Tabell1[[#This Row],[TN]]+Tabell1[[#This Row],[FP]]+Tabell1[[#This Row],[FN]])</f>
        <v>0.68678707224334601</v>
      </c>
      <c r="O5914">
        <f>Tabell1[[#This Row],[TP]]/(Tabell1[[#This Row],[TP]]+Tabell1[[#This Row],[FP]])</f>
        <v>0.70292504570383907</v>
      </c>
      <c r="P5914">
        <f>Tabell1[[#This Row],[TP]]/(Tabell1[[#This Row],[TP]]+Tabell1[[#This Row],[FN]])</f>
        <v>0.69718948322756125</v>
      </c>
      <c r="Q5914">
        <f>2*(Tabell1[[#This Row],[Recall]] * Tabell1[[#This Row],[Precision]]) / (Tabell1[[#This Row],[Recall]] + Tabell1[[#This Row],[Precision]])</f>
        <v>0.70004551661356396</v>
      </c>
      <c r="R5914">
        <v>769</v>
      </c>
      <c r="S5914">
        <v>676</v>
      </c>
      <c r="T5914">
        <v>325</v>
      </c>
      <c r="U5914">
        <v>334</v>
      </c>
    </row>
    <row r="5915" spans="1:21" x14ac:dyDescent="0.3">
      <c r="A5915" s="23" t="s">
        <v>48</v>
      </c>
      <c r="B5915" s="25" t="s">
        <v>22</v>
      </c>
      <c r="C5915" s="23" t="s">
        <v>40</v>
      </c>
      <c r="D5915" s="22" t="s">
        <v>27</v>
      </c>
      <c r="E5915" t="s">
        <v>28</v>
      </c>
      <c r="F5915" s="25" t="s">
        <v>30</v>
      </c>
      <c r="G5915" s="21" t="s">
        <v>29</v>
      </c>
      <c r="H5915" s="25" t="s">
        <v>26</v>
      </c>
      <c r="I5915" s="25" t="s">
        <v>25</v>
      </c>
      <c r="J5915" s="21" t="s">
        <v>29</v>
      </c>
      <c r="K5915" s="26">
        <v>0.43532419204711897</v>
      </c>
      <c r="L5915" s="26">
        <v>2.5961399078369099E-2</v>
      </c>
      <c r="N5915">
        <f>(Tabell1[[#This Row],[TP]]+Tabell1[[#This Row],[TN]])/(Tabell1[[#This Row],[TP]]+Tabell1[[#This Row],[TN]]+Tabell1[[#This Row],[FP]]+Tabell1[[#This Row],[FN]])</f>
        <v>0.68631178707224338</v>
      </c>
      <c r="O5915">
        <f>Tabell1[[#This Row],[TP]]/(Tabell1[[#This Row],[TP]]+Tabell1[[#This Row],[FP]])</f>
        <v>0.69045571797076521</v>
      </c>
      <c r="P5915">
        <f>Tabell1[[#This Row],[TP]]/(Tabell1[[#This Row],[TP]]+Tabell1[[#This Row],[FN]])</f>
        <v>0.72801450589301908</v>
      </c>
      <c r="Q5915">
        <f>2*(Tabell1[[#This Row],[Recall]] * Tabell1[[#This Row],[Precision]]) / (Tabell1[[#This Row],[Recall]] + Tabell1[[#This Row],[Precision]])</f>
        <v>0.70873786407766981</v>
      </c>
      <c r="R5915">
        <v>803</v>
      </c>
      <c r="S5915">
        <v>641</v>
      </c>
      <c r="T5915">
        <v>360</v>
      </c>
      <c r="U5915">
        <v>300</v>
      </c>
    </row>
    <row r="5916" spans="1:21" x14ac:dyDescent="0.3">
      <c r="A5916" s="23" t="s">
        <v>48</v>
      </c>
      <c r="B5916" s="25" t="s">
        <v>22</v>
      </c>
      <c r="C5916" s="23" t="s">
        <v>40</v>
      </c>
      <c r="D5916" s="22" t="s">
        <v>27</v>
      </c>
      <c r="E5916" t="s">
        <v>28</v>
      </c>
      <c r="F5916" s="19" t="s">
        <v>21</v>
      </c>
      <c r="G5916" s="25" t="s">
        <v>26</v>
      </c>
      <c r="H5916" s="25" t="s">
        <v>26</v>
      </c>
      <c r="I5916" s="25" t="s">
        <v>25</v>
      </c>
      <c r="J5916" s="25" t="s">
        <v>26</v>
      </c>
      <c r="K5916" s="26">
        <v>0.16438961029052701</v>
      </c>
      <c r="L5916" s="26">
        <v>1.59554481506347E-2</v>
      </c>
      <c r="N5916">
        <f>(Tabell1[[#This Row],[TP]]+Tabell1[[#This Row],[TN]])/(Tabell1[[#This Row],[TP]]+Tabell1[[#This Row],[TN]]+Tabell1[[#This Row],[FP]]+Tabell1[[#This Row],[FN]])</f>
        <v>0.68583650190114065</v>
      </c>
      <c r="O5916">
        <f>Tabell1[[#This Row],[TP]]/(Tabell1[[#This Row],[TP]]+Tabell1[[#This Row],[FP]])</f>
        <v>0.68204283360790774</v>
      </c>
      <c r="P5916">
        <f>Tabell1[[#This Row],[TP]]/(Tabell1[[#This Row],[TP]]+Tabell1[[#This Row],[FN]])</f>
        <v>0.75067996373526746</v>
      </c>
      <c r="Q5916">
        <f>2*(Tabell1[[#This Row],[Recall]] * Tabell1[[#This Row],[Precision]]) / (Tabell1[[#This Row],[Recall]] + Tabell1[[#This Row],[Precision]])</f>
        <v>0.71471730686232204</v>
      </c>
      <c r="R5916">
        <v>828</v>
      </c>
      <c r="S5916">
        <v>615</v>
      </c>
      <c r="T5916">
        <v>386</v>
      </c>
      <c r="U5916">
        <v>275</v>
      </c>
    </row>
    <row r="5917" spans="1:21" x14ac:dyDescent="0.3">
      <c r="A5917" s="23" t="s">
        <v>48</v>
      </c>
      <c r="B5917" s="25" t="s">
        <v>22</v>
      </c>
      <c r="C5917" s="23" t="s">
        <v>40</v>
      </c>
      <c r="D5917" s="22" t="s">
        <v>27</v>
      </c>
      <c r="E5917" t="s">
        <v>28</v>
      </c>
      <c r="F5917" s="25" t="s">
        <v>30</v>
      </c>
      <c r="G5917" s="25" t="s">
        <v>26</v>
      </c>
      <c r="H5917" s="25" t="s">
        <v>26</v>
      </c>
      <c r="I5917" s="25" t="s">
        <v>25</v>
      </c>
      <c r="J5917" s="25" t="s">
        <v>26</v>
      </c>
      <c r="K5917" s="26">
        <v>0.39780998229980402</v>
      </c>
      <c r="L5917" s="26">
        <v>3.1679868698120103E-2</v>
      </c>
      <c r="N5917">
        <f>(Tabell1[[#This Row],[TP]]+Tabell1[[#This Row],[TN]])/(Tabell1[[#This Row],[TP]]+Tabell1[[#This Row],[TN]]+Tabell1[[#This Row],[FP]]+Tabell1[[#This Row],[FN]])</f>
        <v>0.68583650190114065</v>
      </c>
      <c r="O5917">
        <f>Tabell1[[#This Row],[TP]]/(Tabell1[[#This Row],[TP]]+Tabell1[[#This Row],[FP]])</f>
        <v>0.68824531516183984</v>
      </c>
      <c r="P5917">
        <f>Tabell1[[#This Row],[TP]]/(Tabell1[[#This Row],[TP]]+Tabell1[[#This Row],[FN]])</f>
        <v>0.73254759746146869</v>
      </c>
      <c r="Q5917">
        <f>2*(Tabell1[[#This Row],[Recall]] * Tabell1[[#This Row],[Precision]]) / (Tabell1[[#This Row],[Recall]] + Tabell1[[#This Row],[Precision]])</f>
        <v>0.70970575318401397</v>
      </c>
      <c r="R5917">
        <v>808</v>
      </c>
      <c r="S5917">
        <v>635</v>
      </c>
      <c r="T5917">
        <v>366</v>
      </c>
      <c r="U5917">
        <v>295</v>
      </c>
    </row>
    <row r="5918" spans="1:21" x14ac:dyDescent="0.3">
      <c r="A5918" s="23" t="s">
        <v>48</v>
      </c>
      <c r="B5918" s="25" t="s">
        <v>22</v>
      </c>
      <c r="C5918" s="23" t="s">
        <v>40</v>
      </c>
      <c r="D5918" s="22" t="s">
        <v>27</v>
      </c>
      <c r="E5918" t="s">
        <v>28</v>
      </c>
      <c r="F5918" s="25" t="s">
        <v>30</v>
      </c>
      <c r="G5918" s="25" t="s">
        <v>26</v>
      </c>
      <c r="H5918" s="25" t="s">
        <v>26</v>
      </c>
      <c r="I5918" s="25" t="s">
        <v>25</v>
      </c>
      <c r="J5918" s="21" t="s">
        <v>29</v>
      </c>
      <c r="K5918" s="26">
        <v>0.39106774330139099</v>
      </c>
      <c r="L5918" s="26">
        <v>3.0932903289794901E-2</v>
      </c>
      <c r="N5918">
        <f>(Tabell1[[#This Row],[TP]]+Tabell1[[#This Row],[TN]])/(Tabell1[[#This Row],[TP]]+Tabell1[[#This Row],[TN]]+Tabell1[[#This Row],[FP]]+Tabell1[[#This Row],[FN]])</f>
        <v>0.68583650190114065</v>
      </c>
      <c r="O5918">
        <f>Tabell1[[#This Row],[TP]]/(Tabell1[[#This Row],[TP]]+Tabell1[[#This Row],[FP]])</f>
        <v>0.68921232876712324</v>
      </c>
      <c r="P5918">
        <f>Tabell1[[#This Row],[TP]]/(Tabell1[[#This Row],[TP]]+Tabell1[[#This Row],[FN]])</f>
        <v>0.72982774252039895</v>
      </c>
      <c r="Q5918">
        <f>2*(Tabell1[[#This Row],[Recall]] * Tabell1[[#This Row],[Precision]]) / (Tabell1[[#This Row],[Recall]] + Tabell1[[#This Row],[Precision]])</f>
        <v>0.70893879348304711</v>
      </c>
      <c r="R5918">
        <v>805</v>
      </c>
      <c r="S5918">
        <v>638</v>
      </c>
      <c r="T5918">
        <v>363</v>
      </c>
      <c r="U5918">
        <v>298</v>
      </c>
    </row>
    <row r="5919" spans="1:21" x14ac:dyDescent="0.3">
      <c r="A5919" s="23" t="s">
        <v>48</v>
      </c>
      <c r="B5919" s="23" t="s">
        <v>33</v>
      </c>
      <c r="C5919" s="23" t="s">
        <v>40</v>
      </c>
      <c r="D5919" s="22" t="s">
        <v>27</v>
      </c>
      <c r="E5919" t="s">
        <v>28</v>
      </c>
      <c r="F5919" s="25" t="s">
        <v>30</v>
      </c>
      <c r="G5919" s="21" t="s">
        <v>29</v>
      </c>
      <c r="H5919" s="25" t="s">
        <v>26</v>
      </c>
      <c r="I5919" s="21"/>
      <c r="J5919" s="25" t="s">
        <v>26</v>
      </c>
      <c r="K5919" s="26">
        <v>0.287232875823974</v>
      </c>
      <c r="L5919" s="26">
        <v>2.9268026351928701E-2</v>
      </c>
      <c r="N5919">
        <f>(Tabell1[[#This Row],[TP]]+Tabell1[[#This Row],[TN]])/(Tabell1[[#This Row],[TP]]+Tabell1[[#This Row],[TN]]+Tabell1[[#This Row],[FP]]+Tabell1[[#This Row],[FN]])</f>
        <v>0.68583650190114065</v>
      </c>
      <c r="O5919">
        <f>Tabell1[[#This Row],[TP]]/(Tabell1[[#This Row],[TP]]+Tabell1[[#This Row],[FP]])</f>
        <v>0.71168582375478928</v>
      </c>
      <c r="P5919">
        <f>Tabell1[[#This Row],[TP]]/(Tabell1[[#This Row],[TP]]+Tabell1[[#This Row],[FN]])</f>
        <v>0.67361740707162288</v>
      </c>
      <c r="Q5919">
        <f>2*(Tabell1[[#This Row],[Recall]] * Tabell1[[#This Row],[Precision]]) / (Tabell1[[#This Row],[Recall]] + Tabell1[[#This Row],[Precision]])</f>
        <v>0.69212855146716346</v>
      </c>
      <c r="R5919">
        <v>743</v>
      </c>
      <c r="S5919">
        <v>700</v>
      </c>
      <c r="T5919">
        <v>301</v>
      </c>
      <c r="U5919">
        <v>360</v>
      </c>
    </row>
    <row r="5920" spans="1:21" x14ac:dyDescent="0.3">
      <c r="A5920" s="23" t="s">
        <v>48</v>
      </c>
      <c r="B5920" s="23" t="s">
        <v>33</v>
      </c>
      <c r="C5920" s="23" t="s">
        <v>40</v>
      </c>
      <c r="D5920" s="22" t="s">
        <v>27</v>
      </c>
      <c r="E5920" t="s">
        <v>28</v>
      </c>
      <c r="F5920" s="25" t="s">
        <v>30</v>
      </c>
      <c r="G5920" s="25" t="s">
        <v>26</v>
      </c>
      <c r="H5920" s="25" t="s">
        <v>26</v>
      </c>
      <c r="I5920" s="21"/>
      <c r="J5920" s="25" t="s">
        <v>26</v>
      </c>
      <c r="K5920" s="26">
        <v>0.27759385108947698</v>
      </c>
      <c r="L5920" s="26">
        <v>2.99246311187744E-2</v>
      </c>
      <c r="N5920">
        <f>(Tabell1[[#This Row],[TP]]+Tabell1[[#This Row],[TN]])/(Tabell1[[#This Row],[TP]]+Tabell1[[#This Row],[TN]]+Tabell1[[#This Row],[FP]]+Tabell1[[#This Row],[FN]])</f>
        <v>0.68583650190114065</v>
      </c>
      <c r="O5920">
        <f>Tabell1[[#This Row],[TP]]/(Tabell1[[#This Row],[TP]]+Tabell1[[#This Row],[FP]])</f>
        <v>0.71168582375478928</v>
      </c>
      <c r="P5920">
        <f>Tabell1[[#This Row],[TP]]/(Tabell1[[#This Row],[TP]]+Tabell1[[#This Row],[FN]])</f>
        <v>0.67361740707162288</v>
      </c>
      <c r="Q5920">
        <f>2*(Tabell1[[#This Row],[Recall]] * Tabell1[[#This Row],[Precision]]) / (Tabell1[[#This Row],[Recall]] + Tabell1[[#This Row],[Precision]])</f>
        <v>0.69212855146716346</v>
      </c>
      <c r="R5920">
        <v>743</v>
      </c>
      <c r="S5920">
        <v>700</v>
      </c>
      <c r="T5920">
        <v>301</v>
      </c>
      <c r="U5920">
        <v>360</v>
      </c>
    </row>
    <row r="5921" spans="1:21" x14ac:dyDescent="0.3">
      <c r="A5921" s="23" t="s">
        <v>48</v>
      </c>
      <c r="B5921" s="23" t="s">
        <v>33</v>
      </c>
      <c r="C5921" s="23" t="s">
        <v>40</v>
      </c>
      <c r="D5921" s="22" t="s">
        <v>27</v>
      </c>
      <c r="E5921" t="s">
        <v>28</v>
      </c>
      <c r="F5921" s="25" t="s">
        <v>30</v>
      </c>
      <c r="G5921" s="25" t="s">
        <v>26</v>
      </c>
      <c r="H5921" s="25" t="s">
        <v>26</v>
      </c>
      <c r="I5921" s="21"/>
      <c r="J5921" s="21" t="s">
        <v>29</v>
      </c>
      <c r="K5921" s="26">
        <v>0.25855565071105902</v>
      </c>
      <c r="L5921" s="26">
        <v>3.08880805969238E-2</v>
      </c>
      <c r="N5921">
        <f>(Tabell1[[#This Row],[TP]]+Tabell1[[#This Row],[TN]])/(Tabell1[[#This Row],[TP]]+Tabell1[[#This Row],[TN]]+Tabell1[[#This Row],[FP]]+Tabell1[[#This Row],[FN]])</f>
        <v>0.68583650190114065</v>
      </c>
      <c r="O5921">
        <f>Tabell1[[#This Row],[TP]]/(Tabell1[[#This Row],[TP]]+Tabell1[[#This Row],[FP]])</f>
        <v>0.71168582375478928</v>
      </c>
      <c r="P5921">
        <f>Tabell1[[#This Row],[TP]]/(Tabell1[[#This Row],[TP]]+Tabell1[[#This Row],[FN]])</f>
        <v>0.67361740707162288</v>
      </c>
      <c r="Q5921">
        <f>2*(Tabell1[[#This Row],[Recall]] * Tabell1[[#This Row],[Precision]]) / (Tabell1[[#This Row],[Recall]] + Tabell1[[#This Row],[Precision]])</f>
        <v>0.69212855146716346</v>
      </c>
      <c r="R5921">
        <v>743</v>
      </c>
      <c r="S5921">
        <v>700</v>
      </c>
      <c r="T5921">
        <v>301</v>
      </c>
      <c r="U5921">
        <v>360</v>
      </c>
    </row>
    <row r="5922" spans="1:21" x14ac:dyDescent="0.3">
      <c r="A5922" s="23" t="s">
        <v>48</v>
      </c>
      <c r="B5922" s="23" t="s">
        <v>33</v>
      </c>
      <c r="C5922" s="23" t="s">
        <v>40</v>
      </c>
      <c r="D5922" s="22" t="s">
        <v>27</v>
      </c>
      <c r="E5922" t="s">
        <v>28</v>
      </c>
      <c r="F5922" s="25" t="s">
        <v>30</v>
      </c>
      <c r="G5922" s="21" t="s">
        <v>29</v>
      </c>
      <c r="H5922" s="25" t="s">
        <v>26</v>
      </c>
      <c r="I5922" s="21"/>
      <c r="J5922" s="21" t="s">
        <v>29</v>
      </c>
      <c r="K5922" s="26">
        <v>0.25146603584289501</v>
      </c>
      <c r="L5922" s="26">
        <v>2.8713226318359299E-2</v>
      </c>
      <c r="N5922">
        <f>(Tabell1[[#This Row],[TP]]+Tabell1[[#This Row],[TN]])/(Tabell1[[#This Row],[TP]]+Tabell1[[#This Row],[TN]]+Tabell1[[#This Row],[FP]]+Tabell1[[#This Row],[FN]])</f>
        <v>0.68583650190114065</v>
      </c>
      <c r="O5922">
        <f>Tabell1[[#This Row],[TP]]/(Tabell1[[#This Row],[TP]]+Tabell1[[#This Row],[FP]])</f>
        <v>0.71168582375478928</v>
      </c>
      <c r="P5922">
        <f>Tabell1[[#This Row],[TP]]/(Tabell1[[#This Row],[TP]]+Tabell1[[#This Row],[FN]])</f>
        <v>0.67361740707162288</v>
      </c>
      <c r="Q5922">
        <f>2*(Tabell1[[#This Row],[Recall]] * Tabell1[[#This Row],[Precision]]) / (Tabell1[[#This Row],[Recall]] + Tabell1[[#This Row],[Precision]])</f>
        <v>0.69212855146716346</v>
      </c>
      <c r="R5922">
        <v>743</v>
      </c>
      <c r="S5922">
        <v>700</v>
      </c>
      <c r="T5922">
        <v>301</v>
      </c>
      <c r="U5922">
        <v>360</v>
      </c>
    </row>
    <row r="5923" spans="1:21" x14ac:dyDescent="0.3">
      <c r="A5923" s="25" t="s">
        <v>20</v>
      </c>
      <c r="B5923" s="23" t="s">
        <v>33</v>
      </c>
      <c r="C5923" s="23" t="s">
        <v>40</v>
      </c>
      <c r="D5923" s="22" t="s">
        <v>27</v>
      </c>
      <c r="E5923" t="s">
        <v>28</v>
      </c>
      <c r="F5923" s="19" t="s">
        <v>21</v>
      </c>
      <c r="G5923" s="25" t="s">
        <v>26</v>
      </c>
      <c r="H5923" s="25" t="s">
        <v>26</v>
      </c>
      <c r="I5923" s="25" t="s">
        <v>25</v>
      </c>
      <c r="J5923" s="25" t="s">
        <v>26</v>
      </c>
      <c r="K5923" s="26">
        <v>1.4125344753265301</v>
      </c>
      <c r="L5923" s="26">
        <v>0.39028692245483398</v>
      </c>
      <c r="N5923">
        <f>(Tabell1[[#This Row],[TP]]+Tabell1[[#This Row],[TN]])/(Tabell1[[#This Row],[TP]]+Tabell1[[#This Row],[TN]]+Tabell1[[#This Row],[FP]]+Tabell1[[#This Row],[FN]])</f>
        <v>0.68583650190114065</v>
      </c>
      <c r="O5923">
        <f>Tabell1[[#This Row],[TP]]/(Tabell1[[#This Row],[TP]]+Tabell1[[#This Row],[FP]])</f>
        <v>0.73712446351931327</v>
      </c>
      <c r="P5923">
        <f>Tabell1[[#This Row],[TP]]/(Tabell1[[#This Row],[TP]]+Tabell1[[#This Row],[FN]])</f>
        <v>0.6228467815049864</v>
      </c>
      <c r="Q5923">
        <f>2*(Tabell1[[#This Row],[Recall]] * Tabell1[[#This Row],[Precision]]) / (Tabell1[[#This Row],[Recall]] + Tabell1[[#This Row],[Precision]])</f>
        <v>0.67518427518427515</v>
      </c>
      <c r="R5923">
        <v>687</v>
      </c>
      <c r="S5923">
        <v>756</v>
      </c>
      <c r="T5923">
        <v>245</v>
      </c>
      <c r="U5923">
        <v>416</v>
      </c>
    </row>
    <row r="5924" spans="1:21" x14ac:dyDescent="0.3">
      <c r="A5924" s="23" t="s">
        <v>48</v>
      </c>
      <c r="B5924" s="25" t="s">
        <v>22</v>
      </c>
      <c r="C5924" s="23" t="s">
        <v>40</v>
      </c>
      <c r="D5924" s="22" t="s">
        <v>27</v>
      </c>
      <c r="E5924" t="s">
        <v>28</v>
      </c>
      <c r="F5924" s="19" t="s">
        <v>21</v>
      </c>
      <c r="G5924" s="21" t="s">
        <v>29</v>
      </c>
      <c r="H5924" s="25" t="s">
        <v>26</v>
      </c>
      <c r="I5924" s="25" t="s">
        <v>25</v>
      </c>
      <c r="J5924" s="21" t="s">
        <v>29</v>
      </c>
      <c r="K5924" s="26">
        <v>0.15227127075195299</v>
      </c>
      <c r="L5924" s="26">
        <v>1.5515804290771399E-2</v>
      </c>
      <c r="N5924">
        <f>(Tabell1[[#This Row],[TP]]+Tabell1[[#This Row],[TN]])/(Tabell1[[#This Row],[TP]]+Tabell1[[#This Row],[TN]]+Tabell1[[#This Row],[FP]]+Tabell1[[#This Row],[FN]])</f>
        <v>0.68536121673003803</v>
      </c>
      <c r="O5924">
        <f>Tabell1[[#This Row],[TP]]/(Tabell1[[#This Row],[TP]]+Tabell1[[#This Row],[FP]])</f>
        <v>0.68421052631578949</v>
      </c>
      <c r="P5924">
        <f>Tabell1[[#This Row],[TP]]/(Tabell1[[#This Row],[TP]]+Tabell1[[#This Row],[FN]])</f>
        <v>0.74252039891205801</v>
      </c>
      <c r="Q5924">
        <f>2*(Tabell1[[#This Row],[Recall]] * Tabell1[[#This Row],[Precision]]) / (Tabell1[[#This Row],[Recall]] + Tabell1[[#This Row],[Precision]])</f>
        <v>0.71217391304347832</v>
      </c>
      <c r="R5924">
        <v>819</v>
      </c>
      <c r="S5924">
        <v>623</v>
      </c>
      <c r="T5924">
        <v>378</v>
      </c>
      <c r="U5924">
        <v>284</v>
      </c>
    </row>
    <row r="5925" spans="1:21" x14ac:dyDescent="0.3">
      <c r="A5925" s="25" t="s">
        <v>20</v>
      </c>
      <c r="B5925" s="23" t="s">
        <v>33</v>
      </c>
      <c r="C5925" s="25" t="s">
        <v>36</v>
      </c>
      <c r="D5925" s="22" t="s">
        <v>27</v>
      </c>
      <c r="E5925" t="s">
        <v>28</v>
      </c>
      <c r="F5925" s="19" t="s">
        <v>21</v>
      </c>
      <c r="G5925" s="25" t="s">
        <v>26</v>
      </c>
      <c r="H5925" s="25" t="s">
        <v>26</v>
      </c>
      <c r="I5925" s="25" t="s">
        <v>25</v>
      </c>
      <c r="J5925" s="21" t="s">
        <v>29</v>
      </c>
      <c r="K5925" s="26">
        <v>1.6319844722747801</v>
      </c>
      <c r="L5925" s="26">
        <v>0.50134348869323697</v>
      </c>
      <c r="N5925">
        <f>(Tabell1[[#This Row],[TP]]+Tabell1[[#This Row],[TN]])/(Tabell1[[#This Row],[TP]]+Tabell1[[#This Row],[TN]]+Tabell1[[#This Row],[FP]]+Tabell1[[#This Row],[FN]])</f>
        <v>0.6848859315589354</v>
      </c>
      <c r="O5925">
        <f>Tabell1[[#This Row],[TP]]/(Tabell1[[#This Row],[TP]]+Tabell1[[#This Row],[FP]])</f>
        <v>0.64230271668822769</v>
      </c>
      <c r="P5925">
        <f>Tabell1[[#This Row],[TP]]/(Tabell1[[#This Row],[TP]]+Tabell1[[#This Row],[FN]])</f>
        <v>0.90027198549410703</v>
      </c>
      <c r="Q5925">
        <f>2*(Tabell1[[#This Row],[Recall]] * Tabell1[[#This Row],[Precision]]) / (Tabell1[[#This Row],[Recall]] + Tabell1[[#This Row],[Precision]])</f>
        <v>0.74971687429218581</v>
      </c>
      <c r="R5925">
        <v>993</v>
      </c>
      <c r="S5925">
        <v>448</v>
      </c>
      <c r="T5925">
        <v>553</v>
      </c>
      <c r="U5925">
        <v>110</v>
      </c>
    </row>
    <row r="5926" spans="1:21" x14ac:dyDescent="0.3">
      <c r="A5926" s="25" t="s">
        <v>20</v>
      </c>
      <c r="B5926" s="23" t="s">
        <v>33</v>
      </c>
      <c r="C5926" s="25" t="s">
        <v>36</v>
      </c>
      <c r="D5926" s="22" t="s">
        <v>27</v>
      </c>
      <c r="E5926" t="s">
        <v>28</v>
      </c>
      <c r="F5926" s="19" t="s">
        <v>21</v>
      </c>
      <c r="G5926" s="21" t="s">
        <v>29</v>
      </c>
      <c r="H5926" s="25" t="s">
        <v>26</v>
      </c>
      <c r="I5926" s="25" t="s">
        <v>25</v>
      </c>
      <c r="J5926" s="21" t="s">
        <v>29</v>
      </c>
      <c r="K5926" s="26">
        <v>1.6273877620696999</v>
      </c>
      <c r="L5926" s="26">
        <v>0.50098800659179599</v>
      </c>
      <c r="N5926">
        <f>(Tabell1[[#This Row],[TP]]+Tabell1[[#This Row],[TN]])/(Tabell1[[#This Row],[TP]]+Tabell1[[#This Row],[TN]]+Tabell1[[#This Row],[FP]]+Tabell1[[#This Row],[FN]])</f>
        <v>0.6848859315589354</v>
      </c>
      <c r="O5926">
        <f>Tabell1[[#This Row],[TP]]/(Tabell1[[#This Row],[TP]]+Tabell1[[#This Row],[FP]])</f>
        <v>0.64230271668822769</v>
      </c>
      <c r="P5926">
        <f>Tabell1[[#This Row],[TP]]/(Tabell1[[#This Row],[TP]]+Tabell1[[#This Row],[FN]])</f>
        <v>0.90027198549410703</v>
      </c>
      <c r="Q5926">
        <f>2*(Tabell1[[#This Row],[Recall]] * Tabell1[[#This Row],[Precision]]) / (Tabell1[[#This Row],[Recall]] + Tabell1[[#This Row],[Precision]])</f>
        <v>0.74971687429218581</v>
      </c>
      <c r="R5926">
        <v>993</v>
      </c>
      <c r="S5926">
        <v>448</v>
      </c>
      <c r="T5926">
        <v>553</v>
      </c>
      <c r="U5926">
        <v>110</v>
      </c>
    </row>
    <row r="5927" spans="1:21" x14ac:dyDescent="0.3">
      <c r="A5927" s="23" t="s">
        <v>48</v>
      </c>
      <c r="B5927" s="25" t="s">
        <v>22</v>
      </c>
      <c r="C5927" s="23" t="s">
        <v>40</v>
      </c>
      <c r="D5927" s="22" t="s">
        <v>27</v>
      </c>
      <c r="E5927" t="s">
        <v>28</v>
      </c>
      <c r="F5927" s="19" t="s">
        <v>21</v>
      </c>
      <c r="G5927" s="25" t="s">
        <v>26</v>
      </c>
      <c r="H5927" s="25" t="s">
        <v>26</v>
      </c>
      <c r="I5927" s="25" t="s">
        <v>25</v>
      </c>
      <c r="J5927" s="21" t="s">
        <v>29</v>
      </c>
      <c r="K5927" s="26">
        <v>0.133676767349243</v>
      </c>
      <c r="L5927" s="26">
        <v>1.7023324966430602E-2</v>
      </c>
      <c r="N5927">
        <f>(Tabell1[[#This Row],[TP]]+Tabell1[[#This Row],[TN]])/(Tabell1[[#This Row],[TP]]+Tabell1[[#This Row],[TN]]+Tabell1[[#This Row],[FP]]+Tabell1[[#This Row],[FN]])</f>
        <v>0.6848859315589354</v>
      </c>
      <c r="O5927">
        <f>Tabell1[[#This Row],[TP]]/(Tabell1[[#This Row],[TP]]+Tabell1[[#This Row],[FP]])</f>
        <v>0.68092105263157898</v>
      </c>
      <c r="P5927">
        <f>Tabell1[[#This Row],[TP]]/(Tabell1[[#This Row],[TP]]+Tabell1[[#This Row],[FN]])</f>
        <v>0.75067996373526746</v>
      </c>
      <c r="Q5927">
        <f>2*(Tabell1[[#This Row],[Recall]] * Tabell1[[#This Row],[Precision]]) / (Tabell1[[#This Row],[Recall]] + Tabell1[[#This Row],[Precision]])</f>
        <v>0.71410090556274253</v>
      </c>
      <c r="R5927">
        <v>828</v>
      </c>
      <c r="S5927">
        <v>613</v>
      </c>
      <c r="T5927">
        <v>388</v>
      </c>
      <c r="U5927">
        <v>275</v>
      </c>
    </row>
    <row r="5928" spans="1:21" x14ac:dyDescent="0.3">
      <c r="A5928" s="23" t="s">
        <v>48</v>
      </c>
      <c r="B5928" s="25" t="s">
        <v>22</v>
      </c>
      <c r="C5928" s="23" t="s">
        <v>40</v>
      </c>
      <c r="D5928" s="22" t="s">
        <v>27</v>
      </c>
      <c r="E5928" t="s">
        <v>28</v>
      </c>
      <c r="F5928" s="19" t="s">
        <v>21</v>
      </c>
      <c r="G5928" s="21" t="s">
        <v>29</v>
      </c>
      <c r="H5928" s="25" t="s">
        <v>26</v>
      </c>
      <c r="I5928" s="21"/>
      <c r="J5928" s="21" t="s">
        <v>29</v>
      </c>
      <c r="K5928" s="26">
        <v>0.17755579948425201</v>
      </c>
      <c r="L5928" s="26">
        <v>1.3965368270873999E-2</v>
      </c>
      <c r="N5928">
        <f>(Tabell1[[#This Row],[TP]]+Tabell1[[#This Row],[TN]])/(Tabell1[[#This Row],[TP]]+Tabell1[[#This Row],[TN]]+Tabell1[[#This Row],[FP]]+Tabell1[[#This Row],[FN]])</f>
        <v>0.6848859315589354</v>
      </c>
      <c r="O5928">
        <f>Tabell1[[#This Row],[TP]]/(Tabell1[[#This Row],[TP]]+Tabell1[[#This Row],[FP]])</f>
        <v>0.68739352640545148</v>
      </c>
      <c r="P5928">
        <f>Tabell1[[#This Row],[TP]]/(Tabell1[[#This Row],[TP]]+Tabell1[[#This Row],[FN]])</f>
        <v>0.73164097914777881</v>
      </c>
      <c r="Q5928">
        <f>2*(Tabell1[[#This Row],[Recall]] * Tabell1[[#This Row],[Precision]]) / (Tabell1[[#This Row],[Recall]] + Tabell1[[#This Row],[Precision]])</f>
        <v>0.70882740447957848</v>
      </c>
      <c r="R5928">
        <v>807</v>
      </c>
      <c r="S5928">
        <v>634</v>
      </c>
      <c r="T5928">
        <v>367</v>
      </c>
      <c r="U5928">
        <v>296</v>
      </c>
    </row>
    <row r="5929" spans="1:21" x14ac:dyDescent="0.3">
      <c r="A5929" s="25" t="s">
        <v>20</v>
      </c>
      <c r="B5929" s="23" t="s">
        <v>33</v>
      </c>
      <c r="C5929" s="24" t="s">
        <v>38</v>
      </c>
      <c r="D5929" s="22" t="s">
        <v>27</v>
      </c>
      <c r="E5929" t="s">
        <v>28</v>
      </c>
      <c r="F5929" s="25" t="s">
        <v>30</v>
      </c>
      <c r="G5929" s="21" t="s">
        <v>29</v>
      </c>
      <c r="H5929" s="21" t="s">
        <v>29</v>
      </c>
      <c r="I5929" s="25" t="s">
        <v>25</v>
      </c>
      <c r="J5929" s="25" t="s">
        <v>26</v>
      </c>
      <c r="K5929" s="26">
        <v>2.7787241935729901</v>
      </c>
      <c r="L5929" s="26">
        <v>0.83924698829650801</v>
      </c>
      <c r="N5929">
        <f>(Tabell1[[#This Row],[TP]]+Tabell1[[#This Row],[TN]])/(Tabell1[[#This Row],[TP]]+Tabell1[[#This Row],[TN]]+Tabell1[[#This Row],[FP]]+Tabell1[[#This Row],[FN]])</f>
        <v>0.68441064638783267</v>
      </c>
      <c r="O5929">
        <f>Tabell1[[#This Row],[TP]]/(Tabell1[[#This Row],[TP]]+Tabell1[[#This Row],[FP]])</f>
        <v>0.672156862745098</v>
      </c>
      <c r="P5929">
        <f>Tabell1[[#This Row],[TP]]/(Tabell1[[#This Row],[TP]]+Tabell1[[#This Row],[FN]])</f>
        <v>0.77697189483227558</v>
      </c>
      <c r="Q5929">
        <f>2*(Tabell1[[#This Row],[Recall]] * Tabell1[[#This Row],[Precision]]) / (Tabell1[[#This Row],[Recall]] + Tabell1[[#This Row],[Precision]])</f>
        <v>0.7207737594617325</v>
      </c>
      <c r="R5929">
        <v>857</v>
      </c>
      <c r="S5929">
        <v>583</v>
      </c>
      <c r="T5929">
        <v>418</v>
      </c>
      <c r="U5929">
        <v>246</v>
      </c>
    </row>
    <row r="5930" spans="1:21" x14ac:dyDescent="0.3">
      <c r="A5930" s="25" t="s">
        <v>20</v>
      </c>
      <c r="B5930" s="23" t="s">
        <v>33</v>
      </c>
      <c r="C5930" s="24" t="s">
        <v>38</v>
      </c>
      <c r="D5930" s="22" t="s">
        <v>27</v>
      </c>
      <c r="E5930" t="s">
        <v>28</v>
      </c>
      <c r="F5930" s="19" t="s">
        <v>21</v>
      </c>
      <c r="G5930" s="25" t="s">
        <v>26</v>
      </c>
      <c r="H5930" s="21" t="s">
        <v>29</v>
      </c>
      <c r="I5930" s="25" t="s">
        <v>25</v>
      </c>
      <c r="J5930" s="21" t="s">
        <v>29</v>
      </c>
      <c r="K5930" s="26">
        <v>1.6266610622405999</v>
      </c>
      <c r="L5930" s="26">
        <v>0.51362943649291903</v>
      </c>
      <c r="N5930">
        <f>(Tabell1[[#This Row],[TP]]+Tabell1[[#This Row],[TN]])/(Tabell1[[#This Row],[TP]]+Tabell1[[#This Row],[TN]]+Tabell1[[#This Row],[FP]]+Tabell1[[#This Row],[FN]])</f>
        <v>0.68441064638783267</v>
      </c>
      <c r="O5930">
        <f>Tabell1[[#This Row],[TP]]/(Tabell1[[#This Row],[TP]]+Tabell1[[#This Row],[FP]])</f>
        <v>0.67630522088353417</v>
      </c>
      <c r="P5930">
        <f>Tabell1[[#This Row],[TP]]/(Tabell1[[#This Row],[TP]]+Tabell1[[#This Row],[FN]])</f>
        <v>0.76337262012692653</v>
      </c>
      <c r="Q5930">
        <f>2*(Tabell1[[#This Row],[Recall]] * Tabell1[[#This Row],[Precision]]) / (Tabell1[[#This Row],[Recall]] + Tabell1[[#This Row],[Precision]])</f>
        <v>0.717206132879046</v>
      </c>
      <c r="R5930">
        <v>842</v>
      </c>
      <c r="S5930">
        <v>598</v>
      </c>
      <c r="T5930">
        <v>403</v>
      </c>
      <c r="U5930">
        <v>261</v>
      </c>
    </row>
    <row r="5931" spans="1:21" x14ac:dyDescent="0.3">
      <c r="A5931" s="23" t="s">
        <v>48</v>
      </c>
      <c r="B5931" s="25" t="s">
        <v>22</v>
      </c>
      <c r="C5931" s="23" t="s">
        <v>40</v>
      </c>
      <c r="D5931" s="22" t="s">
        <v>27</v>
      </c>
      <c r="E5931" t="s">
        <v>28</v>
      </c>
      <c r="F5931" s="19" t="s">
        <v>21</v>
      </c>
      <c r="G5931" s="25" t="s">
        <v>26</v>
      </c>
      <c r="H5931" s="25" t="s">
        <v>26</v>
      </c>
      <c r="I5931" s="21"/>
      <c r="J5931" s="21" t="s">
        <v>29</v>
      </c>
      <c r="K5931" s="26">
        <v>0.189395666122436</v>
      </c>
      <c r="L5931" s="26">
        <v>1.5959024429321199E-2</v>
      </c>
      <c r="N5931">
        <f>(Tabell1[[#This Row],[TP]]+Tabell1[[#This Row],[TN]])/(Tabell1[[#This Row],[TP]]+Tabell1[[#This Row],[TN]]+Tabell1[[#This Row],[FP]]+Tabell1[[#This Row],[FN]])</f>
        <v>0.68441064638783267</v>
      </c>
      <c r="O5931">
        <f>Tabell1[[#This Row],[TP]]/(Tabell1[[#This Row],[TP]]+Tabell1[[#This Row],[FP]])</f>
        <v>0.68491996630160068</v>
      </c>
      <c r="P5931">
        <f>Tabell1[[#This Row],[TP]]/(Tabell1[[#This Row],[TP]]+Tabell1[[#This Row],[FN]])</f>
        <v>0.73708068902991841</v>
      </c>
      <c r="Q5931">
        <f>2*(Tabell1[[#This Row],[Recall]] * Tabell1[[#This Row],[Precision]]) / (Tabell1[[#This Row],[Recall]] + Tabell1[[#This Row],[Precision]])</f>
        <v>0.71004366812227082</v>
      </c>
      <c r="R5931">
        <v>813</v>
      </c>
      <c r="S5931">
        <v>627</v>
      </c>
      <c r="T5931">
        <v>374</v>
      </c>
      <c r="U5931">
        <v>290</v>
      </c>
    </row>
    <row r="5932" spans="1:21" x14ac:dyDescent="0.3">
      <c r="A5932" s="23" t="s">
        <v>48</v>
      </c>
      <c r="B5932" s="25" t="s">
        <v>22</v>
      </c>
      <c r="C5932" s="23" t="s">
        <v>40</v>
      </c>
      <c r="D5932" s="22" t="s">
        <v>27</v>
      </c>
      <c r="E5932" t="s">
        <v>28</v>
      </c>
      <c r="F5932" s="19" t="s">
        <v>21</v>
      </c>
      <c r="G5932" s="21" t="s">
        <v>29</v>
      </c>
      <c r="H5932" s="25" t="s">
        <v>26</v>
      </c>
      <c r="I5932" s="21"/>
      <c r="J5932" s="25" t="s">
        <v>26</v>
      </c>
      <c r="K5932" s="26">
        <v>0.23165440559387199</v>
      </c>
      <c r="L5932" s="26">
        <v>1.6923427581787099E-2</v>
      </c>
      <c r="N5932">
        <f>(Tabell1[[#This Row],[TP]]+Tabell1[[#This Row],[TN]])/(Tabell1[[#This Row],[TP]]+Tabell1[[#This Row],[TN]]+Tabell1[[#This Row],[FP]]+Tabell1[[#This Row],[FN]])</f>
        <v>0.68393536121673004</v>
      </c>
      <c r="O5932">
        <f>Tabell1[[#This Row],[TP]]/(Tabell1[[#This Row],[TP]]+Tabell1[[#This Row],[FP]])</f>
        <v>0.68654173764906301</v>
      </c>
      <c r="P5932">
        <f>Tabell1[[#This Row],[TP]]/(Tabell1[[#This Row],[TP]]+Tabell1[[#This Row],[FN]])</f>
        <v>0.73073436083408883</v>
      </c>
      <c r="Q5932">
        <f>2*(Tabell1[[#This Row],[Recall]] * Tabell1[[#This Row],[Precision]]) / (Tabell1[[#This Row],[Recall]] + Tabell1[[#This Row],[Precision]])</f>
        <v>0.70794905577514267</v>
      </c>
      <c r="R5932">
        <v>806</v>
      </c>
      <c r="S5932">
        <v>633</v>
      </c>
      <c r="T5932">
        <v>368</v>
      </c>
      <c r="U5932">
        <v>297</v>
      </c>
    </row>
    <row r="5933" spans="1:21" x14ac:dyDescent="0.3">
      <c r="A5933" s="25" t="s">
        <v>20</v>
      </c>
      <c r="B5933" s="21" t="s">
        <v>32</v>
      </c>
      <c r="C5933" s="25" t="s">
        <v>36</v>
      </c>
      <c r="D5933" s="22" t="s">
        <v>27</v>
      </c>
      <c r="E5933" t="s">
        <v>28</v>
      </c>
      <c r="F5933" s="19" t="s">
        <v>21</v>
      </c>
      <c r="G5933" s="25" t="s">
        <v>26</v>
      </c>
      <c r="H5933" s="21" t="s">
        <v>29</v>
      </c>
      <c r="I5933" s="25" t="s">
        <v>25</v>
      </c>
      <c r="J5933" s="25" t="s">
        <v>26</v>
      </c>
      <c r="K5933" s="26">
        <v>1.0631864070892301</v>
      </c>
      <c r="L5933" s="26">
        <v>0.21945786476135201</v>
      </c>
      <c r="N5933">
        <f>(Tabell1[[#This Row],[TP]]+Tabell1[[#This Row],[TN]])/(Tabell1[[#This Row],[TP]]+Tabell1[[#This Row],[TN]]+Tabell1[[#This Row],[FP]]+Tabell1[[#This Row],[FN]])</f>
        <v>0.68346007604562742</v>
      </c>
      <c r="O5933">
        <f>Tabell1[[#This Row],[TP]]/(Tabell1[[#This Row],[TP]]+Tabell1[[#This Row],[FP]])</f>
        <v>0.64654594232059026</v>
      </c>
      <c r="P5933">
        <f>Tabell1[[#This Row],[TP]]/(Tabell1[[#This Row],[TP]]+Tabell1[[#This Row],[FN]])</f>
        <v>0.8739800543970988</v>
      </c>
      <c r="Q5933">
        <f>2*(Tabell1[[#This Row],[Recall]] * Tabell1[[#This Row],[Precision]]) / (Tabell1[[#This Row],[Recall]] + Tabell1[[#This Row],[Precision]])</f>
        <v>0.74325366229760992</v>
      </c>
      <c r="R5933">
        <v>964</v>
      </c>
      <c r="S5933">
        <v>474</v>
      </c>
      <c r="T5933">
        <v>527</v>
      </c>
      <c r="U5933">
        <v>139</v>
      </c>
    </row>
    <row r="5934" spans="1:21" x14ac:dyDescent="0.3">
      <c r="A5934" s="25" t="s">
        <v>20</v>
      </c>
      <c r="B5934" s="21" t="s">
        <v>32</v>
      </c>
      <c r="C5934" s="25" t="s">
        <v>36</v>
      </c>
      <c r="D5934" s="22" t="s">
        <v>27</v>
      </c>
      <c r="E5934" t="s">
        <v>28</v>
      </c>
      <c r="F5934" s="19" t="s">
        <v>21</v>
      </c>
      <c r="G5934" s="21" t="s">
        <v>29</v>
      </c>
      <c r="H5934" s="21" t="s">
        <v>29</v>
      </c>
      <c r="I5934" s="25" t="s">
        <v>25</v>
      </c>
      <c r="J5934" s="25" t="s">
        <v>26</v>
      </c>
      <c r="K5934" s="26">
        <v>1.0470206737518299</v>
      </c>
      <c r="L5934" s="26">
        <v>0.216427087783813</v>
      </c>
      <c r="N5934">
        <f>(Tabell1[[#This Row],[TP]]+Tabell1[[#This Row],[TN]])/(Tabell1[[#This Row],[TP]]+Tabell1[[#This Row],[TN]]+Tabell1[[#This Row],[FP]]+Tabell1[[#This Row],[FN]])</f>
        <v>0.68346007604562742</v>
      </c>
      <c r="O5934">
        <f>Tabell1[[#This Row],[TP]]/(Tabell1[[#This Row],[TP]]+Tabell1[[#This Row],[FP]])</f>
        <v>0.64654594232059026</v>
      </c>
      <c r="P5934">
        <f>Tabell1[[#This Row],[TP]]/(Tabell1[[#This Row],[TP]]+Tabell1[[#This Row],[FN]])</f>
        <v>0.8739800543970988</v>
      </c>
      <c r="Q5934">
        <f>2*(Tabell1[[#This Row],[Recall]] * Tabell1[[#This Row],[Precision]]) / (Tabell1[[#This Row],[Recall]] + Tabell1[[#This Row],[Precision]])</f>
        <v>0.74325366229760992</v>
      </c>
      <c r="R5934">
        <v>964</v>
      </c>
      <c r="S5934">
        <v>474</v>
      </c>
      <c r="T5934">
        <v>527</v>
      </c>
      <c r="U5934">
        <v>139</v>
      </c>
    </row>
    <row r="5935" spans="1:21" x14ac:dyDescent="0.3">
      <c r="A5935" s="23" t="s">
        <v>48</v>
      </c>
      <c r="B5935" s="25" t="s">
        <v>22</v>
      </c>
      <c r="C5935" s="23" t="s">
        <v>40</v>
      </c>
      <c r="D5935" s="22" t="s">
        <v>27</v>
      </c>
      <c r="E5935" t="s">
        <v>28</v>
      </c>
      <c r="F5935" s="19" t="s">
        <v>21</v>
      </c>
      <c r="G5935" s="25" t="s">
        <v>26</v>
      </c>
      <c r="H5935" s="25" t="s">
        <v>26</v>
      </c>
      <c r="I5935" s="21"/>
      <c r="J5935" s="25" t="s">
        <v>26</v>
      </c>
      <c r="K5935" s="26">
        <v>0.27430820465087802</v>
      </c>
      <c r="L5935" s="26">
        <v>1.8883705139160101E-2</v>
      </c>
      <c r="N5935">
        <f>(Tabell1[[#This Row],[TP]]+Tabell1[[#This Row],[TN]])/(Tabell1[[#This Row],[TP]]+Tabell1[[#This Row],[TN]]+Tabell1[[#This Row],[FP]]+Tabell1[[#This Row],[FN]])</f>
        <v>0.68346007604562742</v>
      </c>
      <c r="O5935">
        <f>Tabell1[[#This Row],[TP]]/(Tabell1[[#This Row],[TP]]+Tabell1[[#This Row],[FP]])</f>
        <v>0.68345927791771621</v>
      </c>
      <c r="P5935">
        <f>Tabell1[[#This Row],[TP]]/(Tabell1[[#This Row],[TP]]+Tabell1[[#This Row],[FN]])</f>
        <v>0.73798730734360829</v>
      </c>
      <c r="Q5935">
        <f>2*(Tabell1[[#This Row],[Recall]] * Tabell1[[#This Row],[Precision]]) / (Tabell1[[#This Row],[Recall]] + Tabell1[[#This Row],[Precision]])</f>
        <v>0.70967741935483863</v>
      </c>
      <c r="R5935">
        <v>814</v>
      </c>
      <c r="S5935">
        <v>624</v>
      </c>
      <c r="T5935">
        <v>377</v>
      </c>
      <c r="U5935">
        <v>289</v>
      </c>
    </row>
    <row r="5936" spans="1:21" x14ac:dyDescent="0.3">
      <c r="A5936" s="21" t="s">
        <v>31</v>
      </c>
      <c r="B5936" s="25" t="s">
        <v>22</v>
      </c>
      <c r="C5936" s="23" t="s">
        <v>40</v>
      </c>
      <c r="D5936" s="22" t="s">
        <v>27</v>
      </c>
      <c r="E5936" t="s">
        <v>28</v>
      </c>
      <c r="F5936" s="25" t="s">
        <v>30</v>
      </c>
      <c r="G5936" s="21" t="s">
        <v>29</v>
      </c>
      <c r="H5936" s="25" t="s">
        <v>26</v>
      </c>
      <c r="I5936" s="25" t="s">
        <v>25</v>
      </c>
      <c r="J5936" s="21" t="s">
        <v>29</v>
      </c>
      <c r="K5936" s="26">
        <v>1.5499947071075399</v>
      </c>
      <c r="L5936" s="26">
        <v>6.1887741088867097E-2</v>
      </c>
      <c r="N5936">
        <f>(Tabell1[[#This Row],[TP]]+Tabell1[[#This Row],[TN]])/(Tabell1[[#This Row],[TP]]+Tabell1[[#This Row],[TN]]+Tabell1[[#This Row],[FP]]+Tabell1[[#This Row],[FN]])</f>
        <v>0.68298479087452468</v>
      </c>
      <c r="O5936">
        <f>Tabell1[[#This Row],[TP]]/(Tabell1[[#This Row],[TP]]+Tabell1[[#This Row],[FP]])</f>
        <v>0.653954802259887</v>
      </c>
      <c r="P5936">
        <f>Tabell1[[#This Row],[TP]]/(Tabell1[[#This Row],[TP]]+Tabell1[[#This Row],[FN]])</f>
        <v>0.83952855847688124</v>
      </c>
      <c r="Q5936">
        <f>2*(Tabell1[[#This Row],[Recall]] * Tabell1[[#This Row],[Precision]]) / (Tabell1[[#This Row],[Recall]] + Tabell1[[#This Row],[Precision]])</f>
        <v>0.73521238586740767</v>
      </c>
      <c r="R5936">
        <v>926</v>
      </c>
      <c r="S5936">
        <v>511</v>
      </c>
      <c r="T5936">
        <v>490</v>
      </c>
      <c r="U5936">
        <v>177</v>
      </c>
    </row>
    <row r="5937" spans="1:21" x14ac:dyDescent="0.3">
      <c r="A5937" s="23" t="s">
        <v>48</v>
      </c>
      <c r="B5937" s="25" t="s">
        <v>22</v>
      </c>
      <c r="C5937" s="23" t="s">
        <v>40</v>
      </c>
      <c r="D5937" s="22" t="s">
        <v>27</v>
      </c>
      <c r="E5937" t="s">
        <v>28</v>
      </c>
      <c r="F5937" s="19" t="s">
        <v>21</v>
      </c>
      <c r="G5937" s="21" t="s">
        <v>29</v>
      </c>
      <c r="H5937" s="21" t="s">
        <v>29</v>
      </c>
      <c r="I5937" s="25" t="s">
        <v>25</v>
      </c>
      <c r="J5937" s="25" t="s">
        <v>26</v>
      </c>
      <c r="K5937" s="26">
        <v>0.12927126884460399</v>
      </c>
      <c r="L5937" s="26">
        <v>1.39966011047363E-2</v>
      </c>
      <c r="N5937">
        <f>(Tabell1[[#This Row],[TP]]+Tabell1[[#This Row],[TN]])/(Tabell1[[#This Row],[TP]]+Tabell1[[#This Row],[TN]]+Tabell1[[#This Row],[FP]]+Tabell1[[#This Row],[FN]])</f>
        <v>0.68298479087452468</v>
      </c>
      <c r="O5937">
        <f>Tabell1[[#This Row],[TP]]/(Tabell1[[#This Row],[TP]]+Tabell1[[#This Row],[FP]])</f>
        <v>0.67898193760262726</v>
      </c>
      <c r="P5937">
        <f>Tabell1[[#This Row],[TP]]/(Tabell1[[#This Row],[TP]]+Tabell1[[#This Row],[FN]])</f>
        <v>0.74977334542157748</v>
      </c>
      <c r="Q5937">
        <f>2*(Tabell1[[#This Row],[Recall]] * Tabell1[[#This Row],[Precision]]) / (Tabell1[[#This Row],[Recall]] + Tabell1[[#This Row],[Precision]])</f>
        <v>0.71262386902197328</v>
      </c>
      <c r="R5937">
        <v>827</v>
      </c>
      <c r="S5937">
        <v>610</v>
      </c>
      <c r="T5937">
        <v>391</v>
      </c>
      <c r="U5937">
        <v>276</v>
      </c>
    </row>
    <row r="5938" spans="1:21" x14ac:dyDescent="0.3">
      <c r="A5938" s="23" t="s">
        <v>48</v>
      </c>
      <c r="B5938" s="25" t="s">
        <v>22</v>
      </c>
      <c r="C5938" s="24" t="s">
        <v>38</v>
      </c>
      <c r="D5938" s="22" t="s">
        <v>27</v>
      </c>
      <c r="E5938" t="s">
        <v>28</v>
      </c>
      <c r="F5938" s="19" t="s">
        <v>21</v>
      </c>
      <c r="G5938" s="21" t="s">
        <v>29</v>
      </c>
      <c r="H5938" s="25" t="s">
        <v>26</v>
      </c>
      <c r="I5938" s="25" t="s">
        <v>25</v>
      </c>
      <c r="J5938" s="21" t="s">
        <v>29</v>
      </c>
      <c r="K5938" s="26">
        <v>7.9820394515991197E-2</v>
      </c>
      <c r="L5938" s="26">
        <v>1.3962745666503899E-2</v>
      </c>
      <c r="N5938">
        <f>(Tabell1[[#This Row],[TP]]+Tabell1[[#This Row],[TN]])/(Tabell1[[#This Row],[TP]]+Tabell1[[#This Row],[TN]]+Tabell1[[#This Row],[FP]]+Tabell1[[#This Row],[FN]])</f>
        <v>0.68250950570342206</v>
      </c>
      <c r="O5938">
        <f>Tabell1[[#This Row],[TP]]/(Tabell1[[#This Row],[TP]]+Tabell1[[#This Row],[FP]])</f>
        <v>0.63417643429981496</v>
      </c>
      <c r="P5938">
        <f>Tabell1[[#This Row],[TP]]/(Tabell1[[#This Row],[TP]]+Tabell1[[#This Row],[FN]])</f>
        <v>0.93200362647325474</v>
      </c>
      <c r="Q5938">
        <f>2*(Tabell1[[#This Row],[Recall]] * Tabell1[[#This Row],[Precision]]) / (Tabell1[[#This Row],[Recall]] + Tabell1[[#This Row],[Precision]])</f>
        <v>0.75477239353891334</v>
      </c>
      <c r="R5938">
        <v>1028</v>
      </c>
      <c r="S5938">
        <v>408</v>
      </c>
      <c r="T5938">
        <v>593</v>
      </c>
      <c r="U5938">
        <v>75</v>
      </c>
    </row>
    <row r="5939" spans="1:21" x14ac:dyDescent="0.3">
      <c r="A5939" s="21" t="s">
        <v>31</v>
      </c>
      <c r="B5939" s="25" t="s">
        <v>22</v>
      </c>
      <c r="C5939" s="23" t="s">
        <v>40</v>
      </c>
      <c r="D5939" s="22" t="s">
        <v>27</v>
      </c>
      <c r="E5939" t="s">
        <v>28</v>
      </c>
      <c r="F5939" s="25" t="s">
        <v>30</v>
      </c>
      <c r="G5939" s="25" t="s">
        <v>26</v>
      </c>
      <c r="H5939" s="25" t="s">
        <v>26</v>
      </c>
      <c r="I5939" s="25" t="s">
        <v>25</v>
      </c>
      <c r="J5939" s="21" t="s">
        <v>29</v>
      </c>
      <c r="K5939" s="26">
        <v>1.44568920135498</v>
      </c>
      <c r="L5939" s="26">
        <v>0.124839544296264</v>
      </c>
      <c r="N5939">
        <f>(Tabell1[[#This Row],[TP]]+Tabell1[[#This Row],[TN]])/(Tabell1[[#This Row],[TP]]+Tabell1[[#This Row],[TN]]+Tabell1[[#This Row],[FP]]+Tabell1[[#This Row],[FN]])</f>
        <v>0.68250950570342206</v>
      </c>
      <c r="O5939">
        <f>Tabell1[[#This Row],[TP]]/(Tabell1[[#This Row],[TP]]+Tabell1[[#This Row],[FP]])</f>
        <v>0.64989662301860784</v>
      </c>
      <c r="P5939">
        <f>Tabell1[[#This Row],[TP]]/(Tabell1[[#This Row],[TP]]+Tabell1[[#This Row],[FN]])</f>
        <v>0.85494106980961015</v>
      </c>
      <c r="Q5939">
        <f>2*(Tabell1[[#This Row],[Recall]] * Tabell1[[#This Row],[Precision]]) / (Tabell1[[#This Row],[Recall]] + Tabell1[[#This Row],[Precision]])</f>
        <v>0.7384494909945184</v>
      </c>
      <c r="R5939">
        <v>943</v>
      </c>
      <c r="S5939">
        <v>493</v>
      </c>
      <c r="T5939">
        <v>508</v>
      </c>
      <c r="U5939">
        <v>160</v>
      </c>
    </row>
    <row r="5940" spans="1:21" x14ac:dyDescent="0.3">
      <c r="A5940" s="23" t="s">
        <v>48</v>
      </c>
      <c r="B5940" s="25" t="s">
        <v>22</v>
      </c>
      <c r="C5940" s="23" t="s">
        <v>40</v>
      </c>
      <c r="D5940" s="22" t="s">
        <v>27</v>
      </c>
      <c r="E5940" t="s">
        <v>28</v>
      </c>
      <c r="F5940" s="25" t="s">
        <v>30</v>
      </c>
      <c r="G5940" s="21" t="s">
        <v>29</v>
      </c>
      <c r="H5940" s="21" t="s">
        <v>29</v>
      </c>
      <c r="I5940" s="25" t="s">
        <v>25</v>
      </c>
      <c r="J5940" s="21" t="s">
        <v>29</v>
      </c>
      <c r="K5940" s="26">
        <v>0.40075874328613198</v>
      </c>
      <c r="L5940" s="26">
        <v>2.8891563415527299E-2</v>
      </c>
      <c r="N5940">
        <f>(Tabell1[[#This Row],[TP]]+Tabell1[[#This Row],[TN]])/(Tabell1[[#This Row],[TP]]+Tabell1[[#This Row],[TN]]+Tabell1[[#This Row],[FP]]+Tabell1[[#This Row],[FN]])</f>
        <v>0.68250950570342206</v>
      </c>
      <c r="O5940">
        <f>Tabell1[[#This Row],[TP]]/(Tabell1[[#This Row],[TP]]+Tabell1[[#This Row],[FP]])</f>
        <v>0.68447837150127222</v>
      </c>
      <c r="P5940">
        <f>Tabell1[[#This Row],[TP]]/(Tabell1[[#This Row],[TP]]+Tabell1[[#This Row],[FN]])</f>
        <v>0.73164097914777881</v>
      </c>
      <c r="Q5940">
        <f>2*(Tabell1[[#This Row],[Recall]] * Tabell1[[#This Row],[Precision]]) / (Tabell1[[#This Row],[Recall]] + Tabell1[[#This Row],[Precision]])</f>
        <v>0.70727432077125318</v>
      </c>
      <c r="R5940">
        <v>807</v>
      </c>
      <c r="S5940">
        <v>629</v>
      </c>
      <c r="T5940">
        <v>372</v>
      </c>
      <c r="U5940">
        <v>296</v>
      </c>
    </row>
    <row r="5941" spans="1:21" x14ac:dyDescent="0.3">
      <c r="A5941" s="23" t="s">
        <v>48</v>
      </c>
      <c r="B5941" s="25" t="s">
        <v>22</v>
      </c>
      <c r="C5941" s="24" t="s">
        <v>38</v>
      </c>
      <c r="D5941" s="22" t="s">
        <v>27</v>
      </c>
      <c r="E5941" t="s">
        <v>28</v>
      </c>
      <c r="F5941" s="19" t="s">
        <v>21</v>
      </c>
      <c r="G5941" s="25" t="s">
        <v>26</v>
      </c>
      <c r="H5941" s="25" t="s">
        <v>26</v>
      </c>
      <c r="I5941" s="25" t="s">
        <v>25</v>
      </c>
      <c r="J5941" s="21" t="s">
        <v>29</v>
      </c>
      <c r="K5941" s="26">
        <v>8.5771083831787095E-2</v>
      </c>
      <c r="L5941" s="26">
        <v>1.5957355499267498E-2</v>
      </c>
      <c r="N5941">
        <f>(Tabell1[[#This Row],[TP]]+Tabell1[[#This Row],[TN]])/(Tabell1[[#This Row],[TP]]+Tabell1[[#This Row],[TN]]+Tabell1[[#This Row],[FP]]+Tabell1[[#This Row],[FN]])</f>
        <v>0.68203422053231944</v>
      </c>
      <c r="O5941">
        <f>Tabell1[[#This Row],[TP]]/(Tabell1[[#This Row],[TP]]+Tabell1[[#This Row],[FP]])</f>
        <v>0.63378545006165232</v>
      </c>
      <c r="P5941">
        <f>Tabell1[[#This Row],[TP]]/(Tabell1[[#This Row],[TP]]+Tabell1[[#This Row],[FN]])</f>
        <v>0.93200362647325474</v>
      </c>
      <c r="Q5941">
        <f>2*(Tabell1[[#This Row],[Recall]] * Tabell1[[#This Row],[Precision]]) / (Tabell1[[#This Row],[Recall]] + Tabell1[[#This Row],[Precision]])</f>
        <v>0.75449541284403676</v>
      </c>
      <c r="R5941">
        <v>1028</v>
      </c>
      <c r="S5941">
        <v>407</v>
      </c>
      <c r="T5941">
        <v>594</v>
      </c>
      <c r="U5941">
        <v>75</v>
      </c>
    </row>
    <row r="5942" spans="1:21" x14ac:dyDescent="0.3">
      <c r="A5942" s="25" t="s">
        <v>20</v>
      </c>
      <c r="B5942" s="23" t="s">
        <v>33</v>
      </c>
      <c r="C5942" s="24" t="s">
        <v>38</v>
      </c>
      <c r="D5942" s="22" t="s">
        <v>27</v>
      </c>
      <c r="E5942" t="s">
        <v>28</v>
      </c>
      <c r="F5942" s="25" t="s">
        <v>30</v>
      </c>
      <c r="G5942" s="21" t="s">
        <v>29</v>
      </c>
      <c r="H5942" s="25" t="s">
        <v>26</v>
      </c>
      <c r="I5942" s="25" t="s">
        <v>25</v>
      </c>
      <c r="J5942" s="25" t="s">
        <v>26</v>
      </c>
      <c r="K5942" s="26">
        <v>2.8906228542327801</v>
      </c>
      <c r="L5942" s="26">
        <v>0.85671591758728005</v>
      </c>
      <c r="N5942">
        <f>(Tabell1[[#This Row],[TP]]+Tabell1[[#This Row],[TN]])/(Tabell1[[#This Row],[TP]]+Tabell1[[#This Row],[TN]]+Tabell1[[#This Row],[FP]]+Tabell1[[#This Row],[FN]])</f>
        <v>0.68203422053231944</v>
      </c>
      <c r="O5942">
        <f>Tabell1[[#This Row],[TP]]/(Tabell1[[#This Row],[TP]]+Tabell1[[#This Row],[FP]])</f>
        <v>0.66666666666666663</v>
      </c>
      <c r="P5942">
        <f>Tabell1[[#This Row],[TP]]/(Tabell1[[#This Row],[TP]]+Tabell1[[#This Row],[FN]])</f>
        <v>0.7869446962828649</v>
      </c>
      <c r="Q5942">
        <f>2*(Tabell1[[#This Row],[Recall]] * Tabell1[[#This Row],[Precision]]) / (Tabell1[[#This Row],[Recall]] + Tabell1[[#This Row],[Precision]])</f>
        <v>0.72182952182952176</v>
      </c>
      <c r="R5942">
        <v>868</v>
      </c>
      <c r="S5942">
        <v>567</v>
      </c>
      <c r="T5942">
        <v>434</v>
      </c>
      <c r="U5942">
        <v>235</v>
      </c>
    </row>
    <row r="5943" spans="1:21" x14ac:dyDescent="0.3">
      <c r="A5943" s="23" t="s">
        <v>48</v>
      </c>
      <c r="B5943" s="25" t="s">
        <v>22</v>
      </c>
      <c r="C5943" s="23" t="s">
        <v>40</v>
      </c>
      <c r="D5943" s="22" t="s">
        <v>27</v>
      </c>
      <c r="E5943" t="s">
        <v>28</v>
      </c>
      <c r="F5943" s="25" t="s">
        <v>30</v>
      </c>
      <c r="G5943" s="25" t="s">
        <v>26</v>
      </c>
      <c r="H5943" s="21" t="s">
        <v>29</v>
      </c>
      <c r="I5943" s="25" t="s">
        <v>25</v>
      </c>
      <c r="J5943" s="21" t="s">
        <v>29</v>
      </c>
      <c r="K5943" s="26">
        <v>0.418795585632324</v>
      </c>
      <c r="L5943" s="26">
        <v>3.1718730926513602E-2</v>
      </c>
      <c r="N5943">
        <f>(Tabell1[[#This Row],[TP]]+Tabell1[[#This Row],[TN]])/(Tabell1[[#This Row],[TP]]+Tabell1[[#This Row],[TN]]+Tabell1[[#This Row],[FP]]+Tabell1[[#This Row],[FN]])</f>
        <v>0.68203422053231944</v>
      </c>
      <c r="O5943">
        <f>Tabell1[[#This Row],[TP]]/(Tabell1[[#This Row],[TP]]+Tabell1[[#This Row],[FP]])</f>
        <v>0.68327702702702697</v>
      </c>
      <c r="P5943">
        <f>Tabell1[[#This Row],[TP]]/(Tabell1[[#This Row],[TP]]+Tabell1[[#This Row],[FN]])</f>
        <v>0.73345421577515868</v>
      </c>
      <c r="Q5943">
        <f>2*(Tabell1[[#This Row],[Recall]] * Tabell1[[#This Row],[Precision]]) / (Tabell1[[#This Row],[Recall]] + Tabell1[[#This Row],[Precision]])</f>
        <v>0.70747704416265844</v>
      </c>
      <c r="R5943">
        <v>809</v>
      </c>
      <c r="S5943">
        <v>626</v>
      </c>
      <c r="T5943">
        <v>375</v>
      </c>
      <c r="U5943">
        <v>294</v>
      </c>
    </row>
    <row r="5944" spans="1:21" x14ac:dyDescent="0.3">
      <c r="A5944" s="25" t="s">
        <v>20</v>
      </c>
      <c r="B5944" s="23" t="s">
        <v>33</v>
      </c>
      <c r="C5944" s="24" t="s">
        <v>38</v>
      </c>
      <c r="D5944" s="22" t="s">
        <v>27</v>
      </c>
      <c r="E5944" t="s">
        <v>28</v>
      </c>
      <c r="F5944" s="19" t="s">
        <v>21</v>
      </c>
      <c r="G5944" s="25" t="s">
        <v>26</v>
      </c>
      <c r="H5944" s="21" t="s">
        <v>29</v>
      </c>
      <c r="I5944" s="25" t="s">
        <v>25</v>
      </c>
      <c r="J5944" s="25" t="s">
        <v>26</v>
      </c>
      <c r="K5944" s="26">
        <v>1.3321406841278001</v>
      </c>
      <c r="L5944" s="26">
        <v>0.38166999816894498</v>
      </c>
      <c r="N5944">
        <f>(Tabell1[[#This Row],[TP]]+Tabell1[[#This Row],[TN]])/(Tabell1[[#This Row],[TP]]+Tabell1[[#This Row],[TN]]+Tabell1[[#This Row],[FP]]+Tabell1[[#This Row],[FN]])</f>
        <v>0.68203422053231944</v>
      </c>
      <c r="O5944">
        <f>Tabell1[[#This Row],[TP]]/(Tabell1[[#This Row],[TP]]+Tabell1[[#This Row],[FP]])</f>
        <v>0.69306049822064053</v>
      </c>
      <c r="P5944">
        <f>Tabell1[[#This Row],[TP]]/(Tabell1[[#This Row],[TP]]+Tabell1[[#This Row],[FN]])</f>
        <v>0.70625566636446058</v>
      </c>
      <c r="Q5944">
        <f>2*(Tabell1[[#This Row],[Recall]] * Tabell1[[#This Row],[Precision]]) / (Tabell1[[#This Row],[Recall]] + Tabell1[[#This Row],[Precision]])</f>
        <v>0.69959586888190395</v>
      </c>
      <c r="R5944">
        <v>779</v>
      </c>
      <c r="S5944">
        <v>656</v>
      </c>
      <c r="T5944">
        <v>345</v>
      </c>
      <c r="U5944">
        <v>324</v>
      </c>
    </row>
    <row r="5945" spans="1:21" x14ac:dyDescent="0.3">
      <c r="A5945" s="23" t="s">
        <v>48</v>
      </c>
      <c r="B5945" s="25" t="s">
        <v>22</v>
      </c>
      <c r="C5945" s="23" t="s">
        <v>40</v>
      </c>
      <c r="D5945" s="22" t="s">
        <v>27</v>
      </c>
      <c r="E5945" t="s">
        <v>28</v>
      </c>
      <c r="F5945" s="25" t="s">
        <v>30</v>
      </c>
      <c r="G5945" s="25" t="s">
        <v>26</v>
      </c>
      <c r="H5945" s="21" t="s">
        <v>29</v>
      </c>
      <c r="I5945" s="21"/>
      <c r="J5945" s="21" t="s">
        <v>29</v>
      </c>
      <c r="K5945" s="26">
        <v>0.59255552291870095</v>
      </c>
      <c r="L5945" s="26">
        <v>2.9890060424804601E-2</v>
      </c>
      <c r="N5945">
        <f>(Tabell1[[#This Row],[TP]]+Tabell1[[#This Row],[TN]])/(Tabell1[[#This Row],[TP]]+Tabell1[[#This Row],[TN]]+Tabell1[[#This Row],[FP]]+Tabell1[[#This Row],[FN]])</f>
        <v>0.68203422053231944</v>
      </c>
      <c r="O5945">
        <f>Tabell1[[#This Row],[TP]]/(Tabell1[[#This Row],[TP]]+Tabell1[[#This Row],[FP]])</f>
        <v>0.69409660107334525</v>
      </c>
      <c r="P5945">
        <f>Tabell1[[#This Row],[TP]]/(Tabell1[[#This Row],[TP]]+Tabell1[[#This Row],[FN]])</f>
        <v>0.70353581142339072</v>
      </c>
      <c r="Q5945">
        <f>2*(Tabell1[[#This Row],[Recall]] * Tabell1[[#This Row],[Precision]]) / (Tabell1[[#This Row],[Recall]] + Tabell1[[#This Row],[Precision]])</f>
        <v>0.69878433138226015</v>
      </c>
      <c r="R5945">
        <v>776</v>
      </c>
      <c r="S5945">
        <v>659</v>
      </c>
      <c r="T5945">
        <v>342</v>
      </c>
      <c r="U5945">
        <v>327</v>
      </c>
    </row>
    <row r="5946" spans="1:21" x14ac:dyDescent="0.3">
      <c r="A5946" s="23" t="s">
        <v>48</v>
      </c>
      <c r="B5946" s="25" t="s">
        <v>22</v>
      </c>
      <c r="C5946" s="24" t="s">
        <v>38</v>
      </c>
      <c r="D5946" s="22" t="s">
        <v>27</v>
      </c>
      <c r="E5946" t="s">
        <v>28</v>
      </c>
      <c r="F5946" s="19" t="s">
        <v>21</v>
      </c>
      <c r="G5946" s="25" t="s">
        <v>26</v>
      </c>
      <c r="H5946" s="25" t="s">
        <v>26</v>
      </c>
      <c r="I5946" s="25" t="s">
        <v>25</v>
      </c>
      <c r="J5946" s="25" t="s">
        <v>26</v>
      </c>
      <c r="K5946" s="26">
        <v>9.17532444000244E-2</v>
      </c>
      <c r="L5946" s="26">
        <v>1.59571170806884E-2</v>
      </c>
      <c r="N5946">
        <f>(Tabell1[[#This Row],[TP]]+Tabell1[[#This Row],[TN]])/(Tabell1[[#This Row],[TP]]+Tabell1[[#This Row],[TN]]+Tabell1[[#This Row],[FP]]+Tabell1[[#This Row],[FN]])</f>
        <v>0.6815589353612167</v>
      </c>
      <c r="O5946">
        <f>Tabell1[[#This Row],[TP]]/(Tabell1[[#This Row],[TP]]+Tabell1[[#This Row],[FP]])</f>
        <v>0.63323076923076926</v>
      </c>
      <c r="P5946">
        <f>Tabell1[[#This Row],[TP]]/(Tabell1[[#This Row],[TP]]+Tabell1[[#This Row],[FN]])</f>
        <v>0.93291024478694473</v>
      </c>
      <c r="Q5946">
        <f>2*(Tabell1[[#This Row],[Recall]] * Tabell1[[#This Row],[Precision]]) / (Tabell1[[#This Row],[Recall]] + Tabell1[[#This Row],[Precision]])</f>
        <v>0.75439882697947203</v>
      </c>
      <c r="R5946">
        <v>1029</v>
      </c>
      <c r="S5946">
        <v>405</v>
      </c>
      <c r="T5946">
        <v>596</v>
      </c>
      <c r="U5946">
        <v>74</v>
      </c>
    </row>
    <row r="5947" spans="1:21" x14ac:dyDescent="0.3">
      <c r="A5947" s="23" t="s">
        <v>48</v>
      </c>
      <c r="B5947" s="25" t="s">
        <v>22</v>
      </c>
      <c r="C5947" s="24" t="s">
        <v>38</v>
      </c>
      <c r="D5947" s="22" t="s">
        <v>27</v>
      </c>
      <c r="E5947" t="s">
        <v>28</v>
      </c>
      <c r="F5947" s="19" t="s">
        <v>21</v>
      </c>
      <c r="G5947" s="21" t="s">
        <v>29</v>
      </c>
      <c r="H5947" s="25" t="s">
        <v>26</v>
      </c>
      <c r="I5947" s="25" t="s">
        <v>25</v>
      </c>
      <c r="J5947" s="25" t="s">
        <v>26</v>
      </c>
      <c r="K5947" s="26">
        <v>7.9813718795776298E-2</v>
      </c>
      <c r="L5947" s="26">
        <v>1.4955997467041E-2</v>
      </c>
      <c r="N5947">
        <f>(Tabell1[[#This Row],[TP]]+Tabell1[[#This Row],[TN]])/(Tabell1[[#This Row],[TP]]+Tabell1[[#This Row],[TN]]+Tabell1[[#This Row],[FP]]+Tabell1[[#This Row],[FN]])</f>
        <v>0.6815589353612167</v>
      </c>
      <c r="O5947">
        <f>Tabell1[[#This Row],[TP]]/(Tabell1[[#This Row],[TP]]+Tabell1[[#This Row],[FP]])</f>
        <v>0.63323076923076926</v>
      </c>
      <c r="P5947">
        <f>Tabell1[[#This Row],[TP]]/(Tabell1[[#This Row],[TP]]+Tabell1[[#This Row],[FN]])</f>
        <v>0.93291024478694473</v>
      </c>
      <c r="Q5947">
        <f>2*(Tabell1[[#This Row],[Recall]] * Tabell1[[#This Row],[Precision]]) / (Tabell1[[#This Row],[Recall]] + Tabell1[[#This Row],[Precision]])</f>
        <v>0.75439882697947203</v>
      </c>
      <c r="R5947">
        <v>1029</v>
      </c>
      <c r="S5947">
        <v>405</v>
      </c>
      <c r="T5947">
        <v>596</v>
      </c>
      <c r="U5947">
        <v>74</v>
      </c>
    </row>
    <row r="5948" spans="1:21" x14ac:dyDescent="0.3">
      <c r="A5948" s="25" t="s">
        <v>20</v>
      </c>
      <c r="B5948" s="23" t="s">
        <v>33</v>
      </c>
      <c r="C5948" s="24" t="s">
        <v>38</v>
      </c>
      <c r="D5948" s="22" t="s">
        <v>27</v>
      </c>
      <c r="E5948" t="s">
        <v>28</v>
      </c>
      <c r="F5948" s="19" t="s">
        <v>21</v>
      </c>
      <c r="G5948" s="21" t="s">
        <v>29</v>
      </c>
      <c r="H5948" s="25" t="s">
        <v>26</v>
      </c>
      <c r="I5948" s="25" t="s">
        <v>25</v>
      </c>
      <c r="J5948" s="21" t="s">
        <v>29</v>
      </c>
      <c r="K5948" s="26">
        <v>1.69097280502319</v>
      </c>
      <c r="L5948" s="26">
        <v>0.52855563163757302</v>
      </c>
      <c r="N5948">
        <f>(Tabell1[[#This Row],[TP]]+Tabell1[[#This Row],[TN]])/(Tabell1[[#This Row],[TP]]+Tabell1[[#This Row],[TN]]+Tabell1[[#This Row],[FP]]+Tabell1[[#This Row],[FN]])</f>
        <v>0.6815589353612167</v>
      </c>
      <c r="O5948">
        <f>Tabell1[[#This Row],[TP]]/(Tabell1[[#This Row],[TP]]+Tabell1[[#This Row],[FP]])</f>
        <v>0.66413949962092489</v>
      </c>
      <c r="P5948">
        <f>Tabell1[[#This Row],[TP]]/(Tabell1[[#This Row],[TP]]+Tabell1[[#This Row],[FN]])</f>
        <v>0.79419764279238436</v>
      </c>
      <c r="Q5948">
        <f>2*(Tabell1[[#This Row],[Recall]] * Tabell1[[#This Row],[Precision]]) / (Tabell1[[#This Row],[Recall]] + Tabell1[[#This Row],[Precision]])</f>
        <v>0.72336911643270019</v>
      </c>
      <c r="R5948">
        <v>876</v>
      </c>
      <c r="S5948">
        <v>558</v>
      </c>
      <c r="T5948">
        <v>443</v>
      </c>
      <c r="U5948">
        <v>227</v>
      </c>
    </row>
    <row r="5949" spans="1:21" x14ac:dyDescent="0.3">
      <c r="A5949" s="25" t="s">
        <v>20</v>
      </c>
      <c r="B5949" s="25" t="s">
        <v>22</v>
      </c>
      <c r="C5949" s="24" t="s">
        <v>38</v>
      </c>
      <c r="D5949" s="22" t="s">
        <v>27</v>
      </c>
      <c r="E5949" t="s">
        <v>28</v>
      </c>
      <c r="F5949" s="19" t="s">
        <v>21</v>
      </c>
      <c r="G5949" s="25" t="s">
        <v>26</v>
      </c>
      <c r="H5949" s="21" t="s">
        <v>29</v>
      </c>
      <c r="I5949" s="25" t="s">
        <v>25</v>
      </c>
      <c r="J5949" s="25" t="s">
        <v>26</v>
      </c>
      <c r="K5949" s="26">
        <v>1.49525713920593</v>
      </c>
      <c r="L5949" s="26">
        <v>0.32921981811523399</v>
      </c>
      <c r="N5949">
        <f>(Tabell1[[#This Row],[TP]]+Tabell1[[#This Row],[TN]])/(Tabell1[[#This Row],[TP]]+Tabell1[[#This Row],[TN]]+Tabell1[[#This Row],[FP]]+Tabell1[[#This Row],[FN]])</f>
        <v>0.6815589353612167</v>
      </c>
      <c r="O5949">
        <f>Tabell1[[#This Row],[TP]]/(Tabell1[[#This Row],[TP]]+Tabell1[[#This Row],[FP]])</f>
        <v>0.66641045349730976</v>
      </c>
      <c r="P5949">
        <f>Tabell1[[#This Row],[TP]]/(Tabell1[[#This Row],[TP]]+Tabell1[[#This Row],[FN]])</f>
        <v>0.78603807796917502</v>
      </c>
      <c r="Q5949">
        <f>2*(Tabell1[[#This Row],[Recall]] * Tabell1[[#This Row],[Precision]]) / (Tabell1[[#This Row],[Recall]] + Tabell1[[#This Row],[Precision]])</f>
        <v>0.72129783693843608</v>
      </c>
      <c r="R5949">
        <v>867</v>
      </c>
      <c r="S5949">
        <v>567</v>
      </c>
      <c r="T5949">
        <v>434</v>
      </c>
      <c r="U5949">
        <v>236</v>
      </c>
    </row>
    <row r="5950" spans="1:21" x14ac:dyDescent="0.3">
      <c r="A5950" s="23" t="s">
        <v>48</v>
      </c>
      <c r="B5950" s="25" t="s">
        <v>22</v>
      </c>
      <c r="C5950" s="23" t="s">
        <v>40</v>
      </c>
      <c r="D5950" s="22" t="s">
        <v>27</v>
      </c>
      <c r="E5950" t="s">
        <v>28</v>
      </c>
      <c r="F5950" s="25" t="s">
        <v>30</v>
      </c>
      <c r="G5950" s="25" t="s">
        <v>26</v>
      </c>
      <c r="H5950" s="21" t="s">
        <v>29</v>
      </c>
      <c r="I5950" s="21"/>
      <c r="J5950" s="25" t="s">
        <v>26</v>
      </c>
      <c r="K5950" s="26">
        <v>0.556546211242675</v>
      </c>
      <c r="L5950" s="26">
        <v>2.8891563415527299E-2</v>
      </c>
      <c r="N5950">
        <f>(Tabell1[[#This Row],[TP]]+Tabell1[[#This Row],[TN]])/(Tabell1[[#This Row],[TP]]+Tabell1[[#This Row],[TN]]+Tabell1[[#This Row],[FP]]+Tabell1[[#This Row],[FN]])</f>
        <v>0.6815589353612167</v>
      </c>
      <c r="O5950">
        <f>Tabell1[[#This Row],[TP]]/(Tabell1[[#This Row],[TP]]+Tabell1[[#This Row],[FP]])</f>
        <v>0.69313113291703832</v>
      </c>
      <c r="P5950">
        <f>Tabell1[[#This Row],[TP]]/(Tabell1[[#This Row],[TP]]+Tabell1[[#This Row],[FN]])</f>
        <v>0.70444242973708071</v>
      </c>
      <c r="Q5950">
        <f>2*(Tabell1[[#This Row],[Recall]] * Tabell1[[#This Row],[Precision]]) / (Tabell1[[#This Row],[Recall]] + Tabell1[[#This Row],[Precision]])</f>
        <v>0.69874100719424459</v>
      </c>
      <c r="R5950">
        <v>777</v>
      </c>
      <c r="S5950">
        <v>657</v>
      </c>
      <c r="T5950">
        <v>344</v>
      </c>
      <c r="U5950">
        <v>326</v>
      </c>
    </row>
    <row r="5951" spans="1:21" x14ac:dyDescent="0.3">
      <c r="A5951" s="23" t="s">
        <v>48</v>
      </c>
      <c r="B5951" s="25" t="s">
        <v>22</v>
      </c>
      <c r="C5951" s="23" t="s">
        <v>40</v>
      </c>
      <c r="D5951" s="22" t="s">
        <v>27</v>
      </c>
      <c r="E5951" t="s">
        <v>28</v>
      </c>
      <c r="F5951" s="25" t="s">
        <v>30</v>
      </c>
      <c r="G5951" s="21" t="s">
        <v>29</v>
      </c>
      <c r="H5951" s="21" t="s">
        <v>29</v>
      </c>
      <c r="I5951" s="21"/>
      <c r="J5951" s="21" t="s">
        <v>29</v>
      </c>
      <c r="K5951" s="26">
        <v>0.52855801582336404</v>
      </c>
      <c r="L5951" s="26">
        <v>4.3920278549194301E-2</v>
      </c>
      <c r="N5951">
        <f>(Tabell1[[#This Row],[TP]]+Tabell1[[#This Row],[TN]])/(Tabell1[[#This Row],[TP]]+Tabell1[[#This Row],[TN]]+Tabell1[[#This Row],[FP]]+Tabell1[[#This Row],[FN]])</f>
        <v>0.6815589353612167</v>
      </c>
      <c r="O5951">
        <f>Tabell1[[#This Row],[TP]]/(Tabell1[[#This Row],[TP]]+Tabell1[[#This Row],[FP]])</f>
        <v>0.6945193171608266</v>
      </c>
      <c r="P5951">
        <f>Tabell1[[#This Row],[TP]]/(Tabell1[[#This Row],[TP]]+Tabell1[[#This Row],[FN]])</f>
        <v>0.70081595648232098</v>
      </c>
      <c r="Q5951">
        <f>2*(Tabell1[[#This Row],[Recall]] * Tabell1[[#This Row],[Precision]]) / (Tabell1[[#This Row],[Recall]] + Tabell1[[#This Row],[Precision]])</f>
        <v>0.69765342960288812</v>
      </c>
      <c r="R5951">
        <v>773</v>
      </c>
      <c r="S5951">
        <v>661</v>
      </c>
      <c r="T5951">
        <v>340</v>
      </c>
      <c r="U5951">
        <v>330</v>
      </c>
    </row>
    <row r="5952" spans="1:21" x14ac:dyDescent="0.3">
      <c r="A5952" s="25" t="s">
        <v>20</v>
      </c>
      <c r="B5952" s="23" t="s">
        <v>33</v>
      </c>
      <c r="C5952" s="25" t="s">
        <v>36</v>
      </c>
      <c r="D5952" s="22" t="s">
        <v>27</v>
      </c>
      <c r="E5952" t="s">
        <v>28</v>
      </c>
      <c r="F5952" s="19" t="s">
        <v>21</v>
      </c>
      <c r="G5952" s="21" t="s">
        <v>29</v>
      </c>
      <c r="H5952" s="25" t="s">
        <v>26</v>
      </c>
      <c r="I5952" s="21"/>
      <c r="J5952" s="21" t="s">
        <v>29</v>
      </c>
      <c r="K5952" s="26">
        <v>1.80355048179626</v>
      </c>
      <c r="L5952" s="26">
        <v>0.56474757194518999</v>
      </c>
      <c r="N5952">
        <f>(Tabell1[[#This Row],[TP]]+Tabell1[[#This Row],[TN]])/(Tabell1[[#This Row],[TP]]+Tabell1[[#This Row],[TN]]+Tabell1[[#This Row],[FP]]+Tabell1[[#This Row],[FN]])</f>
        <v>0.68108365019011408</v>
      </c>
      <c r="O5952">
        <f>Tabell1[[#This Row],[TP]]/(Tabell1[[#This Row],[TP]]+Tabell1[[#This Row],[FP]])</f>
        <v>0.63917525773195871</v>
      </c>
      <c r="P5952">
        <f>Tabell1[[#This Row],[TP]]/(Tabell1[[#This Row],[TP]]+Tabell1[[#This Row],[FN]])</f>
        <v>0.89936536718041704</v>
      </c>
      <c r="Q5952">
        <f>2*(Tabell1[[#This Row],[Recall]] * Tabell1[[#This Row],[Precision]]) / (Tabell1[[#This Row],[Recall]] + Tabell1[[#This Row],[Precision]])</f>
        <v>0.74726930320150653</v>
      </c>
      <c r="R5952">
        <v>992</v>
      </c>
      <c r="S5952">
        <v>441</v>
      </c>
      <c r="T5952">
        <v>560</v>
      </c>
      <c r="U5952">
        <v>111</v>
      </c>
    </row>
    <row r="5953" spans="1:21" x14ac:dyDescent="0.3">
      <c r="A5953" s="25" t="s">
        <v>20</v>
      </c>
      <c r="B5953" s="23" t="s">
        <v>33</v>
      </c>
      <c r="C5953" s="25" t="s">
        <v>36</v>
      </c>
      <c r="D5953" s="22" t="s">
        <v>27</v>
      </c>
      <c r="E5953" t="s">
        <v>28</v>
      </c>
      <c r="F5953" s="19" t="s">
        <v>21</v>
      </c>
      <c r="G5953" s="25" t="s">
        <v>26</v>
      </c>
      <c r="H5953" s="25" t="s">
        <v>26</v>
      </c>
      <c r="I5953" s="21"/>
      <c r="J5953" s="21" t="s">
        <v>29</v>
      </c>
      <c r="K5953" s="26">
        <v>1.7893579006195</v>
      </c>
      <c r="L5953" s="26">
        <v>0.55755710601806596</v>
      </c>
      <c r="N5953">
        <f>(Tabell1[[#This Row],[TP]]+Tabell1[[#This Row],[TN]])/(Tabell1[[#This Row],[TP]]+Tabell1[[#This Row],[TN]]+Tabell1[[#This Row],[FP]]+Tabell1[[#This Row],[FN]])</f>
        <v>0.68108365019011408</v>
      </c>
      <c r="O5953">
        <f>Tabell1[[#This Row],[TP]]/(Tabell1[[#This Row],[TP]]+Tabell1[[#This Row],[FP]])</f>
        <v>0.63917525773195871</v>
      </c>
      <c r="P5953">
        <f>Tabell1[[#This Row],[TP]]/(Tabell1[[#This Row],[TP]]+Tabell1[[#This Row],[FN]])</f>
        <v>0.89936536718041704</v>
      </c>
      <c r="Q5953">
        <f>2*(Tabell1[[#This Row],[Recall]] * Tabell1[[#This Row],[Precision]]) / (Tabell1[[#This Row],[Recall]] + Tabell1[[#This Row],[Precision]])</f>
        <v>0.74726930320150653</v>
      </c>
      <c r="R5953">
        <v>992</v>
      </c>
      <c r="S5953">
        <v>441</v>
      </c>
      <c r="T5953">
        <v>560</v>
      </c>
      <c r="U5953">
        <v>111</v>
      </c>
    </row>
    <row r="5954" spans="1:21" x14ac:dyDescent="0.3">
      <c r="A5954" s="23" t="s">
        <v>48</v>
      </c>
      <c r="B5954" s="25" t="s">
        <v>22</v>
      </c>
      <c r="C5954" s="23" t="s">
        <v>40</v>
      </c>
      <c r="D5954" s="22" t="s">
        <v>27</v>
      </c>
      <c r="E5954" t="s">
        <v>28</v>
      </c>
      <c r="F5954" s="25" t="s">
        <v>30</v>
      </c>
      <c r="G5954" s="25" t="s">
        <v>26</v>
      </c>
      <c r="H5954" s="21" t="s">
        <v>29</v>
      </c>
      <c r="I5954" s="25" t="s">
        <v>25</v>
      </c>
      <c r="J5954" s="25" t="s">
        <v>26</v>
      </c>
      <c r="K5954" s="26">
        <v>0.42462468147277799</v>
      </c>
      <c r="L5954" s="26">
        <v>2.89528369903564E-2</v>
      </c>
      <c r="N5954">
        <f>(Tabell1[[#This Row],[TP]]+Tabell1[[#This Row],[TN]])/(Tabell1[[#This Row],[TP]]+Tabell1[[#This Row],[TN]]+Tabell1[[#This Row],[FP]]+Tabell1[[#This Row],[FN]])</f>
        <v>0.68108365019011408</v>
      </c>
      <c r="O5954">
        <f>Tabell1[[#This Row],[TP]]/(Tabell1[[#This Row],[TP]]+Tabell1[[#This Row],[FP]])</f>
        <v>0.68243243243243246</v>
      </c>
      <c r="P5954">
        <f>Tabell1[[#This Row],[TP]]/(Tabell1[[#This Row],[TP]]+Tabell1[[#This Row],[FN]])</f>
        <v>0.73254759746146869</v>
      </c>
      <c r="Q5954">
        <f>2*(Tabell1[[#This Row],[Recall]] * Tabell1[[#This Row],[Precision]]) / (Tabell1[[#This Row],[Recall]] + Tabell1[[#This Row],[Precision]])</f>
        <v>0.70660253607345869</v>
      </c>
      <c r="R5954">
        <v>808</v>
      </c>
      <c r="S5954">
        <v>625</v>
      </c>
      <c r="T5954">
        <v>376</v>
      </c>
      <c r="U5954">
        <v>295</v>
      </c>
    </row>
    <row r="5955" spans="1:21" x14ac:dyDescent="0.3">
      <c r="A5955" s="23" t="s">
        <v>48</v>
      </c>
      <c r="B5955" s="25" t="s">
        <v>22</v>
      </c>
      <c r="C5955" s="23" t="s">
        <v>40</v>
      </c>
      <c r="D5955" s="22" t="s">
        <v>27</v>
      </c>
      <c r="E5955" t="s">
        <v>28</v>
      </c>
      <c r="F5955" s="25" t="s">
        <v>30</v>
      </c>
      <c r="G5955" s="21" t="s">
        <v>29</v>
      </c>
      <c r="H5955" s="21" t="s">
        <v>29</v>
      </c>
      <c r="I5955" s="25" t="s">
        <v>25</v>
      </c>
      <c r="J5955" s="25" t="s">
        <v>26</v>
      </c>
      <c r="K5955" s="26">
        <v>0.36228895187377902</v>
      </c>
      <c r="L5955" s="26">
        <v>2.7893781661987301E-2</v>
      </c>
      <c r="N5955">
        <f>(Tabell1[[#This Row],[TP]]+Tabell1[[#This Row],[TN]])/(Tabell1[[#This Row],[TP]]+Tabell1[[#This Row],[TN]]+Tabell1[[#This Row],[FP]]+Tabell1[[#This Row],[FN]])</f>
        <v>0.68108365019011408</v>
      </c>
      <c r="O5955">
        <f>Tabell1[[#This Row],[TP]]/(Tabell1[[#This Row],[TP]]+Tabell1[[#This Row],[FP]])</f>
        <v>0.68305084745762712</v>
      </c>
      <c r="P5955">
        <f>Tabell1[[#This Row],[TP]]/(Tabell1[[#This Row],[TP]]+Tabell1[[#This Row],[FN]])</f>
        <v>0.73073436083408883</v>
      </c>
      <c r="Q5955">
        <f>2*(Tabell1[[#This Row],[Recall]] * Tabell1[[#This Row],[Precision]]) / (Tabell1[[#This Row],[Recall]] + Tabell1[[#This Row],[Precision]])</f>
        <v>0.70608848007008318</v>
      </c>
      <c r="R5955">
        <v>806</v>
      </c>
      <c r="S5955">
        <v>627</v>
      </c>
      <c r="T5955">
        <v>374</v>
      </c>
      <c r="U5955">
        <v>297</v>
      </c>
    </row>
    <row r="5956" spans="1:21" x14ac:dyDescent="0.3">
      <c r="A5956" s="23" t="s">
        <v>48</v>
      </c>
      <c r="B5956" s="25" t="s">
        <v>22</v>
      </c>
      <c r="C5956" s="23" t="s">
        <v>40</v>
      </c>
      <c r="D5956" s="22" t="s">
        <v>27</v>
      </c>
      <c r="E5956" t="s">
        <v>28</v>
      </c>
      <c r="F5956" s="25" t="s">
        <v>30</v>
      </c>
      <c r="G5956" s="21" t="s">
        <v>29</v>
      </c>
      <c r="H5956" s="21" t="s">
        <v>29</v>
      </c>
      <c r="I5956" s="21"/>
      <c r="J5956" s="25" t="s">
        <v>26</v>
      </c>
      <c r="K5956" s="26">
        <v>0.58178615570068304</v>
      </c>
      <c r="L5956" s="26">
        <v>2.4899005889892498E-2</v>
      </c>
      <c r="N5956">
        <f>(Tabell1[[#This Row],[TP]]+Tabell1[[#This Row],[TN]])/(Tabell1[[#This Row],[TP]]+Tabell1[[#This Row],[TN]]+Tabell1[[#This Row],[FP]]+Tabell1[[#This Row],[FN]])</f>
        <v>0.68108365019011408</v>
      </c>
      <c r="O5956">
        <f>Tabell1[[#This Row],[TP]]/(Tabell1[[#This Row],[TP]]+Tabell1[[#This Row],[FP]])</f>
        <v>0.69389587073608616</v>
      </c>
      <c r="P5956">
        <f>Tabell1[[#This Row],[TP]]/(Tabell1[[#This Row],[TP]]+Tabell1[[#This Row],[FN]])</f>
        <v>0.70081595648232098</v>
      </c>
      <c r="Q5956">
        <f>2*(Tabell1[[#This Row],[Recall]] * Tabell1[[#This Row],[Precision]]) / (Tabell1[[#This Row],[Recall]] + Tabell1[[#This Row],[Precision]])</f>
        <v>0.6973387460532251</v>
      </c>
      <c r="R5956">
        <v>773</v>
      </c>
      <c r="S5956">
        <v>660</v>
      </c>
      <c r="T5956">
        <v>341</v>
      </c>
      <c r="U5956">
        <v>330</v>
      </c>
    </row>
    <row r="5957" spans="1:21" x14ac:dyDescent="0.3">
      <c r="A5957" s="23" t="s">
        <v>48</v>
      </c>
      <c r="B5957" s="25" t="s">
        <v>22</v>
      </c>
      <c r="C5957" s="24" t="s">
        <v>38</v>
      </c>
      <c r="D5957" s="22" t="s">
        <v>27</v>
      </c>
      <c r="E5957" t="s">
        <v>28</v>
      </c>
      <c r="F5957" s="19" t="s">
        <v>21</v>
      </c>
      <c r="G5957" s="25" t="s">
        <v>26</v>
      </c>
      <c r="H5957" s="21" t="s">
        <v>29</v>
      </c>
      <c r="I5957" s="21"/>
      <c r="J5957" s="21" t="s">
        <v>29</v>
      </c>
      <c r="K5957" s="26">
        <v>8.4803819656372001E-2</v>
      </c>
      <c r="L5957" s="26">
        <v>1.4960050582885701E-2</v>
      </c>
      <c r="N5957">
        <f>(Tabell1[[#This Row],[TP]]+Tabell1[[#This Row],[TN]])/(Tabell1[[#This Row],[TP]]+Tabell1[[#This Row],[TN]]+Tabell1[[#This Row],[FP]]+Tabell1[[#This Row],[FN]])</f>
        <v>0.68013307984790872</v>
      </c>
      <c r="O5957">
        <f>Tabell1[[#This Row],[TP]]/(Tabell1[[#This Row],[TP]]+Tabell1[[#This Row],[FP]])</f>
        <v>0.63141809290953543</v>
      </c>
      <c r="P5957">
        <f>Tabell1[[#This Row],[TP]]/(Tabell1[[#This Row],[TP]]+Tabell1[[#This Row],[FN]])</f>
        <v>0.93653671804170446</v>
      </c>
      <c r="Q5957">
        <f>2*(Tabell1[[#This Row],[Recall]] * Tabell1[[#This Row],[Precision]]) / (Tabell1[[#This Row],[Recall]] + Tabell1[[#This Row],[Precision]])</f>
        <v>0.7542898868200073</v>
      </c>
      <c r="R5957">
        <v>1033</v>
      </c>
      <c r="S5957">
        <v>398</v>
      </c>
      <c r="T5957">
        <v>603</v>
      </c>
      <c r="U5957">
        <v>70</v>
      </c>
    </row>
    <row r="5958" spans="1:21" x14ac:dyDescent="0.3">
      <c r="A5958" s="23" t="s">
        <v>48</v>
      </c>
      <c r="B5958" s="25" t="s">
        <v>22</v>
      </c>
      <c r="C5958" s="24" t="s">
        <v>38</v>
      </c>
      <c r="D5958" s="22" t="s">
        <v>27</v>
      </c>
      <c r="E5958" t="s">
        <v>28</v>
      </c>
      <c r="F5958" s="19" t="s">
        <v>21</v>
      </c>
      <c r="G5958" s="21" t="s">
        <v>29</v>
      </c>
      <c r="H5958" s="21" t="s">
        <v>29</v>
      </c>
      <c r="I5958" s="21"/>
      <c r="J5958" s="21" t="s">
        <v>29</v>
      </c>
      <c r="K5958" s="26">
        <v>7.8822374343872001E-2</v>
      </c>
      <c r="L5958" s="26">
        <v>1.7951965332031201E-2</v>
      </c>
      <c r="N5958">
        <f>(Tabell1[[#This Row],[TP]]+Tabell1[[#This Row],[TN]])/(Tabell1[[#This Row],[TP]]+Tabell1[[#This Row],[TN]]+Tabell1[[#This Row],[FP]]+Tabell1[[#This Row],[FN]])</f>
        <v>0.68013307984790872</v>
      </c>
      <c r="O5958">
        <f>Tabell1[[#This Row],[TP]]/(Tabell1[[#This Row],[TP]]+Tabell1[[#This Row],[FP]])</f>
        <v>0.63141809290953543</v>
      </c>
      <c r="P5958">
        <f>Tabell1[[#This Row],[TP]]/(Tabell1[[#This Row],[TP]]+Tabell1[[#This Row],[FN]])</f>
        <v>0.93653671804170446</v>
      </c>
      <c r="Q5958">
        <f>2*(Tabell1[[#This Row],[Recall]] * Tabell1[[#This Row],[Precision]]) / (Tabell1[[#This Row],[Recall]] + Tabell1[[#This Row],[Precision]])</f>
        <v>0.7542898868200073</v>
      </c>
      <c r="R5958">
        <v>1033</v>
      </c>
      <c r="S5958">
        <v>398</v>
      </c>
      <c r="T5958">
        <v>603</v>
      </c>
      <c r="U5958">
        <v>70</v>
      </c>
    </row>
    <row r="5959" spans="1:21" x14ac:dyDescent="0.3">
      <c r="A5959" s="25" t="s">
        <v>20</v>
      </c>
      <c r="B5959" s="23" t="s">
        <v>33</v>
      </c>
      <c r="C5959" s="24" t="s">
        <v>38</v>
      </c>
      <c r="D5959" s="22" t="s">
        <v>27</v>
      </c>
      <c r="E5959" t="s">
        <v>28</v>
      </c>
      <c r="F5959" s="25" t="s">
        <v>30</v>
      </c>
      <c r="G5959" s="25" t="s">
        <v>26</v>
      </c>
      <c r="H5959" s="21" t="s">
        <v>29</v>
      </c>
      <c r="I5959" s="25" t="s">
        <v>25</v>
      </c>
      <c r="J5959" s="25" t="s">
        <v>26</v>
      </c>
      <c r="K5959" s="26">
        <v>2.8711161613464302</v>
      </c>
      <c r="L5959" s="26">
        <v>0.84478068351745605</v>
      </c>
      <c r="N5959">
        <f>(Tabell1[[#This Row],[TP]]+Tabell1[[#This Row],[TN]])/(Tabell1[[#This Row],[TP]]+Tabell1[[#This Row],[TN]]+Tabell1[[#This Row],[FP]]+Tabell1[[#This Row],[FN]])</f>
        <v>0.68013307984790872</v>
      </c>
      <c r="O5959">
        <f>Tabell1[[#This Row],[TP]]/(Tabell1[[#This Row],[TP]]+Tabell1[[#This Row],[FP]])</f>
        <v>0.66615146831530136</v>
      </c>
      <c r="P5959">
        <f>Tabell1[[#This Row],[TP]]/(Tabell1[[#This Row],[TP]]+Tabell1[[#This Row],[FN]])</f>
        <v>0.7815049864007253</v>
      </c>
      <c r="Q5959">
        <f>2*(Tabell1[[#This Row],[Recall]] * Tabell1[[#This Row],[Precision]]) / (Tabell1[[#This Row],[Recall]] + Tabell1[[#This Row],[Precision]])</f>
        <v>0.71923237380058402</v>
      </c>
      <c r="R5959">
        <v>862</v>
      </c>
      <c r="S5959">
        <v>569</v>
      </c>
      <c r="T5959">
        <v>432</v>
      </c>
      <c r="U5959">
        <v>241</v>
      </c>
    </row>
    <row r="5960" spans="1:21" x14ac:dyDescent="0.3">
      <c r="A5960" s="25" t="s">
        <v>20</v>
      </c>
      <c r="B5960" s="23" t="s">
        <v>33</v>
      </c>
      <c r="C5960" s="24" t="s">
        <v>38</v>
      </c>
      <c r="D5960" s="22" t="s">
        <v>27</v>
      </c>
      <c r="E5960" t="s">
        <v>28</v>
      </c>
      <c r="F5960" s="25" t="s">
        <v>30</v>
      </c>
      <c r="G5960" s="25" t="s">
        <v>26</v>
      </c>
      <c r="H5960" s="25" t="s">
        <v>26</v>
      </c>
      <c r="I5960" s="25" t="s">
        <v>25</v>
      </c>
      <c r="J5960" s="25" t="s">
        <v>26</v>
      </c>
      <c r="K5960" s="26">
        <v>2.9216129779815598</v>
      </c>
      <c r="L5960" s="26">
        <v>0.87370228767394997</v>
      </c>
      <c r="N5960">
        <f>(Tabell1[[#This Row],[TP]]+Tabell1[[#This Row],[TN]])/(Tabell1[[#This Row],[TP]]+Tabell1[[#This Row],[TN]]+Tabell1[[#This Row],[FP]]+Tabell1[[#This Row],[FN]])</f>
        <v>0.67965779467680609</v>
      </c>
      <c r="O5960">
        <f>Tabell1[[#This Row],[TP]]/(Tabell1[[#This Row],[TP]]+Tabell1[[#This Row],[FP]])</f>
        <v>0.66139954853273142</v>
      </c>
      <c r="P5960">
        <f>Tabell1[[#This Row],[TP]]/(Tabell1[[#This Row],[TP]]+Tabell1[[#This Row],[FN]])</f>
        <v>0.79691749773345422</v>
      </c>
      <c r="Q5960">
        <f>2*(Tabell1[[#This Row],[Recall]] * Tabell1[[#This Row],[Precision]]) / (Tabell1[[#This Row],[Recall]] + Tabell1[[#This Row],[Precision]])</f>
        <v>0.72286184210526316</v>
      </c>
      <c r="R5960">
        <v>879</v>
      </c>
      <c r="S5960">
        <v>551</v>
      </c>
      <c r="T5960">
        <v>450</v>
      </c>
      <c r="U5960">
        <v>224</v>
      </c>
    </row>
    <row r="5961" spans="1:21" x14ac:dyDescent="0.3">
      <c r="A5961" s="25" t="s">
        <v>20</v>
      </c>
      <c r="B5961" s="23" t="s">
        <v>33</v>
      </c>
      <c r="C5961" s="24" t="s">
        <v>38</v>
      </c>
      <c r="D5961" s="22" t="s">
        <v>27</v>
      </c>
      <c r="E5961" t="s">
        <v>28</v>
      </c>
      <c r="F5961" s="19" t="s">
        <v>21</v>
      </c>
      <c r="G5961" s="25" t="s">
        <v>26</v>
      </c>
      <c r="H5961" s="25" t="s">
        <v>26</v>
      </c>
      <c r="I5961" s="25" t="s">
        <v>25</v>
      </c>
      <c r="J5961" s="21" t="s">
        <v>29</v>
      </c>
      <c r="K5961" s="26">
        <v>1.68856477737426</v>
      </c>
      <c r="L5961" s="26">
        <v>0.51342177391052202</v>
      </c>
      <c r="N5961">
        <f>(Tabell1[[#This Row],[TP]]+Tabell1[[#This Row],[TN]])/(Tabell1[[#This Row],[TP]]+Tabell1[[#This Row],[TN]]+Tabell1[[#This Row],[FP]]+Tabell1[[#This Row],[FN]])</f>
        <v>0.67965779467680609</v>
      </c>
      <c r="O5961">
        <f>Tabell1[[#This Row],[TP]]/(Tabell1[[#This Row],[TP]]+Tabell1[[#This Row],[FP]])</f>
        <v>0.66744730679156905</v>
      </c>
      <c r="P5961">
        <f>Tabell1[[#This Row],[TP]]/(Tabell1[[#This Row],[TP]]+Tabell1[[#This Row],[FN]])</f>
        <v>0.77515865820489571</v>
      </c>
      <c r="Q5961">
        <f>2*(Tabell1[[#This Row],[Recall]] * Tabell1[[#This Row],[Precision]]) / (Tabell1[[#This Row],[Recall]] + Tabell1[[#This Row],[Precision]])</f>
        <v>0.71728187919463071</v>
      </c>
      <c r="R5961">
        <v>855</v>
      </c>
      <c r="S5961">
        <v>575</v>
      </c>
      <c r="T5961">
        <v>426</v>
      </c>
      <c r="U5961">
        <v>248</v>
      </c>
    </row>
    <row r="5962" spans="1:21" x14ac:dyDescent="0.3">
      <c r="A5962" s="25" t="s">
        <v>20</v>
      </c>
      <c r="B5962" s="25" t="s">
        <v>22</v>
      </c>
      <c r="C5962" s="24" t="s">
        <v>38</v>
      </c>
      <c r="D5962" s="22" t="s">
        <v>27</v>
      </c>
      <c r="E5962" t="s">
        <v>28</v>
      </c>
      <c r="F5962" s="19" t="s">
        <v>21</v>
      </c>
      <c r="G5962" s="21" t="s">
        <v>29</v>
      </c>
      <c r="H5962" s="21" t="s">
        <v>29</v>
      </c>
      <c r="I5962" s="25" t="s">
        <v>25</v>
      </c>
      <c r="J5962" s="25" t="s">
        <v>26</v>
      </c>
      <c r="K5962" s="26">
        <v>1.4418017864227199</v>
      </c>
      <c r="L5962" s="26">
        <v>0.333225488662719</v>
      </c>
      <c r="N5962">
        <f>(Tabell1[[#This Row],[TP]]+Tabell1[[#This Row],[TN]])/(Tabell1[[#This Row],[TP]]+Tabell1[[#This Row],[TN]]+Tabell1[[#This Row],[FP]]+Tabell1[[#This Row],[FN]])</f>
        <v>0.67965779467680609</v>
      </c>
      <c r="O5962">
        <f>Tabell1[[#This Row],[TP]]/(Tabell1[[#This Row],[TP]]+Tabell1[[#This Row],[FP]])</f>
        <v>0.66849960722702273</v>
      </c>
      <c r="P5962">
        <f>Tabell1[[#This Row],[TP]]/(Tabell1[[#This Row],[TP]]+Tabell1[[#This Row],[FN]])</f>
        <v>0.77153218495013598</v>
      </c>
      <c r="Q5962">
        <f>2*(Tabell1[[#This Row],[Recall]] * Tabell1[[#This Row],[Precision]]) / (Tabell1[[#This Row],[Recall]] + Tabell1[[#This Row],[Precision]])</f>
        <v>0.71632996632996615</v>
      </c>
      <c r="R5962">
        <v>851</v>
      </c>
      <c r="S5962">
        <v>579</v>
      </c>
      <c r="T5962">
        <v>422</v>
      </c>
      <c r="U5962">
        <v>252</v>
      </c>
    </row>
    <row r="5963" spans="1:21" x14ac:dyDescent="0.3">
      <c r="A5963" s="23" t="s">
        <v>48</v>
      </c>
      <c r="B5963" s="25" t="s">
        <v>22</v>
      </c>
      <c r="C5963" s="23" t="s">
        <v>40</v>
      </c>
      <c r="D5963" s="22" t="s">
        <v>27</v>
      </c>
      <c r="E5963" t="s">
        <v>28</v>
      </c>
      <c r="F5963" s="19" t="s">
        <v>21</v>
      </c>
      <c r="G5963" s="25" t="s">
        <v>26</v>
      </c>
      <c r="H5963" s="21" t="s">
        <v>29</v>
      </c>
      <c r="I5963" s="25" t="s">
        <v>25</v>
      </c>
      <c r="J5963" s="21" t="s">
        <v>29</v>
      </c>
      <c r="K5963" s="26">
        <v>0.13772082328796301</v>
      </c>
      <c r="L5963" s="26">
        <v>1.85468196868896E-2</v>
      </c>
      <c r="N5963">
        <f>(Tabell1[[#This Row],[TP]]+Tabell1[[#This Row],[TN]])/(Tabell1[[#This Row],[TP]]+Tabell1[[#This Row],[TN]]+Tabell1[[#This Row],[FP]]+Tabell1[[#This Row],[FN]])</f>
        <v>0.67965779467680609</v>
      </c>
      <c r="O5963">
        <f>Tabell1[[#This Row],[TP]]/(Tabell1[[#This Row],[TP]]+Tabell1[[#This Row],[FP]])</f>
        <v>0.67396593673965932</v>
      </c>
      <c r="P5963">
        <f>Tabell1[[#This Row],[TP]]/(Tabell1[[#This Row],[TP]]+Tabell1[[#This Row],[FN]])</f>
        <v>0.75339981867633721</v>
      </c>
      <c r="Q5963">
        <f>2*(Tabell1[[#This Row],[Recall]] * Tabell1[[#This Row],[Precision]]) / (Tabell1[[#This Row],[Recall]] + Tabell1[[#This Row],[Precision]])</f>
        <v>0.71147260273972601</v>
      </c>
      <c r="R5963">
        <v>831</v>
      </c>
      <c r="S5963">
        <v>599</v>
      </c>
      <c r="T5963">
        <v>402</v>
      </c>
      <c r="U5963">
        <v>272</v>
      </c>
    </row>
    <row r="5964" spans="1:21" x14ac:dyDescent="0.3">
      <c r="A5964" s="21" t="s">
        <v>31</v>
      </c>
      <c r="B5964" s="21" t="s">
        <v>32</v>
      </c>
      <c r="C5964" s="24" t="s">
        <v>38</v>
      </c>
      <c r="D5964" s="22" t="s">
        <v>27</v>
      </c>
      <c r="E5964" t="s">
        <v>28</v>
      </c>
      <c r="F5964" s="19" t="s">
        <v>21</v>
      </c>
      <c r="G5964" s="25" t="s">
        <v>26</v>
      </c>
      <c r="H5964" s="25" t="s">
        <v>26</v>
      </c>
      <c r="I5964" s="25" t="s">
        <v>25</v>
      </c>
      <c r="J5964" s="25" t="s">
        <v>26</v>
      </c>
      <c r="K5964" s="26">
        <v>2.40144491195678</v>
      </c>
      <c r="L5964" s="26">
        <v>0.16456294059753401</v>
      </c>
      <c r="N5964">
        <f>(Tabell1[[#This Row],[TP]]+Tabell1[[#This Row],[TN]])/(Tabell1[[#This Row],[TP]]+Tabell1[[#This Row],[TN]]+Tabell1[[#This Row],[FP]]+Tabell1[[#This Row],[FN]])</f>
        <v>0.67918250950570347</v>
      </c>
      <c r="O5964">
        <f>Tabell1[[#This Row],[TP]]/(Tabell1[[#This Row],[TP]]+Tabell1[[#This Row],[FP]])</f>
        <v>0.63914174252275679</v>
      </c>
      <c r="P5964">
        <f>Tabell1[[#This Row],[TP]]/(Tabell1[[#This Row],[TP]]+Tabell1[[#This Row],[FN]])</f>
        <v>0.89120580235720759</v>
      </c>
      <c r="Q5964">
        <f>2*(Tabell1[[#This Row],[Recall]] * Tabell1[[#This Row],[Precision]]) / (Tabell1[[#This Row],[Recall]] + Tabell1[[#This Row],[Precision]])</f>
        <v>0.74441499432033309</v>
      </c>
      <c r="R5964">
        <v>983</v>
      </c>
      <c r="S5964">
        <v>446</v>
      </c>
      <c r="T5964">
        <v>555</v>
      </c>
      <c r="U5964">
        <v>120</v>
      </c>
    </row>
    <row r="5965" spans="1:21" x14ac:dyDescent="0.3">
      <c r="A5965" s="25" t="s">
        <v>20</v>
      </c>
      <c r="B5965" s="25" t="s">
        <v>22</v>
      </c>
      <c r="C5965" s="24" t="s">
        <v>38</v>
      </c>
      <c r="D5965" s="22" t="s">
        <v>27</v>
      </c>
      <c r="E5965" t="s">
        <v>28</v>
      </c>
      <c r="F5965" s="19" t="s">
        <v>21</v>
      </c>
      <c r="G5965" s="21" t="s">
        <v>29</v>
      </c>
      <c r="H5965" s="25" t="s">
        <v>26</v>
      </c>
      <c r="I5965" s="25" t="s">
        <v>25</v>
      </c>
      <c r="J5965" s="25" t="s">
        <v>26</v>
      </c>
      <c r="K5965" s="26">
        <v>1.4780952930450399</v>
      </c>
      <c r="L5965" s="26">
        <v>0.32712817192077598</v>
      </c>
      <c r="N5965">
        <f>(Tabell1[[#This Row],[TP]]+Tabell1[[#This Row],[TN]])/(Tabell1[[#This Row],[TP]]+Tabell1[[#This Row],[TN]]+Tabell1[[#This Row],[FP]]+Tabell1[[#This Row],[FN]])</f>
        <v>0.67918250950570347</v>
      </c>
      <c r="O5965">
        <f>Tabell1[[#This Row],[TP]]/(Tabell1[[#This Row],[TP]]+Tabell1[[#This Row],[FP]])</f>
        <v>0.66066066066066065</v>
      </c>
      <c r="P5965">
        <f>Tabell1[[#This Row],[TP]]/(Tabell1[[#This Row],[TP]]+Tabell1[[#This Row],[FN]])</f>
        <v>0.79782411604714421</v>
      </c>
      <c r="Q5965">
        <f>2*(Tabell1[[#This Row],[Recall]] * Tabell1[[#This Row],[Precision]]) / (Tabell1[[#This Row],[Recall]] + Tabell1[[#This Row],[Precision]])</f>
        <v>0.72279260780287469</v>
      </c>
      <c r="R5965">
        <v>880</v>
      </c>
      <c r="S5965">
        <v>549</v>
      </c>
      <c r="T5965">
        <v>452</v>
      </c>
      <c r="U5965">
        <v>223</v>
      </c>
    </row>
    <row r="5966" spans="1:21" x14ac:dyDescent="0.3">
      <c r="A5966" s="23" t="s">
        <v>48</v>
      </c>
      <c r="B5966" s="25" t="s">
        <v>22</v>
      </c>
      <c r="C5966" s="23" t="s">
        <v>40</v>
      </c>
      <c r="D5966" s="22" t="s">
        <v>27</v>
      </c>
      <c r="E5966" t="s">
        <v>28</v>
      </c>
      <c r="F5966" s="19" t="s">
        <v>21</v>
      </c>
      <c r="G5966" s="21" t="s">
        <v>29</v>
      </c>
      <c r="H5966" s="21" t="s">
        <v>29</v>
      </c>
      <c r="I5966" s="25" t="s">
        <v>25</v>
      </c>
      <c r="J5966" s="21" t="s">
        <v>29</v>
      </c>
      <c r="K5966" s="26">
        <v>0.13862991333007799</v>
      </c>
      <c r="L5966" s="26">
        <v>1.49283409118652E-2</v>
      </c>
      <c r="N5966">
        <f>(Tabell1[[#This Row],[TP]]+Tabell1[[#This Row],[TN]])/(Tabell1[[#This Row],[TP]]+Tabell1[[#This Row],[TN]]+Tabell1[[#This Row],[FP]]+Tabell1[[#This Row],[FN]])</f>
        <v>0.67918250950570347</v>
      </c>
      <c r="O5966">
        <f>Tabell1[[#This Row],[TP]]/(Tabell1[[#This Row],[TP]]+Tabell1[[#This Row],[FP]])</f>
        <v>0.67627677100494232</v>
      </c>
      <c r="P5966">
        <f>Tabell1[[#This Row],[TP]]/(Tabell1[[#This Row],[TP]]+Tabell1[[#This Row],[FN]])</f>
        <v>0.74433363553943788</v>
      </c>
      <c r="Q5966">
        <f>2*(Tabell1[[#This Row],[Recall]] * Tabell1[[#This Row],[Precision]]) / (Tabell1[[#This Row],[Recall]] + Tabell1[[#This Row],[Precision]])</f>
        <v>0.70867501078981432</v>
      </c>
      <c r="R5966">
        <v>821</v>
      </c>
      <c r="S5966">
        <v>608</v>
      </c>
      <c r="T5966">
        <v>393</v>
      </c>
      <c r="U5966">
        <v>282</v>
      </c>
    </row>
    <row r="5967" spans="1:21" x14ac:dyDescent="0.3">
      <c r="A5967" s="23" t="s">
        <v>48</v>
      </c>
      <c r="B5967" s="25" t="s">
        <v>22</v>
      </c>
      <c r="C5967" s="23" t="s">
        <v>40</v>
      </c>
      <c r="D5967" s="22" t="s">
        <v>27</v>
      </c>
      <c r="E5967" t="s">
        <v>28</v>
      </c>
      <c r="F5967" s="19" t="s">
        <v>21</v>
      </c>
      <c r="G5967" s="21" t="s">
        <v>29</v>
      </c>
      <c r="H5967" s="21" t="s">
        <v>29</v>
      </c>
      <c r="I5967" s="21"/>
      <c r="J5967" s="25" t="s">
        <v>26</v>
      </c>
      <c r="K5967" s="26">
        <v>0.148634433746337</v>
      </c>
      <c r="L5967" s="26">
        <v>1.3932704925537101E-2</v>
      </c>
      <c r="N5967">
        <f>(Tabell1[[#This Row],[TP]]+Tabell1[[#This Row],[TN]])/(Tabell1[[#This Row],[TP]]+Tabell1[[#This Row],[TN]]+Tabell1[[#This Row],[FP]]+Tabell1[[#This Row],[FN]])</f>
        <v>0.67918250950570347</v>
      </c>
      <c r="O5967">
        <f>Tabell1[[#This Row],[TP]]/(Tabell1[[#This Row],[TP]]+Tabell1[[#This Row],[FP]])</f>
        <v>0.67803660565723789</v>
      </c>
      <c r="P5967">
        <f>Tabell1[[#This Row],[TP]]/(Tabell1[[#This Row],[TP]]+Tabell1[[#This Row],[FN]])</f>
        <v>0.73889392565729828</v>
      </c>
      <c r="Q5967">
        <f>2*(Tabell1[[#This Row],[Recall]] * Tabell1[[#This Row],[Precision]]) / (Tabell1[[#This Row],[Recall]] + Tabell1[[#This Row],[Precision]])</f>
        <v>0.70715835140997829</v>
      </c>
      <c r="R5967">
        <v>815</v>
      </c>
      <c r="S5967">
        <v>614</v>
      </c>
      <c r="T5967">
        <v>387</v>
      </c>
      <c r="U5967">
        <v>288</v>
      </c>
    </row>
    <row r="5968" spans="1:21" x14ac:dyDescent="0.3">
      <c r="A5968" s="23" t="s">
        <v>48</v>
      </c>
      <c r="B5968" s="25" t="s">
        <v>22</v>
      </c>
      <c r="C5968" s="23" t="s">
        <v>40</v>
      </c>
      <c r="D5968" s="22" t="s">
        <v>27</v>
      </c>
      <c r="E5968" t="s">
        <v>28</v>
      </c>
      <c r="F5968" s="19" t="s">
        <v>21</v>
      </c>
      <c r="G5968" s="21" t="s">
        <v>29</v>
      </c>
      <c r="H5968" s="21" t="s">
        <v>29</v>
      </c>
      <c r="I5968" s="21"/>
      <c r="J5968" s="21" t="s">
        <v>29</v>
      </c>
      <c r="K5968" s="26">
        <v>0.15660977363586401</v>
      </c>
      <c r="L5968" s="26">
        <v>1.29642486572265E-2</v>
      </c>
      <c r="N5968">
        <f>(Tabell1[[#This Row],[TP]]+Tabell1[[#This Row],[TN]])/(Tabell1[[#This Row],[TP]]+Tabell1[[#This Row],[TN]]+Tabell1[[#This Row],[FP]]+Tabell1[[#This Row],[FN]])</f>
        <v>0.67918250950570347</v>
      </c>
      <c r="O5968">
        <f>Tabell1[[#This Row],[TP]]/(Tabell1[[#This Row],[TP]]+Tabell1[[#This Row],[FP]])</f>
        <v>0.67863105175292149</v>
      </c>
      <c r="P5968">
        <f>Tabell1[[#This Row],[TP]]/(Tabell1[[#This Row],[TP]]+Tabell1[[#This Row],[FN]])</f>
        <v>0.73708068902991841</v>
      </c>
      <c r="Q5968">
        <f>2*(Tabell1[[#This Row],[Recall]] * Tabell1[[#This Row],[Precision]]) / (Tabell1[[#This Row],[Recall]] + Tabell1[[#This Row],[Precision]])</f>
        <v>0.70664928292046925</v>
      </c>
      <c r="R5968">
        <v>813</v>
      </c>
      <c r="S5968">
        <v>616</v>
      </c>
      <c r="T5968">
        <v>385</v>
      </c>
      <c r="U5968">
        <v>290</v>
      </c>
    </row>
    <row r="5969" spans="1:21" x14ac:dyDescent="0.3">
      <c r="A5969" s="23" t="s">
        <v>48</v>
      </c>
      <c r="B5969" s="25" t="s">
        <v>22</v>
      </c>
      <c r="C5969" s="24" t="s">
        <v>38</v>
      </c>
      <c r="D5969" s="22" t="s">
        <v>27</v>
      </c>
      <c r="E5969" t="s">
        <v>28</v>
      </c>
      <c r="F5969" s="19" t="s">
        <v>21</v>
      </c>
      <c r="G5969" s="21" t="s">
        <v>29</v>
      </c>
      <c r="H5969" s="21" t="s">
        <v>29</v>
      </c>
      <c r="I5969" s="21"/>
      <c r="J5969" s="25" t="s">
        <v>26</v>
      </c>
      <c r="K5969" s="26">
        <v>8.2821846008300698E-2</v>
      </c>
      <c r="L5969" s="26">
        <v>1.3962984085082999E-2</v>
      </c>
      <c r="N5969">
        <f>(Tabell1[[#This Row],[TP]]+Tabell1[[#This Row],[TN]])/(Tabell1[[#This Row],[TP]]+Tabell1[[#This Row],[TN]]+Tabell1[[#This Row],[FP]]+Tabell1[[#This Row],[FN]])</f>
        <v>0.67870722433460073</v>
      </c>
      <c r="O5969">
        <f>Tabell1[[#This Row],[TP]]/(Tabell1[[#This Row],[TP]]+Tabell1[[#This Row],[FP]])</f>
        <v>0.62994522215459525</v>
      </c>
      <c r="P5969">
        <f>Tabell1[[#This Row],[TP]]/(Tabell1[[#This Row],[TP]]+Tabell1[[#This Row],[FN]])</f>
        <v>0.93834995466908433</v>
      </c>
      <c r="Q5969">
        <f>2*(Tabell1[[#This Row],[Recall]] * Tabell1[[#This Row],[Precision]]) / (Tabell1[[#This Row],[Recall]] + Tabell1[[#This Row],[Precision]])</f>
        <v>0.75382374362709392</v>
      </c>
      <c r="R5969">
        <v>1035</v>
      </c>
      <c r="S5969">
        <v>393</v>
      </c>
      <c r="T5969">
        <v>608</v>
      </c>
      <c r="U5969">
        <v>68</v>
      </c>
    </row>
    <row r="5970" spans="1:21" x14ac:dyDescent="0.3">
      <c r="A5970" s="23" t="s">
        <v>48</v>
      </c>
      <c r="B5970" s="25" t="s">
        <v>22</v>
      </c>
      <c r="C5970" s="24" t="s">
        <v>38</v>
      </c>
      <c r="D5970" s="22" t="s">
        <v>27</v>
      </c>
      <c r="E5970" t="s">
        <v>28</v>
      </c>
      <c r="F5970" s="19" t="s">
        <v>21</v>
      </c>
      <c r="G5970" s="25" t="s">
        <v>26</v>
      </c>
      <c r="H5970" s="21" t="s">
        <v>29</v>
      </c>
      <c r="I5970" s="21"/>
      <c r="J5970" s="25" t="s">
        <v>26</v>
      </c>
      <c r="K5970" s="26">
        <v>8.2810401916503906E-2</v>
      </c>
      <c r="L5970" s="26">
        <v>1.9946813583373999E-2</v>
      </c>
      <c r="N5970">
        <f>(Tabell1[[#This Row],[TP]]+Tabell1[[#This Row],[TN]])/(Tabell1[[#This Row],[TP]]+Tabell1[[#This Row],[TN]]+Tabell1[[#This Row],[FP]]+Tabell1[[#This Row],[FN]])</f>
        <v>0.67870722433460073</v>
      </c>
      <c r="O5970">
        <f>Tabell1[[#This Row],[TP]]/(Tabell1[[#This Row],[TP]]+Tabell1[[#This Row],[FP]])</f>
        <v>0.62994522215459525</v>
      </c>
      <c r="P5970">
        <f>Tabell1[[#This Row],[TP]]/(Tabell1[[#This Row],[TP]]+Tabell1[[#This Row],[FN]])</f>
        <v>0.93834995466908433</v>
      </c>
      <c r="Q5970">
        <f>2*(Tabell1[[#This Row],[Recall]] * Tabell1[[#This Row],[Precision]]) / (Tabell1[[#This Row],[Recall]] + Tabell1[[#This Row],[Precision]])</f>
        <v>0.75382374362709392</v>
      </c>
      <c r="R5970">
        <v>1035</v>
      </c>
      <c r="S5970">
        <v>393</v>
      </c>
      <c r="T5970">
        <v>608</v>
      </c>
      <c r="U5970">
        <v>68</v>
      </c>
    </row>
    <row r="5971" spans="1:21" x14ac:dyDescent="0.3">
      <c r="A5971" s="21" t="s">
        <v>31</v>
      </c>
      <c r="B5971" s="23" t="s">
        <v>33</v>
      </c>
      <c r="C5971" s="23" t="s">
        <v>40</v>
      </c>
      <c r="D5971" s="22" t="s">
        <v>27</v>
      </c>
      <c r="E5971" t="s">
        <v>28</v>
      </c>
      <c r="F5971" s="25" t="s">
        <v>30</v>
      </c>
      <c r="G5971" s="25" t="s">
        <v>26</v>
      </c>
      <c r="H5971" s="25" t="s">
        <v>26</v>
      </c>
      <c r="I5971" s="25" t="s">
        <v>25</v>
      </c>
      <c r="J5971" s="25" t="s">
        <v>26</v>
      </c>
      <c r="K5971" s="26">
        <v>230.28547644615099</v>
      </c>
      <c r="L5971" s="26">
        <v>1.46140360832214</v>
      </c>
      <c r="N5971">
        <f>(Tabell1[[#This Row],[TP]]+Tabell1[[#This Row],[TN]])/(Tabell1[[#This Row],[TP]]+Tabell1[[#This Row],[TN]]+Tabell1[[#This Row],[FP]]+Tabell1[[#This Row],[FN]])</f>
        <v>0.67870722433460073</v>
      </c>
      <c r="O5971">
        <f>Tabell1[[#This Row],[TP]]/(Tabell1[[#This Row],[TP]]+Tabell1[[#This Row],[FP]])</f>
        <v>0.63694676074406675</v>
      </c>
      <c r="P5971">
        <f>Tabell1[[#This Row],[TP]]/(Tabell1[[#This Row],[TP]]+Tabell1[[#This Row],[FN]])</f>
        <v>0.90027198549410703</v>
      </c>
      <c r="Q5971">
        <f>2*(Tabell1[[#This Row],[Recall]] * Tabell1[[#This Row],[Precision]]) / (Tabell1[[#This Row],[Recall]] + Tabell1[[#This Row],[Precision]])</f>
        <v>0.74605559729526683</v>
      </c>
      <c r="R5971">
        <v>993</v>
      </c>
      <c r="S5971">
        <v>435</v>
      </c>
      <c r="T5971">
        <v>566</v>
      </c>
      <c r="U5971">
        <v>110</v>
      </c>
    </row>
    <row r="5972" spans="1:21" x14ac:dyDescent="0.3">
      <c r="A5972" s="21" t="s">
        <v>31</v>
      </c>
      <c r="B5972" s="23" t="s">
        <v>33</v>
      </c>
      <c r="C5972" s="23" t="s">
        <v>40</v>
      </c>
      <c r="D5972" s="22" t="s">
        <v>27</v>
      </c>
      <c r="E5972" t="s">
        <v>28</v>
      </c>
      <c r="F5972" s="25" t="s">
        <v>30</v>
      </c>
      <c r="G5972" s="25" t="s">
        <v>26</v>
      </c>
      <c r="H5972" s="25" t="s">
        <v>26</v>
      </c>
      <c r="I5972" s="25" t="s">
        <v>25</v>
      </c>
      <c r="J5972" s="21" t="s">
        <v>29</v>
      </c>
      <c r="K5972" s="26">
        <v>47.583395004272397</v>
      </c>
      <c r="L5972" s="26">
        <v>0.329807758331298</v>
      </c>
      <c r="N5972">
        <f>(Tabell1[[#This Row],[TP]]+Tabell1[[#This Row],[TN]])/(Tabell1[[#This Row],[TP]]+Tabell1[[#This Row],[TN]]+Tabell1[[#This Row],[FP]]+Tabell1[[#This Row],[FN]])</f>
        <v>0.67870722433460073</v>
      </c>
      <c r="O5972">
        <f>Tabell1[[#This Row],[TP]]/(Tabell1[[#This Row],[TP]]+Tabell1[[#This Row],[FP]])</f>
        <v>0.6403681788297173</v>
      </c>
      <c r="P5972">
        <f>Tabell1[[#This Row],[TP]]/(Tabell1[[#This Row],[TP]]+Tabell1[[#This Row],[FN]])</f>
        <v>0.88304623753399814</v>
      </c>
      <c r="Q5972">
        <f>2*(Tabell1[[#This Row],[Recall]] * Tabell1[[#This Row],[Precision]]) / (Tabell1[[#This Row],[Recall]] + Tabell1[[#This Row],[Precision]])</f>
        <v>0.74237804878048785</v>
      </c>
      <c r="R5972">
        <v>974</v>
      </c>
      <c r="S5972">
        <v>454</v>
      </c>
      <c r="T5972">
        <v>547</v>
      </c>
      <c r="U5972">
        <v>129</v>
      </c>
    </row>
    <row r="5973" spans="1:21" x14ac:dyDescent="0.3">
      <c r="A5973" s="23" t="s">
        <v>48</v>
      </c>
      <c r="B5973" s="25" t="s">
        <v>22</v>
      </c>
      <c r="C5973" s="23" t="s">
        <v>40</v>
      </c>
      <c r="D5973" s="22" t="s">
        <v>27</v>
      </c>
      <c r="E5973" t="s">
        <v>28</v>
      </c>
      <c r="F5973" s="19" t="s">
        <v>21</v>
      </c>
      <c r="G5973" s="25" t="s">
        <v>26</v>
      </c>
      <c r="H5973" s="21" t="s">
        <v>29</v>
      </c>
      <c r="I5973" s="21"/>
      <c r="J5973" s="21" t="s">
        <v>29</v>
      </c>
      <c r="K5973" s="26">
        <v>0.14956998825073201</v>
      </c>
      <c r="L5973" s="26">
        <v>2.1942138671875E-2</v>
      </c>
      <c r="N5973">
        <f>(Tabell1[[#This Row],[TP]]+Tabell1[[#This Row],[TN]])/(Tabell1[[#This Row],[TP]]+Tabell1[[#This Row],[TN]]+Tabell1[[#This Row],[FP]]+Tabell1[[#This Row],[FN]])</f>
        <v>0.67870722433460073</v>
      </c>
      <c r="O5973">
        <f>Tabell1[[#This Row],[TP]]/(Tabell1[[#This Row],[TP]]+Tabell1[[#This Row],[FP]])</f>
        <v>0.67630057803468213</v>
      </c>
      <c r="P5973">
        <f>Tabell1[[#This Row],[TP]]/(Tabell1[[#This Row],[TP]]+Tabell1[[#This Row],[FN]])</f>
        <v>0.74252039891205801</v>
      </c>
      <c r="Q5973">
        <f>2*(Tabell1[[#This Row],[Recall]] * Tabell1[[#This Row],[Precision]]) / (Tabell1[[#This Row],[Recall]] + Tabell1[[#This Row],[Precision]])</f>
        <v>0.7078651685393258</v>
      </c>
      <c r="R5973">
        <v>819</v>
      </c>
      <c r="S5973">
        <v>609</v>
      </c>
      <c r="T5973">
        <v>392</v>
      </c>
      <c r="U5973">
        <v>284</v>
      </c>
    </row>
    <row r="5974" spans="1:21" x14ac:dyDescent="0.3">
      <c r="A5974" s="23" t="s">
        <v>48</v>
      </c>
      <c r="B5974" s="25" t="s">
        <v>22</v>
      </c>
      <c r="C5974" s="24" t="s">
        <v>38</v>
      </c>
      <c r="D5974" s="22" t="s">
        <v>27</v>
      </c>
      <c r="E5974" t="s">
        <v>28</v>
      </c>
      <c r="F5974" s="19" t="s">
        <v>21</v>
      </c>
      <c r="G5974" s="25" t="s">
        <v>26</v>
      </c>
      <c r="H5974" s="21" t="s">
        <v>29</v>
      </c>
      <c r="I5974" s="25" t="s">
        <v>25</v>
      </c>
      <c r="J5974" s="21" t="s">
        <v>29</v>
      </c>
      <c r="K5974" s="26">
        <v>8.6773633956909096E-2</v>
      </c>
      <c r="L5974" s="26">
        <v>2.0943641662597601E-2</v>
      </c>
      <c r="N5974">
        <f>(Tabell1[[#This Row],[TP]]+Tabell1[[#This Row],[TN]])/(Tabell1[[#This Row],[TP]]+Tabell1[[#This Row],[TN]]+Tabell1[[#This Row],[FP]]+Tabell1[[#This Row],[FN]])</f>
        <v>0.67823193916349811</v>
      </c>
      <c r="O5974">
        <f>Tabell1[[#This Row],[TP]]/(Tabell1[[#This Row],[TP]]+Tabell1[[#This Row],[FP]])</f>
        <v>0.63099630996309963</v>
      </c>
      <c r="P5974">
        <f>Tabell1[[#This Row],[TP]]/(Tabell1[[#This Row],[TP]]+Tabell1[[#This Row],[FN]])</f>
        <v>0.93019038984587488</v>
      </c>
      <c r="Q5974">
        <f>2*(Tabell1[[#This Row],[Recall]] * Tabell1[[#This Row],[Precision]]) / (Tabell1[[#This Row],[Recall]] + Tabell1[[#This Row],[Precision]])</f>
        <v>0.75192378160498352</v>
      </c>
      <c r="R5974">
        <v>1026</v>
      </c>
      <c r="S5974">
        <v>401</v>
      </c>
      <c r="T5974">
        <v>600</v>
      </c>
      <c r="U5974">
        <v>77</v>
      </c>
    </row>
    <row r="5975" spans="1:21" x14ac:dyDescent="0.3">
      <c r="A5975" s="23" t="s">
        <v>48</v>
      </c>
      <c r="B5975" s="25" t="s">
        <v>22</v>
      </c>
      <c r="C5975" s="24" t="s">
        <v>38</v>
      </c>
      <c r="D5975" s="22" t="s">
        <v>27</v>
      </c>
      <c r="E5975" t="s">
        <v>28</v>
      </c>
      <c r="F5975" s="19" t="s">
        <v>21</v>
      </c>
      <c r="G5975" s="21" t="s">
        <v>29</v>
      </c>
      <c r="H5975" s="21" t="s">
        <v>29</v>
      </c>
      <c r="I5975" s="25" t="s">
        <v>25</v>
      </c>
      <c r="J5975" s="21" t="s">
        <v>29</v>
      </c>
      <c r="K5975" s="26">
        <v>8.1815958023071206E-2</v>
      </c>
      <c r="L5975" s="26">
        <v>1.9946336746215799E-2</v>
      </c>
      <c r="N5975">
        <f>(Tabell1[[#This Row],[TP]]+Tabell1[[#This Row],[TN]])/(Tabell1[[#This Row],[TP]]+Tabell1[[#This Row],[TN]]+Tabell1[[#This Row],[FP]]+Tabell1[[#This Row],[FN]])</f>
        <v>0.67823193916349811</v>
      </c>
      <c r="O5975">
        <f>Tabell1[[#This Row],[TP]]/(Tabell1[[#This Row],[TP]]+Tabell1[[#This Row],[FP]])</f>
        <v>0.63099630996309963</v>
      </c>
      <c r="P5975">
        <f>Tabell1[[#This Row],[TP]]/(Tabell1[[#This Row],[TP]]+Tabell1[[#This Row],[FN]])</f>
        <v>0.93019038984587488</v>
      </c>
      <c r="Q5975">
        <f>2*(Tabell1[[#This Row],[Recall]] * Tabell1[[#This Row],[Precision]]) / (Tabell1[[#This Row],[Recall]] + Tabell1[[#This Row],[Precision]])</f>
        <v>0.75192378160498352</v>
      </c>
      <c r="R5975">
        <v>1026</v>
      </c>
      <c r="S5975">
        <v>401</v>
      </c>
      <c r="T5975">
        <v>600</v>
      </c>
      <c r="U5975">
        <v>77</v>
      </c>
    </row>
    <row r="5976" spans="1:21" x14ac:dyDescent="0.3">
      <c r="A5976" s="23" t="s">
        <v>48</v>
      </c>
      <c r="B5976" s="25" t="s">
        <v>22</v>
      </c>
      <c r="C5976" s="23" t="s">
        <v>40</v>
      </c>
      <c r="D5976" s="22" t="s">
        <v>27</v>
      </c>
      <c r="E5976" t="s">
        <v>28</v>
      </c>
      <c r="F5976" s="19" t="s">
        <v>21</v>
      </c>
      <c r="G5976" s="25" t="s">
        <v>26</v>
      </c>
      <c r="H5976" s="21" t="s">
        <v>29</v>
      </c>
      <c r="I5976" s="25" t="s">
        <v>25</v>
      </c>
      <c r="J5976" s="25" t="s">
        <v>26</v>
      </c>
      <c r="K5976" s="26">
        <v>0.13361096382141099</v>
      </c>
      <c r="L5976" s="26">
        <v>1.6955375671386701E-2</v>
      </c>
      <c r="N5976">
        <f>(Tabell1[[#This Row],[TP]]+Tabell1[[#This Row],[TN]])/(Tabell1[[#This Row],[TP]]+Tabell1[[#This Row],[TN]]+Tabell1[[#This Row],[FP]]+Tabell1[[#This Row],[FN]])</f>
        <v>0.67823193916349811</v>
      </c>
      <c r="O5976">
        <f>Tabell1[[#This Row],[TP]]/(Tabell1[[#This Row],[TP]]+Tabell1[[#This Row],[FP]])</f>
        <v>0.67260940032414906</v>
      </c>
      <c r="P5976">
        <f>Tabell1[[#This Row],[TP]]/(Tabell1[[#This Row],[TP]]+Tabell1[[#This Row],[FN]])</f>
        <v>0.75249320036264733</v>
      </c>
      <c r="Q5976">
        <f>2*(Tabell1[[#This Row],[Recall]] * Tabell1[[#This Row],[Precision]]) / (Tabell1[[#This Row],[Recall]] + Tabell1[[#This Row],[Precision]])</f>
        <v>0.71031236628155747</v>
      </c>
      <c r="R5976">
        <v>830</v>
      </c>
      <c r="S5976">
        <v>597</v>
      </c>
      <c r="T5976">
        <v>404</v>
      </c>
      <c r="U5976">
        <v>273</v>
      </c>
    </row>
    <row r="5977" spans="1:21" x14ac:dyDescent="0.3">
      <c r="A5977" s="23" t="s">
        <v>48</v>
      </c>
      <c r="B5977" s="25" t="s">
        <v>22</v>
      </c>
      <c r="C5977" s="24" t="s">
        <v>38</v>
      </c>
      <c r="D5977" s="22" t="s">
        <v>27</v>
      </c>
      <c r="E5977" t="s">
        <v>28</v>
      </c>
      <c r="F5977" s="19" t="s">
        <v>21</v>
      </c>
      <c r="G5977" s="25" t="s">
        <v>26</v>
      </c>
      <c r="H5977" s="21" t="s">
        <v>29</v>
      </c>
      <c r="I5977" s="25" t="s">
        <v>25</v>
      </c>
      <c r="J5977" s="25" t="s">
        <v>26</v>
      </c>
      <c r="K5977" s="26">
        <v>8.6799860000610296E-2</v>
      </c>
      <c r="L5977" s="26">
        <v>1.5952587127685498E-2</v>
      </c>
      <c r="N5977">
        <f>(Tabell1[[#This Row],[TP]]+Tabell1[[#This Row],[TN]])/(Tabell1[[#This Row],[TP]]+Tabell1[[#This Row],[TN]]+Tabell1[[#This Row],[FP]]+Tabell1[[#This Row],[FN]])</f>
        <v>0.67775665399239549</v>
      </c>
      <c r="O5977">
        <f>Tabell1[[#This Row],[TP]]/(Tabell1[[#This Row],[TP]]+Tabell1[[#This Row],[FP]])</f>
        <v>0.6304481276856968</v>
      </c>
      <c r="P5977">
        <f>Tabell1[[#This Row],[TP]]/(Tabell1[[#This Row],[TP]]+Tabell1[[#This Row],[FN]])</f>
        <v>0.93109700815956487</v>
      </c>
      <c r="Q5977">
        <f>2*(Tabell1[[#This Row],[Recall]] * Tabell1[[#This Row],[Precision]]) / (Tabell1[[#This Row],[Recall]] + Tabell1[[#This Row],[Precision]])</f>
        <v>0.75183016105417289</v>
      </c>
      <c r="R5977">
        <v>1027</v>
      </c>
      <c r="S5977">
        <v>399</v>
      </c>
      <c r="T5977">
        <v>602</v>
      </c>
      <c r="U5977">
        <v>76</v>
      </c>
    </row>
    <row r="5978" spans="1:21" x14ac:dyDescent="0.3">
      <c r="A5978" s="23" t="s">
        <v>48</v>
      </c>
      <c r="B5978" s="25" t="s">
        <v>22</v>
      </c>
      <c r="C5978" s="24" t="s">
        <v>38</v>
      </c>
      <c r="D5978" s="22" t="s">
        <v>27</v>
      </c>
      <c r="E5978" t="s">
        <v>28</v>
      </c>
      <c r="F5978" s="19" t="s">
        <v>21</v>
      </c>
      <c r="G5978" s="21" t="s">
        <v>29</v>
      </c>
      <c r="H5978" s="21" t="s">
        <v>29</v>
      </c>
      <c r="I5978" s="25" t="s">
        <v>25</v>
      </c>
      <c r="J5978" s="25" t="s">
        <v>26</v>
      </c>
      <c r="K5978" s="26">
        <v>8.0821752548217704E-2</v>
      </c>
      <c r="L5978" s="26">
        <v>2.09441184997558E-2</v>
      </c>
      <c r="N5978">
        <f>(Tabell1[[#This Row],[TP]]+Tabell1[[#This Row],[TN]])/(Tabell1[[#This Row],[TP]]+Tabell1[[#This Row],[TN]]+Tabell1[[#This Row],[FP]]+Tabell1[[#This Row],[FN]])</f>
        <v>0.67775665399239549</v>
      </c>
      <c r="O5978">
        <f>Tabell1[[#This Row],[TP]]/(Tabell1[[#This Row],[TP]]+Tabell1[[#This Row],[FP]])</f>
        <v>0.6304481276856968</v>
      </c>
      <c r="P5978">
        <f>Tabell1[[#This Row],[TP]]/(Tabell1[[#This Row],[TP]]+Tabell1[[#This Row],[FN]])</f>
        <v>0.93109700815956487</v>
      </c>
      <c r="Q5978">
        <f>2*(Tabell1[[#This Row],[Recall]] * Tabell1[[#This Row],[Precision]]) / (Tabell1[[#This Row],[Recall]] + Tabell1[[#This Row],[Precision]])</f>
        <v>0.75183016105417289</v>
      </c>
      <c r="R5978">
        <v>1027</v>
      </c>
      <c r="S5978">
        <v>399</v>
      </c>
      <c r="T5978">
        <v>602</v>
      </c>
      <c r="U5978">
        <v>76</v>
      </c>
    </row>
    <row r="5979" spans="1:21" x14ac:dyDescent="0.3">
      <c r="A5979" s="23" t="s">
        <v>48</v>
      </c>
      <c r="B5979" s="25" t="s">
        <v>22</v>
      </c>
      <c r="C5979" s="23" t="s">
        <v>40</v>
      </c>
      <c r="D5979" s="22" t="s">
        <v>27</v>
      </c>
      <c r="E5979" t="s">
        <v>28</v>
      </c>
      <c r="F5979" s="19" t="s">
        <v>21</v>
      </c>
      <c r="G5979" s="25" t="s">
        <v>26</v>
      </c>
      <c r="H5979" s="21" t="s">
        <v>29</v>
      </c>
      <c r="I5979" s="21"/>
      <c r="J5979" s="25" t="s">
        <v>26</v>
      </c>
      <c r="K5979" s="26">
        <v>0.16294240951538</v>
      </c>
      <c r="L5979" s="26">
        <v>1.5957832336425701E-2</v>
      </c>
      <c r="N5979">
        <f>(Tabell1[[#This Row],[TP]]+Tabell1[[#This Row],[TN]])/(Tabell1[[#This Row],[TP]]+Tabell1[[#This Row],[TN]]+Tabell1[[#This Row],[FP]]+Tabell1[[#This Row],[FN]])</f>
        <v>0.67775665399239549</v>
      </c>
      <c r="O5979">
        <f>Tabell1[[#This Row],[TP]]/(Tabell1[[#This Row],[TP]]+Tabell1[[#This Row],[FP]])</f>
        <v>0.67432321575061527</v>
      </c>
      <c r="P5979">
        <f>Tabell1[[#This Row],[TP]]/(Tabell1[[#This Row],[TP]]+Tabell1[[#This Row],[FN]])</f>
        <v>0.74524025385312787</v>
      </c>
      <c r="Q5979">
        <f>2*(Tabell1[[#This Row],[Recall]] * Tabell1[[#This Row],[Precision]]) / (Tabell1[[#This Row],[Recall]] + Tabell1[[#This Row],[Precision]])</f>
        <v>0.70801033591731266</v>
      </c>
      <c r="R5979">
        <v>822</v>
      </c>
      <c r="S5979">
        <v>604</v>
      </c>
      <c r="T5979">
        <v>397</v>
      </c>
      <c r="U5979">
        <v>281</v>
      </c>
    </row>
    <row r="5980" spans="1:21" x14ac:dyDescent="0.3">
      <c r="A5980" s="21" t="s">
        <v>31</v>
      </c>
      <c r="B5980" s="25" t="s">
        <v>22</v>
      </c>
      <c r="C5980" s="23" t="s">
        <v>40</v>
      </c>
      <c r="D5980" s="22" t="s">
        <v>27</v>
      </c>
      <c r="E5980" t="s">
        <v>28</v>
      </c>
      <c r="F5980" s="25" t="s">
        <v>30</v>
      </c>
      <c r="G5980" s="25" t="s">
        <v>26</v>
      </c>
      <c r="H5980" s="21" t="s">
        <v>29</v>
      </c>
      <c r="I5980" s="21"/>
      <c r="J5980" s="21" t="s">
        <v>29</v>
      </c>
      <c r="K5980" s="26">
        <v>1.5786201953887899</v>
      </c>
      <c r="L5980" s="26">
        <v>5.8402299880981397E-2</v>
      </c>
      <c r="N5980">
        <f>(Tabell1[[#This Row],[TP]]+Tabell1[[#This Row],[TN]])/(Tabell1[[#This Row],[TP]]+Tabell1[[#This Row],[TN]]+Tabell1[[#This Row],[FP]]+Tabell1[[#This Row],[FN]])</f>
        <v>0.67680608365019013</v>
      </c>
      <c r="O5980">
        <f>Tabell1[[#This Row],[TP]]/(Tabell1[[#This Row],[TP]]+Tabell1[[#This Row],[FP]])</f>
        <v>0.6544923301680059</v>
      </c>
      <c r="P5980">
        <f>Tabell1[[#This Row],[TP]]/(Tabell1[[#This Row],[TP]]+Tabell1[[#This Row],[FN]])</f>
        <v>0.81233000906618313</v>
      </c>
      <c r="Q5980">
        <f>2*(Tabell1[[#This Row],[Recall]] * Tabell1[[#This Row],[Precision]]) / (Tabell1[[#This Row],[Recall]] + Tabell1[[#This Row],[Precision]])</f>
        <v>0.72491909385113273</v>
      </c>
      <c r="R5980">
        <v>896</v>
      </c>
      <c r="S5980">
        <v>528</v>
      </c>
      <c r="T5980">
        <v>473</v>
      </c>
      <c r="U5980">
        <v>207</v>
      </c>
    </row>
    <row r="5981" spans="1:21" x14ac:dyDescent="0.3">
      <c r="A5981" s="25" t="s">
        <v>20</v>
      </c>
      <c r="B5981" s="23" t="s">
        <v>33</v>
      </c>
      <c r="C5981" s="25" t="s">
        <v>36</v>
      </c>
      <c r="D5981" s="22" t="s">
        <v>27</v>
      </c>
      <c r="E5981" t="s">
        <v>28</v>
      </c>
      <c r="F5981" s="25" t="s">
        <v>30</v>
      </c>
      <c r="G5981" s="25" t="s">
        <v>26</v>
      </c>
      <c r="H5981" s="21" t="s">
        <v>29</v>
      </c>
      <c r="I5981" s="25" t="s">
        <v>25</v>
      </c>
      <c r="J5981" s="25" t="s">
        <v>26</v>
      </c>
      <c r="K5981" s="26">
        <v>3.2054402828216499</v>
      </c>
      <c r="L5981" s="26">
        <v>0.83861064910888605</v>
      </c>
      <c r="N5981">
        <f>(Tabell1[[#This Row],[TP]]+Tabell1[[#This Row],[TN]])/(Tabell1[[#This Row],[TP]]+Tabell1[[#This Row],[TN]]+Tabell1[[#This Row],[FP]]+Tabell1[[#This Row],[FN]])</f>
        <v>0.67585551330798477</v>
      </c>
      <c r="O5981">
        <f>Tabell1[[#This Row],[TP]]/(Tabell1[[#This Row],[TP]]+Tabell1[[#This Row],[FP]])</f>
        <v>0.63416188655194394</v>
      </c>
      <c r="P5981">
        <f>Tabell1[[#This Row],[TP]]/(Tabell1[[#This Row],[TP]]+Tabell1[[#This Row],[FN]])</f>
        <v>0.9020852221214869</v>
      </c>
      <c r="Q5981">
        <f>2*(Tabell1[[#This Row],[Recall]] * Tabell1[[#This Row],[Precision]]) / (Tabell1[[#This Row],[Recall]] + Tabell1[[#This Row],[Precision]])</f>
        <v>0.74476047904191622</v>
      </c>
      <c r="R5981">
        <v>995</v>
      </c>
      <c r="S5981">
        <v>427</v>
      </c>
      <c r="T5981">
        <v>574</v>
      </c>
      <c r="U5981">
        <v>108</v>
      </c>
    </row>
    <row r="5982" spans="1:21" x14ac:dyDescent="0.3">
      <c r="A5982" s="25" t="s">
        <v>20</v>
      </c>
      <c r="B5982" s="23" t="s">
        <v>33</v>
      </c>
      <c r="C5982" s="25" t="s">
        <v>36</v>
      </c>
      <c r="D5982" s="22" t="s">
        <v>27</v>
      </c>
      <c r="E5982" t="s">
        <v>28</v>
      </c>
      <c r="F5982" s="25" t="s">
        <v>30</v>
      </c>
      <c r="G5982" s="21" t="s">
        <v>29</v>
      </c>
      <c r="H5982" s="21" t="s">
        <v>29</v>
      </c>
      <c r="I5982" s="25" t="s">
        <v>25</v>
      </c>
      <c r="J5982" s="25" t="s">
        <v>26</v>
      </c>
      <c r="K5982" s="26">
        <v>3.1432013511657702</v>
      </c>
      <c r="L5982" s="26">
        <v>0.86494016647338801</v>
      </c>
      <c r="N5982">
        <f>(Tabell1[[#This Row],[TP]]+Tabell1[[#This Row],[TN]])/(Tabell1[[#This Row],[TP]]+Tabell1[[#This Row],[TN]]+Tabell1[[#This Row],[FP]]+Tabell1[[#This Row],[FN]])</f>
        <v>0.67585551330798477</v>
      </c>
      <c r="O5982">
        <f>Tabell1[[#This Row],[TP]]/(Tabell1[[#This Row],[TP]]+Tabell1[[#This Row],[FP]])</f>
        <v>0.63416188655194394</v>
      </c>
      <c r="P5982">
        <f>Tabell1[[#This Row],[TP]]/(Tabell1[[#This Row],[TP]]+Tabell1[[#This Row],[FN]])</f>
        <v>0.9020852221214869</v>
      </c>
      <c r="Q5982">
        <f>2*(Tabell1[[#This Row],[Recall]] * Tabell1[[#This Row],[Precision]]) / (Tabell1[[#This Row],[Recall]] + Tabell1[[#This Row],[Precision]])</f>
        <v>0.74476047904191622</v>
      </c>
      <c r="R5982">
        <v>995</v>
      </c>
      <c r="S5982">
        <v>427</v>
      </c>
      <c r="T5982">
        <v>574</v>
      </c>
      <c r="U5982">
        <v>108</v>
      </c>
    </row>
    <row r="5983" spans="1:21" x14ac:dyDescent="0.3">
      <c r="A5983" s="25" t="s">
        <v>20</v>
      </c>
      <c r="B5983" s="23" t="s">
        <v>33</v>
      </c>
      <c r="C5983" s="25" t="s">
        <v>36</v>
      </c>
      <c r="D5983" s="22" t="s">
        <v>27</v>
      </c>
      <c r="E5983" t="s">
        <v>28</v>
      </c>
      <c r="F5983" s="25" t="s">
        <v>30</v>
      </c>
      <c r="G5983" s="25" t="s">
        <v>26</v>
      </c>
      <c r="H5983" s="21" t="s">
        <v>29</v>
      </c>
      <c r="I5983" s="21"/>
      <c r="J5983" s="25" t="s">
        <v>26</v>
      </c>
      <c r="K5983" s="26">
        <v>3.3105251789093</v>
      </c>
      <c r="L5983" s="26">
        <v>0.97316360473632801</v>
      </c>
      <c r="N5983">
        <f>(Tabell1[[#This Row],[TP]]+Tabell1[[#This Row],[TN]])/(Tabell1[[#This Row],[TP]]+Tabell1[[#This Row],[TN]]+Tabell1[[#This Row],[FP]]+Tabell1[[#This Row],[FN]])</f>
        <v>0.67538022813688214</v>
      </c>
      <c r="O5983">
        <f>Tabell1[[#This Row],[TP]]/(Tabell1[[#This Row],[TP]]+Tabell1[[#This Row],[FP]])</f>
        <v>0.63291139240506333</v>
      </c>
      <c r="P5983">
        <f>Tabell1[[#This Row],[TP]]/(Tabell1[[#This Row],[TP]]+Tabell1[[#This Row],[FN]])</f>
        <v>0.90661831368993651</v>
      </c>
      <c r="Q5983">
        <f>2*(Tabell1[[#This Row],[Recall]] * Tabell1[[#This Row],[Precision]]) / (Tabell1[[#This Row],[Recall]] + Tabell1[[#This Row],[Precision]])</f>
        <v>0.74543421543048838</v>
      </c>
      <c r="R5983">
        <v>1000</v>
      </c>
      <c r="S5983">
        <v>421</v>
      </c>
      <c r="T5983">
        <v>580</v>
      </c>
      <c r="U5983">
        <v>103</v>
      </c>
    </row>
    <row r="5984" spans="1:21" x14ac:dyDescent="0.3">
      <c r="A5984" s="25" t="s">
        <v>20</v>
      </c>
      <c r="B5984" s="23" t="s">
        <v>33</v>
      </c>
      <c r="C5984" s="25" t="s">
        <v>36</v>
      </c>
      <c r="D5984" s="22" t="s">
        <v>27</v>
      </c>
      <c r="E5984" t="s">
        <v>28</v>
      </c>
      <c r="F5984" s="25" t="s">
        <v>30</v>
      </c>
      <c r="G5984" s="21" t="s">
        <v>29</v>
      </c>
      <c r="H5984" s="21" t="s">
        <v>29</v>
      </c>
      <c r="I5984" s="21"/>
      <c r="J5984" s="25" t="s">
        <v>26</v>
      </c>
      <c r="K5984" s="26">
        <v>3.30627346038818</v>
      </c>
      <c r="L5984" s="26">
        <v>0.95314621925354004</v>
      </c>
      <c r="N5984">
        <f>(Tabell1[[#This Row],[TP]]+Tabell1[[#This Row],[TN]])/(Tabell1[[#This Row],[TP]]+Tabell1[[#This Row],[TN]]+Tabell1[[#This Row],[FP]]+Tabell1[[#This Row],[FN]])</f>
        <v>0.67538022813688214</v>
      </c>
      <c r="O5984">
        <f>Tabell1[[#This Row],[TP]]/(Tabell1[[#This Row],[TP]]+Tabell1[[#This Row],[FP]])</f>
        <v>0.63291139240506333</v>
      </c>
      <c r="P5984">
        <f>Tabell1[[#This Row],[TP]]/(Tabell1[[#This Row],[TP]]+Tabell1[[#This Row],[FN]])</f>
        <v>0.90661831368993651</v>
      </c>
      <c r="Q5984">
        <f>2*(Tabell1[[#This Row],[Recall]] * Tabell1[[#This Row],[Precision]]) / (Tabell1[[#This Row],[Recall]] + Tabell1[[#This Row],[Precision]])</f>
        <v>0.74543421543048838</v>
      </c>
      <c r="R5984">
        <v>1000</v>
      </c>
      <c r="S5984">
        <v>421</v>
      </c>
      <c r="T5984">
        <v>580</v>
      </c>
      <c r="U5984">
        <v>103</v>
      </c>
    </row>
    <row r="5985" spans="1:21" x14ac:dyDescent="0.3">
      <c r="A5985" s="25" t="s">
        <v>20</v>
      </c>
      <c r="B5985" s="25" t="s">
        <v>22</v>
      </c>
      <c r="C5985" s="24" t="s">
        <v>38</v>
      </c>
      <c r="D5985" s="22" t="s">
        <v>27</v>
      </c>
      <c r="E5985" t="s">
        <v>28</v>
      </c>
      <c r="F5985" s="25" t="s">
        <v>30</v>
      </c>
      <c r="G5985" s="25" t="s">
        <v>26</v>
      </c>
      <c r="H5985" s="21" t="s">
        <v>29</v>
      </c>
      <c r="I5985" s="25" t="s">
        <v>25</v>
      </c>
      <c r="J5985" s="21" t="s">
        <v>29</v>
      </c>
      <c r="K5985" s="26">
        <v>3.38657522201538</v>
      </c>
      <c r="L5985" s="26">
        <v>0.86964750289916903</v>
      </c>
      <c r="N5985">
        <f>(Tabell1[[#This Row],[TP]]+Tabell1[[#This Row],[TN]])/(Tabell1[[#This Row],[TP]]+Tabell1[[#This Row],[TN]]+Tabell1[[#This Row],[FP]]+Tabell1[[#This Row],[FN]])</f>
        <v>0.67538022813688214</v>
      </c>
      <c r="O5985">
        <f>Tabell1[[#This Row],[TP]]/(Tabell1[[#This Row],[TP]]+Tabell1[[#This Row],[FP]])</f>
        <v>0.63548387096774195</v>
      </c>
      <c r="P5985">
        <f>Tabell1[[#This Row],[TP]]/(Tabell1[[#This Row],[TP]]+Tabell1[[#This Row],[FN]])</f>
        <v>0.89301903898458745</v>
      </c>
      <c r="Q5985">
        <f>2*(Tabell1[[#This Row],[Recall]] * Tabell1[[#This Row],[Precision]]) / (Tabell1[[#This Row],[Recall]] + Tabell1[[#This Row],[Precision]])</f>
        <v>0.74255559743686395</v>
      </c>
      <c r="R5985">
        <v>985</v>
      </c>
      <c r="S5985">
        <v>436</v>
      </c>
      <c r="T5985">
        <v>565</v>
      </c>
      <c r="U5985">
        <v>118</v>
      </c>
    </row>
    <row r="5986" spans="1:21" x14ac:dyDescent="0.3">
      <c r="A5986" s="25" t="s">
        <v>20</v>
      </c>
      <c r="B5986" s="25" t="s">
        <v>22</v>
      </c>
      <c r="C5986" s="24" t="s">
        <v>38</v>
      </c>
      <c r="D5986" s="22" t="s">
        <v>27</v>
      </c>
      <c r="E5986" t="s">
        <v>28</v>
      </c>
      <c r="F5986" s="25" t="s">
        <v>30</v>
      </c>
      <c r="G5986" s="21" t="s">
        <v>29</v>
      </c>
      <c r="H5986" s="21" t="s">
        <v>29</v>
      </c>
      <c r="I5986" s="25" t="s">
        <v>25</v>
      </c>
      <c r="J5986" s="21" t="s">
        <v>29</v>
      </c>
      <c r="K5986" s="26">
        <v>3.1974408626556299</v>
      </c>
      <c r="L5986" s="26">
        <v>0.83577203750610296</v>
      </c>
      <c r="N5986">
        <f>(Tabell1[[#This Row],[TP]]+Tabell1[[#This Row],[TN]])/(Tabell1[[#This Row],[TP]]+Tabell1[[#This Row],[TN]]+Tabell1[[#This Row],[FP]]+Tabell1[[#This Row],[FN]])</f>
        <v>0.67538022813688214</v>
      </c>
      <c r="O5986">
        <f>Tabell1[[#This Row],[TP]]/(Tabell1[[#This Row],[TP]]+Tabell1[[#This Row],[FP]])</f>
        <v>0.63548387096774195</v>
      </c>
      <c r="P5986">
        <f>Tabell1[[#This Row],[TP]]/(Tabell1[[#This Row],[TP]]+Tabell1[[#This Row],[FN]])</f>
        <v>0.89301903898458745</v>
      </c>
      <c r="Q5986">
        <f>2*(Tabell1[[#This Row],[Recall]] * Tabell1[[#This Row],[Precision]]) / (Tabell1[[#This Row],[Recall]] + Tabell1[[#This Row],[Precision]])</f>
        <v>0.74255559743686395</v>
      </c>
      <c r="R5986">
        <v>985</v>
      </c>
      <c r="S5986">
        <v>436</v>
      </c>
      <c r="T5986">
        <v>565</v>
      </c>
      <c r="U5986">
        <v>118</v>
      </c>
    </row>
    <row r="5987" spans="1:21" x14ac:dyDescent="0.3">
      <c r="A5987" s="25" t="s">
        <v>20</v>
      </c>
      <c r="B5987" s="25" t="s">
        <v>22</v>
      </c>
      <c r="C5987" s="24" t="s">
        <v>38</v>
      </c>
      <c r="D5987" s="22" t="s">
        <v>27</v>
      </c>
      <c r="E5987" t="s">
        <v>28</v>
      </c>
      <c r="F5987" s="25" t="s">
        <v>30</v>
      </c>
      <c r="G5987" s="21" t="s">
        <v>29</v>
      </c>
      <c r="H5987" s="21" t="s">
        <v>29</v>
      </c>
      <c r="I5987" s="25" t="s">
        <v>25</v>
      </c>
      <c r="J5987" s="25" t="s">
        <v>26</v>
      </c>
      <c r="K5987" s="26">
        <v>2.7887477874755802</v>
      </c>
      <c r="L5987" s="26">
        <v>0.60139560699462802</v>
      </c>
      <c r="N5987">
        <f>(Tabell1[[#This Row],[TP]]+Tabell1[[#This Row],[TN]])/(Tabell1[[#This Row],[TP]]+Tabell1[[#This Row],[TN]]+Tabell1[[#This Row],[FP]]+Tabell1[[#This Row],[FN]])</f>
        <v>0.67538022813688214</v>
      </c>
      <c r="O5987">
        <f>Tabell1[[#This Row],[TP]]/(Tabell1[[#This Row],[TP]]+Tabell1[[#This Row],[FP]])</f>
        <v>0.64583333333333337</v>
      </c>
      <c r="P5987">
        <f>Tabell1[[#This Row],[TP]]/(Tabell1[[#This Row],[TP]]+Tabell1[[#This Row],[FN]])</f>
        <v>0.84315503173164097</v>
      </c>
      <c r="Q5987">
        <f>2*(Tabell1[[#This Row],[Recall]] * Tabell1[[#This Row],[Precision]]) / (Tabell1[[#This Row],[Recall]] + Tabell1[[#This Row],[Precision]])</f>
        <v>0.73141958316948497</v>
      </c>
      <c r="R5987">
        <v>930</v>
      </c>
      <c r="S5987">
        <v>491</v>
      </c>
      <c r="T5987">
        <v>510</v>
      </c>
      <c r="U5987">
        <v>173</v>
      </c>
    </row>
    <row r="5988" spans="1:21" x14ac:dyDescent="0.3">
      <c r="A5988" s="21" t="s">
        <v>31</v>
      </c>
      <c r="B5988" s="25" t="s">
        <v>22</v>
      </c>
      <c r="C5988" s="23" t="s">
        <v>40</v>
      </c>
      <c r="D5988" s="22" t="s">
        <v>27</v>
      </c>
      <c r="E5988" t="s">
        <v>28</v>
      </c>
      <c r="F5988" s="19" t="s">
        <v>21</v>
      </c>
      <c r="G5988" s="25" t="s">
        <v>26</v>
      </c>
      <c r="H5988" s="21" t="s">
        <v>29</v>
      </c>
      <c r="I5988" s="25" t="s">
        <v>25</v>
      </c>
      <c r="J5988" s="25" t="s">
        <v>26</v>
      </c>
      <c r="K5988" s="26">
        <v>3.1800796985626198</v>
      </c>
      <c r="L5988" s="26">
        <v>0.345442295074462</v>
      </c>
      <c r="N5988">
        <f>(Tabell1[[#This Row],[TP]]+Tabell1[[#This Row],[TN]])/(Tabell1[[#This Row],[TP]]+Tabell1[[#This Row],[TN]]+Tabell1[[#This Row],[FP]]+Tabell1[[#This Row],[FN]])</f>
        <v>0.67538022813688214</v>
      </c>
      <c r="O5988">
        <f>Tabell1[[#This Row],[TP]]/(Tabell1[[#This Row],[TP]]+Tabell1[[#This Row],[FP]])</f>
        <v>0.70669291338582674</v>
      </c>
      <c r="P5988">
        <f>Tabell1[[#This Row],[TP]]/(Tabell1[[#This Row],[TP]]+Tabell1[[#This Row],[FN]])</f>
        <v>0.65095194922937438</v>
      </c>
      <c r="Q5988">
        <f>2*(Tabell1[[#This Row],[Recall]] * Tabell1[[#This Row],[Precision]]) / (Tabell1[[#This Row],[Recall]] + Tabell1[[#This Row],[Precision]])</f>
        <v>0.67767815007078802</v>
      </c>
      <c r="R5988">
        <v>718</v>
      </c>
      <c r="S5988">
        <v>703</v>
      </c>
      <c r="T5988">
        <v>298</v>
      </c>
      <c r="U5988">
        <v>385</v>
      </c>
    </row>
    <row r="5989" spans="1:21" x14ac:dyDescent="0.3">
      <c r="A5989" s="21" t="s">
        <v>31</v>
      </c>
      <c r="B5989" s="23" t="s">
        <v>33</v>
      </c>
      <c r="C5989" s="24" t="s">
        <v>38</v>
      </c>
      <c r="D5989" s="22" t="s">
        <v>27</v>
      </c>
      <c r="E5989" t="s">
        <v>28</v>
      </c>
      <c r="F5989" s="19" t="s">
        <v>21</v>
      </c>
      <c r="G5989" s="21" t="s">
        <v>29</v>
      </c>
      <c r="H5989" s="21" t="s">
        <v>29</v>
      </c>
      <c r="I5989" s="25" t="s">
        <v>25</v>
      </c>
      <c r="J5989" s="25" t="s">
        <v>26</v>
      </c>
      <c r="K5989" s="26">
        <v>338.80593609809802</v>
      </c>
      <c r="L5989" s="26">
        <v>1.3919770717620801</v>
      </c>
      <c r="N5989">
        <f>(Tabell1[[#This Row],[TP]]+Tabell1[[#This Row],[TN]])/(Tabell1[[#This Row],[TP]]+Tabell1[[#This Row],[TN]]+Tabell1[[#This Row],[FP]]+Tabell1[[#This Row],[FN]])</f>
        <v>0.67490494296577952</v>
      </c>
      <c r="O5989">
        <f>Tabell1[[#This Row],[TP]]/(Tabell1[[#This Row],[TP]]+Tabell1[[#This Row],[FP]])</f>
        <v>0.6321766561514196</v>
      </c>
      <c r="P5989">
        <f>Tabell1[[#This Row],[TP]]/(Tabell1[[#This Row],[TP]]+Tabell1[[#This Row],[FN]])</f>
        <v>0.90843155031731637</v>
      </c>
      <c r="Q5989">
        <f>2*(Tabell1[[#This Row],[Recall]] * Tabell1[[#This Row],[Precision]]) / (Tabell1[[#This Row],[Recall]] + Tabell1[[#This Row],[Precision]])</f>
        <v>0.7455357142857143</v>
      </c>
      <c r="R5989">
        <v>1002</v>
      </c>
      <c r="S5989">
        <v>418</v>
      </c>
      <c r="T5989">
        <v>583</v>
      </c>
      <c r="U5989">
        <v>101</v>
      </c>
    </row>
    <row r="5990" spans="1:21" x14ac:dyDescent="0.3">
      <c r="A5990" s="21" t="s">
        <v>31</v>
      </c>
      <c r="B5990" s="21" t="s">
        <v>32</v>
      </c>
      <c r="C5990" s="24" t="s">
        <v>38</v>
      </c>
      <c r="D5990" s="22" t="s">
        <v>27</v>
      </c>
      <c r="E5990" t="s">
        <v>28</v>
      </c>
      <c r="F5990" s="19" t="s">
        <v>21</v>
      </c>
      <c r="G5990" s="25" t="s">
        <v>26</v>
      </c>
      <c r="H5990" s="21" t="s">
        <v>29</v>
      </c>
      <c r="I5990" s="25" t="s">
        <v>25</v>
      </c>
      <c r="J5990" s="21" t="s">
        <v>29</v>
      </c>
      <c r="K5990" s="26">
        <v>0.57651758193969704</v>
      </c>
      <c r="L5990" s="26">
        <v>7.1491479873657199E-2</v>
      </c>
      <c r="N5990">
        <f>(Tabell1[[#This Row],[TP]]+Tabell1[[#This Row],[TN]])/(Tabell1[[#This Row],[TP]]+Tabell1[[#This Row],[TN]]+Tabell1[[#This Row],[FP]]+Tabell1[[#This Row],[FN]])</f>
        <v>0.67490494296577952</v>
      </c>
      <c r="O5990">
        <f>Tabell1[[#This Row],[TP]]/(Tabell1[[#This Row],[TP]]+Tabell1[[#This Row],[FP]])</f>
        <v>0.63318499682136042</v>
      </c>
      <c r="P5990">
        <f>Tabell1[[#This Row],[TP]]/(Tabell1[[#This Row],[TP]]+Tabell1[[#This Row],[FN]])</f>
        <v>0.90299184043517677</v>
      </c>
      <c r="Q5990">
        <f>2*(Tabell1[[#This Row],[Recall]] * Tabell1[[#This Row],[Precision]]) / (Tabell1[[#This Row],[Recall]] + Tabell1[[#This Row],[Precision]])</f>
        <v>0.74439461883408076</v>
      </c>
      <c r="R5990">
        <v>996</v>
      </c>
      <c r="S5990">
        <v>424</v>
      </c>
      <c r="T5990">
        <v>577</v>
      </c>
      <c r="U5990">
        <v>107</v>
      </c>
    </row>
    <row r="5991" spans="1:21" x14ac:dyDescent="0.3">
      <c r="A5991" s="21" t="s">
        <v>31</v>
      </c>
      <c r="B5991" s="25" t="s">
        <v>22</v>
      </c>
      <c r="C5991" s="23" t="s">
        <v>40</v>
      </c>
      <c r="D5991" s="22" t="s">
        <v>27</v>
      </c>
      <c r="E5991" t="s">
        <v>28</v>
      </c>
      <c r="F5991" s="19" t="s">
        <v>21</v>
      </c>
      <c r="G5991" s="25" t="s">
        <v>26</v>
      </c>
      <c r="H5991" s="25" t="s">
        <v>26</v>
      </c>
      <c r="I5991" s="25" t="s">
        <v>25</v>
      </c>
      <c r="J5991" s="25" t="s">
        <v>26</v>
      </c>
      <c r="K5991" s="26">
        <v>3.1844987869262602</v>
      </c>
      <c r="L5991" s="26">
        <v>0.20545220375060999</v>
      </c>
      <c r="N5991">
        <f>(Tabell1[[#This Row],[TP]]+Tabell1[[#This Row],[TN]])/(Tabell1[[#This Row],[TP]]+Tabell1[[#This Row],[TN]]+Tabell1[[#This Row],[FP]]+Tabell1[[#This Row],[FN]])</f>
        <v>0.67442965779467678</v>
      </c>
      <c r="O5991">
        <f>Tabell1[[#This Row],[TP]]/(Tabell1[[#This Row],[TP]]+Tabell1[[#This Row],[FP]])</f>
        <v>0.71635610766045543</v>
      </c>
      <c r="P5991">
        <f>Tabell1[[#This Row],[TP]]/(Tabell1[[#This Row],[TP]]+Tabell1[[#This Row],[FN]])</f>
        <v>0.62737987307343612</v>
      </c>
      <c r="Q5991">
        <f>2*(Tabell1[[#This Row],[Recall]] * Tabell1[[#This Row],[Precision]]) / (Tabell1[[#This Row],[Recall]] + Tabell1[[#This Row],[Precision]])</f>
        <v>0.66892218463025621</v>
      </c>
      <c r="R5991">
        <v>692</v>
      </c>
      <c r="S5991">
        <v>727</v>
      </c>
      <c r="T5991">
        <v>274</v>
      </c>
      <c r="U5991">
        <v>411</v>
      </c>
    </row>
    <row r="5992" spans="1:21" x14ac:dyDescent="0.3">
      <c r="A5992" s="25" t="s">
        <v>20</v>
      </c>
      <c r="B5992" s="25" t="s">
        <v>22</v>
      </c>
      <c r="C5992" s="24" t="s">
        <v>38</v>
      </c>
      <c r="D5992" s="22" t="s">
        <v>27</v>
      </c>
      <c r="E5992" t="s">
        <v>28</v>
      </c>
      <c r="F5992" s="25" t="s">
        <v>30</v>
      </c>
      <c r="G5992" s="21" t="s">
        <v>29</v>
      </c>
      <c r="H5992" s="25" t="s">
        <v>26</v>
      </c>
      <c r="I5992" s="25" t="s">
        <v>25</v>
      </c>
      <c r="J5992" s="25" t="s">
        <v>26</v>
      </c>
      <c r="K5992" s="26">
        <v>2.8395497798919598</v>
      </c>
      <c r="L5992" s="26">
        <v>0.61436080932617099</v>
      </c>
      <c r="N5992">
        <f>(Tabell1[[#This Row],[TP]]+Tabell1[[#This Row],[TN]])/(Tabell1[[#This Row],[TP]]+Tabell1[[#This Row],[TN]]+Tabell1[[#This Row],[FP]]+Tabell1[[#This Row],[FN]])</f>
        <v>0.67395437262357416</v>
      </c>
      <c r="O5992">
        <f>Tabell1[[#This Row],[TP]]/(Tabell1[[#This Row],[TP]]+Tabell1[[#This Row],[FP]])</f>
        <v>0.64232081911262795</v>
      </c>
      <c r="P5992">
        <f>Tabell1[[#This Row],[TP]]/(Tabell1[[#This Row],[TP]]+Tabell1[[#This Row],[FN]])</f>
        <v>0.85312783318223029</v>
      </c>
      <c r="Q5992">
        <f>2*(Tabell1[[#This Row],[Recall]] * Tabell1[[#This Row],[Precision]]) / (Tabell1[[#This Row],[Recall]] + Tabell1[[#This Row],[Precision]])</f>
        <v>0.73286604361370711</v>
      </c>
      <c r="R5992">
        <v>941</v>
      </c>
      <c r="S5992">
        <v>477</v>
      </c>
      <c r="T5992">
        <v>524</v>
      </c>
      <c r="U5992">
        <v>162</v>
      </c>
    </row>
    <row r="5993" spans="1:21" x14ac:dyDescent="0.3">
      <c r="A5993" s="23" t="s">
        <v>48</v>
      </c>
      <c r="B5993" s="21" t="s">
        <v>32</v>
      </c>
      <c r="C5993" s="24" t="s">
        <v>38</v>
      </c>
      <c r="D5993" s="22" t="s">
        <v>27</v>
      </c>
      <c r="E5993" t="s">
        <v>28</v>
      </c>
      <c r="F5993" s="19" t="s">
        <v>21</v>
      </c>
      <c r="G5993" s="21" t="s">
        <v>29</v>
      </c>
      <c r="H5993" s="25" t="s">
        <v>26</v>
      </c>
      <c r="I5993" s="21"/>
      <c r="J5993" s="21" t="s">
        <v>29</v>
      </c>
      <c r="K5993" s="26">
        <v>0.74608731269836404</v>
      </c>
      <c r="L5993" s="26">
        <v>5.4850339889526298E-2</v>
      </c>
      <c r="N5993">
        <f>(Tabell1[[#This Row],[TP]]+Tabell1[[#This Row],[TN]])/(Tabell1[[#This Row],[TP]]+Tabell1[[#This Row],[TN]]+Tabell1[[#This Row],[FP]]+Tabell1[[#This Row],[FN]])</f>
        <v>0.67395437262357416</v>
      </c>
      <c r="O5993">
        <f>Tabell1[[#This Row],[TP]]/(Tabell1[[#This Row],[TP]]+Tabell1[[#This Row],[FP]])</f>
        <v>0.65141612200435728</v>
      </c>
      <c r="P5993">
        <f>Tabell1[[#This Row],[TP]]/(Tabell1[[#This Row],[TP]]+Tabell1[[#This Row],[FN]])</f>
        <v>0.81323662737987312</v>
      </c>
      <c r="Q5993">
        <f>2*(Tabell1[[#This Row],[Recall]] * Tabell1[[#This Row],[Precision]]) / (Tabell1[[#This Row],[Recall]] + Tabell1[[#This Row],[Precision]])</f>
        <v>0.72338709677419366</v>
      </c>
      <c r="R5993">
        <v>897</v>
      </c>
      <c r="S5993">
        <v>521</v>
      </c>
      <c r="T5993">
        <v>480</v>
      </c>
      <c r="U5993">
        <v>206</v>
      </c>
    </row>
    <row r="5994" spans="1:21" x14ac:dyDescent="0.3">
      <c r="A5994" s="23" t="s">
        <v>48</v>
      </c>
      <c r="B5994" s="21" t="s">
        <v>32</v>
      </c>
      <c r="C5994" s="24" t="s">
        <v>38</v>
      </c>
      <c r="D5994" s="22" t="s">
        <v>27</v>
      </c>
      <c r="E5994" t="s">
        <v>28</v>
      </c>
      <c r="F5994" s="19" t="s">
        <v>21</v>
      </c>
      <c r="G5994" s="21" t="s">
        <v>29</v>
      </c>
      <c r="H5994" s="25" t="s">
        <v>26</v>
      </c>
      <c r="I5994" s="21"/>
      <c r="J5994" s="25" t="s">
        <v>26</v>
      </c>
      <c r="K5994" s="26">
        <v>0.67597198486328103</v>
      </c>
      <c r="L5994" s="26">
        <v>6.2963485717773396E-2</v>
      </c>
      <c r="N5994">
        <f>(Tabell1[[#This Row],[TP]]+Tabell1[[#This Row],[TN]])/(Tabell1[[#This Row],[TP]]+Tabell1[[#This Row],[TN]]+Tabell1[[#This Row],[FP]]+Tabell1[[#This Row],[FN]])</f>
        <v>0.67395437262357416</v>
      </c>
      <c r="O5994">
        <f>Tabell1[[#This Row],[TP]]/(Tabell1[[#This Row],[TP]]+Tabell1[[#This Row],[FP]])</f>
        <v>0.65141612200435728</v>
      </c>
      <c r="P5994">
        <f>Tabell1[[#This Row],[TP]]/(Tabell1[[#This Row],[TP]]+Tabell1[[#This Row],[FN]])</f>
        <v>0.81323662737987312</v>
      </c>
      <c r="Q5994">
        <f>2*(Tabell1[[#This Row],[Recall]] * Tabell1[[#This Row],[Precision]]) / (Tabell1[[#This Row],[Recall]] + Tabell1[[#This Row],[Precision]])</f>
        <v>0.72338709677419366</v>
      </c>
      <c r="R5994">
        <v>897</v>
      </c>
      <c r="S5994">
        <v>521</v>
      </c>
      <c r="T5994">
        <v>480</v>
      </c>
      <c r="U5994">
        <v>206</v>
      </c>
    </row>
    <row r="5995" spans="1:21" x14ac:dyDescent="0.3">
      <c r="A5995" s="25" t="s">
        <v>20</v>
      </c>
      <c r="B5995" s="25" t="s">
        <v>22</v>
      </c>
      <c r="C5995" s="24" t="s">
        <v>38</v>
      </c>
      <c r="D5995" s="22" t="s">
        <v>27</v>
      </c>
      <c r="E5995" t="s">
        <v>28</v>
      </c>
      <c r="F5995" s="19" t="s">
        <v>21</v>
      </c>
      <c r="G5995" s="25" t="s">
        <v>26</v>
      </c>
      <c r="H5995" s="25" t="s">
        <v>26</v>
      </c>
      <c r="I5995" s="25" t="s">
        <v>25</v>
      </c>
      <c r="J5995" s="25" t="s">
        <v>26</v>
      </c>
      <c r="K5995" s="26">
        <v>1.4814367294311499</v>
      </c>
      <c r="L5995" s="26">
        <v>0.32953548431396401</v>
      </c>
      <c r="N5995">
        <f>(Tabell1[[#This Row],[TP]]+Tabell1[[#This Row],[TN]])/(Tabell1[[#This Row],[TP]]+Tabell1[[#This Row],[TN]]+Tabell1[[#This Row],[FP]]+Tabell1[[#This Row],[FN]])</f>
        <v>0.67395437262357416</v>
      </c>
      <c r="O5995">
        <f>Tabell1[[#This Row],[TP]]/(Tabell1[[#This Row],[TP]]+Tabell1[[#This Row],[FP]])</f>
        <v>0.65252377468910017</v>
      </c>
      <c r="P5995">
        <f>Tabell1[[#This Row],[TP]]/(Tabell1[[#This Row],[TP]]+Tabell1[[#This Row],[FN]])</f>
        <v>0.8087035358114234</v>
      </c>
      <c r="Q5995">
        <f>2*(Tabell1[[#This Row],[Recall]] * Tabell1[[#This Row],[Precision]]) / (Tabell1[[#This Row],[Recall]] + Tabell1[[#This Row],[Precision]])</f>
        <v>0.72226720647773279</v>
      </c>
      <c r="R5995">
        <v>892</v>
      </c>
      <c r="S5995">
        <v>526</v>
      </c>
      <c r="T5995">
        <v>475</v>
      </c>
      <c r="U5995">
        <v>211</v>
      </c>
    </row>
    <row r="5996" spans="1:21" x14ac:dyDescent="0.3">
      <c r="A5996" s="25" t="s">
        <v>20</v>
      </c>
      <c r="B5996" s="23" t="s">
        <v>33</v>
      </c>
      <c r="C5996" s="25" t="s">
        <v>36</v>
      </c>
      <c r="D5996" s="22" t="s">
        <v>27</v>
      </c>
      <c r="E5996" t="s">
        <v>28</v>
      </c>
      <c r="F5996" s="19" t="s">
        <v>21</v>
      </c>
      <c r="G5996" s="21" t="s">
        <v>29</v>
      </c>
      <c r="H5996" s="21" t="s">
        <v>29</v>
      </c>
      <c r="I5996" s="25" t="s">
        <v>25</v>
      </c>
      <c r="J5996" s="21" t="s">
        <v>29</v>
      </c>
      <c r="K5996" s="26">
        <v>1.6297411918640099</v>
      </c>
      <c r="L5996" s="26">
        <v>0.50234556198120095</v>
      </c>
      <c r="N5996">
        <f>(Tabell1[[#This Row],[TP]]+Tabell1[[#This Row],[TN]])/(Tabell1[[#This Row],[TP]]+Tabell1[[#This Row],[TN]]+Tabell1[[#This Row],[FP]]+Tabell1[[#This Row],[FN]])</f>
        <v>0.67347908745247154</v>
      </c>
      <c r="O5996">
        <f>Tabell1[[#This Row],[TP]]/(Tabell1[[#This Row],[TP]]+Tabell1[[#This Row],[FP]])</f>
        <v>0.63131313131313127</v>
      </c>
      <c r="P5996">
        <f>Tabell1[[#This Row],[TP]]/(Tabell1[[#This Row],[TP]]+Tabell1[[#This Row],[FN]])</f>
        <v>0.90661831368993651</v>
      </c>
      <c r="Q5996">
        <f>2*(Tabell1[[#This Row],[Recall]] * Tabell1[[#This Row],[Precision]]) / (Tabell1[[#This Row],[Recall]] + Tabell1[[#This Row],[Precision]])</f>
        <v>0.7443245254931149</v>
      </c>
      <c r="R5996">
        <v>1000</v>
      </c>
      <c r="S5996">
        <v>417</v>
      </c>
      <c r="T5996">
        <v>584</v>
      </c>
      <c r="U5996">
        <v>103</v>
      </c>
    </row>
    <row r="5997" spans="1:21" x14ac:dyDescent="0.3">
      <c r="A5997" s="25" t="s">
        <v>20</v>
      </c>
      <c r="B5997" s="23" t="s">
        <v>33</v>
      </c>
      <c r="C5997" s="25" t="s">
        <v>36</v>
      </c>
      <c r="D5997" s="22" t="s">
        <v>27</v>
      </c>
      <c r="E5997" t="s">
        <v>28</v>
      </c>
      <c r="F5997" s="19" t="s">
        <v>21</v>
      </c>
      <c r="G5997" s="25" t="s">
        <v>26</v>
      </c>
      <c r="H5997" s="21" t="s">
        <v>29</v>
      </c>
      <c r="I5997" s="25" t="s">
        <v>25</v>
      </c>
      <c r="J5997" s="21" t="s">
        <v>29</v>
      </c>
      <c r="K5997" s="26">
        <v>1.62266540527343</v>
      </c>
      <c r="L5997" s="26">
        <v>0.48661375045776301</v>
      </c>
      <c r="N5997">
        <f>(Tabell1[[#This Row],[TP]]+Tabell1[[#This Row],[TN]])/(Tabell1[[#This Row],[TP]]+Tabell1[[#This Row],[TN]]+Tabell1[[#This Row],[FP]]+Tabell1[[#This Row],[FN]])</f>
        <v>0.67347908745247154</v>
      </c>
      <c r="O5997">
        <f>Tabell1[[#This Row],[TP]]/(Tabell1[[#This Row],[TP]]+Tabell1[[#This Row],[FP]])</f>
        <v>0.63131313131313127</v>
      </c>
      <c r="P5997">
        <f>Tabell1[[#This Row],[TP]]/(Tabell1[[#This Row],[TP]]+Tabell1[[#This Row],[FN]])</f>
        <v>0.90661831368993651</v>
      </c>
      <c r="Q5997">
        <f>2*(Tabell1[[#This Row],[Recall]] * Tabell1[[#This Row],[Precision]]) / (Tabell1[[#This Row],[Recall]] + Tabell1[[#This Row],[Precision]])</f>
        <v>0.7443245254931149</v>
      </c>
      <c r="R5997">
        <v>1000</v>
      </c>
      <c r="S5997">
        <v>417</v>
      </c>
      <c r="T5997">
        <v>584</v>
      </c>
      <c r="U5997">
        <v>103</v>
      </c>
    </row>
    <row r="5998" spans="1:21" x14ac:dyDescent="0.3">
      <c r="A5998" s="25" t="s">
        <v>20</v>
      </c>
      <c r="B5998" s="25" t="s">
        <v>22</v>
      </c>
      <c r="C5998" s="24" t="s">
        <v>38</v>
      </c>
      <c r="D5998" s="22" t="s">
        <v>27</v>
      </c>
      <c r="E5998" t="s">
        <v>28</v>
      </c>
      <c r="F5998" s="25" t="s">
        <v>30</v>
      </c>
      <c r="G5998" s="21" t="s">
        <v>29</v>
      </c>
      <c r="H5998" s="25" t="s">
        <v>26</v>
      </c>
      <c r="I5998" s="25" t="s">
        <v>25</v>
      </c>
      <c r="J5998" s="21" t="s">
        <v>29</v>
      </c>
      <c r="K5998" s="26">
        <v>3.23536825180053</v>
      </c>
      <c r="L5998" s="26">
        <v>0.83876252174377397</v>
      </c>
      <c r="N5998">
        <f>(Tabell1[[#This Row],[TP]]+Tabell1[[#This Row],[TN]])/(Tabell1[[#This Row],[TP]]+Tabell1[[#This Row],[TN]]+Tabell1[[#This Row],[FP]]+Tabell1[[#This Row],[FN]])</f>
        <v>0.67347908745247154</v>
      </c>
      <c r="O5998">
        <f>Tabell1[[#This Row],[TP]]/(Tabell1[[#This Row],[TP]]+Tabell1[[#This Row],[FP]])</f>
        <v>0.63299232736572886</v>
      </c>
      <c r="P5998">
        <f>Tabell1[[#This Row],[TP]]/(Tabell1[[#This Row],[TP]]+Tabell1[[#This Row],[FN]])</f>
        <v>0.89755213055303718</v>
      </c>
      <c r="Q5998">
        <f>2*(Tabell1[[#This Row],[Recall]] * Tabell1[[#This Row],[Precision]]) / (Tabell1[[#This Row],[Recall]] + Tabell1[[#This Row],[Precision]])</f>
        <v>0.74240719910011255</v>
      </c>
      <c r="R5998">
        <v>990</v>
      </c>
      <c r="S5998">
        <v>427</v>
      </c>
      <c r="T5998">
        <v>574</v>
      </c>
      <c r="U5998">
        <v>113</v>
      </c>
    </row>
    <row r="5999" spans="1:21" x14ac:dyDescent="0.3">
      <c r="A5999" s="25" t="s">
        <v>20</v>
      </c>
      <c r="B5999" s="25" t="s">
        <v>22</v>
      </c>
      <c r="C5999" s="24" t="s">
        <v>38</v>
      </c>
      <c r="D5999" s="22" t="s">
        <v>27</v>
      </c>
      <c r="E5999" t="s">
        <v>28</v>
      </c>
      <c r="F5999" s="25" t="s">
        <v>30</v>
      </c>
      <c r="G5999" s="25" t="s">
        <v>26</v>
      </c>
      <c r="H5999" s="25" t="s">
        <v>26</v>
      </c>
      <c r="I5999" s="25" t="s">
        <v>25</v>
      </c>
      <c r="J5999" s="21" t="s">
        <v>29</v>
      </c>
      <c r="K5999" s="26">
        <v>3.2140254974365199</v>
      </c>
      <c r="L5999" s="26">
        <v>0.84041023254394498</v>
      </c>
      <c r="N5999">
        <f>(Tabell1[[#This Row],[TP]]+Tabell1[[#This Row],[TN]])/(Tabell1[[#This Row],[TP]]+Tabell1[[#This Row],[TN]]+Tabell1[[#This Row],[FP]]+Tabell1[[#This Row],[FN]])</f>
        <v>0.67347908745247154</v>
      </c>
      <c r="O5999">
        <f>Tabell1[[#This Row],[TP]]/(Tabell1[[#This Row],[TP]]+Tabell1[[#This Row],[FP]])</f>
        <v>0.63299232736572886</v>
      </c>
      <c r="P5999">
        <f>Tabell1[[#This Row],[TP]]/(Tabell1[[#This Row],[TP]]+Tabell1[[#This Row],[FN]])</f>
        <v>0.89755213055303718</v>
      </c>
      <c r="Q5999">
        <f>2*(Tabell1[[#This Row],[Recall]] * Tabell1[[#This Row],[Precision]]) / (Tabell1[[#This Row],[Recall]] + Tabell1[[#This Row],[Precision]])</f>
        <v>0.74240719910011255</v>
      </c>
      <c r="R5999">
        <v>990</v>
      </c>
      <c r="S5999">
        <v>427</v>
      </c>
      <c r="T5999">
        <v>574</v>
      </c>
      <c r="U5999">
        <v>113</v>
      </c>
    </row>
    <row r="6000" spans="1:21" x14ac:dyDescent="0.3">
      <c r="A6000" s="25" t="s">
        <v>20</v>
      </c>
      <c r="B6000" s="25" t="s">
        <v>22</v>
      </c>
      <c r="C6000" s="24" t="s">
        <v>38</v>
      </c>
      <c r="D6000" s="22" t="s">
        <v>27</v>
      </c>
      <c r="E6000" t="s">
        <v>28</v>
      </c>
      <c r="F6000" s="25" t="s">
        <v>30</v>
      </c>
      <c r="G6000" s="25" t="s">
        <v>26</v>
      </c>
      <c r="H6000" s="25" t="s">
        <v>26</v>
      </c>
      <c r="I6000" s="25" t="s">
        <v>25</v>
      </c>
      <c r="J6000" s="25" t="s">
        <v>26</v>
      </c>
      <c r="K6000" s="26">
        <v>2.7891285419464098</v>
      </c>
      <c r="L6000" s="26">
        <v>0.61436223983764604</v>
      </c>
      <c r="N6000">
        <f>(Tabell1[[#This Row],[TP]]+Tabell1[[#This Row],[TN]])/(Tabell1[[#This Row],[TP]]+Tabell1[[#This Row],[TN]]+Tabell1[[#This Row],[FP]]+Tabell1[[#This Row],[FN]])</f>
        <v>0.67347908745247154</v>
      </c>
      <c r="O6000">
        <f>Tabell1[[#This Row],[TP]]/(Tabell1[[#This Row],[TP]]+Tabell1[[#This Row],[FP]])</f>
        <v>0.63959731543624165</v>
      </c>
      <c r="P6000">
        <f>Tabell1[[#This Row],[TP]]/(Tabell1[[#This Row],[TP]]+Tabell1[[#This Row],[FN]])</f>
        <v>0.86400725294650949</v>
      </c>
      <c r="Q6000">
        <f>2*(Tabell1[[#This Row],[Recall]] * Tabell1[[#This Row],[Precision]]) / (Tabell1[[#This Row],[Recall]] + Tabell1[[#This Row],[Precision]])</f>
        <v>0.73505591978403395</v>
      </c>
      <c r="R6000">
        <v>953</v>
      </c>
      <c r="S6000">
        <v>464</v>
      </c>
      <c r="T6000">
        <v>537</v>
      </c>
      <c r="U6000">
        <v>150</v>
      </c>
    </row>
    <row r="6001" spans="1:21" x14ac:dyDescent="0.3">
      <c r="A6001" s="25" t="s">
        <v>20</v>
      </c>
      <c r="B6001" s="25" t="s">
        <v>22</v>
      </c>
      <c r="C6001" s="24" t="s">
        <v>38</v>
      </c>
      <c r="D6001" s="22" t="s">
        <v>27</v>
      </c>
      <c r="E6001" t="s">
        <v>28</v>
      </c>
      <c r="F6001" s="25" t="s">
        <v>30</v>
      </c>
      <c r="G6001" s="25" t="s">
        <v>26</v>
      </c>
      <c r="H6001" s="21" t="s">
        <v>29</v>
      </c>
      <c r="I6001" s="25" t="s">
        <v>25</v>
      </c>
      <c r="J6001" s="25" t="s">
        <v>26</v>
      </c>
      <c r="K6001" s="26">
        <v>2.7183048725128098</v>
      </c>
      <c r="L6001" s="26">
        <v>0.610401391983032</v>
      </c>
      <c r="N6001">
        <f>(Tabell1[[#This Row],[TP]]+Tabell1[[#This Row],[TN]])/(Tabell1[[#This Row],[TP]]+Tabell1[[#This Row],[TN]]+Tabell1[[#This Row],[FP]]+Tabell1[[#This Row],[FN]])</f>
        <v>0.67347908745247154</v>
      </c>
      <c r="O6001">
        <f>Tabell1[[#This Row],[TP]]/(Tabell1[[#This Row],[TP]]+Tabell1[[#This Row],[FP]])</f>
        <v>0.6424657534246575</v>
      </c>
      <c r="P6001">
        <f>Tabell1[[#This Row],[TP]]/(Tabell1[[#This Row],[TP]]+Tabell1[[#This Row],[FN]])</f>
        <v>0.85040797824116043</v>
      </c>
      <c r="Q6001">
        <f>2*(Tabell1[[#This Row],[Recall]] * Tabell1[[#This Row],[Precision]]) / (Tabell1[[#This Row],[Recall]] + Tabell1[[#This Row],[Precision]])</f>
        <v>0.73195474053843146</v>
      </c>
      <c r="R6001">
        <v>938</v>
      </c>
      <c r="S6001">
        <v>479</v>
      </c>
      <c r="T6001">
        <v>522</v>
      </c>
      <c r="U6001">
        <v>165</v>
      </c>
    </row>
    <row r="6002" spans="1:21" x14ac:dyDescent="0.3">
      <c r="A6002" s="25" t="s">
        <v>20</v>
      </c>
      <c r="B6002" s="21" t="s">
        <v>32</v>
      </c>
      <c r="C6002" s="23" t="s">
        <v>40</v>
      </c>
      <c r="D6002" s="22" t="s">
        <v>27</v>
      </c>
      <c r="E6002" t="s">
        <v>28</v>
      </c>
      <c r="F6002" s="25" t="s">
        <v>30</v>
      </c>
      <c r="G6002" s="25" t="s">
        <v>26</v>
      </c>
      <c r="H6002" s="21" t="s">
        <v>29</v>
      </c>
      <c r="I6002" s="25" t="s">
        <v>25</v>
      </c>
      <c r="J6002" s="25" t="s">
        <v>26</v>
      </c>
      <c r="K6002" s="26">
        <v>2.9451978206634499</v>
      </c>
      <c r="L6002" s="26">
        <v>0.456250190734863</v>
      </c>
      <c r="N6002">
        <f>(Tabell1[[#This Row],[TP]]+Tabell1[[#This Row],[TN]])/(Tabell1[[#This Row],[TP]]+Tabell1[[#This Row],[TN]]+Tabell1[[#This Row],[FP]]+Tabell1[[#This Row],[FN]])</f>
        <v>0.67347908745247154</v>
      </c>
      <c r="O6002">
        <f>Tabell1[[#This Row],[TP]]/(Tabell1[[#This Row],[TP]]+Tabell1[[#This Row],[FP]])</f>
        <v>0.67161716171617158</v>
      </c>
      <c r="P6002">
        <f>Tabell1[[#This Row],[TP]]/(Tabell1[[#This Row],[TP]]+Tabell1[[#This Row],[FN]])</f>
        <v>0.73798730734360829</v>
      </c>
      <c r="Q6002">
        <f>2*(Tabell1[[#This Row],[Recall]] * Tabell1[[#This Row],[Precision]]) / (Tabell1[[#This Row],[Recall]] + Tabell1[[#This Row],[Precision]])</f>
        <v>0.70323974082073437</v>
      </c>
      <c r="R6002">
        <v>814</v>
      </c>
      <c r="S6002">
        <v>603</v>
      </c>
      <c r="T6002">
        <v>398</v>
      </c>
      <c r="U6002">
        <v>289</v>
      </c>
    </row>
    <row r="6003" spans="1:21" x14ac:dyDescent="0.3">
      <c r="A6003" s="23" t="s">
        <v>48</v>
      </c>
      <c r="B6003" s="21" t="s">
        <v>32</v>
      </c>
      <c r="C6003" s="23" t="s">
        <v>40</v>
      </c>
      <c r="D6003" s="22" t="s">
        <v>27</v>
      </c>
      <c r="E6003" t="s">
        <v>28</v>
      </c>
      <c r="F6003" s="19" t="s">
        <v>21</v>
      </c>
      <c r="G6003" s="25" t="s">
        <v>26</v>
      </c>
      <c r="H6003" s="25" t="s">
        <v>26</v>
      </c>
      <c r="I6003" s="25" t="s">
        <v>25</v>
      </c>
      <c r="J6003" s="21" t="s">
        <v>29</v>
      </c>
      <c r="K6003" s="26">
        <v>0.16655158996582001</v>
      </c>
      <c r="L6003" s="26">
        <v>1.7983198165893499E-2</v>
      </c>
      <c r="N6003">
        <f>(Tabell1[[#This Row],[TP]]+Tabell1[[#This Row],[TN]])/(Tabell1[[#This Row],[TP]]+Tabell1[[#This Row],[TN]]+Tabell1[[#This Row],[FP]]+Tabell1[[#This Row],[FN]])</f>
        <v>0.67347908745247154</v>
      </c>
      <c r="O6003">
        <f>Tabell1[[#This Row],[TP]]/(Tabell1[[#This Row],[TP]]+Tabell1[[#This Row],[FP]])</f>
        <v>0.67362270450751249</v>
      </c>
      <c r="P6003">
        <f>Tabell1[[#This Row],[TP]]/(Tabell1[[#This Row],[TP]]+Tabell1[[#This Row],[FN]])</f>
        <v>0.73164097914777881</v>
      </c>
      <c r="Q6003">
        <f>2*(Tabell1[[#This Row],[Recall]] * Tabell1[[#This Row],[Precision]]) / (Tabell1[[#This Row],[Recall]] + Tabell1[[#This Row],[Precision]])</f>
        <v>0.70143415906127771</v>
      </c>
      <c r="R6003">
        <v>807</v>
      </c>
      <c r="S6003">
        <v>610</v>
      </c>
      <c r="T6003">
        <v>391</v>
      </c>
      <c r="U6003">
        <v>296</v>
      </c>
    </row>
    <row r="6004" spans="1:21" x14ac:dyDescent="0.3">
      <c r="A6004" s="23" t="s">
        <v>48</v>
      </c>
      <c r="B6004" s="21" t="s">
        <v>32</v>
      </c>
      <c r="C6004" s="23" t="s">
        <v>40</v>
      </c>
      <c r="D6004" s="22" t="s">
        <v>27</v>
      </c>
      <c r="E6004" t="s">
        <v>28</v>
      </c>
      <c r="F6004" s="19" t="s">
        <v>21</v>
      </c>
      <c r="G6004" s="25" t="s">
        <v>26</v>
      </c>
      <c r="H6004" s="25" t="s">
        <v>26</v>
      </c>
      <c r="I6004" s="25" t="s">
        <v>25</v>
      </c>
      <c r="J6004" s="25" t="s">
        <v>26</v>
      </c>
      <c r="K6004" s="26">
        <v>0.138628959655761</v>
      </c>
      <c r="L6004" s="26">
        <v>1.99458599090576E-2</v>
      </c>
      <c r="N6004">
        <f>(Tabell1[[#This Row],[TP]]+Tabell1[[#This Row],[TN]])/(Tabell1[[#This Row],[TP]]+Tabell1[[#This Row],[TN]]+Tabell1[[#This Row],[FP]]+Tabell1[[#This Row],[FN]])</f>
        <v>0.67347908745247154</v>
      </c>
      <c r="O6004">
        <f>Tabell1[[#This Row],[TP]]/(Tabell1[[#This Row],[TP]]+Tabell1[[#This Row],[FP]])</f>
        <v>0.67362270450751249</v>
      </c>
      <c r="P6004">
        <f>Tabell1[[#This Row],[TP]]/(Tabell1[[#This Row],[TP]]+Tabell1[[#This Row],[FN]])</f>
        <v>0.73164097914777881</v>
      </c>
      <c r="Q6004">
        <f>2*(Tabell1[[#This Row],[Recall]] * Tabell1[[#This Row],[Precision]]) / (Tabell1[[#This Row],[Recall]] + Tabell1[[#This Row],[Precision]])</f>
        <v>0.70143415906127771</v>
      </c>
      <c r="R6004">
        <v>807</v>
      </c>
      <c r="S6004">
        <v>610</v>
      </c>
      <c r="T6004">
        <v>391</v>
      </c>
      <c r="U6004">
        <v>296</v>
      </c>
    </row>
    <row r="6005" spans="1:21" x14ac:dyDescent="0.3">
      <c r="A6005" s="25" t="s">
        <v>20</v>
      </c>
      <c r="B6005" s="23" t="s">
        <v>33</v>
      </c>
      <c r="C6005" s="25" t="s">
        <v>36</v>
      </c>
      <c r="D6005" s="22" t="s">
        <v>27</v>
      </c>
      <c r="E6005" t="s">
        <v>28</v>
      </c>
      <c r="F6005" s="19" t="s">
        <v>21</v>
      </c>
      <c r="G6005" s="25" t="s">
        <v>26</v>
      </c>
      <c r="H6005" s="21" t="s">
        <v>29</v>
      </c>
      <c r="I6005" s="21"/>
      <c r="J6005" s="21" t="s">
        <v>29</v>
      </c>
      <c r="K6005" s="26">
        <v>1.8062195777893</v>
      </c>
      <c r="L6005" s="26">
        <v>0.54969573020935003</v>
      </c>
      <c r="N6005">
        <f>(Tabell1[[#This Row],[TP]]+Tabell1[[#This Row],[TN]])/(Tabell1[[#This Row],[TP]]+Tabell1[[#This Row],[TN]]+Tabell1[[#This Row],[FP]]+Tabell1[[#This Row],[FN]])</f>
        <v>0.6730038022813688</v>
      </c>
      <c r="O6005">
        <f>Tabell1[[#This Row],[TP]]/(Tabell1[[#This Row],[TP]]+Tabell1[[#This Row],[FP]])</f>
        <v>0.63074984247006927</v>
      </c>
      <c r="P6005">
        <f>Tabell1[[#This Row],[TP]]/(Tabell1[[#This Row],[TP]]+Tabell1[[#This Row],[FN]])</f>
        <v>0.90752493200362649</v>
      </c>
      <c r="Q6005">
        <f>2*(Tabell1[[#This Row],[Recall]] * Tabell1[[#This Row],[Precision]]) / (Tabell1[[#This Row],[Recall]] + Tabell1[[#This Row],[Precision]])</f>
        <v>0.74423791821561325</v>
      </c>
      <c r="R6005">
        <v>1001</v>
      </c>
      <c r="S6005">
        <v>415</v>
      </c>
      <c r="T6005">
        <v>586</v>
      </c>
      <c r="U6005">
        <v>102</v>
      </c>
    </row>
    <row r="6006" spans="1:21" x14ac:dyDescent="0.3">
      <c r="A6006" s="25" t="s">
        <v>20</v>
      </c>
      <c r="B6006" s="23" t="s">
        <v>33</v>
      </c>
      <c r="C6006" s="25" t="s">
        <v>36</v>
      </c>
      <c r="D6006" s="22" t="s">
        <v>27</v>
      </c>
      <c r="E6006" t="s">
        <v>28</v>
      </c>
      <c r="F6006" s="19" t="s">
        <v>21</v>
      </c>
      <c r="G6006" s="21" t="s">
        <v>29</v>
      </c>
      <c r="H6006" s="21" t="s">
        <v>29</v>
      </c>
      <c r="I6006" s="21"/>
      <c r="J6006" s="21" t="s">
        <v>29</v>
      </c>
      <c r="K6006" s="26">
        <v>1.78657627105712</v>
      </c>
      <c r="L6006" s="26">
        <v>0.54455471038818304</v>
      </c>
      <c r="N6006">
        <f>(Tabell1[[#This Row],[TP]]+Tabell1[[#This Row],[TN]])/(Tabell1[[#This Row],[TP]]+Tabell1[[#This Row],[TN]]+Tabell1[[#This Row],[FP]]+Tabell1[[#This Row],[FN]])</f>
        <v>0.6730038022813688</v>
      </c>
      <c r="O6006">
        <f>Tabell1[[#This Row],[TP]]/(Tabell1[[#This Row],[TP]]+Tabell1[[#This Row],[FP]])</f>
        <v>0.63074984247006927</v>
      </c>
      <c r="P6006">
        <f>Tabell1[[#This Row],[TP]]/(Tabell1[[#This Row],[TP]]+Tabell1[[#This Row],[FN]])</f>
        <v>0.90752493200362649</v>
      </c>
      <c r="Q6006">
        <f>2*(Tabell1[[#This Row],[Recall]] * Tabell1[[#This Row],[Precision]]) / (Tabell1[[#This Row],[Recall]] + Tabell1[[#This Row],[Precision]])</f>
        <v>0.74423791821561325</v>
      </c>
      <c r="R6006">
        <v>1001</v>
      </c>
      <c r="S6006">
        <v>415</v>
      </c>
      <c r="T6006">
        <v>586</v>
      </c>
      <c r="U6006">
        <v>102</v>
      </c>
    </row>
    <row r="6007" spans="1:21" x14ac:dyDescent="0.3">
      <c r="A6007" s="25" t="s">
        <v>20</v>
      </c>
      <c r="B6007" s="25" t="s">
        <v>22</v>
      </c>
      <c r="C6007" s="24" t="s">
        <v>38</v>
      </c>
      <c r="D6007" s="22" t="s">
        <v>27</v>
      </c>
      <c r="E6007" t="s">
        <v>28</v>
      </c>
      <c r="F6007" s="25" t="s">
        <v>30</v>
      </c>
      <c r="G6007" s="25" t="s">
        <v>26</v>
      </c>
      <c r="H6007" s="21" t="s">
        <v>29</v>
      </c>
      <c r="I6007" s="21"/>
      <c r="J6007" s="21" t="s">
        <v>29</v>
      </c>
      <c r="K6007" s="26">
        <v>3.73831987380981</v>
      </c>
      <c r="L6007" s="26">
        <v>0.936542987823486</v>
      </c>
      <c r="N6007">
        <f>(Tabell1[[#This Row],[TP]]+Tabell1[[#This Row],[TN]])/(Tabell1[[#This Row],[TP]]+Tabell1[[#This Row],[TN]]+Tabell1[[#This Row],[FP]]+Tabell1[[#This Row],[FN]])</f>
        <v>0.6730038022813688</v>
      </c>
      <c r="O6007">
        <f>Tabell1[[#This Row],[TP]]/(Tabell1[[#This Row],[TP]]+Tabell1[[#This Row],[FP]])</f>
        <v>0.63413057530704586</v>
      </c>
      <c r="P6007">
        <f>Tabell1[[#This Row],[TP]]/(Tabell1[[#This Row],[TP]]+Tabell1[[#This Row],[FN]])</f>
        <v>0.88939256572982772</v>
      </c>
      <c r="Q6007">
        <f>2*(Tabell1[[#This Row],[Recall]] * Tabell1[[#This Row],[Precision]]) / (Tabell1[[#This Row],[Recall]] + Tabell1[[#This Row],[Precision]])</f>
        <v>0.74037735849056596</v>
      </c>
      <c r="R6007">
        <v>981</v>
      </c>
      <c r="S6007">
        <v>435</v>
      </c>
      <c r="T6007">
        <v>566</v>
      </c>
      <c r="U6007">
        <v>122</v>
      </c>
    </row>
    <row r="6008" spans="1:21" x14ac:dyDescent="0.3">
      <c r="A6008" s="25" t="s">
        <v>20</v>
      </c>
      <c r="B6008" s="25" t="s">
        <v>22</v>
      </c>
      <c r="C6008" s="24" t="s">
        <v>38</v>
      </c>
      <c r="D6008" s="22" t="s">
        <v>27</v>
      </c>
      <c r="E6008" t="s">
        <v>28</v>
      </c>
      <c r="F6008" s="25" t="s">
        <v>30</v>
      </c>
      <c r="G6008" s="21" t="s">
        <v>29</v>
      </c>
      <c r="H6008" s="21" t="s">
        <v>29</v>
      </c>
      <c r="I6008" s="21"/>
      <c r="J6008" s="21" t="s">
        <v>29</v>
      </c>
      <c r="K6008" s="26">
        <v>3.6499009132385201</v>
      </c>
      <c r="L6008" s="26">
        <v>0.93450760841369596</v>
      </c>
      <c r="N6008">
        <f>(Tabell1[[#This Row],[TP]]+Tabell1[[#This Row],[TN]])/(Tabell1[[#This Row],[TP]]+Tabell1[[#This Row],[TN]]+Tabell1[[#This Row],[FP]]+Tabell1[[#This Row],[FN]])</f>
        <v>0.6730038022813688</v>
      </c>
      <c r="O6008">
        <f>Tabell1[[#This Row],[TP]]/(Tabell1[[#This Row],[TP]]+Tabell1[[#This Row],[FP]])</f>
        <v>0.63413057530704586</v>
      </c>
      <c r="P6008">
        <f>Tabell1[[#This Row],[TP]]/(Tabell1[[#This Row],[TP]]+Tabell1[[#This Row],[FN]])</f>
        <v>0.88939256572982772</v>
      </c>
      <c r="Q6008">
        <f>2*(Tabell1[[#This Row],[Recall]] * Tabell1[[#This Row],[Precision]]) / (Tabell1[[#This Row],[Recall]] + Tabell1[[#This Row],[Precision]])</f>
        <v>0.74037735849056596</v>
      </c>
      <c r="R6008">
        <v>981</v>
      </c>
      <c r="S6008">
        <v>435</v>
      </c>
      <c r="T6008">
        <v>566</v>
      </c>
      <c r="U6008">
        <v>122</v>
      </c>
    </row>
    <row r="6009" spans="1:21" x14ac:dyDescent="0.3">
      <c r="A6009" s="21" t="s">
        <v>31</v>
      </c>
      <c r="B6009" s="25" t="s">
        <v>22</v>
      </c>
      <c r="C6009" s="23" t="s">
        <v>40</v>
      </c>
      <c r="D6009" s="22" t="s">
        <v>27</v>
      </c>
      <c r="E6009" t="s">
        <v>28</v>
      </c>
      <c r="F6009" s="25" t="s">
        <v>30</v>
      </c>
      <c r="G6009" s="21" t="s">
        <v>29</v>
      </c>
      <c r="H6009" s="21" t="s">
        <v>29</v>
      </c>
      <c r="I6009" s="21"/>
      <c r="J6009" s="21" t="s">
        <v>29</v>
      </c>
      <c r="K6009" s="26">
        <v>1.68899297714233</v>
      </c>
      <c r="L6009" s="26">
        <v>5.7846784591674798E-2</v>
      </c>
      <c r="N6009">
        <f>(Tabell1[[#This Row],[TP]]+Tabell1[[#This Row],[TN]])/(Tabell1[[#This Row],[TP]]+Tabell1[[#This Row],[TN]]+Tabell1[[#This Row],[FP]]+Tabell1[[#This Row],[FN]])</f>
        <v>0.6730038022813688</v>
      </c>
      <c r="O6009">
        <f>Tabell1[[#This Row],[TP]]/(Tabell1[[#This Row],[TP]]+Tabell1[[#This Row],[FP]])</f>
        <v>0.64241592312971862</v>
      </c>
      <c r="P6009">
        <f>Tabell1[[#This Row],[TP]]/(Tabell1[[#This Row],[TP]]+Tabell1[[#This Row],[FN]])</f>
        <v>0.84859474161378057</v>
      </c>
      <c r="Q6009">
        <f>2*(Tabell1[[#This Row],[Recall]] * Tabell1[[#This Row],[Precision]]) / (Tabell1[[#This Row],[Recall]] + Tabell1[[#This Row],[Precision]])</f>
        <v>0.73125000000000007</v>
      </c>
      <c r="R6009">
        <v>936</v>
      </c>
      <c r="S6009">
        <v>480</v>
      </c>
      <c r="T6009">
        <v>521</v>
      </c>
      <c r="U6009">
        <v>167</v>
      </c>
    </row>
    <row r="6010" spans="1:21" x14ac:dyDescent="0.3">
      <c r="A6010" s="23" t="s">
        <v>48</v>
      </c>
      <c r="B6010" s="21" t="s">
        <v>32</v>
      </c>
      <c r="C6010" s="24" t="s">
        <v>38</v>
      </c>
      <c r="D6010" s="22" t="s">
        <v>27</v>
      </c>
      <c r="E6010" t="s">
        <v>28</v>
      </c>
      <c r="F6010" s="19" t="s">
        <v>21</v>
      </c>
      <c r="G6010" s="25" t="s">
        <v>26</v>
      </c>
      <c r="H6010" s="25" t="s">
        <v>26</v>
      </c>
      <c r="I6010" s="21"/>
      <c r="J6010" s="21" t="s">
        <v>29</v>
      </c>
      <c r="K6010" s="26">
        <v>0.69641518592834395</v>
      </c>
      <c r="L6010" s="26">
        <v>6.2870264053344699E-2</v>
      </c>
      <c r="N6010">
        <f>(Tabell1[[#This Row],[TP]]+Tabell1[[#This Row],[TN]])/(Tabell1[[#This Row],[TP]]+Tabell1[[#This Row],[TN]]+Tabell1[[#This Row],[FP]]+Tabell1[[#This Row],[FN]])</f>
        <v>0.6730038022813688</v>
      </c>
      <c r="O6010">
        <f>Tabell1[[#This Row],[TP]]/(Tabell1[[#This Row],[TP]]+Tabell1[[#This Row],[FP]])</f>
        <v>0.65003615328994935</v>
      </c>
      <c r="P6010">
        <f>Tabell1[[#This Row],[TP]]/(Tabell1[[#This Row],[TP]]+Tabell1[[#This Row],[FN]])</f>
        <v>0.81504986400725299</v>
      </c>
      <c r="Q6010">
        <f>2*(Tabell1[[#This Row],[Recall]] * Tabell1[[#This Row],[Precision]]) / (Tabell1[[#This Row],[Recall]] + Tabell1[[#This Row],[Precision]])</f>
        <v>0.72325020112630733</v>
      </c>
      <c r="R6010">
        <v>899</v>
      </c>
      <c r="S6010">
        <v>517</v>
      </c>
      <c r="T6010">
        <v>484</v>
      </c>
      <c r="U6010">
        <v>204</v>
      </c>
    </row>
    <row r="6011" spans="1:21" x14ac:dyDescent="0.3">
      <c r="A6011" s="23" t="s">
        <v>48</v>
      </c>
      <c r="B6011" s="21" t="s">
        <v>32</v>
      </c>
      <c r="C6011" s="24" t="s">
        <v>38</v>
      </c>
      <c r="D6011" s="22" t="s">
        <v>27</v>
      </c>
      <c r="E6011" t="s">
        <v>28</v>
      </c>
      <c r="F6011" s="19" t="s">
        <v>21</v>
      </c>
      <c r="G6011" s="25" t="s">
        <v>26</v>
      </c>
      <c r="H6011" s="25" t="s">
        <v>26</v>
      </c>
      <c r="I6011" s="21"/>
      <c r="J6011" s="25" t="s">
        <v>26</v>
      </c>
      <c r="K6011" s="26">
        <v>0.66482734680175704</v>
      </c>
      <c r="L6011" s="26">
        <v>6.2978506088256794E-2</v>
      </c>
      <c r="N6011">
        <f>(Tabell1[[#This Row],[TP]]+Tabell1[[#This Row],[TN]])/(Tabell1[[#This Row],[TP]]+Tabell1[[#This Row],[TN]]+Tabell1[[#This Row],[FP]]+Tabell1[[#This Row],[FN]])</f>
        <v>0.6730038022813688</v>
      </c>
      <c r="O6011">
        <f>Tabell1[[#This Row],[TP]]/(Tabell1[[#This Row],[TP]]+Tabell1[[#This Row],[FP]])</f>
        <v>0.65003615328994935</v>
      </c>
      <c r="P6011">
        <f>Tabell1[[#This Row],[TP]]/(Tabell1[[#This Row],[TP]]+Tabell1[[#This Row],[FN]])</f>
        <v>0.81504986400725299</v>
      </c>
      <c r="Q6011">
        <f>2*(Tabell1[[#This Row],[Recall]] * Tabell1[[#This Row],[Precision]]) / (Tabell1[[#This Row],[Recall]] + Tabell1[[#This Row],[Precision]])</f>
        <v>0.72325020112630733</v>
      </c>
      <c r="R6011">
        <v>899</v>
      </c>
      <c r="S6011">
        <v>517</v>
      </c>
      <c r="T6011">
        <v>484</v>
      </c>
      <c r="U6011">
        <v>204</v>
      </c>
    </row>
    <row r="6012" spans="1:21" x14ac:dyDescent="0.3">
      <c r="A6012" s="23" t="s">
        <v>48</v>
      </c>
      <c r="B6012" s="21" t="s">
        <v>32</v>
      </c>
      <c r="C6012" s="23" t="s">
        <v>40</v>
      </c>
      <c r="D6012" s="22" t="s">
        <v>27</v>
      </c>
      <c r="E6012" t="s">
        <v>28</v>
      </c>
      <c r="F6012" s="19" t="s">
        <v>21</v>
      </c>
      <c r="G6012" s="21" t="s">
        <v>29</v>
      </c>
      <c r="H6012" s="25" t="s">
        <v>26</v>
      </c>
      <c r="I6012" s="25" t="s">
        <v>25</v>
      </c>
      <c r="J6012" s="21" t="s">
        <v>29</v>
      </c>
      <c r="K6012" s="26">
        <v>0.153620719909667</v>
      </c>
      <c r="L6012" s="26">
        <v>2.0941495895385701E-2</v>
      </c>
      <c r="N6012">
        <f>(Tabell1[[#This Row],[TP]]+Tabell1[[#This Row],[TN]])/(Tabell1[[#This Row],[TP]]+Tabell1[[#This Row],[TN]]+Tabell1[[#This Row],[FP]]+Tabell1[[#This Row],[FN]])</f>
        <v>0.6730038022813688</v>
      </c>
      <c r="O6012">
        <f>Tabell1[[#This Row],[TP]]/(Tabell1[[#This Row],[TP]]+Tabell1[[#This Row],[FP]])</f>
        <v>0.67364016736401677</v>
      </c>
      <c r="P6012">
        <f>Tabell1[[#This Row],[TP]]/(Tabell1[[#This Row],[TP]]+Tabell1[[#This Row],[FN]])</f>
        <v>0.72982774252039895</v>
      </c>
      <c r="Q6012">
        <f>2*(Tabell1[[#This Row],[Recall]] * Tabell1[[#This Row],[Precision]]) / (Tabell1[[#This Row],[Recall]] + Tabell1[[#This Row],[Precision]])</f>
        <v>0.70060922541340298</v>
      </c>
      <c r="R6012">
        <v>805</v>
      </c>
      <c r="S6012">
        <v>611</v>
      </c>
      <c r="T6012">
        <v>390</v>
      </c>
      <c r="U6012">
        <v>298</v>
      </c>
    </row>
    <row r="6013" spans="1:21" x14ac:dyDescent="0.3">
      <c r="A6013" s="23" t="s">
        <v>48</v>
      </c>
      <c r="B6013" s="21" t="s">
        <v>32</v>
      </c>
      <c r="C6013" s="23" t="s">
        <v>40</v>
      </c>
      <c r="D6013" s="22" t="s">
        <v>27</v>
      </c>
      <c r="E6013" t="s">
        <v>28</v>
      </c>
      <c r="F6013" s="19" t="s">
        <v>21</v>
      </c>
      <c r="G6013" s="21" t="s">
        <v>29</v>
      </c>
      <c r="H6013" s="25" t="s">
        <v>26</v>
      </c>
      <c r="I6013" s="25" t="s">
        <v>25</v>
      </c>
      <c r="J6013" s="25" t="s">
        <v>26</v>
      </c>
      <c r="K6013" s="26">
        <v>0.12479972839355399</v>
      </c>
      <c r="L6013" s="26">
        <v>1.4958381652832E-2</v>
      </c>
      <c r="N6013">
        <f>(Tabell1[[#This Row],[TP]]+Tabell1[[#This Row],[TN]])/(Tabell1[[#This Row],[TP]]+Tabell1[[#This Row],[TN]]+Tabell1[[#This Row],[FP]]+Tabell1[[#This Row],[FN]])</f>
        <v>0.6730038022813688</v>
      </c>
      <c r="O6013">
        <f>Tabell1[[#This Row],[TP]]/(Tabell1[[#This Row],[TP]]+Tabell1[[#This Row],[FP]])</f>
        <v>0.67364016736401677</v>
      </c>
      <c r="P6013">
        <f>Tabell1[[#This Row],[TP]]/(Tabell1[[#This Row],[TP]]+Tabell1[[#This Row],[FN]])</f>
        <v>0.72982774252039895</v>
      </c>
      <c r="Q6013">
        <f>2*(Tabell1[[#This Row],[Recall]] * Tabell1[[#This Row],[Precision]]) / (Tabell1[[#This Row],[Recall]] + Tabell1[[#This Row],[Precision]])</f>
        <v>0.70060922541340298</v>
      </c>
      <c r="R6013">
        <v>805</v>
      </c>
      <c r="S6013">
        <v>611</v>
      </c>
      <c r="T6013">
        <v>390</v>
      </c>
      <c r="U6013">
        <v>298</v>
      </c>
    </row>
    <row r="6014" spans="1:21" x14ac:dyDescent="0.3">
      <c r="A6014" s="21" t="s">
        <v>31</v>
      </c>
      <c r="B6014" s="21" t="s">
        <v>32</v>
      </c>
      <c r="C6014" s="23" t="s">
        <v>40</v>
      </c>
      <c r="D6014" s="22" t="s">
        <v>27</v>
      </c>
      <c r="E6014" t="s">
        <v>28</v>
      </c>
      <c r="F6014" s="25" t="s">
        <v>30</v>
      </c>
      <c r="G6014" s="25" t="s">
        <v>26</v>
      </c>
      <c r="H6014" s="21" t="s">
        <v>29</v>
      </c>
      <c r="I6014" s="21"/>
      <c r="J6014" s="21" t="s">
        <v>29</v>
      </c>
      <c r="K6014" s="26">
        <v>1.7829663753509499</v>
      </c>
      <c r="L6014" s="26">
        <v>6.6347837448120103E-2</v>
      </c>
      <c r="N6014">
        <f>(Tabell1[[#This Row],[TP]]+Tabell1[[#This Row],[TN]])/(Tabell1[[#This Row],[TP]]+Tabell1[[#This Row],[TN]]+Tabell1[[#This Row],[FP]]+Tabell1[[#This Row],[FN]])</f>
        <v>0.67252851711026618</v>
      </c>
      <c r="O6014">
        <f>Tabell1[[#This Row],[TP]]/(Tabell1[[#This Row],[TP]]+Tabell1[[#This Row],[FP]])</f>
        <v>0.63424124513618674</v>
      </c>
      <c r="P6014">
        <f>Tabell1[[#This Row],[TP]]/(Tabell1[[#This Row],[TP]]+Tabell1[[#This Row],[FN]])</f>
        <v>0.88667271078875798</v>
      </c>
      <c r="Q6014">
        <f>2*(Tabell1[[#This Row],[Recall]] * Tabell1[[#This Row],[Precision]]) / (Tabell1[[#This Row],[Recall]] + Tabell1[[#This Row],[Precision]])</f>
        <v>0.73950850661625711</v>
      </c>
      <c r="R6014">
        <v>978</v>
      </c>
      <c r="S6014">
        <v>437</v>
      </c>
      <c r="T6014">
        <v>564</v>
      </c>
      <c r="U6014">
        <v>125</v>
      </c>
    </row>
    <row r="6015" spans="1:21" x14ac:dyDescent="0.3">
      <c r="A6015" s="23" t="s">
        <v>48</v>
      </c>
      <c r="B6015" s="21" t="s">
        <v>32</v>
      </c>
      <c r="C6015" s="24" t="s">
        <v>38</v>
      </c>
      <c r="D6015" s="22" t="s">
        <v>27</v>
      </c>
      <c r="E6015" t="s">
        <v>28</v>
      </c>
      <c r="F6015" s="19" t="s">
        <v>21</v>
      </c>
      <c r="G6015" s="21" t="s">
        <v>29</v>
      </c>
      <c r="H6015" s="25" t="s">
        <v>26</v>
      </c>
      <c r="I6015" s="25" t="s">
        <v>25</v>
      </c>
      <c r="J6015" s="21" t="s">
        <v>29</v>
      </c>
      <c r="K6015" s="26">
        <v>0.68552255630493097</v>
      </c>
      <c r="L6015" s="26">
        <v>6.2938451766967704E-2</v>
      </c>
      <c r="N6015">
        <f>(Tabell1[[#This Row],[TP]]+Tabell1[[#This Row],[TN]])/(Tabell1[[#This Row],[TP]]+Tabell1[[#This Row],[TN]]+Tabell1[[#This Row],[FP]]+Tabell1[[#This Row],[FN]])</f>
        <v>0.67157794676806082</v>
      </c>
      <c r="O6015">
        <f>Tabell1[[#This Row],[TP]]/(Tabell1[[#This Row],[TP]]+Tabell1[[#This Row],[FP]])</f>
        <v>0.6465149359886202</v>
      </c>
      <c r="P6015">
        <f>Tabell1[[#This Row],[TP]]/(Tabell1[[#This Row],[TP]]+Tabell1[[#This Row],[FN]])</f>
        <v>0.82411604714415232</v>
      </c>
      <c r="Q6015">
        <f>2*(Tabell1[[#This Row],[Recall]] * Tabell1[[#This Row],[Precision]]) / (Tabell1[[#This Row],[Recall]] + Tabell1[[#This Row],[Precision]])</f>
        <v>0.72459147070546037</v>
      </c>
      <c r="R6015">
        <v>909</v>
      </c>
      <c r="S6015">
        <v>504</v>
      </c>
      <c r="T6015">
        <v>497</v>
      </c>
      <c r="U6015">
        <v>194</v>
      </c>
    </row>
    <row r="6016" spans="1:21" x14ac:dyDescent="0.3">
      <c r="A6016" s="23" t="s">
        <v>48</v>
      </c>
      <c r="B6016" s="21" t="s">
        <v>32</v>
      </c>
      <c r="C6016" s="24" t="s">
        <v>38</v>
      </c>
      <c r="D6016" s="22" t="s">
        <v>27</v>
      </c>
      <c r="E6016" t="s">
        <v>28</v>
      </c>
      <c r="F6016" s="19" t="s">
        <v>21</v>
      </c>
      <c r="G6016" s="21" t="s">
        <v>29</v>
      </c>
      <c r="H6016" s="25" t="s">
        <v>26</v>
      </c>
      <c r="I6016" s="25" t="s">
        <v>25</v>
      </c>
      <c r="J6016" s="25" t="s">
        <v>26</v>
      </c>
      <c r="K6016" s="26">
        <v>0.64193058013916005</v>
      </c>
      <c r="L6016" s="26">
        <v>6.2486171722412102E-2</v>
      </c>
      <c r="N6016">
        <f>(Tabell1[[#This Row],[TP]]+Tabell1[[#This Row],[TN]])/(Tabell1[[#This Row],[TP]]+Tabell1[[#This Row],[TN]]+Tabell1[[#This Row],[FP]]+Tabell1[[#This Row],[FN]])</f>
        <v>0.67157794676806082</v>
      </c>
      <c r="O6016">
        <f>Tabell1[[#This Row],[TP]]/(Tabell1[[#This Row],[TP]]+Tabell1[[#This Row],[FP]])</f>
        <v>0.6465149359886202</v>
      </c>
      <c r="P6016">
        <f>Tabell1[[#This Row],[TP]]/(Tabell1[[#This Row],[TP]]+Tabell1[[#This Row],[FN]])</f>
        <v>0.82411604714415232</v>
      </c>
      <c r="Q6016">
        <f>2*(Tabell1[[#This Row],[Recall]] * Tabell1[[#This Row],[Precision]]) / (Tabell1[[#This Row],[Recall]] + Tabell1[[#This Row],[Precision]])</f>
        <v>0.72459147070546037</v>
      </c>
      <c r="R6016">
        <v>909</v>
      </c>
      <c r="S6016">
        <v>504</v>
      </c>
      <c r="T6016">
        <v>497</v>
      </c>
      <c r="U6016">
        <v>194</v>
      </c>
    </row>
    <row r="6017" spans="1:21" x14ac:dyDescent="0.3">
      <c r="A6017" s="25" t="s">
        <v>20</v>
      </c>
      <c r="B6017" s="25" t="s">
        <v>22</v>
      </c>
      <c r="C6017" s="23" t="s">
        <v>40</v>
      </c>
      <c r="D6017" s="22" t="s">
        <v>27</v>
      </c>
      <c r="E6017" t="s">
        <v>28</v>
      </c>
      <c r="F6017" s="25" t="s">
        <v>30</v>
      </c>
      <c r="G6017" s="21" t="s">
        <v>29</v>
      </c>
      <c r="H6017" s="25" t="s">
        <v>26</v>
      </c>
      <c r="I6017" s="21"/>
      <c r="J6017" s="25" t="s">
        <v>26</v>
      </c>
      <c r="K6017" s="26">
        <v>5.88059377670288</v>
      </c>
      <c r="L6017" s="26">
        <v>1.0199787616729701</v>
      </c>
      <c r="N6017">
        <f>(Tabell1[[#This Row],[TP]]+Tabell1[[#This Row],[TN]])/(Tabell1[[#This Row],[TP]]+Tabell1[[#This Row],[TN]]+Tabell1[[#This Row],[FP]]+Tabell1[[#This Row],[FN]])</f>
        <v>0.67157794676806082</v>
      </c>
      <c r="O6017">
        <f>Tabell1[[#This Row],[TP]]/(Tabell1[[#This Row],[TP]]+Tabell1[[#This Row],[FP]])</f>
        <v>0.65191740412979349</v>
      </c>
      <c r="P6017">
        <f>Tabell1[[#This Row],[TP]]/(Tabell1[[#This Row],[TP]]+Tabell1[[#This Row],[FN]])</f>
        <v>0.80145058930190394</v>
      </c>
      <c r="Q6017">
        <f>2*(Tabell1[[#This Row],[Recall]] * Tabell1[[#This Row],[Precision]]) / (Tabell1[[#This Row],[Recall]] + Tabell1[[#This Row],[Precision]])</f>
        <v>0.71899145994306635</v>
      </c>
      <c r="R6017">
        <v>884</v>
      </c>
      <c r="S6017">
        <v>529</v>
      </c>
      <c r="T6017">
        <v>472</v>
      </c>
      <c r="U6017">
        <v>219</v>
      </c>
    </row>
    <row r="6018" spans="1:21" x14ac:dyDescent="0.3">
      <c r="A6018" s="25" t="s">
        <v>20</v>
      </c>
      <c r="B6018" s="21" t="s">
        <v>32</v>
      </c>
      <c r="C6018" s="23" t="s">
        <v>40</v>
      </c>
      <c r="D6018" s="22" t="s">
        <v>27</v>
      </c>
      <c r="E6018" t="s">
        <v>28</v>
      </c>
      <c r="F6018" s="25" t="s">
        <v>30</v>
      </c>
      <c r="G6018" s="21" t="s">
        <v>29</v>
      </c>
      <c r="H6018" s="21" t="s">
        <v>29</v>
      </c>
      <c r="I6018" s="25" t="s">
        <v>25</v>
      </c>
      <c r="J6018" s="25" t="s">
        <v>26</v>
      </c>
      <c r="K6018" s="26">
        <v>2.9134702682495099</v>
      </c>
      <c r="L6018" s="26">
        <v>0.40990543365478499</v>
      </c>
      <c r="N6018">
        <f>(Tabell1[[#This Row],[TP]]+Tabell1[[#This Row],[TN]])/(Tabell1[[#This Row],[TP]]+Tabell1[[#This Row],[TN]]+Tabell1[[#This Row],[FP]]+Tabell1[[#This Row],[FN]])</f>
        <v>0.67110266159695819</v>
      </c>
      <c r="O6018">
        <f>Tabell1[[#This Row],[TP]]/(Tabell1[[#This Row],[TP]]+Tabell1[[#This Row],[FP]])</f>
        <v>0.67196652719665273</v>
      </c>
      <c r="P6018">
        <f>Tabell1[[#This Row],[TP]]/(Tabell1[[#This Row],[TP]]+Tabell1[[#This Row],[FN]])</f>
        <v>0.72801450589301908</v>
      </c>
      <c r="Q6018">
        <f>2*(Tabell1[[#This Row],[Recall]] * Tabell1[[#This Row],[Precision]]) / (Tabell1[[#This Row],[Recall]] + Tabell1[[#This Row],[Precision]])</f>
        <v>0.69886858137510877</v>
      </c>
      <c r="R6018">
        <v>803</v>
      </c>
      <c r="S6018">
        <v>609</v>
      </c>
      <c r="T6018">
        <v>392</v>
      </c>
      <c r="U6018">
        <v>300</v>
      </c>
    </row>
    <row r="6019" spans="1:21" x14ac:dyDescent="0.3">
      <c r="A6019" s="25" t="s">
        <v>20</v>
      </c>
      <c r="B6019" s="25" t="s">
        <v>22</v>
      </c>
      <c r="C6019" s="24" t="s">
        <v>38</v>
      </c>
      <c r="D6019" s="22" t="s">
        <v>27</v>
      </c>
      <c r="E6019" t="s">
        <v>28</v>
      </c>
      <c r="F6019" s="19" t="s">
        <v>21</v>
      </c>
      <c r="G6019" s="21" t="s">
        <v>29</v>
      </c>
      <c r="H6019" s="21" t="s">
        <v>29</v>
      </c>
      <c r="I6019" s="25" t="s">
        <v>25</v>
      </c>
      <c r="J6019" s="21" t="s">
        <v>29</v>
      </c>
      <c r="K6019" s="26">
        <v>2.0616588592529199</v>
      </c>
      <c r="L6019" s="26">
        <v>0.48470544815063399</v>
      </c>
      <c r="N6019">
        <f>(Tabell1[[#This Row],[TP]]+Tabell1[[#This Row],[TN]])/(Tabell1[[#This Row],[TP]]+Tabell1[[#This Row],[TN]]+Tabell1[[#This Row],[FP]]+Tabell1[[#This Row],[FN]])</f>
        <v>0.67062737642585546</v>
      </c>
      <c r="O6019">
        <f>Tabell1[[#This Row],[TP]]/(Tabell1[[#This Row],[TP]]+Tabell1[[#This Row],[FP]])</f>
        <v>0.6439606741573034</v>
      </c>
      <c r="P6019">
        <f>Tabell1[[#This Row],[TP]]/(Tabell1[[#This Row],[TP]]+Tabell1[[#This Row],[FN]])</f>
        <v>0.83136899365367178</v>
      </c>
      <c r="Q6019">
        <f>2*(Tabell1[[#This Row],[Recall]] * Tabell1[[#This Row],[Precision]]) / (Tabell1[[#This Row],[Recall]] + Tabell1[[#This Row],[Precision]])</f>
        <v>0.72576177285318555</v>
      </c>
      <c r="R6019">
        <v>917</v>
      </c>
      <c r="S6019">
        <v>494</v>
      </c>
      <c r="T6019">
        <v>507</v>
      </c>
      <c r="U6019">
        <v>186</v>
      </c>
    </row>
    <row r="6020" spans="1:21" x14ac:dyDescent="0.3">
      <c r="A6020" s="23" t="s">
        <v>48</v>
      </c>
      <c r="B6020" s="21" t="s">
        <v>32</v>
      </c>
      <c r="C6020" s="24" t="s">
        <v>38</v>
      </c>
      <c r="D6020" s="22" t="s">
        <v>27</v>
      </c>
      <c r="E6020" t="s">
        <v>28</v>
      </c>
      <c r="F6020" s="19" t="s">
        <v>21</v>
      </c>
      <c r="G6020" s="25" t="s">
        <v>26</v>
      </c>
      <c r="H6020" s="25" t="s">
        <v>26</v>
      </c>
      <c r="I6020" s="25" t="s">
        <v>25</v>
      </c>
      <c r="J6020" s="21" t="s">
        <v>29</v>
      </c>
      <c r="K6020" s="26">
        <v>0.68902707099914495</v>
      </c>
      <c r="L6020" s="26">
        <v>6.24899864196777E-2</v>
      </c>
      <c r="N6020">
        <f>(Tabell1[[#This Row],[TP]]+Tabell1[[#This Row],[TN]])/(Tabell1[[#This Row],[TP]]+Tabell1[[#This Row],[TN]]+Tabell1[[#This Row],[FP]]+Tabell1[[#This Row],[FN]])</f>
        <v>0.67062737642585546</v>
      </c>
      <c r="O6020">
        <f>Tabell1[[#This Row],[TP]]/(Tabell1[[#This Row],[TP]]+Tabell1[[#This Row],[FP]])</f>
        <v>0.64539007092198586</v>
      </c>
      <c r="P6020">
        <f>Tabell1[[#This Row],[TP]]/(Tabell1[[#This Row],[TP]]+Tabell1[[#This Row],[FN]])</f>
        <v>0.8250226654578422</v>
      </c>
      <c r="Q6020">
        <f>2*(Tabell1[[#This Row],[Recall]] * Tabell1[[#This Row],[Precision]]) / (Tabell1[[#This Row],[Recall]] + Tabell1[[#This Row],[Precision]])</f>
        <v>0.72423398328690802</v>
      </c>
      <c r="R6020">
        <v>910</v>
      </c>
      <c r="S6020">
        <v>501</v>
      </c>
      <c r="T6020">
        <v>500</v>
      </c>
      <c r="U6020">
        <v>193</v>
      </c>
    </row>
    <row r="6021" spans="1:21" x14ac:dyDescent="0.3">
      <c r="A6021" s="23" t="s">
        <v>48</v>
      </c>
      <c r="B6021" s="21" t="s">
        <v>32</v>
      </c>
      <c r="C6021" s="24" t="s">
        <v>38</v>
      </c>
      <c r="D6021" s="22" t="s">
        <v>27</v>
      </c>
      <c r="E6021" t="s">
        <v>28</v>
      </c>
      <c r="F6021" s="19" t="s">
        <v>21</v>
      </c>
      <c r="G6021" s="25" t="s">
        <v>26</v>
      </c>
      <c r="H6021" s="25" t="s">
        <v>26</v>
      </c>
      <c r="I6021" s="25" t="s">
        <v>25</v>
      </c>
      <c r="J6021" s="25" t="s">
        <v>26</v>
      </c>
      <c r="K6021" s="26">
        <v>0.65217876434326105</v>
      </c>
      <c r="L6021" s="26">
        <v>6.29398822784423E-2</v>
      </c>
      <c r="N6021">
        <f>(Tabell1[[#This Row],[TP]]+Tabell1[[#This Row],[TN]])/(Tabell1[[#This Row],[TP]]+Tabell1[[#This Row],[TN]]+Tabell1[[#This Row],[FP]]+Tabell1[[#This Row],[FN]])</f>
        <v>0.67062737642585546</v>
      </c>
      <c r="O6021">
        <f>Tabell1[[#This Row],[TP]]/(Tabell1[[#This Row],[TP]]+Tabell1[[#This Row],[FP]])</f>
        <v>0.64539007092198586</v>
      </c>
      <c r="P6021">
        <f>Tabell1[[#This Row],[TP]]/(Tabell1[[#This Row],[TP]]+Tabell1[[#This Row],[FN]])</f>
        <v>0.8250226654578422</v>
      </c>
      <c r="Q6021">
        <f>2*(Tabell1[[#This Row],[Recall]] * Tabell1[[#This Row],[Precision]]) / (Tabell1[[#This Row],[Recall]] + Tabell1[[#This Row],[Precision]])</f>
        <v>0.72423398328690802</v>
      </c>
      <c r="R6021">
        <v>910</v>
      </c>
      <c r="S6021">
        <v>501</v>
      </c>
      <c r="T6021">
        <v>500</v>
      </c>
      <c r="U6021">
        <v>193</v>
      </c>
    </row>
    <row r="6022" spans="1:21" x14ac:dyDescent="0.3">
      <c r="A6022" s="21" t="s">
        <v>31</v>
      </c>
      <c r="B6022" s="21" t="s">
        <v>32</v>
      </c>
      <c r="C6022" s="24" t="s">
        <v>38</v>
      </c>
      <c r="D6022" s="22" t="s">
        <v>27</v>
      </c>
      <c r="E6022" t="s">
        <v>28</v>
      </c>
      <c r="F6022" s="19" t="s">
        <v>21</v>
      </c>
      <c r="G6022" s="21" t="s">
        <v>29</v>
      </c>
      <c r="H6022" s="25" t="s">
        <v>26</v>
      </c>
      <c r="I6022" s="25" t="s">
        <v>25</v>
      </c>
      <c r="J6022" s="25" t="s">
        <v>26</v>
      </c>
      <c r="K6022" s="26">
        <v>2.18035364151</v>
      </c>
      <c r="L6022" s="26">
        <v>0.14792799949645899</v>
      </c>
      <c r="N6022">
        <f>(Tabell1[[#This Row],[TP]]+Tabell1[[#This Row],[TN]])/(Tabell1[[#This Row],[TP]]+Tabell1[[#This Row],[TN]]+Tabell1[[#This Row],[FP]]+Tabell1[[#This Row],[FN]])</f>
        <v>0.67015209125475284</v>
      </c>
      <c r="O6022">
        <f>Tabell1[[#This Row],[TP]]/(Tabell1[[#This Row],[TP]]+Tabell1[[#This Row],[FP]])</f>
        <v>0.62951234958834701</v>
      </c>
      <c r="P6022">
        <f>Tabell1[[#This Row],[TP]]/(Tabell1[[#This Row],[TP]]+Tabell1[[#This Row],[FN]])</f>
        <v>0.90117860380779691</v>
      </c>
      <c r="Q6022">
        <f>2*(Tabell1[[#This Row],[Recall]] * Tabell1[[#This Row],[Precision]]) / (Tabell1[[#This Row],[Recall]] + Tabell1[[#This Row],[Precision]])</f>
        <v>0.74123788217747955</v>
      </c>
      <c r="R6022">
        <v>994</v>
      </c>
      <c r="S6022">
        <v>416</v>
      </c>
      <c r="T6022">
        <v>585</v>
      </c>
      <c r="U6022">
        <v>109</v>
      </c>
    </row>
    <row r="6023" spans="1:21" x14ac:dyDescent="0.3">
      <c r="A6023" s="21" t="s">
        <v>31</v>
      </c>
      <c r="B6023" s="23" t="s">
        <v>33</v>
      </c>
      <c r="C6023" s="23" t="s">
        <v>40</v>
      </c>
      <c r="D6023" s="22" t="s">
        <v>27</v>
      </c>
      <c r="E6023" t="s">
        <v>28</v>
      </c>
      <c r="F6023" s="25" t="s">
        <v>30</v>
      </c>
      <c r="G6023" s="25" t="s">
        <v>26</v>
      </c>
      <c r="H6023" s="21" t="s">
        <v>29</v>
      </c>
      <c r="I6023" s="21"/>
      <c r="J6023" s="21" t="s">
        <v>29</v>
      </c>
      <c r="K6023" s="26">
        <v>44.040497779846099</v>
      </c>
      <c r="L6023" s="26">
        <v>0.31378149986267001</v>
      </c>
      <c r="N6023">
        <f>(Tabell1[[#This Row],[TP]]+Tabell1[[#This Row],[TN]])/(Tabell1[[#This Row],[TP]]+Tabell1[[#This Row],[TN]]+Tabell1[[#This Row],[FP]]+Tabell1[[#This Row],[FN]])</f>
        <v>0.67015209125475284</v>
      </c>
      <c r="O6023">
        <f>Tabell1[[#This Row],[TP]]/(Tabell1[[#This Row],[TP]]+Tabell1[[#This Row],[FP]])</f>
        <v>0.63117382937780631</v>
      </c>
      <c r="P6023">
        <f>Tabell1[[#This Row],[TP]]/(Tabell1[[#This Row],[TP]]+Tabell1[[#This Row],[FN]])</f>
        <v>0.89211242067089758</v>
      </c>
      <c r="Q6023">
        <f>2*(Tabell1[[#This Row],[Recall]] * Tabell1[[#This Row],[Precision]]) / (Tabell1[[#This Row],[Recall]] + Tabell1[[#This Row],[Precision]])</f>
        <v>0.73929376408715253</v>
      </c>
      <c r="R6023">
        <v>984</v>
      </c>
      <c r="S6023">
        <v>426</v>
      </c>
      <c r="T6023">
        <v>575</v>
      </c>
      <c r="U6023">
        <v>119</v>
      </c>
    </row>
    <row r="6024" spans="1:21" x14ac:dyDescent="0.3">
      <c r="A6024" s="25" t="s">
        <v>20</v>
      </c>
      <c r="B6024" s="25" t="s">
        <v>22</v>
      </c>
      <c r="C6024" s="23" t="s">
        <v>40</v>
      </c>
      <c r="D6024" s="22" t="s">
        <v>27</v>
      </c>
      <c r="E6024" t="s">
        <v>28</v>
      </c>
      <c r="F6024" s="19" t="s">
        <v>21</v>
      </c>
      <c r="G6024" s="25" t="s">
        <v>26</v>
      </c>
      <c r="H6024" s="25" t="s">
        <v>26</v>
      </c>
      <c r="I6024" s="21"/>
      <c r="J6024" s="25" t="s">
        <v>26</v>
      </c>
      <c r="K6024" s="26">
        <v>4.4763143062591499</v>
      </c>
      <c r="L6024" s="26">
        <v>0.46624779701232899</v>
      </c>
      <c r="N6024">
        <f>(Tabell1[[#This Row],[TP]]+Tabell1[[#This Row],[TN]])/(Tabell1[[#This Row],[TP]]+Tabell1[[#This Row],[TN]]+Tabell1[[#This Row],[FP]]+Tabell1[[#This Row],[FN]])</f>
        <v>0.67015209125475284</v>
      </c>
      <c r="O6024">
        <f>Tabell1[[#This Row],[TP]]/(Tabell1[[#This Row],[TP]]+Tabell1[[#This Row],[FP]])</f>
        <v>0.65364387678437263</v>
      </c>
      <c r="P6024">
        <f>Tabell1[[#This Row],[TP]]/(Tabell1[[#This Row],[TP]]+Tabell1[[#This Row],[FN]])</f>
        <v>0.78875793291024476</v>
      </c>
      <c r="Q6024">
        <f>2*(Tabell1[[#This Row],[Recall]] * Tabell1[[#This Row],[Precision]]) / (Tabell1[[#This Row],[Recall]] + Tabell1[[#This Row],[Precision]])</f>
        <v>0.71487263763352504</v>
      </c>
      <c r="R6024">
        <v>870</v>
      </c>
      <c r="S6024">
        <v>540</v>
      </c>
      <c r="T6024">
        <v>461</v>
      </c>
      <c r="U6024">
        <v>233</v>
      </c>
    </row>
    <row r="6025" spans="1:21" x14ac:dyDescent="0.3">
      <c r="A6025" s="25" t="s">
        <v>20</v>
      </c>
      <c r="B6025" s="25" t="s">
        <v>22</v>
      </c>
      <c r="C6025" s="24" t="s">
        <v>38</v>
      </c>
      <c r="D6025" s="22" t="s">
        <v>27</v>
      </c>
      <c r="E6025" t="s">
        <v>28</v>
      </c>
      <c r="F6025" s="25" t="s">
        <v>30</v>
      </c>
      <c r="G6025" s="25" t="s">
        <v>26</v>
      </c>
      <c r="H6025" s="25" t="s">
        <v>26</v>
      </c>
      <c r="I6025" s="21"/>
      <c r="J6025" s="21" t="s">
        <v>29</v>
      </c>
      <c r="K6025" s="26">
        <v>3.6255931854247998</v>
      </c>
      <c r="L6025" s="26">
        <v>0.95342588424682595</v>
      </c>
      <c r="N6025">
        <f>(Tabell1[[#This Row],[TP]]+Tabell1[[#This Row],[TN]])/(Tabell1[[#This Row],[TP]]+Tabell1[[#This Row],[TN]]+Tabell1[[#This Row],[FP]]+Tabell1[[#This Row],[FN]])</f>
        <v>0.66920152091254748</v>
      </c>
      <c r="O6025">
        <f>Tabell1[[#This Row],[TP]]/(Tabell1[[#This Row],[TP]]+Tabell1[[#This Row],[FP]])</f>
        <v>0.63003194888178915</v>
      </c>
      <c r="P6025">
        <f>Tabell1[[#This Row],[TP]]/(Tabell1[[#This Row],[TP]]+Tabell1[[#This Row],[FN]])</f>
        <v>0.89392565729827744</v>
      </c>
      <c r="Q6025">
        <f>2*(Tabell1[[#This Row],[Recall]] * Tabell1[[#This Row],[Precision]]) / (Tabell1[[#This Row],[Recall]] + Tabell1[[#This Row],[Precision]])</f>
        <v>0.73913043478260876</v>
      </c>
      <c r="R6025">
        <v>986</v>
      </c>
      <c r="S6025">
        <v>422</v>
      </c>
      <c r="T6025">
        <v>579</v>
      </c>
      <c r="U6025">
        <v>117</v>
      </c>
    </row>
    <row r="6026" spans="1:21" x14ac:dyDescent="0.3">
      <c r="A6026" s="25" t="s">
        <v>20</v>
      </c>
      <c r="B6026" s="25" t="s">
        <v>22</v>
      </c>
      <c r="C6026" s="24" t="s">
        <v>38</v>
      </c>
      <c r="D6026" s="22" t="s">
        <v>27</v>
      </c>
      <c r="E6026" t="s">
        <v>28</v>
      </c>
      <c r="F6026" s="25" t="s">
        <v>30</v>
      </c>
      <c r="G6026" s="21" t="s">
        <v>29</v>
      </c>
      <c r="H6026" s="25" t="s">
        <v>26</v>
      </c>
      <c r="I6026" s="21"/>
      <c r="J6026" s="21" t="s">
        <v>29</v>
      </c>
      <c r="K6026" s="26">
        <v>3.5861227512359601</v>
      </c>
      <c r="L6026" s="26">
        <v>0.94987678527831998</v>
      </c>
      <c r="N6026">
        <f>(Tabell1[[#This Row],[TP]]+Tabell1[[#This Row],[TN]])/(Tabell1[[#This Row],[TP]]+Tabell1[[#This Row],[TN]]+Tabell1[[#This Row],[FP]]+Tabell1[[#This Row],[FN]])</f>
        <v>0.66920152091254748</v>
      </c>
      <c r="O6026">
        <f>Tabell1[[#This Row],[TP]]/(Tabell1[[#This Row],[TP]]+Tabell1[[#This Row],[FP]])</f>
        <v>0.63003194888178915</v>
      </c>
      <c r="P6026">
        <f>Tabell1[[#This Row],[TP]]/(Tabell1[[#This Row],[TP]]+Tabell1[[#This Row],[FN]])</f>
        <v>0.89392565729827744</v>
      </c>
      <c r="Q6026">
        <f>2*(Tabell1[[#This Row],[Recall]] * Tabell1[[#This Row],[Precision]]) / (Tabell1[[#This Row],[Recall]] + Tabell1[[#This Row],[Precision]])</f>
        <v>0.73913043478260876</v>
      </c>
      <c r="R6026">
        <v>986</v>
      </c>
      <c r="S6026">
        <v>422</v>
      </c>
      <c r="T6026">
        <v>579</v>
      </c>
      <c r="U6026">
        <v>117</v>
      </c>
    </row>
    <row r="6027" spans="1:21" x14ac:dyDescent="0.3">
      <c r="A6027" s="25" t="s">
        <v>20</v>
      </c>
      <c r="B6027" s="25" t="s">
        <v>22</v>
      </c>
      <c r="C6027" s="24" t="s">
        <v>38</v>
      </c>
      <c r="D6027" s="22" t="s">
        <v>27</v>
      </c>
      <c r="E6027" t="s">
        <v>28</v>
      </c>
      <c r="F6027" s="19" t="s">
        <v>21</v>
      </c>
      <c r="G6027" s="25" t="s">
        <v>26</v>
      </c>
      <c r="H6027" s="21" t="s">
        <v>29</v>
      </c>
      <c r="I6027" s="25" t="s">
        <v>25</v>
      </c>
      <c r="J6027" s="21" t="s">
        <v>29</v>
      </c>
      <c r="K6027" s="26">
        <v>1.8035590648651101</v>
      </c>
      <c r="L6027" s="26">
        <v>0.47100377082824701</v>
      </c>
      <c r="N6027">
        <f>(Tabell1[[#This Row],[TP]]+Tabell1[[#This Row],[TN]])/(Tabell1[[#This Row],[TP]]+Tabell1[[#This Row],[TN]]+Tabell1[[#This Row],[FP]]+Tabell1[[#This Row],[FN]])</f>
        <v>0.66920152091254748</v>
      </c>
      <c r="O6027">
        <f>Tabell1[[#This Row],[TP]]/(Tabell1[[#This Row],[TP]]+Tabell1[[#This Row],[FP]])</f>
        <v>0.64181184668989544</v>
      </c>
      <c r="P6027">
        <f>Tabell1[[#This Row],[TP]]/(Tabell1[[#This Row],[TP]]+Tabell1[[#This Row],[FN]])</f>
        <v>0.83499546690843152</v>
      </c>
      <c r="Q6027">
        <f>2*(Tabell1[[#This Row],[Recall]] * Tabell1[[#This Row],[Precision]]) / (Tabell1[[#This Row],[Recall]] + Tabell1[[#This Row],[Precision]])</f>
        <v>0.7257683215130023</v>
      </c>
      <c r="R6027">
        <v>921</v>
      </c>
      <c r="S6027">
        <v>487</v>
      </c>
      <c r="T6027">
        <v>514</v>
      </c>
      <c r="U6027">
        <v>182</v>
      </c>
    </row>
    <row r="6028" spans="1:21" x14ac:dyDescent="0.3">
      <c r="A6028" s="23" t="s">
        <v>48</v>
      </c>
      <c r="B6028" s="21" t="s">
        <v>32</v>
      </c>
      <c r="C6028" s="24" t="s">
        <v>38</v>
      </c>
      <c r="D6028" s="22" t="s">
        <v>27</v>
      </c>
      <c r="E6028" t="s">
        <v>28</v>
      </c>
      <c r="F6028" s="19" t="s">
        <v>21</v>
      </c>
      <c r="G6028" s="21" t="s">
        <v>29</v>
      </c>
      <c r="H6028" s="21" t="s">
        <v>29</v>
      </c>
      <c r="I6028" s="21"/>
      <c r="J6028" s="21" t="s">
        <v>29</v>
      </c>
      <c r="K6028" s="26">
        <v>0.69390130043029696</v>
      </c>
      <c r="L6028" s="26">
        <v>5.4853439331054597E-2</v>
      </c>
      <c r="N6028">
        <f>(Tabell1[[#This Row],[TP]]+Tabell1[[#This Row],[TN]])/(Tabell1[[#This Row],[TP]]+Tabell1[[#This Row],[TN]]+Tabell1[[#This Row],[FP]]+Tabell1[[#This Row],[FN]])</f>
        <v>0.66920152091254748</v>
      </c>
      <c r="O6028">
        <f>Tabell1[[#This Row],[TP]]/(Tabell1[[#This Row],[TP]]+Tabell1[[#This Row],[FP]])</f>
        <v>0.64930300807043284</v>
      </c>
      <c r="P6028">
        <f>Tabell1[[#This Row],[TP]]/(Tabell1[[#This Row],[TP]]+Tabell1[[#This Row],[FN]])</f>
        <v>0.80235720761559381</v>
      </c>
      <c r="Q6028">
        <f>2*(Tabell1[[#This Row],[Recall]] * Tabell1[[#This Row],[Precision]]) / (Tabell1[[#This Row],[Recall]] + Tabell1[[#This Row],[Precision]])</f>
        <v>0.71776155717761547</v>
      </c>
      <c r="R6028">
        <v>885</v>
      </c>
      <c r="S6028">
        <v>523</v>
      </c>
      <c r="T6028">
        <v>478</v>
      </c>
      <c r="U6028">
        <v>218</v>
      </c>
    </row>
    <row r="6029" spans="1:21" x14ac:dyDescent="0.3">
      <c r="A6029" s="23" t="s">
        <v>48</v>
      </c>
      <c r="B6029" s="21" t="s">
        <v>32</v>
      </c>
      <c r="C6029" s="24" t="s">
        <v>38</v>
      </c>
      <c r="D6029" s="22" t="s">
        <v>27</v>
      </c>
      <c r="E6029" t="s">
        <v>28</v>
      </c>
      <c r="F6029" s="19" t="s">
        <v>21</v>
      </c>
      <c r="G6029" s="21" t="s">
        <v>29</v>
      </c>
      <c r="H6029" s="21" t="s">
        <v>29</v>
      </c>
      <c r="I6029" s="21"/>
      <c r="J6029" s="25" t="s">
        <v>26</v>
      </c>
      <c r="K6029" s="26">
        <v>0.67321062088012695</v>
      </c>
      <c r="L6029" s="26">
        <v>5.9839963912963798E-2</v>
      </c>
      <c r="N6029">
        <f>(Tabell1[[#This Row],[TP]]+Tabell1[[#This Row],[TN]])/(Tabell1[[#This Row],[TP]]+Tabell1[[#This Row],[TN]]+Tabell1[[#This Row],[FP]]+Tabell1[[#This Row],[FN]])</f>
        <v>0.66920152091254748</v>
      </c>
      <c r="O6029">
        <f>Tabell1[[#This Row],[TP]]/(Tabell1[[#This Row],[TP]]+Tabell1[[#This Row],[FP]])</f>
        <v>0.64930300807043284</v>
      </c>
      <c r="P6029">
        <f>Tabell1[[#This Row],[TP]]/(Tabell1[[#This Row],[TP]]+Tabell1[[#This Row],[FN]])</f>
        <v>0.80235720761559381</v>
      </c>
      <c r="Q6029">
        <f>2*(Tabell1[[#This Row],[Recall]] * Tabell1[[#This Row],[Precision]]) / (Tabell1[[#This Row],[Recall]] + Tabell1[[#This Row],[Precision]])</f>
        <v>0.71776155717761547</v>
      </c>
      <c r="R6029">
        <v>885</v>
      </c>
      <c r="S6029">
        <v>523</v>
      </c>
      <c r="T6029">
        <v>478</v>
      </c>
      <c r="U6029">
        <v>218</v>
      </c>
    </row>
    <row r="6030" spans="1:21" x14ac:dyDescent="0.3">
      <c r="A6030" s="25" t="s">
        <v>20</v>
      </c>
      <c r="B6030" s="25" t="s">
        <v>22</v>
      </c>
      <c r="C6030" s="24" t="s">
        <v>38</v>
      </c>
      <c r="D6030" s="22" t="s">
        <v>27</v>
      </c>
      <c r="E6030" t="s">
        <v>28</v>
      </c>
      <c r="F6030" s="19" t="s">
        <v>21</v>
      </c>
      <c r="G6030" s="21" t="s">
        <v>29</v>
      </c>
      <c r="H6030" s="25" t="s">
        <v>26</v>
      </c>
      <c r="I6030" s="25" t="s">
        <v>25</v>
      </c>
      <c r="J6030" s="21" t="s">
        <v>29</v>
      </c>
      <c r="K6030" s="26">
        <v>2.0238392353057799</v>
      </c>
      <c r="L6030" s="26">
        <v>0.48271083831787098</v>
      </c>
      <c r="N6030">
        <f>(Tabell1[[#This Row],[TP]]+Tabell1[[#This Row],[TN]])/(Tabell1[[#This Row],[TP]]+Tabell1[[#This Row],[TN]]+Tabell1[[#This Row],[FP]]+Tabell1[[#This Row],[FN]])</f>
        <v>0.66872623574144485</v>
      </c>
      <c r="O6030">
        <f>Tabell1[[#This Row],[TP]]/(Tabell1[[#This Row],[TP]]+Tabell1[[#This Row],[FP]])</f>
        <v>0.63772048846675711</v>
      </c>
      <c r="P6030">
        <f>Tabell1[[#This Row],[TP]]/(Tabell1[[#This Row],[TP]]+Tabell1[[#This Row],[FN]])</f>
        <v>0.8522212148685403</v>
      </c>
      <c r="Q6030">
        <f>2*(Tabell1[[#This Row],[Recall]] * Tabell1[[#This Row],[Precision]]) / (Tabell1[[#This Row],[Recall]] + Tabell1[[#This Row],[Precision]])</f>
        <v>0.72953046177726033</v>
      </c>
      <c r="R6030">
        <v>940</v>
      </c>
      <c r="S6030">
        <v>467</v>
      </c>
      <c r="T6030">
        <v>534</v>
      </c>
      <c r="U6030">
        <v>163</v>
      </c>
    </row>
    <row r="6031" spans="1:21" x14ac:dyDescent="0.3">
      <c r="A6031" s="23" t="s">
        <v>48</v>
      </c>
      <c r="B6031" s="21" t="s">
        <v>32</v>
      </c>
      <c r="C6031" s="24" t="s">
        <v>38</v>
      </c>
      <c r="D6031" s="22" t="s">
        <v>27</v>
      </c>
      <c r="E6031" t="s">
        <v>28</v>
      </c>
      <c r="F6031" s="19" t="s">
        <v>21</v>
      </c>
      <c r="G6031" s="25" t="s">
        <v>26</v>
      </c>
      <c r="H6031" s="21" t="s">
        <v>29</v>
      </c>
      <c r="I6031" s="21"/>
      <c r="J6031" s="25" t="s">
        <v>26</v>
      </c>
      <c r="K6031" s="26">
        <v>0.70467138290405196</v>
      </c>
      <c r="L6031" s="26">
        <v>6.2885522842407199E-2</v>
      </c>
      <c r="N6031">
        <f>(Tabell1[[#This Row],[TP]]+Tabell1[[#This Row],[TN]])/(Tabell1[[#This Row],[TP]]+Tabell1[[#This Row],[TN]]+Tabell1[[#This Row],[FP]]+Tabell1[[#This Row],[FN]])</f>
        <v>0.66825095057034223</v>
      </c>
      <c r="O6031">
        <f>Tabell1[[#This Row],[TP]]/(Tabell1[[#This Row],[TP]]+Tabell1[[#This Row],[FP]])</f>
        <v>0.64813460131675205</v>
      </c>
      <c r="P6031">
        <f>Tabell1[[#This Row],[TP]]/(Tabell1[[#This Row],[TP]]+Tabell1[[#This Row],[FN]])</f>
        <v>0.8032638259292838</v>
      </c>
      <c r="Q6031">
        <f>2*(Tabell1[[#This Row],[Recall]] * Tabell1[[#This Row],[Precision]]) / (Tabell1[[#This Row],[Recall]] + Tabell1[[#This Row],[Precision]])</f>
        <v>0.71740890688259118</v>
      </c>
      <c r="R6031">
        <v>886</v>
      </c>
      <c r="S6031">
        <v>520</v>
      </c>
      <c r="T6031">
        <v>481</v>
      </c>
      <c r="U6031">
        <v>217</v>
      </c>
    </row>
    <row r="6032" spans="1:21" x14ac:dyDescent="0.3">
      <c r="A6032" s="23" t="s">
        <v>48</v>
      </c>
      <c r="B6032" s="21" t="s">
        <v>32</v>
      </c>
      <c r="C6032" s="24" t="s">
        <v>38</v>
      </c>
      <c r="D6032" s="22" t="s">
        <v>27</v>
      </c>
      <c r="E6032" t="s">
        <v>28</v>
      </c>
      <c r="F6032" s="19" t="s">
        <v>21</v>
      </c>
      <c r="G6032" s="25" t="s">
        <v>26</v>
      </c>
      <c r="H6032" s="21" t="s">
        <v>29</v>
      </c>
      <c r="I6032" s="21"/>
      <c r="J6032" s="21" t="s">
        <v>29</v>
      </c>
      <c r="K6032" s="26">
        <v>0.69706726074218694</v>
      </c>
      <c r="L6032" s="26">
        <v>6.2934398651123005E-2</v>
      </c>
      <c r="N6032">
        <f>(Tabell1[[#This Row],[TP]]+Tabell1[[#This Row],[TN]])/(Tabell1[[#This Row],[TP]]+Tabell1[[#This Row],[TN]]+Tabell1[[#This Row],[FP]]+Tabell1[[#This Row],[FN]])</f>
        <v>0.66825095057034223</v>
      </c>
      <c r="O6032">
        <f>Tabell1[[#This Row],[TP]]/(Tabell1[[#This Row],[TP]]+Tabell1[[#This Row],[FP]])</f>
        <v>0.64813460131675205</v>
      </c>
      <c r="P6032">
        <f>Tabell1[[#This Row],[TP]]/(Tabell1[[#This Row],[TP]]+Tabell1[[#This Row],[FN]])</f>
        <v>0.8032638259292838</v>
      </c>
      <c r="Q6032">
        <f>2*(Tabell1[[#This Row],[Recall]] * Tabell1[[#This Row],[Precision]]) / (Tabell1[[#This Row],[Recall]] + Tabell1[[#This Row],[Precision]])</f>
        <v>0.71740890688259118</v>
      </c>
      <c r="R6032">
        <v>886</v>
      </c>
      <c r="S6032">
        <v>520</v>
      </c>
      <c r="T6032">
        <v>481</v>
      </c>
      <c r="U6032">
        <v>217</v>
      </c>
    </row>
    <row r="6033" spans="1:21" x14ac:dyDescent="0.3">
      <c r="A6033" s="25" t="s">
        <v>20</v>
      </c>
      <c r="B6033" s="21" t="s">
        <v>32</v>
      </c>
      <c r="C6033" s="23" t="s">
        <v>40</v>
      </c>
      <c r="D6033" s="22" t="s">
        <v>27</v>
      </c>
      <c r="E6033" t="s">
        <v>28</v>
      </c>
      <c r="F6033" s="19" t="s">
        <v>21</v>
      </c>
      <c r="G6033" s="21" t="s">
        <v>29</v>
      </c>
      <c r="H6033" s="21" t="s">
        <v>29</v>
      </c>
      <c r="I6033" s="25" t="s">
        <v>25</v>
      </c>
      <c r="J6033" s="21" t="s">
        <v>29</v>
      </c>
      <c r="K6033" s="26">
        <v>2.1918745040893501</v>
      </c>
      <c r="L6033" s="26">
        <v>0.46997284889221103</v>
      </c>
      <c r="N6033">
        <f>(Tabell1[[#This Row],[TP]]+Tabell1[[#This Row],[TN]])/(Tabell1[[#This Row],[TP]]+Tabell1[[#This Row],[TN]]+Tabell1[[#This Row],[FP]]+Tabell1[[#This Row],[FN]])</f>
        <v>0.66825095057034223</v>
      </c>
      <c r="O6033">
        <f>Tabell1[[#This Row],[TP]]/(Tabell1[[#This Row],[TP]]+Tabell1[[#This Row],[FP]])</f>
        <v>0.65259984928409942</v>
      </c>
      <c r="P6033">
        <f>Tabell1[[#This Row],[TP]]/(Tabell1[[#This Row],[TP]]+Tabell1[[#This Row],[FN]])</f>
        <v>0.78513145965548503</v>
      </c>
      <c r="Q6033">
        <f>2*(Tabell1[[#This Row],[Recall]] * Tabell1[[#This Row],[Precision]]) / (Tabell1[[#This Row],[Recall]] + Tabell1[[#This Row],[Precision]])</f>
        <v>0.71275720164609058</v>
      </c>
      <c r="R6033">
        <v>866</v>
      </c>
      <c r="S6033">
        <v>540</v>
      </c>
      <c r="T6033">
        <v>461</v>
      </c>
      <c r="U6033">
        <v>237</v>
      </c>
    </row>
    <row r="6034" spans="1:21" x14ac:dyDescent="0.3">
      <c r="A6034" s="25" t="s">
        <v>20</v>
      </c>
      <c r="B6034" s="21" t="s">
        <v>32</v>
      </c>
      <c r="C6034" s="23" t="s">
        <v>40</v>
      </c>
      <c r="D6034" s="22" t="s">
        <v>27</v>
      </c>
      <c r="E6034" t="s">
        <v>28</v>
      </c>
      <c r="F6034" s="19" t="s">
        <v>21</v>
      </c>
      <c r="G6034" s="25" t="s">
        <v>26</v>
      </c>
      <c r="H6034" s="21" t="s">
        <v>29</v>
      </c>
      <c r="I6034" s="25" t="s">
        <v>25</v>
      </c>
      <c r="J6034" s="25" t="s">
        <v>26</v>
      </c>
      <c r="K6034" s="26">
        <v>1.4255473613739</v>
      </c>
      <c r="L6034" s="26">
        <v>0.21845436096191401</v>
      </c>
      <c r="N6034">
        <f>(Tabell1[[#This Row],[TP]]+Tabell1[[#This Row],[TN]])/(Tabell1[[#This Row],[TP]]+Tabell1[[#This Row],[TN]]+Tabell1[[#This Row],[FP]]+Tabell1[[#This Row],[FN]])</f>
        <v>0.66825095057034223</v>
      </c>
      <c r="O6034">
        <f>Tabell1[[#This Row],[TP]]/(Tabell1[[#This Row],[TP]]+Tabell1[[#This Row],[FP]])</f>
        <v>0.66396761133603244</v>
      </c>
      <c r="P6034">
        <f>Tabell1[[#This Row],[TP]]/(Tabell1[[#This Row],[TP]]+Tabell1[[#This Row],[FN]])</f>
        <v>0.743427017225748</v>
      </c>
      <c r="Q6034">
        <f>2*(Tabell1[[#This Row],[Recall]] * Tabell1[[#This Row],[Precision]]) / (Tabell1[[#This Row],[Recall]] + Tabell1[[#This Row],[Precision]])</f>
        <v>0.70145423438836618</v>
      </c>
      <c r="R6034">
        <v>820</v>
      </c>
      <c r="S6034">
        <v>586</v>
      </c>
      <c r="T6034">
        <v>415</v>
      </c>
      <c r="U6034">
        <v>283</v>
      </c>
    </row>
    <row r="6035" spans="1:21" x14ac:dyDescent="0.3">
      <c r="A6035" s="21" t="s">
        <v>31</v>
      </c>
      <c r="B6035" s="21" t="s">
        <v>32</v>
      </c>
      <c r="C6035" s="24" t="s">
        <v>38</v>
      </c>
      <c r="D6035" s="22" t="s">
        <v>27</v>
      </c>
      <c r="E6035" t="s">
        <v>28</v>
      </c>
      <c r="F6035" s="19" t="s">
        <v>21</v>
      </c>
      <c r="G6035" s="25" t="s">
        <v>26</v>
      </c>
      <c r="H6035" s="21" t="s">
        <v>29</v>
      </c>
      <c r="I6035" s="25" t="s">
        <v>25</v>
      </c>
      <c r="J6035" s="25" t="s">
        <v>26</v>
      </c>
      <c r="K6035" s="26">
        <v>2.44529008865356</v>
      </c>
      <c r="L6035" s="26">
        <v>0.14760613441467199</v>
      </c>
      <c r="N6035">
        <f>(Tabell1[[#This Row],[TP]]+Tabell1[[#This Row],[TN]])/(Tabell1[[#This Row],[TP]]+Tabell1[[#This Row],[TN]]+Tabell1[[#This Row],[FP]]+Tabell1[[#This Row],[FN]])</f>
        <v>0.66777566539923949</v>
      </c>
      <c r="O6035">
        <f>Tabell1[[#This Row],[TP]]/(Tabell1[[#This Row],[TP]]+Tabell1[[#This Row],[FP]])</f>
        <v>0.62624999999999997</v>
      </c>
      <c r="P6035">
        <f>Tabell1[[#This Row],[TP]]/(Tabell1[[#This Row],[TP]]+Tabell1[[#This Row],[FN]])</f>
        <v>0.90843155031731637</v>
      </c>
      <c r="Q6035">
        <f>2*(Tabell1[[#This Row],[Recall]] * Tabell1[[#This Row],[Precision]]) / (Tabell1[[#This Row],[Recall]] + Tabell1[[#This Row],[Precision]])</f>
        <v>0.7413984461709211</v>
      </c>
      <c r="R6035">
        <v>1002</v>
      </c>
      <c r="S6035">
        <v>403</v>
      </c>
      <c r="T6035">
        <v>598</v>
      </c>
      <c r="U6035">
        <v>101</v>
      </c>
    </row>
    <row r="6036" spans="1:21" x14ac:dyDescent="0.3">
      <c r="A6036" s="21" t="s">
        <v>31</v>
      </c>
      <c r="B6036" s="23" t="s">
        <v>33</v>
      </c>
      <c r="C6036" s="23" t="s">
        <v>40</v>
      </c>
      <c r="D6036" s="22" t="s">
        <v>27</v>
      </c>
      <c r="E6036" t="s">
        <v>28</v>
      </c>
      <c r="F6036" s="25" t="s">
        <v>30</v>
      </c>
      <c r="G6036" s="21" t="s">
        <v>29</v>
      </c>
      <c r="H6036" s="21" t="s">
        <v>29</v>
      </c>
      <c r="I6036" s="21"/>
      <c r="J6036" s="21" t="s">
        <v>29</v>
      </c>
      <c r="K6036" s="26">
        <v>44.290545463561998</v>
      </c>
      <c r="L6036" s="26">
        <v>0.31376957893371499</v>
      </c>
      <c r="N6036">
        <f>(Tabell1[[#This Row],[TP]]+Tabell1[[#This Row],[TN]])/(Tabell1[[#This Row],[TP]]+Tabell1[[#This Row],[TN]]+Tabell1[[#This Row],[FP]]+Tabell1[[#This Row],[FN]])</f>
        <v>0.66777566539923949</v>
      </c>
      <c r="O6036">
        <f>Tabell1[[#This Row],[TP]]/(Tabell1[[#This Row],[TP]]+Tabell1[[#This Row],[FP]])</f>
        <v>0.63648648648648654</v>
      </c>
      <c r="P6036">
        <f>Tabell1[[#This Row],[TP]]/(Tabell1[[#This Row],[TP]]+Tabell1[[#This Row],[FN]])</f>
        <v>0.85403445149592017</v>
      </c>
      <c r="Q6036">
        <f>2*(Tabell1[[#This Row],[Recall]] * Tabell1[[#This Row],[Precision]]) / (Tabell1[[#This Row],[Recall]] + Tabell1[[#This Row],[Precision]])</f>
        <v>0.72938443670150988</v>
      </c>
      <c r="R6036">
        <v>942</v>
      </c>
      <c r="S6036">
        <v>463</v>
      </c>
      <c r="T6036">
        <v>538</v>
      </c>
      <c r="U6036">
        <v>161</v>
      </c>
    </row>
    <row r="6037" spans="1:21" x14ac:dyDescent="0.3">
      <c r="A6037" s="25" t="s">
        <v>20</v>
      </c>
      <c r="B6037" s="25" t="s">
        <v>22</v>
      </c>
      <c r="C6037" s="24" t="s">
        <v>38</v>
      </c>
      <c r="D6037" s="22" t="s">
        <v>27</v>
      </c>
      <c r="E6037" t="s">
        <v>28</v>
      </c>
      <c r="F6037" s="19" t="s">
        <v>21</v>
      </c>
      <c r="G6037" s="21" t="s">
        <v>29</v>
      </c>
      <c r="H6037" s="21" t="s">
        <v>29</v>
      </c>
      <c r="I6037" s="21"/>
      <c r="J6037" s="25" t="s">
        <v>26</v>
      </c>
      <c r="K6037" s="26">
        <v>2.3110611438751198</v>
      </c>
      <c r="L6037" s="26">
        <v>0.43783092498779203</v>
      </c>
      <c r="N6037">
        <f>(Tabell1[[#This Row],[TP]]+Tabell1[[#This Row],[TN]])/(Tabell1[[#This Row],[TP]]+Tabell1[[#This Row],[TN]]+Tabell1[[#This Row],[FP]]+Tabell1[[#This Row],[FN]])</f>
        <v>0.66777566539923949</v>
      </c>
      <c r="O6037">
        <f>Tabell1[[#This Row],[TP]]/(Tabell1[[#This Row],[TP]]+Tabell1[[#This Row],[FP]])</f>
        <v>0.63892709766162314</v>
      </c>
      <c r="P6037">
        <f>Tabell1[[#This Row],[TP]]/(Tabell1[[#This Row],[TP]]+Tabell1[[#This Row],[FN]])</f>
        <v>0.84224841341795109</v>
      </c>
      <c r="Q6037">
        <f>2*(Tabell1[[#This Row],[Recall]] * Tabell1[[#This Row],[Precision]]) / (Tabell1[[#This Row],[Recall]] + Tabell1[[#This Row],[Precision]])</f>
        <v>0.72663277278060245</v>
      </c>
      <c r="R6037">
        <v>929</v>
      </c>
      <c r="S6037">
        <v>476</v>
      </c>
      <c r="T6037">
        <v>525</v>
      </c>
      <c r="U6037">
        <v>174</v>
      </c>
    </row>
    <row r="6038" spans="1:21" x14ac:dyDescent="0.3">
      <c r="A6038" s="25" t="s">
        <v>20</v>
      </c>
      <c r="B6038" s="21" t="s">
        <v>32</v>
      </c>
      <c r="C6038" s="23" t="s">
        <v>40</v>
      </c>
      <c r="D6038" s="22" t="s">
        <v>27</v>
      </c>
      <c r="E6038" t="s">
        <v>28</v>
      </c>
      <c r="F6038" s="19" t="s">
        <v>21</v>
      </c>
      <c r="G6038" s="25" t="s">
        <v>26</v>
      </c>
      <c r="H6038" s="25" t="s">
        <v>26</v>
      </c>
      <c r="I6038" s="25" t="s">
        <v>25</v>
      </c>
      <c r="J6038" s="25" t="s">
        <v>26</v>
      </c>
      <c r="K6038" s="26">
        <v>1.3090391159057599</v>
      </c>
      <c r="L6038" s="26">
        <v>0.212434291839599</v>
      </c>
      <c r="N6038">
        <f>(Tabell1[[#This Row],[TP]]+Tabell1[[#This Row],[TN]])/(Tabell1[[#This Row],[TP]]+Tabell1[[#This Row],[TN]]+Tabell1[[#This Row],[FP]]+Tabell1[[#This Row],[FN]])</f>
        <v>0.66777566539923949</v>
      </c>
      <c r="O6038">
        <f>Tabell1[[#This Row],[TP]]/(Tabell1[[#This Row],[TP]]+Tabell1[[#This Row],[FP]])</f>
        <v>0.68132854578096946</v>
      </c>
      <c r="P6038">
        <f>Tabell1[[#This Row],[TP]]/(Tabell1[[#This Row],[TP]]+Tabell1[[#This Row],[FN]])</f>
        <v>0.6881233000906618</v>
      </c>
      <c r="Q6038">
        <f>2*(Tabell1[[#This Row],[Recall]] * Tabell1[[#This Row],[Precision]]) / (Tabell1[[#This Row],[Recall]] + Tabell1[[#This Row],[Precision]])</f>
        <v>0.68470906630581874</v>
      </c>
      <c r="R6038">
        <v>759</v>
      </c>
      <c r="S6038">
        <v>646</v>
      </c>
      <c r="T6038">
        <v>355</v>
      </c>
      <c r="U6038">
        <v>344</v>
      </c>
    </row>
    <row r="6039" spans="1:21" x14ac:dyDescent="0.3">
      <c r="A6039" s="21" t="s">
        <v>31</v>
      </c>
      <c r="B6039" s="21" t="s">
        <v>32</v>
      </c>
      <c r="C6039" s="23" t="s">
        <v>40</v>
      </c>
      <c r="D6039" s="22" t="s">
        <v>27</v>
      </c>
      <c r="E6039" t="s">
        <v>28</v>
      </c>
      <c r="F6039" s="25" t="s">
        <v>30</v>
      </c>
      <c r="G6039" s="21" t="s">
        <v>29</v>
      </c>
      <c r="H6039" s="25" t="s">
        <v>26</v>
      </c>
      <c r="I6039" s="21"/>
      <c r="J6039" s="21" t="s">
        <v>29</v>
      </c>
      <c r="K6039" s="26">
        <v>1.61944675445556</v>
      </c>
      <c r="L6039" s="26">
        <v>6.5153837203979395E-2</v>
      </c>
      <c r="N6039">
        <f>(Tabell1[[#This Row],[TP]]+Tabell1[[#This Row],[TN]])/(Tabell1[[#This Row],[TP]]+Tabell1[[#This Row],[TN]]+Tabell1[[#This Row],[FP]]+Tabell1[[#This Row],[FN]])</f>
        <v>0.66730038022813687</v>
      </c>
      <c r="O6039">
        <f>Tabell1[[#This Row],[TP]]/(Tabell1[[#This Row],[TP]]+Tabell1[[#This Row],[FP]])</f>
        <v>0.62633228840125388</v>
      </c>
      <c r="P6039">
        <f>Tabell1[[#This Row],[TP]]/(Tabell1[[#This Row],[TP]]+Tabell1[[#This Row],[FN]])</f>
        <v>0.90571169537624663</v>
      </c>
      <c r="Q6039">
        <f>2*(Tabell1[[#This Row],[Recall]] * Tabell1[[#This Row],[Precision]]) / (Tabell1[[#This Row],[Recall]] + Tabell1[[#This Row],[Precision]])</f>
        <v>0.7405485544848035</v>
      </c>
      <c r="R6039">
        <v>999</v>
      </c>
      <c r="S6039">
        <v>405</v>
      </c>
      <c r="T6039">
        <v>596</v>
      </c>
      <c r="U6039">
        <v>104</v>
      </c>
    </row>
    <row r="6040" spans="1:21" x14ac:dyDescent="0.3">
      <c r="A6040" s="25" t="s">
        <v>20</v>
      </c>
      <c r="B6040" s="25" t="s">
        <v>22</v>
      </c>
      <c r="C6040" s="24" t="s">
        <v>38</v>
      </c>
      <c r="D6040" s="22" t="s">
        <v>27</v>
      </c>
      <c r="E6040" t="s">
        <v>28</v>
      </c>
      <c r="F6040" s="19" t="s">
        <v>21</v>
      </c>
      <c r="G6040" s="25" t="s">
        <v>26</v>
      </c>
      <c r="H6040" s="25" t="s">
        <v>26</v>
      </c>
      <c r="I6040" s="25" t="s">
        <v>25</v>
      </c>
      <c r="J6040" s="21" t="s">
        <v>29</v>
      </c>
      <c r="K6040" s="26">
        <v>2.0533490180969198</v>
      </c>
      <c r="L6040" s="26">
        <v>0.45543932914733798</v>
      </c>
      <c r="N6040">
        <f>(Tabell1[[#This Row],[TP]]+Tabell1[[#This Row],[TN]])/(Tabell1[[#This Row],[TP]]+Tabell1[[#This Row],[TN]]+Tabell1[[#This Row],[FP]]+Tabell1[[#This Row],[FN]])</f>
        <v>0.66730038022813687</v>
      </c>
      <c r="O6040">
        <f>Tabell1[[#This Row],[TP]]/(Tabell1[[#This Row],[TP]]+Tabell1[[#This Row],[FP]])</f>
        <v>0.63754266211604094</v>
      </c>
      <c r="P6040">
        <f>Tabell1[[#This Row],[TP]]/(Tabell1[[#This Row],[TP]]+Tabell1[[#This Row],[FN]])</f>
        <v>0.8467815049864007</v>
      </c>
      <c r="Q6040">
        <f>2*(Tabell1[[#This Row],[Recall]] * Tabell1[[#This Row],[Precision]]) / (Tabell1[[#This Row],[Recall]] + Tabell1[[#This Row],[Precision]])</f>
        <v>0.72741433021806856</v>
      </c>
      <c r="R6040">
        <v>934</v>
      </c>
      <c r="S6040">
        <v>470</v>
      </c>
      <c r="T6040">
        <v>531</v>
      </c>
      <c r="U6040">
        <v>169</v>
      </c>
    </row>
    <row r="6041" spans="1:21" x14ac:dyDescent="0.3">
      <c r="A6041" s="25" t="s">
        <v>20</v>
      </c>
      <c r="B6041" s="25" t="s">
        <v>22</v>
      </c>
      <c r="C6041" s="23" t="s">
        <v>40</v>
      </c>
      <c r="D6041" s="22" t="s">
        <v>27</v>
      </c>
      <c r="E6041" t="s">
        <v>28</v>
      </c>
      <c r="F6041" s="25" t="s">
        <v>30</v>
      </c>
      <c r="G6041" s="25" t="s">
        <v>26</v>
      </c>
      <c r="H6041" s="25" t="s">
        <v>26</v>
      </c>
      <c r="I6041" s="21"/>
      <c r="J6041" s="25" t="s">
        <v>26</v>
      </c>
      <c r="K6041" s="26">
        <v>6.2589268684387198</v>
      </c>
      <c r="L6041" s="26">
        <v>1.4498705863952599</v>
      </c>
      <c r="N6041">
        <f>(Tabell1[[#This Row],[TP]]+Tabell1[[#This Row],[TN]])/(Tabell1[[#This Row],[TP]]+Tabell1[[#This Row],[TN]]+Tabell1[[#This Row],[FP]]+Tabell1[[#This Row],[FN]])</f>
        <v>0.66730038022813687</v>
      </c>
      <c r="O6041">
        <f>Tabell1[[#This Row],[TP]]/(Tabell1[[#This Row],[TP]]+Tabell1[[#This Row],[FP]])</f>
        <v>0.64675892206846319</v>
      </c>
      <c r="P6041">
        <f>Tabell1[[#This Row],[TP]]/(Tabell1[[#This Row],[TP]]+Tabell1[[#This Row],[FN]])</f>
        <v>0.80507706255666367</v>
      </c>
      <c r="Q6041">
        <f>2*(Tabell1[[#This Row],[Recall]] * Tabell1[[#This Row],[Precision]]) / (Tabell1[[#This Row],[Recall]] + Tabell1[[#This Row],[Precision]])</f>
        <v>0.71728594507269794</v>
      </c>
      <c r="R6041">
        <v>888</v>
      </c>
      <c r="S6041">
        <v>516</v>
      </c>
      <c r="T6041">
        <v>485</v>
      </c>
      <c r="U6041">
        <v>215</v>
      </c>
    </row>
    <row r="6042" spans="1:21" x14ac:dyDescent="0.3">
      <c r="A6042" s="25" t="s">
        <v>20</v>
      </c>
      <c r="B6042" s="25" t="s">
        <v>22</v>
      </c>
      <c r="C6042" s="23" t="s">
        <v>40</v>
      </c>
      <c r="D6042" s="22" t="s">
        <v>27</v>
      </c>
      <c r="E6042" t="s">
        <v>28</v>
      </c>
      <c r="F6042" s="19" t="s">
        <v>21</v>
      </c>
      <c r="G6042" s="21" t="s">
        <v>29</v>
      </c>
      <c r="H6042" s="25" t="s">
        <v>26</v>
      </c>
      <c r="I6042" s="21"/>
      <c r="J6042" s="25" t="s">
        <v>26</v>
      </c>
      <c r="K6042" s="26">
        <v>3.0504484176635698</v>
      </c>
      <c r="L6042" s="26">
        <v>0.48508834838867099</v>
      </c>
      <c r="N6042">
        <f>(Tabell1[[#This Row],[TP]]+Tabell1[[#This Row],[TN]])/(Tabell1[[#This Row],[TP]]+Tabell1[[#This Row],[TN]]+Tabell1[[#This Row],[FP]]+Tabell1[[#This Row],[FN]])</f>
        <v>0.66730038022813687</v>
      </c>
      <c r="O6042">
        <f>Tabell1[[#This Row],[TP]]/(Tabell1[[#This Row],[TP]]+Tabell1[[#This Row],[FP]])</f>
        <v>0.65323193916349809</v>
      </c>
      <c r="P6042">
        <f>Tabell1[[#This Row],[TP]]/(Tabell1[[#This Row],[TP]]+Tabell1[[#This Row],[FN]])</f>
        <v>0.77878513145965544</v>
      </c>
      <c r="Q6042">
        <f>2*(Tabell1[[#This Row],[Recall]] * Tabell1[[#This Row],[Precision]]) / (Tabell1[[#This Row],[Recall]] + Tabell1[[#This Row],[Precision]])</f>
        <v>0.71050454921422657</v>
      </c>
      <c r="R6042">
        <v>859</v>
      </c>
      <c r="S6042">
        <v>545</v>
      </c>
      <c r="T6042">
        <v>456</v>
      </c>
      <c r="U6042">
        <v>244</v>
      </c>
    </row>
    <row r="6043" spans="1:21" x14ac:dyDescent="0.3">
      <c r="A6043" s="23" t="s">
        <v>48</v>
      </c>
      <c r="B6043" s="21" t="s">
        <v>32</v>
      </c>
      <c r="C6043" s="23" t="s">
        <v>40</v>
      </c>
      <c r="D6043" s="22" t="s">
        <v>27</v>
      </c>
      <c r="E6043" t="s">
        <v>28</v>
      </c>
      <c r="F6043" s="19" t="s">
        <v>21</v>
      </c>
      <c r="G6043" s="25" t="s">
        <v>26</v>
      </c>
      <c r="H6043" s="25" t="s">
        <v>26</v>
      </c>
      <c r="I6043" s="21"/>
      <c r="J6043" s="25" t="s">
        <v>26</v>
      </c>
      <c r="K6043" s="26">
        <v>0.15748476982116699</v>
      </c>
      <c r="L6043" s="26">
        <v>1.4960050582885701E-2</v>
      </c>
      <c r="N6043">
        <f>(Tabell1[[#This Row],[TP]]+Tabell1[[#This Row],[TN]])/(Tabell1[[#This Row],[TP]]+Tabell1[[#This Row],[TN]]+Tabell1[[#This Row],[FP]]+Tabell1[[#This Row],[FN]])</f>
        <v>0.66730038022813687</v>
      </c>
      <c r="O6043">
        <f>Tabell1[[#This Row],[TP]]/(Tabell1[[#This Row],[TP]]+Tabell1[[#This Row],[FP]])</f>
        <v>0.66184738955823297</v>
      </c>
      <c r="P6043">
        <f>Tabell1[[#This Row],[TP]]/(Tabell1[[#This Row],[TP]]+Tabell1[[#This Row],[FN]])</f>
        <v>0.74705349048050773</v>
      </c>
      <c r="Q6043">
        <f>2*(Tabell1[[#This Row],[Recall]] * Tabell1[[#This Row],[Precision]]) / (Tabell1[[#This Row],[Recall]] + Tabell1[[#This Row],[Precision]])</f>
        <v>0.70187393526405462</v>
      </c>
      <c r="R6043">
        <v>824</v>
      </c>
      <c r="S6043">
        <v>580</v>
      </c>
      <c r="T6043">
        <v>421</v>
      </c>
      <c r="U6043">
        <v>279</v>
      </c>
    </row>
    <row r="6044" spans="1:21" x14ac:dyDescent="0.3">
      <c r="A6044" s="23" t="s">
        <v>48</v>
      </c>
      <c r="B6044" s="21" t="s">
        <v>32</v>
      </c>
      <c r="C6044" s="23" t="s">
        <v>40</v>
      </c>
      <c r="D6044" s="22" t="s">
        <v>27</v>
      </c>
      <c r="E6044" t="s">
        <v>28</v>
      </c>
      <c r="F6044" s="19" t="s">
        <v>21</v>
      </c>
      <c r="G6044" s="25" t="s">
        <v>26</v>
      </c>
      <c r="H6044" s="25" t="s">
        <v>26</v>
      </c>
      <c r="I6044" s="21"/>
      <c r="J6044" s="21" t="s">
        <v>29</v>
      </c>
      <c r="K6044" s="26">
        <v>0.15259027481079099</v>
      </c>
      <c r="L6044" s="26">
        <v>1.9946575164794901E-2</v>
      </c>
      <c r="N6044">
        <f>(Tabell1[[#This Row],[TP]]+Tabell1[[#This Row],[TN]])/(Tabell1[[#This Row],[TP]]+Tabell1[[#This Row],[TN]]+Tabell1[[#This Row],[FP]]+Tabell1[[#This Row],[FN]])</f>
        <v>0.66730038022813687</v>
      </c>
      <c r="O6044">
        <f>Tabell1[[#This Row],[TP]]/(Tabell1[[#This Row],[TP]]+Tabell1[[#This Row],[FP]])</f>
        <v>0.66184738955823297</v>
      </c>
      <c r="P6044">
        <f>Tabell1[[#This Row],[TP]]/(Tabell1[[#This Row],[TP]]+Tabell1[[#This Row],[FN]])</f>
        <v>0.74705349048050773</v>
      </c>
      <c r="Q6044">
        <f>2*(Tabell1[[#This Row],[Recall]] * Tabell1[[#This Row],[Precision]]) / (Tabell1[[#This Row],[Recall]] + Tabell1[[#This Row],[Precision]])</f>
        <v>0.70187393526405462</v>
      </c>
      <c r="R6044">
        <v>824</v>
      </c>
      <c r="S6044">
        <v>580</v>
      </c>
      <c r="T6044">
        <v>421</v>
      </c>
      <c r="U6044">
        <v>279</v>
      </c>
    </row>
    <row r="6045" spans="1:21" x14ac:dyDescent="0.3">
      <c r="A6045" s="23" t="s">
        <v>48</v>
      </c>
      <c r="B6045" s="21" t="s">
        <v>32</v>
      </c>
      <c r="C6045" s="23" t="s">
        <v>40</v>
      </c>
      <c r="D6045" s="22" t="s">
        <v>27</v>
      </c>
      <c r="E6045" t="s">
        <v>28</v>
      </c>
      <c r="F6045" s="19" t="s">
        <v>21</v>
      </c>
      <c r="G6045" s="21" t="s">
        <v>29</v>
      </c>
      <c r="H6045" s="25" t="s">
        <v>26</v>
      </c>
      <c r="I6045" s="21"/>
      <c r="J6045" s="21" t="s">
        <v>29</v>
      </c>
      <c r="K6045" s="26">
        <v>0.18251419067382799</v>
      </c>
      <c r="L6045" s="26">
        <v>2.29361057281494E-2</v>
      </c>
      <c r="N6045">
        <f>(Tabell1[[#This Row],[TP]]+Tabell1[[#This Row],[TN]])/(Tabell1[[#This Row],[TP]]+Tabell1[[#This Row],[TN]]+Tabell1[[#This Row],[FP]]+Tabell1[[#This Row],[FN]])</f>
        <v>0.66730038022813687</v>
      </c>
      <c r="O6045">
        <f>Tabell1[[#This Row],[TP]]/(Tabell1[[#This Row],[TP]]+Tabell1[[#This Row],[FP]])</f>
        <v>0.66236905721192585</v>
      </c>
      <c r="P6045">
        <f>Tabell1[[#This Row],[TP]]/(Tabell1[[#This Row],[TP]]+Tabell1[[#This Row],[FN]])</f>
        <v>0.74524025385312787</v>
      </c>
      <c r="Q6045">
        <f>2*(Tabell1[[#This Row],[Recall]] * Tabell1[[#This Row],[Precision]]) / (Tabell1[[#This Row],[Recall]] + Tabell1[[#This Row],[Precision]])</f>
        <v>0.70136518771331058</v>
      </c>
      <c r="R6045">
        <v>822</v>
      </c>
      <c r="S6045">
        <v>582</v>
      </c>
      <c r="T6045">
        <v>419</v>
      </c>
      <c r="U6045">
        <v>281</v>
      </c>
    </row>
    <row r="6046" spans="1:21" x14ac:dyDescent="0.3">
      <c r="A6046" s="23" t="s">
        <v>48</v>
      </c>
      <c r="B6046" s="21" t="s">
        <v>32</v>
      </c>
      <c r="C6046" s="23" t="s">
        <v>40</v>
      </c>
      <c r="D6046" s="22" t="s">
        <v>27</v>
      </c>
      <c r="E6046" t="s">
        <v>28</v>
      </c>
      <c r="F6046" s="19" t="s">
        <v>21</v>
      </c>
      <c r="G6046" s="21" t="s">
        <v>29</v>
      </c>
      <c r="H6046" s="25" t="s">
        <v>26</v>
      </c>
      <c r="I6046" s="21"/>
      <c r="J6046" s="25" t="s">
        <v>26</v>
      </c>
      <c r="K6046" s="26">
        <v>0.14361548423767001</v>
      </c>
      <c r="L6046" s="26">
        <v>1.5956878662109299E-2</v>
      </c>
      <c r="N6046">
        <f>(Tabell1[[#This Row],[TP]]+Tabell1[[#This Row],[TN]])/(Tabell1[[#This Row],[TP]]+Tabell1[[#This Row],[TN]]+Tabell1[[#This Row],[FP]]+Tabell1[[#This Row],[FN]])</f>
        <v>0.66730038022813687</v>
      </c>
      <c r="O6046">
        <f>Tabell1[[#This Row],[TP]]/(Tabell1[[#This Row],[TP]]+Tabell1[[#This Row],[FP]])</f>
        <v>0.66236905721192585</v>
      </c>
      <c r="P6046">
        <f>Tabell1[[#This Row],[TP]]/(Tabell1[[#This Row],[TP]]+Tabell1[[#This Row],[FN]])</f>
        <v>0.74524025385312787</v>
      </c>
      <c r="Q6046">
        <f>2*(Tabell1[[#This Row],[Recall]] * Tabell1[[#This Row],[Precision]]) / (Tabell1[[#This Row],[Recall]] + Tabell1[[#This Row],[Precision]])</f>
        <v>0.70136518771331058</v>
      </c>
      <c r="R6046">
        <v>822</v>
      </c>
      <c r="S6046">
        <v>582</v>
      </c>
      <c r="T6046">
        <v>419</v>
      </c>
      <c r="U6046">
        <v>281</v>
      </c>
    </row>
    <row r="6047" spans="1:21" x14ac:dyDescent="0.3">
      <c r="A6047" s="21" t="s">
        <v>31</v>
      </c>
      <c r="B6047" s="21" t="s">
        <v>32</v>
      </c>
      <c r="C6047" s="23" t="s">
        <v>40</v>
      </c>
      <c r="D6047" s="22" t="s">
        <v>27</v>
      </c>
      <c r="E6047" t="s">
        <v>28</v>
      </c>
      <c r="F6047" s="19" t="s">
        <v>21</v>
      </c>
      <c r="G6047" s="21" t="s">
        <v>29</v>
      </c>
      <c r="H6047" s="21" t="s">
        <v>29</v>
      </c>
      <c r="I6047" s="25" t="s">
        <v>25</v>
      </c>
      <c r="J6047" s="21" t="s">
        <v>29</v>
      </c>
      <c r="K6047" s="26">
        <v>0.80726146697998002</v>
      </c>
      <c r="L6047" s="26">
        <v>6.4761161804199205E-2</v>
      </c>
      <c r="N6047">
        <f>(Tabell1[[#This Row],[TP]]+Tabell1[[#This Row],[TN]])/(Tabell1[[#This Row],[TP]]+Tabell1[[#This Row],[TN]]+Tabell1[[#This Row],[FP]]+Tabell1[[#This Row],[FN]])</f>
        <v>0.66730038022813687</v>
      </c>
      <c r="O6047">
        <f>Tabell1[[#This Row],[TP]]/(Tabell1[[#This Row],[TP]]+Tabell1[[#This Row],[FP]])</f>
        <v>0.68884723523898783</v>
      </c>
      <c r="P6047">
        <f>Tabell1[[#This Row],[TP]]/(Tabell1[[#This Row],[TP]]+Tabell1[[#This Row],[FN]])</f>
        <v>0.6663644605621033</v>
      </c>
      <c r="Q6047">
        <f>2*(Tabell1[[#This Row],[Recall]] * Tabell1[[#This Row],[Precision]]) / (Tabell1[[#This Row],[Recall]] + Tabell1[[#This Row],[Precision]])</f>
        <v>0.67741935483870974</v>
      </c>
      <c r="R6047">
        <v>735</v>
      </c>
      <c r="S6047">
        <v>669</v>
      </c>
      <c r="T6047">
        <v>332</v>
      </c>
      <c r="U6047">
        <v>368</v>
      </c>
    </row>
    <row r="6048" spans="1:21" x14ac:dyDescent="0.3">
      <c r="A6048" s="23" t="s">
        <v>48</v>
      </c>
      <c r="B6048" s="21" t="s">
        <v>32</v>
      </c>
      <c r="C6048" s="23" t="s">
        <v>40</v>
      </c>
      <c r="D6048" s="22" t="s">
        <v>27</v>
      </c>
      <c r="E6048" t="s">
        <v>28</v>
      </c>
      <c r="F6048" s="25" t="s">
        <v>30</v>
      </c>
      <c r="G6048" s="25" t="s">
        <v>26</v>
      </c>
      <c r="H6048" s="25" t="s">
        <v>26</v>
      </c>
      <c r="I6048" s="25" t="s">
        <v>25</v>
      </c>
      <c r="J6048" s="25" t="s">
        <v>26</v>
      </c>
      <c r="K6048" s="26">
        <v>0.45803332328796298</v>
      </c>
      <c r="L6048" s="26">
        <v>2.3936510086059501E-2</v>
      </c>
      <c r="N6048">
        <f>(Tabell1[[#This Row],[TP]]+Tabell1[[#This Row],[TN]])/(Tabell1[[#This Row],[TP]]+Tabell1[[#This Row],[TN]]+Tabell1[[#This Row],[FP]]+Tabell1[[#This Row],[FN]])</f>
        <v>0.66682509505703425</v>
      </c>
      <c r="O6048">
        <f>Tabell1[[#This Row],[TP]]/(Tabell1[[#This Row],[TP]]+Tabell1[[#This Row],[FP]])</f>
        <v>0.67600700525394042</v>
      </c>
      <c r="P6048">
        <f>Tabell1[[#This Row],[TP]]/(Tabell1[[#This Row],[TP]]+Tabell1[[#This Row],[FN]])</f>
        <v>0.69990933816863099</v>
      </c>
      <c r="Q6048">
        <f>2*(Tabell1[[#This Row],[Recall]] * Tabell1[[#This Row],[Precision]]) / (Tabell1[[#This Row],[Recall]] + Tabell1[[#This Row],[Precision]])</f>
        <v>0.687750556792873</v>
      </c>
      <c r="R6048">
        <v>772</v>
      </c>
      <c r="S6048">
        <v>631</v>
      </c>
      <c r="T6048">
        <v>370</v>
      </c>
      <c r="U6048">
        <v>331</v>
      </c>
    </row>
    <row r="6049" spans="1:21" x14ac:dyDescent="0.3">
      <c r="A6049" s="23" t="s">
        <v>48</v>
      </c>
      <c r="B6049" s="21" t="s">
        <v>32</v>
      </c>
      <c r="C6049" s="23" t="s">
        <v>40</v>
      </c>
      <c r="D6049" s="22" t="s">
        <v>27</v>
      </c>
      <c r="E6049" t="s">
        <v>28</v>
      </c>
      <c r="F6049" s="25" t="s">
        <v>30</v>
      </c>
      <c r="G6049" s="25" t="s">
        <v>26</v>
      </c>
      <c r="H6049" s="25" t="s">
        <v>26</v>
      </c>
      <c r="I6049" s="25" t="s">
        <v>25</v>
      </c>
      <c r="J6049" s="21" t="s">
        <v>29</v>
      </c>
      <c r="K6049" s="26">
        <v>0.38240694999694802</v>
      </c>
      <c r="L6049" s="26">
        <v>2.48997211456298E-2</v>
      </c>
      <c r="N6049">
        <f>(Tabell1[[#This Row],[TP]]+Tabell1[[#This Row],[TN]])/(Tabell1[[#This Row],[TP]]+Tabell1[[#This Row],[TN]]+Tabell1[[#This Row],[FP]]+Tabell1[[#This Row],[FN]])</f>
        <v>0.66682509505703425</v>
      </c>
      <c r="O6049">
        <f>Tabell1[[#This Row],[TP]]/(Tabell1[[#This Row],[TP]]+Tabell1[[#This Row],[FP]])</f>
        <v>0.67600700525394042</v>
      </c>
      <c r="P6049">
        <f>Tabell1[[#This Row],[TP]]/(Tabell1[[#This Row],[TP]]+Tabell1[[#This Row],[FN]])</f>
        <v>0.69990933816863099</v>
      </c>
      <c r="Q6049">
        <f>2*(Tabell1[[#This Row],[Recall]] * Tabell1[[#This Row],[Precision]]) / (Tabell1[[#This Row],[Recall]] + Tabell1[[#This Row],[Precision]])</f>
        <v>0.687750556792873</v>
      </c>
      <c r="R6049">
        <v>772</v>
      </c>
      <c r="S6049">
        <v>631</v>
      </c>
      <c r="T6049">
        <v>370</v>
      </c>
      <c r="U6049">
        <v>331</v>
      </c>
    </row>
    <row r="6050" spans="1:21" x14ac:dyDescent="0.3">
      <c r="A6050" s="25" t="s">
        <v>20</v>
      </c>
      <c r="B6050" s="25" t="s">
        <v>22</v>
      </c>
      <c r="C6050" s="23" t="s">
        <v>40</v>
      </c>
      <c r="D6050" s="22" t="s">
        <v>27</v>
      </c>
      <c r="E6050" t="s">
        <v>28</v>
      </c>
      <c r="F6050" s="19" t="s">
        <v>21</v>
      </c>
      <c r="G6050" s="25" t="s">
        <v>26</v>
      </c>
      <c r="H6050" s="25" t="s">
        <v>26</v>
      </c>
      <c r="I6050" s="21"/>
      <c r="J6050" s="21" t="s">
        <v>29</v>
      </c>
      <c r="K6050" s="26">
        <v>4.3007836341857901</v>
      </c>
      <c r="L6050" s="26">
        <v>0.65576934814453103</v>
      </c>
      <c r="N6050">
        <f>(Tabell1[[#This Row],[TP]]+Tabell1[[#This Row],[TN]])/(Tabell1[[#This Row],[TP]]+Tabell1[[#This Row],[TN]]+Tabell1[[#This Row],[FP]]+Tabell1[[#This Row],[FN]])</f>
        <v>0.66634980988593151</v>
      </c>
      <c r="O6050">
        <f>Tabell1[[#This Row],[TP]]/(Tabell1[[#This Row],[TP]]+Tabell1[[#This Row],[FP]])</f>
        <v>0.64434845212383007</v>
      </c>
      <c r="P6050">
        <f>Tabell1[[#This Row],[TP]]/(Tabell1[[#This Row],[TP]]+Tabell1[[#This Row],[FN]])</f>
        <v>0.81142339075249315</v>
      </c>
      <c r="Q6050">
        <f>2*(Tabell1[[#This Row],[Recall]] * Tabell1[[#This Row],[Precision]]) / (Tabell1[[#This Row],[Recall]] + Tabell1[[#This Row],[Precision]])</f>
        <v>0.71829855537720699</v>
      </c>
      <c r="R6050">
        <v>895</v>
      </c>
      <c r="S6050">
        <v>507</v>
      </c>
      <c r="T6050">
        <v>494</v>
      </c>
      <c r="U6050">
        <v>208</v>
      </c>
    </row>
    <row r="6051" spans="1:21" x14ac:dyDescent="0.3">
      <c r="A6051" s="23" t="s">
        <v>48</v>
      </c>
      <c r="B6051" s="21" t="s">
        <v>32</v>
      </c>
      <c r="C6051" s="24" t="s">
        <v>38</v>
      </c>
      <c r="D6051" s="22" t="s">
        <v>27</v>
      </c>
      <c r="E6051" t="s">
        <v>28</v>
      </c>
      <c r="F6051" s="19" t="s">
        <v>21</v>
      </c>
      <c r="G6051" s="21" t="s">
        <v>29</v>
      </c>
      <c r="H6051" s="21" t="s">
        <v>29</v>
      </c>
      <c r="I6051" s="25" t="s">
        <v>25</v>
      </c>
      <c r="J6051" s="21" t="s">
        <v>29</v>
      </c>
      <c r="K6051" s="26">
        <v>0.67316627502441395</v>
      </c>
      <c r="L6051" s="26">
        <v>5.5852174758911098E-2</v>
      </c>
      <c r="N6051">
        <f>(Tabell1[[#This Row],[TP]]+Tabell1[[#This Row],[TN]])/(Tabell1[[#This Row],[TP]]+Tabell1[[#This Row],[TN]]+Tabell1[[#This Row],[FP]]+Tabell1[[#This Row],[FN]])</f>
        <v>0.66634980988593151</v>
      </c>
      <c r="O6051">
        <f>Tabell1[[#This Row],[TP]]/(Tabell1[[#This Row],[TP]]+Tabell1[[#This Row],[FP]])</f>
        <v>0.64624361779722828</v>
      </c>
      <c r="P6051">
        <f>Tabell1[[#This Row],[TP]]/(Tabell1[[#This Row],[TP]]+Tabell1[[#This Row],[FN]])</f>
        <v>0.8032638259292838</v>
      </c>
      <c r="Q6051">
        <f>2*(Tabell1[[#This Row],[Recall]] * Tabell1[[#This Row],[Precision]]) / (Tabell1[[#This Row],[Recall]] + Tabell1[[#This Row],[Precision]])</f>
        <v>0.71624898949070326</v>
      </c>
      <c r="R6051">
        <v>886</v>
      </c>
      <c r="S6051">
        <v>516</v>
      </c>
      <c r="T6051">
        <v>485</v>
      </c>
      <c r="U6051">
        <v>217</v>
      </c>
    </row>
    <row r="6052" spans="1:21" x14ac:dyDescent="0.3">
      <c r="A6052" s="23" t="s">
        <v>48</v>
      </c>
      <c r="B6052" s="21" t="s">
        <v>32</v>
      </c>
      <c r="C6052" s="24" t="s">
        <v>38</v>
      </c>
      <c r="D6052" s="22" t="s">
        <v>27</v>
      </c>
      <c r="E6052" t="s">
        <v>28</v>
      </c>
      <c r="F6052" s="19" t="s">
        <v>21</v>
      </c>
      <c r="G6052" s="21" t="s">
        <v>29</v>
      </c>
      <c r="H6052" s="21" t="s">
        <v>29</v>
      </c>
      <c r="I6052" s="25" t="s">
        <v>25</v>
      </c>
      <c r="J6052" s="25" t="s">
        <v>26</v>
      </c>
      <c r="K6052" s="26">
        <v>0.66782617568969704</v>
      </c>
      <c r="L6052" s="26">
        <v>5.6848287582397398E-2</v>
      </c>
      <c r="N6052">
        <f>(Tabell1[[#This Row],[TP]]+Tabell1[[#This Row],[TN]])/(Tabell1[[#This Row],[TP]]+Tabell1[[#This Row],[TN]]+Tabell1[[#This Row],[FP]]+Tabell1[[#This Row],[FN]])</f>
        <v>0.66634980988593151</v>
      </c>
      <c r="O6052">
        <f>Tabell1[[#This Row],[TP]]/(Tabell1[[#This Row],[TP]]+Tabell1[[#This Row],[FP]])</f>
        <v>0.64624361779722828</v>
      </c>
      <c r="P6052">
        <f>Tabell1[[#This Row],[TP]]/(Tabell1[[#This Row],[TP]]+Tabell1[[#This Row],[FN]])</f>
        <v>0.8032638259292838</v>
      </c>
      <c r="Q6052">
        <f>2*(Tabell1[[#This Row],[Recall]] * Tabell1[[#This Row],[Precision]]) / (Tabell1[[#This Row],[Recall]] + Tabell1[[#This Row],[Precision]])</f>
        <v>0.71624898949070326</v>
      </c>
      <c r="R6052">
        <v>886</v>
      </c>
      <c r="S6052">
        <v>516</v>
      </c>
      <c r="T6052">
        <v>485</v>
      </c>
      <c r="U6052">
        <v>217</v>
      </c>
    </row>
    <row r="6053" spans="1:21" x14ac:dyDescent="0.3">
      <c r="A6053" s="23" t="s">
        <v>48</v>
      </c>
      <c r="B6053" s="21" t="s">
        <v>32</v>
      </c>
      <c r="C6053" s="23" t="s">
        <v>40</v>
      </c>
      <c r="D6053" s="22" t="s">
        <v>27</v>
      </c>
      <c r="E6053" t="s">
        <v>28</v>
      </c>
      <c r="F6053" s="25" t="s">
        <v>30</v>
      </c>
      <c r="G6053" s="21" t="s">
        <v>29</v>
      </c>
      <c r="H6053" s="25" t="s">
        <v>26</v>
      </c>
      <c r="I6053" s="25" t="s">
        <v>25</v>
      </c>
      <c r="J6053" s="21" t="s">
        <v>29</v>
      </c>
      <c r="K6053" s="26">
        <v>0.36284613609313898</v>
      </c>
      <c r="L6053" s="26">
        <v>2.8954744338989199E-2</v>
      </c>
      <c r="N6053">
        <f>(Tabell1[[#This Row],[TP]]+Tabell1[[#This Row],[TN]])/(Tabell1[[#This Row],[TP]]+Tabell1[[#This Row],[TN]]+Tabell1[[#This Row],[FP]]+Tabell1[[#This Row],[FN]])</f>
        <v>0.66634980988593151</v>
      </c>
      <c r="O6053">
        <f>Tabell1[[#This Row],[TP]]/(Tabell1[[#This Row],[TP]]+Tabell1[[#This Row],[FP]])</f>
        <v>0.67572304995617882</v>
      </c>
      <c r="P6053">
        <f>Tabell1[[#This Row],[TP]]/(Tabell1[[#This Row],[TP]]+Tabell1[[#This Row],[FN]])</f>
        <v>0.69900271985494111</v>
      </c>
      <c r="Q6053">
        <f>2*(Tabell1[[#This Row],[Recall]] * Tabell1[[#This Row],[Precision]]) / (Tabell1[[#This Row],[Recall]] + Tabell1[[#This Row],[Precision]])</f>
        <v>0.68716577540106949</v>
      </c>
      <c r="R6053">
        <v>771</v>
      </c>
      <c r="S6053">
        <v>631</v>
      </c>
      <c r="T6053">
        <v>370</v>
      </c>
      <c r="U6053">
        <v>332</v>
      </c>
    </row>
    <row r="6054" spans="1:21" x14ac:dyDescent="0.3">
      <c r="A6054" s="23" t="s">
        <v>48</v>
      </c>
      <c r="B6054" s="21" t="s">
        <v>32</v>
      </c>
      <c r="C6054" s="23" t="s">
        <v>40</v>
      </c>
      <c r="D6054" s="22" t="s">
        <v>27</v>
      </c>
      <c r="E6054" t="s">
        <v>28</v>
      </c>
      <c r="F6054" s="25" t="s">
        <v>30</v>
      </c>
      <c r="G6054" s="21" t="s">
        <v>29</v>
      </c>
      <c r="H6054" s="25" t="s">
        <v>26</v>
      </c>
      <c r="I6054" s="25" t="s">
        <v>25</v>
      </c>
      <c r="J6054" s="25" t="s">
        <v>26</v>
      </c>
      <c r="K6054" s="26">
        <v>0.35507845878601002</v>
      </c>
      <c r="L6054" s="26">
        <v>2.8924703598022398E-2</v>
      </c>
      <c r="N6054">
        <f>(Tabell1[[#This Row],[TP]]+Tabell1[[#This Row],[TN]])/(Tabell1[[#This Row],[TP]]+Tabell1[[#This Row],[TN]]+Tabell1[[#This Row],[FP]]+Tabell1[[#This Row],[FN]])</f>
        <v>0.66634980988593151</v>
      </c>
      <c r="O6054">
        <f>Tabell1[[#This Row],[TP]]/(Tabell1[[#This Row],[TP]]+Tabell1[[#This Row],[FP]])</f>
        <v>0.67572304995617882</v>
      </c>
      <c r="P6054">
        <f>Tabell1[[#This Row],[TP]]/(Tabell1[[#This Row],[TP]]+Tabell1[[#This Row],[FN]])</f>
        <v>0.69900271985494111</v>
      </c>
      <c r="Q6054">
        <f>2*(Tabell1[[#This Row],[Recall]] * Tabell1[[#This Row],[Precision]]) / (Tabell1[[#This Row],[Recall]] + Tabell1[[#This Row],[Precision]])</f>
        <v>0.68716577540106949</v>
      </c>
      <c r="R6054">
        <v>771</v>
      </c>
      <c r="S6054">
        <v>631</v>
      </c>
      <c r="T6054">
        <v>370</v>
      </c>
      <c r="U6054">
        <v>332</v>
      </c>
    </row>
    <row r="6055" spans="1:21" x14ac:dyDescent="0.3">
      <c r="A6055" s="25" t="s">
        <v>20</v>
      </c>
      <c r="B6055" s="21" t="s">
        <v>32</v>
      </c>
      <c r="C6055" s="23" t="s">
        <v>40</v>
      </c>
      <c r="D6055" s="22" t="s">
        <v>27</v>
      </c>
      <c r="E6055" t="s">
        <v>28</v>
      </c>
      <c r="F6055" s="19" t="s">
        <v>21</v>
      </c>
      <c r="G6055" s="21" t="s">
        <v>29</v>
      </c>
      <c r="H6055" s="25" t="s">
        <v>26</v>
      </c>
      <c r="I6055" s="25" t="s">
        <v>25</v>
      </c>
      <c r="J6055" s="25" t="s">
        <v>26</v>
      </c>
      <c r="K6055" s="26">
        <v>1.3221867084503101</v>
      </c>
      <c r="L6055" s="26">
        <v>0.21713209152221599</v>
      </c>
      <c r="N6055">
        <f>(Tabell1[[#This Row],[TP]]+Tabell1[[#This Row],[TN]])/(Tabell1[[#This Row],[TP]]+Tabell1[[#This Row],[TN]]+Tabell1[[#This Row],[FP]]+Tabell1[[#This Row],[FN]])</f>
        <v>0.66634980988593151</v>
      </c>
      <c r="O6055">
        <f>Tabell1[[#This Row],[TP]]/(Tabell1[[#This Row],[TP]]+Tabell1[[#This Row],[FP]])</f>
        <v>0.68046804680468043</v>
      </c>
      <c r="P6055">
        <f>Tabell1[[#This Row],[TP]]/(Tabell1[[#This Row],[TP]]+Tabell1[[#This Row],[FN]])</f>
        <v>0.68540344514959206</v>
      </c>
      <c r="Q6055">
        <f>2*(Tabell1[[#This Row],[Recall]] * Tabell1[[#This Row],[Precision]]) / (Tabell1[[#This Row],[Recall]] + Tabell1[[#This Row],[Precision]])</f>
        <v>0.68292682926829262</v>
      </c>
      <c r="R6055">
        <v>756</v>
      </c>
      <c r="S6055">
        <v>646</v>
      </c>
      <c r="T6055">
        <v>355</v>
      </c>
      <c r="U6055">
        <v>347</v>
      </c>
    </row>
    <row r="6056" spans="1:21" x14ac:dyDescent="0.3">
      <c r="A6056" s="23" t="s">
        <v>48</v>
      </c>
      <c r="B6056" s="21" t="s">
        <v>32</v>
      </c>
      <c r="C6056" s="24" t="s">
        <v>38</v>
      </c>
      <c r="D6056" s="22" t="s">
        <v>27</v>
      </c>
      <c r="E6056" t="s">
        <v>28</v>
      </c>
      <c r="F6056" s="19" t="s">
        <v>21</v>
      </c>
      <c r="G6056" s="25" t="s">
        <v>26</v>
      </c>
      <c r="H6056" s="21" t="s">
        <v>29</v>
      </c>
      <c r="I6056" s="25" t="s">
        <v>25</v>
      </c>
      <c r="J6056" s="21" t="s">
        <v>29</v>
      </c>
      <c r="K6056" s="26">
        <v>0.72297048568725497</v>
      </c>
      <c r="L6056" s="26">
        <v>6.2985897064208901E-2</v>
      </c>
      <c r="N6056">
        <f>(Tabell1[[#This Row],[TP]]+Tabell1[[#This Row],[TN]])/(Tabell1[[#This Row],[TP]]+Tabell1[[#This Row],[TN]]+Tabell1[[#This Row],[FP]]+Tabell1[[#This Row],[FN]])</f>
        <v>0.66539923954372626</v>
      </c>
      <c r="O6056">
        <f>Tabell1[[#This Row],[TP]]/(Tabell1[[#This Row],[TP]]+Tabell1[[#This Row],[FP]])</f>
        <v>0.64530225782957029</v>
      </c>
      <c r="P6056">
        <f>Tabell1[[#This Row],[TP]]/(Tabell1[[#This Row],[TP]]+Tabell1[[#This Row],[FN]])</f>
        <v>0.8032638259292838</v>
      </c>
      <c r="Q6056">
        <f>2*(Tabell1[[#This Row],[Recall]] * Tabell1[[#This Row],[Precision]]) / (Tabell1[[#This Row],[Recall]] + Tabell1[[#This Row],[Precision]])</f>
        <v>0.71567043618739901</v>
      </c>
      <c r="R6056">
        <v>886</v>
      </c>
      <c r="S6056">
        <v>514</v>
      </c>
      <c r="T6056">
        <v>487</v>
      </c>
      <c r="U6056">
        <v>217</v>
      </c>
    </row>
    <row r="6057" spans="1:21" x14ac:dyDescent="0.3">
      <c r="A6057" s="23" t="s">
        <v>48</v>
      </c>
      <c r="B6057" s="21" t="s">
        <v>32</v>
      </c>
      <c r="C6057" s="24" t="s">
        <v>38</v>
      </c>
      <c r="D6057" s="22" t="s">
        <v>27</v>
      </c>
      <c r="E6057" t="s">
        <v>28</v>
      </c>
      <c r="F6057" s="19" t="s">
        <v>21</v>
      </c>
      <c r="G6057" s="25" t="s">
        <v>26</v>
      </c>
      <c r="H6057" s="21" t="s">
        <v>29</v>
      </c>
      <c r="I6057" s="25" t="s">
        <v>25</v>
      </c>
      <c r="J6057" s="25" t="s">
        <v>26</v>
      </c>
      <c r="K6057" s="26">
        <v>0.65684032440185502</v>
      </c>
      <c r="L6057" s="26">
        <v>6.8020105361938393E-2</v>
      </c>
      <c r="N6057">
        <f>(Tabell1[[#This Row],[TP]]+Tabell1[[#This Row],[TN]])/(Tabell1[[#This Row],[TP]]+Tabell1[[#This Row],[TN]]+Tabell1[[#This Row],[FP]]+Tabell1[[#This Row],[FN]])</f>
        <v>0.66539923954372626</v>
      </c>
      <c r="O6057">
        <f>Tabell1[[#This Row],[TP]]/(Tabell1[[#This Row],[TP]]+Tabell1[[#This Row],[FP]])</f>
        <v>0.64530225782957029</v>
      </c>
      <c r="P6057">
        <f>Tabell1[[#This Row],[TP]]/(Tabell1[[#This Row],[TP]]+Tabell1[[#This Row],[FN]])</f>
        <v>0.8032638259292838</v>
      </c>
      <c r="Q6057">
        <f>2*(Tabell1[[#This Row],[Recall]] * Tabell1[[#This Row],[Precision]]) / (Tabell1[[#This Row],[Recall]] + Tabell1[[#This Row],[Precision]])</f>
        <v>0.71567043618739901</v>
      </c>
      <c r="R6057">
        <v>886</v>
      </c>
      <c r="S6057">
        <v>514</v>
      </c>
      <c r="T6057">
        <v>487</v>
      </c>
      <c r="U6057">
        <v>217</v>
      </c>
    </row>
    <row r="6058" spans="1:21" x14ac:dyDescent="0.3">
      <c r="A6058" s="25" t="s">
        <v>20</v>
      </c>
      <c r="B6058" s="25" t="s">
        <v>22</v>
      </c>
      <c r="C6058" s="23" t="s">
        <v>40</v>
      </c>
      <c r="D6058" s="22" t="s">
        <v>27</v>
      </c>
      <c r="E6058" t="s">
        <v>28</v>
      </c>
      <c r="F6058" s="19" t="s">
        <v>21</v>
      </c>
      <c r="G6058" s="21" t="s">
        <v>29</v>
      </c>
      <c r="H6058" s="25" t="s">
        <v>26</v>
      </c>
      <c r="I6058" s="21"/>
      <c r="J6058" s="21" t="s">
        <v>29</v>
      </c>
      <c r="K6058" s="26">
        <v>4.2548308372497496</v>
      </c>
      <c r="L6058" s="26">
        <v>0.703144311904907</v>
      </c>
      <c r="N6058">
        <f>(Tabell1[[#This Row],[TP]]+Tabell1[[#This Row],[TN]])/(Tabell1[[#This Row],[TP]]+Tabell1[[#This Row],[TN]]+Tabell1[[#This Row],[FP]]+Tabell1[[#This Row],[FN]])</f>
        <v>0.66492395437262353</v>
      </c>
      <c r="O6058">
        <f>Tabell1[[#This Row],[TP]]/(Tabell1[[#This Row],[TP]]+Tabell1[[#This Row],[FP]])</f>
        <v>0.64295977011494254</v>
      </c>
      <c r="P6058">
        <f>Tabell1[[#This Row],[TP]]/(Tabell1[[#This Row],[TP]]+Tabell1[[#This Row],[FN]])</f>
        <v>0.81142339075249315</v>
      </c>
      <c r="Q6058">
        <f>2*(Tabell1[[#This Row],[Recall]] * Tabell1[[#This Row],[Precision]]) / (Tabell1[[#This Row],[Recall]] + Tabell1[[#This Row],[Precision]])</f>
        <v>0.7174348697394789</v>
      </c>
      <c r="R6058">
        <v>895</v>
      </c>
      <c r="S6058">
        <v>504</v>
      </c>
      <c r="T6058">
        <v>497</v>
      </c>
      <c r="U6058">
        <v>208</v>
      </c>
    </row>
    <row r="6059" spans="1:21" x14ac:dyDescent="0.3">
      <c r="A6059" s="25" t="s">
        <v>20</v>
      </c>
      <c r="B6059" s="25" t="s">
        <v>22</v>
      </c>
      <c r="C6059" s="24" t="s">
        <v>38</v>
      </c>
      <c r="D6059" s="22" t="s">
        <v>27</v>
      </c>
      <c r="E6059" t="s">
        <v>28</v>
      </c>
      <c r="F6059" s="19" t="s">
        <v>21</v>
      </c>
      <c r="G6059" s="25" t="s">
        <v>26</v>
      </c>
      <c r="H6059" s="21" t="s">
        <v>29</v>
      </c>
      <c r="I6059" s="21"/>
      <c r="J6059" s="25" t="s">
        <v>26</v>
      </c>
      <c r="K6059" s="26">
        <v>2.3998878002166699</v>
      </c>
      <c r="L6059" s="26">
        <v>0.4438157081604</v>
      </c>
      <c r="N6059">
        <f>(Tabell1[[#This Row],[TP]]+Tabell1[[#This Row],[TN]])/(Tabell1[[#This Row],[TP]]+Tabell1[[#This Row],[TN]]+Tabell1[[#This Row],[FP]]+Tabell1[[#This Row],[FN]])</f>
        <v>0.6644486692015209</v>
      </c>
      <c r="O6059">
        <f>Tabell1[[#This Row],[TP]]/(Tabell1[[#This Row],[TP]]+Tabell1[[#This Row],[FP]])</f>
        <v>0.63367003367003372</v>
      </c>
      <c r="P6059">
        <f>Tabell1[[#This Row],[TP]]/(Tabell1[[#This Row],[TP]]+Tabell1[[#This Row],[FN]])</f>
        <v>0.85312783318223029</v>
      </c>
      <c r="Q6059">
        <f>2*(Tabell1[[#This Row],[Recall]] * Tabell1[[#This Row],[Precision]]) / (Tabell1[[#This Row],[Recall]] + Tabell1[[#This Row],[Precision]])</f>
        <v>0.72720247295208662</v>
      </c>
      <c r="R6059">
        <v>941</v>
      </c>
      <c r="S6059">
        <v>457</v>
      </c>
      <c r="T6059">
        <v>544</v>
      </c>
      <c r="U6059">
        <v>162</v>
      </c>
    </row>
    <row r="6060" spans="1:21" x14ac:dyDescent="0.3">
      <c r="A6060" s="25" t="s">
        <v>20</v>
      </c>
      <c r="B6060" s="25" t="s">
        <v>22</v>
      </c>
      <c r="C6060" s="23" t="s">
        <v>40</v>
      </c>
      <c r="D6060" s="22" t="s">
        <v>27</v>
      </c>
      <c r="E6060" t="s">
        <v>28</v>
      </c>
      <c r="F6060" s="25" t="s">
        <v>30</v>
      </c>
      <c r="G6060" s="21" t="s">
        <v>29</v>
      </c>
      <c r="H6060" s="25" t="s">
        <v>26</v>
      </c>
      <c r="I6060" s="21"/>
      <c r="J6060" s="21" t="s">
        <v>29</v>
      </c>
      <c r="K6060" s="26">
        <v>6.7253868579864502</v>
      </c>
      <c r="L6060" s="26">
        <v>1.4702856540679901</v>
      </c>
      <c r="N6060">
        <f>(Tabell1[[#This Row],[TP]]+Tabell1[[#This Row],[TN]])/(Tabell1[[#This Row],[TP]]+Tabell1[[#This Row],[TN]]+Tabell1[[#This Row],[FP]]+Tabell1[[#This Row],[FN]])</f>
        <v>0.6644486692015209</v>
      </c>
      <c r="O6060">
        <f>Tabell1[[#This Row],[TP]]/(Tabell1[[#This Row],[TP]]+Tabell1[[#This Row],[FP]])</f>
        <v>0.64229390681003584</v>
      </c>
      <c r="P6060">
        <f>Tabell1[[#This Row],[TP]]/(Tabell1[[#This Row],[TP]]+Tabell1[[#This Row],[FN]])</f>
        <v>0.81233000906618313</v>
      </c>
      <c r="Q6060">
        <f>2*(Tabell1[[#This Row],[Recall]] * Tabell1[[#This Row],[Precision]]) / (Tabell1[[#This Row],[Recall]] + Tabell1[[#This Row],[Precision]])</f>
        <v>0.71737389911929539</v>
      </c>
      <c r="R6060">
        <v>896</v>
      </c>
      <c r="S6060">
        <v>502</v>
      </c>
      <c r="T6060">
        <v>499</v>
      </c>
      <c r="U6060">
        <v>207</v>
      </c>
    </row>
    <row r="6061" spans="1:21" x14ac:dyDescent="0.3">
      <c r="A6061" s="25" t="s">
        <v>20</v>
      </c>
      <c r="B6061" s="21" t="s">
        <v>32</v>
      </c>
      <c r="C6061" s="23" t="s">
        <v>40</v>
      </c>
      <c r="D6061" s="22" t="s">
        <v>27</v>
      </c>
      <c r="E6061" t="s">
        <v>28</v>
      </c>
      <c r="F6061" s="19" t="s">
        <v>21</v>
      </c>
      <c r="G6061" s="25" t="s">
        <v>26</v>
      </c>
      <c r="H6061" s="21" t="s">
        <v>29</v>
      </c>
      <c r="I6061" s="25" t="s">
        <v>25</v>
      </c>
      <c r="J6061" s="21" t="s">
        <v>29</v>
      </c>
      <c r="K6061" s="26">
        <v>2.0806541442871</v>
      </c>
      <c r="L6061" s="26">
        <v>0.455906391143798</v>
      </c>
      <c r="N6061">
        <f>(Tabell1[[#This Row],[TP]]+Tabell1[[#This Row],[TN]])/(Tabell1[[#This Row],[TP]]+Tabell1[[#This Row],[TN]]+Tabell1[[#This Row],[FP]]+Tabell1[[#This Row],[FN]])</f>
        <v>0.6644486692015209</v>
      </c>
      <c r="O6061">
        <f>Tabell1[[#This Row],[TP]]/(Tabell1[[#This Row],[TP]]+Tabell1[[#This Row],[FP]])</f>
        <v>0.64584864070536374</v>
      </c>
      <c r="P6061">
        <f>Tabell1[[#This Row],[TP]]/(Tabell1[[#This Row],[TP]]+Tabell1[[#This Row],[FN]])</f>
        <v>0.79691749773345422</v>
      </c>
      <c r="Q6061">
        <f>2*(Tabell1[[#This Row],[Recall]] * Tabell1[[#This Row],[Precision]]) / (Tabell1[[#This Row],[Recall]] + Tabell1[[#This Row],[Precision]])</f>
        <v>0.71347402597402598</v>
      </c>
      <c r="R6061">
        <v>879</v>
      </c>
      <c r="S6061">
        <v>519</v>
      </c>
      <c r="T6061">
        <v>482</v>
      </c>
      <c r="U6061">
        <v>224</v>
      </c>
    </row>
    <row r="6062" spans="1:21" x14ac:dyDescent="0.3">
      <c r="A6062" s="23" t="s">
        <v>48</v>
      </c>
      <c r="B6062" s="21" t="s">
        <v>32</v>
      </c>
      <c r="C6062" s="23" t="s">
        <v>40</v>
      </c>
      <c r="D6062" s="22" t="s">
        <v>27</v>
      </c>
      <c r="E6062" t="s">
        <v>28</v>
      </c>
      <c r="F6062" s="19" t="s">
        <v>21</v>
      </c>
      <c r="G6062" s="25" t="s">
        <v>26</v>
      </c>
      <c r="H6062" s="21" t="s">
        <v>29</v>
      </c>
      <c r="I6062" s="25" t="s">
        <v>25</v>
      </c>
      <c r="J6062" s="21" t="s">
        <v>29</v>
      </c>
      <c r="K6062" s="26">
        <v>0.18401837348937899</v>
      </c>
      <c r="L6062" s="26">
        <v>1.5956878662109299E-2</v>
      </c>
      <c r="N6062">
        <f>(Tabell1[[#This Row],[TP]]+Tabell1[[#This Row],[TN]])/(Tabell1[[#This Row],[TP]]+Tabell1[[#This Row],[TN]]+Tabell1[[#This Row],[FP]]+Tabell1[[#This Row],[FN]])</f>
        <v>0.6644486692015209</v>
      </c>
      <c r="O6062">
        <f>Tabell1[[#This Row],[TP]]/(Tabell1[[#This Row],[TP]]+Tabell1[[#This Row],[FP]])</f>
        <v>0.66020984665052462</v>
      </c>
      <c r="P6062">
        <f>Tabell1[[#This Row],[TP]]/(Tabell1[[#This Row],[TP]]+Tabell1[[#This Row],[FN]])</f>
        <v>0.74161378059836813</v>
      </c>
      <c r="Q6062">
        <f>2*(Tabell1[[#This Row],[Recall]] * Tabell1[[#This Row],[Precision]]) / (Tabell1[[#This Row],[Recall]] + Tabell1[[#This Row],[Precision]])</f>
        <v>0.69854824935952187</v>
      </c>
      <c r="R6062">
        <v>818</v>
      </c>
      <c r="S6062">
        <v>580</v>
      </c>
      <c r="T6062">
        <v>421</v>
      </c>
      <c r="U6062">
        <v>285</v>
      </c>
    </row>
    <row r="6063" spans="1:21" x14ac:dyDescent="0.3">
      <c r="A6063" s="23" t="s">
        <v>48</v>
      </c>
      <c r="B6063" s="21" t="s">
        <v>32</v>
      </c>
      <c r="C6063" s="23" t="s">
        <v>40</v>
      </c>
      <c r="D6063" s="22" t="s">
        <v>27</v>
      </c>
      <c r="E6063" t="s">
        <v>28</v>
      </c>
      <c r="F6063" s="19" t="s">
        <v>21</v>
      </c>
      <c r="G6063" s="25" t="s">
        <v>26</v>
      </c>
      <c r="H6063" s="21" t="s">
        <v>29</v>
      </c>
      <c r="I6063" s="25" t="s">
        <v>25</v>
      </c>
      <c r="J6063" s="25" t="s">
        <v>26</v>
      </c>
      <c r="K6063" s="26">
        <v>0.143617153167724</v>
      </c>
      <c r="L6063" s="26">
        <v>1.8941879272460899E-2</v>
      </c>
      <c r="N6063">
        <f>(Tabell1[[#This Row],[TP]]+Tabell1[[#This Row],[TN]])/(Tabell1[[#This Row],[TP]]+Tabell1[[#This Row],[TN]]+Tabell1[[#This Row],[FP]]+Tabell1[[#This Row],[FN]])</f>
        <v>0.6644486692015209</v>
      </c>
      <c r="O6063">
        <f>Tabell1[[#This Row],[TP]]/(Tabell1[[#This Row],[TP]]+Tabell1[[#This Row],[FP]])</f>
        <v>0.66020984665052462</v>
      </c>
      <c r="P6063">
        <f>Tabell1[[#This Row],[TP]]/(Tabell1[[#This Row],[TP]]+Tabell1[[#This Row],[FN]])</f>
        <v>0.74161378059836813</v>
      </c>
      <c r="Q6063">
        <f>2*(Tabell1[[#This Row],[Recall]] * Tabell1[[#This Row],[Precision]]) / (Tabell1[[#This Row],[Recall]] + Tabell1[[#This Row],[Precision]])</f>
        <v>0.69854824935952187</v>
      </c>
      <c r="R6063">
        <v>818</v>
      </c>
      <c r="S6063">
        <v>580</v>
      </c>
      <c r="T6063">
        <v>421</v>
      </c>
      <c r="U6063">
        <v>285</v>
      </c>
    </row>
    <row r="6064" spans="1:21" x14ac:dyDescent="0.3">
      <c r="A6064" s="23" t="s">
        <v>48</v>
      </c>
      <c r="B6064" s="21" t="s">
        <v>32</v>
      </c>
      <c r="C6064" s="23" t="s">
        <v>40</v>
      </c>
      <c r="D6064" s="22" t="s">
        <v>27</v>
      </c>
      <c r="E6064" t="s">
        <v>28</v>
      </c>
      <c r="F6064" s="19" t="s">
        <v>21</v>
      </c>
      <c r="G6064" s="21" t="s">
        <v>29</v>
      </c>
      <c r="H6064" s="21" t="s">
        <v>29</v>
      </c>
      <c r="I6064" s="25" t="s">
        <v>25</v>
      </c>
      <c r="J6064" s="25" t="s">
        <v>26</v>
      </c>
      <c r="K6064" s="26">
        <v>0.141621112823486</v>
      </c>
      <c r="L6064" s="26">
        <v>1.2995958328246999E-2</v>
      </c>
      <c r="N6064">
        <f>(Tabell1[[#This Row],[TP]]+Tabell1[[#This Row],[TN]])/(Tabell1[[#This Row],[TP]]+Tabell1[[#This Row],[TN]]+Tabell1[[#This Row],[FP]]+Tabell1[[#This Row],[FN]])</f>
        <v>0.6644486692015209</v>
      </c>
      <c r="O6064">
        <f>Tabell1[[#This Row],[TP]]/(Tabell1[[#This Row],[TP]]+Tabell1[[#This Row],[FP]])</f>
        <v>0.66046887631366213</v>
      </c>
      <c r="P6064">
        <f>Tabell1[[#This Row],[TP]]/(Tabell1[[#This Row],[TP]]+Tabell1[[#This Row],[FN]])</f>
        <v>0.74070716228467814</v>
      </c>
      <c r="Q6064">
        <f>2*(Tabell1[[#This Row],[Recall]] * Tabell1[[#This Row],[Precision]]) / (Tabell1[[#This Row],[Recall]] + Tabell1[[#This Row],[Precision]])</f>
        <v>0.69829059829059825</v>
      </c>
      <c r="R6064">
        <v>817</v>
      </c>
      <c r="S6064">
        <v>581</v>
      </c>
      <c r="T6064">
        <v>420</v>
      </c>
      <c r="U6064">
        <v>286</v>
      </c>
    </row>
    <row r="6065" spans="1:21" x14ac:dyDescent="0.3">
      <c r="A6065" s="23" t="s">
        <v>48</v>
      </c>
      <c r="B6065" s="21" t="s">
        <v>32</v>
      </c>
      <c r="C6065" s="23" t="s">
        <v>40</v>
      </c>
      <c r="D6065" s="22" t="s">
        <v>27</v>
      </c>
      <c r="E6065" t="s">
        <v>28</v>
      </c>
      <c r="F6065" s="19" t="s">
        <v>21</v>
      </c>
      <c r="G6065" s="21" t="s">
        <v>29</v>
      </c>
      <c r="H6065" s="21" t="s">
        <v>29</v>
      </c>
      <c r="I6065" s="25" t="s">
        <v>25</v>
      </c>
      <c r="J6065" s="21" t="s">
        <v>29</v>
      </c>
      <c r="K6065" s="26">
        <v>0.12569928169250399</v>
      </c>
      <c r="L6065" s="26">
        <v>1.4848470687866201E-2</v>
      </c>
      <c r="N6065">
        <f>(Tabell1[[#This Row],[TP]]+Tabell1[[#This Row],[TN]])/(Tabell1[[#This Row],[TP]]+Tabell1[[#This Row],[TN]]+Tabell1[[#This Row],[FP]]+Tabell1[[#This Row],[FN]])</f>
        <v>0.6644486692015209</v>
      </c>
      <c r="O6065">
        <f>Tabell1[[#This Row],[TP]]/(Tabell1[[#This Row],[TP]]+Tabell1[[#This Row],[FP]])</f>
        <v>0.66046887631366213</v>
      </c>
      <c r="P6065">
        <f>Tabell1[[#This Row],[TP]]/(Tabell1[[#This Row],[TP]]+Tabell1[[#This Row],[FN]])</f>
        <v>0.74070716228467814</v>
      </c>
      <c r="Q6065">
        <f>2*(Tabell1[[#This Row],[Recall]] * Tabell1[[#This Row],[Precision]]) / (Tabell1[[#This Row],[Recall]] + Tabell1[[#This Row],[Precision]])</f>
        <v>0.69829059829059825</v>
      </c>
      <c r="R6065">
        <v>817</v>
      </c>
      <c r="S6065">
        <v>581</v>
      </c>
      <c r="T6065">
        <v>420</v>
      </c>
      <c r="U6065">
        <v>286</v>
      </c>
    </row>
    <row r="6066" spans="1:21" x14ac:dyDescent="0.3">
      <c r="A6066" s="23" t="s">
        <v>48</v>
      </c>
      <c r="B6066" s="21" t="s">
        <v>32</v>
      </c>
      <c r="C6066" s="23" t="s">
        <v>40</v>
      </c>
      <c r="D6066" s="22" t="s">
        <v>27</v>
      </c>
      <c r="E6066" t="s">
        <v>28</v>
      </c>
      <c r="F6066" s="25" t="s">
        <v>30</v>
      </c>
      <c r="G6066" s="21" t="s">
        <v>29</v>
      </c>
      <c r="H6066" s="21" t="s">
        <v>29</v>
      </c>
      <c r="I6066" s="25" t="s">
        <v>25</v>
      </c>
      <c r="J6066" s="21" t="s">
        <v>29</v>
      </c>
      <c r="K6066" s="26">
        <v>0.42386651039123502</v>
      </c>
      <c r="L6066" s="26">
        <v>2.3940801620483398E-2</v>
      </c>
      <c r="N6066">
        <f>(Tabell1[[#This Row],[TP]]+Tabell1[[#This Row],[TN]])/(Tabell1[[#This Row],[TP]]+Tabell1[[#This Row],[TN]]+Tabell1[[#This Row],[FP]]+Tabell1[[#This Row],[FN]])</f>
        <v>0.6644486692015209</v>
      </c>
      <c r="O6066">
        <f>Tabell1[[#This Row],[TP]]/(Tabell1[[#This Row],[TP]]+Tabell1[[#This Row],[FP]])</f>
        <v>0.67156439066551421</v>
      </c>
      <c r="P6066">
        <f>Tabell1[[#This Row],[TP]]/(Tabell1[[#This Row],[TP]]+Tabell1[[#This Row],[FN]])</f>
        <v>0.70444242973708071</v>
      </c>
      <c r="Q6066">
        <f>2*(Tabell1[[#This Row],[Recall]] * Tabell1[[#This Row],[Precision]]) / (Tabell1[[#This Row],[Recall]] + Tabell1[[#This Row],[Precision]])</f>
        <v>0.68761061946902646</v>
      </c>
      <c r="R6066">
        <v>777</v>
      </c>
      <c r="S6066">
        <v>621</v>
      </c>
      <c r="T6066">
        <v>380</v>
      </c>
      <c r="U6066">
        <v>326</v>
      </c>
    </row>
    <row r="6067" spans="1:21" x14ac:dyDescent="0.3">
      <c r="A6067" s="23" t="s">
        <v>48</v>
      </c>
      <c r="B6067" s="21" t="s">
        <v>32</v>
      </c>
      <c r="C6067" s="23" t="s">
        <v>40</v>
      </c>
      <c r="D6067" s="22" t="s">
        <v>27</v>
      </c>
      <c r="E6067" t="s">
        <v>28</v>
      </c>
      <c r="F6067" s="25" t="s">
        <v>30</v>
      </c>
      <c r="G6067" s="21" t="s">
        <v>29</v>
      </c>
      <c r="H6067" s="21" t="s">
        <v>29</v>
      </c>
      <c r="I6067" s="25" t="s">
        <v>25</v>
      </c>
      <c r="J6067" s="25" t="s">
        <v>26</v>
      </c>
      <c r="K6067" s="26">
        <v>0.39966583251953097</v>
      </c>
      <c r="L6067" s="26">
        <v>2.58963108062744E-2</v>
      </c>
      <c r="N6067">
        <f>(Tabell1[[#This Row],[TP]]+Tabell1[[#This Row],[TN]])/(Tabell1[[#This Row],[TP]]+Tabell1[[#This Row],[TN]]+Tabell1[[#This Row],[FP]]+Tabell1[[#This Row],[FN]])</f>
        <v>0.6644486692015209</v>
      </c>
      <c r="O6067">
        <f>Tabell1[[#This Row],[TP]]/(Tabell1[[#This Row],[TP]]+Tabell1[[#This Row],[FP]])</f>
        <v>0.67156439066551421</v>
      </c>
      <c r="P6067">
        <f>Tabell1[[#This Row],[TP]]/(Tabell1[[#This Row],[TP]]+Tabell1[[#This Row],[FN]])</f>
        <v>0.70444242973708071</v>
      </c>
      <c r="Q6067">
        <f>2*(Tabell1[[#This Row],[Recall]] * Tabell1[[#This Row],[Precision]]) / (Tabell1[[#This Row],[Recall]] + Tabell1[[#This Row],[Precision]])</f>
        <v>0.68761061946902646</v>
      </c>
      <c r="R6067">
        <v>777</v>
      </c>
      <c r="S6067">
        <v>621</v>
      </c>
      <c r="T6067">
        <v>380</v>
      </c>
      <c r="U6067">
        <v>326</v>
      </c>
    </row>
    <row r="6068" spans="1:21" x14ac:dyDescent="0.3">
      <c r="A6068" s="23" t="s">
        <v>48</v>
      </c>
      <c r="B6068" s="21" t="s">
        <v>32</v>
      </c>
      <c r="C6068" s="23" t="s">
        <v>40</v>
      </c>
      <c r="D6068" s="22" t="s">
        <v>27</v>
      </c>
      <c r="E6068" t="s">
        <v>28</v>
      </c>
      <c r="F6068" s="25" t="s">
        <v>30</v>
      </c>
      <c r="G6068" s="21" t="s">
        <v>29</v>
      </c>
      <c r="H6068" s="25" t="s">
        <v>26</v>
      </c>
      <c r="I6068" s="21"/>
      <c r="J6068" s="25" t="s">
        <v>26</v>
      </c>
      <c r="K6068" s="26">
        <v>0.75897955894470204</v>
      </c>
      <c r="L6068" s="26">
        <v>2.3936748504638599E-2</v>
      </c>
      <c r="N6068">
        <f>(Tabell1[[#This Row],[TP]]+Tabell1[[#This Row],[TN]])/(Tabell1[[#This Row],[TP]]+Tabell1[[#This Row],[TN]]+Tabell1[[#This Row],[FP]]+Tabell1[[#This Row],[FN]])</f>
        <v>0.6644486692015209</v>
      </c>
      <c r="O6068">
        <f>Tabell1[[#This Row],[TP]]/(Tabell1[[#This Row],[TP]]+Tabell1[[#This Row],[FP]])</f>
        <v>0.67245873153779323</v>
      </c>
      <c r="P6068">
        <f>Tabell1[[#This Row],[TP]]/(Tabell1[[#This Row],[TP]]+Tabell1[[#This Row],[FN]])</f>
        <v>0.70172257479601086</v>
      </c>
      <c r="Q6068">
        <f>2*(Tabell1[[#This Row],[Recall]] * Tabell1[[#This Row],[Precision]]) / (Tabell1[[#This Row],[Recall]] + Tabell1[[#This Row],[Precision]])</f>
        <v>0.68677905944986684</v>
      </c>
      <c r="R6068">
        <v>774</v>
      </c>
      <c r="S6068">
        <v>624</v>
      </c>
      <c r="T6068">
        <v>377</v>
      </c>
      <c r="U6068">
        <v>329</v>
      </c>
    </row>
    <row r="6069" spans="1:21" x14ac:dyDescent="0.3">
      <c r="A6069" s="23" t="s">
        <v>48</v>
      </c>
      <c r="B6069" s="21" t="s">
        <v>32</v>
      </c>
      <c r="C6069" s="23" t="s">
        <v>40</v>
      </c>
      <c r="D6069" s="22" t="s">
        <v>27</v>
      </c>
      <c r="E6069" t="s">
        <v>28</v>
      </c>
      <c r="F6069" s="25" t="s">
        <v>30</v>
      </c>
      <c r="G6069" s="25" t="s">
        <v>26</v>
      </c>
      <c r="H6069" s="25" t="s">
        <v>26</v>
      </c>
      <c r="I6069" s="21"/>
      <c r="J6069" s="25" t="s">
        <v>26</v>
      </c>
      <c r="K6069" s="26">
        <v>0.74643993377685502</v>
      </c>
      <c r="L6069" s="26">
        <v>3.0918359756469699E-2</v>
      </c>
      <c r="N6069">
        <f>(Tabell1[[#This Row],[TP]]+Tabell1[[#This Row],[TN]])/(Tabell1[[#This Row],[TP]]+Tabell1[[#This Row],[TN]]+Tabell1[[#This Row],[FP]]+Tabell1[[#This Row],[FN]])</f>
        <v>0.6644486692015209</v>
      </c>
      <c r="O6069">
        <f>Tabell1[[#This Row],[TP]]/(Tabell1[[#This Row],[TP]]+Tabell1[[#This Row],[FP]])</f>
        <v>0.67245873153779323</v>
      </c>
      <c r="P6069">
        <f>Tabell1[[#This Row],[TP]]/(Tabell1[[#This Row],[TP]]+Tabell1[[#This Row],[FN]])</f>
        <v>0.70172257479601086</v>
      </c>
      <c r="Q6069">
        <f>2*(Tabell1[[#This Row],[Recall]] * Tabell1[[#This Row],[Precision]]) / (Tabell1[[#This Row],[Recall]] + Tabell1[[#This Row],[Precision]])</f>
        <v>0.68677905944986684</v>
      </c>
      <c r="R6069">
        <v>774</v>
      </c>
      <c r="S6069">
        <v>624</v>
      </c>
      <c r="T6069">
        <v>377</v>
      </c>
      <c r="U6069">
        <v>329</v>
      </c>
    </row>
    <row r="6070" spans="1:21" x14ac:dyDescent="0.3">
      <c r="A6070" s="23" t="s">
        <v>48</v>
      </c>
      <c r="B6070" s="21" t="s">
        <v>32</v>
      </c>
      <c r="C6070" s="23" t="s">
        <v>40</v>
      </c>
      <c r="D6070" s="22" t="s">
        <v>27</v>
      </c>
      <c r="E6070" t="s">
        <v>28</v>
      </c>
      <c r="F6070" s="25" t="s">
        <v>30</v>
      </c>
      <c r="G6070" s="25" t="s">
        <v>26</v>
      </c>
      <c r="H6070" s="25" t="s">
        <v>26</v>
      </c>
      <c r="I6070" s="21"/>
      <c r="J6070" s="21" t="s">
        <v>29</v>
      </c>
      <c r="K6070" s="26">
        <v>0.56751441955566395</v>
      </c>
      <c r="L6070" s="26">
        <v>2.5930166244506801E-2</v>
      </c>
      <c r="N6070">
        <f>(Tabell1[[#This Row],[TP]]+Tabell1[[#This Row],[TN]])/(Tabell1[[#This Row],[TP]]+Tabell1[[#This Row],[TN]]+Tabell1[[#This Row],[FP]]+Tabell1[[#This Row],[FN]])</f>
        <v>0.6644486692015209</v>
      </c>
      <c r="O6070">
        <f>Tabell1[[#This Row],[TP]]/(Tabell1[[#This Row],[TP]]+Tabell1[[#This Row],[FP]])</f>
        <v>0.67245873153779323</v>
      </c>
      <c r="P6070">
        <f>Tabell1[[#This Row],[TP]]/(Tabell1[[#This Row],[TP]]+Tabell1[[#This Row],[FN]])</f>
        <v>0.70172257479601086</v>
      </c>
      <c r="Q6070">
        <f>2*(Tabell1[[#This Row],[Recall]] * Tabell1[[#This Row],[Precision]]) / (Tabell1[[#This Row],[Recall]] + Tabell1[[#This Row],[Precision]])</f>
        <v>0.68677905944986684</v>
      </c>
      <c r="R6070">
        <v>774</v>
      </c>
      <c r="S6070">
        <v>624</v>
      </c>
      <c r="T6070">
        <v>377</v>
      </c>
      <c r="U6070">
        <v>329</v>
      </c>
    </row>
    <row r="6071" spans="1:21" x14ac:dyDescent="0.3">
      <c r="A6071" s="23" t="s">
        <v>48</v>
      </c>
      <c r="B6071" s="21" t="s">
        <v>32</v>
      </c>
      <c r="C6071" s="23" t="s">
        <v>40</v>
      </c>
      <c r="D6071" s="22" t="s">
        <v>27</v>
      </c>
      <c r="E6071" t="s">
        <v>28</v>
      </c>
      <c r="F6071" s="25" t="s">
        <v>30</v>
      </c>
      <c r="G6071" s="21" t="s">
        <v>29</v>
      </c>
      <c r="H6071" s="25" t="s">
        <v>26</v>
      </c>
      <c r="I6071" s="21"/>
      <c r="J6071" s="21" t="s">
        <v>29</v>
      </c>
      <c r="K6071" s="26">
        <v>0.494573354721069</v>
      </c>
      <c r="L6071" s="26">
        <v>2.3936271667480399E-2</v>
      </c>
      <c r="N6071">
        <f>(Tabell1[[#This Row],[TP]]+Tabell1[[#This Row],[TN]])/(Tabell1[[#This Row],[TP]]+Tabell1[[#This Row],[TN]]+Tabell1[[#This Row],[FP]]+Tabell1[[#This Row],[FN]])</f>
        <v>0.6644486692015209</v>
      </c>
      <c r="O6071">
        <f>Tabell1[[#This Row],[TP]]/(Tabell1[[#This Row],[TP]]+Tabell1[[#This Row],[FP]])</f>
        <v>0.67245873153779323</v>
      </c>
      <c r="P6071">
        <f>Tabell1[[#This Row],[TP]]/(Tabell1[[#This Row],[TP]]+Tabell1[[#This Row],[FN]])</f>
        <v>0.70172257479601086</v>
      </c>
      <c r="Q6071">
        <f>2*(Tabell1[[#This Row],[Recall]] * Tabell1[[#This Row],[Precision]]) / (Tabell1[[#This Row],[Recall]] + Tabell1[[#This Row],[Precision]])</f>
        <v>0.68677905944986684</v>
      </c>
      <c r="R6071">
        <v>774</v>
      </c>
      <c r="S6071">
        <v>624</v>
      </c>
      <c r="T6071">
        <v>377</v>
      </c>
      <c r="U6071">
        <v>329</v>
      </c>
    </row>
    <row r="6072" spans="1:21" x14ac:dyDescent="0.3">
      <c r="A6072" s="21" t="s">
        <v>31</v>
      </c>
      <c r="B6072" s="23" t="s">
        <v>33</v>
      </c>
      <c r="C6072" s="24" t="s">
        <v>38</v>
      </c>
      <c r="D6072" s="22" t="s">
        <v>27</v>
      </c>
      <c r="E6072" t="s">
        <v>28</v>
      </c>
      <c r="F6072" s="19" t="s">
        <v>21</v>
      </c>
      <c r="G6072" s="25" t="s">
        <v>26</v>
      </c>
      <c r="H6072" s="25" t="s">
        <v>26</v>
      </c>
      <c r="I6072" s="25" t="s">
        <v>25</v>
      </c>
      <c r="J6072" s="25" t="s">
        <v>26</v>
      </c>
      <c r="K6072" s="26">
        <v>344.70206379890402</v>
      </c>
      <c r="L6072" s="26">
        <v>1.3176288604736299</v>
      </c>
      <c r="N6072">
        <f>(Tabell1[[#This Row],[TP]]+Tabell1[[#This Row],[TN]])/(Tabell1[[#This Row],[TP]]+Tabell1[[#This Row],[TN]]+Tabell1[[#This Row],[FP]]+Tabell1[[#This Row],[FN]])</f>
        <v>0.66397338403041828</v>
      </c>
      <c r="O6072">
        <f>Tabell1[[#This Row],[TP]]/(Tabell1[[#This Row],[TP]]+Tabell1[[#This Row],[FP]])</f>
        <v>0.62029161603888217</v>
      </c>
      <c r="P6072">
        <f>Tabell1[[#This Row],[TP]]/(Tabell1[[#This Row],[TP]]+Tabell1[[#This Row],[FN]])</f>
        <v>0.92565729827742516</v>
      </c>
      <c r="Q6072">
        <f>2*(Tabell1[[#This Row],[Recall]] * Tabell1[[#This Row],[Precision]]) / (Tabell1[[#This Row],[Recall]] + Tabell1[[#This Row],[Precision]])</f>
        <v>0.74281556929792647</v>
      </c>
      <c r="R6072">
        <v>1021</v>
      </c>
      <c r="S6072">
        <v>376</v>
      </c>
      <c r="T6072">
        <v>625</v>
      </c>
      <c r="U6072">
        <v>82</v>
      </c>
    </row>
    <row r="6073" spans="1:21" x14ac:dyDescent="0.3">
      <c r="A6073" s="21" t="s">
        <v>31</v>
      </c>
      <c r="B6073" s="23" t="s">
        <v>33</v>
      </c>
      <c r="C6073" s="24" t="s">
        <v>38</v>
      </c>
      <c r="D6073" s="22" t="s">
        <v>27</v>
      </c>
      <c r="E6073" t="s">
        <v>28</v>
      </c>
      <c r="F6073" s="19" t="s">
        <v>21</v>
      </c>
      <c r="G6073" s="21" t="s">
        <v>29</v>
      </c>
      <c r="H6073" s="25" t="s">
        <v>26</v>
      </c>
      <c r="I6073" s="25" t="s">
        <v>25</v>
      </c>
      <c r="J6073" s="25" t="s">
        <v>26</v>
      </c>
      <c r="K6073" s="26">
        <v>347.79936361312798</v>
      </c>
      <c r="L6073" s="26">
        <v>1.3286442756652801</v>
      </c>
      <c r="N6073">
        <f>(Tabell1[[#This Row],[TP]]+Tabell1[[#This Row],[TN]])/(Tabell1[[#This Row],[TP]]+Tabell1[[#This Row],[TN]]+Tabell1[[#This Row],[FP]]+Tabell1[[#This Row],[FN]])</f>
        <v>0.66397338403041828</v>
      </c>
      <c r="O6073">
        <f>Tabell1[[#This Row],[TP]]/(Tabell1[[#This Row],[TP]]+Tabell1[[#This Row],[FP]])</f>
        <v>0.62087912087912089</v>
      </c>
      <c r="P6073">
        <f>Tabell1[[#This Row],[TP]]/(Tabell1[[#This Row],[TP]]+Tabell1[[#This Row],[FN]])</f>
        <v>0.92203082502266542</v>
      </c>
      <c r="Q6073">
        <f>2*(Tabell1[[#This Row],[Recall]] * Tabell1[[#This Row],[Precision]]) / (Tabell1[[#This Row],[Recall]] + Tabell1[[#This Row],[Precision]])</f>
        <v>0.7420649398029916</v>
      </c>
      <c r="R6073">
        <v>1017</v>
      </c>
      <c r="S6073">
        <v>380</v>
      </c>
      <c r="T6073">
        <v>621</v>
      </c>
      <c r="U6073">
        <v>86</v>
      </c>
    </row>
    <row r="6074" spans="1:21" x14ac:dyDescent="0.3">
      <c r="A6074" s="25" t="s">
        <v>20</v>
      </c>
      <c r="B6074" s="21" t="s">
        <v>32</v>
      </c>
      <c r="C6074" s="23" t="s">
        <v>40</v>
      </c>
      <c r="D6074" s="22" t="s">
        <v>27</v>
      </c>
      <c r="E6074" t="s">
        <v>28</v>
      </c>
      <c r="F6074" s="25" t="s">
        <v>30</v>
      </c>
      <c r="G6074" s="21" t="s">
        <v>29</v>
      </c>
      <c r="H6074" s="25" t="s">
        <v>26</v>
      </c>
      <c r="I6074" s="25" t="s">
        <v>25</v>
      </c>
      <c r="J6074" s="21" t="s">
        <v>29</v>
      </c>
      <c r="K6074" s="26">
        <v>3.4469327926635698</v>
      </c>
      <c r="L6074" s="26">
        <v>0.753953456878662</v>
      </c>
      <c r="N6074">
        <f>(Tabell1[[#This Row],[TP]]+Tabell1[[#This Row],[TN]])/(Tabell1[[#This Row],[TP]]+Tabell1[[#This Row],[TN]]+Tabell1[[#This Row],[FP]]+Tabell1[[#This Row],[FN]])</f>
        <v>0.66397338403041828</v>
      </c>
      <c r="O6074">
        <f>Tabell1[[#This Row],[TP]]/(Tabell1[[#This Row],[TP]]+Tabell1[[#This Row],[FP]])</f>
        <v>0.64142857142857146</v>
      </c>
      <c r="P6074">
        <f>Tabell1[[#This Row],[TP]]/(Tabell1[[#This Row],[TP]]+Tabell1[[#This Row],[FN]])</f>
        <v>0.814143245693563</v>
      </c>
      <c r="Q6074">
        <f>2*(Tabell1[[#This Row],[Recall]] * Tabell1[[#This Row],[Precision]]) / (Tabell1[[#This Row],[Recall]] + Tabell1[[#This Row],[Precision]])</f>
        <v>0.71753895325609285</v>
      </c>
      <c r="R6074">
        <v>898</v>
      </c>
      <c r="S6074">
        <v>499</v>
      </c>
      <c r="T6074">
        <v>502</v>
      </c>
      <c r="U6074">
        <v>205</v>
      </c>
    </row>
    <row r="6075" spans="1:21" x14ac:dyDescent="0.3">
      <c r="A6075" s="23" t="s">
        <v>48</v>
      </c>
      <c r="B6075" s="21" t="s">
        <v>32</v>
      </c>
      <c r="C6075" s="23" t="s">
        <v>40</v>
      </c>
      <c r="D6075" s="22" t="s">
        <v>27</v>
      </c>
      <c r="E6075" t="s">
        <v>28</v>
      </c>
      <c r="F6075" s="25" t="s">
        <v>30</v>
      </c>
      <c r="G6075" s="25" t="s">
        <v>26</v>
      </c>
      <c r="H6075" s="21" t="s">
        <v>29</v>
      </c>
      <c r="I6075" s="25" t="s">
        <v>25</v>
      </c>
      <c r="J6075" s="21" t="s">
        <v>29</v>
      </c>
      <c r="K6075" s="26">
        <v>0.44607114791870101</v>
      </c>
      <c r="L6075" s="26">
        <v>2.5928735733032199E-2</v>
      </c>
      <c r="N6075">
        <f>(Tabell1[[#This Row],[TP]]+Tabell1[[#This Row],[TN]])/(Tabell1[[#This Row],[TP]]+Tabell1[[#This Row],[TN]]+Tabell1[[#This Row],[FP]]+Tabell1[[#This Row],[FN]])</f>
        <v>0.66397338403041828</v>
      </c>
      <c r="O6075">
        <f>Tabell1[[#This Row],[TP]]/(Tabell1[[#This Row],[TP]]+Tabell1[[#This Row],[FP]])</f>
        <v>0.67098445595854928</v>
      </c>
      <c r="P6075">
        <f>Tabell1[[#This Row],[TP]]/(Tabell1[[#This Row],[TP]]+Tabell1[[#This Row],[FN]])</f>
        <v>0.70444242973708071</v>
      </c>
      <c r="Q6075">
        <f>2*(Tabell1[[#This Row],[Recall]] * Tabell1[[#This Row],[Precision]]) / (Tabell1[[#This Row],[Recall]] + Tabell1[[#This Row],[Precision]])</f>
        <v>0.68730650154798767</v>
      </c>
      <c r="R6075">
        <v>777</v>
      </c>
      <c r="S6075">
        <v>620</v>
      </c>
      <c r="T6075">
        <v>381</v>
      </c>
      <c r="U6075">
        <v>326</v>
      </c>
    </row>
    <row r="6076" spans="1:21" x14ac:dyDescent="0.3">
      <c r="A6076" s="23" t="s">
        <v>48</v>
      </c>
      <c r="B6076" s="21" t="s">
        <v>32</v>
      </c>
      <c r="C6076" s="23" t="s">
        <v>40</v>
      </c>
      <c r="D6076" s="22" t="s">
        <v>27</v>
      </c>
      <c r="E6076" t="s">
        <v>28</v>
      </c>
      <c r="F6076" s="25" t="s">
        <v>30</v>
      </c>
      <c r="G6076" s="25" t="s">
        <v>26</v>
      </c>
      <c r="H6076" s="21" t="s">
        <v>29</v>
      </c>
      <c r="I6076" s="25" t="s">
        <v>25</v>
      </c>
      <c r="J6076" s="25" t="s">
        <v>26</v>
      </c>
      <c r="K6076" s="26">
        <v>0.403949975967407</v>
      </c>
      <c r="L6076" s="26">
        <v>2.6927232742309501E-2</v>
      </c>
      <c r="N6076">
        <f>(Tabell1[[#This Row],[TP]]+Tabell1[[#This Row],[TN]])/(Tabell1[[#This Row],[TP]]+Tabell1[[#This Row],[TN]]+Tabell1[[#This Row],[FP]]+Tabell1[[#This Row],[FN]])</f>
        <v>0.66397338403041828</v>
      </c>
      <c r="O6076">
        <f>Tabell1[[#This Row],[TP]]/(Tabell1[[#This Row],[TP]]+Tabell1[[#This Row],[FP]])</f>
        <v>0.67098445595854928</v>
      </c>
      <c r="P6076">
        <f>Tabell1[[#This Row],[TP]]/(Tabell1[[#This Row],[TP]]+Tabell1[[#This Row],[FN]])</f>
        <v>0.70444242973708071</v>
      </c>
      <c r="Q6076">
        <f>2*(Tabell1[[#This Row],[Recall]] * Tabell1[[#This Row],[Precision]]) / (Tabell1[[#This Row],[Recall]] + Tabell1[[#This Row],[Precision]])</f>
        <v>0.68730650154798767</v>
      </c>
      <c r="R6076">
        <v>777</v>
      </c>
      <c r="S6076">
        <v>620</v>
      </c>
      <c r="T6076">
        <v>381</v>
      </c>
      <c r="U6076">
        <v>326</v>
      </c>
    </row>
    <row r="6077" spans="1:21" x14ac:dyDescent="0.3">
      <c r="A6077" s="21" t="s">
        <v>31</v>
      </c>
      <c r="B6077" s="23" t="s">
        <v>33</v>
      </c>
      <c r="C6077" s="24" t="s">
        <v>38</v>
      </c>
      <c r="D6077" s="22" t="s">
        <v>27</v>
      </c>
      <c r="E6077" t="s">
        <v>28</v>
      </c>
      <c r="F6077" s="19" t="s">
        <v>21</v>
      </c>
      <c r="G6077" s="25" t="s">
        <v>26</v>
      </c>
      <c r="H6077" s="21" t="s">
        <v>29</v>
      </c>
      <c r="I6077" s="25" t="s">
        <v>25</v>
      </c>
      <c r="J6077" s="25" t="s">
        <v>26</v>
      </c>
      <c r="K6077" s="26">
        <v>343.62359929084698</v>
      </c>
      <c r="L6077" s="26">
        <v>1.3140785694122299</v>
      </c>
      <c r="N6077">
        <f>(Tabell1[[#This Row],[TP]]+Tabell1[[#This Row],[TN]])/(Tabell1[[#This Row],[TP]]+Tabell1[[#This Row],[TN]]+Tabell1[[#This Row],[FP]]+Tabell1[[#This Row],[FN]])</f>
        <v>0.66349809885931554</v>
      </c>
      <c r="O6077">
        <f>Tabell1[[#This Row],[TP]]/(Tabell1[[#This Row],[TP]]+Tabell1[[#This Row],[FP]])</f>
        <v>0.61976955730745908</v>
      </c>
      <c r="P6077">
        <f>Tabell1[[#This Row],[TP]]/(Tabell1[[#This Row],[TP]]+Tabell1[[#This Row],[FN]])</f>
        <v>0.92656391659111514</v>
      </c>
      <c r="Q6077">
        <f>2*(Tabell1[[#This Row],[Recall]] * Tabell1[[#This Row],[Precision]]) / (Tabell1[[#This Row],[Recall]] + Tabell1[[#This Row],[Precision]])</f>
        <v>0.74273255813953487</v>
      </c>
      <c r="R6077">
        <v>1022</v>
      </c>
      <c r="S6077">
        <v>374</v>
      </c>
      <c r="T6077">
        <v>627</v>
      </c>
      <c r="U6077">
        <v>81</v>
      </c>
    </row>
    <row r="6078" spans="1:21" x14ac:dyDescent="0.3">
      <c r="A6078" s="21" t="s">
        <v>31</v>
      </c>
      <c r="B6078" s="21" t="s">
        <v>32</v>
      </c>
      <c r="C6078" s="24" t="s">
        <v>38</v>
      </c>
      <c r="D6078" s="22" t="s">
        <v>27</v>
      </c>
      <c r="E6078" t="s">
        <v>28</v>
      </c>
      <c r="F6078" s="19" t="s">
        <v>21</v>
      </c>
      <c r="G6078" s="21" t="s">
        <v>29</v>
      </c>
      <c r="H6078" s="25" t="s">
        <v>26</v>
      </c>
      <c r="I6078" s="25" t="s">
        <v>25</v>
      </c>
      <c r="J6078" s="21" t="s">
        <v>29</v>
      </c>
      <c r="K6078" s="26">
        <v>0.67982697486877397</v>
      </c>
      <c r="L6078" s="26">
        <v>4.2634725570678697E-2</v>
      </c>
      <c r="N6078">
        <f>(Tabell1[[#This Row],[TP]]+Tabell1[[#This Row],[TN]])/(Tabell1[[#This Row],[TP]]+Tabell1[[#This Row],[TN]]+Tabell1[[#This Row],[FP]]+Tabell1[[#This Row],[FN]])</f>
        <v>0.66349809885931554</v>
      </c>
      <c r="O6078">
        <f>Tabell1[[#This Row],[TP]]/(Tabell1[[#This Row],[TP]]+Tabell1[[#This Row],[FP]])</f>
        <v>0.62109135499693435</v>
      </c>
      <c r="P6078">
        <f>Tabell1[[#This Row],[TP]]/(Tabell1[[#This Row],[TP]]+Tabell1[[#This Row],[FN]])</f>
        <v>0.91840435176790569</v>
      </c>
      <c r="Q6078">
        <f>2*(Tabell1[[#This Row],[Recall]] * Tabell1[[#This Row],[Precision]]) / (Tabell1[[#This Row],[Recall]] + Tabell1[[#This Row],[Precision]])</f>
        <v>0.74103877103145566</v>
      </c>
      <c r="R6078">
        <v>1013</v>
      </c>
      <c r="S6078">
        <v>383</v>
      </c>
      <c r="T6078">
        <v>618</v>
      </c>
      <c r="U6078">
        <v>90</v>
      </c>
    </row>
    <row r="6079" spans="1:21" x14ac:dyDescent="0.3">
      <c r="A6079" s="21" t="s">
        <v>31</v>
      </c>
      <c r="B6079" s="23" t="s">
        <v>33</v>
      </c>
      <c r="C6079" s="23" t="s">
        <v>40</v>
      </c>
      <c r="D6079" s="22" t="s">
        <v>27</v>
      </c>
      <c r="E6079" t="s">
        <v>28</v>
      </c>
      <c r="F6079" s="25" t="s">
        <v>30</v>
      </c>
      <c r="G6079" s="25" t="s">
        <v>26</v>
      </c>
      <c r="H6079" s="21" t="s">
        <v>29</v>
      </c>
      <c r="I6079" s="25" t="s">
        <v>25</v>
      </c>
      <c r="J6079" s="21" t="s">
        <v>29</v>
      </c>
      <c r="K6079" s="26">
        <v>48.045189857482903</v>
      </c>
      <c r="L6079" s="26">
        <v>0.31001758575439398</v>
      </c>
      <c r="N6079">
        <f>(Tabell1[[#This Row],[TP]]+Tabell1[[#This Row],[TN]])/(Tabell1[[#This Row],[TP]]+Tabell1[[#This Row],[TN]]+Tabell1[[#This Row],[FP]]+Tabell1[[#This Row],[FN]])</f>
        <v>0.66349809885931554</v>
      </c>
      <c r="O6079">
        <f>Tabell1[[#This Row],[TP]]/(Tabell1[[#This Row],[TP]]+Tabell1[[#This Row],[FP]])</f>
        <v>0.62229102167182659</v>
      </c>
      <c r="P6079">
        <f>Tabell1[[#This Row],[TP]]/(Tabell1[[#This Row],[TP]]+Tabell1[[#This Row],[FN]])</f>
        <v>0.91115140525838623</v>
      </c>
      <c r="Q6079">
        <f>2*(Tabell1[[#This Row],[Recall]] * Tabell1[[#This Row],[Precision]]) / (Tabell1[[#This Row],[Recall]] + Tabell1[[#This Row],[Precision]])</f>
        <v>0.73951434878587197</v>
      </c>
      <c r="R6079">
        <v>1005</v>
      </c>
      <c r="S6079">
        <v>391</v>
      </c>
      <c r="T6079">
        <v>610</v>
      </c>
      <c r="U6079">
        <v>98</v>
      </c>
    </row>
    <row r="6080" spans="1:21" x14ac:dyDescent="0.3">
      <c r="A6080" s="21" t="s">
        <v>31</v>
      </c>
      <c r="B6080" s="25" t="s">
        <v>22</v>
      </c>
      <c r="C6080" s="24" t="s">
        <v>38</v>
      </c>
      <c r="D6080" s="22" t="s">
        <v>27</v>
      </c>
      <c r="E6080" t="s">
        <v>28</v>
      </c>
      <c r="F6080" s="19" t="s">
        <v>21</v>
      </c>
      <c r="G6080" s="21" t="s">
        <v>29</v>
      </c>
      <c r="H6080" s="25" t="s">
        <v>26</v>
      </c>
      <c r="I6080" s="25" t="s">
        <v>25</v>
      </c>
      <c r="J6080" s="25" t="s">
        <v>26</v>
      </c>
      <c r="K6080" s="26">
        <v>2.4077510833740199</v>
      </c>
      <c r="L6080" s="26">
        <v>0.15425777435302701</v>
      </c>
      <c r="N6080">
        <f>(Tabell1[[#This Row],[TP]]+Tabell1[[#This Row],[TN]])/(Tabell1[[#This Row],[TP]]+Tabell1[[#This Row],[TN]]+Tabell1[[#This Row],[FP]]+Tabell1[[#This Row],[FN]])</f>
        <v>0.66349809885931554</v>
      </c>
      <c r="O6080">
        <f>Tabell1[[#This Row],[TP]]/(Tabell1[[#This Row],[TP]]+Tabell1[[#This Row],[FP]])</f>
        <v>0.62444864524259613</v>
      </c>
      <c r="P6080">
        <f>Tabell1[[#This Row],[TP]]/(Tabell1[[#This Row],[TP]]+Tabell1[[#This Row],[FN]])</f>
        <v>0.89845874886672705</v>
      </c>
      <c r="Q6080">
        <f>2*(Tabell1[[#This Row],[Recall]] * Tabell1[[#This Row],[Precision]]) / (Tabell1[[#This Row],[Recall]] + Tabell1[[#This Row],[Precision]])</f>
        <v>0.73680297397769512</v>
      </c>
      <c r="R6080">
        <v>991</v>
      </c>
      <c r="S6080">
        <v>405</v>
      </c>
      <c r="T6080">
        <v>596</v>
      </c>
      <c r="U6080">
        <v>112</v>
      </c>
    </row>
    <row r="6081" spans="1:21" x14ac:dyDescent="0.3">
      <c r="A6081" s="23" t="s">
        <v>48</v>
      </c>
      <c r="B6081" s="21" t="s">
        <v>32</v>
      </c>
      <c r="C6081" s="24" t="s">
        <v>38</v>
      </c>
      <c r="D6081" s="22" t="s">
        <v>27</v>
      </c>
      <c r="E6081" t="s">
        <v>28</v>
      </c>
      <c r="F6081" s="25" t="s">
        <v>30</v>
      </c>
      <c r="G6081" s="25" t="s">
        <v>26</v>
      </c>
      <c r="H6081" s="25" t="s">
        <v>26</v>
      </c>
      <c r="I6081" s="25" t="s">
        <v>25</v>
      </c>
      <c r="J6081" s="21" t="s">
        <v>29</v>
      </c>
      <c r="K6081" s="26">
        <v>0.93802595138549805</v>
      </c>
      <c r="L6081" s="26">
        <v>7.7792882919311496E-2</v>
      </c>
      <c r="N6081">
        <f>(Tabell1[[#This Row],[TP]]+Tabell1[[#This Row],[TN]])/(Tabell1[[#This Row],[TP]]+Tabell1[[#This Row],[TN]]+Tabell1[[#This Row],[FP]]+Tabell1[[#This Row],[FN]])</f>
        <v>0.66349809885931554</v>
      </c>
      <c r="O6081">
        <f>Tabell1[[#This Row],[TP]]/(Tabell1[[#This Row],[TP]]+Tabell1[[#This Row],[FP]])</f>
        <v>0.6312292358803987</v>
      </c>
      <c r="P6081">
        <f>Tabell1[[#This Row],[TP]]/(Tabell1[[#This Row],[TP]]+Tabell1[[#This Row],[FN]])</f>
        <v>0.86128739800543974</v>
      </c>
      <c r="Q6081">
        <f>2*(Tabell1[[#This Row],[Recall]] * Tabell1[[#This Row],[Precision]]) / (Tabell1[[#This Row],[Recall]] + Tabell1[[#This Row],[Precision]])</f>
        <v>0.72852760736196331</v>
      </c>
      <c r="R6081">
        <v>950</v>
      </c>
      <c r="S6081">
        <v>446</v>
      </c>
      <c r="T6081">
        <v>555</v>
      </c>
      <c r="U6081">
        <v>153</v>
      </c>
    </row>
    <row r="6082" spans="1:21" x14ac:dyDescent="0.3">
      <c r="A6082" s="23" t="s">
        <v>48</v>
      </c>
      <c r="B6082" s="21" t="s">
        <v>32</v>
      </c>
      <c r="C6082" s="24" t="s">
        <v>38</v>
      </c>
      <c r="D6082" s="22" t="s">
        <v>27</v>
      </c>
      <c r="E6082" t="s">
        <v>28</v>
      </c>
      <c r="F6082" s="25" t="s">
        <v>30</v>
      </c>
      <c r="G6082" s="21" t="s">
        <v>29</v>
      </c>
      <c r="H6082" s="25" t="s">
        <v>26</v>
      </c>
      <c r="I6082" s="25" t="s">
        <v>25</v>
      </c>
      <c r="J6082" s="25" t="s">
        <v>26</v>
      </c>
      <c r="K6082" s="26">
        <v>0.88374519348144498</v>
      </c>
      <c r="L6082" s="26">
        <v>6.3829421997070299E-2</v>
      </c>
      <c r="N6082">
        <f>(Tabell1[[#This Row],[TP]]+Tabell1[[#This Row],[TN]])/(Tabell1[[#This Row],[TP]]+Tabell1[[#This Row],[TN]]+Tabell1[[#This Row],[FP]]+Tabell1[[#This Row],[FN]])</f>
        <v>0.66349809885931554</v>
      </c>
      <c r="O6082">
        <f>Tabell1[[#This Row],[TP]]/(Tabell1[[#This Row],[TP]]+Tabell1[[#This Row],[FP]])</f>
        <v>0.6312292358803987</v>
      </c>
      <c r="P6082">
        <f>Tabell1[[#This Row],[TP]]/(Tabell1[[#This Row],[TP]]+Tabell1[[#This Row],[FN]])</f>
        <v>0.86128739800543974</v>
      </c>
      <c r="Q6082">
        <f>2*(Tabell1[[#This Row],[Recall]] * Tabell1[[#This Row],[Precision]]) / (Tabell1[[#This Row],[Recall]] + Tabell1[[#This Row],[Precision]])</f>
        <v>0.72852760736196331</v>
      </c>
      <c r="R6082">
        <v>950</v>
      </c>
      <c r="S6082">
        <v>446</v>
      </c>
      <c r="T6082">
        <v>555</v>
      </c>
      <c r="U6082">
        <v>153</v>
      </c>
    </row>
    <row r="6083" spans="1:21" x14ac:dyDescent="0.3">
      <c r="A6083" s="23" t="s">
        <v>48</v>
      </c>
      <c r="B6083" s="21" t="s">
        <v>32</v>
      </c>
      <c r="C6083" s="24" t="s">
        <v>38</v>
      </c>
      <c r="D6083" s="22" t="s">
        <v>27</v>
      </c>
      <c r="E6083" t="s">
        <v>28</v>
      </c>
      <c r="F6083" s="25" t="s">
        <v>30</v>
      </c>
      <c r="G6083" s="21" t="s">
        <v>29</v>
      </c>
      <c r="H6083" s="25" t="s">
        <v>26</v>
      </c>
      <c r="I6083" s="25" t="s">
        <v>25</v>
      </c>
      <c r="J6083" s="21" t="s">
        <v>29</v>
      </c>
      <c r="K6083" s="26">
        <v>0.86464238166809004</v>
      </c>
      <c r="L6083" s="26">
        <v>7.2805881500244099E-2</v>
      </c>
      <c r="N6083">
        <f>(Tabell1[[#This Row],[TP]]+Tabell1[[#This Row],[TN]])/(Tabell1[[#This Row],[TP]]+Tabell1[[#This Row],[TN]]+Tabell1[[#This Row],[FP]]+Tabell1[[#This Row],[FN]])</f>
        <v>0.66349809885931554</v>
      </c>
      <c r="O6083">
        <f>Tabell1[[#This Row],[TP]]/(Tabell1[[#This Row],[TP]]+Tabell1[[#This Row],[FP]])</f>
        <v>0.6312292358803987</v>
      </c>
      <c r="P6083">
        <f>Tabell1[[#This Row],[TP]]/(Tabell1[[#This Row],[TP]]+Tabell1[[#This Row],[FN]])</f>
        <v>0.86128739800543974</v>
      </c>
      <c r="Q6083">
        <f>2*(Tabell1[[#This Row],[Recall]] * Tabell1[[#This Row],[Precision]]) / (Tabell1[[#This Row],[Recall]] + Tabell1[[#This Row],[Precision]])</f>
        <v>0.72852760736196331</v>
      </c>
      <c r="R6083">
        <v>950</v>
      </c>
      <c r="S6083">
        <v>446</v>
      </c>
      <c r="T6083">
        <v>555</v>
      </c>
      <c r="U6083">
        <v>153</v>
      </c>
    </row>
    <row r="6084" spans="1:21" x14ac:dyDescent="0.3">
      <c r="A6084" s="23" t="s">
        <v>48</v>
      </c>
      <c r="B6084" s="21" t="s">
        <v>32</v>
      </c>
      <c r="C6084" s="24" t="s">
        <v>38</v>
      </c>
      <c r="D6084" s="22" t="s">
        <v>27</v>
      </c>
      <c r="E6084" t="s">
        <v>28</v>
      </c>
      <c r="F6084" s="25" t="s">
        <v>30</v>
      </c>
      <c r="G6084" s="25" t="s">
        <v>26</v>
      </c>
      <c r="H6084" s="25" t="s">
        <v>26</v>
      </c>
      <c r="I6084" s="25" t="s">
        <v>25</v>
      </c>
      <c r="J6084" s="25" t="s">
        <v>26</v>
      </c>
      <c r="K6084" s="26">
        <v>0.86373376846313399</v>
      </c>
      <c r="L6084" s="26">
        <v>6.5824985504150293E-2</v>
      </c>
      <c r="N6084">
        <f>(Tabell1[[#This Row],[TP]]+Tabell1[[#This Row],[TN]])/(Tabell1[[#This Row],[TP]]+Tabell1[[#This Row],[TN]]+Tabell1[[#This Row],[FP]]+Tabell1[[#This Row],[FN]])</f>
        <v>0.66349809885931554</v>
      </c>
      <c r="O6084">
        <f>Tabell1[[#This Row],[TP]]/(Tabell1[[#This Row],[TP]]+Tabell1[[#This Row],[FP]])</f>
        <v>0.6312292358803987</v>
      </c>
      <c r="P6084">
        <f>Tabell1[[#This Row],[TP]]/(Tabell1[[#This Row],[TP]]+Tabell1[[#This Row],[FN]])</f>
        <v>0.86128739800543974</v>
      </c>
      <c r="Q6084">
        <f>2*(Tabell1[[#This Row],[Recall]] * Tabell1[[#This Row],[Precision]]) / (Tabell1[[#This Row],[Recall]] + Tabell1[[#This Row],[Precision]])</f>
        <v>0.72852760736196331</v>
      </c>
      <c r="R6084">
        <v>950</v>
      </c>
      <c r="S6084">
        <v>446</v>
      </c>
      <c r="T6084">
        <v>555</v>
      </c>
      <c r="U6084">
        <v>153</v>
      </c>
    </row>
    <row r="6085" spans="1:21" x14ac:dyDescent="0.3">
      <c r="A6085" s="23" t="s">
        <v>48</v>
      </c>
      <c r="B6085" s="21" t="s">
        <v>32</v>
      </c>
      <c r="C6085" s="24" t="s">
        <v>38</v>
      </c>
      <c r="D6085" s="22" t="s">
        <v>27</v>
      </c>
      <c r="E6085" t="s">
        <v>28</v>
      </c>
      <c r="F6085" s="25" t="s">
        <v>30</v>
      </c>
      <c r="G6085" s="21" t="s">
        <v>29</v>
      </c>
      <c r="H6085" s="21" t="s">
        <v>29</v>
      </c>
      <c r="I6085" s="21"/>
      <c r="J6085" s="21" t="s">
        <v>29</v>
      </c>
      <c r="K6085" s="26">
        <v>1.0391240119934</v>
      </c>
      <c r="L6085" s="26">
        <v>6.4825296401977497E-2</v>
      </c>
      <c r="N6085">
        <f>(Tabell1[[#This Row],[TP]]+Tabell1[[#This Row],[TN]])/(Tabell1[[#This Row],[TP]]+Tabell1[[#This Row],[TN]]+Tabell1[[#This Row],[FP]]+Tabell1[[#This Row],[FN]])</f>
        <v>0.66349809885931554</v>
      </c>
      <c r="O6085">
        <f>Tabell1[[#This Row],[TP]]/(Tabell1[[#This Row],[TP]]+Tabell1[[#This Row],[FP]])</f>
        <v>0.63518138261464752</v>
      </c>
      <c r="P6085">
        <f>Tabell1[[#This Row],[TP]]/(Tabell1[[#This Row],[TP]]+Tabell1[[#This Row],[FN]])</f>
        <v>0.8413417951042611</v>
      </c>
      <c r="Q6085">
        <f>2*(Tabell1[[#This Row],[Recall]] * Tabell1[[#This Row],[Precision]]) / (Tabell1[[#This Row],[Recall]] + Tabell1[[#This Row],[Precision]])</f>
        <v>0.72386895475819024</v>
      </c>
      <c r="R6085">
        <v>928</v>
      </c>
      <c r="S6085">
        <v>468</v>
      </c>
      <c r="T6085">
        <v>533</v>
      </c>
      <c r="U6085">
        <v>175</v>
      </c>
    </row>
    <row r="6086" spans="1:21" x14ac:dyDescent="0.3">
      <c r="A6086" s="23" t="s">
        <v>48</v>
      </c>
      <c r="B6086" s="21" t="s">
        <v>32</v>
      </c>
      <c r="C6086" s="24" t="s">
        <v>38</v>
      </c>
      <c r="D6086" s="22" t="s">
        <v>27</v>
      </c>
      <c r="E6086" t="s">
        <v>28</v>
      </c>
      <c r="F6086" s="25" t="s">
        <v>30</v>
      </c>
      <c r="G6086" s="25" t="s">
        <v>26</v>
      </c>
      <c r="H6086" s="21" t="s">
        <v>29</v>
      </c>
      <c r="I6086" s="21"/>
      <c r="J6086" s="21" t="s">
        <v>29</v>
      </c>
      <c r="K6086" s="26">
        <v>1.0370278358459399</v>
      </c>
      <c r="L6086" s="26">
        <v>7.9787254333496094E-2</v>
      </c>
      <c r="N6086">
        <f>(Tabell1[[#This Row],[TP]]+Tabell1[[#This Row],[TN]])/(Tabell1[[#This Row],[TP]]+Tabell1[[#This Row],[TN]]+Tabell1[[#This Row],[FP]]+Tabell1[[#This Row],[FN]])</f>
        <v>0.66349809885931554</v>
      </c>
      <c r="O6086">
        <f>Tabell1[[#This Row],[TP]]/(Tabell1[[#This Row],[TP]]+Tabell1[[#This Row],[FP]])</f>
        <v>0.63518138261464752</v>
      </c>
      <c r="P6086">
        <f>Tabell1[[#This Row],[TP]]/(Tabell1[[#This Row],[TP]]+Tabell1[[#This Row],[FN]])</f>
        <v>0.8413417951042611</v>
      </c>
      <c r="Q6086">
        <f>2*(Tabell1[[#This Row],[Recall]] * Tabell1[[#This Row],[Precision]]) / (Tabell1[[#This Row],[Recall]] + Tabell1[[#This Row],[Precision]])</f>
        <v>0.72386895475819024</v>
      </c>
      <c r="R6086">
        <v>928</v>
      </c>
      <c r="S6086">
        <v>468</v>
      </c>
      <c r="T6086">
        <v>533</v>
      </c>
      <c r="U6086">
        <v>175</v>
      </c>
    </row>
    <row r="6087" spans="1:21" x14ac:dyDescent="0.3">
      <c r="A6087" s="23" t="s">
        <v>48</v>
      </c>
      <c r="B6087" s="21" t="s">
        <v>32</v>
      </c>
      <c r="C6087" s="24" t="s">
        <v>38</v>
      </c>
      <c r="D6087" s="22" t="s">
        <v>27</v>
      </c>
      <c r="E6087" t="s">
        <v>28</v>
      </c>
      <c r="F6087" s="25" t="s">
        <v>30</v>
      </c>
      <c r="G6087" s="25" t="s">
        <v>26</v>
      </c>
      <c r="H6087" s="21" t="s">
        <v>29</v>
      </c>
      <c r="I6087" s="21"/>
      <c r="J6087" s="25" t="s">
        <v>26</v>
      </c>
      <c r="K6087" s="26">
        <v>1.0067875385284399</v>
      </c>
      <c r="L6087" s="26">
        <v>6.5826892852783203E-2</v>
      </c>
      <c r="N6087">
        <f>(Tabell1[[#This Row],[TP]]+Tabell1[[#This Row],[TN]])/(Tabell1[[#This Row],[TP]]+Tabell1[[#This Row],[TN]]+Tabell1[[#This Row],[FP]]+Tabell1[[#This Row],[FN]])</f>
        <v>0.66349809885931554</v>
      </c>
      <c r="O6087">
        <f>Tabell1[[#This Row],[TP]]/(Tabell1[[#This Row],[TP]]+Tabell1[[#This Row],[FP]])</f>
        <v>0.63518138261464752</v>
      </c>
      <c r="P6087">
        <f>Tabell1[[#This Row],[TP]]/(Tabell1[[#This Row],[TP]]+Tabell1[[#This Row],[FN]])</f>
        <v>0.8413417951042611</v>
      </c>
      <c r="Q6087">
        <f>2*(Tabell1[[#This Row],[Recall]] * Tabell1[[#This Row],[Precision]]) / (Tabell1[[#This Row],[Recall]] + Tabell1[[#This Row],[Precision]])</f>
        <v>0.72386895475819024</v>
      </c>
      <c r="R6087">
        <v>928</v>
      </c>
      <c r="S6087">
        <v>468</v>
      </c>
      <c r="T6087">
        <v>533</v>
      </c>
      <c r="U6087">
        <v>175</v>
      </c>
    </row>
    <row r="6088" spans="1:21" x14ac:dyDescent="0.3">
      <c r="A6088" s="23" t="s">
        <v>48</v>
      </c>
      <c r="B6088" s="21" t="s">
        <v>32</v>
      </c>
      <c r="C6088" s="24" t="s">
        <v>38</v>
      </c>
      <c r="D6088" s="22" t="s">
        <v>27</v>
      </c>
      <c r="E6088" t="s">
        <v>28</v>
      </c>
      <c r="F6088" s="25" t="s">
        <v>30</v>
      </c>
      <c r="G6088" s="21" t="s">
        <v>29</v>
      </c>
      <c r="H6088" s="21" t="s">
        <v>29</v>
      </c>
      <c r="I6088" s="21"/>
      <c r="J6088" s="25" t="s">
        <v>26</v>
      </c>
      <c r="K6088" s="26">
        <v>0.94993233680725098</v>
      </c>
      <c r="L6088" s="26">
        <v>6.4828634262084905E-2</v>
      </c>
      <c r="N6088">
        <f>(Tabell1[[#This Row],[TP]]+Tabell1[[#This Row],[TN]])/(Tabell1[[#This Row],[TP]]+Tabell1[[#This Row],[TN]]+Tabell1[[#This Row],[FP]]+Tabell1[[#This Row],[FN]])</f>
        <v>0.66349809885931554</v>
      </c>
      <c r="O6088">
        <f>Tabell1[[#This Row],[TP]]/(Tabell1[[#This Row],[TP]]+Tabell1[[#This Row],[FP]])</f>
        <v>0.63518138261464752</v>
      </c>
      <c r="P6088">
        <f>Tabell1[[#This Row],[TP]]/(Tabell1[[#This Row],[TP]]+Tabell1[[#This Row],[FN]])</f>
        <v>0.8413417951042611</v>
      </c>
      <c r="Q6088">
        <f>2*(Tabell1[[#This Row],[Recall]] * Tabell1[[#This Row],[Precision]]) / (Tabell1[[#This Row],[Recall]] + Tabell1[[#This Row],[Precision]])</f>
        <v>0.72386895475819024</v>
      </c>
      <c r="R6088">
        <v>928</v>
      </c>
      <c r="S6088">
        <v>468</v>
      </c>
      <c r="T6088">
        <v>533</v>
      </c>
      <c r="U6088">
        <v>175</v>
      </c>
    </row>
    <row r="6089" spans="1:21" x14ac:dyDescent="0.3">
      <c r="A6089" s="21" t="s">
        <v>31</v>
      </c>
      <c r="B6089" s="21" t="s">
        <v>32</v>
      </c>
      <c r="C6089" s="24" t="s">
        <v>38</v>
      </c>
      <c r="D6089" s="22" t="s">
        <v>27</v>
      </c>
      <c r="E6089" t="s">
        <v>28</v>
      </c>
      <c r="F6089" s="19" t="s">
        <v>21</v>
      </c>
      <c r="G6089" s="21" t="s">
        <v>29</v>
      </c>
      <c r="H6089" s="21" t="s">
        <v>29</v>
      </c>
      <c r="I6089" s="21"/>
      <c r="J6089" s="25" t="s">
        <v>26</v>
      </c>
      <c r="K6089" s="26">
        <v>2.3253316879272399</v>
      </c>
      <c r="L6089" s="26">
        <v>0.189491271972656</v>
      </c>
      <c r="N6089">
        <f>(Tabell1[[#This Row],[TP]]+Tabell1[[#This Row],[TN]])/(Tabell1[[#This Row],[TP]]+Tabell1[[#This Row],[TN]]+Tabell1[[#This Row],[FP]]+Tabell1[[#This Row],[FN]])</f>
        <v>0.66302281368821292</v>
      </c>
      <c r="O6089">
        <f>Tabell1[[#This Row],[TP]]/(Tabell1[[#This Row],[TP]]+Tabell1[[#This Row],[FP]])</f>
        <v>0.62297128589263417</v>
      </c>
      <c r="P6089">
        <f>Tabell1[[#This Row],[TP]]/(Tabell1[[#This Row],[TP]]+Tabell1[[#This Row],[FN]])</f>
        <v>0.90480507706255664</v>
      </c>
      <c r="Q6089">
        <f>2*(Tabell1[[#This Row],[Recall]] * Tabell1[[#This Row],[Precision]]) / (Tabell1[[#This Row],[Recall]] + Tabell1[[#This Row],[Precision]])</f>
        <v>0.73789279112754147</v>
      </c>
      <c r="R6089">
        <v>998</v>
      </c>
      <c r="S6089">
        <v>397</v>
      </c>
      <c r="T6089">
        <v>604</v>
      </c>
      <c r="U6089">
        <v>105</v>
      </c>
    </row>
    <row r="6090" spans="1:21" x14ac:dyDescent="0.3">
      <c r="A6090" s="21" t="s">
        <v>31</v>
      </c>
      <c r="B6090" s="21" t="s">
        <v>32</v>
      </c>
      <c r="C6090" s="24" t="s">
        <v>38</v>
      </c>
      <c r="D6090" s="22" t="s">
        <v>27</v>
      </c>
      <c r="E6090" t="s">
        <v>28</v>
      </c>
      <c r="F6090" s="19" t="s">
        <v>21</v>
      </c>
      <c r="G6090" s="21" t="s">
        <v>29</v>
      </c>
      <c r="H6090" s="21" t="s">
        <v>29</v>
      </c>
      <c r="I6090" s="25" t="s">
        <v>25</v>
      </c>
      <c r="J6090" s="25" t="s">
        <v>26</v>
      </c>
      <c r="K6090" s="26">
        <v>2.3443515300750701</v>
      </c>
      <c r="L6090" s="26">
        <v>0.14760684967040999</v>
      </c>
      <c r="N6090">
        <f>(Tabell1[[#This Row],[TP]]+Tabell1[[#This Row],[TN]])/(Tabell1[[#This Row],[TP]]+Tabell1[[#This Row],[TN]]+Tabell1[[#This Row],[FP]]+Tabell1[[#This Row],[FN]])</f>
        <v>0.66302281368821292</v>
      </c>
      <c r="O6090">
        <f>Tabell1[[#This Row],[TP]]/(Tabell1[[#This Row],[TP]]+Tabell1[[#This Row],[FP]])</f>
        <v>0.62312500000000004</v>
      </c>
      <c r="P6090">
        <f>Tabell1[[#This Row],[TP]]/(Tabell1[[#This Row],[TP]]+Tabell1[[#This Row],[FN]])</f>
        <v>0.90389845874886676</v>
      </c>
      <c r="Q6090">
        <f>2*(Tabell1[[#This Row],[Recall]] * Tabell1[[#This Row],[Precision]]) / (Tabell1[[#This Row],[Recall]] + Tabell1[[#This Row],[Precision]])</f>
        <v>0.73769885312615624</v>
      </c>
      <c r="R6090">
        <v>997</v>
      </c>
      <c r="S6090">
        <v>398</v>
      </c>
      <c r="T6090">
        <v>603</v>
      </c>
      <c r="U6090">
        <v>106</v>
      </c>
    </row>
    <row r="6091" spans="1:21" x14ac:dyDescent="0.3">
      <c r="A6091" s="21" t="s">
        <v>31</v>
      </c>
      <c r="B6091" s="23" t="s">
        <v>33</v>
      </c>
      <c r="C6091" s="24" t="s">
        <v>38</v>
      </c>
      <c r="D6091" s="22" t="s">
        <v>27</v>
      </c>
      <c r="E6091" t="s">
        <v>28</v>
      </c>
      <c r="F6091" s="19" t="s">
        <v>21</v>
      </c>
      <c r="G6091" s="21" t="s">
        <v>29</v>
      </c>
      <c r="H6091" s="21" t="s">
        <v>29</v>
      </c>
      <c r="I6091" s="25" t="s">
        <v>25</v>
      </c>
      <c r="J6091" s="21" t="s">
        <v>29</v>
      </c>
      <c r="K6091" s="26">
        <v>73.440697908401404</v>
      </c>
      <c r="L6091" s="26">
        <v>0.28207850456237699</v>
      </c>
      <c r="N6091">
        <f>(Tabell1[[#This Row],[TP]]+Tabell1[[#This Row],[TN]])/(Tabell1[[#This Row],[TP]]+Tabell1[[#This Row],[TN]]+Tabell1[[#This Row],[FP]]+Tabell1[[#This Row],[FN]])</f>
        <v>0.66302281368821292</v>
      </c>
      <c r="O6091">
        <f>Tabell1[[#This Row],[TP]]/(Tabell1[[#This Row],[TP]]+Tabell1[[#This Row],[FP]])</f>
        <v>0.62515883100381198</v>
      </c>
      <c r="P6091">
        <f>Tabell1[[#This Row],[TP]]/(Tabell1[[#This Row],[TP]]+Tabell1[[#This Row],[FN]])</f>
        <v>0.89211242067089758</v>
      </c>
      <c r="Q6091">
        <f>2*(Tabell1[[#This Row],[Recall]] * Tabell1[[#This Row],[Precision]]) / (Tabell1[[#This Row],[Recall]] + Tabell1[[#This Row],[Precision]])</f>
        <v>0.73515128875607028</v>
      </c>
      <c r="R6091">
        <v>984</v>
      </c>
      <c r="S6091">
        <v>411</v>
      </c>
      <c r="T6091">
        <v>590</v>
      </c>
      <c r="U6091">
        <v>119</v>
      </c>
    </row>
    <row r="6092" spans="1:21" x14ac:dyDescent="0.3">
      <c r="A6092" s="23" t="s">
        <v>48</v>
      </c>
      <c r="B6092" s="21" t="s">
        <v>32</v>
      </c>
      <c r="C6092" s="24" t="s">
        <v>38</v>
      </c>
      <c r="D6092" s="22" t="s">
        <v>27</v>
      </c>
      <c r="E6092" t="s">
        <v>28</v>
      </c>
      <c r="F6092" s="25" t="s">
        <v>30</v>
      </c>
      <c r="G6092" s="25" t="s">
        <v>26</v>
      </c>
      <c r="H6092" s="25" t="s">
        <v>26</v>
      </c>
      <c r="I6092" s="21"/>
      <c r="J6092" s="21" t="s">
        <v>29</v>
      </c>
      <c r="K6092" s="26">
        <v>1.0162923336028999</v>
      </c>
      <c r="L6092" s="26">
        <v>6.5824031829833901E-2</v>
      </c>
      <c r="N6092">
        <f>(Tabell1[[#This Row],[TP]]+Tabell1[[#This Row],[TN]])/(Tabell1[[#This Row],[TP]]+Tabell1[[#This Row],[TN]]+Tabell1[[#This Row],[FP]]+Tabell1[[#This Row],[FN]])</f>
        <v>0.66302281368821292</v>
      </c>
      <c r="O6092">
        <f>Tabell1[[#This Row],[TP]]/(Tabell1[[#This Row],[TP]]+Tabell1[[#This Row],[FP]])</f>
        <v>0.63310810810810814</v>
      </c>
      <c r="P6092">
        <f>Tabell1[[#This Row],[TP]]/(Tabell1[[#This Row],[TP]]+Tabell1[[#This Row],[FN]])</f>
        <v>0.84950135992747056</v>
      </c>
      <c r="Q6092">
        <f>2*(Tabell1[[#This Row],[Recall]] * Tabell1[[#This Row],[Precision]]) / (Tabell1[[#This Row],[Recall]] + Tabell1[[#This Row],[Precision]])</f>
        <v>0.72551296941540844</v>
      </c>
      <c r="R6092">
        <v>937</v>
      </c>
      <c r="S6092">
        <v>458</v>
      </c>
      <c r="T6092">
        <v>543</v>
      </c>
      <c r="U6092">
        <v>166</v>
      </c>
    </row>
    <row r="6093" spans="1:21" x14ac:dyDescent="0.3">
      <c r="A6093" s="23" t="s">
        <v>48</v>
      </c>
      <c r="B6093" s="21" t="s">
        <v>32</v>
      </c>
      <c r="C6093" s="24" t="s">
        <v>38</v>
      </c>
      <c r="D6093" s="22" t="s">
        <v>27</v>
      </c>
      <c r="E6093" t="s">
        <v>28</v>
      </c>
      <c r="F6093" s="25" t="s">
        <v>30</v>
      </c>
      <c r="G6093" s="25" t="s">
        <v>26</v>
      </c>
      <c r="H6093" s="25" t="s">
        <v>26</v>
      </c>
      <c r="I6093" s="21"/>
      <c r="J6093" s="25" t="s">
        <v>26</v>
      </c>
      <c r="K6093" s="26">
        <v>0.965423583984375</v>
      </c>
      <c r="L6093" s="26">
        <v>6.5825939178466797E-2</v>
      </c>
      <c r="N6093">
        <f>(Tabell1[[#This Row],[TP]]+Tabell1[[#This Row],[TN]])/(Tabell1[[#This Row],[TP]]+Tabell1[[#This Row],[TN]]+Tabell1[[#This Row],[FP]]+Tabell1[[#This Row],[FN]])</f>
        <v>0.66302281368821292</v>
      </c>
      <c r="O6093">
        <f>Tabell1[[#This Row],[TP]]/(Tabell1[[#This Row],[TP]]+Tabell1[[#This Row],[FP]])</f>
        <v>0.63310810810810814</v>
      </c>
      <c r="P6093">
        <f>Tabell1[[#This Row],[TP]]/(Tabell1[[#This Row],[TP]]+Tabell1[[#This Row],[FN]])</f>
        <v>0.84950135992747056</v>
      </c>
      <c r="Q6093">
        <f>2*(Tabell1[[#This Row],[Recall]] * Tabell1[[#This Row],[Precision]]) / (Tabell1[[#This Row],[Recall]] + Tabell1[[#This Row],[Precision]])</f>
        <v>0.72551296941540844</v>
      </c>
      <c r="R6093">
        <v>937</v>
      </c>
      <c r="S6093">
        <v>458</v>
      </c>
      <c r="T6093">
        <v>543</v>
      </c>
      <c r="U6093">
        <v>166</v>
      </c>
    </row>
    <row r="6094" spans="1:21" x14ac:dyDescent="0.3">
      <c r="A6094" s="21" t="s">
        <v>31</v>
      </c>
      <c r="B6094" s="25" t="s">
        <v>22</v>
      </c>
      <c r="C6094" s="23" t="s">
        <v>40</v>
      </c>
      <c r="D6094" s="22" t="s">
        <v>27</v>
      </c>
      <c r="E6094" t="s">
        <v>28</v>
      </c>
      <c r="F6094" s="25" t="s">
        <v>30</v>
      </c>
      <c r="G6094" s="21" t="s">
        <v>29</v>
      </c>
      <c r="H6094" s="25" t="s">
        <v>26</v>
      </c>
      <c r="I6094" s="25" t="s">
        <v>25</v>
      </c>
      <c r="J6094" s="25" t="s">
        <v>26</v>
      </c>
      <c r="K6094" s="26">
        <v>8.8708903789520193</v>
      </c>
      <c r="L6094" s="26">
        <v>0.27028226852416898</v>
      </c>
      <c r="N6094">
        <f>(Tabell1[[#This Row],[TP]]+Tabell1[[#This Row],[TN]])/(Tabell1[[#This Row],[TP]]+Tabell1[[#This Row],[TN]]+Tabell1[[#This Row],[FP]]+Tabell1[[#This Row],[FN]])</f>
        <v>0.66302281368821292</v>
      </c>
      <c r="O6094">
        <f>Tabell1[[#This Row],[TP]]/(Tabell1[[#This Row],[TP]]+Tabell1[[#This Row],[FP]])</f>
        <v>0.65342679127725856</v>
      </c>
      <c r="P6094">
        <f>Tabell1[[#This Row],[TP]]/(Tabell1[[#This Row],[TP]]+Tabell1[[#This Row],[FN]])</f>
        <v>0.76065276518585678</v>
      </c>
      <c r="Q6094">
        <f>2*(Tabell1[[#This Row],[Recall]] * Tabell1[[#This Row],[Precision]]) / (Tabell1[[#This Row],[Recall]] + Tabell1[[#This Row],[Precision]])</f>
        <v>0.70297444490992878</v>
      </c>
      <c r="R6094">
        <v>839</v>
      </c>
      <c r="S6094">
        <v>556</v>
      </c>
      <c r="T6094">
        <v>445</v>
      </c>
      <c r="U6094">
        <v>264</v>
      </c>
    </row>
    <row r="6095" spans="1:21" x14ac:dyDescent="0.3">
      <c r="A6095" s="23" t="s">
        <v>48</v>
      </c>
      <c r="B6095" s="21" t="s">
        <v>32</v>
      </c>
      <c r="C6095" s="24" t="s">
        <v>38</v>
      </c>
      <c r="D6095" s="22" t="s">
        <v>27</v>
      </c>
      <c r="E6095" t="s">
        <v>28</v>
      </c>
      <c r="F6095" s="25" t="s">
        <v>30</v>
      </c>
      <c r="G6095" s="21" t="s">
        <v>29</v>
      </c>
      <c r="H6095" s="25" t="s">
        <v>26</v>
      </c>
      <c r="I6095" s="21"/>
      <c r="J6095" s="21" t="s">
        <v>29</v>
      </c>
      <c r="K6095" s="26">
        <v>1.0043199062347401</v>
      </c>
      <c r="L6095" s="26">
        <v>6.9813489913940402E-2</v>
      </c>
      <c r="N6095">
        <f>(Tabell1[[#This Row],[TP]]+Tabell1[[#This Row],[TN]])/(Tabell1[[#This Row],[TP]]+Tabell1[[#This Row],[TN]]+Tabell1[[#This Row],[FP]]+Tabell1[[#This Row],[FN]])</f>
        <v>0.6625475285171103</v>
      </c>
      <c r="O6095">
        <f>Tabell1[[#This Row],[TP]]/(Tabell1[[#This Row],[TP]]+Tabell1[[#This Row],[FP]])</f>
        <v>0.63286004056795131</v>
      </c>
      <c r="P6095">
        <f>Tabell1[[#This Row],[TP]]/(Tabell1[[#This Row],[TP]]+Tabell1[[#This Row],[FN]])</f>
        <v>0.84859474161378057</v>
      </c>
      <c r="Q6095">
        <f>2*(Tabell1[[#This Row],[Recall]] * Tabell1[[#This Row],[Precision]]) / (Tabell1[[#This Row],[Recall]] + Tabell1[[#This Row],[Precision]])</f>
        <v>0.72501936483346241</v>
      </c>
      <c r="R6095">
        <v>936</v>
      </c>
      <c r="S6095">
        <v>458</v>
      </c>
      <c r="T6095">
        <v>543</v>
      </c>
      <c r="U6095">
        <v>167</v>
      </c>
    </row>
    <row r="6096" spans="1:21" x14ac:dyDescent="0.3">
      <c r="A6096" s="23" t="s">
        <v>48</v>
      </c>
      <c r="B6096" s="21" t="s">
        <v>32</v>
      </c>
      <c r="C6096" s="24" t="s">
        <v>38</v>
      </c>
      <c r="D6096" s="22" t="s">
        <v>27</v>
      </c>
      <c r="E6096" t="s">
        <v>28</v>
      </c>
      <c r="F6096" s="25" t="s">
        <v>30</v>
      </c>
      <c r="G6096" s="21" t="s">
        <v>29</v>
      </c>
      <c r="H6096" s="25" t="s">
        <v>26</v>
      </c>
      <c r="I6096" s="21"/>
      <c r="J6096" s="25" t="s">
        <v>26</v>
      </c>
      <c r="K6096" s="26">
        <v>0.95288896560668901</v>
      </c>
      <c r="L6096" s="26">
        <v>6.4829587936401298E-2</v>
      </c>
      <c r="N6096">
        <f>(Tabell1[[#This Row],[TP]]+Tabell1[[#This Row],[TN]])/(Tabell1[[#This Row],[TP]]+Tabell1[[#This Row],[TN]]+Tabell1[[#This Row],[FP]]+Tabell1[[#This Row],[FN]])</f>
        <v>0.6625475285171103</v>
      </c>
      <c r="O6096">
        <f>Tabell1[[#This Row],[TP]]/(Tabell1[[#This Row],[TP]]+Tabell1[[#This Row],[FP]])</f>
        <v>0.63286004056795131</v>
      </c>
      <c r="P6096">
        <f>Tabell1[[#This Row],[TP]]/(Tabell1[[#This Row],[TP]]+Tabell1[[#This Row],[FN]])</f>
        <v>0.84859474161378057</v>
      </c>
      <c r="Q6096">
        <f>2*(Tabell1[[#This Row],[Recall]] * Tabell1[[#This Row],[Precision]]) / (Tabell1[[#This Row],[Recall]] + Tabell1[[#This Row],[Precision]])</f>
        <v>0.72501936483346241</v>
      </c>
      <c r="R6096">
        <v>936</v>
      </c>
      <c r="S6096">
        <v>458</v>
      </c>
      <c r="T6096">
        <v>543</v>
      </c>
      <c r="U6096">
        <v>167</v>
      </c>
    </row>
    <row r="6097" spans="1:21" x14ac:dyDescent="0.3">
      <c r="A6097" s="21" t="s">
        <v>31</v>
      </c>
      <c r="B6097" s="25" t="s">
        <v>22</v>
      </c>
      <c r="C6097" s="24" t="s">
        <v>38</v>
      </c>
      <c r="D6097" s="22" t="s">
        <v>27</v>
      </c>
      <c r="E6097" t="s">
        <v>28</v>
      </c>
      <c r="F6097" s="19" t="s">
        <v>21</v>
      </c>
      <c r="G6097" s="25" t="s">
        <v>26</v>
      </c>
      <c r="H6097" s="21" t="s">
        <v>29</v>
      </c>
      <c r="I6097" s="25" t="s">
        <v>25</v>
      </c>
      <c r="J6097" s="25" t="s">
        <v>26</v>
      </c>
      <c r="K6097" s="26">
        <v>2.30252480506896</v>
      </c>
      <c r="L6097" s="26">
        <v>0.15957403182983301</v>
      </c>
      <c r="N6097">
        <f>(Tabell1[[#This Row],[TP]]+Tabell1[[#This Row],[TN]])/(Tabell1[[#This Row],[TP]]+Tabell1[[#This Row],[TN]]+Tabell1[[#This Row],[FP]]+Tabell1[[#This Row],[FN]])</f>
        <v>0.66207224334600756</v>
      </c>
      <c r="O6097">
        <f>Tabell1[[#This Row],[TP]]/(Tabell1[[#This Row],[TP]]+Tabell1[[#This Row],[FP]])</f>
        <v>0.62358133669609084</v>
      </c>
      <c r="P6097">
        <f>Tabell1[[#This Row],[TP]]/(Tabell1[[#This Row],[TP]]+Tabell1[[#This Row],[FN]])</f>
        <v>0.89664551223934719</v>
      </c>
      <c r="Q6097">
        <f>2*(Tabell1[[#This Row],[Recall]] * Tabell1[[#This Row],[Precision]]) / (Tabell1[[#This Row],[Recall]] + Tabell1[[#This Row],[Precision]])</f>
        <v>0.73558943845295643</v>
      </c>
      <c r="R6097">
        <v>989</v>
      </c>
      <c r="S6097">
        <v>404</v>
      </c>
      <c r="T6097">
        <v>597</v>
      </c>
      <c r="U6097">
        <v>114</v>
      </c>
    </row>
    <row r="6098" spans="1:21" x14ac:dyDescent="0.3">
      <c r="A6098" s="21" t="s">
        <v>31</v>
      </c>
      <c r="B6098" s="25" t="s">
        <v>22</v>
      </c>
      <c r="C6098" s="24" t="s">
        <v>38</v>
      </c>
      <c r="D6098" s="22" t="s">
        <v>27</v>
      </c>
      <c r="E6098" t="s">
        <v>28</v>
      </c>
      <c r="F6098" s="19" t="s">
        <v>21</v>
      </c>
      <c r="G6098" s="21" t="s">
        <v>29</v>
      </c>
      <c r="H6098" s="21" t="s">
        <v>29</v>
      </c>
      <c r="I6098" s="25" t="s">
        <v>25</v>
      </c>
      <c r="J6098" s="25" t="s">
        <v>26</v>
      </c>
      <c r="K6098" s="26">
        <v>2.4262394905090301</v>
      </c>
      <c r="L6098" s="26">
        <v>0.15957403182983301</v>
      </c>
      <c r="N6098">
        <f>(Tabell1[[#This Row],[TP]]+Tabell1[[#This Row],[TN]])/(Tabell1[[#This Row],[TP]]+Tabell1[[#This Row],[TN]]+Tabell1[[#This Row],[FP]]+Tabell1[[#This Row],[FN]])</f>
        <v>0.66207224334600756</v>
      </c>
      <c r="O6098">
        <f>Tabell1[[#This Row],[TP]]/(Tabell1[[#This Row],[TP]]+Tabell1[[#This Row],[FP]])</f>
        <v>0.62389380530973448</v>
      </c>
      <c r="P6098">
        <f>Tabell1[[#This Row],[TP]]/(Tabell1[[#This Row],[TP]]+Tabell1[[#This Row],[FN]])</f>
        <v>0.89483227561196732</v>
      </c>
      <c r="Q6098">
        <f>2*(Tabell1[[#This Row],[Recall]] * Tabell1[[#This Row],[Precision]]) / (Tabell1[[#This Row],[Recall]] + Tabell1[[#This Row],[Precision]])</f>
        <v>0.73519553072625698</v>
      </c>
      <c r="R6098">
        <v>987</v>
      </c>
      <c r="S6098">
        <v>406</v>
      </c>
      <c r="T6098">
        <v>595</v>
      </c>
      <c r="U6098">
        <v>116</v>
      </c>
    </row>
    <row r="6099" spans="1:21" x14ac:dyDescent="0.3">
      <c r="A6099" s="25" t="s">
        <v>20</v>
      </c>
      <c r="B6099" s="21" t="s">
        <v>32</v>
      </c>
      <c r="C6099" s="23" t="s">
        <v>40</v>
      </c>
      <c r="D6099" s="22" t="s">
        <v>27</v>
      </c>
      <c r="E6099" t="s">
        <v>28</v>
      </c>
      <c r="F6099" s="19" t="s">
        <v>21</v>
      </c>
      <c r="G6099" s="21" t="s">
        <v>29</v>
      </c>
      <c r="H6099" s="21" t="s">
        <v>29</v>
      </c>
      <c r="I6099" s="25" t="s">
        <v>25</v>
      </c>
      <c r="J6099" s="25" t="s">
        <v>26</v>
      </c>
      <c r="K6099" s="26">
        <v>1.1755847930908201</v>
      </c>
      <c r="L6099" s="26">
        <v>0.232347011566162</v>
      </c>
      <c r="N6099">
        <f>(Tabell1[[#This Row],[TP]]+Tabell1[[#This Row],[TN]])/(Tabell1[[#This Row],[TP]]+Tabell1[[#This Row],[TN]]+Tabell1[[#This Row],[FP]]+Tabell1[[#This Row],[FN]])</f>
        <v>0.66207224334600756</v>
      </c>
      <c r="O6099">
        <f>Tabell1[[#This Row],[TP]]/(Tabell1[[#This Row],[TP]]+Tabell1[[#This Row],[FP]])</f>
        <v>0.6596091205211726</v>
      </c>
      <c r="P6099">
        <f>Tabell1[[#This Row],[TP]]/(Tabell1[[#This Row],[TP]]+Tabell1[[#This Row],[FN]])</f>
        <v>0.73436083408884856</v>
      </c>
      <c r="Q6099">
        <f>2*(Tabell1[[#This Row],[Recall]] * Tabell1[[#This Row],[Precision]]) / (Tabell1[[#This Row],[Recall]] + Tabell1[[#This Row],[Precision]])</f>
        <v>0.69498069498069492</v>
      </c>
      <c r="R6099">
        <v>810</v>
      </c>
      <c r="S6099">
        <v>583</v>
      </c>
      <c r="T6099">
        <v>418</v>
      </c>
      <c r="U6099">
        <v>293</v>
      </c>
    </row>
    <row r="6100" spans="1:21" x14ac:dyDescent="0.3">
      <c r="A6100" s="21" t="s">
        <v>31</v>
      </c>
      <c r="B6100" s="25" t="s">
        <v>22</v>
      </c>
      <c r="C6100" s="24" t="s">
        <v>38</v>
      </c>
      <c r="D6100" s="22" t="s">
        <v>27</v>
      </c>
      <c r="E6100" t="s">
        <v>28</v>
      </c>
      <c r="F6100" s="19" t="s">
        <v>21</v>
      </c>
      <c r="G6100" s="25" t="s">
        <v>26</v>
      </c>
      <c r="H6100" s="25" t="s">
        <v>26</v>
      </c>
      <c r="I6100" s="25" t="s">
        <v>25</v>
      </c>
      <c r="J6100" s="25" t="s">
        <v>26</v>
      </c>
      <c r="K6100" s="26">
        <v>2.1264371871948198</v>
      </c>
      <c r="L6100" s="26">
        <v>0.150598049163818</v>
      </c>
      <c r="N6100">
        <f>(Tabell1[[#This Row],[TP]]+Tabell1[[#This Row],[TN]])/(Tabell1[[#This Row],[TP]]+Tabell1[[#This Row],[TN]]+Tabell1[[#This Row],[FP]]+Tabell1[[#This Row],[FN]])</f>
        <v>0.66159695817490494</v>
      </c>
      <c r="O6100">
        <f>Tabell1[[#This Row],[TP]]/(Tabell1[[#This Row],[TP]]+Tabell1[[#This Row],[FP]])</f>
        <v>0.62365591397849462</v>
      </c>
      <c r="P6100">
        <f>Tabell1[[#This Row],[TP]]/(Tabell1[[#This Row],[TP]]+Tabell1[[#This Row],[FN]])</f>
        <v>0.89392565729827744</v>
      </c>
      <c r="Q6100">
        <f>2*(Tabell1[[#This Row],[Recall]] * Tabell1[[#This Row],[Precision]]) / (Tabell1[[#This Row],[Recall]] + Tabell1[[#This Row],[Precision]])</f>
        <v>0.73472429210134138</v>
      </c>
      <c r="R6100">
        <v>986</v>
      </c>
      <c r="S6100">
        <v>406</v>
      </c>
      <c r="T6100">
        <v>595</v>
      </c>
      <c r="U6100">
        <v>117</v>
      </c>
    </row>
    <row r="6101" spans="1:21" x14ac:dyDescent="0.3">
      <c r="A6101" s="25" t="s">
        <v>20</v>
      </c>
      <c r="B6101" s="23" t="s">
        <v>33</v>
      </c>
      <c r="C6101" s="23" t="s">
        <v>40</v>
      </c>
      <c r="D6101" s="22" t="s">
        <v>27</v>
      </c>
      <c r="E6101" t="s">
        <v>28</v>
      </c>
      <c r="F6101" s="19" t="s">
        <v>21</v>
      </c>
      <c r="G6101" s="21" t="s">
        <v>29</v>
      </c>
      <c r="H6101" s="25" t="s">
        <v>26</v>
      </c>
      <c r="I6101" s="21"/>
      <c r="J6101" s="25" t="s">
        <v>26</v>
      </c>
      <c r="K6101" s="26">
        <v>2.5941295623779199</v>
      </c>
      <c r="L6101" s="26">
        <v>0.52847504615783603</v>
      </c>
      <c r="N6101">
        <f>(Tabell1[[#This Row],[TP]]+Tabell1[[#This Row],[TN]])/(Tabell1[[#This Row],[TP]]+Tabell1[[#This Row],[TN]]+Tabell1[[#This Row],[FP]]+Tabell1[[#This Row],[FN]])</f>
        <v>0.66159695817490494</v>
      </c>
      <c r="O6101">
        <f>Tabell1[[#This Row],[TP]]/(Tabell1[[#This Row],[TP]]+Tabell1[[#This Row],[FP]])</f>
        <v>0.64176939811457578</v>
      </c>
      <c r="P6101">
        <f>Tabell1[[#This Row],[TP]]/(Tabell1[[#This Row],[TP]]+Tabell1[[#This Row],[FN]])</f>
        <v>0.80235720761559381</v>
      </c>
      <c r="Q6101">
        <f>2*(Tabell1[[#This Row],[Recall]] * Tabell1[[#This Row],[Precision]]) / (Tabell1[[#This Row],[Recall]] + Tabell1[[#This Row],[Precision]])</f>
        <v>0.71313456889605153</v>
      </c>
      <c r="R6101">
        <v>885</v>
      </c>
      <c r="S6101">
        <v>507</v>
      </c>
      <c r="T6101">
        <v>494</v>
      </c>
      <c r="U6101">
        <v>218</v>
      </c>
    </row>
    <row r="6102" spans="1:21" x14ac:dyDescent="0.3">
      <c r="A6102" s="25" t="s">
        <v>20</v>
      </c>
      <c r="B6102" s="25" t="s">
        <v>22</v>
      </c>
      <c r="C6102" s="23" t="s">
        <v>40</v>
      </c>
      <c r="D6102" s="22" t="s">
        <v>27</v>
      </c>
      <c r="E6102" t="s">
        <v>28</v>
      </c>
      <c r="F6102" s="19" t="s">
        <v>21</v>
      </c>
      <c r="G6102" s="25" t="s">
        <v>26</v>
      </c>
      <c r="H6102" s="21" t="s">
        <v>29</v>
      </c>
      <c r="I6102" s="21"/>
      <c r="J6102" s="25" t="s">
        <v>26</v>
      </c>
      <c r="K6102" s="26">
        <v>5.1353664398193297</v>
      </c>
      <c r="L6102" s="26">
        <v>0.62536025047302202</v>
      </c>
      <c r="N6102">
        <f>(Tabell1[[#This Row],[TP]]+Tabell1[[#This Row],[TN]])/(Tabell1[[#This Row],[TP]]+Tabell1[[#This Row],[TN]]+Tabell1[[#This Row],[FP]]+Tabell1[[#This Row],[FN]])</f>
        <v>0.66159695817490494</v>
      </c>
      <c r="O6102">
        <f>Tabell1[[#This Row],[TP]]/(Tabell1[[#This Row],[TP]]+Tabell1[[#This Row],[FP]])</f>
        <v>0.64513734224201935</v>
      </c>
      <c r="P6102">
        <f>Tabell1[[#This Row],[TP]]/(Tabell1[[#This Row],[TP]]+Tabell1[[#This Row],[FN]])</f>
        <v>0.78785131459655489</v>
      </c>
      <c r="Q6102">
        <f>2*(Tabell1[[#This Row],[Recall]] * Tabell1[[#This Row],[Precision]]) / (Tabell1[[#This Row],[Recall]] + Tabell1[[#This Row],[Precision]])</f>
        <v>0.70938775510204088</v>
      </c>
      <c r="R6102">
        <v>869</v>
      </c>
      <c r="S6102">
        <v>523</v>
      </c>
      <c r="T6102">
        <v>478</v>
      </c>
      <c r="U6102">
        <v>234</v>
      </c>
    </row>
    <row r="6103" spans="1:21" x14ac:dyDescent="0.3">
      <c r="A6103" s="21" t="s">
        <v>31</v>
      </c>
      <c r="B6103" s="21" t="s">
        <v>32</v>
      </c>
      <c r="C6103" s="24" t="s">
        <v>38</v>
      </c>
      <c r="D6103" s="22" t="s">
        <v>27</v>
      </c>
      <c r="E6103" t="s">
        <v>28</v>
      </c>
      <c r="F6103" s="19" t="s">
        <v>21</v>
      </c>
      <c r="G6103" s="21" t="s">
        <v>29</v>
      </c>
      <c r="H6103" s="25" t="s">
        <v>26</v>
      </c>
      <c r="I6103" s="21"/>
      <c r="J6103" s="25" t="s">
        <v>26</v>
      </c>
      <c r="K6103" s="26">
        <v>2.2665367126464799</v>
      </c>
      <c r="L6103" s="26">
        <v>0.14262080192565901</v>
      </c>
      <c r="N6103">
        <f>(Tabell1[[#This Row],[TP]]+Tabell1[[#This Row],[TN]])/(Tabell1[[#This Row],[TP]]+Tabell1[[#This Row],[TN]]+Tabell1[[#This Row],[FP]]+Tabell1[[#This Row],[FN]])</f>
        <v>0.66112167300380231</v>
      </c>
      <c r="O6103">
        <f>Tabell1[[#This Row],[TP]]/(Tabell1[[#This Row],[TP]]+Tabell1[[#This Row],[FP]])</f>
        <v>0.62066831683168322</v>
      </c>
      <c r="P6103">
        <f>Tabell1[[#This Row],[TP]]/(Tabell1[[#This Row],[TP]]+Tabell1[[#This Row],[FN]])</f>
        <v>0.90933816863100636</v>
      </c>
      <c r="Q6103">
        <f>2*(Tabell1[[#This Row],[Recall]] * Tabell1[[#This Row],[Precision]]) / (Tabell1[[#This Row],[Recall]] + Tabell1[[#This Row],[Precision]])</f>
        <v>0.73777123942625966</v>
      </c>
      <c r="R6103">
        <v>1003</v>
      </c>
      <c r="S6103">
        <v>388</v>
      </c>
      <c r="T6103">
        <v>613</v>
      </c>
      <c r="U6103">
        <v>100</v>
      </c>
    </row>
    <row r="6104" spans="1:21" x14ac:dyDescent="0.3">
      <c r="A6104" s="25" t="s">
        <v>20</v>
      </c>
      <c r="B6104" s="23" t="s">
        <v>33</v>
      </c>
      <c r="C6104" s="24" t="s">
        <v>38</v>
      </c>
      <c r="D6104" s="22" t="s">
        <v>27</v>
      </c>
      <c r="E6104" t="s">
        <v>28</v>
      </c>
      <c r="F6104" s="25" t="s">
        <v>30</v>
      </c>
      <c r="G6104" s="21" t="s">
        <v>29</v>
      </c>
      <c r="H6104" s="21" t="s">
        <v>29</v>
      </c>
      <c r="I6104" s="25" t="s">
        <v>25</v>
      </c>
      <c r="J6104" s="21" t="s">
        <v>29</v>
      </c>
      <c r="K6104" s="26">
        <v>3.8628399372100799</v>
      </c>
      <c r="L6104" s="26">
        <v>1.07655596733093</v>
      </c>
      <c r="N6104">
        <f>(Tabell1[[#This Row],[TP]]+Tabell1[[#This Row],[TN]])/(Tabell1[[#This Row],[TP]]+Tabell1[[#This Row],[TN]]+Tabell1[[#This Row],[FP]]+Tabell1[[#This Row],[FN]])</f>
        <v>0.66112167300380231</v>
      </c>
      <c r="O6104">
        <f>Tabell1[[#This Row],[TP]]/(Tabell1[[#This Row],[TP]]+Tabell1[[#This Row],[FP]])</f>
        <v>0.63052208835341361</v>
      </c>
      <c r="P6104">
        <f>Tabell1[[#This Row],[TP]]/(Tabell1[[#This Row],[TP]]+Tabell1[[#This Row],[FN]])</f>
        <v>0.85403445149592017</v>
      </c>
      <c r="Q6104">
        <f>2*(Tabell1[[#This Row],[Recall]] * Tabell1[[#This Row],[Precision]]) / (Tabell1[[#This Row],[Recall]] + Tabell1[[#This Row],[Precision]])</f>
        <v>0.72545244512899509</v>
      </c>
      <c r="R6104">
        <v>942</v>
      </c>
      <c r="S6104">
        <v>449</v>
      </c>
      <c r="T6104">
        <v>552</v>
      </c>
      <c r="U6104">
        <v>161</v>
      </c>
    </row>
    <row r="6105" spans="1:21" x14ac:dyDescent="0.3">
      <c r="A6105" s="25" t="s">
        <v>20</v>
      </c>
      <c r="B6105" s="23" t="s">
        <v>33</v>
      </c>
      <c r="C6105" s="24" t="s">
        <v>38</v>
      </c>
      <c r="D6105" s="22" t="s">
        <v>27</v>
      </c>
      <c r="E6105" t="s">
        <v>28</v>
      </c>
      <c r="F6105" s="25" t="s">
        <v>30</v>
      </c>
      <c r="G6105" s="25" t="s">
        <v>26</v>
      </c>
      <c r="H6105" s="25" t="s">
        <v>26</v>
      </c>
      <c r="I6105" s="25" t="s">
        <v>25</v>
      </c>
      <c r="J6105" s="21" t="s">
        <v>29</v>
      </c>
      <c r="K6105" s="26">
        <v>3.7291164398193302</v>
      </c>
      <c r="L6105" s="26">
        <v>1.06463623046875</v>
      </c>
      <c r="N6105">
        <f>(Tabell1[[#This Row],[TP]]+Tabell1[[#This Row],[TN]])/(Tabell1[[#This Row],[TP]]+Tabell1[[#This Row],[TN]]+Tabell1[[#This Row],[FP]]+Tabell1[[#This Row],[FN]])</f>
        <v>0.66064638783269958</v>
      </c>
      <c r="O6105">
        <f>Tabell1[[#This Row],[TP]]/(Tabell1[[#This Row],[TP]]+Tabell1[[#This Row],[FP]])</f>
        <v>0.63010033444816049</v>
      </c>
      <c r="P6105">
        <f>Tabell1[[#This Row],[TP]]/(Tabell1[[#This Row],[TP]]+Tabell1[[#This Row],[FN]])</f>
        <v>0.85403445149592017</v>
      </c>
      <c r="Q6105">
        <f>2*(Tabell1[[#This Row],[Recall]] * Tabell1[[#This Row],[Precision]]) / (Tabell1[[#This Row],[Recall]] + Tabell1[[#This Row],[Precision]])</f>
        <v>0.72517321016166281</v>
      </c>
      <c r="R6105">
        <v>942</v>
      </c>
      <c r="S6105">
        <v>448</v>
      </c>
      <c r="T6105">
        <v>553</v>
      </c>
      <c r="U6105">
        <v>161</v>
      </c>
    </row>
    <row r="6106" spans="1:21" x14ac:dyDescent="0.3">
      <c r="A6106" s="25" t="s">
        <v>20</v>
      </c>
      <c r="B6106" s="25" t="s">
        <v>22</v>
      </c>
      <c r="C6106" s="23" t="s">
        <v>40</v>
      </c>
      <c r="D6106" s="22" t="s">
        <v>27</v>
      </c>
      <c r="E6106" t="s">
        <v>28</v>
      </c>
      <c r="F6106" s="25" t="s">
        <v>30</v>
      </c>
      <c r="G6106" s="25" t="s">
        <v>26</v>
      </c>
      <c r="H6106" s="21" t="s">
        <v>29</v>
      </c>
      <c r="I6106" s="21"/>
      <c r="J6106" s="25" t="s">
        <v>26</v>
      </c>
      <c r="K6106" s="26">
        <v>6.3817021846771196</v>
      </c>
      <c r="L6106" s="26">
        <v>1.01286244392395</v>
      </c>
      <c r="N6106">
        <f>(Tabell1[[#This Row],[TP]]+Tabell1[[#This Row],[TN]])/(Tabell1[[#This Row],[TP]]+Tabell1[[#This Row],[TN]]+Tabell1[[#This Row],[FP]]+Tabell1[[#This Row],[FN]])</f>
        <v>0.66064638783269958</v>
      </c>
      <c r="O6106">
        <f>Tabell1[[#This Row],[TP]]/(Tabell1[[#This Row],[TP]]+Tabell1[[#This Row],[FP]])</f>
        <v>0.63610916724982502</v>
      </c>
      <c r="P6106">
        <f>Tabell1[[#This Row],[TP]]/(Tabell1[[#This Row],[TP]]+Tabell1[[#This Row],[FN]])</f>
        <v>0.82411604714415232</v>
      </c>
      <c r="Q6106">
        <f>2*(Tabell1[[#This Row],[Recall]] * Tabell1[[#This Row],[Precision]]) / (Tabell1[[#This Row],[Recall]] + Tabell1[[#This Row],[Precision]])</f>
        <v>0.71800947867298581</v>
      </c>
      <c r="R6106">
        <v>909</v>
      </c>
      <c r="S6106">
        <v>481</v>
      </c>
      <c r="T6106">
        <v>520</v>
      </c>
      <c r="U6106">
        <v>194</v>
      </c>
    </row>
    <row r="6107" spans="1:21" x14ac:dyDescent="0.3">
      <c r="A6107" s="25" t="s">
        <v>20</v>
      </c>
      <c r="B6107" s="23" t="s">
        <v>33</v>
      </c>
      <c r="C6107" s="23" t="s">
        <v>40</v>
      </c>
      <c r="D6107" s="22" t="s">
        <v>27</v>
      </c>
      <c r="E6107" t="s">
        <v>28</v>
      </c>
      <c r="F6107" s="19" t="s">
        <v>21</v>
      </c>
      <c r="G6107" s="25" t="s">
        <v>26</v>
      </c>
      <c r="H6107" s="25" t="s">
        <v>26</v>
      </c>
      <c r="I6107" s="21"/>
      <c r="J6107" s="25" t="s">
        <v>26</v>
      </c>
      <c r="K6107" s="26">
        <v>2.38722825050354</v>
      </c>
      <c r="L6107" s="26">
        <v>0.51805710792541504</v>
      </c>
      <c r="N6107">
        <f>(Tabell1[[#This Row],[TP]]+Tabell1[[#This Row],[TN]])/(Tabell1[[#This Row],[TP]]+Tabell1[[#This Row],[TN]]+Tabell1[[#This Row],[FP]]+Tabell1[[#This Row],[FN]])</f>
        <v>0.66064638783269958</v>
      </c>
      <c r="O6107">
        <f>Tabell1[[#This Row],[TP]]/(Tabell1[[#This Row],[TP]]+Tabell1[[#This Row],[FP]])</f>
        <v>0.64002879769618426</v>
      </c>
      <c r="P6107">
        <f>Tabell1[[#This Row],[TP]]/(Tabell1[[#This Row],[TP]]+Tabell1[[#This Row],[FN]])</f>
        <v>0.80598368087035355</v>
      </c>
      <c r="Q6107">
        <f>2*(Tabell1[[#This Row],[Recall]] * Tabell1[[#This Row],[Precision]]) / (Tabell1[[#This Row],[Recall]] + Tabell1[[#This Row],[Precision]])</f>
        <v>0.7134831460674157</v>
      </c>
      <c r="R6107">
        <v>889</v>
      </c>
      <c r="S6107">
        <v>501</v>
      </c>
      <c r="T6107">
        <v>500</v>
      </c>
      <c r="U6107">
        <v>214</v>
      </c>
    </row>
    <row r="6108" spans="1:21" x14ac:dyDescent="0.3">
      <c r="A6108" s="23" t="s">
        <v>48</v>
      </c>
      <c r="B6108" s="21" t="s">
        <v>32</v>
      </c>
      <c r="C6108" s="24" t="s">
        <v>38</v>
      </c>
      <c r="D6108" s="22" t="s">
        <v>27</v>
      </c>
      <c r="E6108" t="s">
        <v>28</v>
      </c>
      <c r="F6108" s="25" t="s">
        <v>30</v>
      </c>
      <c r="G6108" s="25" t="s">
        <v>26</v>
      </c>
      <c r="H6108" s="21" t="s">
        <v>29</v>
      </c>
      <c r="I6108" s="25" t="s">
        <v>25</v>
      </c>
      <c r="J6108" s="21" t="s">
        <v>29</v>
      </c>
      <c r="K6108" s="26">
        <v>0.88146924972534102</v>
      </c>
      <c r="L6108" s="26">
        <v>6.7816257476806599E-2</v>
      </c>
      <c r="N6108">
        <f>(Tabell1[[#This Row],[TP]]+Tabell1[[#This Row],[TN]])/(Tabell1[[#This Row],[TP]]+Tabell1[[#This Row],[TN]]+Tabell1[[#This Row],[FP]]+Tabell1[[#This Row],[FN]])</f>
        <v>0.65969581749049433</v>
      </c>
      <c r="O6108">
        <f>Tabell1[[#This Row],[TP]]/(Tabell1[[#This Row],[TP]]+Tabell1[[#This Row],[FP]])</f>
        <v>0.62995298858294158</v>
      </c>
      <c r="P6108">
        <f>Tabell1[[#This Row],[TP]]/(Tabell1[[#This Row],[TP]]+Tabell1[[#This Row],[FN]])</f>
        <v>0.85040797824116043</v>
      </c>
      <c r="Q6108">
        <f>2*(Tabell1[[#This Row],[Recall]] * Tabell1[[#This Row],[Precision]]) / (Tabell1[[#This Row],[Recall]] + Tabell1[[#This Row],[Precision]])</f>
        <v>0.72376543209876543</v>
      </c>
      <c r="R6108">
        <v>938</v>
      </c>
      <c r="S6108">
        <v>450</v>
      </c>
      <c r="T6108">
        <v>551</v>
      </c>
      <c r="U6108">
        <v>165</v>
      </c>
    </row>
    <row r="6109" spans="1:21" x14ac:dyDescent="0.3">
      <c r="A6109" s="23" t="s">
        <v>48</v>
      </c>
      <c r="B6109" s="21" t="s">
        <v>32</v>
      </c>
      <c r="C6109" s="24" t="s">
        <v>38</v>
      </c>
      <c r="D6109" s="22" t="s">
        <v>27</v>
      </c>
      <c r="E6109" t="s">
        <v>28</v>
      </c>
      <c r="F6109" s="25" t="s">
        <v>30</v>
      </c>
      <c r="G6109" s="21" t="s">
        <v>29</v>
      </c>
      <c r="H6109" s="21" t="s">
        <v>29</v>
      </c>
      <c r="I6109" s="25" t="s">
        <v>25</v>
      </c>
      <c r="J6109" s="21" t="s">
        <v>29</v>
      </c>
      <c r="K6109" s="26">
        <v>0.87647914886474598</v>
      </c>
      <c r="L6109" s="26">
        <v>6.38296604156494E-2</v>
      </c>
      <c r="N6109">
        <f>(Tabell1[[#This Row],[TP]]+Tabell1[[#This Row],[TN]])/(Tabell1[[#This Row],[TP]]+Tabell1[[#This Row],[TN]]+Tabell1[[#This Row],[FP]]+Tabell1[[#This Row],[FN]])</f>
        <v>0.65969581749049433</v>
      </c>
      <c r="O6109">
        <f>Tabell1[[#This Row],[TP]]/(Tabell1[[#This Row],[TP]]+Tabell1[[#This Row],[FP]])</f>
        <v>0.62995298858294158</v>
      </c>
      <c r="P6109">
        <f>Tabell1[[#This Row],[TP]]/(Tabell1[[#This Row],[TP]]+Tabell1[[#This Row],[FN]])</f>
        <v>0.85040797824116043</v>
      </c>
      <c r="Q6109">
        <f>2*(Tabell1[[#This Row],[Recall]] * Tabell1[[#This Row],[Precision]]) / (Tabell1[[#This Row],[Recall]] + Tabell1[[#This Row],[Precision]])</f>
        <v>0.72376543209876543</v>
      </c>
      <c r="R6109">
        <v>938</v>
      </c>
      <c r="S6109">
        <v>450</v>
      </c>
      <c r="T6109">
        <v>551</v>
      </c>
      <c r="U6109">
        <v>165</v>
      </c>
    </row>
    <row r="6110" spans="1:21" x14ac:dyDescent="0.3">
      <c r="A6110" s="23" t="s">
        <v>48</v>
      </c>
      <c r="B6110" s="21" t="s">
        <v>32</v>
      </c>
      <c r="C6110" s="24" t="s">
        <v>38</v>
      </c>
      <c r="D6110" s="22" t="s">
        <v>27</v>
      </c>
      <c r="E6110" t="s">
        <v>28</v>
      </c>
      <c r="F6110" s="25" t="s">
        <v>30</v>
      </c>
      <c r="G6110" s="25" t="s">
        <v>26</v>
      </c>
      <c r="H6110" s="21" t="s">
        <v>29</v>
      </c>
      <c r="I6110" s="25" t="s">
        <v>25</v>
      </c>
      <c r="J6110" s="25" t="s">
        <v>26</v>
      </c>
      <c r="K6110" s="26">
        <v>0.86264443397521895</v>
      </c>
      <c r="L6110" s="26">
        <v>6.4827203750610296E-2</v>
      </c>
      <c r="N6110">
        <f>(Tabell1[[#This Row],[TP]]+Tabell1[[#This Row],[TN]])/(Tabell1[[#This Row],[TP]]+Tabell1[[#This Row],[TN]]+Tabell1[[#This Row],[FP]]+Tabell1[[#This Row],[FN]])</f>
        <v>0.65969581749049433</v>
      </c>
      <c r="O6110">
        <f>Tabell1[[#This Row],[TP]]/(Tabell1[[#This Row],[TP]]+Tabell1[[#This Row],[FP]])</f>
        <v>0.62995298858294158</v>
      </c>
      <c r="P6110">
        <f>Tabell1[[#This Row],[TP]]/(Tabell1[[#This Row],[TP]]+Tabell1[[#This Row],[FN]])</f>
        <v>0.85040797824116043</v>
      </c>
      <c r="Q6110">
        <f>2*(Tabell1[[#This Row],[Recall]] * Tabell1[[#This Row],[Precision]]) / (Tabell1[[#This Row],[Recall]] + Tabell1[[#This Row],[Precision]])</f>
        <v>0.72376543209876543</v>
      </c>
      <c r="R6110">
        <v>938</v>
      </c>
      <c r="S6110">
        <v>450</v>
      </c>
      <c r="T6110">
        <v>551</v>
      </c>
      <c r="U6110">
        <v>165</v>
      </c>
    </row>
    <row r="6111" spans="1:21" x14ac:dyDescent="0.3">
      <c r="A6111" s="23" t="s">
        <v>48</v>
      </c>
      <c r="B6111" s="21" t="s">
        <v>32</v>
      </c>
      <c r="C6111" s="24" t="s">
        <v>38</v>
      </c>
      <c r="D6111" s="22" t="s">
        <v>27</v>
      </c>
      <c r="E6111" t="s">
        <v>28</v>
      </c>
      <c r="F6111" s="25" t="s">
        <v>30</v>
      </c>
      <c r="G6111" s="21" t="s">
        <v>29</v>
      </c>
      <c r="H6111" s="21" t="s">
        <v>29</v>
      </c>
      <c r="I6111" s="25" t="s">
        <v>25</v>
      </c>
      <c r="J6111" s="25" t="s">
        <v>26</v>
      </c>
      <c r="K6111" s="26">
        <v>0.84297704696655196</v>
      </c>
      <c r="L6111" s="26">
        <v>6.3829421997070299E-2</v>
      </c>
      <c r="N6111">
        <f>(Tabell1[[#This Row],[TP]]+Tabell1[[#This Row],[TN]])/(Tabell1[[#This Row],[TP]]+Tabell1[[#This Row],[TN]]+Tabell1[[#This Row],[FP]]+Tabell1[[#This Row],[FN]])</f>
        <v>0.65969581749049433</v>
      </c>
      <c r="O6111">
        <f>Tabell1[[#This Row],[TP]]/(Tabell1[[#This Row],[TP]]+Tabell1[[#This Row],[FP]])</f>
        <v>0.62995298858294158</v>
      </c>
      <c r="P6111">
        <f>Tabell1[[#This Row],[TP]]/(Tabell1[[#This Row],[TP]]+Tabell1[[#This Row],[FN]])</f>
        <v>0.85040797824116043</v>
      </c>
      <c r="Q6111">
        <f>2*(Tabell1[[#This Row],[Recall]] * Tabell1[[#This Row],[Precision]]) / (Tabell1[[#This Row],[Recall]] + Tabell1[[#This Row],[Precision]])</f>
        <v>0.72376543209876543</v>
      </c>
      <c r="R6111">
        <v>938</v>
      </c>
      <c r="S6111">
        <v>450</v>
      </c>
      <c r="T6111">
        <v>551</v>
      </c>
      <c r="U6111">
        <v>165</v>
      </c>
    </row>
    <row r="6112" spans="1:21" x14ac:dyDescent="0.3">
      <c r="A6112" s="21" t="s">
        <v>31</v>
      </c>
      <c r="B6112" s="21" t="s">
        <v>32</v>
      </c>
      <c r="C6112" s="24" t="s">
        <v>38</v>
      </c>
      <c r="D6112" s="22" t="s">
        <v>27</v>
      </c>
      <c r="E6112" t="s">
        <v>28</v>
      </c>
      <c r="F6112" s="19" t="s">
        <v>21</v>
      </c>
      <c r="G6112" s="21" t="s">
        <v>29</v>
      </c>
      <c r="H6112" s="21" t="s">
        <v>29</v>
      </c>
      <c r="I6112" s="25" t="s">
        <v>25</v>
      </c>
      <c r="J6112" s="21" t="s">
        <v>29</v>
      </c>
      <c r="K6112" s="26">
        <v>0.51646232604980402</v>
      </c>
      <c r="L6112" s="26">
        <v>4.2806625366210903E-2</v>
      </c>
      <c r="N6112">
        <f>(Tabell1[[#This Row],[TP]]+Tabell1[[#This Row],[TN]])/(Tabell1[[#This Row],[TP]]+Tabell1[[#This Row],[TN]]+Tabell1[[#This Row],[FP]]+Tabell1[[#This Row],[FN]])</f>
        <v>0.65922053231939159</v>
      </c>
      <c r="O6112">
        <f>Tabell1[[#This Row],[TP]]/(Tabell1[[#This Row],[TP]]+Tabell1[[#This Row],[FP]])</f>
        <v>0.62123115577889443</v>
      </c>
      <c r="P6112">
        <f>Tabell1[[#This Row],[TP]]/(Tabell1[[#This Row],[TP]]+Tabell1[[#This Row],[FN]])</f>
        <v>0.89664551223934719</v>
      </c>
      <c r="Q6112">
        <f>2*(Tabell1[[#This Row],[Recall]] * Tabell1[[#This Row],[Precision]]) / (Tabell1[[#This Row],[Recall]] + Tabell1[[#This Row],[Precision]])</f>
        <v>0.73395176252319105</v>
      </c>
      <c r="R6112">
        <v>989</v>
      </c>
      <c r="S6112">
        <v>398</v>
      </c>
      <c r="T6112">
        <v>603</v>
      </c>
      <c r="U6112">
        <v>114</v>
      </c>
    </row>
    <row r="6113" spans="1:21" x14ac:dyDescent="0.3">
      <c r="A6113" s="25" t="s">
        <v>20</v>
      </c>
      <c r="B6113" s="23" t="s">
        <v>33</v>
      </c>
      <c r="C6113" s="23" t="s">
        <v>40</v>
      </c>
      <c r="D6113" s="22" t="s">
        <v>27</v>
      </c>
      <c r="E6113" t="s">
        <v>28</v>
      </c>
      <c r="F6113" s="25" t="s">
        <v>30</v>
      </c>
      <c r="G6113" s="25" t="s">
        <v>26</v>
      </c>
      <c r="H6113" s="25" t="s">
        <v>26</v>
      </c>
      <c r="I6113" s="21"/>
      <c r="J6113" s="25" t="s">
        <v>26</v>
      </c>
      <c r="K6113" s="26">
        <v>6.0529079437255797</v>
      </c>
      <c r="L6113" s="26">
        <v>1.30463814735412</v>
      </c>
      <c r="N6113">
        <f>(Tabell1[[#This Row],[TP]]+Tabell1[[#This Row],[TN]])/(Tabell1[[#This Row],[TP]]+Tabell1[[#This Row],[TN]]+Tabell1[[#This Row],[FP]]+Tabell1[[#This Row],[FN]])</f>
        <v>0.65874524714828897</v>
      </c>
      <c r="O6113">
        <f>Tabell1[[#This Row],[TP]]/(Tabell1[[#This Row],[TP]]+Tabell1[[#This Row],[FP]])</f>
        <v>0.63248451479697176</v>
      </c>
      <c r="P6113">
        <f>Tabell1[[#This Row],[TP]]/(Tabell1[[#This Row],[TP]]+Tabell1[[#This Row],[FN]])</f>
        <v>0.83318223028105165</v>
      </c>
      <c r="Q6113">
        <f>2*(Tabell1[[#This Row],[Recall]] * Tabell1[[#This Row],[Precision]]) / (Tabell1[[#This Row],[Recall]] + Tabell1[[#This Row],[Precision]])</f>
        <v>0.71909233176838805</v>
      </c>
      <c r="R6113">
        <v>919</v>
      </c>
      <c r="S6113">
        <v>467</v>
      </c>
      <c r="T6113">
        <v>534</v>
      </c>
      <c r="U6113">
        <v>184</v>
      </c>
    </row>
    <row r="6114" spans="1:21" x14ac:dyDescent="0.3">
      <c r="A6114" s="21" t="s">
        <v>31</v>
      </c>
      <c r="B6114" s="21" t="s">
        <v>32</v>
      </c>
      <c r="C6114" s="23" t="s">
        <v>40</v>
      </c>
      <c r="D6114" s="22" t="s">
        <v>27</v>
      </c>
      <c r="E6114" t="s">
        <v>28</v>
      </c>
      <c r="F6114" s="19" t="s">
        <v>21</v>
      </c>
      <c r="G6114" s="25" t="s">
        <v>26</v>
      </c>
      <c r="H6114" s="25" t="s">
        <v>26</v>
      </c>
      <c r="I6114" s="25" t="s">
        <v>25</v>
      </c>
      <c r="J6114" s="25" t="s">
        <v>26</v>
      </c>
      <c r="K6114" s="26">
        <v>2.6062252521514799</v>
      </c>
      <c r="L6114" s="26">
        <v>0.29321622848510698</v>
      </c>
      <c r="N6114">
        <f>(Tabell1[[#This Row],[TP]]+Tabell1[[#This Row],[TN]])/(Tabell1[[#This Row],[TP]]+Tabell1[[#This Row],[TN]]+Tabell1[[#This Row],[FP]]+Tabell1[[#This Row],[FN]])</f>
        <v>0.65874524714828897</v>
      </c>
      <c r="O6114">
        <f>Tabell1[[#This Row],[TP]]/(Tabell1[[#This Row],[TP]]+Tabell1[[#This Row],[FP]])</f>
        <v>0.64572293716881146</v>
      </c>
      <c r="P6114">
        <f>Tabell1[[#This Row],[TP]]/(Tabell1[[#This Row],[TP]]+Tabell1[[#This Row],[FN]])</f>
        <v>0.77334542157751585</v>
      </c>
      <c r="Q6114">
        <f>2*(Tabell1[[#This Row],[Recall]] * Tabell1[[#This Row],[Precision]]) / (Tabell1[[#This Row],[Recall]] + Tabell1[[#This Row],[Precision]])</f>
        <v>0.70379537953795379</v>
      </c>
      <c r="R6114">
        <v>853</v>
      </c>
      <c r="S6114">
        <v>533</v>
      </c>
      <c r="T6114">
        <v>468</v>
      </c>
      <c r="U6114">
        <v>250</v>
      </c>
    </row>
    <row r="6115" spans="1:21" x14ac:dyDescent="0.3">
      <c r="A6115" s="23" t="s">
        <v>48</v>
      </c>
      <c r="B6115" s="21" t="s">
        <v>32</v>
      </c>
      <c r="C6115" s="23" t="s">
        <v>40</v>
      </c>
      <c r="D6115" s="22" t="s">
        <v>27</v>
      </c>
      <c r="E6115" t="s">
        <v>28</v>
      </c>
      <c r="F6115" s="25" t="s">
        <v>30</v>
      </c>
      <c r="G6115" s="25" t="s">
        <v>26</v>
      </c>
      <c r="H6115" s="21" t="s">
        <v>29</v>
      </c>
      <c r="I6115" s="21"/>
      <c r="J6115" s="21" t="s">
        <v>29</v>
      </c>
      <c r="K6115" s="26">
        <v>0.64804100990295399</v>
      </c>
      <c r="L6115" s="26">
        <v>2.5931119918823201E-2</v>
      </c>
      <c r="N6115">
        <f>(Tabell1[[#This Row],[TP]]+Tabell1[[#This Row],[TN]])/(Tabell1[[#This Row],[TP]]+Tabell1[[#This Row],[TN]]+Tabell1[[#This Row],[FP]]+Tabell1[[#This Row],[FN]])</f>
        <v>0.65874524714828897</v>
      </c>
      <c r="O6115">
        <f>Tabell1[[#This Row],[TP]]/(Tabell1[[#This Row],[TP]]+Tabell1[[#This Row],[FP]])</f>
        <v>0.66135792120704107</v>
      </c>
      <c r="P6115">
        <f>Tabell1[[#This Row],[TP]]/(Tabell1[[#This Row],[TP]]+Tabell1[[#This Row],[FN]])</f>
        <v>0.71532184950135991</v>
      </c>
      <c r="Q6115">
        <f>2*(Tabell1[[#This Row],[Recall]] * Tabell1[[#This Row],[Precision]]) / (Tabell1[[#This Row],[Recall]] + Tabell1[[#This Row],[Precision]])</f>
        <v>0.68728222996515675</v>
      </c>
      <c r="R6115">
        <v>789</v>
      </c>
      <c r="S6115">
        <v>597</v>
      </c>
      <c r="T6115">
        <v>404</v>
      </c>
      <c r="U6115">
        <v>314</v>
      </c>
    </row>
    <row r="6116" spans="1:21" x14ac:dyDescent="0.3">
      <c r="A6116" s="23" t="s">
        <v>48</v>
      </c>
      <c r="B6116" s="21" t="s">
        <v>32</v>
      </c>
      <c r="C6116" s="23" t="s">
        <v>40</v>
      </c>
      <c r="D6116" s="22" t="s">
        <v>27</v>
      </c>
      <c r="E6116" t="s">
        <v>28</v>
      </c>
      <c r="F6116" s="25" t="s">
        <v>30</v>
      </c>
      <c r="G6116" s="25" t="s">
        <v>26</v>
      </c>
      <c r="H6116" s="21" t="s">
        <v>29</v>
      </c>
      <c r="I6116" s="21"/>
      <c r="J6116" s="25" t="s">
        <v>26</v>
      </c>
      <c r="K6116" s="26">
        <v>0.56041765213012695</v>
      </c>
      <c r="L6116" s="26">
        <v>3.3909797668456997E-2</v>
      </c>
      <c r="N6116">
        <f>(Tabell1[[#This Row],[TP]]+Tabell1[[#This Row],[TN]])/(Tabell1[[#This Row],[TP]]+Tabell1[[#This Row],[TN]]+Tabell1[[#This Row],[FP]]+Tabell1[[#This Row],[FN]])</f>
        <v>0.65874524714828897</v>
      </c>
      <c r="O6116">
        <f>Tabell1[[#This Row],[TP]]/(Tabell1[[#This Row],[TP]]+Tabell1[[#This Row],[FP]])</f>
        <v>0.66135792120704107</v>
      </c>
      <c r="P6116">
        <f>Tabell1[[#This Row],[TP]]/(Tabell1[[#This Row],[TP]]+Tabell1[[#This Row],[FN]])</f>
        <v>0.71532184950135991</v>
      </c>
      <c r="Q6116">
        <f>2*(Tabell1[[#This Row],[Recall]] * Tabell1[[#This Row],[Precision]]) / (Tabell1[[#This Row],[Recall]] + Tabell1[[#This Row],[Precision]])</f>
        <v>0.68728222996515675</v>
      </c>
      <c r="R6116">
        <v>789</v>
      </c>
      <c r="S6116">
        <v>597</v>
      </c>
      <c r="T6116">
        <v>404</v>
      </c>
      <c r="U6116">
        <v>314</v>
      </c>
    </row>
    <row r="6117" spans="1:21" x14ac:dyDescent="0.3">
      <c r="A6117" s="25" t="s">
        <v>20</v>
      </c>
      <c r="B6117" s="23" t="s">
        <v>33</v>
      </c>
      <c r="C6117" s="23" t="s">
        <v>40</v>
      </c>
      <c r="D6117" s="22" t="s">
        <v>27</v>
      </c>
      <c r="E6117" t="s">
        <v>28</v>
      </c>
      <c r="F6117" s="19" t="s">
        <v>21</v>
      </c>
      <c r="G6117" s="21" t="s">
        <v>29</v>
      </c>
      <c r="H6117" s="25" t="s">
        <v>26</v>
      </c>
      <c r="I6117" s="21"/>
      <c r="J6117" s="21" t="s">
        <v>29</v>
      </c>
      <c r="K6117" s="26">
        <v>3.0252311229705802</v>
      </c>
      <c r="L6117" s="26">
        <v>0.71098160743713301</v>
      </c>
      <c r="N6117">
        <f>(Tabell1[[#This Row],[TP]]+Tabell1[[#This Row],[TN]])/(Tabell1[[#This Row],[TP]]+Tabell1[[#This Row],[TN]]+Tabell1[[#This Row],[FP]]+Tabell1[[#This Row],[FN]])</f>
        <v>0.65826996197718635</v>
      </c>
      <c r="O6117">
        <f>Tabell1[[#This Row],[TP]]/(Tabell1[[#This Row],[TP]]+Tabell1[[#This Row],[FP]])</f>
        <v>0.63773314203730269</v>
      </c>
      <c r="P6117">
        <f>Tabell1[[#This Row],[TP]]/(Tabell1[[#This Row],[TP]]+Tabell1[[#This Row],[FN]])</f>
        <v>0.80598368087035355</v>
      </c>
      <c r="Q6117">
        <f>2*(Tabell1[[#This Row],[Recall]] * Tabell1[[#This Row],[Precision]]) / (Tabell1[[#This Row],[Recall]] + Tabell1[[#This Row],[Precision]])</f>
        <v>0.71205446535843009</v>
      </c>
      <c r="R6117">
        <v>889</v>
      </c>
      <c r="S6117">
        <v>496</v>
      </c>
      <c r="T6117">
        <v>505</v>
      </c>
      <c r="U6117">
        <v>214</v>
      </c>
    </row>
    <row r="6118" spans="1:21" x14ac:dyDescent="0.3">
      <c r="A6118" s="23" t="s">
        <v>48</v>
      </c>
      <c r="B6118" s="21" t="s">
        <v>32</v>
      </c>
      <c r="C6118" s="23" t="s">
        <v>40</v>
      </c>
      <c r="D6118" s="22" t="s">
        <v>27</v>
      </c>
      <c r="E6118" t="s">
        <v>28</v>
      </c>
      <c r="F6118" s="25" t="s">
        <v>30</v>
      </c>
      <c r="G6118" s="21" t="s">
        <v>29</v>
      </c>
      <c r="H6118" s="21" t="s">
        <v>29</v>
      </c>
      <c r="I6118" s="21"/>
      <c r="J6118" s="25" t="s">
        <v>26</v>
      </c>
      <c r="K6118" s="26">
        <v>0.787378549575805</v>
      </c>
      <c r="L6118" s="26">
        <v>2.2938489913940398E-2</v>
      </c>
      <c r="N6118">
        <f>(Tabell1[[#This Row],[TP]]+Tabell1[[#This Row],[TN]])/(Tabell1[[#This Row],[TP]]+Tabell1[[#This Row],[TN]]+Tabell1[[#This Row],[FP]]+Tabell1[[#This Row],[FN]])</f>
        <v>0.65826996197718635</v>
      </c>
      <c r="O6118">
        <f>Tabell1[[#This Row],[TP]]/(Tabell1[[#This Row],[TP]]+Tabell1[[#This Row],[FP]])</f>
        <v>0.66107382550335569</v>
      </c>
      <c r="P6118">
        <f>Tabell1[[#This Row],[TP]]/(Tabell1[[#This Row],[TP]]+Tabell1[[#This Row],[FN]])</f>
        <v>0.71441523118767003</v>
      </c>
      <c r="Q6118">
        <f>2*(Tabell1[[#This Row],[Recall]] * Tabell1[[#This Row],[Precision]]) / (Tabell1[[#This Row],[Recall]] + Tabell1[[#This Row],[Precision]])</f>
        <v>0.6867102396514162</v>
      </c>
      <c r="R6118">
        <v>788</v>
      </c>
      <c r="S6118">
        <v>597</v>
      </c>
      <c r="T6118">
        <v>404</v>
      </c>
      <c r="U6118">
        <v>315</v>
      </c>
    </row>
    <row r="6119" spans="1:21" x14ac:dyDescent="0.3">
      <c r="A6119" s="23" t="s">
        <v>48</v>
      </c>
      <c r="B6119" s="21" t="s">
        <v>32</v>
      </c>
      <c r="C6119" s="23" t="s">
        <v>40</v>
      </c>
      <c r="D6119" s="22" t="s">
        <v>27</v>
      </c>
      <c r="E6119" t="s">
        <v>28</v>
      </c>
      <c r="F6119" s="25" t="s">
        <v>30</v>
      </c>
      <c r="G6119" s="21" t="s">
        <v>29</v>
      </c>
      <c r="H6119" s="21" t="s">
        <v>29</v>
      </c>
      <c r="I6119" s="21"/>
      <c r="J6119" s="21" t="s">
        <v>29</v>
      </c>
      <c r="K6119" s="26">
        <v>0.49312353134155201</v>
      </c>
      <c r="L6119" s="26">
        <v>2.4934053421020501E-2</v>
      </c>
      <c r="N6119">
        <f>(Tabell1[[#This Row],[TP]]+Tabell1[[#This Row],[TN]])/(Tabell1[[#This Row],[TP]]+Tabell1[[#This Row],[TN]]+Tabell1[[#This Row],[FP]]+Tabell1[[#This Row],[FN]])</f>
        <v>0.65826996197718635</v>
      </c>
      <c r="O6119">
        <f>Tabell1[[#This Row],[TP]]/(Tabell1[[#This Row],[TP]]+Tabell1[[#This Row],[FP]])</f>
        <v>0.66107382550335569</v>
      </c>
      <c r="P6119">
        <f>Tabell1[[#This Row],[TP]]/(Tabell1[[#This Row],[TP]]+Tabell1[[#This Row],[FN]])</f>
        <v>0.71441523118767003</v>
      </c>
      <c r="Q6119">
        <f>2*(Tabell1[[#This Row],[Recall]] * Tabell1[[#This Row],[Precision]]) / (Tabell1[[#This Row],[Recall]] + Tabell1[[#This Row],[Precision]])</f>
        <v>0.6867102396514162</v>
      </c>
      <c r="R6119">
        <v>788</v>
      </c>
      <c r="S6119">
        <v>597</v>
      </c>
      <c r="T6119">
        <v>404</v>
      </c>
      <c r="U6119">
        <v>315</v>
      </c>
    </row>
    <row r="6120" spans="1:21" x14ac:dyDescent="0.3">
      <c r="A6120" s="25" t="s">
        <v>20</v>
      </c>
      <c r="B6120" s="23" t="s">
        <v>33</v>
      </c>
      <c r="C6120" s="24" t="s">
        <v>38</v>
      </c>
      <c r="D6120" s="22" t="s">
        <v>27</v>
      </c>
      <c r="E6120" t="s">
        <v>28</v>
      </c>
      <c r="F6120" s="25" t="s">
        <v>30</v>
      </c>
      <c r="G6120" s="25" t="s">
        <v>26</v>
      </c>
      <c r="H6120" s="21" t="s">
        <v>29</v>
      </c>
      <c r="I6120" s="25" t="s">
        <v>25</v>
      </c>
      <c r="J6120" s="21" t="s">
        <v>29</v>
      </c>
      <c r="K6120" s="26">
        <v>3.7282221317291202</v>
      </c>
      <c r="L6120" s="26">
        <v>1.0591728687286299</v>
      </c>
      <c r="N6120">
        <f>(Tabell1[[#This Row],[TP]]+Tabell1[[#This Row],[TN]])/(Tabell1[[#This Row],[TP]]+Tabell1[[#This Row],[TN]]+Tabell1[[#This Row],[FP]]+Tabell1[[#This Row],[FN]])</f>
        <v>0.65779467680608361</v>
      </c>
      <c r="O6120">
        <f>Tabell1[[#This Row],[TP]]/(Tabell1[[#This Row],[TP]]+Tabell1[[#This Row],[FP]])</f>
        <v>0.62895622895622894</v>
      </c>
      <c r="P6120">
        <f>Tabell1[[#This Row],[TP]]/(Tabell1[[#This Row],[TP]]+Tabell1[[#This Row],[FN]])</f>
        <v>0.8467815049864007</v>
      </c>
      <c r="Q6120">
        <f>2*(Tabell1[[#This Row],[Recall]] * Tabell1[[#This Row],[Precision]]) / (Tabell1[[#This Row],[Recall]] + Tabell1[[#This Row],[Precision]])</f>
        <v>0.72179289026275106</v>
      </c>
      <c r="R6120">
        <v>934</v>
      </c>
      <c r="S6120">
        <v>450</v>
      </c>
      <c r="T6120">
        <v>551</v>
      </c>
      <c r="U6120">
        <v>169</v>
      </c>
    </row>
    <row r="6121" spans="1:21" x14ac:dyDescent="0.3">
      <c r="A6121" s="21" t="s">
        <v>31</v>
      </c>
      <c r="B6121" s="21" t="s">
        <v>32</v>
      </c>
      <c r="C6121" s="24" t="s">
        <v>38</v>
      </c>
      <c r="D6121" s="22" t="s">
        <v>27</v>
      </c>
      <c r="E6121" t="s">
        <v>28</v>
      </c>
      <c r="F6121" s="19" t="s">
        <v>21</v>
      </c>
      <c r="G6121" s="25" t="s">
        <v>26</v>
      </c>
      <c r="H6121" s="25" t="s">
        <v>26</v>
      </c>
      <c r="I6121" s="25" t="s">
        <v>25</v>
      </c>
      <c r="J6121" s="21" t="s">
        <v>29</v>
      </c>
      <c r="K6121" s="26">
        <v>0.78393483161926203</v>
      </c>
      <c r="L6121" s="26">
        <v>4.5166730880737298E-2</v>
      </c>
      <c r="N6121">
        <f>(Tabell1[[#This Row],[TP]]+Tabell1[[#This Row],[TN]])/(Tabell1[[#This Row],[TP]]+Tabell1[[#This Row],[TN]]+Tabell1[[#This Row],[FP]]+Tabell1[[#This Row],[FN]])</f>
        <v>0.65731939163498099</v>
      </c>
      <c r="O6121">
        <f>Tabell1[[#This Row],[TP]]/(Tabell1[[#This Row],[TP]]+Tabell1[[#This Row],[FP]])</f>
        <v>0.61952440550688359</v>
      </c>
      <c r="P6121">
        <f>Tabell1[[#This Row],[TP]]/(Tabell1[[#This Row],[TP]]+Tabell1[[#This Row],[FN]])</f>
        <v>0.89755213055303718</v>
      </c>
      <c r="Q6121">
        <f>2*(Tabell1[[#This Row],[Recall]] * Tabell1[[#This Row],[Precision]]) / (Tabell1[[#This Row],[Recall]] + Tabell1[[#This Row],[Precision]])</f>
        <v>0.73306182895223992</v>
      </c>
      <c r="R6121">
        <v>990</v>
      </c>
      <c r="S6121">
        <v>393</v>
      </c>
      <c r="T6121">
        <v>608</v>
      </c>
      <c r="U6121">
        <v>113</v>
      </c>
    </row>
    <row r="6122" spans="1:21" x14ac:dyDescent="0.3">
      <c r="A6122" s="21" t="s">
        <v>31</v>
      </c>
      <c r="B6122" s="21" t="s">
        <v>32</v>
      </c>
      <c r="C6122" s="23" t="s">
        <v>40</v>
      </c>
      <c r="D6122" s="22" t="s">
        <v>27</v>
      </c>
      <c r="E6122" t="s">
        <v>28</v>
      </c>
      <c r="F6122" s="19" t="s">
        <v>21</v>
      </c>
      <c r="G6122" s="25" t="s">
        <v>26</v>
      </c>
      <c r="H6122" s="21" t="s">
        <v>29</v>
      </c>
      <c r="I6122" s="25" t="s">
        <v>25</v>
      </c>
      <c r="J6122" s="21" t="s">
        <v>29</v>
      </c>
      <c r="K6122" s="26">
        <v>0.820761919021606</v>
      </c>
      <c r="L6122" s="26">
        <v>5.3858041763305602E-2</v>
      </c>
      <c r="N6122">
        <f>(Tabell1[[#This Row],[TP]]+Tabell1[[#This Row],[TN]])/(Tabell1[[#This Row],[TP]]+Tabell1[[#This Row],[TN]]+Tabell1[[#This Row],[FP]]+Tabell1[[#This Row],[FN]])</f>
        <v>0.65731939163498099</v>
      </c>
      <c r="O6122">
        <f>Tabell1[[#This Row],[TP]]/(Tabell1[[#This Row],[TP]]+Tabell1[[#This Row],[FP]])</f>
        <v>0.64513677811550152</v>
      </c>
      <c r="P6122">
        <f>Tabell1[[#This Row],[TP]]/(Tabell1[[#This Row],[TP]]+Tabell1[[#This Row],[FN]])</f>
        <v>0.76971894832275611</v>
      </c>
      <c r="Q6122">
        <f>2*(Tabell1[[#This Row],[Recall]] * Tabell1[[#This Row],[Precision]]) / (Tabell1[[#This Row],[Recall]] + Tabell1[[#This Row],[Precision]])</f>
        <v>0.7019429516329061</v>
      </c>
      <c r="R6122">
        <v>849</v>
      </c>
      <c r="S6122">
        <v>534</v>
      </c>
      <c r="T6122">
        <v>467</v>
      </c>
      <c r="U6122">
        <v>254</v>
      </c>
    </row>
    <row r="6123" spans="1:21" x14ac:dyDescent="0.3">
      <c r="A6123" s="25" t="s">
        <v>20</v>
      </c>
      <c r="B6123" s="23" t="s">
        <v>33</v>
      </c>
      <c r="C6123" s="24" t="s">
        <v>38</v>
      </c>
      <c r="D6123" s="22" t="s">
        <v>27</v>
      </c>
      <c r="E6123" t="s">
        <v>28</v>
      </c>
      <c r="F6123" s="25" t="s">
        <v>30</v>
      </c>
      <c r="G6123" s="21" t="s">
        <v>29</v>
      </c>
      <c r="H6123" s="25" t="s">
        <v>26</v>
      </c>
      <c r="I6123" s="25" t="s">
        <v>25</v>
      </c>
      <c r="J6123" s="21" t="s">
        <v>29</v>
      </c>
      <c r="K6123" s="26">
        <v>3.8754734992980899</v>
      </c>
      <c r="L6123" s="26">
        <v>1.10405468940734</v>
      </c>
      <c r="N6123">
        <f>(Tabell1[[#This Row],[TP]]+Tabell1[[#This Row],[TN]])/(Tabell1[[#This Row],[TP]]+Tabell1[[#This Row],[TN]]+Tabell1[[#This Row],[FP]]+Tabell1[[#This Row],[FN]])</f>
        <v>0.65684410646387836</v>
      </c>
      <c r="O6123">
        <f>Tabell1[[#This Row],[TP]]/(Tabell1[[#This Row],[TP]]+Tabell1[[#This Row],[FP]])</f>
        <v>0.62607544672402382</v>
      </c>
      <c r="P6123">
        <f>Tabell1[[#This Row],[TP]]/(Tabell1[[#This Row],[TP]]+Tabell1[[#This Row],[FN]])</f>
        <v>0.85766092475068001</v>
      </c>
      <c r="Q6123">
        <f>2*(Tabell1[[#This Row],[Recall]] * Tabell1[[#This Row],[Precision]]) / (Tabell1[[#This Row],[Recall]] + Tabell1[[#This Row],[Precision]])</f>
        <v>0.72379495026778884</v>
      </c>
      <c r="R6123">
        <v>946</v>
      </c>
      <c r="S6123">
        <v>436</v>
      </c>
      <c r="T6123">
        <v>565</v>
      </c>
      <c r="U6123">
        <v>157</v>
      </c>
    </row>
    <row r="6124" spans="1:21" x14ac:dyDescent="0.3">
      <c r="A6124" s="25" t="s">
        <v>20</v>
      </c>
      <c r="B6124" s="25" t="s">
        <v>22</v>
      </c>
      <c r="C6124" s="24" t="s">
        <v>38</v>
      </c>
      <c r="D6124" s="22" t="s">
        <v>27</v>
      </c>
      <c r="E6124" t="s">
        <v>28</v>
      </c>
      <c r="F6124" s="19" t="s">
        <v>21</v>
      </c>
      <c r="G6124" s="25" t="s">
        <v>26</v>
      </c>
      <c r="H6124" s="25" t="s">
        <v>26</v>
      </c>
      <c r="I6124" s="21"/>
      <c r="J6124" s="25" t="s">
        <v>26</v>
      </c>
      <c r="K6124" s="26">
        <v>2.4077062606811501</v>
      </c>
      <c r="L6124" s="26">
        <v>0.43683958053588801</v>
      </c>
      <c r="N6124">
        <f>(Tabell1[[#This Row],[TP]]+Tabell1[[#This Row],[TN]])/(Tabell1[[#This Row],[TP]]+Tabell1[[#This Row],[TN]]+Tabell1[[#This Row],[FP]]+Tabell1[[#This Row],[FN]])</f>
        <v>0.65684410646387836</v>
      </c>
      <c r="O6124">
        <f>Tabell1[[#This Row],[TP]]/(Tabell1[[#This Row],[TP]]+Tabell1[[#This Row],[FP]])</f>
        <v>0.62759544541192236</v>
      </c>
      <c r="P6124">
        <f>Tabell1[[#This Row],[TP]]/(Tabell1[[#This Row],[TP]]+Tabell1[[#This Row],[FN]])</f>
        <v>0.84950135992747056</v>
      </c>
      <c r="Q6124">
        <f>2*(Tabell1[[#This Row],[Recall]] * Tabell1[[#This Row],[Precision]]) / (Tabell1[[#This Row],[Recall]] + Tabell1[[#This Row],[Precision]])</f>
        <v>0.7218798151001542</v>
      </c>
      <c r="R6124">
        <v>937</v>
      </c>
      <c r="S6124">
        <v>445</v>
      </c>
      <c r="T6124">
        <v>556</v>
      </c>
      <c r="U6124">
        <v>166</v>
      </c>
    </row>
    <row r="6125" spans="1:21" x14ac:dyDescent="0.3">
      <c r="A6125" s="25" t="s">
        <v>20</v>
      </c>
      <c r="B6125" s="23" t="s">
        <v>33</v>
      </c>
      <c r="C6125" s="23" t="s">
        <v>40</v>
      </c>
      <c r="D6125" s="22" t="s">
        <v>27</v>
      </c>
      <c r="E6125" t="s">
        <v>28</v>
      </c>
      <c r="F6125" s="19" t="s">
        <v>21</v>
      </c>
      <c r="G6125" s="25" t="s">
        <v>26</v>
      </c>
      <c r="H6125" s="25" t="s">
        <v>26</v>
      </c>
      <c r="I6125" s="21"/>
      <c r="J6125" s="21" t="s">
        <v>29</v>
      </c>
      <c r="K6125" s="26">
        <v>2.94085645675659</v>
      </c>
      <c r="L6125" s="26">
        <v>0.69663190841674805</v>
      </c>
      <c r="N6125">
        <f>(Tabell1[[#This Row],[TP]]+Tabell1[[#This Row],[TN]])/(Tabell1[[#This Row],[TP]]+Tabell1[[#This Row],[TN]]+Tabell1[[#This Row],[FP]]+Tabell1[[#This Row],[FN]])</f>
        <v>0.65684410646387836</v>
      </c>
      <c r="O6125">
        <f>Tabell1[[#This Row],[TP]]/(Tabell1[[#This Row],[TP]]+Tabell1[[#This Row],[FP]])</f>
        <v>0.63616869192280201</v>
      </c>
      <c r="P6125">
        <f>Tabell1[[#This Row],[TP]]/(Tabell1[[#This Row],[TP]]+Tabell1[[#This Row],[FN]])</f>
        <v>0.80689029918404354</v>
      </c>
      <c r="Q6125">
        <f>2*(Tabell1[[#This Row],[Recall]] * Tabell1[[#This Row],[Precision]]) / (Tabell1[[#This Row],[Recall]] + Tabell1[[#This Row],[Precision]])</f>
        <v>0.71143085531574735</v>
      </c>
      <c r="R6125">
        <v>890</v>
      </c>
      <c r="S6125">
        <v>492</v>
      </c>
      <c r="T6125">
        <v>509</v>
      </c>
      <c r="U6125">
        <v>213</v>
      </c>
    </row>
    <row r="6126" spans="1:21" x14ac:dyDescent="0.3">
      <c r="A6126" s="23" t="s">
        <v>48</v>
      </c>
      <c r="B6126" s="21" t="s">
        <v>32</v>
      </c>
      <c r="C6126" s="23" t="s">
        <v>40</v>
      </c>
      <c r="D6126" s="22" t="s">
        <v>27</v>
      </c>
      <c r="E6126" t="s">
        <v>28</v>
      </c>
      <c r="F6126" s="19" t="s">
        <v>21</v>
      </c>
      <c r="G6126" s="25" t="s">
        <v>26</v>
      </c>
      <c r="H6126" s="21" t="s">
        <v>29</v>
      </c>
      <c r="I6126" s="21"/>
      <c r="J6126" s="25" t="s">
        <v>26</v>
      </c>
      <c r="K6126" s="26">
        <v>0.15231204032897899</v>
      </c>
      <c r="L6126" s="26">
        <v>1.4959335327148399E-2</v>
      </c>
      <c r="N6126">
        <f>(Tabell1[[#This Row],[TP]]+Tabell1[[#This Row],[TN]])/(Tabell1[[#This Row],[TP]]+Tabell1[[#This Row],[TN]]+Tabell1[[#This Row],[FP]]+Tabell1[[#This Row],[FN]])</f>
        <v>0.65636882129277563</v>
      </c>
      <c r="O6126">
        <f>Tabell1[[#This Row],[TP]]/(Tabell1[[#This Row],[TP]]+Tabell1[[#This Row],[FP]])</f>
        <v>0.64751552795031053</v>
      </c>
      <c r="P6126">
        <f>Tabell1[[#This Row],[TP]]/(Tabell1[[#This Row],[TP]]+Tabell1[[#This Row],[FN]])</f>
        <v>0.75611967361740706</v>
      </c>
      <c r="Q6126">
        <f>2*(Tabell1[[#This Row],[Recall]] * Tabell1[[#This Row],[Precision]]) / (Tabell1[[#This Row],[Recall]] + Tabell1[[#This Row],[Precision]])</f>
        <v>0.69761606022584699</v>
      </c>
      <c r="R6126">
        <v>834</v>
      </c>
      <c r="S6126">
        <v>547</v>
      </c>
      <c r="T6126">
        <v>454</v>
      </c>
      <c r="U6126">
        <v>269</v>
      </c>
    </row>
    <row r="6127" spans="1:21" x14ac:dyDescent="0.3">
      <c r="A6127" s="23" t="s">
        <v>48</v>
      </c>
      <c r="B6127" s="21" t="s">
        <v>32</v>
      </c>
      <c r="C6127" s="23" t="s">
        <v>40</v>
      </c>
      <c r="D6127" s="22" t="s">
        <v>27</v>
      </c>
      <c r="E6127" t="s">
        <v>28</v>
      </c>
      <c r="F6127" s="19" t="s">
        <v>21</v>
      </c>
      <c r="G6127" s="25" t="s">
        <v>26</v>
      </c>
      <c r="H6127" s="21" t="s">
        <v>29</v>
      </c>
      <c r="I6127" s="21"/>
      <c r="J6127" s="21" t="s">
        <v>29</v>
      </c>
      <c r="K6127" s="26">
        <v>0.15031313896179199</v>
      </c>
      <c r="L6127" s="26">
        <v>1.49633884429931E-2</v>
      </c>
      <c r="N6127">
        <f>(Tabell1[[#This Row],[TP]]+Tabell1[[#This Row],[TN]])/(Tabell1[[#This Row],[TP]]+Tabell1[[#This Row],[TN]]+Tabell1[[#This Row],[FP]]+Tabell1[[#This Row],[FN]])</f>
        <v>0.65636882129277563</v>
      </c>
      <c r="O6127">
        <f>Tabell1[[#This Row],[TP]]/(Tabell1[[#This Row],[TP]]+Tabell1[[#This Row],[FP]])</f>
        <v>0.64751552795031053</v>
      </c>
      <c r="P6127">
        <f>Tabell1[[#This Row],[TP]]/(Tabell1[[#This Row],[TP]]+Tabell1[[#This Row],[FN]])</f>
        <v>0.75611967361740706</v>
      </c>
      <c r="Q6127">
        <f>2*(Tabell1[[#This Row],[Recall]] * Tabell1[[#This Row],[Precision]]) / (Tabell1[[#This Row],[Recall]] + Tabell1[[#This Row],[Precision]])</f>
        <v>0.69761606022584699</v>
      </c>
      <c r="R6127">
        <v>834</v>
      </c>
      <c r="S6127">
        <v>547</v>
      </c>
      <c r="T6127">
        <v>454</v>
      </c>
      <c r="U6127">
        <v>269</v>
      </c>
    </row>
    <row r="6128" spans="1:21" x14ac:dyDescent="0.3">
      <c r="A6128" s="25" t="s">
        <v>20</v>
      </c>
      <c r="B6128" s="25" t="s">
        <v>22</v>
      </c>
      <c r="C6128" s="24" t="s">
        <v>38</v>
      </c>
      <c r="D6128" s="22" t="s">
        <v>27</v>
      </c>
      <c r="E6128" t="s">
        <v>28</v>
      </c>
      <c r="F6128" s="19" t="s">
        <v>21</v>
      </c>
      <c r="G6128" s="21" t="s">
        <v>29</v>
      </c>
      <c r="H6128" s="25" t="s">
        <v>26</v>
      </c>
      <c r="I6128" s="21"/>
      <c r="J6128" s="25" t="s">
        <v>26</v>
      </c>
      <c r="K6128" s="26">
        <v>2.3707568645477202</v>
      </c>
      <c r="L6128" s="26">
        <v>0.43779730796813898</v>
      </c>
      <c r="N6128">
        <f>(Tabell1[[#This Row],[TP]]+Tabell1[[#This Row],[TN]])/(Tabell1[[#This Row],[TP]]+Tabell1[[#This Row],[TN]]+Tabell1[[#This Row],[FP]]+Tabell1[[#This Row],[FN]])</f>
        <v>0.655893536121673</v>
      </c>
      <c r="O6128">
        <f>Tabell1[[#This Row],[TP]]/(Tabell1[[#This Row],[TP]]+Tabell1[[#This Row],[FP]])</f>
        <v>0.6295283663704716</v>
      </c>
      <c r="P6128">
        <f>Tabell1[[#This Row],[TP]]/(Tabell1[[#This Row],[TP]]+Tabell1[[#This Row],[FN]])</f>
        <v>0.83499546690843152</v>
      </c>
      <c r="Q6128">
        <f>2*(Tabell1[[#This Row],[Recall]] * Tabell1[[#This Row],[Precision]]) / (Tabell1[[#This Row],[Recall]] + Tabell1[[#This Row],[Precision]])</f>
        <v>0.71784879189399842</v>
      </c>
      <c r="R6128">
        <v>921</v>
      </c>
      <c r="S6128">
        <v>459</v>
      </c>
      <c r="T6128">
        <v>542</v>
      </c>
      <c r="U6128">
        <v>182</v>
      </c>
    </row>
    <row r="6129" spans="1:21" x14ac:dyDescent="0.3">
      <c r="A6129" s="25" t="s">
        <v>20</v>
      </c>
      <c r="B6129" s="25" t="s">
        <v>22</v>
      </c>
      <c r="C6129" s="23" t="s">
        <v>40</v>
      </c>
      <c r="D6129" s="22" t="s">
        <v>27</v>
      </c>
      <c r="E6129" t="s">
        <v>28</v>
      </c>
      <c r="F6129" s="25" t="s">
        <v>30</v>
      </c>
      <c r="G6129" s="21" t="s">
        <v>29</v>
      </c>
      <c r="H6129" s="21" t="s">
        <v>29</v>
      </c>
      <c r="I6129" s="21"/>
      <c r="J6129" s="25" t="s">
        <v>26</v>
      </c>
      <c r="K6129" s="26">
        <v>5.8449532985687203</v>
      </c>
      <c r="L6129" s="26">
        <v>0.92398643493652299</v>
      </c>
      <c r="N6129">
        <f>(Tabell1[[#This Row],[TP]]+Tabell1[[#This Row],[TN]])/(Tabell1[[#This Row],[TP]]+Tabell1[[#This Row],[TN]]+Tabell1[[#This Row],[FP]]+Tabell1[[#This Row],[FN]])</f>
        <v>0.655893536121673</v>
      </c>
      <c r="O6129">
        <f>Tabell1[[#This Row],[TP]]/(Tabell1[[#This Row],[TP]]+Tabell1[[#This Row],[FP]])</f>
        <v>0.63224005582693654</v>
      </c>
      <c r="P6129">
        <f>Tabell1[[#This Row],[TP]]/(Tabell1[[#This Row],[TP]]+Tabell1[[#This Row],[FN]])</f>
        <v>0.82139619220308246</v>
      </c>
      <c r="Q6129">
        <f>2*(Tabell1[[#This Row],[Recall]] * Tabell1[[#This Row],[Precision]]) / (Tabell1[[#This Row],[Recall]] + Tabell1[[#This Row],[Precision]])</f>
        <v>0.71451104100946361</v>
      </c>
      <c r="R6129">
        <v>906</v>
      </c>
      <c r="S6129">
        <v>474</v>
      </c>
      <c r="T6129">
        <v>527</v>
      </c>
      <c r="U6129">
        <v>197</v>
      </c>
    </row>
    <row r="6130" spans="1:21" x14ac:dyDescent="0.3">
      <c r="A6130" s="25" t="s">
        <v>20</v>
      </c>
      <c r="B6130" s="25" t="s">
        <v>22</v>
      </c>
      <c r="C6130" s="25" t="s">
        <v>36</v>
      </c>
      <c r="D6130" s="22" t="s">
        <v>27</v>
      </c>
      <c r="E6130" t="s">
        <v>28</v>
      </c>
      <c r="F6130" s="19" t="s">
        <v>21</v>
      </c>
      <c r="G6130" s="25" t="s">
        <v>26</v>
      </c>
      <c r="H6130" s="21" t="s">
        <v>29</v>
      </c>
      <c r="I6130" s="21"/>
      <c r="J6130" s="21" t="s">
        <v>29</v>
      </c>
      <c r="K6130" s="26">
        <v>2.2424280643463099</v>
      </c>
      <c r="L6130" s="26">
        <v>0.58032917976379395</v>
      </c>
      <c r="N6130">
        <f>(Tabell1[[#This Row],[TP]]+Tabell1[[#This Row],[TN]])/(Tabell1[[#This Row],[TP]]+Tabell1[[#This Row],[TN]]+Tabell1[[#This Row],[FP]]+Tabell1[[#This Row],[FN]])</f>
        <v>0.65541825095057038</v>
      </c>
      <c r="O6130">
        <f>Tabell1[[#This Row],[TP]]/(Tabell1[[#This Row],[TP]]+Tabell1[[#This Row],[FP]])</f>
        <v>0.6109154929577465</v>
      </c>
      <c r="P6130">
        <f>Tabell1[[#This Row],[TP]]/(Tabell1[[#This Row],[TP]]+Tabell1[[#This Row],[FN]])</f>
        <v>0.94378966455122393</v>
      </c>
      <c r="Q6130">
        <f>2*(Tabell1[[#This Row],[Recall]] * Tabell1[[#This Row],[Precision]]) / (Tabell1[[#This Row],[Recall]] + Tabell1[[#This Row],[Precision]])</f>
        <v>0.7417171357320983</v>
      </c>
      <c r="R6130">
        <v>1041</v>
      </c>
      <c r="S6130">
        <v>338</v>
      </c>
      <c r="T6130">
        <v>663</v>
      </c>
      <c r="U6130">
        <v>62</v>
      </c>
    </row>
    <row r="6131" spans="1:21" x14ac:dyDescent="0.3">
      <c r="A6131" s="25" t="s">
        <v>20</v>
      </c>
      <c r="B6131" s="25" t="s">
        <v>22</v>
      </c>
      <c r="C6131" s="25" t="s">
        <v>36</v>
      </c>
      <c r="D6131" s="22" t="s">
        <v>27</v>
      </c>
      <c r="E6131" t="s">
        <v>28</v>
      </c>
      <c r="F6131" s="19" t="s">
        <v>21</v>
      </c>
      <c r="G6131" s="21" t="s">
        <v>29</v>
      </c>
      <c r="H6131" s="21" t="s">
        <v>29</v>
      </c>
      <c r="I6131" s="21"/>
      <c r="J6131" s="21" t="s">
        <v>29</v>
      </c>
      <c r="K6131" s="26">
        <v>2.2410824298858598</v>
      </c>
      <c r="L6131" s="26">
        <v>0.56849360466003396</v>
      </c>
      <c r="N6131">
        <f>(Tabell1[[#This Row],[TP]]+Tabell1[[#This Row],[TN]])/(Tabell1[[#This Row],[TP]]+Tabell1[[#This Row],[TN]]+Tabell1[[#This Row],[FP]]+Tabell1[[#This Row],[FN]])</f>
        <v>0.65541825095057038</v>
      </c>
      <c r="O6131">
        <f>Tabell1[[#This Row],[TP]]/(Tabell1[[#This Row],[TP]]+Tabell1[[#This Row],[FP]])</f>
        <v>0.6109154929577465</v>
      </c>
      <c r="P6131">
        <f>Tabell1[[#This Row],[TP]]/(Tabell1[[#This Row],[TP]]+Tabell1[[#This Row],[FN]])</f>
        <v>0.94378966455122393</v>
      </c>
      <c r="Q6131">
        <f>2*(Tabell1[[#This Row],[Recall]] * Tabell1[[#This Row],[Precision]]) / (Tabell1[[#This Row],[Recall]] + Tabell1[[#This Row],[Precision]])</f>
        <v>0.7417171357320983</v>
      </c>
      <c r="R6131">
        <v>1041</v>
      </c>
      <c r="S6131">
        <v>338</v>
      </c>
      <c r="T6131">
        <v>663</v>
      </c>
      <c r="U6131">
        <v>62</v>
      </c>
    </row>
    <row r="6132" spans="1:21" x14ac:dyDescent="0.3">
      <c r="A6132" s="25" t="s">
        <v>20</v>
      </c>
      <c r="B6132" s="21" t="s">
        <v>32</v>
      </c>
      <c r="C6132" s="23" t="s">
        <v>40</v>
      </c>
      <c r="D6132" s="22" t="s">
        <v>27</v>
      </c>
      <c r="E6132" t="s">
        <v>28</v>
      </c>
      <c r="F6132" s="25" t="s">
        <v>30</v>
      </c>
      <c r="G6132" s="25" t="s">
        <v>26</v>
      </c>
      <c r="H6132" s="25" t="s">
        <v>26</v>
      </c>
      <c r="I6132" s="25" t="s">
        <v>25</v>
      </c>
      <c r="J6132" s="21" t="s">
        <v>29</v>
      </c>
      <c r="K6132" s="26">
        <v>3.6831703186035099</v>
      </c>
      <c r="L6132" s="26">
        <v>0.88536381721496504</v>
      </c>
      <c r="N6132">
        <f>(Tabell1[[#This Row],[TP]]+Tabell1[[#This Row],[TN]])/(Tabell1[[#This Row],[TP]]+Tabell1[[#This Row],[TN]]+Tabell1[[#This Row],[FP]]+Tabell1[[#This Row],[FN]])</f>
        <v>0.65541825095057038</v>
      </c>
      <c r="O6132">
        <f>Tabell1[[#This Row],[TP]]/(Tabell1[[#This Row],[TP]]+Tabell1[[#This Row],[FP]])</f>
        <v>0.62998624484181565</v>
      </c>
      <c r="P6132">
        <f>Tabell1[[#This Row],[TP]]/(Tabell1[[#This Row],[TP]]+Tabell1[[#This Row],[FN]])</f>
        <v>0.83046237533998191</v>
      </c>
      <c r="Q6132">
        <f>2*(Tabell1[[#This Row],[Recall]] * Tabell1[[#This Row],[Precision]]) / (Tabell1[[#This Row],[Recall]] + Tabell1[[#This Row],[Precision]])</f>
        <v>0.71646460696128278</v>
      </c>
      <c r="R6132">
        <v>916</v>
      </c>
      <c r="S6132">
        <v>463</v>
      </c>
      <c r="T6132">
        <v>538</v>
      </c>
      <c r="U6132">
        <v>187</v>
      </c>
    </row>
    <row r="6133" spans="1:21" x14ac:dyDescent="0.3">
      <c r="A6133" s="25" t="s">
        <v>20</v>
      </c>
      <c r="B6133" s="23" t="s">
        <v>33</v>
      </c>
      <c r="C6133" s="23" t="s">
        <v>40</v>
      </c>
      <c r="D6133" s="22" t="s">
        <v>27</v>
      </c>
      <c r="E6133" t="s">
        <v>28</v>
      </c>
      <c r="F6133" s="25" t="s">
        <v>30</v>
      </c>
      <c r="G6133" s="21" t="s">
        <v>29</v>
      </c>
      <c r="H6133" s="25" t="s">
        <v>26</v>
      </c>
      <c r="I6133" s="21"/>
      <c r="J6133" s="25" t="s">
        <v>26</v>
      </c>
      <c r="K6133" s="26">
        <v>6.3542294502258301</v>
      </c>
      <c r="L6133" s="26">
        <v>1.3274302482604901</v>
      </c>
      <c r="N6133">
        <f>(Tabell1[[#This Row],[TP]]+Tabell1[[#This Row],[TN]])/(Tabell1[[#This Row],[TP]]+Tabell1[[#This Row],[TN]]+Tabell1[[#This Row],[FP]]+Tabell1[[#This Row],[FN]])</f>
        <v>0.65541825095057038</v>
      </c>
      <c r="O6133">
        <f>Tabell1[[#This Row],[TP]]/(Tabell1[[#This Row],[TP]]+Tabell1[[#This Row],[FP]])</f>
        <v>0.63034482758620691</v>
      </c>
      <c r="P6133">
        <f>Tabell1[[#This Row],[TP]]/(Tabell1[[#This Row],[TP]]+Tabell1[[#This Row],[FN]])</f>
        <v>0.82864913871260204</v>
      </c>
      <c r="Q6133">
        <f>2*(Tabell1[[#This Row],[Recall]] * Tabell1[[#This Row],[Precision]]) / (Tabell1[[#This Row],[Recall]] + Tabell1[[#This Row],[Precision]])</f>
        <v>0.71602036819428128</v>
      </c>
      <c r="R6133">
        <v>914</v>
      </c>
      <c r="S6133">
        <v>465</v>
      </c>
      <c r="T6133">
        <v>536</v>
      </c>
      <c r="U6133">
        <v>189</v>
      </c>
    </row>
    <row r="6134" spans="1:21" x14ac:dyDescent="0.3">
      <c r="A6134" s="25" t="s">
        <v>20</v>
      </c>
      <c r="B6134" s="25" t="s">
        <v>22</v>
      </c>
      <c r="C6134" s="23" t="s">
        <v>40</v>
      </c>
      <c r="D6134" s="22" t="s">
        <v>27</v>
      </c>
      <c r="E6134" t="s">
        <v>28</v>
      </c>
      <c r="F6134" s="19" t="s">
        <v>21</v>
      </c>
      <c r="G6134" s="21" t="s">
        <v>29</v>
      </c>
      <c r="H6134" s="21" t="s">
        <v>29</v>
      </c>
      <c r="I6134" s="21"/>
      <c r="J6134" s="25" t="s">
        <v>26</v>
      </c>
      <c r="K6134" s="26">
        <v>3.2038300037384002</v>
      </c>
      <c r="L6134" s="26">
        <v>0.47208523750305098</v>
      </c>
      <c r="N6134">
        <f>(Tabell1[[#This Row],[TP]]+Tabell1[[#This Row],[TN]])/(Tabell1[[#This Row],[TP]]+Tabell1[[#This Row],[TN]]+Tabell1[[#This Row],[FP]]+Tabell1[[#This Row],[FN]])</f>
        <v>0.65541825095057038</v>
      </c>
      <c r="O6134">
        <f>Tabell1[[#This Row],[TP]]/(Tabell1[[#This Row],[TP]]+Tabell1[[#This Row],[FP]])</f>
        <v>0.63815789473684215</v>
      </c>
      <c r="P6134">
        <f>Tabell1[[#This Row],[TP]]/(Tabell1[[#This Row],[TP]]+Tabell1[[#This Row],[FN]])</f>
        <v>0.79147778785131462</v>
      </c>
      <c r="Q6134">
        <f>2*(Tabell1[[#This Row],[Recall]] * Tabell1[[#This Row],[Precision]]) / (Tabell1[[#This Row],[Recall]] + Tabell1[[#This Row],[Precision]])</f>
        <v>0.70659651962768111</v>
      </c>
      <c r="R6134">
        <v>873</v>
      </c>
      <c r="S6134">
        <v>506</v>
      </c>
      <c r="T6134">
        <v>495</v>
      </c>
      <c r="U6134">
        <v>230</v>
      </c>
    </row>
    <row r="6135" spans="1:21" x14ac:dyDescent="0.3">
      <c r="A6135" s="23" t="s">
        <v>48</v>
      </c>
      <c r="B6135" s="21" t="s">
        <v>32</v>
      </c>
      <c r="C6135" s="25" t="s">
        <v>36</v>
      </c>
      <c r="D6135" s="22" t="s">
        <v>27</v>
      </c>
      <c r="E6135" t="s">
        <v>28</v>
      </c>
      <c r="F6135" s="25" t="s">
        <v>30</v>
      </c>
      <c r="G6135" s="25" t="s">
        <v>26</v>
      </c>
      <c r="H6135" s="21" t="s">
        <v>29</v>
      </c>
      <c r="I6135" s="21"/>
      <c r="J6135" s="25" t="s">
        <v>26</v>
      </c>
      <c r="K6135" s="26">
        <v>0.28873324394226002</v>
      </c>
      <c r="L6135" s="26">
        <v>2.39331722259521E-2</v>
      </c>
      <c r="N6135">
        <f>(Tabell1[[#This Row],[TP]]+Tabell1[[#This Row],[TN]])/(Tabell1[[#This Row],[TP]]+Tabell1[[#This Row],[TN]]+Tabell1[[#This Row],[FP]]+Tabell1[[#This Row],[FN]])</f>
        <v>0.65446768060836502</v>
      </c>
      <c r="O6135">
        <f>Tabell1[[#This Row],[TP]]/(Tabell1[[#This Row],[TP]]+Tabell1[[#This Row],[FP]])</f>
        <v>0.61163895486935871</v>
      </c>
      <c r="P6135">
        <f>Tabell1[[#This Row],[TP]]/(Tabell1[[#This Row],[TP]]+Tabell1[[#This Row],[FN]])</f>
        <v>0.93381686310063461</v>
      </c>
      <c r="Q6135">
        <f>2*(Tabell1[[#This Row],[Recall]] * Tabell1[[#This Row],[Precision]]) / (Tabell1[[#This Row],[Recall]] + Tabell1[[#This Row],[Precision]])</f>
        <v>0.73914603516325794</v>
      </c>
      <c r="R6135">
        <v>1030</v>
      </c>
      <c r="S6135">
        <v>347</v>
      </c>
      <c r="T6135">
        <v>654</v>
      </c>
      <c r="U6135">
        <v>73</v>
      </c>
    </row>
    <row r="6136" spans="1:21" x14ac:dyDescent="0.3">
      <c r="A6136" s="23" t="s">
        <v>48</v>
      </c>
      <c r="B6136" s="21" t="s">
        <v>32</v>
      </c>
      <c r="C6136" s="25" t="s">
        <v>36</v>
      </c>
      <c r="D6136" s="22" t="s">
        <v>27</v>
      </c>
      <c r="E6136" t="s">
        <v>28</v>
      </c>
      <c r="F6136" s="25" t="s">
        <v>30</v>
      </c>
      <c r="G6136" s="25" t="s">
        <v>26</v>
      </c>
      <c r="H6136" s="21" t="s">
        <v>29</v>
      </c>
      <c r="I6136" s="21"/>
      <c r="J6136" s="21" t="s">
        <v>29</v>
      </c>
      <c r="K6136" s="26">
        <v>0.28424644470214799</v>
      </c>
      <c r="L6136" s="26">
        <v>2.39379405975341E-2</v>
      </c>
      <c r="N6136">
        <f>(Tabell1[[#This Row],[TP]]+Tabell1[[#This Row],[TN]])/(Tabell1[[#This Row],[TP]]+Tabell1[[#This Row],[TN]]+Tabell1[[#This Row],[FP]]+Tabell1[[#This Row],[FN]])</f>
        <v>0.65446768060836502</v>
      </c>
      <c r="O6136">
        <f>Tabell1[[#This Row],[TP]]/(Tabell1[[#This Row],[TP]]+Tabell1[[#This Row],[FP]])</f>
        <v>0.61163895486935871</v>
      </c>
      <c r="P6136">
        <f>Tabell1[[#This Row],[TP]]/(Tabell1[[#This Row],[TP]]+Tabell1[[#This Row],[FN]])</f>
        <v>0.93381686310063461</v>
      </c>
      <c r="Q6136">
        <f>2*(Tabell1[[#This Row],[Recall]] * Tabell1[[#This Row],[Precision]]) / (Tabell1[[#This Row],[Recall]] + Tabell1[[#This Row],[Precision]])</f>
        <v>0.73914603516325794</v>
      </c>
      <c r="R6136">
        <v>1030</v>
      </c>
      <c r="S6136">
        <v>347</v>
      </c>
      <c r="T6136">
        <v>654</v>
      </c>
      <c r="U6136">
        <v>73</v>
      </c>
    </row>
    <row r="6137" spans="1:21" x14ac:dyDescent="0.3">
      <c r="A6137" s="23" t="s">
        <v>48</v>
      </c>
      <c r="B6137" s="21" t="s">
        <v>32</v>
      </c>
      <c r="C6137" s="25" t="s">
        <v>36</v>
      </c>
      <c r="D6137" s="22" t="s">
        <v>27</v>
      </c>
      <c r="E6137" t="s">
        <v>28</v>
      </c>
      <c r="F6137" s="25" t="s">
        <v>30</v>
      </c>
      <c r="G6137" s="21" t="s">
        <v>29</v>
      </c>
      <c r="H6137" s="21" t="s">
        <v>29</v>
      </c>
      <c r="I6137" s="21"/>
      <c r="J6137" s="21" t="s">
        <v>29</v>
      </c>
      <c r="K6137" s="26">
        <v>0.27461838722228998</v>
      </c>
      <c r="L6137" s="26">
        <v>2.19416618347167E-2</v>
      </c>
      <c r="N6137">
        <f>(Tabell1[[#This Row],[TP]]+Tabell1[[#This Row],[TN]])/(Tabell1[[#This Row],[TP]]+Tabell1[[#This Row],[TN]]+Tabell1[[#This Row],[FP]]+Tabell1[[#This Row],[FN]])</f>
        <v>0.65446768060836502</v>
      </c>
      <c r="O6137">
        <f>Tabell1[[#This Row],[TP]]/(Tabell1[[#This Row],[TP]]+Tabell1[[#This Row],[FP]])</f>
        <v>0.61163895486935871</v>
      </c>
      <c r="P6137">
        <f>Tabell1[[#This Row],[TP]]/(Tabell1[[#This Row],[TP]]+Tabell1[[#This Row],[FN]])</f>
        <v>0.93381686310063461</v>
      </c>
      <c r="Q6137">
        <f>2*(Tabell1[[#This Row],[Recall]] * Tabell1[[#This Row],[Precision]]) / (Tabell1[[#This Row],[Recall]] + Tabell1[[#This Row],[Precision]])</f>
        <v>0.73914603516325794</v>
      </c>
      <c r="R6137">
        <v>1030</v>
      </c>
      <c r="S6137">
        <v>347</v>
      </c>
      <c r="T6137">
        <v>654</v>
      </c>
      <c r="U6137">
        <v>73</v>
      </c>
    </row>
    <row r="6138" spans="1:21" x14ac:dyDescent="0.3">
      <c r="A6138" s="23" t="s">
        <v>48</v>
      </c>
      <c r="B6138" s="21" t="s">
        <v>32</v>
      </c>
      <c r="C6138" s="25" t="s">
        <v>36</v>
      </c>
      <c r="D6138" s="22" t="s">
        <v>27</v>
      </c>
      <c r="E6138" t="s">
        <v>28</v>
      </c>
      <c r="F6138" s="25" t="s">
        <v>30</v>
      </c>
      <c r="G6138" s="21" t="s">
        <v>29</v>
      </c>
      <c r="H6138" s="21" t="s">
        <v>29</v>
      </c>
      <c r="I6138" s="21"/>
      <c r="J6138" s="25" t="s">
        <v>26</v>
      </c>
      <c r="K6138" s="26">
        <v>0.27028131484985302</v>
      </c>
      <c r="L6138" s="26">
        <v>2.1943569183349599E-2</v>
      </c>
      <c r="N6138">
        <f>(Tabell1[[#This Row],[TP]]+Tabell1[[#This Row],[TN]])/(Tabell1[[#This Row],[TP]]+Tabell1[[#This Row],[TN]]+Tabell1[[#This Row],[FP]]+Tabell1[[#This Row],[FN]])</f>
        <v>0.65446768060836502</v>
      </c>
      <c r="O6138">
        <f>Tabell1[[#This Row],[TP]]/(Tabell1[[#This Row],[TP]]+Tabell1[[#This Row],[FP]])</f>
        <v>0.61163895486935871</v>
      </c>
      <c r="P6138">
        <f>Tabell1[[#This Row],[TP]]/(Tabell1[[#This Row],[TP]]+Tabell1[[#This Row],[FN]])</f>
        <v>0.93381686310063461</v>
      </c>
      <c r="Q6138">
        <f>2*(Tabell1[[#This Row],[Recall]] * Tabell1[[#This Row],[Precision]]) / (Tabell1[[#This Row],[Recall]] + Tabell1[[#This Row],[Precision]])</f>
        <v>0.73914603516325794</v>
      </c>
      <c r="R6138">
        <v>1030</v>
      </c>
      <c r="S6138">
        <v>347</v>
      </c>
      <c r="T6138">
        <v>654</v>
      </c>
      <c r="U6138">
        <v>73</v>
      </c>
    </row>
    <row r="6139" spans="1:21" x14ac:dyDescent="0.3">
      <c r="A6139" s="25" t="s">
        <v>20</v>
      </c>
      <c r="B6139" s="25" t="s">
        <v>22</v>
      </c>
      <c r="C6139" s="25" t="s">
        <v>36</v>
      </c>
      <c r="D6139" s="22" t="s">
        <v>27</v>
      </c>
      <c r="E6139" t="s">
        <v>28</v>
      </c>
      <c r="F6139" s="19" t="s">
        <v>21</v>
      </c>
      <c r="G6139" s="21" t="s">
        <v>29</v>
      </c>
      <c r="H6139" s="21" t="s">
        <v>29</v>
      </c>
      <c r="I6139" s="25" t="s">
        <v>25</v>
      </c>
      <c r="J6139" s="21" t="s">
        <v>29</v>
      </c>
      <c r="K6139" s="26">
        <v>2.0729899406433101</v>
      </c>
      <c r="L6139" s="26">
        <v>0.50962114334106401</v>
      </c>
      <c r="N6139">
        <f>(Tabell1[[#This Row],[TP]]+Tabell1[[#This Row],[TN]])/(Tabell1[[#This Row],[TP]]+Tabell1[[#This Row],[TN]]+Tabell1[[#This Row],[FP]]+Tabell1[[#This Row],[FN]])</f>
        <v>0.6539923954372624</v>
      </c>
      <c r="O6139">
        <f>Tabell1[[#This Row],[TP]]/(Tabell1[[#This Row],[TP]]+Tabell1[[#This Row],[FP]])</f>
        <v>0.61035903472630959</v>
      </c>
      <c r="P6139">
        <f>Tabell1[[#This Row],[TP]]/(Tabell1[[#This Row],[TP]]+Tabell1[[#This Row],[FN]])</f>
        <v>0.9401631912964642</v>
      </c>
      <c r="Q6139">
        <f>2*(Tabell1[[#This Row],[Recall]] * Tabell1[[#This Row],[Precision]]) / (Tabell1[[#This Row],[Recall]] + Tabell1[[#This Row],[Precision]])</f>
        <v>0.74018558172733762</v>
      </c>
      <c r="R6139">
        <v>1037</v>
      </c>
      <c r="S6139">
        <v>339</v>
      </c>
      <c r="T6139">
        <v>662</v>
      </c>
      <c r="U6139">
        <v>66</v>
      </c>
    </row>
    <row r="6140" spans="1:21" x14ac:dyDescent="0.3">
      <c r="A6140" s="25" t="s">
        <v>20</v>
      </c>
      <c r="B6140" s="25" t="s">
        <v>22</v>
      </c>
      <c r="C6140" s="25" t="s">
        <v>36</v>
      </c>
      <c r="D6140" s="22" t="s">
        <v>27</v>
      </c>
      <c r="E6140" t="s">
        <v>28</v>
      </c>
      <c r="F6140" s="19" t="s">
        <v>21</v>
      </c>
      <c r="G6140" s="25" t="s">
        <v>26</v>
      </c>
      <c r="H6140" s="21" t="s">
        <v>29</v>
      </c>
      <c r="I6140" s="25" t="s">
        <v>25</v>
      </c>
      <c r="J6140" s="21" t="s">
        <v>29</v>
      </c>
      <c r="K6140" s="26">
        <v>2.0423560142517001</v>
      </c>
      <c r="L6140" s="26">
        <v>0.51164364814758301</v>
      </c>
      <c r="N6140">
        <f>(Tabell1[[#This Row],[TP]]+Tabell1[[#This Row],[TN]])/(Tabell1[[#This Row],[TP]]+Tabell1[[#This Row],[TN]]+Tabell1[[#This Row],[FP]]+Tabell1[[#This Row],[FN]])</f>
        <v>0.6539923954372624</v>
      </c>
      <c r="O6140">
        <f>Tabell1[[#This Row],[TP]]/(Tabell1[[#This Row],[TP]]+Tabell1[[#This Row],[FP]])</f>
        <v>0.61035903472630959</v>
      </c>
      <c r="P6140">
        <f>Tabell1[[#This Row],[TP]]/(Tabell1[[#This Row],[TP]]+Tabell1[[#This Row],[FN]])</f>
        <v>0.9401631912964642</v>
      </c>
      <c r="Q6140">
        <f>2*(Tabell1[[#This Row],[Recall]] * Tabell1[[#This Row],[Precision]]) / (Tabell1[[#This Row],[Recall]] + Tabell1[[#This Row],[Precision]])</f>
        <v>0.74018558172733762</v>
      </c>
      <c r="R6140">
        <v>1037</v>
      </c>
      <c r="S6140">
        <v>339</v>
      </c>
      <c r="T6140">
        <v>662</v>
      </c>
      <c r="U6140">
        <v>66</v>
      </c>
    </row>
    <row r="6141" spans="1:21" x14ac:dyDescent="0.3">
      <c r="A6141" s="21" t="s">
        <v>31</v>
      </c>
      <c r="B6141" s="21" t="s">
        <v>32</v>
      </c>
      <c r="C6141" s="24" t="s">
        <v>38</v>
      </c>
      <c r="D6141" s="22" t="s">
        <v>27</v>
      </c>
      <c r="E6141" t="s">
        <v>28</v>
      </c>
      <c r="F6141" s="19" t="s">
        <v>21</v>
      </c>
      <c r="G6141" s="21" t="s">
        <v>29</v>
      </c>
      <c r="H6141" s="25" t="s">
        <v>26</v>
      </c>
      <c r="I6141" s="21"/>
      <c r="J6141" s="21" t="s">
        <v>29</v>
      </c>
      <c r="K6141" s="26">
        <v>0.51271867752075195</v>
      </c>
      <c r="L6141" s="26">
        <v>4.7599792480468701E-2</v>
      </c>
      <c r="N6141">
        <f>(Tabell1[[#This Row],[TP]]+Tabell1[[#This Row],[TN]])/(Tabell1[[#This Row],[TP]]+Tabell1[[#This Row],[TN]]+Tabell1[[#This Row],[FP]]+Tabell1[[#This Row],[FN]])</f>
        <v>0.6539923954372624</v>
      </c>
      <c r="O6141">
        <f>Tabell1[[#This Row],[TP]]/(Tabell1[[#This Row],[TP]]+Tabell1[[#This Row],[FP]])</f>
        <v>0.61682242990654201</v>
      </c>
      <c r="P6141">
        <f>Tabell1[[#This Row],[TP]]/(Tabell1[[#This Row],[TP]]+Tabell1[[#This Row],[FN]])</f>
        <v>0.89755213055303718</v>
      </c>
      <c r="Q6141">
        <f>2*(Tabell1[[#This Row],[Recall]] * Tabell1[[#This Row],[Precision]]) / (Tabell1[[#This Row],[Recall]] + Tabell1[[#This Row],[Precision]])</f>
        <v>0.73116691285081237</v>
      </c>
      <c r="R6141">
        <v>990</v>
      </c>
      <c r="S6141">
        <v>386</v>
      </c>
      <c r="T6141">
        <v>615</v>
      </c>
      <c r="U6141">
        <v>113</v>
      </c>
    </row>
    <row r="6142" spans="1:21" x14ac:dyDescent="0.3">
      <c r="A6142" s="23" t="s">
        <v>48</v>
      </c>
      <c r="B6142" s="21" t="s">
        <v>32</v>
      </c>
      <c r="C6142" s="23" t="s">
        <v>40</v>
      </c>
      <c r="D6142" s="22" t="s">
        <v>27</v>
      </c>
      <c r="E6142" t="s">
        <v>28</v>
      </c>
      <c r="F6142" s="19" t="s">
        <v>21</v>
      </c>
      <c r="G6142" s="21" t="s">
        <v>29</v>
      </c>
      <c r="H6142" s="21" t="s">
        <v>29</v>
      </c>
      <c r="I6142" s="21"/>
      <c r="J6142" s="21" t="s">
        <v>29</v>
      </c>
      <c r="K6142" s="26">
        <v>0.14382958412170399</v>
      </c>
      <c r="L6142" s="26">
        <v>1.3962745666503899E-2</v>
      </c>
      <c r="N6142">
        <f>(Tabell1[[#This Row],[TP]]+Tabell1[[#This Row],[TN]])/(Tabell1[[#This Row],[TP]]+Tabell1[[#This Row],[TN]]+Tabell1[[#This Row],[FP]]+Tabell1[[#This Row],[FN]])</f>
        <v>0.6539923954372624</v>
      </c>
      <c r="O6142">
        <f>Tabell1[[#This Row],[TP]]/(Tabell1[[#This Row],[TP]]+Tabell1[[#This Row],[FP]])</f>
        <v>0.64614185502727983</v>
      </c>
      <c r="P6142">
        <f>Tabell1[[#This Row],[TP]]/(Tabell1[[#This Row],[TP]]+Tabell1[[#This Row],[FN]])</f>
        <v>0.75158658204895734</v>
      </c>
      <c r="Q6142">
        <f>2*(Tabell1[[#This Row],[Recall]] * Tabell1[[#This Row],[Precision]]) / (Tabell1[[#This Row],[Recall]] + Tabell1[[#This Row],[Precision]])</f>
        <v>0.69488683989941313</v>
      </c>
      <c r="R6142">
        <v>829</v>
      </c>
      <c r="S6142">
        <v>547</v>
      </c>
      <c r="T6142">
        <v>454</v>
      </c>
      <c r="U6142">
        <v>274</v>
      </c>
    </row>
    <row r="6143" spans="1:21" x14ac:dyDescent="0.3">
      <c r="A6143" s="23" t="s">
        <v>48</v>
      </c>
      <c r="B6143" s="21" t="s">
        <v>32</v>
      </c>
      <c r="C6143" s="23" t="s">
        <v>40</v>
      </c>
      <c r="D6143" s="22" t="s">
        <v>27</v>
      </c>
      <c r="E6143" t="s">
        <v>28</v>
      </c>
      <c r="F6143" s="19" t="s">
        <v>21</v>
      </c>
      <c r="G6143" s="21" t="s">
        <v>29</v>
      </c>
      <c r="H6143" s="21" t="s">
        <v>29</v>
      </c>
      <c r="I6143" s="21"/>
      <c r="J6143" s="25" t="s">
        <v>26</v>
      </c>
      <c r="K6143" s="26">
        <v>0.13779425621032701</v>
      </c>
      <c r="L6143" s="26">
        <v>1.2934923171996999E-2</v>
      </c>
      <c r="N6143">
        <f>(Tabell1[[#This Row],[TP]]+Tabell1[[#This Row],[TN]])/(Tabell1[[#This Row],[TP]]+Tabell1[[#This Row],[TN]]+Tabell1[[#This Row],[FP]]+Tabell1[[#This Row],[FN]])</f>
        <v>0.6539923954372624</v>
      </c>
      <c r="O6143">
        <f>Tabell1[[#This Row],[TP]]/(Tabell1[[#This Row],[TP]]+Tabell1[[#This Row],[FP]])</f>
        <v>0.64614185502727983</v>
      </c>
      <c r="P6143">
        <f>Tabell1[[#This Row],[TP]]/(Tabell1[[#This Row],[TP]]+Tabell1[[#This Row],[FN]])</f>
        <v>0.75158658204895734</v>
      </c>
      <c r="Q6143">
        <f>2*(Tabell1[[#This Row],[Recall]] * Tabell1[[#This Row],[Precision]]) / (Tabell1[[#This Row],[Recall]] + Tabell1[[#This Row],[Precision]])</f>
        <v>0.69488683989941313</v>
      </c>
      <c r="R6143">
        <v>829</v>
      </c>
      <c r="S6143">
        <v>547</v>
      </c>
      <c r="T6143">
        <v>454</v>
      </c>
      <c r="U6143">
        <v>274</v>
      </c>
    </row>
    <row r="6144" spans="1:21" x14ac:dyDescent="0.3">
      <c r="A6144" s="25" t="s">
        <v>20</v>
      </c>
      <c r="B6144" s="25" t="s">
        <v>22</v>
      </c>
      <c r="C6144" s="25" t="s">
        <v>36</v>
      </c>
      <c r="D6144" s="22" t="s">
        <v>27</v>
      </c>
      <c r="E6144" t="s">
        <v>28</v>
      </c>
      <c r="F6144" s="19" t="s">
        <v>21</v>
      </c>
      <c r="G6144" s="21" t="s">
        <v>29</v>
      </c>
      <c r="H6144" s="25" t="s">
        <v>26</v>
      </c>
      <c r="I6144" s="21"/>
      <c r="J6144" s="21" t="s">
        <v>29</v>
      </c>
      <c r="K6144" s="26">
        <v>2.2724597454071001</v>
      </c>
      <c r="L6144" s="26">
        <v>0.57544541358947698</v>
      </c>
      <c r="N6144">
        <f>(Tabell1[[#This Row],[TP]]+Tabell1[[#This Row],[TN]])/(Tabell1[[#This Row],[TP]]+Tabell1[[#This Row],[TN]]+Tabell1[[#This Row],[FP]]+Tabell1[[#This Row],[FN]])</f>
        <v>0.65351711026615966</v>
      </c>
      <c r="O6144">
        <f>Tabell1[[#This Row],[TP]]/(Tabell1[[#This Row],[TP]]+Tabell1[[#This Row],[FP]])</f>
        <v>0.60987074030552291</v>
      </c>
      <c r="P6144">
        <f>Tabell1[[#This Row],[TP]]/(Tabell1[[#This Row],[TP]]+Tabell1[[#This Row],[FN]])</f>
        <v>0.94106980961015407</v>
      </c>
      <c r="Q6144">
        <f>2*(Tabell1[[#This Row],[Recall]] * Tabell1[[#This Row],[Precision]]) / (Tabell1[[#This Row],[Recall]] + Tabell1[[#This Row],[Precision]])</f>
        <v>0.74010695187165765</v>
      </c>
      <c r="R6144">
        <v>1038</v>
      </c>
      <c r="S6144">
        <v>337</v>
      </c>
      <c r="T6144">
        <v>664</v>
      </c>
      <c r="U6144">
        <v>65</v>
      </c>
    </row>
    <row r="6145" spans="1:21" x14ac:dyDescent="0.3">
      <c r="A6145" s="25" t="s">
        <v>20</v>
      </c>
      <c r="B6145" s="25" t="s">
        <v>22</v>
      </c>
      <c r="C6145" s="25" t="s">
        <v>36</v>
      </c>
      <c r="D6145" s="22" t="s">
        <v>27</v>
      </c>
      <c r="E6145" t="s">
        <v>28</v>
      </c>
      <c r="F6145" s="19" t="s">
        <v>21</v>
      </c>
      <c r="G6145" s="25" t="s">
        <v>26</v>
      </c>
      <c r="H6145" s="25" t="s">
        <v>26</v>
      </c>
      <c r="I6145" s="21"/>
      <c r="J6145" s="21" t="s">
        <v>29</v>
      </c>
      <c r="K6145" s="26">
        <v>2.2679889202117902</v>
      </c>
      <c r="L6145" s="26">
        <v>0.58046007156372004</v>
      </c>
      <c r="N6145">
        <f>(Tabell1[[#This Row],[TP]]+Tabell1[[#This Row],[TN]])/(Tabell1[[#This Row],[TP]]+Tabell1[[#This Row],[TN]]+Tabell1[[#This Row],[FP]]+Tabell1[[#This Row],[FN]])</f>
        <v>0.65351711026615966</v>
      </c>
      <c r="O6145">
        <f>Tabell1[[#This Row],[TP]]/(Tabell1[[#This Row],[TP]]+Tabell1[[#This Row],[FP]])</f>
        <v>0.60987074030552291</v>
      </c>
      <c r="P6145">
        <f>Tabell1[[#This Row],[TP]]/(Tabell1[[#This Row],[TP]]+Tabell1[[#This Row],[FN]])</f>
        <v>0.94106980961015407</v>
      </c>
      <c r="Q6145">
        <f>2*(Tabell1[[#This Row],[Recall]] * Tabell1[[#This Row],[Precision]]) / (Tabell1[[#This Row],[Recall]] + Tabell1[[#This Row],[Precision]])</f>
        <v>0.74010695187165765</v>
      </c>
      <c r="R6145">
        <v>1038</v>
      </c>
      <c r="S6145">
        <v>337</v>
      </c>
      <c r="T6145">
        <v>664</v>
      </c>
      <c r="U6145">
        <v>65</v>
      </c>
    </row>
    <row r="6146" spans="1:21" x14ac:dyDescent="0.3">
      <c r="A6146" s="21" t="s">
        <v>31</v>
      </c>
      <c r="B6146" s="21" t="s">
        <v>32</v>
      </c>
      <c r="C6146" s="24" t="s">
        <v>38</v>
      </c>
      <c r="D6146" s="22" t="s">
        <v>27</v>
      </c>
      <c r="E6146" t="s">
        <v>28</v>
      </c>
      <c r="F6146" s="19" t="s">
        <v>21</v>
      </c>
      <c r="G6146" s="25" t="s">
        <v>26</v>
      </c>
      <c r="H6146" s="21" t="s">
        <v>29</v>
      </c>
      <c r="I6146" s="21"/>
      <c r="J6146" s="25" t="s">
        <v>26</v>
      </c>
      <c r="K6146" s="26">
        <v>2.1607263088226301</v>
      </c>
      <c r="L6146" s="26">
        <v>0.143925666809082</v>
      </c>
      <c r="N6146">
        <f>(Tabell1[[#This Row],[TP]]+Tabell1[[#This Row],[TN]])/(Tabell1[[#This Row],[TP]]+Tabell1[[#This Row],[TN]]+Tabell1[[#This Row],[FP]]+Tabell1[[#This Row],[FN]])</f>
        <v>0.65351711026615966</v>
      </c>
      <c r="O6146">
        <f>Tabell1[[#This Row],[TP]]/(Tabell1[[#This Row],[TP]]+Tabell1[[#This Row],[FP]])</f>
        <v>0.61374695863746964</v>
      </c>
      <c r="P6146">
        <f>Tabell1[[#This Row],[TP]]/(Tabell1[[#This Row],[TP]]+Tabell1[[#This Row],[FN]])</f>
        <v>0.91477787851314596</v>
      </c>
      <c r="Q6146">
        <f>2*(Tabell1[[#This Row],[Recall]] * Tabell1[[#This Row],[Precision]]) / (Tabell1[[#This Row],[Recall]] + Tabell1[[#This Row],[Precision]])</f>
        <v>0.73461958500182034</v>
      </c>
      <c r="R6146">
        <v>1009</v>
      </c>
      <c r="S6146">
        <v>366</v>
      </c>
      <c r="T6146">
        <v>635</v>
      </c>
      <c r="U6146">
        <v>94</v>
      </c>
    </row>
    <row r="6147" spans="1:21" x14ac:dyDescent="0.3">
      <c r="A6147" s="25" t="s">
        <v>20</v>
      </c>
      <c r="B6147" s="25" t="s">
        <v>22</v>
      </c>
      <c r="C6147" s="25" t="s">
        <v>36</v>
      </c>
      <c r="D6147" s="22" t="s">
        <v>27</v>
      </c>
      <c r="E6147" t="s">
        <v>28</v>
      </c>
      <c r="F6147" s="25" t="s">
        <v>30</v>
      </c>
      <c r="G6147" s="25" t="s">
        <v>26</v>
      </c>
      <c r="H6147" s="21" t="s">
        <v>29</v>
      </c>
      <c r="I6147" s="25" t="s">
        <v>25</v>
      </c>
      <c r="J6147" s="25" t="s">
        <v>26</v>
      </c>
      <c r="K6147" s="26">
        <v>2.7567296028137198</v>
      </c>
      <c r="L6147" s="26">
        <v>0.66785907745361295</v>
      </c>
      <c r="N6147">
        <f>(Tabell1[[#This Row],[TP]]+Tabell1[[#This Row],[TN]])/(Tabell1[[#This Row],[TP]]+Tabell1[[#This Row],[TN]]+Tabell1[[#This Row],[FP]]+Tabell1[[#This Row],[FN]])</f>
        <v>0.65304182509505704</v>
      </c>
      <c r="O6147">
        <f>Tabell1[[#This Row],[TP]]/(Tabell1[[#This Row],[TP]]+Tabell1[[#This Row],[FP]])</f>
        <v>0.61028976936723833</v>
      </c>
      <c r="P6147">
        <f>Tabell1[[#This Row],[TP]]/(Tabell1[[#This Row],[TP]]+Tabell1[[#This Row],[FN]])</f>
        <v>0.93563009972801447</v>
      </c>
      <c r="Q6147">
        <f>2*(Tabell1[[#This Row],[Recall]] * Tabell1[[#This Row],[Precision]]) / (Tabell1[[#This Row],[Recall]] + Tabell1[[#This Row],[Precision]])</f>
        <v>0.73872584108804584</v>
      </c>
      <c r="R6147">
        <v>1032</v>
      </c>
      <c r="S6147">
        <v>342</v>
      </c>
      <c r="T6147">
        <v>659</v>
      </c>
      <c r="U6147">
        <v>71</v>
      </c>
    </row>
    <row r="6148" spans="1:21" x14ac:dyDescent="0.3">
      <c r="A6148" s="25" t="s">
        <v>20</v>
      </c>
      <c r="B6148" s="25" t="s">
        <v>22</v>
      </c>
      <c r="C6148" s="25" t="s">
        <v>36</v>
      </c>
      <c r="D6148" s="22" t="s">
        <v>27</v>
      </c>
      <c r="E6148" t="s">
        <v>28</v>
      </c>
      <c r="F6148" s="25" t="s">
        <v>30</v>
      </c>
      <c r="G6148" s="21" t="s">
        <v>29</v>
      </c>
      <c r="H6148" s="21" t="s">
        <v>29</v>
      </c>
      <c r="I6148" s="25" t="s">
        <v>25</v>
      </c>
      <c r="J6148" s="25" t="s">
        <v>26</v>
      </c>
      <c r="K6148" s="26">
        <v>2.7519288063049299</v>
      </c>
      <c r="L6148" s="26">
        <v>0.66826152801513605</v>
      </c>
      <c r="N6148">
        <f>(Tabell1[[#This Row],[TP]]+Tabell1[[#This Row],[TN]])/(Tabell1[[#This Row],[TP]]+Tabell1[[#This Row],[TN]]+Tabell1[[#This Row],[FP]]+Tabell1[[#This Row],[FN]])</f>
        <v>0.65304182509505704</v>
      </c>
      <c r="O6148">
        <f>Tabell1[[#This Row],[TP]]/(Tabell1[[#This Row],[TP]]+Tabell1[[#This Row],[FP]])</f>
        <v>0.61028976936723833</v>
      </c>
      <c r="P6148">
        <f>Tabell1[[#This Row],[TP]]/(Tabell1[[#This Row],[TP]]+Tabell1[[#This Row],[FN]])</f>
        <v>0.93563009972801447</v>
      </c>
      <c r="Q6148">
        <f>2*(Tabell1[[#This Row],[Recall]] * Tabell1[[#This Row],[Precision]]) / (Tabell1[[#This Row],[Recall]] + Tabell1[[#This Row],[Precision]])</f>
        <v>0.73872584108804584</v>
      </c>
      <c r="R6148">
        <v>1032</v>
      </c>
      <c r="S6148">
        <v>342</v>
      </c>
      <c r="T6148">
        <v>659</v>
      </c>
      <c r="U6148">
        <v>71</v>
      </c>
    </row>
    <row r="6149" spans="1:21" x14ac:dyDescent="0.3">
      <c r="A6149" s="21" t="s">
        <v>31</v>
      </c>
      <c r="B6149" s="21" t="s">
        <v>32</v>
      </c>
      <c r="C6149" s="24" t="s">
        <v>38</v>
      </c>
      <c r="D6149" s="22" t="s">
        <v>27</v>
      </c>
      <c r="E6149" t="s">
        <v>28</v>
      </c>
      <c r="F6149" s="19" t="s">
        <v>21</v>
      </c>
      <c r="G6149" s="25" t="s">
        <v>26</v>
      </c>
      <c r="H6149" s="25" t="s">
        <v>26</v>
      </c>
      <c r="I6149" s="21"/>
      <c r="J6149" s="25" t="s">
        <v>26</v>
      </c>
      <c r="K6149" s="26">
        <v>2.1610345840454102</v>
      </c>
      <c r="L6149" s="26">
        <v>0.234785556793212</v>
      </c>
      <c r="N6149">
        <f>(Tabell1[[#This Row],[TP]]+Tabell1[[#This Row],[TN]])/(Tabell1[[#This Row],[TP]]+Tabell1[[#This Row],[TN]]+Tabell1[[#This Row],[FP]]+Tabell1[[#This Row],[FN]])</f>
        <v>0.65256653992395441</v>
      </c>
      <c r="O6149">
        <f>Tabell1[[#This Row],[TP]]/(Tabell1[[#This Row],[TP]]+Tabell1[[#This Row],[FP]])</f>
        <v>0.6145320197044335</v>
      </c>
      <c r="P6149">
        <f>Tabell1[[#This Row],[TP]]/(Tabell1[[#This Row],[TP]]+Tabell1[[#This Row],[FN]])</f>
        <v>0.90480507706255664</v>
      </c>
      <c r="Q6149">
        <f>2*(Tabell1[[#This Row],[Recall]] * Tabell1[[#This Row],[Precision]]) / (Tabell1[[#This Row],[Recall]] + Tabell1[[#This Row],[Precision]])</f>
        <v>0.73193986065273198</v>
      </c>
      <c r="R6149">
        <v>998</v>
      </c>
      <c r="S6149">
        <v>375</v>
      </c>
      <c r="T6149">
        <v>626</v>
      </c>
      <c r="U6149">
        <v>105</v>
      </c>
    </row>
    <row r="6150" spans="1:21" x14ac:dyDescent="0.3">
      <c r="A6150" s="25" t="s">
        <v>20</v>
      </c>
      <c r="B6150" s="21" t="s">
        <v>32</v>
      </c>
      <c r="C6150" s="25" t="s">
        <v>36</v>
      </c>
      <c r="D6150" s="22" t="s">
        <v>27</v>
      </c>
      <c r="E6150" t="s">
        <v>28</v>
      </c>
      <c r="F6150" s="25" t="s">
        <v>30</v>
      </c>
      <c r="G6150" s="25" t="s">
        <v>26</v>
      </c>
      <c r="H6150" s="25" t="s">
        <v>26</v>
      </c>
      <c r="I6150" s="25" t="s">
        <v>25</v>
      </c>
      <c r="J6150" s="25" t="s">
        <v>26</v>
      </c>
      <c r="K6150" s="26">
        <v>2.5386812686920099</v>
      </c>
      <c r="L6150" s="26">
        <v>0.41390657424926702</v>
      </c>
      <c r="N6150">
        <f>(Tabell1[[#This Row],[TP]]+Tabell1[[#This Row],[TN]])/(Tabell1[[#This Row],[TP]]+Tabell1[[#This Row],[TN]]+Tabell1[[#This Row],[FP]]+Tabell1[[#This Row],[FN]])</f>
        <v>0.65256653992395441</v>
      </c>
      <c r="O6150">
        <f>Tabell1[[#This Row],[TP]]/(Tabell1[[#This Row],[TP]]+Tabell1[[#This Row],[FP]])</f>
        <v>0.61481481481481481</v>
      </c>
      <c r="P6150">
        <f>Tabell1[[#This Row],[TP]]/(Tabell1[[#This Row],[TP]]+Tabell1[[#This Row],[FN]])</f>
        <v>0.90299184043517677</v>
      </c>
      <c r="Q6150">
        <f>2*(Tabell1[[#This Row],[Recall]] * Tabell1[[#This Row],[Precision]]) / (Tabell1[[#This Row],[Recall]] + Tabell1[[#This Row],[Precision]])</f>
        <v>0.731546088872567</v>
      </c>
      <c r="R6150">
        <v>996</v>
      </c>
      <c r="S6150">
        <v>377</v>
      </c>
      <c r="T6150">
        <v>624</v>
      </c>
      <c r="U6150">
        <v>107</v>
      </c>
    </row>
    <row r="6151" spans="1:21" x14ac:dyDescent="0.3">
      <c r="A6151" s="25" t="s">
        <v>20</v>
      </c>
      <c r="B6151" s="21" t="s">
        <v>32</v>
      </c>
      <c r="C6151" s="25" t="s">
        <v>36</v>
      </c>
      <c r="D6151" s="22" t="s">
        <v>27</v>
      </c>
      <c r="E6151" t="s">
        <v>28</v>
      </c>
      <c r="F6151" s="25" t="s">
        <v>30</v>
      </c>
      <c r="G6151" s="21" t="s">
        <v>29</v>
      </c>
      <c r="H6151" s="25" t="s">
        <v>26</v>
      </c>
      <c r="I6151" s="25" t="s">
        <v>25</v>
      </c>
      <c r="J6151" s="25" t="s">
        <v>26</v>
      </c>
      <c r="K6151" s="26">
        <v>2.44359254837036</v>
      </c>
      <c r="L6151" s="26">
        <v>0.41593146324157698</v>
      </c>
      <c r="N6151">
        <f>(Tabell1[[#This Row],[TP]]+Tabell1[[#This Row],[TN]])/(Tabell1[[#This Row],[TP]]+Tabell1[[#This Row],[TN]]+Tabell1[[#This Row],[FP]]+Tabell1[[#This Row],[FN]])</f>
        <v>0.65256653992395441</v>
      </c>
      <c r="O6151">
        <f>Tabell1[[#This Row],[TP]]/(Tabell1[[#This Row],[TP]]+Tabell1[[#This Row],[FP]])</f>
        <v>0.61481481481481481</v>
      </c>
      <c r="P6151">
        <f>Tabell1[[#This Row],[TP]]/(Tabell1[[#This Row],[TP]]+Tabell1[[#This Row],[FN]])</f>
        <v>0.90299184043517677</v>
      </c>
      <c r="Q6151">
        <f>2*(Tabell1[[#This Row],[Recall]] * Tabell1[[#This Row],[Precision]]) / (Tabell1[[#This Row],[Recall]] + Tabell1[[#This Row],[Precision]])</f>
        <v>0.731546088872567</v>
      </c>
      <c r="R6151">
        <v>996</v>
      </c>
      <c r="S6151">
        <v>377</v>
      </c>
      <c r="T6151">
        <v>624</v>
      </c>
      <c r="U6151">
        <v>107</v>
      </c>
    </row>
    <row r="6152" spans="1:21" x14ac:dyDescent="0.3">
      <c r="A6152" s="21" t="s">
        <v>31</v>
      </c>
      <c r="B6152" s="25" t="s">
        <v>22</v>
      </c>
      <c r="C6152" s="23" t="s">
        <v>40</v>
      </c>
      <c r="D6152" s="22" t="s">
        <v>27</v>
      </c>
      <c r="E6152" t="s">
        <v>28</v>
      </c>
      <c r="F6152" s="19" t="s">
        <v>21</v>
      </c>
      <c r="G6152" s="25" t="s">
        <v>26</v>
      </c>
      <c r="H6152" s="25" t="s">
        <v>26</v>
      </c>
      <c r="I6152" s="25" t="s">
        <v>25</v>
      </c>
      <c r="J6152" s="21" t="s">
        <v>29</v>
      </c>
      <c r="K6152" s="26">
        <v>0.70710945129394498</v>
      </c>
      <c r="L6152" s="26">
        <v>5.0341606140136698E-2</v>
      </c>
      <c r="N6152">
        <f>(Tabell1[[#This Row],[TP]]+Tabell1[[#This Row],[TN]])/(Tabell1[[#This Row],[TP]]+Tabell1[[#This Row],[TN]]+Tabell1[[#This Row],[FP]]+Tabell1[[#This Row],[FN]])</f>
        <v>0.65256653992395441</v>
      </c>
      <c r="O6152">
        <f>Tabell1[[#This Row],[TP]]/(Tabell1[[#This Row],[TP]]+Tabell1[[#This Row],[FP]])</f>
        <v>0.67318435754189943</v>
      </c>
      <c r="P6152">
        <f>Tabell1[[#This Row],[TP]]/(Tabell1[[#This Row],[TP]]+Tabell1[[#This Row],[FN]])</f>
        <v>0.6554850407978241</v>
      </c>
      <c r="Q6152">
        <f>2*(Tabell1[[#This Row],[Recall]] * Tabell1[[#This Row],[Precision]]) / (Tabell1[[#This Row],[Recall]] + Tabell1[[#This Row],[Precision]])</f>
        <v>0.66421681212677997</v>
      </c>
      <c r="R6152">
        <v>723</v>
      </c>
      <c r="S6152">
        <v>650</v>
      </c>
      <c r="T6152">
        <v>351</v>
      </c>
      <c r="U6152">
        <v>380</v>
      </c>
    </row>
    <row r="6153" spans="1:21" x14ac:dyDescent="0.3">
      <c r="A6153" s="25" t="s">
        <v>20</v>
      </c>
      <c r="B6153" s="21" t="s">
        <v>32</v>
      </c>
      <c r="C6153" s="25" t="s">
        <v>36</v>
      </c>
      <c r="D6153" s="22" t="s">
        <v>27</v>
      </c>
      <c r="E6153" t="s">
        <v>28</v>
      </c>
      <c r="F6153" s="25" t="s">
        <v>30</v>
      </c>
      <c r="G6153" s="25" t="s">
        <v>26</v>
      </c>
      <c r="H6153" s="25" t="s">
        <v>26</v>
      </c>
      <c r="I6153" s="21"/>
      <c r="J6153" s="25" t="s">
        <v>26</v>
      </c>
      <c r="K6153" s="26">
        <v>2.7171218395233101</v>
      </c>
      <c r="L6153" s="26">
        <v>0.47078895568847601</v>
      </c>
      <c r="N6153">
        <f>(Tabell1[[#This Row],[TP]]+Tabell1[[#This Row],[TN]])/(Tabell1[[#This Row],[TP]]+Tabell1[[#This Row],[TN]]+Tabell1[[#This Row],[FP]]+Tabell1[[#This Row],[FN]])</f>
        <v>0.65209125475285168</v>
      </c>
      <c r="O6153">
        <f>Tabell1[[#This Row],[TP]]/(Tabell1[[#This Row],[TP]]+Tabell1[[#This Row],[FP]])</f>
        <v>0.61345565749235476</v>
      </c>
      <c r="P6153">
        <f>Tabell1[[#This Row],[TP]]/(Tabell1[[#This Row],[TP]]+Tabell1[[#This Row],[FN]])</f>
        <v>0.90933816863100636</v>
      </c>
      <c r="Q6153">
        <f>2*(Tabell1[[#This Row],[Recall]] * Tabell1[[#This Row],[Precision]]) / (Tabell1[[#This Row],[Recall]] + Tabell1[[#This Row],[Precision]])</f>
        <v>0.73265157048940832</v>
      </c>
      <c r="R6153">
        <v>1003</v>
      </c>
      <c r="S6153">
        <v>369</v>
      </c>
      <c r="T6153">
        <v>632</v>
      </c>
      <c r="U6153">
        <v>100</v>
      </c>
    </row>
    <row r="6154" spans="1:21" x14ac:dyDescent="0.3">
      <c r="A6154" s="25" t="s">
        <v>20</v>
      </c>
      <c r="B6154" s="21" t="s">
        <v>32</v>
      </c>
      <c r="C6154" s="25" t="s">
        <v>36</v>
      </c>
      <c r="D6154" s="22" t="s">
        <v>27</v>
      </c>
      <c r="E6154" t="s">
        <v>28</v>
      </c>
      <c r="F6154" s="25" t="s">
        <v>30</v>
      </c>
      <c r="G6154" s="21" t="s">
        <v>29</v>
      </c>
      <c r="H6154" s="25" t="s">
        <v>26</v>
      </c>
      <c r="I6154" s="21"/>
      <c r="J6154" s="25" t="s">
        <v>26</v>
      </c>
      <c r="K6154" s="26">
        <v>2.7135248184204102</v>
      </c>
      <c r="L6154" s="26">
        <v>0.46377158164978</v>
      </c>
      <c r="N6154">
        <f>(Tabell1[[#This Row],[TP]]+Tabell1[[#This Row],[TN]])/(Tabell1[[#This Row],[TP]]+Tabell1[[#This Row],[TN]]+Tabell1[[#This Row],[FP]]+Tabell1[[#This Row],[FN]])</f>
        <v>0.65209125475285168</v>
      </c>
      <c r="O6154">
        <f>Tabell1[[#This Row],[TP]]/(Tabell1[[#This Row],[TP]]+Tabell1[[#This Row],[FP]])</f>
        <v>0.61345565749235476</v>
      </c>
      <c r="P6154">
        <f>Tabell1[[#This Row],[TP]]/(Tabell1[[#This Row],[TP]]+Tabell1[[#This Row],[FN]])</f>
        <v>0.90933816863100636</v>
      </c>
      <c r="Q6154">
        <f>2*(Tabell1[[#This Row],[Recall]] * Tabell1[[#This Row],[Precision]]) / (Tabell1[[#This Row],[Recall]] + Tabell1[[#This Row],[Precision]])</f>
        <v>0.73265157048940832</v>
      </c>
      <c r="R6154">
        <v>1003</v>
      </c>
      <c r="S6154">
        <v>369</v>
      </c>
      <c r="T6154">
        <v>632</v>
      </c>
      <c r="U6154">
        <v>100</v>
      </c>
    </row>
    <row r="6155" spans="1:21" x14ac:dyDescent="0.3">
      <c r="A6155" s="25" t="s">
        <v>20</v>
      </c>
      <c r="B6155" s="21" t="s">
        <v>32</v>
      </c>
      <c r="C6155" s="24" t="s">
        <v>38</v>
      </c>
      <c r="D6155" s="22" t="s">
        <v>27</v>
      </c>
      <c r="E6155" t="s">
        <v>28</v>
      </c>
      <c r="F6155" s="19" t="s">
        <v>21</v>
      </c>
      <c r="G6155" s="25" t="s">
        <v>26</v>
      </c>
      <c r="H6155" s="21" t="s">
        <v>29</v>
      </c>
      <c r="I6155" s="25" t="s">
        <v>25</v>
      </c>
      <c r="J6155" s="25" t="s">
        <v>26</v>
      </c>
      <c r="K6155" s="26">
        <v>1.52845311164855</v>
      </c>
      <c r="L6155" s="26">
        <v>0.23836326599120999</v>
      </c>
      <c r="N6155">
        <f>(Tabell1[[#This Row],[TP]]+Tabell1[[#This Row],[TN]])/(Tabell1[[#This Row],[TP]]+Tabell1[[#This Row],[TN]]+Tabell1[[#This Row],[FP]]+Tabell1[[#This Row],[FN]])</f>
        <v>0.65209125475285168</v>
      </c>
      <c r="O6155">
        <f>Tabell1[[#This Row],[TP]]/(Tabell1[[#This Row],[TP]]+Tabell1[[#This Row],[FP]])</f>
        <v>0.6452623335943618</v>
      </c>
      <c r="P6155">
        <f>Tabell1[[#This Row],[TP]]/(Tabell1[[#This Row],[TP]]+Tabell1[[#This Row],[FN]])</f>
        <v>0.74705349048050773</v>
      </c>
      <c r="Q6155">
        <f>2*(Tabell1[[#This Row],[Recall]] * Tabell1[[#This Row],[Precision]]) / (Tabell1[[#This Row],[Recall]] + Tabell1[[#This Row],[Precision]])</f>
        <v>0.69243697478991595</v>
      </c>
      <c r="R6155">
        <v>824</v>
      </c>
      <c r="S6155">
        <v>548</v>
      </c>
      <c r="T6155">
        <v>453</v>
      </c>
      <c r="U6155">
        <v>279</v>
      </c>
    </row>
    <row r="6156" spans="1:21" x14ac:dyDescent="0.3">
      <c r="A6156" s="25" t="s">
        <v>20</v>
      </c>
      <c r="B6156" s="21" t="s">
        <v>32</v>
      </c>
      <c r="C6156" s="24" t="s">
        <v>38</v>
      </c>
      <c r="D6156" s="22" t="s">
        <v>27</v>
      </c>
      <c r="E6156" t="s">
        <v>28</v>
      </c>
      <c r="F6156" s="19" t="s">
        <v>21</v>
      </c>
      <c r="G6156" s="21" t="s">
        <v>29</v>
      </c>
      <c r="H6156" s="21" t="s">
        <v>29</v>
      </c>
      <c r="I6156" s="25" t="s">
        <v>25</v>
      </c>
      <c r="J6156" s="25" t="s">
        <v>26</v>
      </c>
      <c r="K6156" s="26">
        <v>1.62932252883911</v>
      </c>
      <c r="L6156" s="26">
        <v>0.237400531768798</v>
      </c>
      <c r="N6156">
        <f>(Tabell1[[#This Row],[TP]]+Tabell1[[#This Row],[TN]])/(Tabell1[[#This Row],[TP]]+Tabell1[[#This Row],[TN]]+Tabell1[[#This Row],[FP]]+Tabell1[[#This Row],[FN]])</f>
        <v>0.65209125475285168</v>
      </c>
      <c r="O6156">
        <f>Tabell1[[#This Row],[TP]]/(Tabell1[[#This Row],[TP]]+Tabell1[[#This Row],[FP]])</f>
        <v>0.64594807238394969</v>
      </c>
      <c r="P6156">
        <f>Tabell1[[#This Row],[TP]]/(Tabell1[[#This Row],[TP]]+Tabell1[[#This Row],[FN]])</f>
        <v>0.74433363553943788</v>
      </c>
      <c r="Q6156">
        <f>2*(Tabell1[[#This Row],[Recall]] * Tabell1[[#This Row],[Precision]]) / (Tabell1[[#This Row],[Recall]] + Tabell1[[#This Row],[Precision]])</f>
        <v>0.69165964616680708</v>
      </c>
      <c r="R6156">
        <v>821</v>
      </c>
      <c r="S6156">
        <v>551</v>
      </c>
      <c r="T6156">
        <v>450</v>
      </c>
      <c r="U6156">
        <v>282</v>
      </c>
    </row>
    <row r="6157" spans="1:21" x14ac:dyDescent="0.3">
      <c r="A6157" s="25" t="s">
        <v>20</v>
      </c>
      <c r="B6157" s="25" t="s">
        <v>22</v>
      </c>
      <c r="C6157" s="25" t="s">
        <v>36</v>
      </c>
      <c r="D6157" s="22" t="s">
        <v>27</v>
      </c>
      <c r="E6157" t="s">
        <v>28</v>
      </c>
      <c r="F6157" s="25" t="s">
        <v>30</v>
      </c>
      <c r="G6157" s="21" t="s">
        <v>29</v>
      </c>
      <c r="H6157" s="25" t="s">
        <v>26</v>
      </c>
      <c r="I6157" s="21"/>
      <c r="J6157" s="25" t="s">
        <v>26</v>
      </c>
      <c r="K6157" s="26">
        <v>3.1702606678009002</v>
      </c>
      <c r="L6157" s="26">
        <v>0.78502202033996504</v>
      </c>
      <c r="N6157">
        <f>(Tabell1[[#This Row],[TP]]+Tabell1[[#This Row],[TN]])/(Tabell1[[#This Row],[TP]]+Tabell1[[#This Row],[TN]]+Tabell1[[#This Row],[FP]]+Tabell1[[#This Row],[FN]])</f>
        <v>0.65161596958174905</v>
      </c>
      <c r="O6157">
        <f>Tabell1[[#This Row],[TP]]/(Tabell1[[#This Row],[TP]]+Tabell1[[#This Row],[FP]])</f>
        <v>0.60844079718640098</v>
      </c>
      <c r="P6157">
        <f>Tabell1[[#This Row],[TP]]/(Tabell1[[#This Row],[TP]]+Tabell1[[#This Row],[FN]])</f>
        <v>0.94106980961015407</v>
      </c>
      <c r="Q6157">
        <f>2*(Tabell1[[#This Row],[Recall]] * Tabell1[[#This Row],[Precision]]) / (Tabell1[[#This Row],[Recall]] + Tabell1[[#This Row],[Precision]])</f>
        <v>0.73905304378782488</v>
      </c>
      <c r="R6157">
        <v>1038</v>
      </c>
      <c r="S6157">
        <v>333</v>
      </c>
      <c r="T6157">
        <v>668</v>
      </c>
      <c r="U6157">
        <v>65</v>
      </c>
    </row>
    <row r="6158" spans="1:21" x14ac:dyDescent="0.3">
      <c r="A6158" s="25" t="s">
        <v>20</v>
      </c>
      <c r="B6158" s="25" t="s">
        <v>22</v>
      </c>
      <c r="C6158" s="25" t="s">
        <v>36</v>
      </c>
      <c r="D6158" s="22" t="s">
        <v>27</v>
      </c>
      <c r="E6158" t="s">
        <v>28</v>
      </c>
      <c r="F6158" s="25" t="s">
        <v>30</v>
      </c>
      <c r="G6158" s="25" t="s">
        <v>26</v>
      </c>
      <c r="H6158" s="25" t="s">
        <v>26</v>
      </c>
      <c r="I6158" s="21"/>
      <c r="J6158" s="25" t="s">
        <v>26</v>
      </c>
      <c r="K6158" s="26">
        <v>3.16817879676818</v>
      </c>
      <c r="L6158" s="26">
        <v>0.79389572143554599</v>
      </c>
      <c r="N6158">
        <f>(Tabell1[[#This Row],[TP]]+Tabell1[[#This Row],[TN]])/(Tabell1[[#This Row],[TP]]+Tabell1[[#This Row],[TN]]+Tabell1[[#This Row],[FP]]+Tabell1[[#This Row],[FN]])</f>
        <v>0.65161596958174905</v>
      </c>
      <c r="O6158">
        <f>Tabell1[[#This Row],[TP]]/(Tabell1[[#This Row],[TP]]+Tabell1[[#This Row],[FP]])</f>
        <v>0.60844079718640098</v>
      </c>
      <c r="P6158">
        <f>Tabell1[[#This Row],[TP]]/(Tabell1[[#This Row],[TP]]+Tabell1[[#This Row],[FN]])</f>
        <v>0.94106980961015407</v>
      </c>
      <c r="Q6158">
        <f>2*(Tabell1[[#This Row],[Recall]] * Tabell1[[#This Row],[Precision]]) / (Tabell1[[#This Row],[Recall]] + Tabell1[[#This Row],[Precision]])</f>
        <v>0.73905304378782488</v>
      </c>
      <c r="R6158">
        <v>1038</v>
      </c>
      <c r="S6158">
        <v>333</v>
      </c>
      <c r="T6158">
        <v>668</v>
      </c>
      <c r="U6158">
        <v>65</v>
      </c>
    </row>
    <row r="6159" spans="1:21" x14ac:dyDescent="0.3">
      <c r="A6159" s="21" t="s">
        <v>31</v>
      </c>
      <c r="B6159" s="23" t="s">
        <v>33</v>
      </c>
      <c r="C6159" s="24" t="s">
        <v>38</v>
      </c>
      <c r="D6159" s="22" t="s">
        <v>27</v>
      </c>
      <c r="E6159" t="s">
        <v>28</v>
      </c>
      <c r="F6159" s="19" t="s">
        <v>21</v>
      </c>
      <c r="G6159" s="25" t="s">
        <v>26</v>
      </c>
      <c r="H6159" s="21" t="s">
        <v>29</v>
      </c>
      <c r="I6159" s="25" t="s">
        <v>25</v>
      </c>
      <c r="J6159" s="21" t="s">
        <v>29</v>
      </c>
      <c r="K6159" s="26">
        <v>73.022719383239703</v>
      </c>
      <c r="L6159" s="26">
        <v>0.26629757881164501</v>
      </c>
      <c r="N6159">
        <f>(Tabell1[[#This Row],[TP]]+Tabell1[[#This Row],[TN]])/(Tabell1[[#This Row],[TP]]+Tabell1[[#This Row],[TN]]+Tabell1[[#This Row],[FP]]+Tabell1[[#This Row],[FN]])</f>
        <v>0.65161596958174905</v>
      </c>
      <c r="O6159">
        <f>Tabell1[[#This Row],[TP]]/(Tabell1[[#This Row],[TP]]+Tabell1[[#This Row],[FP]])</f>
        <v>0.61419753086419748</v>
      </c>
      <c r="P6159">
        <f>Tabell1[[#This Row],[TP]]/(Tabell1[[#This Row],[TP]]+Tabell1[[#This Row],[FN]])</f>
        <v>0.9020852221214869</v>
      </c>
      <c r="Q6159">
        <f>2*(Tabell1[[#This Row],[Recall]] * Tabell1[[#This Row],[Precision]]) / (Tabell1[[#This Row],[Recall]] + Tabell1[[#This Row],[Precision]])</f>
        <v>0.73081160484759444</v>
      </c>
      <c r="R6159">
        <v>995</v>
      </c>
      <c r="S6159">
        <v>376</v>
      </c>
      <c r="T6159">
        <v>625</v>
      </c>
      <c r="U6159">
        <v>108</v>
      </c>
    </row>
    <row r="6160" spans="1:21" x14ac:dyDescent="0.3">
      <c r="A6160" s="21" t="s">
        <v>31</v>
      </c>
      <c r="B6160" s="21" t="s">
        <v>32</v>
      </c>
      <c r="C6160" s="23" t="s">
        <v>40</v>
      </c>
      <c r="D6160" s="22" t="s">
        <v>27</v>
      </c>
      <c r="E6160" t="s">
        <v>28</v>
      </c>
      <c r="F6160" s="25" t="s">
        <v>30</v>
      </c>
      <c r="G6160" s="25" t="s">
        <v>26</v>
      </c>
      <c r="H6160" s="25" t="s">
        <v>26</v>
      </c>
      <c r="I6160" s="25" t="s">
        <v>25</v>
      </c>
      <c r="J6160" s="21" t="s">
        <v>29</v>
      </c>
      <c r="K6160" s="26">
        <v>1.6576054096221899</v>
      </c>
      <c r="L6160" s="26">
        <v>6.4267873764038003E-2</v>
      </c>
      <c r="N6160">
        <f>(Tabell1[[#This Row],[TP]]+Tabell1[[#This Row],[TN]])/(Tabell1[[#This Row],[TP]]+Tabell1[[#This Row],[TN]]+Tabell1[[#This Row],[FP]]+Tabell1[[#This Row],[FN]])</f>
        <v>0.65161596958174905</v>
      </c>
      <c r="O6160">
        <f>Tabell1[[#This Row],[TP]]/(Tabell1[[#This Row],[TP]]+Tabell1[[#This Row],[FP]])</f>
        <v>0.61783439490445857</v>
      </c>
      <c r="P6160">
        <f>Tabell1[[#This Row],[TP]]/(Tabell1[[#This Row],[TP]]+Tabell1[[#This Row],[FN]])</f>
        <v>0.8794197642792384</v>
      </c>
      <c r="Q6160">
        <f>2*(Tabell1[[#This Row],[Recall]] * Tabell1[[#This Row],[Precision]]) / (Tabell1[[#This Row],[Recall]] + Tabell1[[#This Row],[Precision]])</f>
        <v>0.7257762813318368</v>
      </c>
      <c r="R6160">
        <v>970</v>
      </c>
      <c r="S6160">
        <v>401</v>
      </c>
      <c r="T6160">
        <v>600</v>
      </c>
      <c r="U6160">
        <v>133</v>
      </c>
    </row>
    <row r="6161" spans="1:21" x14ac:dyDescent="0.3">
      <c r="A6161" s="25" t="s">
        <v>20</v>
      </c>
      <c r="B6161" s="25" t="s">
        <v>22</v>
      </c>
      <c r="C6161" s="23" t="s">
        <v>40</v>
      </c>
      <c r="D6161" s="22" t="s">
        <v>27</v>
      </c>
      <c r="E6161" t="s">
        <v>28</v>
      </c>
      <c r="F6161" s="19" t="s">
        <v>21</v>
      </c>
      <c r="G6161" s="21" t="s">
        <v>29</v>
      </c>
      <c r="H6161" s="21" t="s">
        <v>29</v>
      </c>
      <c r="I6161" s="21"/>
      <c r="J6161" s="21" t="s">
        <v>29</v>
      </c>
      <c r="K6161" s="26">
        <v>4.5474150180816597</v>
      </c>
      <c r="L6161" s="26">
        <v>0.66578960418701105</v>
      </c>
      <c r="N6161">
        <f>(Tabell1[[#This Row],[TP]]+Tabell1[[#This Row],[TN]])/(Tabell1[[#This Row],[TP]]+Tabell1[[#This Row],[TN]]+Tabell1[[#This Row],[FP]]+Tabell1[[#This Row],[FN]])</f>
        <v>0.65114068441064643</v>
      </c>
      <c r="O6161">
        <f>Tabell1[[#This Row],[TP]]/(Tabell1[[#This Row],[TP]]+Tabell1[[#This Row],[FP]])</f>
        <v>0.62768166089965394</v>
      </c>
      <c r="P6161">
        <f>Tabell1[[#This Row],[TP]]/(Tabell1[[#This Row],[TP]]+Tabell1[[#This Row],[FN]])</f>
        <v>0.82230281051677245</v>
      </c>
      <c r="Q6161">
        <f>2*(Tabell1[[#This Row],[Recall]] * Tabell1[[#This Row],[Precision]]) / (Tabell1[[#This Row],[Recall]] + Tabell1[[#This Row],[Precision]])</f>
        <v>0.71193092621664034</v>
      </c>
      <c r="R6161">
        <v>907</v>
      </c>
      <c r="S6161">
        <v>463</v>
      </c>
      <c r="T6161">
        <v>538</v>
      </c>
      <c r="U6161">
        <v>196</v>
      </c>
    </row>
    <row r="6162" spans="1:21" x14ac:dyDescent="0.3">
      <c r="A6162" s="25" t="s">
        <v>20</v>
      </c>
      <c r="B6162" s="25" t="s">
        <v>22</v>
      </c>
      <c r="C6162" s="25" t="s">
        <v>36</v>
      </c>
      <c r="D6162" s="22" t="s">
        <v>27</v>
      </c>
      <c r="E6162" t="s">
        <v>28</v>
      </c>
      <c r="F6162" s="19" t="s">
        <v>21</v>
      </c>
      <c r="G6162" s="21" t="s">
        <v>29</v>
      </c>
      <c r="H6162" s="25" t="s">
        <v>26</v>
      </c>
      <c r="I6162" s="25" t="s">
        <v>25</v>
      </c>
      <c r="J6162" s="21" t="s">
        <v>29</v>
      </c>
      <c r="K6162" s="26">
        <v>2.0693950653076101</v>
      </c>
      <c r="L6162" s="26">
        <v>0.51778841018676702</v>
      </c>
      <c r="N6162">
        <f>(Tabell1[[#This Row],[TP]]+Tabell1[[#This Row],[TN]])/(Tabell1[[#This Row],[TP]]+Tabell1[[#This Row],[TN]]+Tabell1[[#This Row],[FP]]+Tabell1[[#This Row],[FN]])</f>
        <v>0.6506653992395437</v>
      </c>
      <c r="O6162">
        <f>Tabell1[[#This Row],[TP]]/(Tabell1[[#This Row],[TP]]+Tabell1[[#This Row],[FP]])</f>
        <v>0.6082352941176471</v>
      </c>
      <c r="P6162">
        <f>Tabell1[[#This Row],[TP]]/(Tabell1[[#This Row],[TP]]+Tabell1[[#This Row],[FN]])</f>
        <v>0.93744333635539434</v>
      </c>
      <c r="Q6162">
        <f>2*(Tabell1[[#This Row],[Recall]] * Tabell1[[#This Row],[Precision]]) / (Tabell1[[#This Row],[Recall]] + Tabell1[[#This Row],[Precision]])</f>
        <v>0.73778094898323232</v>
      </c>
      <c r="R6162">
        <v>1034</v>
      </c>
      <c r="S6162">
        <v>335</v>
      </c>
      <c r="T6162">
        <v>666</v>
      </c>
      <c r="U6162">
        <v>69</v>
      </c>
    </row>
    <row r="6163" spans="1:21" x14ac:dyDescent="0.3">
      <c r="A6163" s="25" t="s">
        <v>20</v>
      </c>
      <c r="B6163" s="25" t="s">
        <v>22</v>
      </c>
      <c r="C6163" s="25" t="s">
        <v>36</v>
      </c>
      <c r="D6163" s="22" t="s">
        <v>27</v>
      </c>
      <c r="E6163" t="s">
        <v>28</v>
      </c>
      <c r="F6163" s="19" t="s">
        <v>21</v>
      </c>
      <c r="G6163" s="25" t="s">
        <v>26</v>
      </c>
      <c r="H6163" s="25" t="s">
        <v>26</v>
      </c>
      <c r="I6163" s="25" t="s">
        <v>25</v>
      </c>
      <c r="J6163" s="21" t="s">
        <v>29</v>
      </c>
      <c r="K6163" s="26">
        <v>2.0490584373474099</v>
      </c>
      <c r="L6163" s="26">
        <v>0.51467037200927701</v>
      </c>
      <c r="N6163">
        <f>(Tabell1[[#This Row],[TP]]+Tabell1[[#This Row],[TN]])/(Tabell1[[#This Row],[TP]]+Tabell1[[#This Row],[TN]]+Tabell1[[#This Row],[FP]]+Tabell1[[#This Row],[FN]])</f>
        <v>0.6506653992395437</v>
      </c>
      <c r="O6163">
        <f>Tabell1[[#This Row],[TP]]/(Tabell1[[#This Row],[TP]]+Tabell1[[#This Row],[FP]])</f>
        <v>0.6082352941176471</v>
      </c>
      <c r="P6163">
        <f>Tabell1[[#This Row],[TP]]/(Tabell1[[#This Row],[TP]]+Tabell1[[#This Row],[FN]])</f>
        <v>0.93744333635539434</v>
      </c>
      <c r="Q6163">
        <f>2*(Tabell1[[#This Row],[Recall]] * Tabell1[[#This Row],[Precision]]) / (Tabell1[[#This Row],[Recall]] + Tabell1[[#This Row],[Precision]])</f>
        <v>0.73778094898323232</v>
      </c>
      <c r="R6163">
        <v>1034</v>
      </c>
      <c r="S6163">
        <v>335</v>
      </c>
      <c r="T6163">
        <v>666</v>
      </c>
      <c r="U6163">
        <v>69</v>
      </c>
    </row>
    <row r="6164" spans="1:21" x14ac:dyDescent="0.3">
      <c r="A6164" s="25" t="s">
        <v>20</v>
      </c>
      <c r="B6164" s="23" t="s">
        <v>33</v>
      </c>
      <c r="C6164" s="24" t="s">
        <v>38</v>
      </c>
      <c r="D6164" s="22" t="s">
        <v>27</v>
      </c>
      <c r="E6164" t="s">
        <v>28</v>
      </c>
      <c r="F6164" s="19" t="s">
        <v>21</v>
      </c>
      <c r="G6164" s="25" t="s">
        <v>26</v>
      </c>
      <c r="H6164" s="21" t="s">
        <v>29</v>
      </c>
      <c r="I6164" s="21"/>
      <c r="J6164" s="25" t="s">
        <v>26</v>
      </c>
      <c r="K6164" s="26">
        <v>2.1967198848724299</v>
      </c>
      <c r="L6164" s="26">
        <v>0.52088928222656194</v>
      </c>
      <c r="N6164">
        <f>(Tabell1[[#This Row],[TP]]+Tabell1[[#This Row],[TN]])/(Tabell1[[#This Row],[TP]]+Tabell1[[#This Row],[TN]]+Tabell1[[#This Row],[FP]]+Tabell1[[#This Row],[FN]])</f>
        <v>0.6506653992395437</v>
      </c>
      <c r="O6164">
        <f>Tabell1[[#This Row],[TP]]/(Tabell1[[#This Row],[TP]]+Tabell1[[#This Row],[FP]])</f>
        <v>0.62332439678284179</v>
      </c>
      <c r="P6164">
        <f>Tabell1[[#This Row],[TP]]/(Tabell1[[#This Row],[TP]]+Tabell1[[#This Row],[FN]])</f>
        <v>0.84315503173164097</v>
      </c>
      <c r="Q6164">
        <f>2*(Tabell1[[#This Row],[Recall]] * Tabell1[[#This Row],[Precision]]) / (Tabell1[[#This Row],[Recall]] + Tabell1[[#This Row],[Precision]])</f>
        <v>0.7167630057803468</v>
      </c>
      <c r="R6164">
        <v>930</v>
      </c>
      <c r="S6164">
        <v>439</v>
      </c>
      <c r="T6164">
        <v>562</v>
      </c>
      <c r="U6164">
        <v>173</v>
      </c>
    </row>
    <row r="6165" spans="1:21" x14ac:dyDescent="0.3">
      <c r="A6165" s="25" t="s">
        <v>20</v>
      </c>
      <c r="B6165" s="25" t="s">
        <v>22</v>
      </c>
      <c r="C6165" s="23" t="s">
        <v>40</v>
      </c>
      <c r="D6165" s="22" t="s">
        <v>27</v>
      </c>
      <c r="E6165" t="s">
        <v>28</v>
      </c>
      <c r="F6165" s="25" t="s">
        <v>30</v>
      </c>
      <c r="G6165" s="25" t="s">
        <v>26</v>
      </c>
      <c r="H6165" s="25" t="s">
        <v>26</v>
      </c>
      <c r="I6165" s="21"/>
      <c r="J6165" s="21" t="s">
        <v>29</v>
      </c>
      <c r="K6165" s="26">
        <v>7.2628548145294101</v>
      </c>
      <c r="L6165" s="26">
        <v>1.2468669414520199</v>
      </c>
      <c r="N6165">
        <f>(Tabell1[[#This Row],[TP]]+Tabell1[[#This Row],[TN]])/(Tabell1[[#This Row],[TP]]+Tabell1[[#This Row],[TN]]+Tabell1[[#This Row],[FP]]+Tabell1[[#This Row],[FN]])</f>
        <v>0.6506653992395437</v>
      </c>
      <c r="O6165">
        <f>Tabell1[[#This Row],[TP]]/(Tabell1[[#This Row],[TP]]+Tabell1[[#This Row],[FP]])</f>
        <v>0.62689655172413794</v>
      </c>
      <c r="P6165">
        <f>Tabell1[[#This Row],[TP]]/(Tabell1[[#This Row],[TP]]+Tabell1[[#This Row],[FN]])</f>
        <v>0.82411604714415232</v>
      </c>
      <c r="Q6165">
        <f>2*(Tabell1[[#This Row],[Recall]] * Tabell1[[#This Row],[Precision]]) / (Tabell1[[#This Row],[Recall]] + Tabell1[[#This Row],[Precision]])</f>
        <v>0.71210340775558167</v>
      </c>
      <c r="R6165">
        <v>909</v>
      </c>
      <c r="S6165">
        <v>460</v>
      </c>
      <c r="T6165">
        <v>541</v>
      </c>
      <c r="U6165">
        <v>194</v>
      </c>
    </row>
    <row r="6166" spans="1:21" x14ac:dyDescent="0.3">
      <c r="A6166" s="25" t="s">
        <v>20</v>
      </c>
      <c r="B6166" s="25" t="s">
        <v>22</v>
      </c>
      <c r="C6166" s="25" t="s">
        <v>36</v>
      </c>
      <c r="D6166" s="22" t="s">
        <v>27</v>
      </c>
      <c r="E6166" t="s">
        <v>28</v>
      </c>
      <c r="F6166" s="25" t="s">
        <v>30</v>
      </c>
      <c r="G6166" s="25" t="s">
        <v>26</v>
      </c>
      <c r="H6166" s="21" t="s">
        <v>29</v>
      </c>
      <c r="I6166" s="21"/>
      <c r="J6166" s="25" t="s">
        <v>26</v>
      </c>
      <c r="K6166" s="26">
        <v>3.0717320442199698</v>
      </c>
      <c r="L6166" s="26">
        <v>0.76154899597167902</v>
      </c>
      <c r="N6166">
        <f>(Tabell1[[#This Row],[TP]]+Tabell1[[#This Row],[TN]])/(Tabell1[[#This Row],[TP]]+Tabell1[[#This Row],[TN]]+Tabell1[[#This Row],[FP]]+Tabell1[[#This Row],[FN]])</f>
        <v>0.64971482889733845</v>
      </c>
      <c r="O6166">
        <f>Tabell1[[#This Row],[TP]]/(Tabell1[[#This Row],[TP]]+Tabell1[[#This Row],[FP]])</f>
        <v>0.6071428571428571</v>
      </c>
      <c r="P6166">
        <f>Tabell1[[#This Row],[TP]]/(Tabell1[[#This Row],[TP]]+Tabell1[[#This Row],[FN]])</f>
        <v>0.9401631912964642</v>
      </c>
      <c r="Q6166">
        <f>2*(Tabell1[[#This Row],[Recall]] * Tabell1[[#This Row],[Precision]]) / (Tabell1[[#This Row],[Recall]] + Tabell1[[#This Row],[Precision]])</f>
        <v>0.73781572394165773</v>
      </c>
      <c r="R6166">
        <v>1037</v>
      </c>
      <c r="S6166">
        <v>330</v>
      </c>
      <c r="T6166">
        <v>671</v>
      </c>
      <c r="U6166">
        <v>66</v>
      </c>
    </row>
    <row r="6167" spans="1:21" x14ac:dyDescent="0.3">
      <c r="A6167" s="25" t="s">
        <v>20</v>
      </c>
      <c r="B6167" s="25" t="s">
        <v>22</v>
      </c>
      <c r="C6167" s="25" t="s">
        <v>36</v>
      </c>
      <c r="D6167" s="22" t="s">
        <v>27</v>
      </c>
      <c r="E6167" t="s">
        <v>28</v>
      </c>
      <c r="F6167" s="25" t="s">
        <v>30</v>
      </c>
      <c r="G6167" s="21" t="s">
        <v>29</v>
      </c>
      <c r="H6167" s="21" t="s">
        <v>29</v>
      </c>
      <c r="I6167" s="21"/>
      <c r="J6167" s="25" t="s">
        <v>26</v>
      </c>
      <c r="K6167" s="26">
        <v>3.0705296993255602</v>
      </c>
      <c r="L6167" s="26">
        <v>0.76596975326537997</v>
      </c>
      <c r="N6167">
        <f>(Tabell1[[#This Row],[TP]]+Tabell1[[#This Row],[TN]])/(Tabell1[[#This Row],[TP]]+Tabell1[[#This Row],[TN]]+Tabell1[[#This Row],[FP]]+Tabell1[[#This Row],[FN]])</f>
        <v>0.64971482889733845</v>
      </c>
      <c r="O6167">
        <f>Tabell1[[#This Row],[TP]]/(Tabell1[[#This Row],[TP]]+Tabell1[[#This Row],[FP]])</f>
        <v>0.6071428571428571</v>
      </c>
      <c r="P6167">
        <f>Tabell1[[#This Row],[TP]]/(Tabell1[[#This Row],[TP]]+Tabell1[[#This Row],[FN]])</f>
        <v>0.9401631912964642</v>
      </c>
      <c r="Q6167">
        <f>2*(Tabell1[[#This Row],[Recall]] * Tabell1[[#This Row],[Precision]]) / (Tabell1[[#This Row],[Recall]] + Tabell1[[#This Row],[Precision]])</f>
        <v>0.73781572394165773</v>
      </c>
      <c r="R6167">
        <v>1037</v>
      </c>
      <c r="S6167">
        <v>330</v>
      </c>
      <c r="T6167">
        <v>671</v>
      </c>
      <c r="U6167">
        <v>66</v>
      </c>
    </row>
    <row r="6168" spans="1:21" x14ac:dyDescent="0.3">
      <c r="A6168" s="25" t="s">
        <v>20</v>
      </c>
      <c r="B6168" s="25" t="s">
        <v>22</v>
      </c>
      <c r="C6168" s="25" t="s">
        <v>36</v>
      </c>
      <c r="D6168" s="22" t="s">
        <v>27</v>
      </c>
      <c r="E6168" t="s">
        <v>28</v>
      </c>
      <c r="F6168" s="25" t="s">
        <v>30</v>
      </c>
      <c r="G6168" s="25" t="s">
        <v>26</v>
      </c>
      <c r="H6168" s="25" t="s">
        <v>26</v>
      </c>
      <c r="I6168" s="25" t="s">
        <v>25</v>
      </c>
      <c r="J6168" s="25" t="s">
        <v>26</v>
      </c>
      <c r="K6168" s="26">
        <v>2.8285772800445499</v>
      </c>
      <c r="L6168" s="26">
        <v>0.68618369102478005</v>
      </c>
      <c r="N6168">
        <f>(Tabell1[[#This Row],[TP]]+Tabell1[[#This Row],[TN]])/(Tabell1[[#This Row],[TP]]+Tabell1[[#This Row],[TN]]+Tabell1[[#This Row],[FP]]+Tabell1[[#This Row],[FN]])</f>
        <v>0.64971482889733845</v>
      </c>
      <c r="O6168">
        <f>Tabell1[[#This Row],[TP]]/(Tabell1[[#This Row],[TP]]+Tabell1[[#This Row],[FP]])</f>
        <v>0.607773851590106</v>
      </c>
      <c r="P6168">
        <f>Tabell1[[#This Row],[TP]]/(Tabell1[[#This Row],[TP]]+Tabell1[[#This Row],[FN]])</f>
        <v>0.93563009972801447</v>
      </c>
      <c r="Q6168">
        <f>2*(Tabell1[[#This Row],[Recall]] * Tabell1[[#This Row],[Precision]]) / (Tabell1[[#This Row],[Recall]] + Tabell1[[#This Row],[Precision]])</f>
        <v>0.73687968582649066</v>
      </c>
      <c r="R6168">
        <v>1032</v>
      </c>
      <c r="S6168">
        <v>335</v>
      </c>
      <c r="T6168">
        <v>666</v>
      </c>
      <c r="U6168">
        <v>71</v>
      </c>
    </row>
    <row r="6169" spans="1:21" x14ac:dyDescent="0.3">
      <c r="A6169" s="25" t="s">
        <v>20</v>
      </c>
      <c r="B6169" s="25" t="s">
        <v>22</v>
      </c>
      <c r="C6169" s="25" t="s">
        <v>36</v>
      </c>
      <c r="D6169" s="22" t="s">
        <v>27</v>
      </c>
      <c r="E6169" t="s">
        <v>28</v>
      </c>
      <c r="F6169" s="25" t="s">
        <v>30</v>
      </c>
      <c r="G6169" s="21" t="s">
        <v>29</v>
      </c>
      <c r="H6169" s="25" t="s">
        <v>26</v>
      </c>
      <c r="I6169" s="25" t="s">
        <v>25</v>
      </c>
      <c r="J6169" s="25" t="s">
        <v>26</v>
      </c>
      <c r="K6169" s="26">
        <v>2.8201017379760698</v>
      </c>
      <c r="L6169" s="26">
        <v>0.68860387802124001</v>
      </c>
      <c r="N6169">
        <f>(Tabell1[[#This Row],[TP]]+Tabell1[[#This Row],[TN]])/(Tabell1[[#This Row],[TP]]+Tabell1[[#This Row],[TN]]+Tabell1[[#This Row],[FP]]+Tabell1[[#This Row],[FN]])</f>
        <v>0.64971482889733845</v>
      </c>
      <c r="O6169">
        <f>Tabell1[[#This Row],[TP]]/(Tabell1[[#This Row],[TP]]+Tabell1[[#This Row],[FP]])</f>
        <v>0.607773851590106</v>
      </c>
      <c r="P6169">
        <f>Tabell1[[#This Row],[TP]]/(Tabell1[[#This Row],[TP]]+Tabell1[[#This Row],[FN]])</f>
        <v>0.93563009972801447</v>
      </c>
      <c r="Q6169">
        <f>2*(Tabell1[[#This Row],[Recall]] * Tabell1[[#This Row],[Precision]]) / (Tabell1[[#This Row],[Recall]] + Tabell1[[#This Row],[Precision]])</f>
        <v>0.73687968582649066</v>
      </c>
      <c r="R6169">
        <v>1032</v>
      </c>
      <c r="S6169">
        <v>335</v>
      </c>
      <c r="T6169">
        <v>666</v>
      </c>
      <c r="U6169">
        <v>71</v>
      </c>
    </row>
    <row r="6170" spans="1:21" x14ac:dyDescent="0.3">
      <c r="A6170" s="25" t="s">
        <v>20</v>
      </c>
      <c r="B6170" s="21" t="s">
        <v>32</v>
      </c>
      <c r="C6170" s="24" t="s">
        <v>38</v>
      </c>
      <c r="D6170" s="22" t="s">
        <v>27</v>
      </c>
      <c r="E6170" t="s">
        <v>28</v>
      </c>
      <c r="F6170" s="25" t="s">
        <v>30</v>
      </c>
      <c r="G6170" s="21" t="s">
        <v>29</v>
      </c>
      <c r="H6170" s="25" t="s">
        <v>26</v>
      </c>
      <c r="I6170" s="25" t="s">
        <v>25</v>
      </c>
      <c r="J6170" s="21" t="s">
        <v>29</v>
      </c>
      <c r="K6170" s="26">
        <v>3.1060423851013099</v>
      </c>
      <c r="L6170" s="26">
        <v>0.775898218154907</v>
      </c>
      <c r="N6170">
        <f>(Tabell1[[#This Row],[TP]]+Tabell1[[#This Row],[TN]])/(Tabell1[[#This Row],[TP]]+Tabell1[[#This Row],[TN]]+Tabell1[[#This Row],[FP]]+Tabell1[[#This Row],[FN]])</f>
        <v>0.64971482889733845</v>
      </c>
      <c r="O6170">
        <f>Tabell1[[#This Row],[TP]]/(Tabell1[[#This Row],[TP]]+Tabell1[[#This Row],[FP]])</f>
        <v>0.61172161172161177</v>
      </c>
      <c r="P6170">
        <f>Tabell1[[#This Row],[TP]]/(Tabell1[[#This Row],[TP]]+Tabell1[[#This Row],[FN]])</f>
        <v>0.90843155031731637</v>
      </c>
      <c r="Q6170">
        <f>2*(Tabell1[[#This Row],[Recall]] * Tabell1[[#This Row],[Precision]]) / (Tabell1[[#This Row],[Recall]] + Tabell1[[#This Row],[Precision]])</f>
        <v>0.73112002918642827</v>
      </c>
      <c r="R6170">
        <v>1002</v>
      </c>
      <c r="S6170">
        <v>365</v>
      </c>
      <c r="T6170">
        <v>636</v>
      </c>
      <c r="U6170">
        <v>101</v>
      </c>
    </row>
    <row r="6171" spans="1:21" x14ac:dyDescent="0.3">
      <c r="A6171" s="25" t="s">
        <v>20</v>
      </c>
      <c r="B6171" s="21" t="s">
        <v>32</v>
      </c>
      <c r="C6171" s="24" t="s">
        <v>38</v>
      </c>
      <c r="D6171" s="22" t="s">
        <v>27</v>
      </c>
      <c r="E6171" t="s">
        <v>28</v>
      </c>
      <c r="F6171" s="25" t="s">
        <v>30</v>
      </c>
      <c r="G6171" s="25" t="s">
        <v>26</v>
      </c>
      <c r="H6171" s="25" t="s">
        <v>26</v>
      </c>
      <c r="I6171" s="25" t="s">
        <v>25</v>
      </c>
      <c r="J6171" s="21" t="s">
        <v>29</v>
      </c>
      <c r="K6171" s="26">
        <v>3.0839273929595898</v>
      </c>
      <c r="L6171" s="26">
        <v>0.77692961692810003</v>
      </c>
      <c r="N6171">
        <f>(Tabell1[[#This Row],[TP]]+Tabell1[[#This Row],[TN]])/(Tabell1[[#This Row],[TP]]+Tabell1[[#This Row],[TN]]+Tabell1[[#This Row],[FP]]+Tabell1[[#This Row],[FN]])</f>
        <v>0.64971482889733845</v>
      </c>
      <c r="O6171">
        <f>Tabell1[[#This Row],[TP]]/(Tabell1[[#This Row],[TP]]+Tabell1[[#This Row],[FP]])</f>
        <v>0.61172161172161177</v>
      </c>
      <c r="P6171">
        <f>Tabell1[[#This Row],[TP]]/(Tabell1[[#This Row],[TP]]+Tabell1[[#This Row],[FN]])</f>
        <v>0.90843155031731637</v>
      </c>
      <c r="Q6171">
        <f>2*(Tabell1[[#This Row],[Recall]] * Tabell1[[#This Row],[Precision]]) / (Tabell1[[#This Row],[Recall]] + Tabell1[[#This Row],[Precision]])</f>
        <v>0.73112002918642827</v>
      </c>
      <c r="R6171">
        <v>1002</v>
      </c>
      <c r="S6171">
        <v>365</v>
      </c>
      <c r="T6171">
        <v>636</v>
      </c>
      <c r="U6171">
        <v>101</v>
      </c>
    </row>
    <row r="6172" spans="1:21" x14ac:dyDescent="0.3">
      <c r="A6172" s="25" t="s">
        <v>20</v>
      </c>
      <c r="B6172" s="21" t="s">
        <v>32</v>
      </c>
      <c r="C6172" s="24" t="s">
        <v>38</v>
      </c>
      <c r="D6172" s="22" t="s">
        <v>27</v>
      </c>
      <c r="E6172" t="s">
        <v>28</v>
      </c>
      <c r="F6172" s="19" t="s">
        <v>21</v>
      </c>
      <c r="G6172" s="25" t="s">
        <v>26</v>
      </c>
      <c r="H6172" s="21" t="s">
        <v>29</v>
      </c>
      <c r="I6172" s="25" t="s">
        <v>25</v>
      </c>
      <c r="J6172" s="21" t="s">
        <v>29</v>
      </c>
      <c r="K6172" s="26">
        <v>1.8566040992736801</v>
      </c>
      <c r="L6172" s="26">
        <v>0.50066423416137695</v>
      </c>
      <c r="N6172">
        <f>(Tabell1[[#This Row],[TP]]+Tabell1[[#This Row],[TN]])/(Tabell1[[#This Row],[TP]]+Tabell1[[#This Row],[TN]]+Tabell1[[#This Row],[FP]]+Tabell1[[#This Row],[FN]])</f>
        <v>0.64971482889733845</v>
      </c>
      <c r="O6172">
        <f>Tabell1[[#This Row],[TP]]/(Tabell1[[#This Row],[TP]]+Tabell1[[#This Row],[FP]])</f>
        <v>0.61226993865030677</v>
      </c>
      <c r="P6172">
        <f>Tabell1[[#This Row],[TP]]/(Tabell1[[#This Row],[TP]]+Tabell1[[#This Row],[FN]])</f>
        <v>0.90480507706255664</v>
      </c>
      <c r="Q6172">
        <f>2*(Tabell1[[#This Row],[Recall]] * Tabell1[[#This Row],[Precision]]) / (Tabell1[[#This Row],[Recall]] + Tabell1[[#This Row],[Precision]])</f>
        <v>0.73033296743505305</v>
      </c>
      <c r="R6172">
        <v>998</v>
      </c>
      <c r="S6172">
        <v>369</v>
      </c>
      <c r="T6172">
        <v>632</v>
      </c>
      <c r="U6172">
        <v>105</v>
      </c>
    </row>
    <row r="6173" spans="1:21" x14ac:dyDescent="0.3">
      <c r="A6173" s="25" t="s">
        <v>20</v>
      </c>
      <c r="B6173" s="21" t="s">
        <v>32</v>
      </c>
      <c r="C6173" s="24" t="s">
        <v>38</v>
      </c>
      <c r="D6173" s="22" t="s">
        <v>27</v>
      </c>
      <c r="E6173" t="s">
        <v>28</v>
      </c>
      <c r="F6173" s="19" t="s">
        <v>21</v>
      </c>
      <c r="G6173" s="21" t="s">
        <v>29</v>
      </c>
      <c r="H6173" s="21" t="s">
        <v>29</v>
      </c>
      <c r="I6173" s="25" t="s">
        <v>25</v>
      </c>
      <c r="J6173" s="21" t="s">
        <v>29</v>
      </c>
      <c r="K6173" s="26">
        <v>1.8500633239746</v>
      </c>
      <c r="L6173" s="26">
        <v>0.49096417427062899</v>
      </c>
      <c r="N6173">
        <f>(Tabell1[[#This Row],[TP]]+Tabell1[[#This Row],[TN]])/(Tabell1[[#This Row],[TP]]+Tabell1[[#This Row],[TN]]+Tabell1[[#This Row],[FP]]+Tabell1[[#This Row],[FN]])</f>
        <v>0.64971482889733845</v>
      </c>
      <c r="O6173">
        <f>Tabell1[[#This Row],[TP]]/(Tabell1[[#This Row],[TP]]+Tabell1[[#This Row],[FP]])</f>
        <v>0.61226993865030677</v>
      </c>
      <c r="P6173">
        <f>Tabell1[[#This Row],[TP]]/(Tabell1[[#This Row],[TP]]+Tabell1[[#This Row],[FN]])</f>
        <v>0.90480507706255664</v>
      </c>
      <c r="Q6173">
        <f>2*(Tabell1[[#This Row],[Recall]] * Tabell1[[#This Row],[Precision]]) / (Tabell1[[#This Row],[Recall]] + Tabell1[[#This Row],[Precision]])</f>
        <v>0.73033296743505305</v>
      </c>
      <c r="R6173">
        <v>998</v>
      </c>
      <c r="S6173">
        <v>369</v>
      </c>
      <c r="T6173">
        <v>632</v>
      </c>
      <c r="U6173">
        <v>105</v>
      </c>
    </row>
    <row r="6174" spans="1:21" x14ac:dyDescent="0.3">
      <c r="A6174" s="21" t="s">
        <v>31</v>
      </c>
      <c r="B6174" s="25" t="s">
        <v>22</v>
      </c>
      <c r="C6174" s="23" t="s">
        <v>40</v>
      </c>
      <c r="D6174" s="22" t="s">
        <v>27</v>
      </c>
      <c r="E6174" t="s">
        <v>28</v>
      </c>
      <c r="F6174" s="19" t="s">
        <v>21</v>
      </c>
      <c r="G6174" s="21" t="s">
        <v>29</v>
      </c>
      <c r="H6174" s="21" t="s">
        <v>29</v>
      </c>
      <c r="I6174" s="25" t="s">
        <v>25</v>
      </c>
      <c r="J6174" s="21" t="s">
        <v>29</v>
      </c>
      <c r="K6174" s="26">
        <v>0.69540929794311501</v>
      </c>
      <c r="L6174" s="26">
        <v>5.4029703140258699E-2</v>
      </c>
      <c r="N6174">
        <f>(Tabell1[[#This Row],[TP]]+Tabell1[[#This Row],[TN]])/(Tabell1[[#This Row],[TP]]+Tabell1[[#This Row],[TN]]+Tabell1[[#This Row],[FP]]+Tabell1[[#This Row],[FN]])</f>
        <v>0.64971482889733845</v>
      </c>
      <c r="O6174">
        <f>Tabell1[[#This Row],[TP]]/(Tabell1[[#This Row],[TP]]+Tabell1[[#This Row],[FP]])</f>
        <v>0.64432176656151419</v>
      </c>
      <c r="P6174">
        <f>Tabell1[[#This Row],[TP]]/(Tabell1[[#This Row],[TP]]+Tabell1[[#This Row],[FN]])</f>
        <v>0.74070716228467814</v>
      </c>
      <c r="Q6174">
        <f>2*(Tabell1[[#This Row],[Recall]] * Tabell1[[#This Row],[Precision]]) / (Tabell1[[#This Row],[Recall]] + Tabell1[[#This Row],[Precision]])</f>
        <v>0.68916069169126948</v>
      </c>
      <c r="R6174">
        <v>817</v>
      </c>
      <c r="S6174">
        <v>550</v>
      </c>
      <c r="T6174">
        <v>451</v>
      </c>
      <c r="U6174">
        <v>286</v>
      </c>
    </row>
    <row r="6175" spans="1:21" x14ac:dyDescent="0.3">
      <c r="A6175" s="21" t="s">
        <v>31</v>
      </c>
      <c r="B6175" s="23" t="s">
        <v>33</v>
      </c>
      <c r="C6175" s="24" t="s">
        <v>38</v>
      </c>
      <c r="D6175" s="22" t="s">
        <v>27</v>
      </c>
      <c r="E6175" t="s">
        <v>28</v>
      </c>
      <c r="F6175" s="25" t="s">
        <v>30</v>
      </c>
      <c r="G6175" s="25" t="s">
        <v>26</v>
      </c>
      <c r="H6175" s="25" t="s">
        <v>26</v>
      </c>
      <c r="I6175" s="25" t="s">
        <v>25</v>
      </c>
      <c r="J6175" s="21" t="s">
        <v>29</v>
      </c>
      <c r="K6175" s="26">
        <v>47.768323898315401</v>
      </c>
      <c r="L6175" s="26">
        <v>0.297879219055175</v>
      </c>
      <c r="N6175">
        <f>(Tabell1[[#This Row],[TP]]+Tabell1[[#This Row],[TN]])/(Tabell1[[#This Row],[TP]]+Tabell1[[#This Row],[TN]]+Tabell1[[#This Row],[FP]]+Tabell1[[#This Row],[FN]])</f>
        <v>0.64923954372623571</v>
      </c>
      <c r="O6175">
        <f>Tabell1[[#This Row],[TP]]/(Tabell1[[#This Row],[TP]]+Tabell1[[#This Row],[FP]])</f>
        <v>0.60506620610247552</v>
      </c>
      <c r="P6175">
        <f>Tabell1[[#This Row],[TP]]/(Tabell1[[#This Row],[TP]]+Tabell1[[#This Row],[FN]])</f>
        <v>0.95285584768812326</v>
      </c>
      <c r="Q6175">
        <f>2*(Tabell1[[#This Row],[Recall]] * Tabell1[[#This Row],[Precision]]) / (Tabell1[[#This Row],[Recall]] + Tabell1[[#This Row],[Precision]])</f>
        <v>0.74014084507042255</v>
      </c>
      <c r="R6175">
        <v>1051</v>
      </c>
      <c r="S6175">
        <v>315</v>
      </c>
      <c r="T6175">
        <v>686</v>
      </c>
      <c r="U6175">
        <v>52</v>
      </c>
    </row>
    <row r="6176" spans="1:21" x14ac:dyDescent="0.3">
      <c r="A6176" s="25" t="s">
        <v>20</v>
      </c>
      <c r="B6176" s="25" t="s">
        <v>22</v>
      </c>
      <c r="C6176" s="24" t="s">
        <v>38</v>
      </c>
      <c r="D6176" s="22" t="s">
        <v>27</v>
      </c>
      <c r="E6176" t="s">
        <v>28</v>
      </c>
      <c r="F6176" s="19" t="s">
        <v>21</v>
      </c>
      <c r="G6176" s="25" t="s">
        <v>26</v>
      </c>
      <c r="H6176" s="21" t="s">
        <v>29</v>
      </c>
      <c r="I6176" s="21"/>
      <c r="J6176" s="21" t="s">
        <v>29</v>
      </c>
      <c r="K6176" s="26">
        <v>2.8844201564788801</v>
      </c>
      <c r="L6176" s="26">
        <v>0.60438752174377397</v>
      </c>
      <c r="N6176">
        <f>(Tabell1[[#This Row],[TP]]+Tabell1[[#This Row],[TN]])/(Tabell1[[#This Row],[TP]]+Tabell1[[#This Row],[TN]]+Tabell1[[#This Row],[FP]]+Tabell1[[#This Row],[FN]])</f>
        <v>0.64923954372623571</v>
      </c>
      <c r="O6176">
        <f>Tabell1[[#This Row],[TP]]/(Tabell1[[#This Row],[TP]]+Tabell1[[#This Row],[FP]])</f>
        <v>0.6151419558359621</v>
      </c>
      <c r="P6176">
        <f>Tabell1[[#This Row],[TP]]/(Tabell1[[#This Row],[TP]]+Tabell1[[#This Row],[FN]])</f>
        <v>0.88395285584768812</v>
      </c>
      <c r="Q6176">
        <f>2*(Tabell1[[#This Row],[Recall]] * Tabell1[[#This Row],[Precision]]) / (Tabell1[[#This Row],[Recall]] + Tabell1[[#This Row],[Precision]])</f>
        <v>0.72544642857142849</v>
      </c>
      <c r="R6176">
        <v>975</v>
      </c>
      <c r="S6176">
        <v>391</v>
      </c>
      <c r="T6176">
        <v>610</v>
      </c>
      <c r="U6176">
        <v>128</v>
      </c>
    </row>
    <row r="6177" spans="1:21" x14ac:dyDescent="0.3">
      <c r="A6177" s="25" t="s">
        <v>20</v>
      </c>
      <c r="B6177" s="21" t="s">
        <v>32</v>
      </c>
      <c r="C6177" s="24" t="s">
        <v>38</v>
      </c>
      <c r="D6177" s="22" t="s">
        <v>27</v>
      </c>
      <c r="E6177" t="s">
        <v>28</v>
      </c>
      <c r="F6177" s="19" t="s">
        <v>21</v>
      </c>
      <c r="G6177" s="21" t="s">
        <v>29</v>
      </c>
      <c r="H6177" s="25" t="s">
        <v>26</v>
      </c>
      <c r="I6177" s="25" t="s">
        <v>25</v>
      </c>
      <c r="J6177" s="25" t="s">
        <v>26</v>
      </c>
      <c r="K6177" s="26">
        <v>1.5214486122131301</v>
      </c>
      <c r="L6177" s="26">
        <v>0.24238348007202101</v>
      </c>
      <c r="N6177">
        <f>(Tabell1[[#This Row],[TP]]+Tabell1[[#This Row],[TN]])/(Tabell1[[#This Row],[TP]]+Tabell1[[#This Row],[TN]]+Tabell1[[#This Row],[FP]]+Tabell1[[#This Row],[FN]])</f>
        <v>0.64923954372623571</v>
      </c>
      <c r="O6177">
        <f>Tabell1[[#This Row],[TP]]/(Tabell1[[#This Row],[TP]]+Tabell1[[#This Row],[FP]])</f>
        <v>0.64849471114727419</v>
      </c>
      <c r="P6177">
        <f>Tabell1[[#This Row],[TP]]/(Tabell1[[#This Row],[TP]]+Tabell1[[#This Row],[FN]])</f>
        <v>0.72257479601087937</v>
      </c>
      <c r="Q6177">
        <f>2*(Tabell1[[#This Row],[Recall]] * Tabell1[[#This Row],[Precision]]) / (Tabell1[[#This Row],[Recall]] + Tabell1[[#This Row],[Precision]])</f>
        <v>0.68353344768439106</v>
      </c>
      <c r="R6177">
        <v>797</v>
      </c>
      <c r="S6177">
        <v>569</v>
      </c>
      <c r="T6177">
        <v>432</v>
      </c>
      <c r="U6177">
        <v>306</v>
      </c>
    </row>
    <row r="6178" spans="1:21" x14ac:dyDescent="0.3">
      <c r="A6178" s="25" t="s">
        <v>20</v>
      </c>
      <c r="B6178" s="21" t="s">
        <v>32</v>
      </c>
      <c r="C6178" s="25" t="s">
        <v>36</v>
      </c>
      <c r="D6178" s="22" t="s">
        <v>27</v>
      </c>
      <c r="E6178" t="s">
        <v>28</v>
      </c>
      <c r="F6178" s="25" t="s">
        <v>30</v>
      </c>
      <c r="G6178" s="25" t="s">
        <v>26</v>
      </c>
      <c r="H6178" s="21" t="s">
        <v>29</v>
      </c>
      <c r="I6178" s="25" t="s">
        <v>25</v>
      </c>
      <c r="J6178" s="25" t="s">
        <v>26</v>
      </c>
      <c r="K6178" s="26">
        <v>1.7880215644836399</v>
      </c>
      <c r="L6178" s="26">
        <v>0.39447069168090798</v>
      </c>
      <c r="N6178">
        <f>(Tabell1[[#This Row],[TP]]+Tabell1[[#This Row],[TN]])/(Tabell1[[#This Row],[TP]]+Tabell1[[#This Row],[TN]]+Tabell1[[#This Row],[FP]]+Tabell1[[#This Row],[FN]])</f>
        <v>0.64876425855513309</v>
      </c>
      <c r="O6178">
        <f>Tabell1[[#This Row],[TP]]/(Tabell1[[#This Row],[TP]]+Tabell1[[#This Row],[FP]])</f>
        <v>0.61030303030303035</v>
      </c>
      <c r="P6178">
        <f>Tabell1[[#This Row],[TP]]/(Tabell1[[#This Row],[TP]]+Tabell1[[#This Row],[FN]])</f>
        <v>0.91296464188576609</v>
      </c>
      <c r="Q6178">
        <f>2*(Tabell1[[#This Row],[Recall]] * Tabell1[[#This Row],[Precision]]) / (Tabell1[[#This Row],[Recall]] + Tabell1[[#This Row],[Precision]])</f>
        <v>0.73156556483835822</v>
      </c>
      <c r="R6178">
        <v>1007</v>
      </c>
      <c r="S6178">
        <v>358</v>
      </c>
      <c r="T6178">
        <v>643</v>
      </c>
      <c r="U6178">
        <v>96</v>
      </c>
    </row>
    <row r="6179" spans="1:21" x14ac:dyDescent="0.3">
      <c r="A6179" s="25" t="s">
        <v>20</v>
      </c>
      <c r="B6179" s="21" t="s">
        <v>32</v>
      </c>
      <c r="C6179" s="25" t="s">
        <v>36</v>
      </c>
      <c r="D6179" s="22" t="s">
        <v>27</v>
      </c>
      <c r="E6179" t="s">
        <v>28</v>
      </c>
      <c r="F6179" s="25" t="s">
        <v>30</v>
      </c>
      <c r="G6179" s="21" t="s">
        <v>29</v>
      </c>
      <c r="H6179" s="21" t="s">
        <v>29</v>
      </c>
      <c r="I6179" s="25" t="s">
        <v>25</v>
      </c>
      <c r="J6179" s="25" t="s">
        <v>26</v>
      </c>
      <c r="K6179" s="26">
        <v>1.7782871723175</v>
      </c>
      <c r="L6179" s="26">
        <v>0.39395880699157698</v>
      </c>
      <c r="N6179">
        <f>(Tabell1[[#This Row],[TP]]+Tabell1[[#This Row],[TN]])/(Tabell1[[#This Row],[TP]]+Tabell1[[#This Row],[TN]]+Tabell1[[#This Row],[FP]]+Tabell1[[#This Row],[FN]])</f>
        <v>0.64876425855513309</v>
      </c>
      <c r="O6179">
        <f>Tabell1[[#This Row],[TP]]/(Tabell1[[#This Row],[TP]]+Tabell1[[#This Row],[FP]])</f>
        <v>0.61030303030303035</v>
      </c>
      <c r="P6179">
        <f>Tabell1[[#This Row],[TP]]/(Tabell1[[#This Row],[TP]]+Tabell1[[#This Row],[FN]])</f>
        <v>0.91296464188576609</v>
      </c>
      <c r="Q6179">
        <f>2*(Tabell1[[#This Row],[Recall]] * Tabell1[[#This Row],[Precision]]) / (Tabell1[[#This Row],[Recall]] + Tabell1[[#This Row],[Precision]])</f>
        <v>0.73156556483835822</v>
      </c>
      <c r="R6179">
        <v>1007</v>
      </c>
      <c r="S6179">
        <v>358</v>
      </c>
      <c r="T6179">
        <v>643</v>
      </c>
      <c r="U6179">
        <v>96</v>
      </c>
    </row>
    <row r="6180" spans="1:21" x14ac:dyDescent="0.3">
      <c r="A6180" s="25" t="s">
        <v>20</v>
      </c>
      <c r="B6180" s="23" t="s">
        <v>33</v>
      </c>
      <c r="C6180" s="24" t="s">
        <v>38</v>
      </c>
      <c r="D6180" s="22" t="s">
        <v>27</v>
      </c>
      <c r="E6180" t="s">
        <v>28</v>
      </c>
      <c r="F6180" s="19" t="s">
        <v>21</v>
      </c>
      <c r="G6180" s="25" t="s">
        <v>26</v>
      </c>
      <c r="H6180" s="25" t="s">
        <v>26</v>
      </c>
      <c r="I6180" s="21"/>
      <c r="J6180" s="25" t="s">
        <v>26</v>
      </c>
      <c r="K6180" s="26">
        <v>2.0819883346557599</v>
      </c>
      <c r="L6180" s="26">
        <v>0.48670220375061002</v>
      </c>
      <c r="N6180">
        <f>(Tabell1[[#This Row],[TP]]+Tabell1[[#This Row],[TN]])/(Tabell1[[#This Row],[TP]]+Tabell1[[#This Row],[TN]]+Tabell1[[#This Row],[FP]]+Tabell1[[#This Row],[FN]])</f>
        <v>0.64876425855513309</v>
      </c>
      <c r="O6180">
        <f>Tabell1[[#This Row],[TP]]/(Tabell1[[#This Row],[TP]]+Tabell1[[#This Row],[FP]])</f>
        <v>0.62603878116343492</v>
      </c>
      <c r="P6180">
        <f>Tabell1[[#This Row],[TP]]/(Tabell1[[#This Row],[TP]]+Tabell1[[#This Row],[FN]])</f>
        <v>0.8195829555757026</v>
      </c>
      <c r="Q6180">
        <f>2*(Tabell1[[#This Row],[Recall]] * Tabell1[[#This Row],[Precision]]) / (Tabell1[[#This Row],[Recall]] + Tabell1[[#This Row],[Precision]])</f>
        <v>0.70985473105614449</v>
      </c>
      <c r="R6180">
        <v>904</v>
      </c>
      <c r="S6180">
        <v>461</v>
      </c>
      <c r="T6180">
        <v>540</v>
      </c>
      <c r="U6180">
        <v>199</v>
      </c>
    </row>
    <row r="6181" spans="1:21" x14ac:dyDescent="0.3">
      <c r="A6181" s="25" t="s">
        <v>20</v>
      </c>
      <c r="B6181" s="25" t="s">
        <v>22</v>
      </c>
      <c r="C6181" s="24" t="s">
        <v>38</v>
      </c>
      <c r="D6181" s="22" t="s">
        <v>27</v>
      </c>
      <c r="E6181" t="s">
        <v>28</v>
      </c>
      <c r="F6181" s="25" t="s">
        <v>30</v>
      </c>
      <c r="G6181" s="21" t="s">
        <v>29</v>
      </c>
      <c r="H6181" s="21" t="s">
        <v>29</v>
      </c>
      <c r="I6181" s="21"/>
      <c r="J6181" s="25" t="s">
        <v>26</v>
      </c>
      <c r="K6181" s="26">
        <v>5.1573624610900799</v>
      </c>
      <c r="L6181" s="26">
        <v>0.89561462402343694</v>
      </c>
      <c r="N6181">
        <f>(Tabell1[[#This Row],[TP]]+Tabell1[[#This Row],[TN]])/(Tabell1[[#This Row],[TP]]+Tabell1[[#This Row],[TN]]+Tabell1[[#This Row],[FP]]+Tabell1[[#This Row],[FN]])</f>
        <v>0.64828897338403046</v>
      </c>
      <c r="O6181">
        <f>Tabell1[[#This Row],[TP]]/(Tabell1[[#This Row],[TP]]+Tabell1[[#This Row],[FP]])</f>
        <v>0.61280298321939097</v>
      </c>
      <c r="P6181">
        <f>Tabell1[[#This Row],[TP]]/(Tabell1[[#This Row],[TP]]+Tabell1[[#This Row],[FN]])</f>
        <v>0.89392565729827744</v>
      </c>
      <c r="Q6181">
        <f>2*(Tabell1[[#This Row],[Recall]] * Tabell1[[#This Row],[Precision]]) / (Tabell1[[#This Row],[Recall]] + Tabell1[[#This Row],[Precision]])</f>
        <v>0.72713864306784659</v>
      </c>
      <c r="R6181">
        <v>986</v>
      </c>
      <c r="S6181">
        <v>378</v>
      </c>
      <c r="T6181">
        <v>623</v>
      </c>
      <c r="U6181">
        <v>117</v>
      </c>
    </row>
    <row r="6182" spans="1:21" x14ac:dyDescent="0.3">
      <c r="A6182" s="25" t="s">
        <v>20</v>
      </c>
      <c r="B6182" s="23" t="s">
        <v>33</v>
      </c>
      <c r="C6182" s="23" t="s">
        <v>40</v>
      </c>
      <c r="D6182" s="22" t="s">
        <v>27</v>
      </c>
      <c r="E6182" t="s">
        <v>28</v>
      </c>
      <c r="F6182" s="19" t="s">
        <v>21</v>
      </c>
      <c r="G6182" s="21" t="s">
        <v>29</v>
      </c>
      <c r="H6182" s="21" t="s">
        <v>29</v>
      </c>
      <c r="I6182" s="21"/>
      <c r="J6182" s="25" t="s">
        <v>26</v>
      </c>
      <c r="K6182" s="26">
        <v>2.7515051364898602</v>
      </c>
      <c r="L6182" s="26">
        <v>0.545795679092407</v>
      </c>
      <c r="N6182">
        <f>(Tabell1[[#This Row],[TP]]+Tabell1[[#This Row],[TN]])/(Tabell1[[#This Row],[TP]]+Tabell1[[#This Row],[TN]]+Tabell1[[#This Row],[FP]]+Tabell1[[#This Row],[FN]])</f>
        <v>0.64828897338403046</v>
      </c>
      <c r="O6182">
        <f>Tabell1[[#This Row],[TP]]/(Tabell1[[#This Row],[TP]]+Tabell1[[#This Row],[FP]])</f>
        <v>0.62474226804123711</v>
      </c>
      <c r="P6182">
        <f>Tabell1[[#This Row],[TP]]/(Tabell1[[#This Row],[TP]]+Tabell1[[#This Row],[FN]])</f>
        <v>0.82411604714415232</v>
      </c>
      <c r="Q6182">
        <f>2*(Tabell1[[#This Row],[Recall]] * Tabell1[[#This Row],[Precision]]) / (Tabell1[[#This Row],[Recall]] + Tabell1[[#This Row],[Precision]])</f>
        <v>0.71071149335418293</v>
      </c>
      <c r="R6182">
        <v>909</v>
      </c>
      <c r="S6182">
        <v>455</v>
      </c>
      <c r="T6182">
        <v>546</v>
      </c>
      <c r="U6182">
        <v>194</v>
      </c>
    </row>
    <row r="6183" spans="1:21" x14ac:dyDescent="0.3">
      <c r="A6183" s="25" t="s">
        <v>20</v>
      </c>
      <c r="B6183" s="21" t="s">
        <v>32</v>
      </c>
      <c r="C6183" s="23" t="s">
        <v>40</v>
      </c>
      <c r="D6183" s="22" t="s">
        <v>27</v>
      </c>
      <c r="E6183" t="s">
        <v>28</v>
      </c>
      <c r="F6183" s="19" t="s">
        <v>21</v>
      </c>
      <c r="G6183" s="25" t="s">
        <v>26</v>
      </c>
      <c r="H6183" s="21" t="s">
        <v>29</v>
      </c>
      <c r="I6183" s="21"/>
      <c r="J6183" s="25" t="s">
        <v>26</v>
      </c>
      <c r="K6183" s="26">
        <v>1.77294254302978</v>
      </c>
      <c r="L6183" s="26">
        <v>0.25137066841125399</v>
      </c>
      <c r="N6183">
        <f>(Tabell1[[#This Row],[TP]]+Tabell1[[#This Row],[TN]])/(Tabell1[[#This Row],[TP]]+Tabell1[[#This Row],[TN]]+Tabell1[[#This Row],[FP]]+Tabell1[[#This Row],[FN]])</f>
        <v>0.64828897338403046</v>
      </c>
      <c r="O6183">
        <f>Tabell1[[#This Row],[TP]]/(Tabell1[[#This Row],[TP]]+Tabell1[[#This Row],[FP]])</f>
        <v>0.63238512035010941</v>
      </c>
      <c r="P6183">
        <f>Tabell1[[#This Row],[TP]]/(Tabell1[[#This Row],[TP]]+Tabell1[[#This Row],[FN]])</f>
        <v>0.78603807796917502</v>
      </c>
      <c r="Q6183">
        <f>2*(Tabell1[[#This Row],[Recall]] * Tabell1[[#This Row],[Precision]]) / (Tabell1[[#This Row],[Recall]] + Tabell1[[#This Row],[Precision]])</f>
        <v>0.70088924818108334</v>
      </c>
      <c r="R6183">
        <v>867</v>
      </c>
      <c r="S6183">
        <v>497</v>
      </c>
      <c r="T6183">
        <v>504</v>
      </c>
      <c r="U6183">
        <v>236</v>
      </c>
    </row>
    <row r="6184" spans="1:21" x14ac:dyDescent="0.3">
      <c r="A6184" s="21" t="s">
        <v>31</v>
      </c>
      <c r="B6184" s="23" t="s">
        <v>33</v>
      </c>
      <c r="C6184" s="23" t="s">
        <v>40</v>
      </c>
      <c r="D6184" s="22" t="s">
        <v>27</v>
      </c>
      <c r="E6184" t="s">
        <v>28</v>
      </c>
      <c r="F6184" s="19" t="s">
        <v>21</v>
      </c>
      <c r="G6184" s="21" t="s">
        <v>29</v>
      </c>
      <c r="H6184" s="21" t="s">
        <v>29</v>
      </c>
      <c r="I6184" s="25" t="s">
        <v>25</v>
      </c>
      <c r="J6184" s="21" t="s">
        <v>29</v>
      </c>
      <c r="K6184" s="26">
        <v>79.867223024368201</v>
      </c>
      <c r="L6184" s="26">
        <v>0.32113909721374501</v>
      </c>
      <c r="N6184">
        <f>(Tabell1[[#This Row],[TP]]+Tabell1[[#This Row],[TN]])/(Tabell1[[#This Row],[TP]]+Tabell1[[#This Row],[TN]]+Tabell1[[#This Row],[FP]]+Tabell1[[#This Row],[FN]])</f>
        <v>0.64828897338403046</v>
      </c>
      <c r="O6184">
        <f>Tabell1[[#This Row],[TP]]/(Tabell1[[#This Row],[TP]]+Tabell1[[#This Row],[FP]])</f>
        <v>0.63414634146341464</v>
      </c>
      <c r="P6184">
        <f>Tabell1[[#This Row],[TP]]/(Tabell1[[#This Row],[TP]]+Tabell1[[#This Row],[FN]])</f>
        <v>0.77787851314596557</v>
      </c>
      <c r="Q6184">
        <f>2*(Tabell1[[#This Row],[Recall]] * Tabell1[[#This Row],[Precision]]) / (Tabell1[[#This Row],[Recall]] + Tabell1[[#This Row],[Precision]])</f>
        <v>0.69869706840390877</v>
      </c>
      <c r="R6184">
        <v>858</v>
      </c>
      <c r="S6184">
        <v>506</v>
      </c>
      <c r="T6184">
        <v>495</v>
      </c>
      <c r="U6184">
        <v>245</v>
      </c>
    </row>
    <row r="6185" spans="1:21" x14ac:dyDescent="0.3">
      <c r="A6185" s="25" t="s">
        <v>20</v>
      </c>
      <c r="B6185" s="21" t="s">
        <v>32</v>
      </c>
      <c r="C6185" s="24" t="s">
        <v>38</v>
      </c>
      <c r="D6185" s="22" t="s">
        <v>27</v>
      </c>
      <c r="E6185" t="s">
        <v>28</v>
      </c>
      <c r="F6185" s="19" t="s">
        <v>21</v>
      </c>
      <c r="G6185" s="25" t="s">
        <v>26</v>
      </c>
      <c r="H6185" s="25" t="s">
        <v>26</v>
      </c>
      <c r="I6185" s="25" t="s">
        <v>25</v>
      </c>
      <c r="J6185" s="25" t="s">
        <v>26</v>
      </c>
      <c r="K6185" s="26">
        <v>1.5901577472686701</v>
      </c>
      <c r="L6185" s="26">
        <v>0.24135565757751401</v>
      </c>
      <c r="N6185">
        <f>(Tabell1[[#This Row],[TP]]+Tabell1[[#This Row],[TN]])/(Tabell1[[#This Row],[TP]]+Tabell1[[#This Row],[TN]]+Tabell1[[#This Row],[FP]]+Tabell1[[#This Row],[FN]])</f>
        <v>0.64828897338403046</v>
      </c>
      <c r="O6185">
        <f>Tabell1[[#This Row],[TP]]/(Tabell1[[#This Row],[TP]]+Tabell1[[#This Row],[FP]])</f>
        <v>0.64744110479285133</v>
      </c>
      <c r="P6185">
        <f>Tabell1[[#This Row],[TP]]/(Tabell1[[#This Row],[TP]]+Tabell1[[#This Row],[FN]])</f>
        <v>0.72257479601087937</v>
      </c>
      <c r="Q6185">
        <f>2*(Tabell1[[#This Row],[Recall]] * Tabell1[[#This Row],[Precision]]) / (Tabell1[[#This Row],[Recall]] + Tabell1[[#This Row],[Precision]])</f>
        <v>0.68294772922022273</v>
      </c>
      <c r="R6185">
        <v>797</v>
      </c>
      <c r="S6185">
        <v>567</v>
      </c>
      <c r="T6185">
        <v>434</v>
      </c>
      <c r="U6185">
        <v>306</v>
      </c>
    </row>
    <row r="6186" spans="1:21" x14ac:dyDescent="0.3">
      <c r="A6186" s="21" t="s">
        <v>31</v>
      </c>
      <c r="B6186" s="25" t="s">
        <v>22</v>
      </c>
      <c r="C6186" s="24" t="s">
        <v>38</v>
      </c>
      <c r="D6186" s="22" t="s">
        <v>27</v>
      </c>
      <c r="E6186" t="s">
        <v>28</v>
      </c>
      <c r="F6186" s="19" t="s">
        <v>21</v>
      </c>
      <c r="G6186" s="21" t="s">
        <v>29</v>
      </c>
      <c r="H6186" s="21" t="s">
        <v>29</v>
      </c>
      <c r="I6186" s="25" t="s">
        <v>25</v>
      </c>
      <c r="J6186" s="21" t="s">
        <v>29</v>
      </c>
      <c r="K6186" s="26">
        <v>0.79513502120971602</v>
      </c>
      <c r="L6186" s="26">
        <v>4.3169021606445299E-2</v>
      </c>
      <c r="N6186">
        <f>(Tabell1[[#This Row],[TP]]+Tabell1[[#This Row],[TN]])/(Tabell1[[#This Row],[TP]]+Tabell1[[#This Row],[TN]]+Tabell1[[#This Row],[FP]]+Tabell1[[#This Row],[FN]])</f>
        <v>0.64781368821292773</v>
      </c>
      <c r="O6186">
        <f>Tabell1[[#This Row],[TP]]/(Tabell1[[#This Row],[TP]]+Tabell1[[#This Row],[FP]])</f>
        <v>0.60799522673031026</v>
      </c>
      <c r="P6186">
        <f>Tabell1[[#This Row],[TP]]/(Tabell1[[#This Row],[TP]]+Tabell1[[#This Row],[FN]])</f>
        <v>0.92384406165004529</v>
      </c>
      <c r="Q6186">
        <f>2*(Tabell1[[#This Row],[Recall]] * Tabell1[[#This Row],[Precision]]) / (Tabell1[[#This Row],[Recall]] + Tabell1[[#This Row],[Precision]])</f>
        <v>0.7333573227779776</v>
      </c>
      <c r="R6186">
        <v>1019</v>
      </c>
      <c r="S6186">
        <v>344</v>
      </c>
      <c r="T6186">
        <v>657</v>
      </c>
      <c r="U6186">
        <v>84</v>
      </c>
    </row>
    <row r="6187" spans="1:21" x14ac:dyDescent="0.3">
      <c r="A6187" s="25" t="s">
        <v>20</v>
      </c>
      <c r="B6187" s="21" t="s">
        <v>32</v>
      </c>
      <c r="C6187" s="24" t="s">
        <v>38</v>
      </c>
      <c r="D6187" s="22" t="s">
        <v>27</v>
      </c>
      <c r="E6187" t="s">
        <v>28</v>
      </c>
      <c r="F6187" s="19" t="s">
        <v>21</v>
      </c>
      <c r="G6187" s="21" t="s">
        <v>29</v>
      </c>
      <c r="H6187" s="21" t="s">
        <v>29</v>
      </c>
      <c r="I6187" s="21"/>
      <c r="J6187" s="21" t="s">
        <v>29</v>
      </c>
      <c r="K6187" s="26">
        <v>2.06347203254699</v>
      </c>
      <c r="L6187" s="26">
        <v>0.55913019180297796</v>
      </c>
      <c r="N6187">
        <f>(Tabell1[[#This Row],[TP]]+Tabell1[[#This Row],[TN]])/(Tabell1[[#This Row],[TP]]+Tabell1[[#This Row],[TN]]+Tabell1[[#This Row],[FP]]+Tabell1[[#This Row],[FN]])</f>
        <v>0.64781368821292773</v>
      </c>
      <c r="O6187">
        <f>Tabell1[[#This Row],[TP]]/(Tabell1[[#This Row],[TP]]+Tabell1[[#This Row],[FP]])</f>
        <v>0.60851318944844124</v>
      </c>
      <c r="P6187">
        <f>Tabell1[[#This Row],[TP]]/(Tabell1[[#This Row],[TP]]+Tabell1[[#This Row],[FN]])</f>
        <v>0.92021758839528556</v>
      </c>
      <c r="Q6187">
        <f>2*(Tabell1[[#This Row],[Recall]] * Tabell1[[#This Row],[Precision]]) / (Tabell1[[#This Row],[Recall]] + Tabell1[[#This Row],[Precision]])</f>
        <v>0.73258751353302065</v>
      </c>
      <c r="R6187">
        <v>1015</v>
      </c>
      <c r="S6187">
        <v>348</v>
      </c>
      <c r="T6187">
        <v>653</v>
      </c>
      <c r="U6187">
        <v>88</v>
      </c>
    </row>
    <row r="6188" spans="1:21" x14ac:dyDescent="0.3">
      <c r="A6188" s="25" t="s">
        <v>20</v>
      </c>
      <c r="B6188" s="21" t="s">
        <v>32</v>
      </c>
      <c r="C6188" s="24" t="s">
        <v>38</v>
      </c>
      <c r="D6188" s="22" t="s">
        <v>27</v>
      </c>
      <c r="E6188" t="s">
        <v>28</v>
      </c>
      <c r="F6188" s="19" t="s">
        <v>21</v>
      </c>
      <c r="G6188" s="25" t="s">
        <v>26</v>
      </c>
      <c r="H6188" s="21" t="s">
        <v>29</v>
      </c>
      <c r="I6188" s="21"/>
      <c r="J6188" s="21" t="s">
        <v>29</v>
      </c>
      <c r="K6188" s="26">
        <v>2.0214397907257</v>
      </c>
      <c r="L6188" s="26">
        <v>0.54950356483459395</v>
      </c>
      <c r="N6188">
        <f>(Tabell1[[#This Row],[TP]]+Tabell1[[#This Row],[TN]])/(Tabell1[[#This Row],[TP]]+Tabell1[[#This Row],[TN]]+Tabell1[[#This Row],[FP]]+Tabell1[[#This Row],[FN]])</f>
        <v>0.64781368821292773</v>
      </c>
      <c r="O6188">
        <f>Tabell1[[#This Row],[TP]]/(Tabell1[[#This Row],[TP]]+Tabell1[[#This Row],[FP]])</f>
        <v>0.60851318944844124</v>
      </c>
      <c r="P6188">
        <f>Tabell1[[#This Row],[TP]]/(Tabell1[[#This Row],[TP]]+Tabell1[[#This Row],[FN]])</f>
        <v>0.92021758839528556</v>
      </c>
      <c r="Q6188">
        <f>2*(Tabell1[[#This Row],[Recall]] * Tabell1[[#This Row],[Precision]]) / (Tabell1[[#This Row],[Recall]] + Tabell1[[#This Row],[Precision]])</f>
        <v>0.73258751353302065</v>
      </c>
      <c r="R6188">
        <v>1015</v>
      </c>
      <c r="S6188">
        <v>348</v>
      </c>
      <c r="T6188">
        <v>653</v>
      </c>
      <c r="U6188">
        <v>88</v>
      </c>
    </row>
    <row r="6189" spans="1:21" x14ac:dyDescent="0.3">
      <c r="A6189" s="25" t="s">
        <v>20</v>
      </c>
      <c r="B6189" s="21" t="s">
        <v>32</v>
      </c>
      <c r="C6189" s="23" t="s">
        <v>40</v>
      </c>
      <c r="D6189" s="22" t="s">
        <v>27</v>
      </c>
      <c r="E6189" t="s">
        <v>28</v>
      </c>
      <c r="F6189" s="19" t="s">
        <v>21</v>
      </c>
      <c r="G6189" s="21" t="s">
        <v>29</v>
      </c>
      <c r="H6189" s="21" t="s">
        <v>29</v>
      </c>
      <c r="I6189" s="21"/>
      <c r="J6189" s="25" t="s">
        <v>26</v>
      </c>
      <c r="K6189" s="26">
        <v>2.3122503757476802</v>
      </c>
      <c r="L6189" s="26">
        <v>0.31213426589965798</v>
      </c>
      <c r="N6189">
        <f>(Tabell1[[#This Row],[TP]]+Tabell1[[#This Row],[TN]])/(Tabell1[[#This Row],[TP]]+Tabell1[[#This Row],[TN]]+Tabell1[[#This Row],[FP]]+Tabell1[[#This Row],[FN]])</f>
        <v>0.64781368821292773</v>
      </c>
      <c r="O6189">
        <f>Tabell1[[#This Row],[TP]]/(Tabell1[[#This Row],[TP]]+Tabell1[[#This Row],[FP]])</f>
        <v>0.63269794721407624</v>
      </c>
      <c r="P6189">
        <f>Tabell1[[#This Row],[TP]]/(Tabell1[[#This Row],[TP]]+Tabell1[[#This Row],[FN]])</f>
        <v>0.78241160471441518</v>
      </c>
      <c r="Q6189">
        <f>2*(Tabell1[[#This Row],[Recall]] * Tabell1[[#This Row],[Precision]]) / (Tabell1[[#This Row],[Recall]] + Tabell1[[#This Row],[Precision]])</f>
        <v>0.69963518443453576</v>
      </c>
      <c r="R6189">
        <v>863</v>
      </c>
      <c r="S6189">
        <v>500</v>
      </c>
      <c r="T6189">
        <v>501</v>
      </c>
      <c r="U6189">
        <v>240</v>
      </c>
    </row>
    <row r="6190" spans="1:21" x14ac:dyDescent="0.3">
      <c r="A6190" s="21" t="s">
        <v>31</v>
      </c>
      <c r="B6190" s="23" t="s">
        <v>33</v>
      </c>
      <c r="C6190" s="24" t="s">
        <v>38</v>
      </c>
      <c r="D6190" s="22" t="s">
        <v>27</v>
      </c>
      <c r="E6190" t="s">
        <v>28</v>
      </c>
      <c r="F6190" s="19" t="s">
        <v>21</v>
      </c>
      <c r="G6190" s="25" t="s">
        <v>26</v>
      </c>
      <c r="H6190" s="25" t="s">
        <v>26</v>
      </c>
      <c r="I6190" s="25" t="s">
        <v>25</v>
      </c>
      <c r="J6190" s="21" t="s">
        <v>29</v>
      </c>
      <c r="K6190" s="26">
        <v>72.6541521549224</v>
      </c>
      <c r="L6190" s="26">
        <v>0.26642465591430597</v>
      </c>
      <c r="N6190">
        <f>(Tabell1[[#This Row],[TP]]+Tabell1[[#This Row],[TN]])/(Tabell1[[#This Row],[TP]]+Tabell1[[#This Row],[TN]]+Tabell1[[#This Row],[FP]]+Tabell1[[#This Row],[FN]])</f>
        <v>0.64733840304182511</v>
      </c>
      <c r="O6190">
        <f>Tabell1[[#This Row],[TP]]/(Tabell1[[#This Row],[TP]]+Tabell1[[#This Row],[FP]])</f>
        <v>0.60789001793185893</v>
      </c>
      <c r="P6190">
        <f>Tabell1[[#This Row],[TP]]/(Tabell1[[#This Row],[TP]]+Tabell1[[#This Row],[FN]])</f>
        <v>0.92203082502266542</v>
      </c>
      <c r="Q6190">
        <f>2*(Tabell1[[#This Row],[Recall]] * Tabell1[[#This Row],[Precision]]) / (Tabell1[[#This Row],[Recall]] + Tabell1[[#This Row],[Precision]])</f>
        <v>0.73270893371757928</v>
      </c>
      <c r="R6190">
        <v>1017</v>
      </c>
      <c r="S6190">
        <v>345</v>
      </c>
      <c r="T6190">
        <v>656</v>
      </c>
      <c r="U6190">
        <v>86</v>
      </c>
    </row>
    <row r="6191" spans="1:21" x14ac:dyDescent="0.3">
      <c r="A6191" s="21" t="s">
        <v>31</v>
      </c>
      <c r="B6191" s="23" t="s">
        <v>33</v>
      </c>
      <c r="C6191" s="23" t="s">
        <v>40</v>
      </c>
      <c r="D6191" s="22" t="s">
        <v>27</v>
      </c>
      <c r="E6191" t="s">
        <v>28</v>
      </c>
      <c r="F6191" s="25" t="s">
        <v>30</v>
      </c>
      <c r="G6191" s="21" t="s">
        <v>29</v>
      </c>
      <c r="H6191" s="25" t="s">
        <v>26</v>
      </c>
      <c r="I6191" s="25" t="s">
        <v>25</v>
      </c>
      <c r="J6191" s="21" t="s">
        <v>29</v>
      </c>
      <c r="K6191" s="26">
        <v>47.375099182128899</v>
      </c>
      <c r="L6191" s="26">
        <v>0.298105478286743</v>
      </c>
      <c r="N6191">
        <f>(Tabell1[[#This Row],[TP]]+Tabell1[[#This Row],[TN]])/(Tabell1[[#This Row],[TP]]+Tabell1[[#This Row],[TN]]+Tabell1[[#This Row],[FP]]+Tabell1[[#This Row],[FN]])</f>
        <v>0.64733840304182511</v>
      </c>
      <c r="O6191">
        <f>Tabell1[[#This Row],[TP]]/(Tabell1[[#This Row],[TP]]+Tabell1[[#This Row],[FP]])</f>
        <v>0.61359345500314666</v>
      </c>
      <c r="P6191">
        <f>Tabell1[[#This Row],[TP]]/(Tabell1[[#This Row],[TP]]+Tabell1[[#This Row],[FN]])</f>
        <v>0.88395285584768812</v>
      </c>
      <c r="Q6191">
        <f>2*(Tabell1[[#This Row],[Recall]] * Tabell1[[#This Row],[Precision]]) / (Tabell1[[#This Row],[Recall]] + Tabell1[[#This Row],[Precision]])</f>
        <v>0.72436849925705793</v>
      </c>
      <c r="R6191">
        <v>975</v>
      </c>
      <c r="S6191">
        <v>387</v>
      </c>
      <c r="T6191">
        <v>614</v>
      </c>
      <c r="U6191">
        <v>128</v>
      </c>
    </row>
    <row r="6192" spans="1:21" x14ac:dyDescent="0.3">
      <c r="A6192" s="25" t="s">
        <v>20</v>
      </c>
      <c r="B6192" s="23" t="s">
        <v>33</v>
      </c>
      <c r="C6192" s="24" t="s">
        <v>38</v>
      </c>
      <c r="D6192" s="22" t="s">
        <v>27</v>
      </c>
      <c r="E6192" t="s">
        <v>28</v>
      </c>
      <c r="F6192" s="19" t="s">
        <v>21</v>
      </c>
      <c r="G6192" s="21" t="s">
        <v>29</v>
      </c>
      <c r="H6192" s="25" t="s">
        <v>26</v>
      </c>
      <c r="I6192" s="21"/>
      <c r="J6192" s="25" t="s">
        <v>26</v>
      </c>
      <c r="K6192" s="26">
        <v>2.1006155014038002</v>
      </c>
      <c r="L6192" s="26">
        <v>0.48570370674133301</v>
      </c>
      <c r="N6192">
        <f>(Tabell1[[#This Row],[TP]]+Tabell1[[#This Row],[TN]])/(Tabell1[[#This Row],[TP]]+Tabell1[[#This Row],[TN]]+Tabell1[[#This Row],[FP]]+Tabell1[[#This Row],[FN]])</f>
        <v>0.64733840304182511</v>
      </c>
      <c r="O6192">
        <f>Tabell1[[#This Row],[TP]]/(Tabell1[[#This Row],[TP]]+Tabell1[[#This Row],[FP]])</f>
        <v>0.62543432939541344</v>
      </c>
      <c r="P6192">
        <f>Tabell1[[#This Row],[TP]]/(Tabell1[[#This Row],[TP]]+Tabell1[[#This Row],[FN]])</f>
        <v>0.81595648232094287</v>
      </c>
      <c r="Q6192">
        <f>2*(Tabell1[[#This Row],[Recall]] * Tabell1[[#This Row],[Precision]]) / (Tabell1[[#This Row],[Recall]] + Tabell1[[#This Row],[Precision]])</f>
        <v>0.70810385523210062</v>
      </c>
      <c r="R6192">
        <v>900</v>
      </c>
      <c r="S6192">
        <v>462</v>
      </c>
      <c r="T6192">
        <v>539</v>
      </c>
      <c r="U6192">
        <v>203</v>
      </c>
    </row>
    <row r="6193" spans="1:21" x14ac:dyDescent="0.3">
      <c r="A6193" s="23" t="s">
        <v>48</v>
      </c>
      <c r="B6193" s="21" t="s">
        <v>32</v>
      </c>
      <c r="C6193" s="25" t="s">
        <v>36</v>
      </c>
      <c r="D6193" s="22" t="s">
        <v>27</v>
      </c>
      <c r="E6193" t="s">
        <v>28</v>
      </c>
      <c r="F6193" s="25" t="s">
        <v>30</v>
      </c>
      <c r="G6193" s="25" t="s">
        <v>26</v>
      </c>
      <c r="H6193" s="21" t="s">
        <v>29</v>
      </c>
      <c r="I6193" s="25" t="s">
        <v>25</v>
      </c>
      <c r="J6193" s="21" t="s">
        <v>29</v>
      </c>
      <c r="K6193" s="26">
        <v>0.26529550552368097</v>
      </c>
      <c r="L6193" s="26">
        <v>2.2931814193725499E-2</v>
      </c>
      <c r="N6193">
        <f>(Tabell1[[#This Row],[TP]]+Tabell1[[#This Row],[TN]])/(Tabell1[[#This Row],[TP]]+Tabell1[[#This Row],[TN]]+Tabell1[[#This Row],[FP]]+Tabell1[[#This Row],[FN]])</f>
        <v>0.64686311787072248</v>
      </c>
      <c r="O6193">
        <f>Tabell1[[#This Row],[TP]]/(Tabell1[[#This Row],[TP]]+Tabell1[[#This Row],[FP]])</f>
        <v>0.6063829787234043</v>
      </c>
      <c r="P6193">
        <f>Tabell1[[#This Row],[TP]]/(Tabell1[[#This Row],[TP]]+Tabell1[[#This Row],[FN]])</f>
        <v>0.93019038984587488</v>
      </c>
      <c r="Q6193">
        <f>2*(Tabell1[[#This Row],[Recall]] * Tabell1[[#This Row],[Precision]]) / (Tabell1[[#This Row],[Recall]] + Tabell1[[#This Row],[Precision]])</f>
        <v>0.73416815742397146</v>
      </c>
      <c r="R6193">
        <v>1026</v>
      </c>
      <c r="S6193">
        <v>335</v>
      </c>
      <c r="T6193">
        <v>666</v>
      </c>
      <c r="U6193">
        <v>77</v>
      </c>
    </row>
    <row r="6194" spans="1:21" x14ac:dyDescent="0.3">
      <c r="A6194" s="23" t="s">
        <v>48</v>
      </c>
      <c r="B6194" s="21" t="s">
        <v>32</v>
      </c>
      <c r="C6194" s="25" t="s">
        <v>36</v>
      </c>
      <c r="D6194" s="22" t="s">
        <v>27</v>
      </c>
      <c r="E6194" t="s">
        <v>28</v>
      </c>
      <c r="F6194" s="25" t="s">
        <v>30</v>
      </c>
      <c r="G6194" s="25" t="s">
        <v>26</v>
      </c>
      <c r="H6194" s="21" t="s">
        <v>29</v>
      </c>
      <c r="I6194" s="25" t="s">
        <v>25</v>
      </c>
      <c r="J6194" s="25" t="s">
        <v>26</v>
      </c>
      <c r="K6194" s="26">
        <v>0.26484441757202098</v>
      </c>
      <c r="L6194" s="26">
        <v>2.7926445007324201E-2</v>
      </c>
      <c r="N6194">
        <f>(Tabell1[[#This Row],[TP]]+Tabell1[[#This Row],[TN]])/(Tabell1[[#This Row],[TP]]+Tabell1[[#This Row],[TN]]+Tabell1[[#This Row],[FP]]+Tabell1[[#This Row],[FN]])</f>
        <v>0.64686311787072248</v>
      </c>
      <c r="O6194">
        <f>Tabell1[[#This Row],[TP]]/(Tabell1[[#This Row],[TP]]+Tabell1[[#This Row],[FP]])</f>
        <v>0.6063829787234043</v>
      </c>
      <c r="P6194">
        <f>Tabell1[[#This Row],[TP]]/(Tabell1[[#This Row],[TP]]+Tabell1[[#This Row],[FN]])</f>
        <v>0.93019038984587488</v>
      </c>
      <c r="Q6194">
        <f>2*(Tabell1[[#This Row],[Recall]] * Tabell1[[#This Row],[Precision]]) / (Tabell1[[#This Row],[Recall]] + Tabell1[[#This Row],[Precision]])</f>
        <v>0.73416815742397146</v>
      </c>
      <c r="R6194">
        <v>1026</v>
      </c>
      <c r="S6194">
        <v>335</v>
      </c>
      <c r="T6194">
        <v>666</v>
      </c>
      <c r="U6194">
        <v>77</v>
      </c>
    </row>
    <row r="6195" spans="1:21" x14ac:dyDescent="0.3">
      <c r="A6195" s="23" t="s">
        <v>48</v>
      </c>
      <c r="B6195" s="21" t="s">
        <v>32</v>
      </c>
      <c r="C6195" s="25" t="s">
        <v>36</v>
      </c>
      <c r="D6195" s="22" t="s">
        <v>27</v>
      </c>
      <c r="E6195" t="s">
        <v>28</v>
      </c>
      <c r="F6195" s="25" t="s">
        <v>30</v>
      </c>
      <c r="G6195" s="21" t="s">
        <v>29</v>
      </c>
      <c r="H6195" s="21" t="s">
        <v>29</v>
      </c>
      <c r="I6195" s="25" t="s">
        <v>25</v>
      </c>
      <c r="J6195" s="25" t="s">
        <v>26</v>
      </c>
      <c r="K6195" s="26">
        <v>0.25631785392761203</v>
      </c>
      <c r="L6195" s="26">
        <v>2.1943807601928701E-2</v>
      </c>
      <c r="N6195">
        <f>(Tabell1[[#This Row],[TP]]+Tabell1[[#This Row],[TN]])/(Tabell1[[#This Row],[TP]]+Tabell1[[#This Row],[TN]]+Tabell1[[#This Row],[FP]]+Tabell1[[#This Row],[FN]])</f>
        <v>0.64686311787072248</v>
      </c>
      <c r="O6195">
        <f>Tabell1[[#This Row],[TP]]/(Tabell1[[#This Row],[TP]]+Tabell1[[#This Row],[FP]])</f>
        <v>0.6063829787234043</v>
      </c>
      <c r="P6195">
        <f>Tabell1[[#This Row],[TP]]/(Tabell1[[#This Row],[TP]]+Tabell1[[#This Row],[FN]])</f>
        <v>0.93019038984587488</v>
      </c>
      <c r="Q6195">
        <f>2*(Tabell1[[#This Row],[Recall]] * Tabell1[[#This Row],[Precision]]) / (Tabell1[[#This Row],[Recall]] + Tabell1[[#This Row],[Precision]])</f>
        <v>0.73416815742397146</v>
      </c>
      <c r="R6195">
        <v>1026</v>
      </c>
      <c r="S6195">
        <v>335</v>
      </c>
      <c r="T6195">
        <v>666</v>
      </c>
      <c r="U6195">
        <v>77</v>
      </c>
    </row>
    <row r="6196" spans="1:21" x14ac:dyDescent="0.3">
      <c r="A6196" s="23" t="s">
        <v>48</v>
      </c>
      <c r="B6196" s="21" t="s">
        <v>32</v>
      </c>
      <c r="C6196" s="25" t="s">
        <v>36</v>
      </c>
      <c r="D6196" s="22" t="s">
        <v>27</v>
      </c>
      <c r="E6196" t="s">
        <v>28</v>
      </c>
      <c r="F6196" s="25" t="s">
        <v>30</v>
      </c>
      <c r="G6196" s="21" t="s">
        <v>29</v>
      </c>
      <c r="H6196" s="21" t="s">
        <v>29</v>
      </c>
      <c r="I6196" s="25" t="s">
        <v>25</v>
      </c>
      <c r="J6196" s="21" t="s">
        <v>29</v>
      </c>
      <c r="K6196" s="26">
        <v>0.253327846527099</v>
      </c>
      <c r="L6196" s="26">
        <v>2.2942781448364199E-2</v>
      </c>
      <c r="N6196">
        <f>(Tabell1[[#This Row],[TP]]+Tabell1[[#This Row],[TN]])/(Tabell1[[#This Row],[TP]]+Tabell1[[#This Row],[TN]]+Tabell1[[#This Row],[FP]]+Tabell1[[#This Row],[FN]])</f>
        <v>0.64686311787072248</v>
      </c>
      <c r="O6196">
        <f>Tabell1[[#This Row],[TP]]/(Tabell1[[#This Row],[TP]]+Tabell1[[#This Row],[FP]])</f>
        <v>0.6063829787234043</v>
      </c>
      <c r="P6196">
        <f>Tabell1[[#This Row],[TP]]/(Tabell1[[#This Row],[TP]]+Tabell1[[#This Row],[FN]])</f>
        <v>0.93019038984587488</v>
      </c>
      <c r="Q6196">
        <f>2*(Tabell1[[#This Row],[Recall]] * Tabell1[[#This Row],[Precision]]) / (Tabell1[[#This Row],[Recall]] + Tabell1[[#This Row],[Precision]])</f>
        <v>0.73416815742397146</v>
      </c>
      <c r="R6196">
        <v>1026</v>
      </c>
      <c r="S6196">
        <v>335</v>
      </c>
      <c r="T6196">
        <v>666</v>
      </c>
      <c r="U6196">
        <v>77</v>
      </c>
    </row>
    <row r="6197" spans="1:21" x14ac:dyDescent="0.3">
      <c r="A6197" s="21" t="s">
        <v>31</v>
      </c>
      <c r="B6197" s="21" t="s">
        <v>32</v>
      </c>
      <c r="C6197" s="24" t="s">
        <v>38</v>
      </c>
      <c r="D6197" s="22" t="s">
        <v>27</v>
      </c>
      <c r="E6197" t="s">
        <v>28</v>
      </c>
      <c r="F6197" s="19" t="s">
        <v>21</v>
      </c>
      <c r="G6197" s="25" t="s">
        <v>26</v>
      </c>
      <c r="H6197" s="21" t="s">
        <v>29</v>
      </c>
      <c r="I6197" s="21"/>
      <c r="J6197" s="21" t="s">
        <v>29</v>
      </c>
      <c r="K6197" s="26">
        <v>0.63137388229370095</v>
      </c>
      <c r="L6197" s="26">
        <v>8.8740587234497001E-2</v>
      </c>
      <c r="N6197">
        <f>(Tabell1[[#This Row],[TP]]+Tabell1[[#This Row],[TN]])/(Tabell1[[#This Row],[TP]]+Tabell1[[#This Row],[TN]]+Tabell1[[#This Row],[FP]]+Tabell1[[#This Row],[FN]])</f>
        <v>0.64686311787072248</v>
      </c>
      <c r="O6197">
        <f>Tabell1[[#This Row],[TP]]/(Tabell1[[#This Row],[TP]]+Tabell1[[#This Row],[FP]])</f>
        <v>0.60739856801909309</v>
      </c>
      <c r="P6197">
        <f>Tabell1[[#This Row],[TP]]/(Tabell1[[#This Row],[TP]]+Tabell1[[#This Row],[FN]])</f>
        <v>0.92293744333635541</v>
      </c>
      <c r="Q6197">
        <f>2*(Tabell1[[#This Row],[Recall]] * Tabell1[[#This Row],[Precision]]) / (Tabell1[[#This Row],[Recall]] + Tabell1[[#This Row],[Precision]])</f>
        <v>0.73263763943864701</v>
      </c>
      <c r="R6197">
        <v>1018</v>
      </c>
      <c r="S6197">
        <v>343</v>
      </c>
      <c r="T6197">
        <v>658</v>
      </c>
      <c r="U6197">
        <v>85</v>
      </c>
    </row>
    <row r="6198" spans="1:21" x14ac:dyDescent="0.3">
      <c r="A6198" s="25" t="s">
        <v>20</v>
      </c>
      <c r="B6198" s="23" t="s">
        <v>33</v>
      </c>
      <c r="C6198" s="24" t="s">
        <v>38</v>
      </c>
      <c r="D6198" s="22" t="s">
        <v>27</v>
      </c>
      <c r="E6198" t="s">
        <v>28</v>
      </c>
      <c r="F6198" s="19" t="s">
        <v>21</v>
      </c>
      <c r="G6198" s="21" t="s">
        <v>29</v>
      </c>
      <c r="H6198" s="21" t="s">
        <v>29</v>
      </c>
      <c r="I6198" s="21"/>
      <c r="J6198" s="25" t="s">
        <v>26</v>
      </c>
      <c r="K6198" s="26">
        <v>2.13560438156127</v>
      </c>
      <c r="L6198" s="26">
        <v>0.50753188133239702</v>
      </c>
      <c r="N6198">
        <f>(Tabell1[[#This Row],[TP]]+Tabell1[[#This Row],[TN]])/(Tabell1[[#This Row],[TP]]+Tabell1[[#This Row],[TN]]+Tabell1[[#This Row],[FP]]+Tabell1[[#This Row],[FN]])</f>
        <v>0.64686311787072248</v>
      </c>
      <c r="O6198">
        <f>Tabell1[[#This Row],[TP]]/(Tabell1[[#This Row],[TP]]+Tabell1[[#This Row],[FP]])</f>
        <v>0.62064343163538871</v>
      </c>
      <c r="P6198">
        <f>Tabell1[[#This Row],[TP]]/(Tabell1[[#This Row],[TP]]+Tabell1[[#This Row],[FN]])</f>
        <v>0.83952855847688124</v>
      </c>
      <c r="Q6198">
        <f>2*(Tabell1[[#This Row],[Recall]] * Tabell1[[#This Row],[Precision]]) / (Tabell1[[#This Row],[Recall]] + Tabell1[[#This Row],[Precision]])</f>
        <v>0.71368015414258201</v>
      </c>
      <c r="R6198">
        <v>926</v>
      </c>
      <c r="S6198">
        <v>435</v>
      </c>
      <c r="T6198">
        <v>566</v>
      </c>
      <c r="U6198">
        <v>177</v>
      </c>
    </row>
    <row r="6199" spans="1:21" x14ac:dyDescent="0.3">
      <c r="A6199" s="25" t="s">
        <v>20</v>
      </c>
      <c r="B6199" s="23" t="s">
        <v>33</v>
      </c>
      <c r="C6199" s="23" t="s">
        <v>40</v>
      </c>
      <c r="D6199" s="22" t="s">
        <v>27</v>
      </c>
      <c r="E6199" t="s">
        <v>28</v>
      </c>
      <c r="F6199" s="19" t="s">
        <v>21</v>
      </c>
      <c r="G6199" s="25" t="s">
        <v>26</v>
      </c>
      <c r="H6199" s="21" t="s">
        <v>29</v>
      </c>
      <c r="I6199" s="21"/>
      <c r="J6199" s="25" t="s">
        <v>26</v>
      </c>
      <c r="K6199" s="26">
        <v>2.6635963916778498</v>
      </c>
      <c r="L6199" s="26">
        <v>0.78297758102416903</v>
      </c>
      <c r="N6199">
        <f>(Tabell1[[#This Row],[TP]]+Tabell1[[#This Row],[TN]])/(Tabell1[[#This Row],[TP]]+Tabell1[[#This Row],[TN]]+Tabell1[[#This Row],[FP]]+Tabell1[[#This Row],[FN]])</f>
        <v>0.64638783269961975</v>
      </c>
      <c r="O6199">
        <f>Tabell1[[#This Row],[TP]]/(Tabell1[[#This Row],[TP]]+Tabell1[[#This Row],[FP]])</f>
        <v>0.62219196732471072</v>
      </c>
      <c r="P6199">
        <f>Tabell1[[#This Row],[TP]]/(Tabell1[[#This Row],[TP]]+Tabell1[[#This Row],[FN]])</f>
        <v>0.82864913871260204</v>
      </c>
      <c r="Q6199">
        <f>2*(Tabell1[[#This Row],[Recall]] * Tabell1[[#This Row],[Precision]]) / (Tabell1[[#This Row],[Recall]] + Tabell1[[#This Row],[Precision]])</f>
        <v>0.71073094867807163</v>
      </c>
      <c r="R6199">
        <v>914</v>
      </c>
      <c r="S6199">
        <v>446</v>
      </c>
      <c r="T6199">
        <v>555</v>
      </c>
      <c r="U6199">
        <v>189</v>
      </c>
    </row>
    <row r="6200" spans="1:21" x14ac:dyDescent="0.3">
      <c r="A6200" s="21" t="s">
        <v>31</v>
      </c>
      <c r="B6200" s="23" t="s">
        <v>33</v>
      </c>
      <c r="C6200" s="23" t="s">
        <v>40</v>
      </c>
      <c r="D6200" s="22" t="s">
        <v>27</v>
      </c>
      <c r="E6200" t="s">
        <v>28</v>
      </c>
      <c r="F6200" s="19" t="s">
        <v>21</v>
      </c>
      <c r="G6200" s="21" t="s">
        <v>29</v>
      </c>
      <c r="H6200" s="21" t="s">
        <v>29</v>
      </c>
      <c r="I6200" s="25" t="s">
        <v>25</v>
      </c>
      <c r="J6200" s="25" t="s">
        <v>26</v>
      </c>
      <c r="K6200" s="26">
        <v>371.01782059669398</v>
      </c>
      <c r="L6200" s="26">
        <v>1.45999932289123</v>
      </c>
      <c r="N6200">
        <f>(Tabell1[[#This Row],[TP]]+Tabell1[[#This Row],[TN]])/(Tabell1[[#This Row],[TP]]+Tabell1[[#This Row],[TN]]+Tabell1[[#This Row],[FP]]+Tabell1[[#This Row],[FN]])</f>
        <v>0.64591254752851712</v>
      </c>
      <c r="O6200">
        <f>Tabell1[[#This Row],[TP]]/(Tabell1[[#This Row],[TP]]+Tabell1[[#This Row],[FP]])</f>
        <v>0.61965240641711228</v>
      </c>
      <c r="P6200">
        <f>Tabell1[[#This Row],[TP]]/(Tabell1[[#This Row],[TP]]+Tabell1[[#This Row],[FN]])</f>
        <v>0.84043517679057111</v>
      </c>
      <c r="Q6200">
        <f>2*(Tabell1[[#This Row],[Recall]] * Tabell1[[#This Row],[Precision]]) / (Tabell1[[#This Row],[Recall]] + Tabell1[[#This Row],[Precision]])</f>
        <v>0.71335128895729116</v>
      </c>
      <c r="R6200">
        <v>927</v>
      </c>
      <c r="S6200">
        <v>432</v>
      </c>
      <c r="T6200">
        <v>569</v>
      </c>
      <c r="U6200">
        <v>176</v>
      </c>
    </row>
    <row r="6201" spans="1:21" x14ac:dyDescent="0.3">
      <c r="A6201" s="21" t="s">
        <v>31</v>
      </c>
      <c r="B6201" s="21" t="s">
        <v>32</v>
      </c>
      <c r="C6201" s="23" t="s">
        <v>40</v>
      </c>
      <c r="D6201" s="22" t="s">
        <v>27</v>
      </c>
      <c r="E6201" t="s">
        <v>28</v>
      </c>
      <c r="F6201" s="19" t="s">
        <v>21</v>
      </c>
      <c r="G6201" s="25" t="s">
        <v>26</v>
      </c>
      <c r="H6201" s="21" t="s">
        <v>29</v>
      </c>
      <c r="I6201" s="25" t="s">
        <v>25</v>
      </c>
      <c r="J6201" s="25" t="s">
        <v>26</v>
      </c>
      <c r="K6201" s="26">
        <v>3.3066136837005602</v>
      </c>
      <c r="L6201" s="26">
        <v>0.20744585990905701</v>
      </c>
      <c r="N6201">
        <f>(Tabell1[[#This Row],[TP]]+Tabell1[[#This Row],[TN]])/(Tabell1[[#This Row],[TP]]+Tabell1[[#This Row],[TN]]+Tabell1[[#This Row],[FP]]+Tabell1[[#This Row],[FN]])</f>
        <v>0.64591254752851712</v>
      </c>
      <c r="O6201">
        <f>Tabell1[[#This Row],[TP]]/(Tabell1[[#This Row],[TP]]+Tabell1[[#This Row],[FP]])</f>
        <v>0.62933526011560692</v>
      </c>
      <c r="P6201">
        <f>Tabell1[[#This Row],[TP]]/(Tabell1[[#This Row],[TP]]+Tabell1[[#This Row],[FN]])</f>
        <v>0.78966455122393475</v>
      </c>
      <c r="Q6201">
        <f>2*(Tabell1[[#This Row],[Recall]] * Tabell1[[#This Row],[Precision]]) / (Tabell1[[#This Row],[Recall]] + Tabell1[[#This Row],[Precision]])</f>
        <v>0.7004422999597909</v>
      </c>
      <c r="R6201">
        <v>871</v>
      </c>
      <c r="S6201">
        <v>488</v>
      </c>
      <c r="T6201">
        <v>513</v>
      </c>
      <c r="U6201">
        <v>232</v>
      </c>
    </row>
    <row r="6202" spans="1:21" x14ac:dyDescent="0.3">
      <c r="A6202" s="25" t="s">
        <v>20</v>
      </c>
      <c r="B6202" s="21" t="s">
        <v>32</v>
      </c>
      <c r="C6202" s="25" t="s">
        <v>36</v>
      </c>
      <c r="D6202" s="22" t="s">
        <v>27</v>
      </c>
      <c r="E6202" t="s">
        <v>28</v>
      </c>
      <c r="F6202" s="25" t="s">
        <v>30</v>
      </c>
      <c r="G6202" s="25" t="s">
        <v>26</v>
      </c>
      <c r="H6202" s="21" t="s">
        <v>29</v>
      </c>
      <c r="I6202" s="21"/>
      <c r="J6202" s="25" t="s">
        <v>26</v>
      </c>
      <c r="K6202" s="26">
        <v>2.04155421257019</v>
      </c>
      <c r="L6202" s="26">
        <v>0.43983411788940402</v>
      </c>
      <c r="N6202">
        <f>(Tabell1[[#This Row],[TP]]+Tabell1[[#This Row],[TN]])/(Tabell1[[#This Row],[TP]]+Tabell1[[#This Row],[TN]]+Tabell1[[#This Row],[FP]]+Tabell1[[#This Row],[FN]])</f>
        <v>0.6454372623574145</v>
      </c>
      <c r="O6202">
        <f>Tabell1[[#This Row],[TP]]/(Tabell1[[#This Row],[TP]]+Tabell1[[#This Row],[FP]])</f>
        <v>0.60746538229981939</v>
      </c>
      <c r="P6202">
        <f>Tabell1[[#This Row],[TP]]/(Tabell1[[#This Row],[TP]]+Tabell1[[#This Row],[FN]])</f>
        <v>0.91477787851314596</v>
      </c>
      <c r="Q6202">
        <f>2*(Tabell1[[#This Row],[Recall]] * Tabell1[[#This Row],[Precision]]) / (Tabell1[[#This Row],[Recall]] + Tabell1[[#This Row],[Precision]])</f>
        <v>0.73010130246020255</v>
      </c>
      <c r="R6202">
        <v>1009</v>
      </c>
      <c r="S6202">
        <v>349</v>
      </c>
      <c r="T6202">
        <v>652</v>
      </c>
      <c r="U6202">
        <v>94</v>
      </c>
    </row>
    <row r="6203" spans="1:21" x14ac:dyDescent="0.3">
      <c r="A6203" s="25" t="s">
        <v>20</v>
      </c>
      <c r="B6203" s="21" t="s">
        <v>32</v>
      </c>
      <c r="C6203" s="25" t="s">
        <v>36</v>
      </c>
      <c r="D6203" s="22" t="s">
        <v>27</v>
      </c>
      <c r="E6203" t="s">
        <v>28</v>
      </c>
      <c r="F6203" s="25" t="s">
        <v>30</v>
      </c>
      <c r="G6203" s="21" t="s">
        <v>29</v>
      </c>
      <c r="H6203" s="21" t="s">
        <v>29</v>
      </c>
      <c r="I6203" s="21"/>
      <c r="J6203" s="25" t="s">
        <v>26</v>
      </c>
      <c r="K6203" s="26">
        <v>1.96270680427551</v>
      </c>
      <c r="L6203" s="26">
        <v>0.440866708755493</v>
      </c>
      <c r="N6203">
        <f>(Tabell1[[#This Row],[TP]]+Tabell1[[#This Row],[TN]])/(Tabell1[[#This Row],[TP]]+Tabell1[[#This Row],[TN]]+Tabell1[[#This Row],[FP]]+Tabell1[[#This Row],[FN]])</f>
        <v>0.6454372623574145</v>
      </c>
      <c r="O6203">
        <f>Tabell1[[#This Row],[TP]]/(Tabell1[[#This Row],[TP]]+Tabell1[[#This Row],[FP]])</f>
        <v>0.60746538229981939</v>
      </c>
      <c r="P6203">
        <f>Tabell1[[#This Row],[TP]]/(Tabell1[[#This Row],[TP]]+Tabell1[[#This Row],[FN]])</f>
        <v>0.91477787851314596</v>
      </c>
      <c r="Q6203">
        <f>2*(Tabell1[[#This Row],[Recall]] * Tabell1[[#This Row],[Precision]]) / (Tabell1[[#This Row],[Recall]] + Tabell1[[#This Row],[Precision]])</f>
        <v>0.73010130246020255</v>
      </c>
      <c r="R6203">
        <v>1009</v>
      </c>
      <c r="S6203">
        <v>349</v>
      </c>
      <c r="T6203">
        <v>652</v>
      </c>
      <c r="U6203">
        <v>94</v>
      </c>
    </row>
    <row r="6204" spans="1:21" x14ac:dyDescent="0.3">
      <c r="A6204" s="25" t="s">
        <v>20</v>
      </c>
      <c r="B6204" s="25" t="s">
        <v>22</v>
      </c>
      <c r="C6204" s="24" t="s">
        <v>38</v>
      </c>
      <c r="D6204" s="22" t="s">
        <v>27</v>
      </c>
      <c r="E6204" t="s">
        <v>28</v>
      </c>
      <c r="F6204" s="19" t="s">
        <v>21</v>
      </c>
      <c r="G6204" s="21" t="s">
        <v>29</v>
      </c>
      <c r="H6204" s="21" t="s">
        <v>29</v>
      </c>
      <c r="I6204" s="21"/>
      <c r="J6204" s="21" t="s">
        <v>29</v>
      </c>
      <c r="K6204" s="26">
        <v>3.3327460289001398</v>
      </c>
      <c r="L6204" s="26">
        <v>0.61835289001464799</v>
      </c>
      <c r="N6204">
        <f>(Tabell1[[#This Row],[TP]]+Tabell1[[#This Row],[TN]])/(Tabell1[[#This Row],[TP]]+Tabell1[[#This Row],[TN]]+Tabell1[[#This Row],[FP]]+Tabell1[[#This Row],[FN]])</f>
        <v>0.6454372623574145</v>
      </c>
      <c r="O6204">
        <f>Tabell1[[#This Row],[TP]]/(Tabell1[[#This Row],[TP]]+Tabell1[[#This Row],[FP]])</f>
        <v>0.61093847110006216</v>
      </c>
      <c r="P6204">
        <f>Tabell1[[#This Row],[TP]]/(Tabell1[[#This Row],[TP]]+Tabell1[[#This Row],[FN]])</f>
        <v>0.89120580235720759</v>
      </c>
      <c r="Q6204">
        <f>2*(Tabell1[[#This Row],[Recall]] * Tabell1[[#This Row],[Precision]]) / (Tabell1[[#This Row],[Recall]] + Tabell1[[#This Row],[Precision]])</f>
        <v>0.72492625368731567</v>
      </c>
      <c r="R6204">
        <v>983</v>
      </c>
      <c r="S6204">
        <v>375</v>
      </c>
      <c r="T6204">
        <v>626</v>
      </c>
      <c r="U6204">
        <v>120</v>
      </c>
    </row>
    <row r="6205" spans="1:21" x14ac:dyDescent="0.3">
      <c r="A6205" s="25" t="s">
        <v>20</v>
      </c>
      <c r="B6205" s="21" t="s">
        <v>32</v>
      </c>
      <c r="C6205" s="23" t="s">
        <v>40</v>
      </c>
      <c r="D6205" s="22" t="s">
        <v>27</v>
      </c>
      <c r="E6205" t="s">
        <v>28</v>
      </c>
      <c r="F6205" s="25" t="s">
        <v>30</v>
      </c>
      <c r="G6205" s="21" t="s">
        <v>29</v>
      </c>
      <c r="H6205" s="21" t="s">
        <v>29</v>
      </c>
      <c r="I6205" s="25" t="s">
        <v>25</v>
      </c>
      <c r="J6205" s="21" t="s">
        <v>29</v>
      </c>
      <c r="K6205" s="26">
        <v>3.7438194751739502</v>
      </c>
      <c r="L6205" s="26">
        <v>1.02027487754821</v>
      </c>
      <c r="N6205">
        <f>(Tabell1[[#This Row],[TP]]+Tabell1[[#This Row],[TN]])/(Tabell1[[#This Row],[TP]]+Tabell1[[#This Row],[TN]]+Tabell1[[#This Row],[FP]]+Tabell1[[#This Row],[FN]])</f>
        <v>0.6454372623574145</v>
      </c>
      <c r="O6205">
        <f>Tabell1[[#This Row],[TP]]/(Tabell1[[#This Row],[TP]]+Tabell1[[#This Row],[FP]])</f>
        <v>0.61628664495114005</v>
      </c>
      <c r="P6205">
        <f>Tabell1[[#This Row],[TP]]/(Tabell1[[#This Row],[TP]]+Tabell1[[#This Row],[FN]])</f>
        <v>0.85766092475068001</v>
      </c>
      <c r="Q6205">
        <f>2*(Tabell1[[#This Row],[Recall]] * Tabell1[[#This Row],[Precision]]) / (Tabell1[[#This Row],[Recall]] + Tabell1[[#This Row],[Precision]])</f>
        <v>0.71721000758150111</v>
      </c>
      <c r="R6205">
        <v>946</v>
      </c>
      <c r="S6205">
        <v>412</v>
      </c>
      <c r="T6205">
        <v>589</v>
      </c>
      <c r="U6205">
        <v>157</v>
      </c>
    </row>
    <row r="6206" spans="1:21" x14ac:dyDescent="0.3">
      <c r="A6206" s="25" t="s">
        <v>20</v>
      </c>
      <c r="B6206" s="25" t="s">
        <v>22</v>
      </c>
      <c r="C6206" s="23" t="s">
        <v>40</v>
      </c>
      <c r="D6206" s="22" t="s">
        <v>27</v>
      </c>
      <c r="E6206" t="s">
        <v>28</v>
      </c>
      <c r="F6206" s="19" t="s">
        <v>21</v>
      </c>
      <c r="G6206" s="25" t="s">
        <v>26</v>
      </c>
      <c r="H6206" s="21" t="s">
        <v>29</v>
      </c>
      <c r="I6206" s="21"/>
      <c r="J6206" s="21" t="s">
        <v>29</v>
      </c>
      <c r="K6206" s="26">
        <v>4.4585812091827304</v>
      </c>
      <c r="L6206" s="26">
        <v>0.84795761108398404</v>
      </c>
      <c r="N6206">
        <f>(Tabell1[[#This Row],[TP]]+Tabell1[[#This Row],[TN]])/(Tabell1[[#This Row],[TP]]+Tabell1[[#This Row],[TN]]+Tabell1[[#This Row],[FP]]+Tabell1[[#This Row],[FN]])</f>
        <v>0.6454372623574145</v>
      </c>
      <c r="O6206">
        <f>Tabell1[[#This Row],[TP]]/(Tabell1[[#This Row],[TP]]+Tabell1[[#This Row],[FP]])</f>
        <v>0.62301860785665053</v>
      </c>
      <c r="P6206">
        <f>Tabell1[[#This Row],[TP]]/(Tabell1[[#This Row],[TP]]+Tabell1[[#This Row],[FN]])</f>
        <v>0.8195829555757026</v>
      </c>
      <c r="Q6206">
        <f>2*(Tabell1[[#This Row],[Recall]] * Tabell1[[#This Row],[Precision]]) / (Tabell1[[#This Row],[Recall]] + Tabell1[[#This Row],[Precision]])</f>
        <v>0.70790916209866872</v>
      </c>
      <c r="R6206">
        <v>904</v>
      </c>
      <c r="S6206">
        <v>454</v>
      </c>
      <c r="T6206">
        <v>547</v>
      </c>
      <c r="U6206">
        <v>199</v>
      </c>
    </row>
    <row r="6207" spans="1:21" x14ac:dyDescent="0.3">
      <c r="A6207" s="21" t="s">
        <v>31</v>
      </c>
      <c r="B6207" s="23" t="s">
        <v>33</v>
      </c>
      <c r="C6207" s="23" t="s">
        <v>40</v>
      </c>
      <c r="D6207" s="22" t="s">
        <v>27</v>
      </c>
      <c r="E6207" t="s">
        <v>28</v>
      </c>
      <c r="F6207" s="19" t="s">
        <v>21</v>
      </c>
      <c r="G6207" s="21" t="s">
        <v>29</v>
      </c>
      <c r="H6207" s="25" t="s">
        <v>26</v>
      </c>
      <c r="I6207" s="25" t="s">
        <v>25</v>
      </c>
      <c r="J6207" s="25" t="s">
        <v>26</v>
      </c>
      <c r="K6207" s="26">
        <v>369.30962991714398</v>
      </c>
      <c r="L6207" s="26">
        <v>1.3377945423126201</v>
      </c>
      <c r="N6207">
        <f>(Tabell1[[#This Row],[TP]]+Tabell1[[#This Row],[TN]])/(Tabell1[[#This Row],[TP]]+Tabell1[[#This Row],[TN]]+Tabell1[[#This Row],[FP]]+Tabell1[[#This Row],[FN]])</f>
        <v>0.64496197718631176</v>
      </c>
      <c r="O6207">
        <f>Tabell1[[#This Row],[TP]]/(Tabell1[[#This Row],[TP]]+Tabell1[[#This Row],[FP]])</f>
        <v>0.62570621468926557</v>
      </c>
      <c r="P6207">
        <f>Tabell1[[#This Row],[TP]]/(Tabell1[[#This Row],[TP]]+Tabell1[[#This Row],[FN]])</f>
        <v>0.8032638259292838</v>
      </c>
      <c r="Q6207">
        <f>2*(Tabell1[[#This Row],[Recall]] * Tabell1[[#This Row],[Precision]]) / (Tabell1[[#This Row],[Recall]] + Tabell1[[#This Row],[Precision]])</f>
        <v>0.70345375148868594</v>
      </c>
      <c r="R6207">
        <v>886</v>
      </c>
      <c r="S6207">
        <v>471</v>
      </c>
      <c r="T6207">
        <v>530</v>
      </c>
      <c r="U6207">
        <v>217</v>
      </c>
    </row>
    <row r="6208" spans="1:21" x14ac:dyDescent="0.3">
      <c r="A6208" s="25" t="s">
        <v>20</v>
      </c>
      <c r="B6208" s="21" t="s">
        <v>32</v>
      </c>
      <c r="C6208" s="24" t="s">
        <v>38</v>
      </c>
      <c r="D6208" s="22" t="s">
        <v>27</v>
      </c>
      <c r="E6208" t="s">
        <v>28</v>
      </c>
      <c r="F6208" s="19" t="s">
        <v>21</v>
      </c>
      <c r="G6208" s="25" t="s">
        <v>26</v>
      </c>
      <c r="H6208" s="21" t="s">
        <v>29</v>
      </c>
      <c r="I6208" s="21"/>
      <c r="J6208" s="25" t="s">
        <v>26</v>
      </c>
      <c r="K6208" s="26">
        <v>2.1220622062683101</v>
      </c>
      <c r="L6208" s="26">
        <v>0.28424143791198703</v>
      </c>
      <c r="N6208">
        <f>(Tabell1[[#This Row],[TP]]+Tabell1[[#This Row],[TN]])/(Tabell1[[#This Row],[TP]]+Tabell1[[#This Row],[TN]]+Tabell1[[#This Row],[FP]]+Tabell1[[#This Row],[FN]])</f>
        <v>0.64448669201520914</v>
      </c>
      <c r="O6208">
        <f>Tabell1[[#This Row],[TP]]/(Tabell1[[#This Row],[TP]]+Tabell1[[#This Row],[FP]])</f>
        <v>0.62266758811333789</v>
      </c>
      <c r="P6208">
        <f>Tabell1[[#This Row],[TP]]/(Tabell1[[#This Row],[TP]]+Tabell1[[#This Row],[FN]])</f>
        <v>0.81686310063463285</v>
      </c>
      <c r="Q6208">
        <f>2*(Tabell1[[#This Row],[Recall]] * Tabell1[[#This Row],[Precision]]) / (Tabell1[[#This Row],[Recall]] + Tabell1[[#This Row],[Precision]])</f>
        <v>0.70666666666666678</v>
      </c>
      <c r="R6208">
        <v>901</v>
      </c>
      <c r="S6208">
        <v>455</v>
      </c>
      <c r="T6208">
        <v>546</v>
      </c>
      <c r="U6208">
        <v>202</v>
      </c>
    </row>
    <row r="6209" spans="1:21" x14ac:dyDescent="0.3">
      <c r="A6209" s="21" t="s">
        <v>31</v>
      </c>
      <c r="B6209" s="23" t="s">
        <v>33</v>
      </c>
      <c r="C6209" s="23" t="s">
        <v>40</v>
      </c>
      <c r="D6209" s="22" t="s">
        <v>27</v>
      </c>
      <c r="E6209" t="s">
        <v>28</v>
      </c>
      <c r="F6209" s="19" t="s">
        <v>21</v>
      </c>
      <c r="G6209" s="21" t="s">
        <v>29</v>
      </c>
      <c r="H6209" s="25" t="s">
        <v>26</v>
      </c>
      <c r="I6209" s="25" t="s">
        <v>25</v>
      </c>
      <c r="J6209" s="21" t="s">
        <v>29</v>
      </c>
      <c r="K6209" s="26">
        <v>79.582400321960407</v>
      </c>
      <c r="L6209" s="26">
        <v>0.28323745727539001</v>
      </c>
      <c r="N6209">
        <f>(Tabell1[[#This Row],[TP]]+Tabell1[[#This Row],[TN]])/(Tabell1[[#This Row],[TP]]+Tabell1[[#This Row],[TN]]+Tabell1[[#This Row],[FP]]+Tabell1[[#This Row],[FN]])</f>
        <v>0.64448669201520914</v>
      </c>
      <c r="O6209">
        <f>Tabell1[[#This Row],[TP]]/(Tabell1[[#This Row],[TP]]+Tabell1[[#This Row],[FP]])</f>
        <v>0.62334954829742872</v>
      </c>
      <c r="P6209">
        <f>Tabell1[[#This Row],[TP]]/(Tabell1[[#This Row],[TP]]+Tabell1[[#This Row],[FN]])</f>
        <v>0.81323662737987312</v>
      </c>
      <c r="Q6209">
        <f>2*(Tabell1[[#This Row],[Recall]] * Tabell1[[#This Row],[Precision]]) / (Tabell1[[#This Row],[Recall]] + Tabell1[[#This Row],[Precision]])</f>
        <v>0.70574350904799377</v>
      </c>
      <c r="R6209">
        <v>897</v>
      </c>
      <c r="S6209">
        <v>459</v>
      </c>
      <c r="T6209">
        <v>542</v>
      </c>
      <c r="U6209">
        <v>206</v>
      </c>
    </row>
    <row r="6210" spans="1:21" x14ac:dyDescent="0.3">
      <c r="A6210" s="21" t="s">
        <v>31</v>
      </c>
      <c r="B6210" s="25" t="s">
        <v>22</v>
      </c>
      <c r="C6210" s="24" t="s">
        <v>38</v>
      </c>
      <c r="D6210" s="22" t="s">
        <v>27</v>
      </c>
      <c r="E6210" t="s">
        <v>28</v>
      </c>
      <c r="F6210" s="25" t="s">
        <v>30</v>
      </c>
      <c r="G6210" s="25" t="s">
        <v>26</v>
      </c>
      <c r="H6210" s="21" t="s">
        <v>29</v>
      </c>
      <c r="I6210" s="25" t="s">
        <v>25</v>
      </c>
      <c r="J6210" s="21" t="s">
        <v>29</v>
      </c>
      <c r="K6210" s="26">
        <v>1.77410387992858</v>
      </c>
      <c r="L6210" s="26">
        <v>5.9572696685791002E-2</v>
      </c>
      <c r="N6210">
        <f>(Tabell1[[#This Row],[TP]]+Tabell1[[#This Row],[TN]])/(Tabell1[[#This Row],[TP]]+Tabell1[[#This Row],[TN]]+Tabell1[[#This Row],[FP]]+Tabell1[[#This Row],[FN]])</f>
        <v>0.64401140684410652</v>
      </c>
      <c r="O6210">
        <f>Tabell1[[#This Row],[TP]]/(Tabell1[[#This Row],[TP]]+Tabell1[[#This Row],[FP]])</f>
        <v>0.60387323943661975</v>
      </c>
      <c r="P6210">
        <f>Tabell1[[#This Row],[TP]]/(Tabell1[[#This Row],[TP]]+Tabell1[[#This Row],[FN]])</f>
        <v>0.93291024478694473</v>
      </c>
      <c r="Q6210">
        <f>2*(Tabell1[[#This Row],[Recall]] * Tabell1[[#This Row],[Precision]]) / (Tabell1[[#This Row],[Recall]] + Tabell1[[#This Row],[Precision]])</f>
        <v>0.73316708229426442</v>
      </c>
      <c r="R6210">
        <v>1029</v>
      </c>
      <c r="S6210">
        <v>326</v>
      </c>
      <c r="T6210">
        <v>675</v>
      </c>
      <c r="U6210">
        <v>74</v>
      </c>
    </row>
    <row r="6211" spans="1:21" x14ac:dyDescent="0.3">
      <c r="A6211" s="25" t="s">
        <v>20</v>
      </c>
      <c r="B6211" s="21" t="s">
        <v>32</v>
      </c>
      <c r="C6211" s="24" t="s">
        <v>38</v>
      </c>
      <c r="D6211" s="22" t="s">
        <v>27</v>
      </c>
      <c r="E6211" t="s">
        <v>28</v>
      </c>
      <c r="F6211" s="19" t="s">
        <v>21</v>
      </c>
      <c r="G6211" s="21" t="s">
        <v>29</v>
      </c>
      <c r="H6211" s="21" t="s">
        <v>29</v>
      </c>
      <c r="I6211" s="21"/>
      <c r="J6211" s="25" t="s">
        <v>26</v>
      </c>
      <c r="K6211" s="26">
        <v>2.12495636940002</v>
      </c>
      <c r="L6211" s="26">
        <v>0.281252861022949</v>
      </c>
      <c r="N6211">
        <f>(Tabell1[[#This Row],[TP]]+Tabell1[[#This Row],[TN]])/(Tabell1[[#This Row],[TP]]+Tabell1[[#This Row],[TN]]+Tabell1[[#This Row],[FP]]+Tabell1[[#This Row],[FN]])</f>
        <v>0.64401140684410652</v>
      </c>
      <c r="O6211">
        <f>Tabell1[[#This Row],[TP]]/(Tabell1[[#This Row],[TP]]+Tabell1[[#This Row],[FP]])</f>
        <v>0.62223756906077343</v>
      </c>
      <c r="P6211">
        <f>Tabell1[[#This Row],[TP]]/(Tabell1[[#This Row],[TP]]+Tabell1[[#This Row],[FN]])</f>
        <v>0.81686310063463285</v>
      </c>
      <c r="Q6211">
        <f>2*(Tabell1[[#This Row],[Recall]] * Tabell1[[#This Row],[Precision]]) / (Tabell1[[#This Row],[Recall]] + Tabell1[[#This Row],[Precision]])</f>
        <v>0.70638965111720897</v>
      </c>
      <c r="R6211">
        <v>901</v>
      </c>
      <c r="S6211">
        <v>454</v>
      </c>
      <c r="T6211">
        <v>547</v>
      </c>
      <c r="U6211">
        <v>202</v>
      </c>
    </row>
    <row r="6212" spans="1:21" x14ac:dyDescent="0.3">
      <c r="A6212" s="21" t="s">
        <v>31</v>
      </c>
      <c r="B6212" s="23" t="s">
        <v>33</v>
      </c>
      <c r="C6212" s="24" t="s">
        <v>38</v>
      </c>
      <c r="D6212" s="22" t="s">
        <v>27</v>
      </c>
      <c r="E6212" t="s">
        <v>28</v>
      </c>
      <c r="F6212" s="19" t="s">
        <v>21</v>
      </c>
      <c r="G6212" s="25" t="s">
        <v>26</v>
      </c>
      <c r="H6212" s="21" t="s">
        <v>29</v>
      </c>
      <c r="I6212" s="21"/>
      <c r="J6212" s="25" t="s">
        <v>26</v>
      </c>
      <c r="K6212" s="26">
        <v>311.553242921829</v>
      </c>
      <c r="L6212" s="26">
        <v>1.3022835254669101</v>
      </c>
      <c r="N6212">
        <f>(Tabell1[[#This Row],[TP]]+Tabell1[[#This Row],[TN]])/(Tabell1[[#This Row],[TP]]+Tabell1[[#This Row],[TN]]+Tabell1[[#This Row],[FP]]+Tabell1[[#This Row],[FN]])</f>
        <v>0.64353612167300378</v>
      </c>
      <c r="O6212">
        <f>Tabell1[[#This Row],[TP]]/(Tabell1[[#This Row],[TP]]+Tabell1[[#This Row],[FP]])</f>
        <v>0.60149511213341</v>
      </c>
      <c r="P6212">
        <f>Tabell1[[#This Row],[TP]]/(Tabell1[[#This Row],[TP]]+Tabell1[[#This Row],[FN]])</f>
        <v>0.94832275611967365</v>
      </c>
      <c r="Q6212">
        <f>2*(Tabell1[[#This Row],[Recall]] * Tabell1[[#This Row],[Precision]]) / (Tabell1[[#This Row],[Recall]] + Tabell1[[#This Row],[Precision]])</f>
        <v>0.73610133708655867</v>
      </c>
      <c r="R6212">
        <v>1046</v>
      </c>
      <c r="S6212">
        <v>308</v>
      </c>
      <c r="T6212">
        <v>693</v>
      </c>
      <c r="U6212">
        <v>57</v>
      </c>
    </row>
    <row r="6213" spans="1:21" x14ac:dyDescent="0.3">
      <c r="A6213" s="25" t="s">
        <v>20</v>
      </c>
      <c r="B6213" s="25" t="s">
        <v>22</v>
      </c>
      <c r="C6213" s="23" t="s">
        <v>40</v>
      </c>
      <c r="D6213" s="22" t="s">
        <v>27</v>
      </c>
      <c r="E6213" t="s">
        <v>28</v>
      </c>
      <c r="F6213" s="25" t="s">
        <v>30</v>
      </c>
      <c r="G6213" s="21" t="s">
        <v>29</v>
      </c>
      <c r="H6213" s="21" t="s">
        <v>29</v>
      </c>
      <c r="I6213" s="21"/>
      <c r="J6213" s="21" t="s">
        <v>29</v>
      </c>
      <c r="K6213" s="26">
        <v>6.6672768592834402</v>
      </c>
      <c r="L6213" s="26">
        <v>1.61497950553894</v>
      </c>
      <c r="N6213">
        <f>(Tabell1[[#This Row],[TP]]+Tabell1[[#This Row],[TN]])/(Tabell1[[#This Row],[TP]]+Tabell1[[#This Row],[TN]]+Tabell1[[#This Row],[FP]]+Tabell1[[#This Row],[FN]])</f>
        <v>0.64353612167300378</v>
      </c>
      <c r="O6213">
        <f>Tabell1[[#This Row],[TP]]/(Tabell1[[#This Row],[TP]]+Tabell1[[#This Row],[FP]])</f>
        <v>0.61604207758053908</v>
      </c>
      <c r="P6213">
        <f>Tabell1[[#This Row],[TP]]/(Tabell1[[#This Row],[TP]]+Tabell1[[#This Row],[FN]])</f>
        <v>0.84950135992747056</v>
      </c>
      <c r="Q6213">
        <f>2*(Tabell1[[#This Row],[Recall]] * Tabell1[[#This Row],[Precision]]) / (Tabell1[[#This Row],[Recall]] + Tabell1[[#This Row],[Precision]])</f>
        <v>0.71417682926829262</v>
      </c>
      <c r="R6213">
        <v>937</v>
      </c>
      <c r="S6213">
        <v>417</v>
      </c>
      <c r="T6213">
        <v>584</v>
      </c>
      <c r="U6213">
        <v>166</v>
      </c>
    </row>
    <row r="6214" spans="1:21" x14ac:dyDescent="0.3">
      <c r="A6214" s="25" t="s">
        <v>20</v>
      </c>
      <c r="B6214" s="23" t="s">
        <v>33</v>
      </c>
      <c r="C6214" s="23" t="s">
        <v>40</v>
      </c>
      <c r="D6214" s="22" t="s">
        <v>27</v>
      </c>
      <c r="E6214" t="s">
        <v>28</v>
      </c>
      <c r="F6214" s="19" t="s">
        <v>21</v>
      </c>
      <c r="G6214" s="21" t="s">
        <v>29</v>
      </c>
      <c r="H6214" s="21" t="s">
        <v>29</v>
      </c>
      <c r="I6214" s="21"/>
      <c r="J6214" s="21" t="s">
        <v>29</v>
      </c>
      <c r="K6214" s="26">
        <v>3.7579958438873202</v>
      </c>
      <c r="L6214" s="26">
        <v>0.77007436752319303</v>
      </c>
      <c r="N6214">
        <f>(Tabell1[[#This Row],[TP]]+Tabell1[[#This Row],[TN]])/(Tabell1[[#This Row],[TP]]+Tabell1[[#This Row],[TN]]+Tabell1[[#This Row],[FP]]+Tabell1[[#This Row],[FN]])</f>
        <v>0.64353612167300378</v>
      </c>
      <c r="O6214">
        <f>Tabell1[[#This Row],[TP]]/(Tabell1[[#This Row],[TP]]+Tabell1[[#This Row],[FP]])</f>
        <v>0.61681005956320323</v>
      </c>
      <c r="P6214">
        <f>Tabell1[[#This Row],[TP]]/(Tabell1[[#This Row],[TP]]+Tabell1[[#This Row],[FN]])</f>
        <v>0.84496826835902084</v>
      </c>
      <c r="Q6214">
        <f>2*(Tabell1[[#This Row],[Recall]] * Tabell1[[#This Row],[Precision]]) / (Tabell1[[#This Row],[Recall]] + Tabell1[[#This Row],[Precision]])</f>
        <v>0.71308339709257851</v>
      </c>
      <c r="R6214">
        <v>932</v>
      </c>
      <c r="S6214">
        <v>422</v>
      </c>
      <c r="T6214">
        <v>579</v>
      </c>
      <c r="U6214">
        <v>171</v>
      </c>
    </row>
    <row r="6215" spans="1:21" x14ac:dyDescent="0.3">
      <c r="A6215" s="21" t="s">
        <v>31</v>
      </c>
      <c r="B6215" s="25" t="s">
        <v>22</v>
      </c>
      <c r="C6215" s="24" t="s">
        <v>38</v>
      </c>
      <c r="D6215" s="22" t="s">
        <v>27</v>
      </c>
      <c r="E6215" t="s">
        <v>28</v>
      </c>
      <c r="F6215" s="25" t="s">
        <v>30</v>
      </c>
      <c r="G6215" s="21" t="s">
        <v>29</v>
      </c>
      <c r="H6215" s="25" t="s">
        <v>26</v>
      </c>
      <c r="I6215" s="25" t="s">
        <v>25</v>
      </c>
      <c r="J6215" s="25" t="s">
        <v>26</v>
      </c>
      <c r="K6215" s="26">
        <v>6.0967750549316397</v>
      </c>
      <c r="L6215" s="26">
        <v>0.22938799858093201</v>
      </c>
      <c r="N6215">
        <f>(Tabell1[[#This Row],[TP]]+Tabell1[[#This Row],[TN]])/(Tabell1[[#This Row],[TP]]+Tabell1[[#This Row],[TN]]+Tabell1[[#This Row],[FP]]+Tabell1[[#This Row],[FN]])</f>
        <v>0.64306083650190116</v>
      </c>
      <c r="O6215">
        <f>Tabell1[[#This Row],[TP]]/(Tabell1[[#This Row],[TP]]+Tabell1[[#This Row],[FP]])</f>
        <v>0.60196987253765932</v>
      </c>
      <c r="P6215">
        <f>Tabell1[[#This Row],[TP]]/(Tabell1[[#This Row],[TP]]+Tabell1[[#This Row],[FN]])</f>
        <v>0.94197642792384406</v>
      </c>
      <c r="Q6215">
        <f>2*(Tabell1[[#This Row],[Recall]] * Tabell1[[#This Row],[Precision]]) / (Tabell1[[#This Row],[Recall]] + Tabell1[[#This Row],[Precision]])</f>
        <v>0.73453517143867086</v>
      </c>
      <c r="R6215">
        <v>1039</v>
      </c>
      <c r="S6215">
        <v>314</v>
      </c>
      <c r="T6215">
        <v>687</v>
      </c>
      <c r="U6215">
        <v>64</v>
      </c>
    </row>
    <row r="6216" spans="1:21" x14ac:dyDescent="0.3">
      <c r="A6216" s="21" t="s">
        <v>31</v>
      </c>
      <c r="B6216" s="23" t="s">
        <v>33</v>
      </c>
      <c r="C6216" s="24" t="s">
        <v>38</v>
      </c>
      <c r="D6216" s="22" t="s">
        <v>27</v>
      </c>
      <c r="E6216" t="s">
        <v>28</v>
      </c>
      <c r="F6216" s="19" t="s">
        <v>21</v>
      </c>
      <c r="G6216" s="21" t="s">
        <v>29</v>
      </c>
      <c r="H6216" s="25" t="s">
        <v>26</v>
      </c>
      <c r="I6216" s="25" t="s">
        <v>25</v>
      </c>
      <c r="J6216" s="21" t="s">
        <v>29</v>
      </c>
      <c r="K6216" s="26">
        <v>74.241589546203599</v>
      </c>
      <c r="L6216" s="26">
        <v>0.298115015029907</v>
      </c>
      <c r="N6216">
        <f>(Tabell1[[#This Row],[TP]]+Tabell1[[#This Row],[TN]])/(Tabell1[[#This Row],[TP]]+Tabell1[[#This Row],[TN]]+Tabell1[[#This Row],[FP]]+Tabell1[[#This Row],[FN]])</f>
        <v>0.64306083650190116</v>
      </c>
      <c r="O6216">
        <f>Tabell1[[#This Row],[TP]]/(Tabell1[[#This Row],[TP]]+Tabell1[[#This Row],[FP]])</f>
        <v>0.60244470314318976</v>
      </c>
      <c r="P6216">
        <f>Tabell1[[#This Row],[TP]]/(Tabell1[[#This Row],[TP]]+Tabell1[[#This Row],[FN]])</f>
        <v>0.93834995466908433</v>
      </c>
      <c r="Q6216">
        <f>2*(Tabell1[[#This Row],[Recall]] * Tabell1[[#This Row],[Precision]]) / (Tabell1[[#This Row],[Recall]] + Tabell1[[#This Row],[Precision]])</f>
        <v>0.73378234668557263</v>
      </c>
      <c r="R6216">
        <v>1035</v>
      </c>
      <c r="S6216">
        <v>318</v>
      </c>
      <c r="T6216">
        <v>683</v>
      </c>
      <c r="U6216">
        <v>68</v>
      </c>
    </row>
    <row r="6217" spans="1:21" x14ac:dyDescent="0.3">
      <c r="A6217" s="25" t="s">
        <v>20</v>
      </c>
      <c r="B6217" s="21" t="s">
        <v>32</v>
      </c>
      <c r="C6217" s="24" t="s">
        <v>38</v>
      </c>
      <c r="D6217" s="22" t="s">
        <v>27</v>
      </c>
      <c r="E6217" t="s">
        <v>28</v>
      </c>
      <c r="F6217" s="19" t="s">
        <v>21</v>
      </c>
      <c r="G6217" s="21" t="s">
        <v>29</v>
      </c>
      <c r="H6217" s="25" t="s">
        <v>26</v>
      </c>
      <c r="I6217" s="25" t="s">
        <v>25</v>
      </c>
      <c r="J6217" s="21" t="s">
        <v>29</v>
      </c>
      <c r="K6217" s="26">
        <v>2.2094962596893302</v>
      </c>
      <c r="L6217" s="26">
        <v>0.47573041915893499</v>
      </c>
      <c r="N6217">
        <f>(Tabell1[[#This Row],[TP]]+Tabell1[[#This Row],[TN]])/(Tabell1[[#This Row],[TP]]+Tabell1[[#This Row],[TN]]+Tabell1[[#This Row],[FP]]+Tabell1[[#This Row],[FN]])</f>
        <v>0.64306083650190116</v>
      </c>
      <c r="O6217">
        <f>Tabell1[[#This Row],[TP]]/(Tabell1[[#This Row],[TP]]+Tabell1[[#This Row],[FP]])</f>
        <v>0.61195928753180662</v>
      </c>
      <c r="P6217">
        <f>Tabell1[[#This Row],[TP]]/(Tabell1[[#This Row],[TP]]+Tabell1[[#This Row],[FN]])</f>
        <v>0.87216681776971894</v>
      </c>
      <c r="Q6217">
        <f>2*(Tabell1[[#This Row],[Recall]] * Tabell1[[#This Row],[Precision]]) / (Tabell1[[#This Row],[Recall]] + Tabell1[[#This Row],[Precision]])</f>
        <v>0.7192523364485981</v>
      </c>
      <c r="R6217">
        <v>962</v>
      </c>
      <c r="S6217">
        <v>391</v>
      </c>
      <c r="T6217">
        <v>610</v>
      </c>
      <c r="U6217">
        <v>141</v>
      </c>
    </row>
    <row r="6218" spans="1:21" x14ac:dyDescent="0.3">
      <c r="A6218" s="25" t="s">
        <v>20</v>
      </c>
      <c r="B6218" s="23" t="s">
        <v>33</v>
      </c>
      <c r="C6218" s="23" t="s">
        <v>40</v>
      </c>
      <c r="D6218" s="22" t="s">
        <v>27</v>
      </c>
      <c r="E6218" t="s">
        <v>28</v>
      </c>
      <c r="F6218" s="19" t="s">
        <v>21</v>
      </c>
      <c r="G6218" s="25" t="s">
        <v>26</v>
      </c>
      <c r="H6218" s="21" t="s">
        <v>29</v>
      </c>
      <c r="I6218" s="21"/>
      <c r="J6218" s="21" t="s">
        <v>29</v>
      </c>
      <c r="K6218" s="26">
        <v>3.0169541835784899</v>
      </c>
      <c r="L6218" s="26">
        <v>0.67427396774291903</v>
      </c>
      <c r="N6218">
        <f>(Tabell1[[#This Row],[TP]]+Tabell1[[#This Row],[TN]])/(Tabell1[[#This Row],[TP]]+Tabell1[[#This Row],[TN]]+Tabell1[[#This Row],[FP]]+Tabell1[[#This Row],[FN]])</f>
        <v>0.64306083650190116</v>
      </c>
      <c r="O6218">
        <f>Tabell1[[#This Row],[TP]]/(Tabell1[[#This Row],[TP]]+Tabell1[[#This Row],[FP]])</f>
        <v>0.61594202898550721</v>
      </c>
      <c r="P6218">
        <f>Tabell1[[#This Row],[TP]]/(Tabell1[[#This Row],[TP]]+Tabell1[[#This Row],[FN]])</f>
        <v>0.84768812330009069</v>
      </c>
      <c r="Q6218">
        <f>2*(Tabell1[[#This Row],[Recall]] * Tabell1[[#This Row],[Precision]]) / (Tabell1[[#This Row],[Recall]] + Tabell1[[#This Row],[Precision]])</f>
        <v>0.71346814193056085</v>
      </c>
      <c r="R6218">
        <v>935</v>
      </c>
      <c r="S6218">
        <v>418</v>
      </c>
      <c r="T6218">
        <v>583</v>
      </c>
      <c r="U6218">
        <v>168</v>
      </c>
    </row>
    <row r="6219" spans="1:21" x14ac:dyDescent="0.3">
      <c r="A6219" s="21" t="s">
        <v>31</v>
      </c>
      <c r="B6219" s="23" t="s">
        <v>33</v>
      </c>
      <c r="C6219" s="23" t="s">
        <v>40</v>
      </c>
      <c r="D6219" s="22" t="s">
        <v>27</v>
      </c>
      <c r="E6219" t="s">
        <v>28</v>
      </c>
      <c r="F6219" s="19" t="s">
        <v>21</v>
      </c>
      <c r="G6219" s="25" t="s">
        <v>26</v>
      </c>
      <c r="H6219" s="25" t="s">
        <v>26</v>
      </c>
      <c r="I6219" s="25" t="s">
        <v>25</v>
      </c>
      <c r="J6219" s="21" t="s">
        <v>29</v>
      </c>
      <c r="K6219" s="26">
        <v>82.552913904190007</v>
      </c>
      <c r="L6219" s="26">
        <v>0.26429367065429599</v>
      </c>
      <c r="N6219">
        <f>(Tabell1[[#This Row],[TP]]+Tabell1[[#This Row],[TN]])/(Tabell1[[#This Row],[TP]]+Tabell1[[#This Row],[TN]]+Tabell1[[#This Row],[FP]]+Tabell1[[#This Row],[FN]])</f>
        <v>0.64258555133079853</v>
      </c>
      <c r="O6219">
        <f>Tabell1[[#This Row],[TP]]/(Tabell1[[#This Row],[TP]]+Tabell1[[#This Row],[FP]])</f>
        <v>0.62212943632567852</v>
      </c>
      <c r="P6219">
        <f>Tabell1[[#This Row],[TP]]/(Tabell1[[#This Row],[TP]]+Tabell1[[#This Row],[FN]])</f>
        <v>0.81051677243880327</v>
      </c>
      <c r="Q6219">
        <f>2*(Tabell1[[#This Row],[Recall]] * Tabell1[[#This Row],[Precision]]) / (Tabell1[[#This Row],[Recall]] + Tabell1[[#This Row],[Precision]])</f>
        <v>0.7039370078740157</v>
      </c>
      <c r="R6219">
        <v>894</v>
      </c>
      <c r="S6219">
        <v>458</v>
      </c>
      <c r="T6219">
        <v>543</v>
      </c>
      <c r="U6219">
        <v>209</v>
      </c>
    </row>
    <row r="6220" spans="1:21" x14ac:dyDescent="0.3">
      <c r="A6220" s="21" t="s">
        <v>31</v>
      </c>
      <c r="B6220" s="25" t="s">
        <v>22</v>
      </c>
      <c r="C6220" s="24" t="s">
        <v>38</v>
      </c>
      <c r="D6220" s="22" t="s">
        <v>27</v>
      </c>
      <c r="E6220" t="s">
        <v>28</v>
      </c>
      <c r="F6220" s="25" t="s">
        <v>30</v>
      </c>
      <c r="G6220" s="21" t="s">
        <v>29</v>
      </c>
      <c r="H6220" s="21" t="s">
        <v>29</v>
      </c>
      <c r="I6220" s="25" t="s">
        <v>25</v>
      </c>
      <c r="J6220" s="25" t="s">
        <v>26</v>
      </c>
      <c r="K6220" s="26">
        <v>6.0233988761901802</v>
      </c>
      <c r="L6220" s="26">
        <v>0.222184658050537</v>
      </c>
      <c r="N6220">
        <f>(Tabell1[[#This Row],[TP]]+Tabell1[[#This Row],[TN]])/(Tabell1[[#This Row],[TP]]+Tabell1[[#This Row],[TN]]+Tabell1[[#This Row],[FP]]+Tabell1[[#This Row],[FN]])</f>
        <v>0.6421102661596958</v>
      </c>
      <c r="O6220">
        <f>Tabell1[[#This Row],[TP]]/(Tabell1[[#This Row],[TP]]+Tabell1[[#This Row],[FP]])</f>
        <v>0.60233918128654973</v>
      </c>
      <c r="P6220">
        <f>Tabell1[[#This Row],[TP]]/(Tabell1[[#This Row],[TP]]+Tabell1[[#This Row],[FN]])</f>
        <v>0.93381686310063461</v>
      </c>
      <c r="Q6220">
        <f>2*(Tabell1[[#This Row],[Recall]] * Tabell1[[#This Row],[Precision]]) / (Tabell1[[#This Row],[Recall]] + Tabell1[[#This Row],[Precision]])</f>
        <v>0.73231425524351235</v>
      </c>
      <c r="R6220">
        <v>1030</v>
      </c>
      <c r="S6220">
        <v>321</v>
      </c>
      <c r="T6220">
        <v>680</v>
      </c>
      <c r="U6220">
        <v>73</v>
      </c>
    </row>
    <row r="6221" spans="1:21" x14ac:dyDescent="0.3">
      <c r="A6221" s="21" t="s">
        <v>31</v>
      </c>
      <c r="B6221" s="21" t="s">
        <v>32</v>
      </c>
      <c r="C6221" s="24" t="s">
        <v>38</v>
      </c>
      <c r="D6221" s="22" t="s">
        <v>27</v>
      </c>
      <c r="E6221" t="s">
        <v>28</v>
      </c>
      <c r="F6221" s="19" t="s">
        <v>21</v>
      </c>
      <c r="G6221" s="21" t="s">
        <v>29</v>
      </c>
      <c r="H6221" s="21" t="s">
        <v>29</v>
      </c>
      <c r="I6221" s="21"/>
      <c r="J6221" s="21" t="s">
        <v>29</v>
      </c>
      <c r="K6221" s="26">
        <v>0.52183198928832997</v>
      </c>
      <c r="L6221" s="26">
        <v>4.1673421859741197E-2</v>
      </c>
      <c r="N6221">
        <f>(Tabell1[[#This Row],[TP]]+Tabell1[[#This Row],[TN]])/(Tabell1[[#This Row],[TP]]+Tabell1[[#This Row],[TN]]+Tabell1[[#This Row],[FP]]+Tabell1[[#This Row],[FN]])</f>
        <v>0.64163498098859317</v>
      </c>
      <c r="O6221">
        <f>Tabell1[[#This Row],[TP]]/(Tabell1[[#This Row],[TP]]+Tabell1[[#This Row],[FP]])</f>
        <v>0.60294985250737465</v>
      </c>
      <c r="P6221">
        <f>Tabell1[[#This Row],[TP]]/(Tabell1[[#This Row],[TP]]+Tabell1[[#This Row],[FN]])</f>
        <v>0.92656391659111514</v>
      </c>
      <c r="Q6221">
        <f>2*(Tabell1[[#This Row],[Recall]] * Tabell1[[#This Row],[Precision]]) / (Tabell1[[#This Row],[Recall]] + Tabell1[[#This Row],[Precision]])</f>
        <v>0.73052180128663335</v>
      </c>
      <c r="R6221">
        <v>1022</v>
      </c>
      <c r="S6221">
        <v>328</v>
      </c>
      <c r="T6221">
        <v>673</v>
      </c>
      <c r="U6221">
        <v>81</v>
      </c>
    </row>
    <row r="6222" spans="1:21" x14ac:dyDescent="0.3">
      <c r="A6222" s="25" t="s">
        <v>20</v>
      </c>
      <c r="B6222" s="21" t="s">
        <v>32</v>
      </c>
      <c r="C6222" s="23" t="s">
        <v>40</v>
      </c>
      <c r="D6222" s="22" t="s">
        <v>27</v>
      </c>
      <c r="E6222" t="s">
        <v>28</v>
      </c>
      <c r="F6222" s="25" t="s">
        <v>30</v>
      </c>
      <c r="G6222" s="25" t="s">
        <v>26</v>
      </c>
      <c r="H6222" s="21" t="s">
        <v>29</v>
      </c>
      <c r="I6222" s="25" t="s">
        <v>25</v>
      </c>
      <c r="J6222" s="21" t="s">
        <v>29</v>
      </c>
      <c r="K6222" s="26">
        <v>3.5023992061614901</v>
      </c>
      <c r="L6222" s="26">
        <v>1.0658001899719201</v>
      </c>
      <c r="N6222">
        <f>(Tabell1[[#This Row],[TP]]+Tabell1[[#This Row],[TN]])/(Tabell1[[#This Row],[TP]]+Tabell1[[#This Row],[TN]]+Tabell1[[#This Row],[FP]]+Tabell1[[#This Row],[FN]])</f>
        <v>0.64115969581749055</v>
      </c>
      <c r="O6222">
        <f>Tabell1[[#This Row],[TP]]/(Tabell1[[#This Row],[TP]]+Tabell1[[#This Row],[FP]])</f>
        <v>0.61139564660691426</v>
      </c>
      <c r="P6222">
        <f>Tabell1[[#This Row],[TP]]/(Tabell1[[#This Row],[TP]]+Tabell1[[#This Row],[FN]])</f>
        <v>0.86582048957388935</v>
      </c>
      <c r="Q6222">
        <f>2*(Tabell1[[#This Row],[Recall]] * Tabell1[[#This Row],[Precision]]) / (Tabell1[[#This Row],[Recall]] + Tabell1[[#This Row],[Precision]])</f>
        <v>0.71669793621013123</v>
      </c>
      <c r="R6222">
        <v>955</v>
      </c>
      <c r="S6222">
        <v>394</v>
      </c>
      <c r="T6222">
        <v>607</v>
      </c>
      <c r="U6222">
        <v>148</v>
      </c>
    </row>
    <row r="6223" spans="1:21" x14ac:dyDescent="0.3">
      <c r="A6223" s="21" t="s">
        <v>31</v>
      </c>
      <c r="B6223" s="23" t="s">
        <v>33</v>
      </c>
      <c r="C6223" s="23" t="s">
        <v>40</v>
      </c>
      <c r="D6223" s="22" t="s">
        <v>27</v>
      </c>
      <c r="E6223" t="s">
        <v>28</v>
      </c>
      <c r="F6223" s="25" t="s">
        <v>30</v>
      </c>
      <c r="G6223" s="21" t="s">
        <v>29</v>
      </c>
      <c r="H6223" s="25" t="s">
        <v>26</v>
      </c>
      <c r="I6223" s="25" t="s">
        <v>25</v>
      </c>
      <c r="J6223" s="25" t="s">
        <v>26</v>
      </c>
      <c r="K6223" s="26">
        <v>331.144763708114</v>
      </c>
      <c r="L6223" s="26">
        <v>1.8850138187408401</v>
      </c>
      <c r="N6223">
        <f>(Tabell1[[#This Row],[TP]]+Tabell1[[#This Row],[TN]])/(Tabell1[[#This Row],[TP]]+Tabell1[[#This Row],[TN]]+Tabell1[[#This Row],[FP]]+Tabell1[[#This Row],[FN]])</f>
        <v>0.64115969581749055</v>
      </c>
      <c r="O6223">
        <f>Tabell1[[#This Row],[TP]]/(Tabell1[[#This Row],[TP]]+Tabell1[[#This Row],[FP]])</f>
        <v>0.61646586345381527</v>
      </c>
      <c r="P6223">
        <f>Tabell1[[#This Row],[TP]]/(Tabell1[[#This Row],[TP]]+Tabell1[[#This Row],[FN]])</f>
        <v>0.83499546690843152</v>
      </c>
      <c r="Q6223">
        <f>2*(Tabell1[[#This Row],[Recall]] * Tabell1[[#This Row],[Precision]]) / (Tabell1[[#This Row],[Recall]] + Tabell1[[#This Row],[Precision]])</f>
        <v>0.70927993839045056</v>
      </c>
      <c r="R6223">
        <v>921</v>
      </c>
      <c r="S6223">
        <v>428</v>
      </c>
      <c r="T6223">
        <v>573</v>
      </c>
      <c r="U6223">
        <v>182</v>
      </c>
    </row>
    <row r="6224" spans="1:21" x14ac:dyDescent="0.3">
      <c r="A6224" s="23" t="s">
        <v>48</v>
      </c>
      <c r="B6224" s="21" t="s">
        <v>32</v>
      </c>
      <c r="C6224" s="25" t="s">
        <v>36</v>
      </c>
      <c r="D6224" s="22" t="s">
        <v>27</v>
      </c>
      <c r="E6224" t="s">
        <v>28</v>
      </c>
      <c r="F6224" s="25" t="s">
        <v>30</v>
      </c>
      <c r="G6224" s="25" t="s">
        <v>26</v>
      </c>
      <c r="H6224" s="25" t="s">
        <v>26</v>
      </c>
      <c r="I6224" s="21"/>
      <c r="J6224" s="25" t="s">
        <v>26</v>
      </c>
      <c r="K6224" s="26">
        <v>0.29421854019165</v>
      </c>
      <c r="L6224" s="26">
        <v>2.69286632537841E-2</v>
      </c>
      <c r="N6224">
        <f>(Tabell1[[#This Row],[TP]]+Tabell1[[#This Row],[TN]])/(Tabell1[[#This Row],[TP]]+Tabell1[[#This Row],[TN]]+Tabell1[[#This Row],[FP]]+Tabell1[[#This Row],[FN]])</f>
        <v>0.64068441064638781</v>
      </c>
      <c r="O6224">
        <f>Tabell1[[#This Row],[TP]]/(Tabell1[[#This Row],[TP]]+Tabell1[[#This Row],[FP]])</f>
        <v>0.6</v>
      </c>
      <c r="P6224">
        <f>Tabell1[[#This Row],[TP]]/(Tabell1[[#This Row],[TP]]+Tabell1[[#This Row],[FN]])</f>
        <v>0.94378966455122393</v>
      </c>
      <c r="Q6224">
        <f>2*(Tabell1[[#This Row],[Recall]] * Tabell1[[#This Row],[Precision]]) / (Tabell1[[#This Row],[Recall]] + Tabell1[[#This Row],[Precision]])</f>
        <v>0.73361522198731499</v>
      </c>
      <c r="R6224">
        <v>1041</v>
      </c>
      <c r="S6224">
        <v>307</v>
      </c>
      <c r="T6224">
        <v>694</v>
      </c>
      <c r="U6224">
        <v>62</v>
      </c>
    </row>
    <row r="6225" spans="1:21" x14ac:dyDescent="0.3">
      <c r="A6225" s="23" t="s">
        <v>48</v>
      </c>
      <c r="B6225" s="21" t="s">
        <v>32</v>
      </c>
      <c r="C6225" s="25" t="s">
        <v>36</v>
      </c>
      <c r="D6225" s="22" t="s">
        <v>27</v>
      </c>
      <c r="E6225" t="s">
        <v>28</v>
      </c>
      <c r="F6225" s="25" t="s">
        <v>30</v>
      </c>
      <c r="G6225" s="25" t="s">
        <v>26</v>
      </c>
      <c r="H6225" s="25" t="s">
        <v>26</v>
      </c>
      <c r="I6225" s="21"/>
      <c r="J6225" s="21" t="s">
        <v>29</v>
      </c>
      <c r="K6225" s="26">
        <v>0.28324866294860801</v>
      </c>
      <c r="L6225" s="26">
        <v>2.3936748504638599E-2</v>
      </c>
      <c r="N6225">
        <f>(Tabell1[[#This Row],[TP]]+Tabell1[[#This Row],[TN]])/(Tabell1[[#This Row],[TP]]+Tabell1[[#This Row],[TN]]+Tabell1[[#This Row],[FP]]+Tabell1[[#This Row],[FN]])</f>
        <v>0.64068441064638781</v>
      </c>
      <c r="O6225">
        <f>Tabell1[[#This Row],[TP]]/(Tabell1[[#This Row],[TP]]+Tabell1[[#This Row],[FP]])</f>
        <v>0.6</v>
      </c>
      <c r="P6225">
        <f>Tabell1[[#This Row],[TP]]/(Tabell1[[#This Row],[TP]]+Tabell1[[#This Row],[FN]])</f>
        <v>0.94378966455122393</v>
      </c>
      <c r="Q6225">
        <f>2*(Tabell1[[#This Row],[Recall]] * Tabell1[[#This Row],[Precision]]) / (Tabell1[[#This Row],[Recall]] + Tabell1[[#This Row],[Precision]])</f>
        <v>0.73361522198731499</v>
      </c>
      <c r="R6225">
        <v>1041</v>
      </c>
      <c r="S6225">
        <v>307</v>
      </c>
      <c r="T6225">
        <v>694</v>
      </c>
      <c r="U6225">
        <v>62</v>
      </c>
    </row>
    <row r="6226" spans="1:21" x14ac:dyDescent="0.3">
      <c r="A6226" s="23" t="s">
        <v>48</v>
      </c>
      <c r="B6226" s="21" t="s">
        <v>32</v>
      </c>
      <c r="C6226" s="25" t="s">
        <v>36</v>
      </c>
      <c r="D6226" s="22" t="s">
        <v>27</v>
      </c>
      <c r="E6226" t="s">
        <v>28</v>
      </c>
      <c r="F6226" s="25" t="s">
        <v>30</v>
      </c>
      <c r="G6226" s="21" t="s">
        <v>29</v>
      </c>
      <c r="H6226" s="25" t="s">
        <v>26</v>
      </c>
      <c r="I6226" s="21"/>
      <c r="J6226" s="25" t="s">
        <v>26</v>
      </c>
      <c r="K6226" s="26">
        <v>0.27333140373229903</v>
      </c>
      <c r="L6226" s="26">
        <v>2.2941112518310498E-2</v>
      </c>
      <c r="N6226">
        <f>(Tabell1[[#This Row],[TP]]+Tabell1[[#This Row],[TN]])/(Tabell1[[#This Row],[TP]]+Tabell1[[#This Row],[TN]]+Tabell1[[#This Row],[FP]]+Tabell1[[#This Row],[FN]])</f>
        <v>0.64068441064638781</v>
      </c>
      <c r="O6226">
        <f>Tabell1[[#This Row],[TP]]/(Tabell1[[#This Row],[TP]]+Tabell1[[#This Row],[FP]])</f>
        <v>0.6</v>
      </c>
      <c r="P6226">
        <f>Tabell1[[#This Row],[TP]]/(Tabell1[[#This Row],[TP]]+Tabell1[[#This Row],[FN]])</f>
        <v>0.94378966455122393</v>
      </c>
      <c r="Q6226">
        <f>2*(Tabell1[[#This Row],[Recall]] * Tabell1[[#This Row],[Precision]]) / (Tabell1[[#This Row],[Recall]] + Tabell1[[#This Row],[Precision]])</f>
        <v>0.73361522198731499</v>
      </c>
      <c r="R6226">
        <v>1041</v>
      </c>
      <c r="S6226">
        <v>307</v>
      </c>
      <c r="T6226">
        <v>694</v>
      </c>
      <c r="U6226">
        <v>62</v>
      </c>
    </row>
    <row r="6227" spans="1:21" x14ac:dyDescent="0.3">
      <c r="A6227" s="23" t="s">
        <v>48</v>
      </c>
      <c r="B6227" s="21" t="s">
        <v>32</v>
      </c>
      <c r="C6227" s="25" t="s">
        <v>36</v>
      </c>
      <c r="D6227" s="22" t="s">
        <v>27</v>
      </c>
      <c r="E6227" t="s">
        <v>28</v>
      </c>
      <c r="F6227" s="25" t="s">
        <v>30</v>
      </c>
      <c r="G6227" s="21" t="s">
        <v>29</v>
      </c>
      <c r="H6227" s="25" t="s">
        <v>26</v>
      </c>
      <c r="I6227" s="21"/>
      <c r="J6227" s="21" t="s">
        <v>29</v>
      </c>
      <c r="K6227" s="26">
        <v>0.27181053161620999</v>
      </c>
      <c r="L6227" s="26">
        <v>2.19416618347167E-2</v>
      </c>
      <c r="N6227">
        <f>(Tabell1[[#This Row],[TP]]+Tabell1[[#This Row],[TN]])/(Tabell1[[#This Row],[TP]]+Tabell1[[#This Row],[TN]]+Tabell1[[#This Row],[FP]]+Tabell1[[#This Row],[FN]])</f>
        <v>0.64068441064638781</v>
      </c>
      <c r="O6227">
        <f>Tabell1[[#This Row],[TP]]/(Tabell1[[#This Row],[TP]]+Tabell1[[#This Row],[FP]])</f>
        <v>0.6</v>
      </c>
      <c r="P6227">
        <f>Tabell1[[#This Row],[TP]]/(Tabell1[[#This Row],[TP]]+Tabell1[[#This Row],[FN]])</f>
        <v>0.94378966455122393</v>
      </c>
      <c r="Q6227">
        <f>2*(Tabell1[[#This Row],[Recall]] * Tabell1[[#This Row],[Precision]]) / (Tabell1[[#This Row],[Recall]] + Tabell1[[#This Row],[Precision]])</f>
        <v>0.73361522198731499</v>
      </c>
      <c r="R6227">
        <v>1041</v>
      </c>
      <c r="S6227">
        <v>307</v>
      </c>
      <c r="T6227">
        <v>694</v>
      </c>
      <c r="U6227">
        <v>62</v>
      </c>
    </row>
    <row r="6228" spans="1:21" x14ac:dyDescent="0.3">
      <c r="A6228" s="21" t="s">
        <v>31</v>
      </c>
      <c r="B6228" s="25" t="s">
        <v>22</v>
      </c>
      <c r="C6228" s="24" t="s">
        <v>38</v>
      </c>
      <c r="D6228" s="22" t="s">
        <v>27</v>
      </c>
      <c r="E6228" t="s">
        <v>28</v>
      </c>
      <c r="F6228" s="25" t="s">
        <v>30</v>
      </c>
      <c r="G6228" s="25" t="s">
        <v>26</v>
      </c>
      <c r="H6228" s="25" t="s">
        <v>26</v>
      </c>
      <c r="I6228" s="25" t="s">
        <v>25</v>
      </c>
      <c r="J6228" s="25" t="s">
        <v>26</v>
      </c>
      <c r="K6228" s="26">
        <v>6.1909022331237704</v>
      </c>
      <c r="L6228" s="26">
        <v>0.19348454475402799</v>
      </c>
      <c r="N6228">
        <f>(Tabell1[[#This Row],[TP]]+Tabell1[[#This Row],[TN]])/(Tabell1[[#This Row],[TP]]+Tabell1[[#This Row],[TN]]+Tabell1[[#This Row],[FP]]+Tabell1[[#This Row],[FN]])</f>
        <v>0.64068441064638781</v>
      </c>
      <c r="O6228">
        <f>Tabell1[[#This Row],[TP]]/(Tabell1[[#This Row],[TP]]+Tabell1[[#This Row],[FP]])</f>
        <v>0.60081348053457295</v>
      </c>
      <c r="P6228">
        <f>Tabell1[[#This Row],[TP]]/(Tabell1[[#This Row],[TP]]+Tabell1[[#This Row],[FN]])</f>
        <v>0.93744333635539434</v>
      </c>
      <c r="Q6228">
        <f>2*(Tabell1[[#This Row],[Recall]] * Tabell1[[#This Row],[Precision]]) / (Tabell1[[#This Row],[Recall]] + Tabell1[[#This Row],[Precision]])</f>
        <v>0.73229461756373937</v>
      </c>
      <c r="R6228">
        <v>1034</v>
      </c>
      <c r="S6228">
        <v>314</v>
      </c>
      <c r="T6228">
        <v>687</v>
      </c>
      <c r="U6228">
        <v>69</v>
      </c>
    </row>
    <row r="6229" spans="1:21" x14ac:dyDescent="0.3">
      <c r="A6229" s="21" t="s">
        <v>31</v>
      </c>
      <c r="B6229" s="25" t="s">
        <v>22</v>
      </c>
      <c r="C6229" s="24" t="s">
        <v>38</v>
      </c>
      <c r="D6229" s="22" t="s">
        <v>27</v>
      </c>
      <c r="E6229" t="s">
        <v>28</v>
      </c>
      <c r="F6229" s="19" t="s">
        <v>21</v>
      </c>
      <c r="G6229" s="25" t="s">
        <v>26</v>
      </c>
      <c r="H6229" s="25" t="s">
        <v>26</v>
      </c>
      <c r="I6229" s="25" t="s">
        <v>25</v>
      </c>
      <c r="J6229" s="21" t="s">
        <v>29</v>
      </c>
      <c r="K6229" s="26">
        <v>0.54744863510131803</v>
      </c>
      <c r="L6229" s="26">
        <v>4.5836687088012598E-2</v>
      </c>
      <c r="N6229">
        <f>(Tabell1[[#This Row],[TP]]+Tabell1[[#This Row],[TN]])/(Tabell1[[#This Row],[TP]]+Tabell1[[#This Row],[TN]]+Tabell1[[#This Row],[FP]]+Tabell1[[#This Row],[FN]])</f>
        <v>0.64068441064638781</v>
      </c>
      <c r="O6229">
        <f>Tabell1[[#This Row],[TP]]/(Tabell1[[#This Row],[TP]]+Tabell1[[#This Row],[FP]])</f>
        <v>0.60272350503256367</v>
      </c>
      <c r="P6229">
        <f>Tabell1[[#This Row],[TP]]/(Tabell1[[#This Row],[TP]]+Tabell1[[#This Row],[FN]])</f>
        <v>0.92293744333635541</v>
      </c>
      <c r="Q6229">
        <f>2*(Tabell1[[#This Row],[Recall]] * Tabell1[[#This Row],[Precision]]) / (Tabell1[[#This Row],[Recall]] + Tabell1[[#This Row],[Precision]])</f>
        <v>0.72922636103151861</v>
      </c>
      <c r="R6229">
        <v>1018</v>
      </c>
      <c r="S6229">
        <v>330</v>
      </c>
      <c r="T6229">
        <v>671</v>
      </c>
      <c r="U6229">
        <v>85</v>
      </c>
    </row>
    <row r="6230" spans="1:21" x14ac:dyDescent="0.3">
      <c r="A6230" s="25" t="s">
        <v>20</v>
      </c>
      <c r="B6230" s="21" t="s">
        <v>32</v>
      </c>
      <c r="C6230" s="24" t="s">
        <v>38</v>
      </c>
      <c r="D6230" s="22" t="s">
        <v>27</v>
      </c>
      <c r="E6230" t="s">
        <v>28</v>
      </c>
      <c r="F6230" s="19" t="s">
        <v>21</v>
      </c>
      <c r="G6230" s="25" t="s">
        <v>26</v>
      </c>
      <c r="H6230" s="25" t="s">
        <v>26</v>
      </c>
      <c r="I6230" s="25" t="s">
        <v>25</v>
      </c>
      <c r="J6230" s="21" t="s">
        <v>29</v>
      </c>
      <c r="K6230" s="26">
        <v>2.2704186439514098</v>
      </c>
      <c r="L6230" s="26">
        <v>0.47373747825622498</v>
      </c>
      <c r="N6230">
        <f>(Tabell1[[#This Row],[TP]]+Tabell1[[#This Row],[TN]])/(Tabell1[[#This Row],[TP]]+Tabell1[[#This Row],[TN]]+Tabell1[[#This Row],[FP]]+Tabell1[[#This Row],[FN]])</f>
        <v>0.64068441064638781</v>
      </c>
      <c r="O6230">
        <f>Tabell1[[#This Row],[TP]]/(Tabell1[[#This Row],[TP]]+Tabell1[[#This Row],[FP]])</f>
        <v>0.60974067046173308</v>
      </c>
      <c r="P6230">
        <f>Tabell1[[#This Row],[TP]]/(Tabell1[[#This Row],[TP]]+Tabell1[[#This Row],[FN]])</f>
        <v>0.8739800543970988</v>
      </c>
      <c r="Q6230">
        <f>2*(Tabell1[[#This Row],[Recall]] * Tabell1[[#This Row],[Precision]]) / (Tabell1[[#This Row],[Recall]] + Tabell1[[#This Row],[Precision]])</f>
        <v>0.71833084947839032</v>
      </c>
      <c r="R6230">
        <v>964</v>
      </c>
      <c r="S6230">
        <v>384</v>
      </c>
      <c r="T6230">
        <v>617</v>
      </c>
      <c r="U6230">
        <v>139</v>
      </c>
    </row>
    <row r="6231" spans="1:21" x14ac:dyDescent="0.3">
      <c r="A6231" s="21" t="s">
        <v>31</v>
      </c>
      <c r="B6231" s="25" t="s">
        <v>22</v>
      </c>
      <c r="C6231" s="24" t="s">
        <v>38</v>
      </c>
      <c r="D6231" s="22" t="s">
        <v>27</v>
      </c>
      <c r="E6231" t="s">
        <v>28</v>
      </c>
      <c r="F6231" s="19" t="s">
        <v>21</v>
      </c>
      <c r="G6231" s="25" t="s">
        <v>26</v>
      </c>
      <c r="H6231" s="21" t="s">
        <v>29</v>
      </c>
      <c r="I6231" s="25" t="s">
        <v>25</v>
      </c>
      <c r="J6231" s="21" t="s">
        <v>29</v>
      </c>
      <c r="K6231" s="26">
        <v>0.50568985939025801</v>
      </c>
      <c r="L6231" s="26">
        <v>4.4756889343261698E-2</v>
      </c>
      <c r="N6231">
        <f>(Tabell1[[#This Row],[TP]]+Tabell1[[#This Row],[TN]])/(Tabell1[[#This Row],[TP]]+Tabell1[[#This Row],[TN]]+Tabell1[[#This Row],[FP]]+Tabell1[[#This Row],[FN]])</f>
        <v>0.64020912547528519</v>
      </c>
      <c r="O6231">
        <f>Tabell1[[#This Row],[TP]]/(Tabell1[[#This Row],[TP]]+Tabell1[[#This Row],[FP]])</f>
        <v>0.6038415366146459</v>
      </c>
      <c r="P6231">
        <f>Tabell1[[#This Row],[TP]]/(Tabell1[[#This Row],[TP]]+Tabell1[[#This Row],[FN]])</f>
        <v>0.9120580235720761</v>
      </c>
      <c r="Q6231">
        <f>2*(Tabell1[[#This Row],[Recall]] * Tabell1[[#This Row],[Precision]]) / (Tabell1[[#This Row],[Recall]] + Tabell1[[#This Row],[Precision]])</f>
        <v>0.7266161068977971</v>
      </c>
      <c r="R6231">
        <v>1006</v>
      </c>
      <c r="S6231">
        <v>341</v>
      </c>
      <c r="T6231">
        <v>660</v>
      </c>
      <c r="U6231">
        <v>97</v>
      </c>
    </row>
    <row r="6232" spans="1:21" x14ac:dyDescent="0.3">
      <c r="A6232" s="21" t="s">
        <v>31</v>
      </c>
      <c r="B6232" s="21" t="s">
        <v>32</v>
      </c>
      <c r="C6232" s="23" t="s">
        <v>40</v>
      </c>
      <c r="D6232" s="22" t="s">
        <v>27</v>
      </c>
      <c r="E6232" t="s">
        <v>28</v>
      </c>
      <c r="F6232" s="25" t="s">
        <v>30</v>
      </c>
      <c r="G6232" s="21" t="s">
        <v>29</v>
      </c>
      <c r="H6232" s="25" t="s">
        <v>26</v>
      </c>
      <c r="I6232" s="25" t="s">
        <v>25</v>
      </c>
      <c r="J6232" s="25" t="s">
        <v>26</v>
      </c>
      <c r="K6232" s="26">
        <v>10.2396070957183</v>
      </c>
      <c r="L6232" s="26">
        <v>0.31615352630615201</v>
      </c>
      <c r="N6232">
        <f>(Tabell1[[#This Row],[TP]]+Tabell1[[#This Row],[TN]])/(Tabell1[[#This Row],[TP]]+Tabell1[[#This Row],[TN]]+Tabell1[[#This Row],[FP]]+Tabell1[[#This Row],[FN]])</f>
        <v>0.64020912547528519</v>
      </c>
      <c r="O6232">
        <f>Tabell1[[#This Row],[TP]]/(Tabell1[[#This Row],[TP]]+Tabell1[[#This Row],[FP]])</f>
        <v>0.60949367088607598</v>
      </c>
      <c r="P6232">
        <f>Tabell1[[#This Row],[TP]]/(Tabell1[[#This Row],[TP]]+Tabell1[[#This Row],[FN]])</f>
        <v>0.87307343608340893</v>
      </c>
      <c r="Q6232">
        <f>2*(Tabell1[[#This Row],[Recall]] * Tabell1[[#This Row],[Precision]]) / (Tabell1[[#This Row],[Recall]] + Tabell1[[#This Row],[Precision]])</f>
        <v>0.71785314945956025</v>
      </c>
      <c r="R6232">
        <v>963</v>
      </c>
      <c r="S6232">
        <v>384</v>
      </c>
      <c r="T6232">
        <v>617</v>
      </c>
      <c r="U6232">
        <v>140</v>
      </c>
    </row>
    <row r="6233" spans="1:21" x14ac:dyDescent="0.3">
      <c r="A6233" s="25" t="s">
        <v>20</v>
      </c>
      <c r="B6233" s="21" t="s">
        <v>32</v>
      </c>
      <c r="C6233" s="23" t="s">
        <v>40</v>
      </c>
      <c r="D6233" s="22" t="s">
        <v>27</v>
      </c>
      <c r="E6233" t="s">
        <v>28</v>
      </c>
      <c r="F6233" s="19" t="s">
        <v>21</v>
      </c>
      <c r="G6233" s="21" t="s">
        <v>29</v>
      </c>
      <c r="H6233" s="25" t="s">
        <v>26</v>
      </c>
      <c r="I6233" s="21"/>
      <c r="J6233" s="25" t="s">
        <v>26</v>
      </c>
      <c r="K6233" s="26">
        <v>1.9278588294982899</v>
      </c>
      <c r="L6233" s="26">
        <v>0.260020971298217</v>
      </c>
      <c r="N6233">
        <f>(Tabell1[[#This Row],[TP]]+Tabell1[[#This Row],[TN]])/(Tabell1[[#This Row],[TP]]+Tabell1[[#This Row],[TN]]+Tabell1[[#This Row],[FP]]+Tabell1[[#This Row],[FN]])</f>
        <v>0.64020912547528519</v>
      </c>
      <c r="O6233">
        <f>Tabell1[[#This Row],[TP]]/(Tabell1[[#This Row],[TP]]+Tabell1[[#This Row],[FP]])</f>
        <v>0.62097902097902102</v>
      </c>
      <c r="P6233">
        <f>Tabell1[[#This Row],[TP]]/(Tabell1[[#This Row],[TP]]+Tabell1[[#This Row],[FN]])</f>
        <v>0.80507706255666367</v>
      </c>
      <c r="Q6233">
        <f>2*(Tabell1[[#This Row],[Recall]] * Tabell1[[#This Row],[Precision]]) / (Tabell1[[#This Row],[Recall]] + Tabell1[[#This Row],[Precision]])</f>
        <v>0.70114488748519554</v>
      </c>
      <c r="R6233">
        <v>888</v>
      </c>
      <c r="S6233">
        <v>459</v>
      </c>
      <c r="T6233">
        <v>542</v>
      </c>
      <c r="U6233">
        <v>215</v>
      </c>
    </row>
    <row r="6234" spans="1:21" x14ac:dyDescent="0.3">
      <c r="A6234" s="23" t="s">
        <v>48</v>
      </c>
      <c r="B6234" s="21" t="s">
        <v>32</v>
      </c>
      <c r="C6234" s="25" t="s">
        <v>36</v>
      </c>
      <c r="D6234" s="22" t="s">
        <v>27</v>
      </c>
      <c r="E6234" t="s">
        <v>28</v>
      </c>
      <c r="F6234" s="25" t="s">
        <v>30</v>
      </c>
      <c r="G6234" s="25" t="s">
        <v>26</v>
      </c>
      <c r="H6234" s="25" t="s">
        <v>26</v>
      </c>
      <c r="I6234" s="25" t="s">
        <v>25</v>
      </c>
      <c r="J6234" s="21" t="s">
        <v>29</v>
      </c>
      <c r="K6234" s="26">
        <v>0.28224849700927701</v>
      </c>
      <c r="L6234" s="26">
        <v>2.3936986923217701E-2</v>
      </c>
      <c r="N6234">
        <f>(Tabell1[[#This Row],[TP]]+Tabell1[[#This Row],[TN]])/(Tabell1[[#This Row],[TP]]+Tabell1[[#This Row],[TN]]+Tabell1[[#This Row],[FP]]+Tabell1[[#This Row],[FN]])</f>
        <v>0.63973384030418246</v>
      </c>
      <c r="O6234">
        <f>Tabell1[[#This Row],[TP]]/(Tabell1[[#This Row],[TP]]+Tabell1[[#This Row],[FP]])</f>
        <v>0.59965337954939346</v>
      </c>
      <c r="P6234">
        <f>Tabell1[[#This Row],[TP]]/(Tabell1[[#This Row],[TP]]+Tabell1[[#This Row],[FN]])</f>
        <v>0.94106980961015407</v>
      </c>
      <c r="Q6234">
        <f>2*(Tabell1[[#This Row],[Recall]] * Tabell1[[#This Row],[Precision]]) / (Tabell1[[#This Row],[Recall]] + Tabell1[[#This Row],[Precision]])</f>
        <v>0.73253352152434725</v>
      </c>
      <c r="R6234">
        <v>1038</v>
      </c>
      <c r="S6234">
        <v>308</v>
      </c>
      <c r="T6234">
        <v>693</v>
      </c>
      <c r="U6234">
        <v>65</v>
      </c>
    </row>
    <row r="6235" spans="1:21" x14ac:dyDescent="0.3">
      <c r="A6235" s="23" t="s">
        <v>48</v>
      </c>
      <c r="B6235" s="21" t="s">
        <v>32</v>
      </c>
      <c r="C6235" s="25" t="s">
        <v>36</v>
      </c>
      <c r="D6235" s="22" t="s">
        <v>27</v>
      </c>
      <c r="E6235" t="s">
        <v>28</v>
      </c>
      <c r="F6235" s="25" t="s">
        <v>30</v>
      </c>
      <c r="G6235" s="25" t="s">
        <v>26</v>
      </c>
      <c r="H6235" s="25" t="s">
        <v>26</v>
      </c>
      <c r="I6235" s="25" t="s">
        <v>25</v>
      </c>
      <c r="J6235" s="25" t="s">
        <v>26</v>
      </c>
      <c r="K6235" s="26">
        <v>0.26628589630126898</v>
      </c>
      <c r="L6235" s="26">
        <v>2.99210548400878E-2</v>
      </c>
      <c r="N6235">
        <f>(Tabell1[[#This Row],[TP]]+Tabell1[[#This Row],[TN]])/(Tabell1[[#This Row],[TP]]+Tabell1[[#This Row],[TN]]+Tabell1[[#This Row],[FP]]+Tabell1[[#This Row],[FN]])</f>
        <v>0.63973384030418246</v>
      </c>
      <c r="O6235">
        <f>Tabell1[[#This Row],[TP]]/(Tabell1[[#This Row],[TP]]+Tabell1[[#This Row],[FP]])</f>
        <v>0.59965337954939346</v>
      </c>
      <c r="P6235">
        <f>Tabell1[[#This Row],[TP]]/(Tabell1[[#This Row],[TP]]+Tabell1[[#This Row],[FN]])</f>
        <v>0.94106980961015407</v>
      </c>
      <c r="Q6235">
        <f>2*(Tabell1[[#This Row],[Recall]] * Tabell1[[#This Row],[Precision]]) / (Tabell1[[#This Row],[Recall]] + Tabell1[[#This Row],[Precision]])</f>
        <v>0.73253352152434725</v>
      </c>
      <c r="R6235">
        <v>1038</v>
      </c>
      <c r="S6235">
        <v>308</v>
      </c>
      <c r="T6235">
        <v>693</v>
      </c>
      <c r="U6235">
        <v>65</v>
      </c>
    </row>
    <row r="6236" spans="1:21" x14ac:dyDescent="0.3">
      <c r="A6236" s="23" t="s">
        <v>48</v>
      </c>
      <c r="B6236" s="21" t="s">
        <v>32</v>
      </c>
      <c r="C6236" s="25" t="s">
        <v>36</v>
      </c>
      <c r="D6236" s="22" t="s">
        <v>27</v>
      </c>
      <c r="E6236" t="s">
        <v>28</v>
      </c>
      <c r="F6236" s="25" t="s">
        <v>30</v>
      </c>
      <c r="G6236" s="21" t="s">
        <v>29</v>
      </c>
      <c r="H6236" s="25" t="s">
        <v>26</v>
      </c>
      <c r="I6236" s="25" t="s">
        <v>25</v>
      </c>
      <c r="J6236" s="21" t="s">
        <v>29</v>
      </c>
      <c r="K6236" s="26">
        <v>0.25666141510009699</v>
      </c>
      <c r="L6236" s="26">
        <v>2.19416618347167E-2</v>
      </c>
      <c r="N6236">
        <f>(Tabell1[[#This Row],[TP]]+Tabell1[[#This Row],[TN]])/(Tabell1[[#This Row],[TP]]+Tabell1[[#This Row],[TN]]+Tabell1[[#This Row],[FP]]+Tabell1[[#This Row],[FN]])</f>
        <v>0.63973384030418246</v>
      </c>
      <c r="O6236">
        <f>Tabell1[[#This Row],[TP]]/(Tabell1[[#This Row],[TP]]+Tabell1[[#This Row],[FP]])</f>
        <v>0.59965337954939346</v>
      </c>
      <c r="P6236">
        <f>Tabell1[[#This Row],[TP]]/(Tabell1[[#This Row],[TP]]+Tabell1[[#This Row],[FN]])</f>
        <v>0.94106980961015407</v>
      </c>
      <c r="Q6236">
        <f>2*(Tabell1[[#This Row],[Recall]] * Tabell1[[#This Row],[Precision]]) / (Tabell1[[#This Row],[Recall]] + Tabell1[[#This Row],[Precision]])</f>
        <v>0.73253352152434725</v>
      </c>
      <c r="R6236">
        <v>1038</v>
      </c>
      <c r="S6236">
        <v>308</v>
      </c>
      <c r="T6236">
        <v>693</v>
      </c>
      <c r="U6236">
        <v>65</v>
      </c>
    </row>
    <row r="6237" spans="1:21" x14ac:dyDescent="0.3">
      <c r="A6237" s="23" t="s">
        <v>48</v>
      </c>
      <c r="B6237" s="21" t="s">
        <v>32</v>
      </c>
      <c r="C6237" s="25" t="s">
        <v>36</v>
      </c>
      <c r="D6237" s="22" t="s">
        <v>27</v>
      </c>
      <c r="E6237" t="s">
        <v>28</v>
      </c>
      <c r="F6237" s="25" t="s">
        <v>30</v>
      </c>
      <c r="G6237" s="21" t="s">
        <v>29</v>
      </c>
      <c r="H6237" s="25" t="s">
        <v>26</v>
      </c>
      <c r="I6237" s="25" t="s">
        <v>25</v>
      </c>
      <c r="J6237" s="25" t="s">
        <v>26</v>
      </c>
      <c r="K6237" s="26">
        <v>0.25628590583801197</v>
      </c>
      <c r="L6237" s="26">
        <v>2.1943330764770501E-2</v>
      </c>
      <c r="N6237">
        <f>(Tabell1[[#This Row],[TP]]+Tabell1[[#This Row],[TN]])/(Tabell1[[#This Row],[TP]]+Tabell1[[#This Row],[TN]]+Tabell1[[#This Row],[FP]]+Tabell1[[#This Row],[FN]])</f>
        <v>0.63973384030418246</v>
      </c>
      <c r="O6237">
        <f>Tabell1[[#This Row],[TP]]/(Tabell1[[#This Row],[TP]]+Tabell1[[#This Row],[FP]])</f>
        <v>0.59965337954939346</v>
      </c>
      <c r="P6237">
        <f>Tabell1[[#This Row],[TP]]/(Tabell1[[#This Row],[TP]]+Tabell1[[#This Row],[FN]])</f>
        <v>0.94106980961015407</v>
      </c>
      <c r="Q6237">
        <f>2*(Tabell1[[#This Row],[Recall]] * Tabell1[[#This Row],[Precision]]) / (Tabell1[[#This Row],[Recall]] + Tabell1[[#This Row],[Precision]])</f>
        <v>0.73253352152434725</v>
      </c>
      <c r="R6237">
        <v>1038</v>
      </c>
      <c r="S6237">
        <v>308</v>
      </c>
      <c r="T6237">
        <v>693</v>
      </c>
      <c r="U6237">
        <v>65</v>
      </c>
    </row>
    <row r="6238" spans="1:21" x14ac:dyDescent="0.3">
      <c r="A6238" s="25" t="s">
        <v>20</v>
      </c>
      <c r="B6238" s="25" t="s">
        <v>22</v>
      </c>
      <c r="C6238" s="24" t="s">
        <v>38</v>
      </c>
      <c r="D6238" s="22" t="s">
        <v>27</v>
      </c>
      <c r="E6238" t="s">
        <v>28</v>
      </c>
      <c r="F6238" s="25" t="s">
        <v>30</v>
      </c>
      <c r="G6238" s="25" t="s">
        <v>26</v>
      </c>
      <c r="H6238" s="21" t="s">
        <v>29</v>
      </c>
      <c r="I6238" s="21"/>
      <c r="J6238" s="25" t="s">
        <v>26</v>
      </c>
      <c r="K6238" s="26">
        <v>5.16710996627807</v>
      </c>
      <c r="L6238" s="26">
        <v>0.90059924125671298</v>
      </c>
      <c r="N6238">
        <f>(Tabell1[[#This Row],[TP]]+Tabell1[[#This Row],[TN]])/(Tabell1[[#This Row],[TP]]+Tabell1[[#This Row],[TN]]+Tabell1[[#This Row],[FP]]+Tabell1[[#This Row],[FN]])</f>
        <v>0.63973384030418246</v>
      </c>
      <c r="O6238">
        <f>Tabell1[[#This Row],[TP]]/(Tabell1[[#This Row],[TP]]+Tabell1[[#This Row],[FP]])</f>
        <v>0.60576333537706928</v>
      </c>
      <c r="P6238">
        <f>Tabell1[[#This Row],[TP]]/(Tabell1[[#This Row],[TP]]+Tabell1[[#This Row],[FN]])</f>
        <v>0.89573889392565731</v>
      </c>
      <c r="Q6238">
        <f>2*(Tabell1[[#This Row],[Recall]] * Tabell1[[#This Row],[Precision]]) / (Tabell1[[#This Row],[Recall]] + Tabell1[[#This Row],[Precision]])</f>
        <v>0.72275054864667165</v>
      </c>
      <c r="R6238">
        <v>988</v>
      </c>
      <c r="S6238">
        <v>358</v>
      </c>
      <c r="T6238">
        <v>643</v>
      </c>
      <c r="U6238">
        <v>115</v>
      </c>
    </row>
    <row r="6239" spans="1:21" x14ac:dyDescent="0.3">
      <c r="A6239" s="21" t="s">
        <v>31</v>
      </c>
      <c r="B6239" s="21" t="s">
        <v>32</v>
      </c>
      <c r="C6239" s="23" t="s">
        <v>40</v>
      </c>
      <c r="D6239" s="22" t="s">
        <v>27</v>
      </c>
      <c r="E6239" t="s">
        <v>28</v>
      </c>
      <c r="F6239" s="19" t="s">
        <v>21</v>
      </c>
      <c r="G6239" s="25" t="s">
        <v>26</v>
      </c>
      <c r="H6239" s="25" t="s">
        <v>26</v>
      </c>
      <c r="I6239" s="25" t="s">
        <v>25</v>
      </c>
      <c r="J6239" s="21" t="s">
        <v>29</v>
      </c>
      <c r="K6239" s="26">
        <v>0.95663380622863703</v>
      </c>
      <c r="L6239" s="26">
        <v>6.4796209335327107E-2</v>
      </c>
      <c r="N6239">
        <f>(Tabell1[[#This Row],[TP]]+Tabell1[[#This Row],[TN]])/(Tabell1[[#This Row],[TP]]+Tabell1[[#This Row],[TN]]+Tabell1[[#This Row],[FP]]+Tabell1[[#This Row],[FN]])</f>
        <v>0.63973384030418246</v>
      </c>
      <c r="O6239">
        <f>Tabell1[[#This Row],[TP]]/(Tabell1[[#This Row],[TP]]+Tabell1[[#This Row],[FP]])</f>
        <v>0.61584956346541297</v>
      </c>
      <c r="P6239">
        <f>Tabell1[[#This Row],[TP]]/(Tabell1[[#This Row],[TP]]+Tabell1[[#This Row],[FN]])</f>
        <v>0.83136899365367178</v>
      </c>
      <c r="Q6239">
        <f>2*(Tabell1[[#This Row],[Recall]] * Tabell1[[#This Row],[Precision]]) / (Tabell1[[#This Row],[Recall]] + Tabell1[[#This Row],[Precision]])</f>
        <v>0.70756172839506171</v>
      </c>
      <c r="R6239">
        <v>917</v>
      </c>
      <c r="S6239">
        <v>429</v>
      </c>
      <c r="T6239">
        <v>572</v>
      </c>
      <c r="U6239">
        <v>186</v>
      </c>
    </row>
    <row r="6240" spans="1:21" x14ac:dyDescent="0.3">
      <c r="A6240" s="25" t="s">
        <v>20</v>
      </c>
      <c r="B6240" s="21" t="s">
        <v>32</v>
      </c>
      <c r="C6240" s="23" t="s">
        <v>40</v>
      </c>
      <c r="D6240" s="22" t="s">
        <v>27</v>
      </c>
      <c r="E6240" t="s">
        <v>28</v>
      </c>
      <c r="F6240" s="19" t="s">
        <v>21</v>
      </c>
      <c r="G6240" s="25" t="s">
        <v>26</v>
      </c>
      <c r="H6240" s="25" t="s">
        <v>26</v>
      </c>
      <c r="I6240" s="21"/>
      <c r="J6240" s="25" t="s">
        <v>26</v>
      </c>
      <c r="K6240" s="26">
        <v>1.88215851783752</v>
      </c>
      <c r="L6240" s="26">
        <v>0.27523207664489702</v>
      </c>
      <c r="N6240">
        <f>(Tabell1[[#This Row],[TP]]+Tabell1[[#This Row],[TN]])/(Tabell1[[#This Row],[TP]]+Tabell1[[#This Row],[TN]]+Tabell1[[#This Row],[FP]]+Tabell1[[#This Row],[FN]])</f>
        <v>0.63878326996197721</v>
      </c>
      <c r="O6240">
        <f>Tabell1[[#This Row],[TP]]/(Tabell1[[#This Row],[TP]]+Tabell1[[#This Row],[FP]])</f>
        <v>0.6191799861014593</v>
      </c>
      <c r="P6240">
        <f>Tabell1[[#This Row],[TP]]/(Tabell1[[#This Row],[TP]]+Tabell1[[#This Row],[FN]])</f>
        <v>0.80779691749773341</v>
      </c>
      <c r="Q6240">
        <f>2*(Tabell1[[#This Row],[Recall]] * Tabell1[[#This Row],[Precision]]) / (Tabell1[[#This Row],[Recall]] + Tabell1[[#This Row],[Precision]])</f>
        <v>0.70102281667977973</v>
      </c>
      <c r="R6240">
        <v>891</v>
      </c>
      <c r="S6240">
        <v>453</v>
      </c>
      <c r="T6240">
        <v>548</v>
      </c>
      <c r="U6240">
        <v>212</v>
      </c>
    </row>
    <row r="6241" spans="1:21" x14ac:dyDescent="0.3">
      <c r="A6241" s="21" t="s">
        <v>31</v>
      </c>
      <c r="B6241" s="21" t="s">
        <v>32</v>
      </c>
      <c r="C6241" s="24" t="s">
        <v>38</v>
      </c>
      <c r="D6241" s="22" t="s">
        <v>27</v>
      </c>
      <c r="E6241" t="s">
        <v>28</v>
      </c>
      <c r="F6241" s="19" t="s">
        <v>21</v>
      </c>
      <c r="G6241" s="25" t="s">
        <v>26</v>
      </c>
      <c r="H6241" s="25" t="s">
        <v>26</v>
      </c>
      <c r="I6241" s="21"/>
      <c r="J6241" s="21" t="s">
        <v>29</v>
      </c>
      <c r="K6241" s="26">
        <v>0.83339214324951105</v>
      </c>
      <c r="L6241" s="26">
        <v>4.1558027267455999E-2</v>
      </c>
      <c r="N6241">
        <f>(Tabell1[[#This Row],[TP]]+Tabell1[[#This Row],[TN]])/(Tabell1[[#This Row],[TP]]+Tabell1[[#This Row],[TN]]+Tabell1[[#This Row],[FP]]+Tabell1[[#This Row],[FN]])</f>
        <v>0.63830798479087447</v>
      </c>
      <c r="O6241">
        <f>Tabell1[[#This Row],[TP]]/(Tabell1[[#This Row],[TP]]+Tabell1[[#This Row],[FP]])</f>
        <v>0.60426829268292681</v>
      </c>
      <c r="P6241">
        <f>Tabell1[[#This Row],[TP]]/(Tabell1[[#This Row],[TP]]+Tabell1[[#This Row],[FN]])</f>
        <v>0.89845874886672705</v>
      </c>
      <c r="Q6241">
        <f>2*(Tabell1[[#This Row],[Recall]] * Tabell1[[#This Row],[Precision]]) / (Tabell1[[#This Row],[Recall]] + Tabell1[[#This Row],[Precision]])</f>
        <v>0.72256653299307327</v>
      </c>
      <c r="R6241">
        <v>991</v>
      </c>
      <c r="S6241">
        <v>352</v>
      </c>
      <c r="T6241">
        <v>649</v>
      </c>
      <c r="U6241">
        <v>112</v>
      </c>
    </row>
    <row r="6242" spans="1:21" x14ac:dyDescent="0.3">
      <c r="A6242" s="25" t="s">
        <v>20</v>
      </c>
      <c r="B6242" s="23" t="s">
        <v>33</v>
      </c>
      <c r="C6242" s="23" t="s">
        <v>40</v>
      </c>
      <c r="D6242" s="22" t="s">
        <v>27</v>
      </c>
      <c r="E6242" t="s">
        <v>28</v>
      </c>
      <c r="F6242" s="25" t="s">
        <v>30</v>
      </c>
      <c r="G6242" s="25" t="s">
        <v>26</v>
      </c>
      <c r="H6242" s="25" t="s">
        <v>26</v>
      </c>
      <c r="I6242" s="21"/>
      <c r="J6242" s="21" t="s">
        <v>29</v>
      </c>
      <c r="K6242" s="26">
        <v>8.0922138690948398</v>
      </c>
      <c r="L6242" s="26">
        <v>1.79997134208679</v>
      </c>
      <c r="N6242">
        <f>(Tabell1[[#This Row],[TP]]+Tabell1[[#This Row],[TN]])/(Tabell1[[#This Row],[TP]]+Tabell1[[#This Row],[TN]]+Tabell1[[#This Row],[FP]]+Tabell1[[#This Row],[FN]])</f>
        <v>0.63830798479087447</v>
      </c>
      <c r="O6242">
        <f>Tabell1[[#This Row],[TP]]/(Tabell1[[#This Row],[TP]]+Tabell1[[#This Row],[FP]])</f>
        <v>0.61507402422611035</v>
      </c>
      <c r="P6242">
        <f>Tabell1[[#This Row],[TP]]/(Tabell1[[#This Row],[TP]]+Tabell1[[#This Row],[FN]])</f>
        <v>0.82864913871260204</v>
      </c>
      <c r="Q6242">
        <f>2*(Tabell1[[#This Row],[Recall]] * Tabell1[[#This Row],[Precision]]) / (Tabell1[[#This Row],[Recall]] + Tabell1[[#This Row],[Precision]])</f>
        <v>0.7060641174198532</v>
      </c>
      <c r="R6242">
        <v>914</v>
      </c>
      <c r="S6242">
        <v>429</v>
      </c>
      <c r="T6242">
        <v>572</v>
      </c>
      <c r="U6242">
        <v>189</v>
      </c>
    </row>
    <row r="6243" spans="1:21" x14ac:dyDescent="0.3">
      <c r="A6243" s="25" t="s">
        <v>20</v>
      </c>
      <c r="B6243" s="25" t="s">
        <v>22</v>
      </c>
      <c r="C6243" s="24" t="s">
        <v>38</v>
      </c>
      <c r="D6243" s="22" t="s">
        <v>27</v>
      </c>
      <c r="E6243" t="s">
        <v>28</v>
      </c>
      <c r="F6243" s="19" t="s">
        <v>21</v>
      </c>
      <c r="G6243" s="21" t="s">
        <v>29</v>
      </c>
      <c r="H6243" s="25" t="s">
        <v>26</v>
      </c>
      <c r="I6243" s="21"/>
      <c r="J6243" s="21" t="s">
        <v>29</v>
      </c>
      <c r="K6243" s="26">
        <v>3.4123287200927699</v>
      </c>
      <c r="L6243" s="26">
        <v>0.64428091049194303</v>
      </c>
      <c r="N6243">
        <f>(Tabell1[[#This Row],[TP]]+Tabell1[[#This Row],[TN]])/(Tabell1[[#This Row],[TP]]+Tabell1[[#This Row],[TN]]+Tabell1[[#This Row],[FP]]+Tabell1[[#This Row],[FN]])</f>
        <v>0.63783269961977185</v>
      </c>
      <c r="O6243">
        <f>Tabell1[[#This Row],[TP]]/(Tabell1[[#This Row],[TP]]+Tabell1[[#This Row],[FP]])</f>
        <v>0.60402684563758391</v>
      </c>
      <c r="P6243">
        <f>Tabell1[[#This Row],[TP]]/(Tabell1[[#This Row],[TP]]+Tabell1[[#This Row],[FN]])</f>
        <v>0.89755213055303718</v>
      </c>
      <c r="Q6243">
        <f>2*(Tabell1[[#This Row],[Recall]] * Tabell1[[#This Row],[Precision]]) / (Tabell1[[#This Row],[Recall]] + Tabell1[[#This Row],[Precision]])</f>
        <v>0.72210065645514221</v>
      </c>
      <c r="R6243">
        <v>990</v>
      </c>
      <c r="S6243">
        <v>352</v>
      </c>
      <c r="T6243">
        <v>649</v>
      </c>
      <c r="U6243">
        <v>113</v>
      </c>
    </row>
    <row r="6244" spans="1:21" x14ac:dyDescent="0.3">
      <c r="A6244" s="25" t="s">
        <v>20</v>
      </c>
      <c r="B6244" s="23" t="s">
        <v>33</v>
      </c>
      <c r="C6244" s="24" t="s">
        <v>38</v>
      </c>
      <c r="D6244" s="22" t="s">
        <v>27</v>
      </c>
      <c r="E6244" t="s">
        <v>28</v>
      </c>
      <c r="F6244" s="19" t="s">
        <v>21</v>
      </c>
      <c r="G6244" s="25" t="s">
        <v>26</v>
      </c>
      <c r="H6244" s="25" t="s">
        <v>26</v>
      </c>
      <c r="I6244" s="21"/>
      <c r="J6244" s="21" t="s">
        <v>29</v>
      </c>
      <c r="K6244" s="26">
        <v>2.5607948303222599</v>
      </c>
      <c r="L6244" s="26">
        <v>0.64328360557556097</v>
      </c>
      <c r="N6244">
        <f>(Tabell1[[#This Row],[TP]]+Tabell1[[#This Row],[TN]])/(Tabell1[[#This Row],[TP]]+Tabell1[[#This Row],[TN]]+Tabell1[[#This Row],[FP]]+Tabell1[[#This Row],[FN]])</f>
        <v>0.63783269961977185</v>
      </c>
      <c r="O6244">
        <f>Tabell1[[#This Row],[TP]]/(Tabell1[[#This Row],[TP]]+Tabell1[[#This Row],[FP]])</f>
        <v>0.61121983039791261</v>
      </c>
      <c r="P6244">
        <f>Tabell1[[#This Row],[TP]]/(Tabell1[[#This Row],[TP]]+Tabell1[[#This Row],[FN]])</f>
        <v>0.84950135992747056</v>
      </c>
      <c r="Q6244">
        <f>2*(Tabell1[[#This Row],[Recall]] * Tabell1[[#This Row],[Precision]]) / (Tabell1[[#This Row],[Recall]] + Tabell1[[#This Row],[Precision]])</f>
        <v>0.7109256449165402</v>
      </c>
      <c r="R6244">
        <v>937</v>
      </c>
      <c r="S6244">
        <v>405</v>
      </c>
      <c r="T6244">
        <v>596</v>
      </c>
      <c r="U6244">
        <v>166</v>
      </c>
    </row>
    <row r="6245" spans="1:21" x14ac:dyDescent="0.3">
      <c r="A6245" s="25" t="s">
        <v>20</v>
      </c>
      <c r="B6245" s="23" t="s">
        <v>33</v>
      </c>
      <c r="C6245" s="23" t="s">
        <v>40</v>
      </c>
      <c r="D6245" s="22" t="s">
        <v>27</v>
      </c>
      <c r="E6245" t="s">
        <v>28</v>
      </c>
      <c r="F6245" s="25" t="s">
        <v>30</v>
      </c>
      <c r="G6245" s="21" t="s">
        <v>29</v>
      </c>
      <c r="H6245" s="25" t="s">
        <v>26</v>
      </c>
      <c r="I6245" s="21"/>
      <c r="J6245" s="21" t="s">
        <v>29</v>
      </c>
      <c r="K6245" s="26">
        <v>8.6349337100982595</v>
      </c>
      <c r="L6245" s="26">
        <v>1.6997444629669101</v>
      </c>
      <c r="N6245">
        <f>(Tabell1[[#This Row],[TP]]+Tabell1[[#This Row],[TN]])/(Tabell1[[#This Row],[TP]]+Tabell1[[#This Row],[TN]]+Tabell1[[#This Row],[FP]]+Tabell1[[#This Row],[FN]])</f>
        <v>0.63783269961977185</v>
      </c>
      <c r="O6245">
        <f>Tabell1[[#This Row],[TP]]/(Tabell1[[#This Row],[TP]]+Tabell1[[#This Row],[FP]])</f>
        <v>0.61528059499661936</v>
      </c>
      <c r="P6245">
        <f>Tabell1[[#This Row],[TP]]/(Tabell1[[#This Row],[TP]]+Tabell1[[#This Row],[FN]])</f>
        <v>0.8250226654578422</v>
      </c>
      <c r="Q6245">
        <f>2*(Tabell1[[#This Row],[Recall]] * Tabell1[[#This Row],[Precision]]) / (Tabell1[[#This Row],[Recall]] + Tabell1[[#This Row],[Precision]])</f>
        <v>0.7048799380325329</v>
      </c>
      <c r="R6245">
        <v>910</v>
      </c>
      <c r="S6245">
        <v>432</v>
      </c>
      <c r="T6245">
        <v>569</v>
      </c>
      <c r="U6245">
        <v>193</v>
      </c>
    </row>
    <row r="6246" spans="1:21" x14ac:dyDescent="0.3">
      <c r="A6246" s="21" t="s">
        <v>31</v>
      </c>
      <c r="B6246" s="25" t="s">
        <v>22</v>
      </c>
      <c r="C6246" s="24" t="s">
        <v>38</v>
      </c>
      <c r="D6246" s="22" t="s">
        <v>27</v>
      </c>
      <c r="E6246" t="s">
        <v>28</v>
      </c>
      <c r="F6246" s="25" t="s">
        <v>30</v>
      </c>
      <c r="G6246" s="25" t="s">
        <v>26</v>
      </c>
      <c r="H6246" s="21" t="s">
        <v>29</v>
      </c>
      <c r="I6246" s="25" t="s">
        <v>25</v>
      </c>
      <c r="J6246" s="25" t="s">
        <v>26</v>
      </c>
      <c r="K6246" s="26">
        <v>6.1875121593475297</v>
      </c>
      <c r="L6246" s="26">
        <v>0.213430881500244</v>
      </c>
      <c r="N6246">
        <f>(Tabell1[[#This Row],[TP]]+Tabell1[[#This Row],[TN]])/(Tabell1[[#This Row],[TP]]+Tabell1[[#This Row],[TN]]+Tabell1[[#This Row],[FP]]+Tabell1[[#This Row],[FN]])</f>
        <v>0.63735741444866922</v>
      </c>
      <c r="O6246">
        <f>Tabell1[[#This Row],[TP]]/(Tabell1[[#This Row],[TP]]+Tabell1[[#This Row],[FP]])</f>
        <v>0.59747706422018354</v>
      </c>
      <c r="P6246">
        <f>Tabell1[[#This Row],[TP]]/(Tabell1[[#This Row],[TP]]+Tabell1[[#This Row],[FN]])</f>
        <v>0.94469628286491392</v>
      </c>
      <c r="Q6246">
        <f>2*(Tabell1[[#This Row],[Recall]] * Tabell1[[#This Row],[Precision]]) / (Tabell1[[#This Row],[Recall]] + Tabell1[[#This Row],[Precision]])</f>
        <v>0.73199859501229358</v>
      </c>
      <c r="R6246">
        <v>1042</v>
      </c>
      <c r="S6246">
        <v>299</v>
      </c>
      <c r="T6246">
        <v>702</v>
      </c>
      <c r="U6246">
        <v>61</v>
      </c>
    </row>
    <row r="6247" spans="1:21" x14ac:dyDescent="0.3">
      <c r="A6247" s="21" t="s">
        <v>31</v>
      </c>
      <c r="B6247" s="23" t="s">
        <v>33</v>
      </c>
      <c r="C6247" s="24" t="s">
        <v>38</v>
      </c>
      <c r="D6247" s="22" t="s">
        <v>27</v>
      </c>
      <c r="E6247" t="s">
        <v>28</v>
      </c>
      <c r="F6247" s="19" t="s">
        <v>21</v>
      </c>
      <c r="G6247" s="21" t="s">
        <v>29</v>
      </c>
      <c r="H6247" s="21" t="s">
        <v>29</v>
      </c>
      <c r="I6247" s="21"/>
      <c r="J6247" s="25" t="s">
        <v>26</v>
      </c>
      <c r="K6247" s="26">
        <v>326.73438596725401</v>
      </c>
      <c r="L6247" s="26">
        <v>1.2916338443756099</v>
      </c>
      <c r="N6247">
        <f>(Tabell1[[#This Row],[TP]]+Tabell1[[#This Row],[TN]])/(Tabell1[[#This Row],[TP]]+Tabell1[[#This Row],[TN]]+Tabell1[[#This Row],[FP]]+Tabell1[[#This Row],[FN]])</f>
        <v>0.63688212927756649</v>
      </c>
      <c r="O6247">
        <f>Tabell1[[#This Row],[TP]]/(Tabell1[[#This Row],[TP]]+Tabell1[[#This Row],[FP]])</f>
        <v>0.59758203799654575</v>
      </c>
      <c r="P6247">
        <f>Tabell1[[#This Row],[TP]]/(Tabell1[[#This Row],[TP]]+Tabell1[[#This Row],[FN]])</f>
        <v>0.94106980961015407</v>
      </c>
      <c r="Q6247">
        <f>2*(Tabell1[[#This Row],[Recall]] * Tabell1[[#This Row],[Precision]]) / (Tabell1[[#This Row],[Recall]] + Tabell1[[#This Row],[Precision]])</f>
        <v>0.73098591549295777</v>
      </c>
      <c r="R6247">
        <v>1038</v>
      </c>
      <c r="S6247">
        <v>302</v>
      </c>
      <c r="T6247">
        <v>699</v>
      </c>
      <c r="U6247">
        <v>65</v>
      </c>
    </row>
    <row r="6248" spans="1:21" x14ac:dyDescent="0.3">
      <c r="A6248" s="21" t="s">
        <v>31</v>
      </c>
      <c r="B6248" s="21" t="s">
        <v>32</v>
      </c>
      <c r="C6248" s="23" t="s">
        <v>40</v>
      </c>
      <c r="D6248" s="22" t="s">
        <v>27</v>
      </c>
      <c r="E6248" t="s">
        <v>28</v>
      </c>
      <c r="F6248" s="25" t="s">
        <v>30</v>
      </c>
      <c r="G6248" s="25" t="s">
        <v>26</v>
      </c>
      <c r="H6248" s="25" t="s">
        <v>26</v>
      </c>
      <c r="I6248" s="25" t="s">
        <v>25</v>
      </c>
      <c r="J6248" s="21" t="s">
        <v>29</v>
      </c>
      <c r="K6248" s="26">
        <v>2.26686263084411</v>
      </c>
      <c r="L6248" s="26">
        <v>7.97882080078125E-2</v>
      </c>
      <c r="N6248">
        <f>(Tabell1[[#This Row],[TP]]+Tabell1[[#This Row],[TN]])/(Tabell1[[#This Row],[TP]]+Tabell1[[#This Row],[TN]]+Tabell1[[#This Row],[FP]]+Tabell1[[#This Row],[FN]])</f>
        <v>0.63688212927756649</v>
      </c>
      <c r="O6248">
        <f>Tabell1[[#This Row],[TP]]/(Tabell1[[#This Row],[TP]]+Tabell1[[#This Row],[FP]])</f>
        <v>0.60180180180180176</v>
      </c>
      <c r="P6248">
        <f>Tabell1[[#This Row],[TP]]/(Tabell1[[#This Row],[TP]]+Tabell1[[#This Row],[FN]])</f>
        <v>0.90843155031731637</v>
      </c>
      <c r="Q6248">
        <f>2*(Tabell1[[#This Row],[Recall]] * Tabell1[[#This Row],[Precision]]) / (Tabell1[[#This Row],[Recall]] + Tabell1[[#This Row],[Precision]])</f>
        <v>0.72398843930635826</v>
      </c>
      <c r="R6248">
        <v>1002</v>
      </c>
      <c r="S6248">
        <v>338</v>
      </c>
      <c r="T6248">
        <v>663</v>
      </c>
      <c r="U6248">
        <v>101</v>
      </c>
    </row>
    <row r="6249" spans="1:21" x14ac:dyDescent="0.3">
      <c r="A6249" s="21" t="s">
        <v>31</v>
      </c>
      <c r="B6249" s="25" t="s">
        <v>22</v>
      </c>
      <c r="C6249" s="23" t="s">
        <v>40</v>
      </c>
      <c r="D6249" s="22" t="s">
        <v>27</v>
      </c>
      <c r="E6249" t="s">
        <v>28</v>
      </c>
      <c r="F6249" s="25" t="s">
        <v>30</v>
      </c>
      <c r="G6249" s="21" t="s">
        <v>29</v>
      </c>
      <c r="H6249" s="21" t="s">
        <v>29</v>
      </c>
      <c r="I6249" s="25" t="s">
        <v>25</v>
      </c>
      <c r="J6249" s="25" t="s">
        <v>26</v>
      </c>
      <c r="K6249" s="26">
        <v>9.2464628219604492</v>
      </c>
      <c r="L6249" s="26">
        <v>0.26928591728210399</v>
      </c>
      <c r="N6249">
        <f>(Tabell1[[#This Row],[TP]]+Tabell1[[#This Row],[TN]])/(Tabell1[[#This Row],[TP]]+Tabell1[[#This Row],[TN]]+Tabell1[[#This Row],[FP]]+Tabell1[[#This Row],[FN]])</f>
        <v>0.63688212927756649</v>
      </c>
      <c r="O6249">
        <f>Tabell1[[#This Row],[TP]]/(Tabell1[[#This Row],[TP]]+Tabell1[[#This Row],[FP]])</f>
        <v>0.61429534726904922</v>
      </c>
      <c r="P6249">
        <f>Tabell1[[#This Row],[TP]]/(Tabell1[[#This Row],[TP]]+Tabell1[[#This Row],[FN]])</f>
        <v>0.82592928377153219</v>
      </c>
      <c r="Q6249">
        <f>2*(Tabell1[[#This Row],[Recall]] * Tabell1[[#This Row],[Precision]]) / (Tabell1[[#This Row],[Recall]] + Tabell1[[#This Row],[Precision]])</f>
        <v>0.70456303170920354</v>
      </c>
      <c r="R6249">
        <v>911</v>
      </c>
      <c r="S6249">
        <v>429</v>
      </c>
      <c r="T6249">
        <v>572</v>
      </c>
      <c r="U6249">
        <v>192</v>
      </c>
    </row>
    <row r="6250" spans="1:21" x14ac:dyDescent="0.3">
      <c r="A6250" s="21" t="s">
        <v>31</v>
      </c>
      <c r="B6250" s="23" t="s">
        <v>33</v>
      </c>
      <c r="C6250" s="24" t="s">
        <v>38</v>
      </c>
      <c r="D6250" s="22" t="s">
        <v>27</v>
      </c>
      <c r="E6250" t="s">
        <v>28</v>
      </c>
      <c r="F6250" s="19" t="s">
        <v>21</v>
      </c>
      <c r="G6250" s="25" t="s">
        <v>26</v>
      </c>
      <c r="H6250" s="21" t="s">
        <v>29</v>
      </c>
      <c r="I6250" s="21"/>
      <c r="J6250" s="21" t="s">
        <v>29</v>
      </c>
      <c r="K6250" s="26">
        <v>67.1177144050598</v>
      </c>
      <c r="L6250" s="26">
        <v>0.30795025825500399</v>
      </c>
      <c r="N6250">
        <f>(Tabell1[[#This Row],[TP]]+Tabell1[[#This Row],[TN]])/(Tabell1[[#This Row],[TP]]+Tabell1[[#This Row],[TN]]+Tabell1[[#This Row],[FP]]+Tabell1[[#This Row],[FN]])</f>
        <v>0.63640684410646386</v>
      </c>
      <c r="O6250">
        <f>Tabell1[[#This Row],[TP]]/(Tabell1[[#This Row],[TP]]+Tabell1[[#This Row],[FP]])</f>
        <v>0.59613196814561997</v>
      </c>
      <c r="P6250">
        <f>Tabell1[[#This Row],[TP]]/(Tabell1[[#This Row],[TP]]+Tabell1[[#This Row],[FN]])</f>
        <v>0.95013599274705351</v>
      </c>
      <c r="Q6250">
        <f>2*(Tabell1[[#This Row],[Recall]] * Tabell1[[#This Row],[Precision]]) / (Tabell1[[#This Row],[Recall]] + Tabell1[[#This Row],[Precision]])</f>
        <v>0.73261097518350227</v>
      </c>
      <c r="R6250">
        <v>1048</v>
      </c>
      <c r="S6250">
        <v>291</v>
      </c>
      <c r="T6250">
        <v>710</v>
      </c>
      <c r="U6250">
        <v>55</v>
      </c>
    </row>
    <row r="6251" spans="1:21" x14ac:dyDescent="0.3">
      <c r="A6251" s="21" t="s">
        <v>31</v>
      </c>
      <c r="B6251" s="25" t="s">
        <v>22</v>
      </c>
      <c r="C6251" s="24" t="s">
        <v>38</v>
      </c>
      <c r="D6251" s="22" t="s">
        <v>27</v>
      </c>
      <c r="E6251" t="s">
        <v>28</v>
      </c>
      <c r="F6251" s="19" t="s">
        <v>21</v>
      </c>
      <c r="G6251" s="21" t="s">
        <v>29</v>
      </c>
      <c r="H6251" s="25" t="s">
        <v>26</v>
      </c>
      <c r="I6251" s="25" t="s">
        <v>25</v>
      </c>
      <c r="J6251" s="21" t="s">
        <v>29</v>
      </c>
      <c r="K6251" s="26">
        <v>0.52822113037109297</v>
      </c>
      <c r="L6251" s="26">
        <v>4.8367261886596603E-2</v>
      </c>
      <c r="N6251">
        <f>(Tabell1[[#This Row],[TP]]+Tabell1[[#This Row],[TN]])/(Tabell1[[#This Row],[TP]]+Tabell1[[#This Row],[TN]]+Tabell1[[#This Row],[FP]]+Tabell1[[#This Row],[FN]])</f>
        <v>0.63640684410646386</v>
      </c>
      <c r="O6251">
        <f>Tabell1[[#This Row],[TP]]/(Tabell1[[#This Row],[TP]]+Tabell1[[#This Row],[FP]])</f>
        <v>0.5991784037558685</v>
      </c>
      <c r="P6251">
        <f>Tabell1[[#This Row],[TP]]/(Tabell1[[#This Row],[TP]]+Tabell1[[#This Row],[FN]])</f>
        <v>0.92565729827742516</v>
      </c>
      <c r="Q6251">
        <f>2*(Tabell1[[#This Row],[Recall]] * Tabell1[[#This Row],[Precision]]) / (Tabell1[[#This Row],[Recall]] + Tabell1[[#This Row],[Precision]])</f>
        <v>0.72746704666904161</v>
      </c>
      <c r="R6251">
        <v>1021</v>
      </c>
      <c r="S6251">
        <v>318</v>
      </c>
      <c r="T6251">
        <v>683</v>
      </c>
      <c r="U6251">
        <v>82</v>
      </c>
    </row>
    <row r="6252" spans="1:21" x14ac:dyDescent="0.3">
      <c r="A6252" s="25" t="s">
        <v>20</v>
      </c>
      <c r="B6252" s="21" t="s">
        <v>32</v>
      </c>
      <c r="C6252" s="24" t="s">
        <v>38</v>
      </c>
      <c r="D6252" s="22" t="s">
        <v>27</v>
      </c>
      <c r="E6252" t="s">
        <v>28</v>
      </c>
      <c r="F6252" s="25" t="s">
        <v>30</v>
      </c>
      <c r="G6252" s="21" t="s">
        <v>29</v>
      </c>
      <c r="H6252" s="25" t="s">
        <v>26</v>
      </c>
      <c r="I6252" s="21"/>
      <c r="J6252" s="21" t="s">
        <v>29</v>
      </c>
      <c r="K6252" s="26">
        <v>3.3897631168365399</v>
      </c>
      <c r="L6252" s="26">
        <v>0.875574350357055</v>
      </c>
      <c r="N6252">
        <f>(Tabell1[[#This Row],[TP]]+Tabell1[[#This Row],[TN]])/(Tabell1[[#This Row],[TP]]+Tabell1[[#This Row],[TN]]+Tabell1[[#This Row],[FP]]+Tabell1[[#This Row],[FN]])</f>
        <v>0.63640684410646386</v>
      </c>
      <c r="O6252">
        <f>Tabell1[[#This Row],[TP]]/(Tabell1[[#This Row],[TP]]+Tabell1[[#This Row],[FP]])</f>
        <v>0.60023724792408062</v>
      </c>
      <c r="P6252">
        <f>Tabell1[[#This Row],[TP]]/(Tabell1[[#This Row],[TP]]+Tabell1[[#This Row],[FN]])</f>
        <v>0.91749773345421581</v>
      </c>
      <c r="Q6252">
        <f>2*(Tabell1[[#This Row],[Recall]] * Tabell1[[#This Row],[Precision]]) / (Tabell1[[#This Row],[Recall]] + Tabell1[[#This Row],[Precision]])</f>
        <v>0.72570813911796339</v>
      </c>
      <c r="R6252">
        <v>1012</v>
      </c>
      <c r="S6252">
        <v>327</v>
      </c>
      <c r="T6252">
        <v>674</v>
      </c>
      <c r="U6252">
        <v>91</v>
      </c>
    </row>
    <row r="6253" spans="1:21" x14ac:dyDescent="0.3">
      <c r="A6253" s="25" t="s">
        <v>20</v>
      </c>
      <c r="B6253" s="21" t="s">
        <v>32</v>
      </c>
      <c r="C6253" s="24" t="s">
        <v>38</v>
      </c>
      <c r="D6253" s="22" t="s">
        <v>27</v>
      </c>
      <c r="E6253" t="s">
        <v>28</v>
      </c>
      <c r="F6253" s="25" t="s">
        <v>30</v>
      </c>
      <c r="G6253" s="25" t="s">
        <v>26</v>
      </c>
      <c r="H6253" s="25" t="s">
        <v>26</v>
      </c>
      <c r="I6253" s="21"/>
      <c r="J6253" s="21" t="s">
        <v>29</v>
      </c>
      <c r="K6253" s="26">
        <v>3.3852155208587602</v>
      </c>
      <c r="L6253" s="26">
        <v>0.86569023132324197</v>
      </c>
      <c r="N6253">
        <f>(Tabell1[[#This Row],[TP]]+Tabell1[[#This Row],[TN]])/(Tabell1[[#This Row],[TP]]+Tabell1[[#This Row],[TN]]+Tabell1[[#This Row],[FP]]+Tabell1[[#This Row],[FN]])</f>
        <v>0.63640684410646386</v>
      </c>
      <c r="O6253">
        <f>Tabell1[[#This Row],[TP]]/(Tabell1[[#This Row],[TP]]+Tabell1[[#This Row],[FP]])</f>
        <v>0.60023724792408062</v>
      </c>
      <c r="P6253">
        <f>Tabell1[[#This Row],[TP]]/(Tabell1[[#This Row],[TP]]+Tabell1[[#This Row],[FN]])</f>
        <v>0.91749773345421581</v>
      </c>
      <c r="Q6253">
        <f>2*(Tabell1[[#This Row],[Recall]] * Tabell1[[#This Row],[Precision]]) / (Tabell1[[#This Row],[Recall]] + Tabell1[[#This Row],[Precision]])</f>
        <v>0.72570813911796339</v>
      </c>
      <c r="R6253">
        <v>1012</v>
      </c>
      <c r="S6253">
        <v>327</v>
      </c>
      <c r="T6253">
        <v>674</v>
      </c>
      <c r="U6253">
        <v>91</v>
      </c>
    </row>
    <row r="6254" spans="1:21" x14ac:dyDescent="0.3">
      <c r="A6254" s="21" t="s">
        <v>31</v>
      </c>
      <c r="B6254" s="25" t="s">
        <v>22</v>
      </c>
      <c r="C6254" s="24" t="s">
        <v>38</v>
      </c>
      <c r="D6254" s="22" t="s">
        <v>27</v>
      </c>
      <c r="E6254" t="s">
        <v>28</v>
      </c>
      <c r="F6254" s="19" t="s">
        <v>21</v>
      </c>
      <c r="G6254" s="21" t="s">
        <v>29</v>
      </c>
      <c r="H6254" s="25" t="s">
        <v>26</v>
      </c>
      <c r="I6254" s="21"/>
      <c r="J6254" s="25" t="s">
        <v>26</v>
      </c>
      <c r="K6254" s="26">
        <v>2.47181868553161</v>
      </c>
      <c r="L6254" s="26">
        <v>0.151614904403686</v>
      </c>
      <c r="N6254">
        <f>(Tabell1[[#This Row],[TP]]+Tabell1[[#This Row],[TN]])/(Tabell1[[#This Row],[TP]]+Tabell1[[#This Row],[TN]]+Tabell1[[#This Row],[FP]]+Tabell1[[#This Row],[FN]])</f>
        <v>0.63593155893536124</v>
      </c>
      <c r="O6254">
        <f>Tabell1[[#This Row],[TP]]/(Tabell1[[#This Row],[TP]]+Tabell1[[#This Row],[FP]])</f>
        <v>0.60472343070229961</v>
      </c>
      <c r="P6254">
        <f>Tabell1[[#This Row],[TP]]/(Tabell1[[#This Row],[TP]]+Tabell1[[#This Row],[FN]])</f>
        <v>0.88213961922030826</v>
      </c>
      <c r="Q6254">
        <f>2*(Tabell1[[#This Row],[Recall]] * Tabell1[[#This Row],[Precision]]) / (Tabell1[[#This Row],[Recall]] + Tabell1[[#This Row],[Precision]])</f>
        <v>0.71755162241887904</v>
      </c>
      <c r="R6254">
        <v>973</v>
      </c>
      <c r="S6254">
        <v>365</v>
      </c>
      <c r="T6254">
        <v>636</v>
      </c>
      <c r="U6254">
        <v>130</v>
      </c>
    </row>
    <row r="6255" spans="1:21" x14ac:dyDescent="0.3">
      <c r="A6255" s="21" t="s">
        <v>31</v>
      </c>
      <c r="B6255" s="21" t="s">
        <v>32</v>
      </c>
      <c r="C6255" s="23" t="s">
        <v>40</v>
      </c>
      <c r="D6255" s="22" t="s">
        <v>27</v>
      </c>
      <c r="E6255" t="s">
        <v>28</v>
      </c>
      <c r="F6255" s="25" t="s">
        <v>30</v>
      </c>
      <c r="G6255" s="21" t="s">
        <v>29</v>
      </c>
      <c r="H6255" s="21" t="s">
        <v>29</v>
      </c>
      <c r="I6255" s="25" t="s">
        <v>25</v>
      </c>
      <c r="J6255" s="25" t="s">
        <v>26</v>
      </c>
      <c r="K6255" s="26">
        <v>8.8758523464202792</v>
      </c>
      <c r="L6255" s="26">
        <v>0.34507632255554199</v>
      </c>
      <c r="N6255">
        <f>(Tabell1[[#This Row],[TP]]+Tabell1[[#This Row],[TN]])/(Tabell1[[#This Row],[TP]]+Tabell1[[#This Row],[TN]]+Tabell1[[#This Row],[FP]]+Tabell1[[#This Row],[FN]])</f>
        <v>0.63593155893536124</v>
      </c>
      <c r="O6255">
        <f>Tabell1[[#This Row],[TP]]/(Tabell1[[#This Row],[TP]]+Tabell1[[#This Row],[FP]])</f>
        <v>0.60577526679221594</v>
      </c>
      <c r="P6255">
        <f>Tabell1[[#This Row],[TP]]/(Tabell1[[#This Row],[TP]]+Tabell1[[#This Row],[FN]])</f>
        <v>0.87488667271078879</v>
      </c>
      <c r="Q6255">
        <f>2*(Tabell1[[#This Row],[Recall]] * Tabell1[[#This Row],[Precision]]) / (Tabell1[[#This Row],[Recall]] + Tabell1[[#This Row],[Precision]])</f>
        <v>0.71587537091988129</v>
      </c>
      <c r="R6255">
        <v>965</v>
      </c>
      <c r="S6255">
        <v>373</v>
      </c>
      <c r="T6255">
        <v>628</v>
      </c>
      <c r="U6255">
        <v>138</v>
      </c>
    </row>
    <row r="6256" spans="1:21" x14ac:dyDescent="0.3">
      <c r="A6256" s="25" t="s">
        <v>20</v>
      </c>
      <c r="B6256" s="25" t="s">
        <v>22</v>
      </c>
      <c r="C6256" s="24" t="s">
        <v>38</v>
      </c>
      <c r="D6256" s="22" t="s">
        <v>27</v>
      </c>
      <c r="E6256" t="s">
        <v>28</v>
      </c>
      <c r="F6256" s="19" t="s">
        <v>21</v>
      </c>
      <c r="G6256" s="25" t="s">
        <v>26</v>
      </c>
      <c r="H6256" s="25" t="s">
        <v>26</v>
      </c>
      <c r="I6256" s="21"/>
      <c r="J6256" s="21" t="s">
        <v>29</v>
      </c>
      <c r="K6256" s="26">
        <v>3.2450659275054901</v>
      </c>
      <c r="L6256" s="26">
        <v>0.62720251083374001</v>
      </c>
      <c r="N6256">
        <f>(Tabell1[[#This Row],[TP]]+Tabell1[[#This Row],[TN]])/(Tabell1[[#This Row],[TP]]+Tabell1[[#This Row],[TN]]+Tabell1[[#This Row],[FP]]+Tabell1[[#This Row],[FN]])</f>
        <v>0.63545627376425851</v>
      </c>
      <c r="O6256">
        <f>Tabell1[[#This Row],[TP]]/(Tabell1[[#This Row],[TP]]+Tabell1[[#This Row],[FP]])</f>
        <v>0.60434782608695647</v>
      </c>
      <c r="P6256">
        <f>Tabell1[[#This Row],[TP]]/(Tabell1[[#This Row],[TP]]+Tabell1[[#This Row],[FN]])</f>
        <v>0.88213961922030826</v>
      </c>
      <c r="Q6256">
        <f>2*(Tabell1[[#This Row],[Recall]] * Tabell1[[#This Row],[Precision]]) / (Tabell1[[#This Row],[Recall]] + Tabell1[[#This Row],[Precision]])</f>
        <v>0.71728713601179506</v>
      </c>
      <c r="R6256">
        <v>973</v>
      </c>
      <c r="S6256">
        <v>364</v>
      </c>
      <c r="T6256">
        <v>637</v>
      </c>
      <c r="U6256">
        <v>130</v>
      </c>
    </row>
    <row r="6257" spans="1:21" x14ac:dyDescent="0.3">
      <c r="A6257" s="21" t="s">
        <v>31</v>
      </c>
      <c r="B6257" s="23" t="s">
        <v>33</v>
      </c>
      <c r="C6257" s="23" t="s">
        <v>40</v>
      </c>
      <c r="D6257" s="22" t="s">
        <v>27</v>
      </c>
      <c r="E6257" t="s">
        <v>28</v>
      </c>
      <c r="F6257" s="19" t="s">
        <v>21</v>
      </c>
      <c r="G6257" s="25" t="s">
        <v>26</v>
      </c>
      <c r="H6257" s="25" t="s">
        <v>26</v>
      </c>
      <c r="I6257" s="25" t="s">
        <v>25</v>
      </c>
      <c r="J6257" s="25" t="s">
        <v>26</v>
      </c>
      <c r="K6257" s="26">
        <v>408.26977109909001</v>
      </c>
      <c r="L6257" s="26">
        <v>1.3516354560852</v>
      </c>
      <c r="N6257">
        <f>(Tabell1[[#This Row],[TP]]+Tabell1[[#This Row],[TN]])/(Tabell1[[#This Row],[TP]]+Tabell1[[#This Row],[TN]]+Tabell1[[#This Row],[FP]]+Tabell1[[#This Row],[FN]])</f>
        <v>0.63545627376425851</v>
      </c>
      <c r="O6257">
        <f>Tabell1[[#This Row],[TP]]/(Tabell1[[#This Row],[TP]]+Tabell1[[#This Row],[FP]])</f>
        <v>0.61305518169582773</v>
      </c>
      <c r="P6257">
        <f>Tabell1[[#This Row],[TP]]/(Tabell1[[#This Row],[TP]]+Tabell1[[#This Row],[FN]])</f>
        <v>0.82592928377153219</v>
      </c>
      <c r="Q6257">
        <f>2*(Tabell1[[#This Row],[Recall]] * Tabell1[[#This Row],[Precision]]) / (Tabell1[[#This Row],[Recall]] + Tabell1[[#This Row],[Precision]])</f>
        <v>0.70374662031672475</v>
      </c>
      <c r="R6257">
        <v>911</v>
      </c>
      <c r="S6257">
        <v>426</v>
      </c>
      <c r="T6257">
        <v>575</v>
      </c>
      <c r="U6257">
        <v>192</v>
      </c>
    </row>
    <row r="6258" spans="1:21" x14ac:dyDescent="0.3">
      <c r="A6258" s="21" t="s">
        <v>31</v>
      </c>
      <c r="B6258" s="25" t="s">
        <v>22</v>
      </c>
      <c r="C6258" s="24" t="s">
        <v>38</v>
      </c>
      <c r="D6258" s="22" t="s">
        <v>27</v>
      </c>
      <c r="E6258" t="s">
        <v>28</v>
      </c>
      <c r="F6258" s="19" t="s">
        <v>21</v>
      </c>
      <c r="G6258" s="25" t="s">
        <v>26</v>
      </c>
      <c r="H6258" s="21" t="s">
        <v>29</v>
      </c>
      <c r="I6258" s="21"/>
      <c r="J6258" s="25" t="s">
        <v>26</v>
      </c>
      <c r="K6258" s="26">
        <v>2.34250283241271</v>
      </c>
      <c r="L6258" s="26">
        <v>0.156582832336425</v>
      </c>
      <c r="N6258">
        <f>(Tabell1[[#This Row],[TP]]+Tabell1[[#This Row],[TN]])/(Tabell1[[#This Row],[TP]]+Tabell1[[#This Row],[TN]]+Tabell1[[#This Row],[FP]]+Tabell1[[#This Row],[FN]])</f>
        <v>0.63498098859315588</v>
      </c>
      <c r="O6258">
        <f>Tabell1[[#This Row],[TP]]/(Tabell1[[#This Row],[TP]]+Tabell1[[#This Row],[FP]])</f>
        <v>0.6019476567255021</v>
      </c>
      <c r="P6258">
        <f>Tabell1[[#This Row],[TP]]/(Tabell1[[#This Row],[TP]]+Tabell1[[#This Row],[FN]])</f>
        <v>0.89664551223934719</v>
      </c>
      <c r="Q6258">
        <f>2*(Tabell1[[#This Row],[Recall]] * Tabell1[[#This Row],[Precision]]) / (Tabell1[[#This Row],[Recall]] + Tabell1[[#This Row],[Precision]])</f>
        <v>0.7203204661325564</v>
      </c>
      <c r="R6258">
        <v>989</v>
      </c>
      <c r="S6258">
        <v>347</v>
      </c>
      <c r="T6258">
        <v>654</v>
      </c>
      <c r="U6258">
        <v>114</v>
      </c>
    </row>
    <row r="6259" spans="1:21" x14ac:dyDescent="0.3">
      <c r="A6259" s="21" t="s">
        <v>31</v>
      </c>
      <c r="B6259" s="23" t="s">
        <v>33</v>
      </c>
      <c r="C6259" s="24" t="s">
        <v>38</v>
      </c>
      <c r="D6259" s="22" t="s">
        <v>27</v>
      </c>
      <c r="E6259" t="s">
        <v>28</v>
      </c>
      <c r="F6259" s="19" t="s">
        <v>21</v>
      </c>
      <c r="G6259" s="25" t="s">
        <v>26</v>
      </c>
      <c r="H6259" s="25" t="s">
        <v>26</v>
      </c>
      <c r="I6259" s="21"/>
      <c r="J6259" s="25" t="s">
        <v>26</v>
      </c>
      <c r="K6259" s="26">
        <v>317.31447029113701</v>
      </c>
      <c r="L6259" s="26">
        <v>1.33667469024658</v>
      </c>
      <c r="N6259">
        <f>(Tabell1[[#This Row],[TP]]+Tabell1[[#This Row],[TN]])/(Tabell1[[#This Row],[TP]]+Tabell1[[#This Row],[TN]]+Tabell1[[#This Row],[FP]]+Tabell1[[#This Row],[FN]])</f>
        <v>0.63450570342205326</v>
      </c>
      <c r="O6259">
        <f>Tabell1[[#This Row],[TP]]/(Tabell1[[#This Row],[TP]]+Tabell1[[#This Row],[FP]])</f>
        <v>0.59435028248587574</v>
      </c>
      <c r="P6259">
        <f>Tabell1[[#This Row],[TP]]/(Tabell1[[#This Row],[TP]]+Tabell1[[#This Row],[FN]])</f>
        <v>0.95376246600181325</v>
      </c>
      <c r="Q6259">
        <f>2*(Tabell1[[#This Row],[Recall]] * Tabell1[[#This Row],[Precision]]) / (Tabell1[[#This Row],[Recall]] + Tabell1[[#This Row],[Precision]])</f>
        <v>0.73233553776540206</v>
      </c>
      <c r="R6259">
        <v>1052</v>
      </c>
      <c r="S6259">
        <v>283</v>
      </c>
      <c r="T6259">
        <v>718</v>
      </c>
      <c r="U6259">
        <v>51</v>
      </c>
    </row>
    <row r="6260" spans="1:21" x14ac:dyDescent="0.3">
      <c r="A6260" s="21" t="s">
        <v>31</v>
      </c>
      <c r="B6260" s="23" t="s">
        <v>33</v>
      </c>
      <c r="C6260" s="24" t="s">
        <v>38</v>
      </c>
      <c r="D6260" s="22" t="s">
        <v>27</v>
      </c>
      <c r="E6260" t="s">
        <v>28</v>
      </c>
      <c r="F6260" s="19" t="s">
        <v>21</v>
      </c>
      <c r="G6260" s="21" t="s">
        <v>29</v>
      </c>
      <c r="H6260" s="25" t="s">
        <v>26</v>
      </c>
      <c r="I6260" s="21"/>
      <c r="J6260" s="25" t="s">
        <v>26</v>
      </c>
      <c r="K6260" s="26">
        <v>316.80808663368202</v>
      </c>
      <c r="L6260" s="26">
        <v>1.33298015594482</v>
      </c>
      <c r="N6260">
        <f>(Tabell1[[#This Row],[TP]]+Tabell1[[#This Row],[TN]])/(Tabell1[[#This Row],[TP]]+Tabell1[[#This Row],[TN]]+Tabell1[[#This Row],[FP]]+Tabell1[[#This Row],[FN]])</f>
        <v>0.63450570342205326</v>
      </c>
      <c r="O6260">
        <f>Tabell1[[#This Row],[TP]]/(Tabell1[[#This Row],[TP]]+Tabell1[[#This Row],[FP]])</f>
        <v>0.59467120181405897</v>
      </c>
      <c r="P6260">
        <f>Tabell1[[#This Row],[TP]]/(Tabell1[[#This Row],[TP]]+Tabell1[[#This Row],[FN]])</f>
        <v>0.95104261106074339</v>
      </c>
      <c r="Q6260">
        <f>2*(Tabell1[[#This Row],[Recall]] * Tabell1[[#This Row],[Precision]]) / (Tabell1[[#This Row],[Recall]] + Tabell1[[#This Row],[Precision]])</f>
        <v>0.73177537495640055</v>
      </c>
      <c r="R6260">
        <v>1049</v>
      </c>
      <c r="S6260">
        <v>286</v>
      </c>
      <c r="T6260">
        <v>715</v>
      </c>
      <c r="U6260">
        <v>54</v>
      </c>
    </row>
    <row r="6261" spans="1:21" x14ac:dyDescent="0.3">
      <c r="A6261" s="25" t="s">
        <v>20</v>
      </c>
      <c r="B6261" s="25" t="s">
        <v>22</v>
      </c>
      <c r="C6261" s="23" t="s">
        <v>40</v>
      </c>
      <c r="D6261" s="22" t="s">
        <v>27</v>
      </c>
      <c r="E6261" t="s">
        <v>28</v>
      </c>
      <c r="F6261" s="25" t="s">
        <v>30</v>
      </c>
      <c r="G6261" s="25" t="s">
        <v>26</v>
      </c>
      <c r="H6261" s="21" t="s">
        <v>29</v>
      </c>
      <c r="I6261" s="21"/>
      <c r="J6261" s="21" t="s">
        <v>29</v>
      </c>
      <c r="K6261" s="26">
        <v>8.0426340103149396</v>
      </c>
      <c r="L6261" s="26">
        <v>1.8040466308593699</v>
      </c>
      <c r="N6261">
        <f>(Tabell1[[#This Row],[TP]]+Tabell1[[#This Row],[TN]])/(Tabell1[[#This Row],[TP]]+Tabell1[[#This Row],[TN]]+Tabell1[[#This Row],[FP]]+Tabell1[[#This Row],[FN]])</f>
        <v>0.63450570342205326</v>
      </c>
      <c r="O6261">
        <f>Tabell1[[#This Row],[TP]]/(Tabell1[[#This Row],[TP]]+Tabell1[[#This Row],[FP]])</f>
        <v>0.60802069857697283</v>
      </c>
      <c r="P6261">
        <f>Tabell1[[#This Row],[TP]]/(Tabell1[[#This Row],[TP]]+Tabell1[[#This Row],[FN]])</f>
        <v>0.8522212148685403</v>
      </c>
      <c r="Q6261">
        <f>2*(Tabell1[[#This Row],[Recall]] * Tabell1[[#This Row],[Precision]]) / (Tabell1[[#This Row],[Recall]] + Tabell1[[#This Row],[Precision]])</f>
        <v>0.70970177425443559</v>
      </c>
      <c r="R6261">
        <v>940</v>
      </c>
      <c r="S6261">
        <v>395</v>
      </c>
      <c r="T6261">
        <v>606</v>
      </c>
      <c r="U6261">
        <v>163</v>
      </c>
    </row>
    <row r="6262" spans="1:21" x14ac:dyDescent="0.3">
      <c r="A6262" s="25" t="s">
        <v>20</v>
      </c>
      <c r="B6262" s="21" t="s">
        <v>32</v>
      </c>
      <c r="C6262" s="24" t="s">
        <v>38</v>
      </c>
      <c r="D6262" s="22" t="s">
        <v>27</v>
      </c>
      <c r="E6262" t="s">
        <v>28</v>
      </c>
      <c r="F6262" s="25" t="s">
        <v>30</v>
      </c>
      <c r="G6262" s="21" t="s">
        <v>29</v>
      </c>
      <c r="H6262" s="21" t="s">
        <v>29</v>
      </c>
      <c r="I6262" s="25" t="s">
        <v>25</v>
      </c>
      <c r="J6262" s="25" t="s">
        <v>26</v>
      </c>
      <c r="K6262" s="26">
        <v>2.8800301551818799</v>
      </c>
      <c r="L6262" s="26">
        <v>0.38796424865722601</v>
      </c>
      <c r="N6262">
        <f>(Tabell1[[#This Row],[TP]]+Tabell1[[#This Row],[TN]])/(Tabell1[[#This Row],[TP]]+Tabell1[[#This Row],[TN]]+Tabell1[[#This Row],[FP]]+Tabell1[[#This Row],[FN]])</f>
        <v>0.6335551330798479</v>
      </c>
      <c r="O6262">
        <f>Tabell1[[#This Row],[TP]]/(Tabell1[[#This Row],[TP]]+Tabell1[[#This Row],[FP]])</f>
        <v>0.61185983827493262</v>
      </c>
      <c r="P6262">
        <f>Tabell1[[#This Row],[TP]]/(Tabell1[[#This Row],[TP]]+Tabell1[[#This Row],[FN]])</f>
        <v>0.82320942883046233</v>
      </c>
      <c r="Q6262">
        <f>2*(Tabell1[[#This Row],[Recall]] * Tabell1[[#This Row],[Precision]]) / (Tabell1[[#This Row],[Recall]] + Tabell1[[#This Row],[Precision]])</f>
        <v>0.7019713954387321</v>
      </c>
      <c r="R6262">
        <v>908</v>
      </c>
      <c r="S6262">
        <v>425</v>
      </c>
      <c r="T6262">
        <v>576</v>
      </c>
      <c r="U6262">
        <v>195</v>
      </c>
    </row>
    <row r="6263" spans="1:21" x14ac:dyDescent="0.3">
      <c r="A6263" s="21" t="s">
        <v>31</v>
      </c>
      <c r="B6263" s="25" t="s">
        <v>22</v>
      </c>
      <c r="C6263" s="24" t="s">
        <v>38</v>
      </c>
      <c r="D6263" s="22" t="s">
        <v>27</v>
      </c>
      <c r="E6263" t="s">
        <v>28</v>
      </c>
      <c r="F6263" s="25" t="s">
        <v>30</v>
      </c>
      <c r="G6263" s="25" t="s">
        <v>26</v>
      </c>
      <c r="H6263" s="25" t="s">
        <v>26</v>
      </c>
      <c r="I6263" s="25" t="s">
        <v>25</v>
      </c>
      <c r="J6263" s="21" t="s">
        <v>29</v>
      </c>
      <c r="K6263" s="26">
        <v>1.4251680374145499</v>
      </c>
      <c r="L6263" s="26">
        <v>5.8809995651245103E-2</v>
      </c>
      <c r="N6263">
        <f>(Tabell1[[#This Row],[TP]]+Tabell1[[#This Row],[TN]])/(Tabell1[[#This Row],[TP]]+Tabell1[[#This Row],[TN]]+Tabell1[[#This Row],[FP]]+Tabell1[[#This Row],[FN]])</f>
        <v>0.63307984790874527</v>
      </c>
      <c r="O6263">
        <f>Tabell1[[#This Row],[TP]]/(Tabell1[[#This Row],[TP]]+Tabell1[[#This Row],[FP]])</f>
        <v>0.59430199430199426</v>
      </c>
      <c r="P6263">
        <f>Tabell1[[#This Row],[TP]]/(Tabell1[[#This Row],[TP]]+Tabell1[[#This Row],[FN]])</f>
        <v>0.94560290117860379</v>
      </c>
      <c r="Q6263">
        <f>2*(Tabell1[[#This Row],[Recall]] * Tabell1[[#This Row],[Precision]]) / (Tabell1[[#This Row],[Recall]] + Tabell1[[#This Row],[Precision]])</f>
        <v>0.72988103568929319</v>
      </c>
      <c r="R6263">
        <v>1043</v>
      </c>
      <c r="S6263">
        <v>289</v>
      </c>
      <c r="T6263">
        <v>712</v>
      </c>
      <c r="U6263">
        <v>60</v>
      </c>
    </row>
    <row r="6264" spans="1:21" x14ac:dyDescent="0.3">
      <c r="A6264" s="23" t="s">
        <v>48</v>
      </c>
      <c r="B6264" s="21" t="s">
        <v>32</v>
      </c>
      <c r="C6264" s="21" t="s">
        <v>34</v>
      </c>
      <c r="D6264" s="22" t="s">
        <v>27</v>
      </c>
      <c r="E6264" t="s">
        <v>28</v>
      </c>
      <c r="F6264" s="19" t="s">
        <v>21</v>
      </c>
      <c r="G6264" s="25" t="s">
        <v>26</v>
      </c>
      <c r="H6264" s="21" t="s">
        <v>29</v>
      </c>
      <c r="I6264" s="21"/>
      <c r="J6264" s="21" t="s">
        <v>29</v>
      </c>
      <c r="K6264" s="26">
        <v>8.1779241561889607E-2</v>
      </c>
      <c r="L6264" s="26">
        <v>1.3962507247924799E-2</v>
      </c>
      <c r="N6264">
        <f>(Tabell1[[#This Row],[TP]]+Tabell1[[#This Row],[TN]])/(Tabell1[[#This Row],[TP]]+Tabell1[[#This Row],[TN]]+Tabell1[[#This Row],[FP]]+Tabell1[[#This Row],[FN]])</f>
        <v>0.63307984790874527</v>
      </c>
      <c r="O6264">
        <f>Tabell1[[#This Row],[TP]]/(Tabell1[[#This Row],[TP]]+Tabell1[[#This Row],[FP]])</f>
        <v>0.59527921704087505</v>
      </c>
      <c r="P6264">
        <f>Tabell1[[#This Row],[TP]]/(Tabell1[[#This Row],[TP]]+Tabell1[[#This Row],[FN]])</f>
        <v>0.93744333635539434</v>
      </c>
      <c r="Q6264">
        <f>2*(Tabell1[[#This Row],[Recall]] * Tabell1[[#This Row],[Precision]]) / (Tabell1[[#This Row],[Recall]] + Tabell1[[#This Row],[Precision]])</f>
        <v>0.72816901408450707</v>
      </c>
      <c r="R6264">
        <v>1034</v>
      </c>
      <c r="S6264">
        <v>298</v>
      </c>
      <c r="T6264">
        <v>703</v>
      </c>
      <c r="U6264">
        <v>69</v>
      </c>
    </row>
    <row r="6265" spans="1:21" x14ac:dyDescent="0.3">
      <c r="A6265" s="23" t="s">
        <v>48</v>
      </c>
      <c r="B6265" s="21" t="s">
        <v>32</v>
      </c>
      <c r="C6265" s="21" t="s">
        <v>34</v>
      </c>
      <c r="D6265" s="22" t="s">
        <v>27</v>
      </c>
      <c r="E6265" t="s">
        <v>28</v>
      </c>
      <c r="F6265" s="19" t="s">
        <v>21</v>
      </c>
      <c r="G6265" s="25" t="s">
        <v>26</v>
      </c>
      <c r="H6265" s="21" t="s">
        <v>29</v>
      </c>
      <c r="I6265" s="21"/>
      <c r="J6265" s="25" t="s">
        <v>26</v>
      </c>
      <c r="K6265" s="26">
        <v>7.6825857162475503E-2</v>
      </c>
      <c r="L6265" s="26">
        <v>1.39591693878173E-2</v>
      </c>
      <c r="N6265">
        <f>(Tabell1[[#This Row],[TP]]+Tabell1[[#This Row],[TN]])/(Tabell1[[#This Row],[TP]]+Tabell1[[#This Row],[TN]]+Tabell1[[#This Row],[FP]]+Tabell1[[#This Row],[FN]])</f>
        <v>0.63307984790874527</v>
      </c>
      <c r="O6265">
        <f>Tabell1[[#This Row],[TP]]/(Tabell1[[#This Row],[TP]]+Tabell1[[#This Row],[FP]])</f>
        <v>0.59527921704087505</v>
      </c>
      <c r="P6265">
        <f>Tabell1[[#This Row],[TP]]/(Tabell1[[#This Row],[TP]]+Tabell1[[#This Row],[FN]])</f>
        <v>0.93744333635539434</v>
      </c>
      <c r="Q6265">
        <f>2*(Tabell1[[#This Row],[Recall]] * Tabell1[[#This Row],[Precision]]) / (Tabell1[[#This Row],[Recall]] + Tabell1[[#This Row],[Precision]])</f>
        <v>0.72816901408450707</v>
      </c>
      <c r="R6265">
        <v>1034</v>
      </c>
      <c r="S6265">
        <v>298</v>
      </c>
      <c r="T6265">
        <v>703</v>
      </c>
      <c r="U6265">
        <v>69</v>
      </c>
    </row>
    <row r="6266" spans="1:21" x14ac:dyDescent="0.3">
      <c r="A6266" s="23" t="s">
        <v>48</v>
      </c>
      <c r="B6266" s="21" t="s">
        <v>32</v>
      </c>
      <c r="C6266" s="21" t="s">
        <v>34</v>
      </c>
      <c r="D6266" s="22" t="s">
        <v>27</v>
      </c>
      <c r="E6266" t="s">
        <v>28</v>
      </c>
      <c r="F6266" s="19" t="s">
        <v>21</v>
      </c>
      <c r="G6266" s="21" t="s">
        <v>29</v>
      </c>
      <c r="H6266" s="21" t="s">
        <v>29</v>
      </c>
      <c r="I6266" s="21"/>
      <c r="J6266" s="25" t="s">
        <v>26</v>
      </c>
      <c r="K6266" s="26">
        <v>7.5798511505126898E-2</v>
      </c>
      <c r="L6266" s="26">
        <v>1.2965440750121999E-2</v>
      </c>
      <c r="N6266">
        <f>(Tabell1[[#This Row],[TP]]+Tabell1[[#This Row],[TN]])/(Tabell1[[#This Row],[TP]]+Tabell1[[#This Row],[TN]]+Tabell1[[#This Row],[FP]]+Tabell1[[#This Row],[FN]])</f>
        <v>0.63307984790874527</v>
      </c>
      <c r="O6266">
        <f>Tabell1[[#This Row],[TP]]/(Tabell1[[#This Row],[TP]]+Tabell1[[#This Row],[FP]])</f>
        <v>0.59527921704087505</v>
      </c>
      <c r="P6266">
        <f>Tabell1[[#This Row],[TP]]/(Tabell1[[#This Row],[TP]]+Tabell1[[#This Row],[FN]])</f>
        <v>0.93744333635539434</v>
      </c>
      <c r="Q6266">
        <f>2*(Tabell1[[#This Row],[Recall]] * Tabell1[[#This Row],[Precision]]) / (Tabell1[[#This Row],[Recall]] + Tabell1[[#This Row],[Precision]])</f>
        <v>0.72816901408450707</v>
      </c>
      <c r="R6266">
        <v>1034</v>
      </c>
      <c r="S6266">
        <v>298</v>
      </c>
      <c r="T6266">
        <v>703</v>
      </c>
      <c r="U6266">
        <v>69</v>
      </c>
    </row>
    <row r="6267" spans="1:21" x14ac:dyDescent="0.3">
      <c r="A6267" s="23" t="s">
        <v>48</v>
      </c>
      <c r="B6267" s="21" t="s">
        <v>32</v>
      </c>
      <c r="C6267" s="21" t="s">
        <v>34</v>
      </c>
      <c r="D6267" s="22" t="s">
        <v>27</v>
      </c>
      <c r="E6267" t="s">
        <v>28</v>
      </c>
      <c r="F6267" s="19" t="s">
        <v>21</v>
      </c>
      <c r="G6267" s="21" t="s">
        <v>29</v>
      </c>
      <c r="H6267" s="21" t="s">
        <v>29</v>
      </c>
      <c r="I6267" s="21"/>
      <c r="J6267" s="21" t="s">
        <v>29</v>
      </c>
      <c r="K6267" s="26">
        <v>7.3802947998046806E-2</v>
      </c>
      <c r="L6267" s="26">
        <v>1.19695663452148E-2</v>
      </c>
      <c r="N6267">
        <f>(Tabell1[[#This Row],[TP]]+Tabell1[[#This Row],[TN]])/(Tabell1[[#This Row],[TP]]+Tabell1[[#This Row],[TN]]+Tabell1[[#This Row],[FP]]+Tabell1[[#This Row],[FN]])</f>
        <v>0.63307984790874527</v>
      </c>
      <c r="O6267">
        <f>Tabell1[[#This Row],[TP]]/(Tabell1[[#This Row],[TP]]+Tabell1[[#This Row],[FP]])</f>
        <v>0.59527921704087505</v>
      </c>
      <c r="P6267">
        <f>Tabell1[[#This Row],[TP]]/(Tabell1[[#This Row],[TP]]+Tabell1[[#This Row],[FN]])</f>
        <v>0.93744333635539434</v>
      </c>
      <c r="Q6267">
        <f>2*(Tabell1[[#This Row],[Recall]] * Tabell1[[#This Row],[Precision]]) / (Tabell1[[#This Row],[Recall]] + Tabell1[[#This Row],[Precision]])</f>
        <v>0.72816901408450707</v>
      </c>
      <c r="R6267">
        <v>1034</v>
      </c>
      <c r="S6267">
        <v>298</v>
      </c>
      <c r="T6267">
        <v>703</v>
      </c>
      <c r="U6267">
        <v>69</v>
      </c>
    </row>
    <row r="6268" spans="1:21" x14ac:dyDescent="0.3">
      <c r="A6268" s="25" t="s">
        <v>20</v>
      </c>
      <c r="B6268" s="25" t="s">
        <v>22</v>
      </c>
      <c r="C6268" s="24" t="s">
        <v>38</v>
      </c>
      <c r="D6268" s="22" t="s">
        <v>27</v>
      </c>
      <c r="E6268" t="s">
        <v>28</v>
      </c>
      <c r="F6268" s="25" t="s">
        <v>30</v>
      </c>
      <c r="G6268" s="21" t="s">
        <v>29</v>
      </c>
      <c r="H6268" s="25" t="s">
        <v>26</v>
      </c>
      <c r="I6268" s="21"/>
      <c r="J6268" s="25" t="s">
        <v>26</v>
      </c>
      <c r="K6268" s="26">
        <v>5.3911509513854901</v>
      </c>
      <c r="L6268" s="26">
        <v>0.94321250915527299</v>
      </c>
      <c r="N6268">
        <f>(Tabell1[[#This Row],[TP]]+Tabell1[[#This Row],[TN]])/(Tabell1[[#This Row],[TP]]+Tabell1[[#This Row],[TN]]+Tabell1[[#This Row],[FP]]+Tabell1[[#This Row],[FN]])</f>
        <v>0.63307984790874527</v>
      </c>
      <c r="O6268">
        <f>Tabell1[[#This Row],[TP]]/(Tabell1[[#This Row],[TP]]+Tabell1[[#This Row],[FP]])</f>
        <v>0.59975889089813139</v>
      </c>
      <c r="P6268">
        <f>Tabell1[[#This Row],[TP]]/(Tabell1[[#This Row],[TP]]+Tabell1[[#This Row],[FN]])</f>
        <v>0.9020852221214869</v>
      </c>
      <c r="Q6268">
        <f>2*(Tabell1[[#This Row],[Recall]] * Tabell1[[#This Row],[Precision]]) / (Tabell1[[#This Row],[Recall]] + Tabell1[[#This Row],[Precision]])</f>
        <v>0.72049239681390287</v>
      </c>
      <c r="R6268">
        <v>995</v>
      </c>
      <c r="S6268">
        <v>337</v>
      </c>
      <c r="T6268">
        <v>664</v>
      </c>
      <c r="U6268">
        <v>108</v>
      </c>
    </row>
    <row r="6269" spans="1:21" x14ac:dyDescent="0.3">
      <c r="A6269" s="23" t="s">
        <v>48</v>
      </c>
      <c r="B6269" s="21" t="s">
        <v>32</v>
      </c>
      <c r="C6269" s="25" t="s">
        <v>36</v>
      </c>
      <c r="D6269" s="22" t="s">
        <v>27</v>
      </c>
      <c r="E6269" t="s">
        <v>28</v>
      </c>
      <c r="F6269" s="19" t="s">
        <v>21</v>
      </c>
      <c r="G6269" s="25" t="s">
        <v>26</v>
      </c>
      <c r="H6269" s="21" t="s">
        <v>29</v>
      </c>
      <c r="I6269" s="21"/>
      <c r="J6269" s="25" t="s">
        <v>26</v>
      </c>
      <c r="K6269" s="26">
        <v>0.13755130767822199</v>
      </c>
      <c r="L6269" s="26">
        <v>1.29647254943847E-2</v>
      </c>
      <c r="N6269">
        <f>(Tabell1[[#This Row],[TP]]+Tabell1[[#This Row],[TN]])/(Tabell1[[#This Row],[TP]]+Tabell1[[#This Row],[TN]]+Tabell1[[#This Row],[FP]]+Tabell1[[#This Row],[FN]])</f>
        <v>0.63307984790874527</v>
      </c>
      <c r="O6269">
        <f>Tabell1[[#This Row],[TP]]/(Tabell1[[#This Row],[TP]]+Tabell1[[#This Row],[FP]])</f>
        <v>0.61235573659198916</v>
      </c>
      <c r="P6269">
        <f>Tabell1[[#This Row],[TP]]/(Tabell1[[#This Row],[TP]]+Tabell1[[#This Row],[FN]])</f>
        <v>0.81776971894832273</v>
      </c>
      <c r="Q6269">
        <f>2*(Tabell1[[#This Row],[Recall]] * Tabell1[[#This Row],[Precision]]) / (Tabell1[[#This Row],[Recall]] + Tabell1[[#This Row],[Precision]])</f>
        <v>0.70031055900621109</v>
      </c>
      <c r="R6269">
        <v>902</v>
      </c>
      <c r="S6269">
        <v>430</v>
      </c>
      <c r="T6269">
        <v>571</v>
      </c>
      <c r="U6269">
        <v>201</v>
      </c>
    </row>
    <row r="6270" spans="1:21" x14ac:dyDescent="0.3">
      <c r="A6270" s="23" t="s">
        <v>48</v>
      </c>
      <c r="B6270" s="21" t="s">
        <v>32</v>
      </c>
      <c r="C6270" s="25" t="s">
        <v>36</v>
      </c>
      <c r="D6270" s="22" t="s">
        <v>27</v>
      </c>
      <c r="E6270" t="s">
        <v>28</v>
      </c>
      <c r="F6270" s="19" t="s">
        <v>21</v>
      </c>
      <c r="G6270" s="25" t="s">
        <v>26</v>
      </c>
      <c r="H6270" s="21" t="s">
        <v>29</v>
      </c>
      <c r="I6270" s="21"/>
      <c r="J6270" s="21" t="s">
        <v>29</v>
      </c>
      <c r="K6270" s="26">
        <v>0.13564181327819799</v>
      </c>
      <c r="L6270" s="26">
        <v>1.39622688293457E-2</v>
      </c>
      <c r="N6270">
        <f>(Tabell1[[#This Row],[TP]]+Tabell1[[#This Row],[TN]])/(Tabell1[[#This Row],[TP]]+Tabell1[[#This Row],[TN]]+Tabell1[[#This Row],[FP]]+Tabell1[[#This Row],[FN]])</f>
        <v>0.63307984790874527</v>
      </c>
      <c r="O6270">
        <f>Tabell1[[#This Row],[TP]]/(Tabell1[[#This Row],[TP]]+Tabell1[[#This Row],[FP]])</f>
        <v>0.61235573659198916</v>
      </c>
      <c r="P6270">
        <f>Tabell1[[#This Row],[TP]]/(Tabell1[[#This Row],[TP]]+Tabell1[[#This Row],[FN]])</f>
        <v>0.81776971894832273</v>
      </c>
      <c r="Q6270">
        <f>2*(Tabell1[[#This Row],[Recall]] * Tabell1[[#This Row],[Precision]]) / (Tabell1[[#This Row],[Recall]] + Tabell1[[#This Row],[Precision]])</f>
        <v>0.70031055900621109</v>
      </c>
      <c r="R6270">
        <v>902</v>
      </c>
      <c r="S6270">
        <v>430</v>
      </c>
      <c r="T6270">
        <v>571</v>
      </c>
      <c r="U6270">
        <v>201</v>
      </c>
    </row>
    <row r="6271" spans="1:21" x14ac:dyDescent="0.3">
      <c r="A6271" s="25" t="s">
        <v>20</v>
      </c>
      <c r="B6271" s="21" t="s">
        <v>32</v>
      </c>
      <c r="C6271" s="24" t="s">
        <v>38</v>
      </c>
      <c r="D6271" s="22" t="s">
        <v>27</v>
      </c>
      <c r="E6271" t="s">
        <v>28</v>
      </c>
      <c r="F6271" s="25" t="s">
        <v>30</v>
      </c>
      <c r="G6271" s="25" t="s">
        <v>26</v>
      </c>
      <c r="H6271" s="21" t="s">
        <v>29</v>
      </c>
      <c r="I6271" s="25" t="s">
        <v>25</v>
      </c>
      <c r="J6271" s="25" t="s">
        <v>26</v>
      </c>
      <c r="K6271" s="26">
        <v>2.8495633602142298</v>
      </c>
      <c r="L6271" s="26">
        <v>0.399932861328125</v>
      </c>
      <c r="N6271">
        <f>(Tabell1[[#This Row],[TP]]+Tabell1[[#This Row],[TN]])/(Tabell1[[#This Row],[TP]]+Tabell1[[#This Row],[TN]]+Tabell1[[#This Row],[FP]]+Tabell1[[#This Row],[FN]])</f>
        <v>0.63260456273764254</v>
      </c>
      <c r="O6271">
        <f>Tabell1[[#This Row],[TP]]/(Tabell1[[#This Row],[TP]]+Tabell1[[#This Row],[FP]])</f>
        <v>0.61163734776725309</v>
      </c>
      <c r="P6271">
        <f>Tabell1[[#This Row],[TP]]/(Tabell1[[#This Row],[TP]]+Tabell1[[#This Row],[FN]])</f>
        <v>0.8195829555757026</v>
      </c>
      <c r="Q6271">
        <f>2*(Tabell1[[#This Row],[Recall]] * Tabell1[[#This Row],[Precision]]) / (Tabell1[[#This Row],[Recall]] + Tabell1[[#This Row],[Precision]])</f>
        <v>0.70050368074389757</v>
      </c>
      <c r="R6271">
        <v>904</v>
      </c>
      <c r="S6271">
        <v>427</v>
      </c>
      <c r="T6271">
        <v>574</v>
      </c>
      <c r="U6271">
        <v>199</v>
      </c>
    </row>
    <row r="6272" spans="1:21" x14ac:dyDescent="0.3">
      <c r="A6272" s="23" t="s">
        <v>48</v>
      </c>
      <c r="B6272" s="21" t="s">
        <v>32</v>
      </c>
      <c r="C6272" s="25" t="s">
        <v>36</v>
      </c>
      <c r="D6272" s="22" t="s">
        <v>27</v>
      </c>
      <c r="E6272" t="s">
        <v>28</v>
      </c>
      <c r="F6272" s="19" t="s">
        <v>21</v>
      </c>
      <c r="G6272" s="21" t="s">
        <v>29</v>
      </c>
      <c r="H6272" s="21" t="s">
        <v>29</v>
      </c>
      <c r="I6272" s="21"/>
      <c r="J6272" s="21" t="s">
        <v>29</v>
      </c>
      <c r="K6272" s="26">
        <v>0.12766361236572199</v>
      </c>
      <c r="L6272" s="26">
        <v>1.19678974151611E-2</v>
      </c>
      <c r="N6272">
        <f>(Tabell1[[#This Row],[TP]]+Tabell1[[#This Row],[TN]])/(Tabell1[[#This Row],[TP]]+Tabell1[[#This Row],[TN]]+Tabell1[[#This Row],[FP]]+Tabell1[[#This Row],[FN]])</f>
        <v>0.63260456273764254</v>
      </c>
      <c r="O6272">
        <f>Tabell1[[#This Row],[TP]]/(Tabell1[[#This Row],[TP]]+Tabell1[[#This Row],[FP]])</f>
        <v>0.61224489795918369</v>
      </c>
      <c r="P6272">
        <f>Tabell1[[#This Row],[TP]]/(Tabell1[[#This Row],[TP]]+Tabell1[[#This Row],[FN]])</f>
        <v>0.81595648232094287</v>
      </c>
      <c r="Q6272">
        <f>2*(Tabell1[[#This Row],[Recall]] * Tabell1[[#This Row],[Precision]]) / (Tabell1[[#This Row],[Recall]] + Tabell1[[#This Row],[Precision]])</f>
        <v>0.69957248348231638</v>
      </c>
      <c r="R6272">
        <v>900</v>
      </c>
      <c r="S6272">
        <v>431</v>
      </c>
      <c r="T6272">
        <v>570</v>
      </c>
      <c r="U6272">
        <v>203</v>
      </c>
    </row>
    <row r="6273" spans="1:21" x14ac:dyDescent="0.3">
      <c r="A6273" s="23" t="s">
        <v>48</v>
      </c>
      <c r="B6273" s="21" t="s">
        <v>32</v>
      </c>
      <c r="C6273" s="25" t="s">
        <v>36</v>
      </c>
      <c r="D6273" s="22" t="s">
        <v>27</v>
      </c>
      <c r="E6273" t="s">
        <v>28</v>
      </c>
      <c r="F6273" s="19" t="s">
        <v>21</v>
      </c>
      <c r="G6273" s="21" t="s">
        <v>29</v>
      </c>
      <c r="H6273" s="21" t="s">
        <v>29</v>
      </c>
      <c r="I6273" s="21"/>
      <c r="J6273" s="25" t="s">
        <v>26</v>
      </c>
      <c r="K6273" s="26">
        <v>0.12766170501708901</v>
      </c>
      <c r="L6273" s="26">
        <v>1.29647254943847E-2</v>
      </c>
      <c r="N6273">
        <f>(Tabell1[[#This Row],[TP]]+Tabell1[[#This Row],[TN]])/(Tabell1[[#This Row],[TP]]+Tabell1[[#This Row],[TN]]+Tabell1[[#This Row],[FP]]+Tabell1[[#This Row],[FN]])</f>
        <v>0.63260456273764254</v>
      </c>
      <c r="O6273">
        <f>Tabell1[[#This Row],[TP]]/(Tabell1[[#This Row],[TP]]+Tabell1[[#This Row],[FP]])</f>
        <v>0.61224489795918369</v>
      </c>
      <c r="P6273">
        <f>Tabell1[[#This Row],[TP]]/(Tabell1[[#This Row],[TP]]+Tabell1[[#This Row],[FN]])</f>
        <v>0.81595648232094287</v>
      </c>
      <c r="Q6273">
        <f>2*(Tabell1[[#This Row],[Recall]] * Tabell1[[#This Row],[Precision]]) / (Tabell1[[#This Row],[Recall]] + Tabell1[[#This Row],[Precision]])</f>
        <v>0.69957248348231638</v>
      </c>
      <c r="R6273">
        <v>900</v>
      </c>
      <c r="S6273">
        <v>431</v>
      </c>
      <c r="T6273">
        <v>570</v>
      </c>
      <c r="U6273">
        <v>203</v>
      </c>
    </row>
    <row r="6274" spans="1:21" x14ac:dyDescent="0.3">
      <c r="A6274" s="21" t="s">
        <v>31</v>
      </c>
      <c r="B6274" s="23" t="s">
        <v>33</v>
      </c>
      <c r="C6274" s="24" t="s">
        <v>38</v>
      </c>
      <c r="D6274" s="22" t="s">
        <v>27</v>
      </c>
      <c r="E6274" t="s">
        <v>28</v>
      </c>
      <c r="F6274" s="19" t="s">
        <v>21</v>
      </c>
      <c r="G6274" s="21" t="s">
        <v>29</v>
      </c>
      <c r="H6274" s="25" t="s">
        <v>26</v>
      </c>
      <c r="I6274" s="21"/>
      <c r="J6274" s="21" t="s">
        <v>29</v>
      </c>
      <c r="K6274" s="26">
        <v>67.586288690567002</v>
      </c>
      <c r="L6274" s="26">
        <v>0.26033806800842202</v>
      </c>
      <c r="N6274">
        <f>(Tabell1[[#This Row],[TP]]+Tabell1[[#This Row],[TN]])/(Tabell1[[#This Row],[TP]]+Tabell1[[#This Row],[TN]]+Tabell1[[#This Row],[FP]]+Tabell1[[#This Row],[FN]])</f>
        <v>0.63212927756653992</v>
      </c>
      <c r="O6274">
        <f>Tabell1[[#This Row],[TP]]/(Tabell1[[#This Row],[TP]]+Tabell1[[#This Row],[FP]])</f>
        <v>0.59625511995318903</v>
      </c>
      <c r="P6274">
        <f>Tabell1[[#This Row],[TP]]/(Tabell1[[#This Row],[TP]]+Tabell1[[#This Row],[FN]])</f>
        <v>0.92384406165004529</v>
      </c>
      <c r="Q6274">
        <f>2*(Tabell1[[#This Row],[Recall]] * Tabell1[[#This Row],[Precision]]) / (Tabell1[[#This Row],[Recall]] + Tabell1[[#This Row],[Precision]])</f>
        <v>0.72475106685633006</v>
      </c>
      <c r="R6274">
        <v>1019</v>
      </c>
      <c r="S6274">
        <v>311</v>
      </c>
      <c r="T6274">
        <v>690</v>
      </c>
      <c r="U6274">
        <v>84</v>
      </c>
    </row>
    <row r="6275" spans="1:21" x14ac:dyDescent="0.3">
      <c r="A6275" s="21" t="s">
        <v>31</v>
      </c>
      <c r="B6275" s="25" t="s">
        <v>22</v>
      </c>
      <c r="C6275" s="24" t="s">
        <v>38</v>
      </c>
      <c r="D6275" s="22" t="s">
        <v>27</v>
      </c>
      <c r="E6275" t="s">
        <v>28</v>
      </c>
      <c r="F6275" s="19" t="s">
        <v>21</v>
      </c>
      <c r="G6275" s="21" t="s">
        <v>29</v>
      </c>
      <c r="H6275" s="21" t="s">
        <v>29</v>
      </c>
      <c r="I6275" s="21"/>
      <c r="J6275" s="25" t="s">
        <v>26</v>
      </c>
      <c r="K6275" s="26">
        <v>2.4858102798461901</v>
      </c>
      <c r="L6275" s="26">
        <v>0.19659447669982899</v>
      </c>
      <c r="N6275">
        <f>(Tabell1[[#This Row],[TP]]+Tabell1[[#This Row],[TN]])/(Tabell1[[#This Row],[TP]]+Tabell1[[#This Row],[TN]]+Tabell1[[#This Row],[FP]]+Tabell1[[#This Row],[FN]])</f>
        <v>0.63212927756653992</v>
      </c>
      <c r="O6275">
        <f>Tabell1[[#This Row],[TP]]/(Tabell1[[#This Row],[TP]]+Tabell1[[#This Row],[FP]])</f>
        <v>0.6</v>
      </c>
      <c r="P6275">
        <f>Tabell1[[#This Row],[TP]]/(Tabell1[[#This Row],[TP]]+Tabell1[[#This Row],[FN]])</f>
        <v>0.89483227561196732</v>
      </c>
      <c r="Q6275">
        <f>2*(Tabell1[[#This Row],[Recall]] * Tabell1[[#This Row],[Precision]]) / (Tabell1[[#This Row],[Recall]] + Tabell1[[#This Row],[Precision]])</f>
        <v>0.71834061135371186</v>
      </c>
      <c r="R6275">
        <v>987</v>
      </c>
      <c r="S6275">
        <v>343</v>
      </c>
      <c r="T6275">
        <v>658</v>
      </c>
      <c r="U6275">
        <v>116</v>
      </c>
    </row>
    <row r="6276" spans="1:21" x14ac:dyDescent="0.3">
      <c r="A6276" s="21" t="s">
        <v>31</v>
      </c>
      <c r="B6276" s="25" t="s">
        <v>22</v>
      </c>
      <c r="C6276" s="24" t="s">
        <v>38</v>
      </c>
      <c r="D6276" s="22" t="s">
        <v>27</v>
      </c>
      <c r="E6276" t="s">
        <v>28</v>
      </c>
      <c r="F6276" s="19" t="s">
        <v>21</v>
      </c>
      <c r="G6276" s="25" t="s">
        <v>26</v>
      </c>
      <c r="H6276" s="25" t="s">
        <v>26</v>
      </c>
      <c r="I6276" s="21"/>
      <c r="J6276" s="25" t="s">
        <v>26</v>
      </c>
      <c r="K6276" s="26">
        <v>2.4672467708587602</v>
      </c>
      <c r="L6276" s="26">
        <v>0.151596069335937</v>
      </c>
      <c r="N6276">
        <f>(Tabell1[[#This Row],[TP]]+Tabell1[[#This Row],[TN]])/(Tabell1[[#This Row],[TP]]+Tabell1[[#This Row],[TN]]+Tabell1[[#This Row],[FP]]+Tabell1[[#This Row],[FN]])</f>
        <v>0.63212927756653992</v>
      </c>
      <c r="O6276">
        <f>Tabell1[[#This Row],[TP]]/(Tabell1[[#This Row],[TP]]+Tabell1[[#This Row],[FP]])</f>
        <v>0.6</v>
      </c>
      <c r="P6276">
        <f>Tabell1[[#This Row],[TP]]/(Tabell1[[#This Row],[TP]]+Tabell1[[#This Row],[FN]])</f>
        <v>0.89483227561196732</v>
      </c>
      <c r="Q6276">
        <f>2*(Tabell1[[#This Row],[Recall]] * Tabell1[[#This Row],[Precision]]) / (Tabell1[[#This Row],[Recall]] + Tabell1[[#This Row],[Precision]])</f>
        <v>0.71834061135371186</v>
      </c>
      <c r="R6276">
        <v>987</v>
      </c>
      <c r="S6276">
        <v>343</v>
      </c>
      <c r="T6276">
        <v>658</v>
      </c>
      <c r="U6276">
        <v>116</v>
      </c>
    </row>
    <row r="6277" spans="1:21" x14ac:dyDescent="0.3">
      <c r="A6277" s="25" t="s">
        <v>20</v>
      </c>
      <c r="B6277" s="23" t="s">
        <v>33</v>
      </c>
      <c r="C6277" s="24" t="s">
        <v>38</v>
      </c>
      <c r="D6277" s="22" t="s">
        <v>27</v>
      </c>
      <c r="E6277" t="s">
        <v>28</v>
      </c>
      <c r="F6277" s="25" t="s">
        <v>30</v>
      </c>
      <c r="G6277" s="21" t="s">
        <v>29</v>
      </c>
      <c r="H6277" s="25" t="s">
        <v>26</v>
      </c>
      <c r="I6277" s="21"/>
      <c r="J6277" s="25" t="s">
        <v>26</v>
      </c>
      <c r="K6277" s="26">
        <v>5.1435966491699201</v>
      </c>
      <c r="L6277" s="26">
        <v>1.2077765464782699</v>
      </c>
      <c r="N6277">
        <f>(Tabell1[[#This Row],[TP]]+Tabell1[[#This Row],[TN]])/(Tabell1[[#This Row],[TP]]+Tabell1[[#This Row],[TN]]+Tabell1[[#This Row],[FP]]+Tabell1[[#This Row],[FN]])</f>
        <v>0.63165399239543729</v>
      </c>
      <c r="O6277">
        <f>Tabell1[[#This Row],[TP]]/(Tabell1[[#This Row],[TP]]+Tabell1[[#This Row],[FP]])</f>
        <v>0.60340479192938212</v>
      </c>
      <c r="P6277">
        <f>Tabell1[[#This Row],[TP]]/(Tabell1[[#This Row],[TP]]+Tabell1[[#This Row],[FN]])</f>
        <v>0.86763372620126922</v>
      </c>
      <c r="Q6277">
        <f>2*(Tabell1[[#This Row],[Recall]] * Tabell1[[#This Row],[Precision]]) / (Tabell1[[#This Row],[Recall]] + Tabell1[[#This Row],[Precision]])</f>
        <v>0.7117887690591298</v>
      </c>
      <c r="R6277">
        <v>957</v>
      </c>
      <c r="S6277">
        <v>372</v>
      </c>
      <c r="T6277">
        <v>629</v>
      </c>
      <c r="U6277">
        <v>146</v>
      </c>
    </row>
    <row r="6278" spans="1:21" x14ac:dyDescent="0.3">
      <c r="A6278" s="25" t="s">
        <v>20</v>
      </c>
      <c r="B6278" s="23" t="s">
        <v>33</v>
      </c>
      <c r="C6278" s="23" t="s">
        <v>40</v>
      </c>
      <c r="D6278" s="22" t="s">
        <v>27</v>
      </c>
      <c r="E6278" t="s">
        <v>28</v>
      </c>
      <c r="F6278" s="25" t="s">
        <v>30</v>
      </c>
      <c r="G6278" s="25" t="s">
        <v>26</v>
      </c>
      <c r="H6278" s="21" t="s">
        <v>29</v>
      </c>
      <c r="I6278" s="21"/>
      <c r="J6278" s="25" t="s">
        <v>26</v>
      </c>
      <c r="K6278" s="26">
        <v>6.0903837680816597</v>
      </c>
      <c r="L6278" s="26">
        <v>1.40046763420104</v>
      </c>
      <c r="N6278">
        <f>(Tabell1[[#This Row],[TP]]+Tabell1[[#This Row],[TN]])/(Tabell1[[#This Row],[TP]]+Tabell1[[#This Row],[TN]]+Tabell1[[#This Row],[FP]]+Tabell1[[#This Row],[FN]])</f>
        <v>0.63165399239543729</v>
      </c>
      <c r="O6278">
        <f>Tabell1[[#This Row],[TP]]/(Tabell1[[#This Row],[TP]]+Tabell1[[#This Row],[FP]])</f>
        <v>0.60445859872611463</v>
      </c>
      <c r="P6278">
        <f>Tabell1[[#This Row],[TP]]/(Tabell1[[#This Row],[TP]]+Tabell1[[#This Row],[FN]])</f>
        <v>0.86038077969174975</v>
      </c>
      <c r="Q6278">
        <f>2*(Tabell1[[#This Row],[Recall]] * Tabell1[[#This Row],[Precision]]) / (Tabell1[[#This Row],[Recall]] + Tabell1[[#This Row],[Precision]])</f>
        <v>0.71006359895248783</v>
      </c>
      <c r="R6278">
        <v>949</v>
      </c>
      <c r="S6278">
        <v>380</v>
      </c>
      <c r="T6278">
        <v>621</v>
      </c>
      <c r="U6278">
        <v>154</v>
      </c>
    </row>
    <row r="6279" spans="1:21" x14ac:dyDescent="0.3">
      <c r="A6279" s="23" t="s">
        <v>48</v>
      </c>
      <c r="B6279" s="25" t="s">
        <v>22</v>
      </c>
      <c r="C6279" s="24" t="s">
        <v>38</v>
      </c>
      <c r="D6279" s="22" t="s">
        <v>27</v>
      </c>
      <c r="E6279" t="s">
        <v>28</v>
      </c>
      <c r="F6279" s="19" t="s">
        <v>21</v>
      </c>
      <c r="G6279" s="21" t="s">
        <v>29</v>
      </c>
      <c r="H6279" s="25" t="s">
        <v>26</v>
      </c>
      <c r="I6279" s="25" t="s">
        <v>25</v>
      </c>
      <c r="J6279" s="25" t="s">
        <v>26</v>
      </c>
      <c r="K6279" s="26">
        <v>0.113693714141845</v>
      </c>
      <c r="L6279" s="26">
        <v>1.3965129852294899E-2</v>
      </c>
      <c r="N6279">
        <f>(Tabell1[[#This Row],[TP]]+Tabell1[[#This Row],[TN]])/(Tabell1[[#This Row],[TP]]+Tabell1[[#This Row],[TN]]+Tabell1[[#This Row],[FP]]+Tabell1[[#This Row],[FN]])</f>
        <v>0.63117870722433456</v>
      </c>
      <c r="O6279">
        <f>Tabell1[[#This Row],[TP]]/(Tabell1[[#This Row],[TP]]+Tabell1[[#This Row],[FP]])</f>
        <v>0.59401955146635999</v>
      </c>
      <c r="P6279">
        <f>Tabell1[[#This Row],[TP]]/(Tabell1[[#This Row],[TP]]+Tabell1[[#This Row],[FN]])</f>
        <v>0.93653671804170446</v>
      </c>
      <c r="Q6279">
        <f>2*(Tabell1[[#This Row],[Recall]] * Tabell1[[#This Row],[Precision]]) / (Tabell1[[#This Row],[Recall]] + Tabell1[[#This Row],[Precision]])</f>
        <v>0.72695285010555943</v>
      </c>
      <c r="R6279">
        <v>1033</v>
      </c>
      <c r="S6279">
        <v>295</v>
      </c>
      <c r="T6279">
        <v>706</v>
      </c>
      <c r="U6279">
        <v>70</v>
      </c>
    </row>
    <row r="6280" spans="1:21" x14ac:dyDescent="0.3">
      <c r="A6280" s="25" t="s">
        <v>20</v>
      </c>
      <c r="B6280" s="25" t="s">
        <v>22</v>
      </c>
      <c r="C6280" s="24" t="s">
        <v>38</v>
      </c>
      <c r="D6280" s="22" t="s">
        <v>27</v>
      </c>
      <c r="E6280" t="s">
        <v>28</v>
      </c>
      <c r="F6280" s="25" t="s">
        <v>30</v>
      </c>
      <c r="G6280" s="21" t="s">
        <v>29</v>
      </c>
      <c r="H6280" s="21" t="s">
        <v>29</v>
      </c>
      <c r="I6280" s="25" t="s">
        <v>25</v>
      </c>
      <c r="J6280" s="21" t="s">
        <v>29</v>
      </c>
      <c r="K6280" s="26">
        <v>3.14054250717163</v>
      </c>
      <c r="L6280" s="26">
        <v>0.75398993492126398</v>
      </c>
      <c r="N6280">
        <f>(Tabell1[[#This Row],[TP]]+Tabell1[[#This Row],[TN]])/(Tabell1[[#This Row],[TP]]+Tabell1[[#This Row],[TN]]+Tabell1[[#This Row],[FP]]+Tabell1[[#This Row],[FN]])</f>
        <v>0.63117870722433456</v>
      </c>
      <c r="O6280">
        <f>Tabell1[[#This Row],[TP]]/(Tabell1[[#This Row],[TP]]+Tabell1[[#This Row],[FP]])</f>
        <v>0.59891107078039929</v>
      </c>
      <c r="P6280">
        <f>Tabell1[[#This Row],[TP]]/(Tabell1[[#This Row],[TP]]+Tabell1[[#This Row],[FN]])</f>
        <v>0.89755213055303718</v>
      </c>
      <c r="Q6280">
        <f>2*(Tabell1[[#This Row],[Recall]] * Tabell1[[#This Row],[Precision]]) / (Tabell1[[#This Row],[Recall]] + Tabell1[[#This Row],[Precision]])</f>
        <v>0.7184325108853411</v>
      </c>
      <c r="R6280">
        <v>990</v>
      </c>
      <c r="S6280">
        <v>338</v>
      </c>
      <c r="T6280">
        <v>663</v>
      </c>
      <c r="U6280">
        <v>113</v>
      </c>
    </row>
    <row r="6281" spans="1:21" x14ac:dyDescent="0.3">
      <c r="A6281" s="25" t="s">
        <v>20</v>
      </c>
      <c r="B6281" s="23" t="s">
        <v>33</v>
      </c>
      <c r="C6281" s="23" t="s">
        <v>40</v>
      </c>
      <c r="D6281" s="22" t="s">
        <v>27</v>
      </c>
      <c r="E6281" t="s">
        <v>28</v>
      </c>
      <c r="F6281" s="25" t="s">
        <v>30</v>
      </c>
      <c r="G6281" s="21" t="s">
        <v>29</v>
      </c>
      <c r="H6281" s="21" t="s">
        <v>29</v>
      </c>
      <c r="I6281" s="21"/>
      <c r="J6281" s="25" t="s">
        <v>26</v>
      </c>
      <c r="K6281" s="26">
        <v>5.5716049671173096</v>
      </c>
      <c r="L6281" s="26">
        <v>1.26126432418823</v>
      </c>
      <c r="N6281">
        <f>(Tabell1[[#This Row],[TP]]+Tabell1[[#This Row],[TN]])/(Tabell1[[#This Row],[TP]]+Tabell1[[#This Row],[TN]]+Tabell1[[#This Row],[FP]]+Tabell1[[#This Row],[FN]])</f>
        <v>0.63117870722433456</v>
      </c>
      <c r="O6281">
        <f>Tabell1[[#This Row],[TP]]/(Tabell1[[#This Row],[TP]]+Tabell1[[#This Row],[FP]])</f>
        <v>0.6038095238095238</v>
      </c>
      <c r="P6281">
        <f>Tabell1[[#This Row],[TP]]/(Tabell1[[#This Row],[TP]]+Tabell1[[#This Row],[FN]])</f>
        <v>0.86219401631912962</v>
      </c>
      <c r="Q6281">
        <f>2*(Tabell1[[#This Row],[Recall]] * Tabell1[[#This Row],[Precision]]) / (Tabell1[[#This Row],[Recall]] + Tabell1[[#This Row],[Precision]])</f>
        <v>0.71023151605675872</v>
      </c>
      <c r="R6281">
        <v>951</v>
      </c>
      <c r="S6281">
        <v>377</v>
      </c>
      <c r="T6281">
        <v>624</v>
      </c>
      <c r="U6281">
        <v>152</v>
      </c>
    </row>
    <row r="6282" spans="1:21" x14ac:dyDescent="0.3">
      <c r="A6282" s="23" t="s">
        <v>48</v>
      </c>
      <c r="B6282" s="21" t="s">
        <v>32</v>
      </c>
      <c r="C6282" s="25" t="s">
        <v>36</v>
      </c>
      <c r="D6282" s="22" t="s">
        <v>27</v>
      </c>
      <c r="E6282" t="s">
        <v>28</v>
      </c>
      <c r="F6282" s="19" t="s">
        <v>21</v>
      </c>
      <c r="G6282" s="21" t="s">
        <v>29</v>
      </c>
      <c r="H6282" s="21" t="s">
        <v>29</v>
      </c>
      <c r="I6282" s="25" t="s">
        <v>25</v>
      </c>
      <c r="J6282" s="21" t="s">
        <v>29</v>
      </c>
      <c r="K6282" s="26">
        <v>0.117693424224853</v>
      </c>
      <c r="L6282" s="26">
        <v>1.3965129852294899E-2</v>
      </c>
      <c r="N6282">
        <f>(Tabell1[[#This Row],[TP]]+Tabell1[[#This Row],[TN]])/(Tabell1[[#This Row],[TP]]+Tabell1[[#This Row],[TN]]+Tabell1[[#This Row],[FP]]+Tabell1[[#This Row],[FN]])</f>
        <v>0.63117870722433456</v>
      </c>
      <c r="O6282">
        <f>Tabell1[[#This Row],[TP]]/(Tabell1[[#This Row],[TP]]+Tabell1[[#This Row],[FP]])</f>
        <v>0.60878243512974051</v>
      </c>
      <c r="P6282">
        <f>Tabell1[[#This Row],[TP]]/(Tabell1[[#This Row],[TP]]+Tabell1[[#This Row],[FN]])</f>
        <v>0.82955575702629192</v>
      </c>
      <c r="Q6282">
        <f>2*(Tabell1[[#This Row],[Recall]] * Tabell1[[#This Row],[Precision]]) / (Tabell1[[#This Row],[Recall]] + Tabell1[[#This Row],[Precision]])</f>
        <v>0.70222563315425945</v>
      </c>
      <c r="R6282">
        <v>915</v>
      </c>
      <c r="S6282">
        <v>413</v>
      </c>
      <c r="T6282">
        <v>588</v>
      </c>
      <c r="U6282">
        <v>188</v>
      </c>
    </row>
    <row r="6283" spans="1:21" x14ac:dyDescent="0.3">
      <c r="A6283" s="23" t="s">
        <v>48</v>
      </c>
      <c r="B6283" s="21" t="s">
        <v>32</v>
      </c>
      <c r="C6283" s="25" t="s">
        <v>36</v>
      </c>
      <c r="D6283" s="22" t="s">
        <v>27</v>
      </c>
      <c r="E6283" t="s">
        <v>28</v>
      </c>
      <c r="F6283" s="19" t="s">
        <v>21</v>
      </c>
      <c r="G6283" s="21" t="s">
        <v>29</v>
      </c>
      <c r="H6283" s="21" t="s">
        <v>29</v>
      </c>
      <c r="I6283" s="25" t="s">
        <v>25</v>
      </c>
      <c r="J6283" s="25" t="s">
        <v>26</v>
      </c>
      <c r="K6283" s="26">
        <v>0.11554527282714799</v>
      </c>
      <c r="L6283" s="26">
        <v>1.2958526611328101E-2</v>
      </c>
      <c r="N6283">
        <f>(Tabell1[[#This Row],[TP]]+Tabell1[[#This Row],[TN]])/(Tabell1[[#This Row],[TP]]+Tabell1[[#This Row],[TN]]+Tabell1[[#This Row],[FP]]+Tabell1[[#This Row],[FN]])</f>
        <v>0.63117870722433456</v>
      </c>
      <c r="O6283">
        <f>Tabell1[[#This Row],[TP]]/(Tabell1[[#This Row],[TP]]+Tabell1[[#This Row],[FP]])</f>
        <v>0.60878243512974051</v>
      </c>
      <c r="P6283">
        <f>Tabell1[[#This Row],[TP]]/(Tabell1[[#This Row],[TP]]+Tabell1[[#This Row],[FN]])</f>
        <v>0.82955575702629192</v>
      </c>
      <c r="Q6283">
        <f>2*(Tabell1[[#This Row],[Recall]] * Tabell1[[#This Row],[Precision]]) / (Tabell1[[#This Row],[Recall]] + Tabell1[[#This Row],[Precision]])</f>
        <v>0.70222563315425945</v>
      </c>
      <c r="R6283">
        <v>915</v>
      </c>
      <c r="S6283">
        <v>413</v>
      </c>
      <c r="T6283">
        <v>588</v>
      </c>
      <c r="U6283">
        <v>188</v>
      </c>
    </row>
    <row r="6284" spans="1:21" x14ac:dyDescent="0.3">
      <c r="A6284" s="23" t="s">
        <v>48</v>
      </c>
      <c r="B6284" s="25" t="s">
        <v>22</v>
      </c>
      <c r="C6284" s="24" t="s">
        <v>38</v>
      </c>
      <c r="D6284" s="22" t="s">
        <v>27</v>
      </c>
      <c r="E6284" t="s">
        <v>28</v>
      </c>
      <c r="F6284" s="19" t="s">
        <v>21</v>
      </c>
      <c r="G6284" s="25" t="s">
        <v>26</v>
      </c>
      <c r="H6284" s="25" t="s">
        <v>26</v>
      </c>
      <c r="I6284" s="25" t="s">
        <v>25</v>
      </c>
      <c r="J6284" s="21" t="s">
        <v>29</v>
      </c>
      <c r="K6284" s="26">
        <v>0.117687225341796</v>
      </c>
      <c r="L6284" s="26">
        <v>1.5957832336425701E-2</v>
      </c>
      <c r="N6284">
        <f>(Tabell1[[#This Row],[TP]]+Tabell1[[#This Row],[TN]])/(Tabell1[[#This Row],[TP]]+Tabell1[[#This Row],[TN]]+Tabell1[[#This Row],[FP]]+Tabell1[[#This Row],[FN]])</f>
        <v>0.63070342205323193</v>
      </c>
      <c r="O6284">
        <f>Tabell1[[#This Row],[TP]]/(Tabell1[[#This Row],[TP]]+Tabell1[[#This Row],[FP]])</f>
        <v>0.59324942791762014</v>
      </c>
      <c r="P6284">
        <f>Tabell1[[#This Row],[TP]]/(Tabell1[[#This Row],[TP]]+Tabell1[[#This Row],[FN]])</f>
        <v>0.9401631912964642</v>
      </c>
      <c r="Q6284">
        <f>2*(Tabell1[[#This Row],[Recall]] * Tabell1[[#This Row],[Precision]]) / (Tabell1[[#This Row],[Recall]] + Tabell1[[#This Row],[Precision]])</f>
        <v>0.72746404770256057</v>
      </c>
      <c r="R6284">
        <v>1037</v>
      </c>
      <c r="S6284">
        <v>290</v>
      </c>
      <c r="T6284">
        <v>711</v>
      </c>
      <c r="U6284">
        <v>66</v>
      </c>
    </row>
    <row r="6285" spans="1:21" x14ac:dyDescent="0.3">
      <c r="A6285" s="23" t="s">
        <v>48</v>
      </c>
      <c r="B6285" s="25" t="s">
        <v>22</v>
      </c>
      <c r="C6285" s="24" t="s">
        <v>38</v>
      </c>
      <c r="D6285" s="22" t="s">
        <v>27</v>
      </c>
      <c r="E6285" t="s">
        <v>28</v>
      </c>
      <c r="F6285" s="19" t="s">
        <v>21</v>
      </c>
      <c r="G6285" s="21" t="s">
        <v>29</v>
      </c>
      <c r="H6285" s="25" t="s">
        <v>26</v>
      </c>
      <c r="I6285" s="25" t="s">
        <v>25</v>
      </c>
      <c r="J6285" s="21" t="s">
        <v>29</v>
      </c>
      <c r="K6285" s="26">
        <v>0.11369657516479401</v>
      </c>
      <c r="L6285" s="26">
        <v>1.3960123062133701E-2</v>
      </c>
      <c r="N6285">
        <f>(Tabell1[[#This Row],[TP]]+Tabell1[[#This Row],[TN]])/(Tabell1[[#This Row],[TP]]+Tabell1[[#This Row],[TN]]+Tabell1[[#This Row],[FP]]+Tabell1[[#This Row],[FN]])</f>
        <v>0.63070342205323193</v>
      </c>
      <c r="O6285">
        <f>Tabell1[[#This Row],[TP]]/(Tabell1[[#This Row],[TP]]+Tabell1[[#This Row],[FP]])</f>
        <v>0.59367816091954018</v>
      </c>
      <c r="P6285">
        <f>Tabell1[[#This Row],[TP]]/(Tabell1[[#This Row],[TP]]+Tabell1[[#This Row],[FN]])</f>
        <v>0.93653671804170446</v>
      </c>
      <c r="Q6285">
        <f>2*(Tabell1[[#This Row],[Recall]] * Tabell1[[#This Row],[Precision]]) / (Tabell1[[#This Row],[Recall]] + Tabell1[[#This Row],[Precision]])</f>
        <v>0.72669715089693987</v>
      </c>
      <c r="R6285">
        <v>1033</v>
      </c>
      <c r="S6285">
        <v>294</v>
      </c>
      <c r="T6285">
        <v>707</v>
      </c>
      <c r="U6285">
        <v>70</v>
      </c>
    </row>
    <row r="6286" spans="1:21" x14ac:dyDescent="0.3">
      <c r="A6286" s="25" t="s">
        <v>20</v>
      </c>
      <c r="B6286" s="23" t="s">
        <v>33</v>
      </c>
      <c r="C6286" s="24" t="s">
        <v>38</v>
      </c>
      <c r="D6286" s="22" t="s">
        <v>27</v>
      </c>
      <c r="E6286" t="s">
        <v>28</v>
      </c>
      <c r="F6286" s="19" t="s">
        <v>21</v>
      </c>
      <c r="G6286" s="21" t="s">
        <v>29</v>
      </c>
      <c r="H6286" s="25" t="s">
        <v>26</v>
      </c>
      <c r="I6286" s="21"/>
      <c r="J6286" s="21" t="s">
        <v>29</v>
      </c>
      <c r="K6286" s="26">
        <v>2.6552248001098602</v>
      </c>
      <c r="L6286" s="26">
        <v>0.67320299148559504</v>
      </c>
      <c r="N6286">
        <f>(Tabell1[[#This Row],[TP]]+Tabell1[[#This Row],[TN]])/(Tabell1[[#This Row],[TP]]+Tabell1[[#This Row],[TN]]+Tabell1[[#This Row],[FP]]+Tabell1[[#This Row],[FN]])</f>
        <v>0.63070342205323193</v>
      </c>
      <c r="O6286">
        <f>Tabell1[[#This Row],[TP]]/(Tabell1[[#This Row],[TP]]+Tabell1[[#This Row],[FP]])</f>
        <v>0.60187500000000005</v>
      </c>
      <c r="P6286">
        <f>Tabell1[[#This Row],[TP]]/(Tabell1[[#This Row],[TP]]+Tabell1[[#This Row],[FN]])</f>
        <v>0.87307343608340893</v>
      </c>
      <c r="Q6286">
        <f>2*(Tabell1[[#This Row],[Recall]] * Tabell1[[#This Row],[Precision]]) / (Tabell1[[#This Row],[Recall]] + Tabell1[[#This Row],[Precision]])</f>
        <v>0.71254162042175362</v>
      </c>
      <c r="R6286">
        <v>963</v>
      </c>
      <c r="S6286">
        <v>364</v>
      </c>
      <c r="T6286">
        <v>637</v>
      </c>
      <c r="U6286">
        <v>140</v>
      </c>
    </row>
    <row r="6287" spans="1:21" x14ac:dyDescent="0.3">
      <c r="A6287" s="21" t="s">
        <v>31</v>
      </c>
      <c r="B6287" s="21" t="s">
        <v>32</v>
      </c>
      <c r="C6287" s="24" t="s">
        <v>38</v>
      </c>
      <c r="D6287" s="22" t="s">
        <v>27</v>
      </c>
      <c r="E6287" t="s">
        <v>28</v>
      </c>
      <c r="F6287" s="25" t="s">
        <v>30</v>
      </c>
      <c r="G6287" s="25" t="s">
        <v>26</v>
      </c>
      <c r="H6287" s="21" t="s">
        <v>29</v>
      </c>
      <c r="I6287" s="25" t="s">
        <v>25</v>
      </c>
      <c r="J6287" s="25" t="s">
        <v>26</v>
      </c>
      <c r="K6287" s="26">
        <v>6.6502659320831299</v>
      </c>
      <c r="L6287" s="26">
        <v>0.26276159286499001</v>
      </c>
      <c r="N6287">
        <f>(Tabell1[[#This Row],[TP]]+Tabell1[[#This Row],[TN]])/(Tabell1[[#This Row],[TP]]+Tabell1[[#This Row],[TN]]+Tabell1[[#This Row],[FP]]+Tabell1[[#This Row],[FN]])</f>
        <v>0.63022813688212931</v>
      </c>
      <c r="O6287">
        <f>Tabell1[[#This Row],[TP]]/(Tabell1[[#This Row],[TP]]+Tabell1[[#This Row],[FP]])</f>
        <v>0.58982863460475399</v>
      </c>
      <c r="P6287">
        <f>Tabell1[[#This Row],[TP]]/(Tabell1[[#This Row],[TP]]+Tabell1[[#This Row],[FN]])</f>
        <v>0.9673617407071623</v>
      </c>
      <c r="Q6287">
        <f>2*(Tabell1[[#This Row],[Recall]] * Tabell1[[#This Row],[Precision]]) / (Tabell1[[#This Row],[Recall]] + Tabell1[[#This Row],[Precision]])</f>
        <v>0.73282967032967039</v>
      </c>
      <c r="R6287">
        <v>1067</v>
      </c>
      <c r="S6287">
        <v>259</v>
      </c>
      <c r="T6287">
        <v>742</v>
      </c>
      <c r="U6287">
        <v>36</v>
      </c>
    </row>
    <row r="6288" spans="1:21" x14ac:dyDescent="0.3">
      <c r="A6288" s="25" t="s">
        <v>20</v>
      </c>
      <c r="B6288" s="21" t="s">
        <v>32</v>
      </c>
      <c r="C6288" s="23" t="s">
        <v>40</v>
      </c>
      <c r="D6288" s="22" t="s">
        <v>27</v>
      </c>
      <c r="E6288" t="s">
        <v>28</v>
      </c>
      <c r="F6288" s="25" t="s">
        <v>30</v>
      </c>
      <c r="G6288" s="21" t="s">
        <v>29</v>
      </c>
      <c r="H6288" s="21" t="s">
        <v>29</v>
      </c>
      <c r="I6288" s="21"/>
      <c r="J6288" s="25" t="s">
        <v>26</v>
      </c>
      <c r="K6288" s="26">
        <v>3.8963367938995299</v>
      </c>
      <c r="L6288" s="26">
        <v>0.52061033248901301</v>
      </c>
      <c r="N6288">
        <f>(Tabell1[[#This Row],[TP]]+Tabell1[[#This Row],[TN]])/(Tabell1[[#This Row],[TP]]+Tabell1[[#This Row],[TN]]+Tabell1[[#This Row],[FP]]+Tabell1[[#This Row],[FN]])</f>
        <v>0.63022813688212931</v>
      </c>
      <c r="O6288">
        <f>Tabell1[[#This Row],[TP]]/(Tabell1[[#This Row],[TP]]+Tabell1[[#This Row],[FP]])</f>
        <v>0.60278304870335231</v>
      </c>
      <c r="P6288">
        <f>Tabell1[[#This Row],[TP]]/(Tabell1[[#This Row],[TP]]+Tabell1[[#This Row],[FN]])</f>
        <v>0.86400725294650949</v>
      </c>
      <c r="Q6288">
        <f>2*(Tabell1[[#This Row],[Recall]] * Tabell1[[#This Row],[Precision]]) / (Tabell1[[#This Row],[Recall]] + Tabell1[[#This Row],[Precision]])</f>
        <v>0.71013412816691512</v>
      </c>
      <c r="R6288">
        <v>953</v>
      </c>
      <c r="S6288">
        <v>373</v>
      </c>
      <c r="T6288">
        <v>628</v>
      </c>
      <c r="U6288">
        <v>150</v>
      </c>
    </row>
    <row r="6289" spans="1:21" x14ac:dyDescent="0.3">
      <c r="A6289" s="25" t="s">
        <v>20</v>
      </c>
      <c r="B6289" s="21" t="s">
        <v>32</v>
      </c>
      <c r="C6289" s="24" t="s">
        <v>38</v>
      </c>
      <c r="D6289" s="22" t="s">
        <v>27</v>
      </c>
      <c r="E6289" t="s">
        <v>28</v>
      </c>
      <c r="F6289" s="25" t="s">
        <v>30</v>
      </c>
      <c r="G6289" s="21" t="s">
        <v>29</v>
      </c>
      <c r="H6289" s="25" t="s">
        <v>26</v>
      </c>
      <c r="I6289" s="25" t="s">
        <v>25</v>
      </c>
      <c r="J6289" s="25" t="s">
        <v>26</v>
      </c>
      <c r="K6289" s="26">
        <v>3.6989555358886701</v>
      </c>
      <c r="L6289" s="26">
        <v>0.40595149993896401</v>
      </c>
      <c r="N6289">
        <f>(Tabell1[[#This Row],[TP]]+Tabell1[[#This Row],[TN]])/(Tabell1[[#This Row],[TP]]+Tabell1[[#This Row],[TN]]+Tabell1[[#This Row],[FP]]+Tabell1[[#This Row],[FN]])</f>
        <v>0.63022813688212931</v>
      </c>
      <c r="O6289">
        <f>Tabell1[[#This Row],[TP]]/(Tabell1[[#This Row],[TP]]+Tabell1[[#This Row],[FP]])</f>
        <v>0.61153054221002057</v>
      </c>
      <c r="P6289">
        <f>Tabell1[[#This Row],[TP]]/(Tabell1[[#This Row],[TP]]+Tabell1[[#This Row],[FN]])</f>
        <v>0.80779691749773341</v>
      </c>
      <c r="Q6289">
        <f>2*(Tabell1[[#This Row],[Recall]] * Tabell1[[#This Row],[Precision]]) / (Tabell1[[#This Row],[Recall]] + Tabell1[[#This Row],[Precision]])</f>
        <v>0.69609374999999996</v>
      </c>
      <c r="R6289">
        <v>891</v>
      </c>
      <c r="S6289">
        <v>435</v>
      </c>
      <c r="T6289">
        <v>566</v>
      </c>
      <c r="U6289">
        <v>212</v>
      </c>
    </row>
    <row r="6290" spans="1:21" x14ac:dyDescent="0.3">
      <c r="A6290" s="25" t="s">
        <v>20</v>
      </c>
      <c r="B6290" s="21" t="s">
        <v>32</v>
      </c>
      <c r="C6290" s="24" t="s">
        <v>38</v>
      </c>
      <c r="D6290" s="22" t="s">
        <v>27</v>
      </c>
      <c r="E6290" t="s">
        <v>28</v>
      </c>
      <c r="F6290" s="25" t="s">
        <v>30</v>
      </c>
      <c r="G6290" s="25" t="s">
        <v>26</v>
      </c>
      <c r="H6290" s="25" t="s">
        <v>26</v>
      </c>
      <c r="I6290" s="25" t="s">
        <v>25</v>
      </c>
      <c r="J6290" s="25" t="s">
        <v>26</v>
      </c>
      <c r="K6290" s="26">
        <v>2.9249715805053702</v>
      </c>
      <c r="L6290" s="26">
        <v>0.41788339614868097</v>
      </c>
      <c r="N6290">
        <f>(Tabell1[[#This Row],[TP]]+Tabell1[[#This Row],[TN]])/(Tabell1[[#This Row],[TP]]+Tabell1[[#This Row],[TN]]+Tabell1[[#This Row],[FP]]+Tabell1[[#This Row],[FN]])</f>
        <v>0.63022813688212931</v>
      </c>
      <c r="O6290">
        <f>Tabell1[[#This Row],[TP]]/(Tabell1[[#This Row],[TP]]+Tabell1[[#This Row],[FP]])</f>
        <v>0.61153054221002057</v>
      </c>
      <c r="P6290">
        <f>Tabell1[[#This Row],[TP]]/(Tabell1[[#This Row],[TP]]+Tabell1[[#This Row],[FN]])</f>
        <v>0.80779691749773341</v>
      </c>
      <c r="Q6290">
        <f>2*(Tabell1[[#This Row],[Recall]] * Tabell1[[#This Row],[Precision]]) / (Tabell1[[#This Row],[Recall]] + Tabell1[[#This Row],[Precision]])</f>
        <v>0.69609374999999996</v>
      </c>
      <c r="R6290">
        <v>891</v>
      </c>
      <c r="S6290">
        <v>435</v>
      </c>
      <c r="T6290">
        <v>566</v>
      </c>
      <c r="U6290">
        <v>212</v>
      </c>
    </row>
    <row r="6291" spans="1:21" x14ac:dyDescent="0.3">
      <c r="A6291" s="25" t="s">
        <v>20</v>
      </c>
      <c r="B6291" s="25" t="s">
        <v>22</v>
      </c>
      <c r="C6291" s="24" t="s">
        <v>38</v>
      </c>
      <c r="D6291" s="22" t="s">
        <v>27</v>
      </c>
      <c r="E6291" t="s">
        <v>28</v>
      </c>
      <c r="F6291" s="25" t="s">
        <v>30</v>
      </c>
      <c r="G6291" s="25" t="s">
        <v>26</v>
      </c>
      <c r="H6291" s="25" t="s">
        <v>26</v>
      </c>
      <c r="I6291" s="21"/>
      <c r="J6291" s="25" t="s">
        <v>26</v>
      </c>
      <c r="K6291" s="26">
        <v>5.2791140079498202</v>
      </c>
      <c r="L6291" s="26">
        <v>0.94148874282836903</v>
      </c>
      <c r="N6291">
        <f>(Tabell1[[#This Row],[TP]]+Tabell1[[#This Row],[TN]])/(Tabell1[[#This Row],[TP]]+Tabell1[[#This Row],[TN]]+Tabell1[[#This Row],[FP]]+Tabell1[[#This Row],[FN]])</f>
        <v>0.62975285171102657</v>
      </c>
      <c r="O6291">
        <f>Tabell1[[#This Row],[TP]]/(Tabell1[[#This Row],[TP]]+Tabell1[[#This Row],[FP]])</f>
        <v>0.59665871121718372</v>
      </c>
      <c r="P6291">
        <f>Tabell1[[#This Row],[TP]]/(Tabell1[[#This Row],[TP]]+Tabell1[[#This Row],[FN]])</f>
        <v>0.90661831368993651</v>
      </c>
      <c r="Q6291">
        <f>2*(Tabell1[[#This Row],[Recall]] * Tabell1[[#This Row],[Precision]]) / (Tabell1[[#This Row],[Recall]] + Tabell1[[#This Row],[Precision]])</f>
        <v>0.7196833393306945</v>
      </c>
      <c r="R6291">
        <v>1000</v>
      </c>
      <c r="S6291">
        <v>325</v>
      </c>
      <c r="T6291">
        <v>676</v>
      </c>
      <c r="U6291">
        <v>103</v>
      </c>
    </row>
    <row r="6292" spans="1:21" x14ac:dyDescent="0.3">
      <c r="A6292" s="23" t="s">
        <v>48</v>
      </c>
      <c r="B6292" s="21" t="s">
        <v>32</v>
      </c>
      <c r="C6292" s="25" t="s">
        <v>36</v>
      </c>
      <c r="D6292" s="22" t="s">
        <v>27</v>
      </c>
      <c r="E6292" t="s">
        <v>28</v>
      </c>
      <c r="F6292" s="19" t="s">
        <v>21</v>
      </c>
      <c r="G6292" s="25" t="s">
        <v>26</v>
      </c>
      <c r="H6292" s="21" t="s">
        <v>29</v>
      </c>
      <c r="I6292" s="25" t="s">
        <v>25</v>
      </c>
      <c r="J6292" s="25" t="s">
        <v>26</v>
      </c>
      <c r="K6292" s="26">
        <v>0.12071418762206999</v>
      </c>
      <c r="L6292" s="26">
        <v>1.42960548400878E-2</v>
      </c>
      <c r="N6292">
        <f>(Tabell1[[#This Row],[TP]]+Tabell1[[#This Row],[TN]])/(Tabell1[[#This Row],[TP]]+Tabell1[[#This Row],[TN]]+Tabell1[[#This Row],[FP]]+Tabell1[[#This Row],[FN]])</f>
        <v>0.62975285171102657</v>
      </c>
      <c r="O6292">
        <f>Tabell1[[#This Row],[TP]]/(Tabell1[[#This Row],[TP]]+Tabell1[[#This Row],[FP]])</f>
        <v>0.60756972111553786</v>
      </c>
      <c r="P6292">
        <f>Tabell1[[#This Row],[TP]]/(Tabell1[[#This Row],[TP]]+Tabell1[[#This Row],[FN]])</f>
        <v>0.82955575702629192</v>
      </c>
      <c r="Q6292">
        <f>2*(Tabell1[[#This Row],[Recall]] * Tabell1[[#This Row],[Precision]]) / (Tabell1[[#This Row],[Recall]] + Tabell1[[#This Row],[Precision]])</f>
        <v>0.701418167880414</v>
      </c>
      <c r="R6292">
        <v>915</v>
      </c>
      <c r="S6292">
        <v>410</v>
      </c>
      <c r="T6292">
        <v>591</v>
      </c>
      <c r="U6292">
        <v>188</v>
      </c>
    </row>
    <row r="6293" spans="1:21" x14ac:dyDescent="0.3">
      <c r="A6293" s="23" t="s">
        <v>48</v>
      </c>
      <c r="B6293" s="21" t="s">
        <v>32</v>
      </c>
      <c r="C6293" s="25" t="s">
        <v>36</v>
      </c>
      <c r="D6293" s="22" t="s">
        <v>27</v>
      </c>
      <c r="E6293" t="s">
        <v>28</v>
      </c>
      <c r="F6293" s="19" t="s">
        <v>21</v>
      </c>
      <c r="G6293" s="25" t="s">
        <v>26</v>
      </c>
      <c r="H6293" s="21" t="s">
        <v>29</v>
      </c>
      <c r="I6293" s="25" t="s">
        <v>25</v>
      </c>
      <c r="J6293" s="21" t="s">
        <v>29</v>
      </c>
      <c r="K6293" s="26">
        <v>0.12044548988342201</v>
      </c>
      <c r="L6293" s="26">
        <v>1.4962434768676701E-2</v>
      </c>
      <c r="N6293">
        <f>(Tabell1[[#This Row],[TP]]+Tabell1[[#This Row],[TN]])/(Tabell1[[#This Row],[TP]]+Tabell1[[#This Row],[TN]]+Tabell1[[#This Row],[FP]]+Tabell1[[#This Row],[FN]])</f>
        <v>0.62975285171102657</v>
      </c>
      <c r="O6293">
        <f>Tabell1[[#This Row],[TP]]/(Tabell1[[#This Row],[TP]]+Tabell1[[#This Row],[FP]])</f>
        <v>0.60756972111553786</v>
      </c>
      <c r="P6293">
        <f>Tabell1[[#This Row],[TP]]/(Tabell1[[#This Row],[TP]]+Tabell1[[#This Row],[FN]])</f>
        <v>0.82955575702629192</v>
      </c>
      <c r="Q6293">
        <f>2*(Tabell1[[#This Row],[Recall]] * Tabell1[[#This Row],[Precision]]) / (Tabell1[[#This Row],[Recall]] + Tabell1[[#This Row],[Precision]])</f>
        <v>0.701418167880414</v>
      </c>
      <c r="R6293">
        <v>915</v>
      </c>
      <c r="S6293">
        <v>410</v>
      </c>
      <c r="T6293">
        <v>591</v>
      </c>
      <c r="U6293">
        <v>188</v>
      </c>
    </row>
    <row r="6294" spans="1:21" x14ac:dyDescent="0.3">
      <c r="A6294" s="21" t="s">
        <v>31</v>
      </c>
      <c r="B6294" s="23" t="s">
        <v>33</v>
      </c>
      <c r="C6294" s="25" t="s">
        <v>36</v>
      </c>
      <c r="D6294" s="22" t="s">
        <v>27</v>
      </c>
      <c r="E6294" t="s">
        <v>28</v>
      </c>
      <c r="F6294" s="19" t="s">
        <v>21</v>
      </c>
      <c r="G6294" s="25" t="s">
        <v>26</v>
      </c>
      <c r="H6294" s="21" t="s">
        <v>29</v>
      </c>
      <c r="I6294" s="25" t="s">
        <v>25</v>
      </c>
      <c r="J6294" s="21" t="s">
        <v>29</v>
      </c>
      <c r="K6294" s="26">
        <v>73.121084928512502</v>
      </c>
      <c r="L6294" s="26">
        <v>0.298120737075805</v>
      </c>
      <c r="N6294">
        <f>(Tabell1[[#This Row],[TP]]+Tabell1[[#This Row],[TN]])/(Tabell1[[#This Row],[TP]]+Tabell1[[#This Row],[TN]]+Tabell1[[#This Row],[FP]]+Tabell1[[#This Row],[FN]])</f>
        <v>0.62927756653992395</v>
      </c>
      <c r="O6294">
        <f>Tabell1[[#This Row],[TP]]/(Tabell1[[#This Row],[TP]]+Tabell1[[#This Row],[FP]])</f>
        <v>0.59427904261529485</v>
      </c>
      <c r="P6294">
        <f>Tabell1[[#This Row],[TP]]/(Tabell1[[#This Row],[TP]]+Tabell1[[#This Row],[FN]])</f>
        <v>0.92293744333635541</v>
      </c>
      <c r="Q6294">
        <f>2*(Tabell1[[#This Row],[Recall]] * Tabell1[[#This Row],[Precision]]) / (Tabell1[[#This Row],[Recall]] + Tabell1[[#This Row],[Precision]])</f>
        <v>0.72301136363636365</v>
      </c>
      <c r="R6294">
        <v>1018</v>
      </c>
      <c r="S6294">
        <v>306</v>
      </c>
      <c r="T6294">
        <v>695</v>
      </c>
      <c r="U6294">
        <v>85</v>
      </c>
    </row>
    <row r="6295" spans="1:21" x14ac:dyDescent="0.3">
      <c r="A6295" s="25" t="s">
        <v>20</v>
      </c>
      <c r="B6295" s="23" t="s">
        <v>33</v>
      </c>
      <c r="C6295" s="25" t="s">
        <v>36</v>
      </c>
      <c r="D6295" s="22" t="s">
        <v>27</v>
      </c>
      <c r="E6295" t="s">
        <v>28</v>
      </c>
      <c r="F6295" s="19" t="s">
        <v>21</v>
      </c>
      <c r="G6295" s="21" t="s">
        <v>29</v>
      </c>
      <c r="H6295" s="21" t="s">
        <v>29</v>
      </c>
      <c r="I6295" s="25" t="s">
        <v>25</v>
      </c>
      <c r="J6295" s="25" t="s">
        <v>26</v>
      </c>
      <c r="K6295" s="26">
        <v>1.3194134235382</v>
      </c>
      <c r="L6295" s="26">
        <v>0.36091947555541898</v>
      </c>
      <c r="N6295">
        <f>(Tabell1[[#This Row],[TP]]+Tabell1[[#This Row],[TN]])/(Tabell1[[#This Row],[TP]]+Tabell1[[#This Row],[TN]]+Tabell1[[#This Row],[FP]]+Tabell1[[#This Row],[FN]])</f>
        <v>0.62927756653992395</v>
      </c>
      <c r="O6295">
        <f>Tabell1[[#This Row],[TP]]/(Tabell1[[#This Row],[TP]]+Tabell1[[#This Row],[FP]])</f>
        <v>0.60024829298572313</v>
      </c>
      <c r="P6295">
        <f>Tabell1[[#This Row],[TP]]/(Tabell1[[#This Row],[TP]]+Tabell1[[#This Row],[FN]])</f>
        <v>0.87669990933816866</v>
      </c>
      <c r="Q6295">
        <f>2*(Tabell1[[#This Row],[Recall]] * Tabell1[[#This Row],[Precision]]) / (Tabell1[[#This Row],[Recall]] + Tabell1[[#This Row],[Precision]])</f>
        <v>0.7126013264554163</v>
      </c>
      <c r="R6295">
        <v>967</v>
      </c>
      <c r="S6295">
        <v>357</v>
      </c>
      <c r="T6295">
        <v>644</v>
      </c>
      <c r="U6295">
        <v>136</v>
      </c>
    </row>
    <row r="6296" spans="1:21" x14ac:dyDescent="0.3">
      <c r="A6296" s="25" t="s">
        <v>20</v>
      </c>
      <c r="B6296" s="21" t="s">
        <v>32</v>
      </c>
      <c r="C6296" s="23" t="s">
        <v>40</v>
      </c>
      <c r="D6296" s="22" t="s">
        <v>27</v>
      </c>
      <c r="E6296" t="s">
        <v>28</v>
      </c>
      <c r="F6296" s="25" t="s">
        <v>30</v>
      </c>
      <c r="G6296" s="25" t="s">
        <v>26</v>
      </c>
      <c r="H6296" s="21" t="s">
        <v>29</v>
      </c>
      <c r="I6296" s="21"/>
      <c r="J6296" s="25" t="s">
        <v>26</v>
      </c>
      <c r="K6296" s="26">
        <v>4.1644129753112704</v>
      </c>
      <c r="L6296" s="26">
        <v>0.50383806228637695</v>
      </c>
      <c r="N6296">
        <f>(Tabell1[[#This Row],[TP]]+Tabell1[[#This Row],[TN]])/(Tabell1[[#This Row],[TP]]+Tabell1[[#This Row],[TN]]+Tabell1[[#This Row],[FP]]+Tabell1[[#This Row],[FN]])</f>
        <v>0.62927756653992395</v>
      </c>
      <c r="O6296">
        <f>Tabell1[[#This Row],[TP]]/(Tabell1[[#This Row],[TP]]+Tabell1[[#This Row],[FP]])</f>
        <v>0.60189274447949526</v>
      </c>
      <c r="P6296">
        <f>Tabell1[[#This Row],[TP]]/(Tabell1[[#This Row],[TP]]+Tabell1[[#This Row],[FN]])</f>
        <v>0.86491387126019947</v>
      </c>
      <c r="Q6296">
        <f>2*(Tabell1[[#This Row],[Recall]] * Tabell1[[#This Row],[Precision]]) / (Tabell1[[#This Row],[Recall]] + Tabell1[[#This Row],[Precision]])</f>
        <v>0.7098214285714286</v>
      </c>
      <c r="R6296">
        <v>954</v>
      </c>
      <c r="S6296">
        <v>370</v>
      </c>
      <c r="T6296">
        <v>631</v>
      </c>
      <c r="U6296">
        <v>149</v>
      </c>
    </row>
    <row r="6297" spans="1:21" x14ac:dyDescent="0.3">
      <c r="A6297" s="21" t="s">
        <v>31</v>
      </c>
      <c r="B6297" s="23" t="s">
        <v>33</v>
      </c>
      <c r="C6297" s="23" t="s">
        <v>40</v>
      </c>
      <c r="D6297" s="22" t="s">
        <v>27</v>
      </c>
      <c r="E6297" t="s">
        <v>28</v>
      </c>
      <c r="F6297" s="25" t="s">
        <v>30</v>
      </c>
      <c r="G6297" s="21" t="s">
        <v>29</v>
      </c>
      <c r="H6297" s="21" t="s">
        <v>29</v>
      </c>
      <c r="I6297" s="25" t="s">
        <v>25</v>
      </c>
      <c r="J6297" s="25" t="s">
        <v>26</v>
      </c>
      <c r="K6297" s="26">
        <v>334.54524707794099</v>
      </c>
      <c r="L6297" s="26">
        <v>1.92516660690307</v>
      </c>
      <c r="N6297">
        <f>(Tabell1[[#This Row],[TP]]+Tabell1[[#This Row],[TN]])/(Tabell1[[#This Row],[TP]]+Tabell1[[#This Row],[TN]]+Tabell1[[#This Row],[FP]]+Tabell1[[#This Row],[FN]])</f>
        <v>0.62927756653992395</v>
      </c>
      <c r="O6297">
        <f>Tabell1[[#This Row],[TP]]/(Tabell1[[#This Row],[TP]]+Tabell1[[#This Row],[FP]])</f>
        <v>0.60293180369662203</v>
      </c>
      <c r="P6297">
        <f>Tabell1[[#This Row],[TP]]/(Tabell1[[#This Row],[TP]]+Tabell1[[#This Row],[FN]])</f>
        <v>0.85766092475068001</v>
      </c>
      <c r="Q6297">
        <f>2*(Tabell1[[#This Row],[Recall]] * Tabell1[[#This Row],[Precision]]) / (Tabell1[[#This Row],[Recall]] + Tabell1[[#This Row],[Precision]])</f>
        <v>0.70808383233532923</v>
      </c>
      <c r="R6297">
        <v>946</v>
      </c>
      <c r="S6297">
        <v>378</v>
      </c>
      <c r="T6297">
        <v>623</v>
      </c>
      <c r="U6297">
        <v>157</v>
      </c>
    </row>
    <row r="6298" spans="1:21" x14ac:dyDescent="0.3">
      <c r="A6298" s="23" t="s">
        <v>48</v>
      </c>
      <c r="B6298" s="21" t="s">
        <v>32</v>
      </c>
      <c r="C6298" s="25" t="s">
        <v>36</v>
      </c>
      <c r="D6298" s="22" t="s">
        <v>27</v>
      </c>
      <c r="E6298" t="s">
        <v>28</v>
      </c>
      <c r="F6298" s="19" t="s">
        <v>21</v>
      </c>
      <c r="G6298" s="21" t="s">
        <v>29</v>
      </c>
      <c r="H6298" s="25" t="s">
        <v>26</v>
      </c>
      <c r="I6298" s="25" t="s">
        <v>25</v>
      </c>
      <c r="J6298" s="25" t="s">
        <v>26</v>
      </c>
      <c r="K6298" s="26">
        <v>0.117175817489624</v>
      </c>
      <c r="L6298" s="26">
        <v>1.2965679168701101E-2</v>
      </c>
      <c r="N6298">
        <f>(Tabell1[[#This Row],[TP]]+Tabell1[[#This Row],[TN]])/(Tabell1[[#This Row],[TP]]+Tabell1[[#This Row],[TN]]+Tabell1[[#This Row],[FP]]+Tabell1[[#This Row],[FN]])</f>
        <v>0.62927756653992395</v>
      </c>
      <c r="O6298">
        <f>Tabell1[[#This Row],[TP]]/(Tabell1[[#This Row],[TP]]+Tabell1[[#This Row],[FP]])</f>
        <v>0.60466623460790669</v>
      </c>
      <c r="P6298">
        <f>Tabell1[[#This Row],[TP]]/(Tabell1[[#This Row],[TP]]+Tabell1[[#This Row],[FN]])</f>
        <v>0.84587488667271082</v>
      </c>
      <c r="Q6298">
        <f>2*(Tabell1[[#This Row],[Recall]] * Tabell1[[#This Row],[Precision]]) / (Tabell1[[#This Row],[Recall]] + Tabell1[[#This Row],[Precision]])</f>
        <v>0.70521541950113376</v>
      </c>
      <c r="R6298">
        <v>933</v>
      </c>
      <c r="S6298">
        <v>391</v>
      </c>
      <c r="T6298">
        <v>610</v>
      </c>
      <c r="U6298">
        <v>170</v>
      </c>
    </row>
    <row r="6299" spans="1:21" x14ac:dyDescent="0.3">
      <c r="A6299" s="23" t="s">
        <v>48</v>
      </c>
      <c r="B6299" s="21" t="s">
        <v>32</v>
      </c>
      <c r="C6299" s="25" t="s">
        <v>36</v>
      </c>
      <c r="D6299" s="22" t="s">
        <v>27</v>
      </c>
      <c r="E6299" t="s">
        <v>28</v>
      </c>
      <c r="F6299" s="19" t="s">
        <v>21</v>
      </c>
      <c r="G6299" s="21" t="s">
        <v>29</v>
      </c>
      <c r="H6299" s="25" t="s">
        <v>26</v>
      </c>
      <c r="I6299" s="25" t="s">
        <v>25</v>
      </c>
      <c r="J6299" s="21" t="s">
        <v>29</v>
      </c>
      <c r="K6299" s="26">
        <v>0.114595890045166</v>
      </c>
      <c r="L6299" s="26">
        <v>1.2965202331542899E-2</v>
      </c>
      <c r="N6299">
        <f>(Tabell1[[#This Row],[TP]]+Tabell1[[#This Row],[TN]])/(Tabell1[[#This Row],[TP]]+Tabell1[[#This Row],[TN]]+Tabell1[[#This Row],[FP]]+Tabell1[[#This Row],[FN]])</f>
        <v>0.62927756653992395</v>
      </c>
      <c r="O6299">
        <f>Tabell1[[#This Row],[TP]]/(Tabell1[[#This Row],[TP]]+Tabell1[[#This Row],[FP]])</f>
        <v>0.60466623460790669</v>
      </c>
      <c r="P6299">
        <f>Tabell1[[#This Row],[TP]]/(Tabell1[[#This Row],[TP]]+Tabell1[[#This Row],[FN]])</f>
        <v>0.84587488667271082</v>
      </c>
      <c r="Q6299">
        <f>2*(Tabell1[[#This Row],[Recall]] * Tabell1[[#This Row],[Precision]]) / (Tabell1[[#This Row],[Recall]] + Tabell1[[#This Row],[Precision]])</f>
        <v>0.70521541950113376</v>
      </c>
      <c r="R6299">
        <v>933</v>
      </c>
      <c r="S6299">
        <v>391</v>
      </c>
      <c r="T6299">
        <v>610</v>
      </c>
      <c r="U6299">
        <v>170</v>
      </c>
    </row>
    <row r="6300" spans="1:21" x14ac:dyDescent="0.3">
      <c r="A6300" s="23" t="s">
        <v>48</v>
      </c>
      <c r="B6300" s="23" t="s">
        <v>33</v>
      </c>
      <c r="C6300" s="24" t="s">
        <v>38</v>
      </c>
      <c r="D6300" s="22" t="s">
        <v>27</v>
      </c>
      <c r="E6300" t="s">
        <v>28</v>
      </c>
      <c r="F6300" s="19" t="s">
        <v>21</v>
      </c>
      <c r="G6300" s="25" t="s">
        <v>26</v>
      </c>
      <c r="H6300" s="25" t="s">
        <v>26</v>
      </c>
      <c r="I6300" s="25" t="s">
        <v>25</v>
      </c>
      <c r="J6300" s="21" t="s">
        <v>29</v>
      </c>
      <c r="K6300" s="26">
        <v>0.120642185211181</v>
      </c>
      <c r="L6300" s="26">
        <v>2.1942377090454102E-2</v>
      </c>
      <c r="N6300">
        <f>(Tabell1[[#This Row],[TP]]+Tabell1[[#This Row],[TN]])/(Tabell1[[#This Row],[TP]]+Tabell1[[#This Row],[TN]]+Tabell1[[#This Row],[FP]]+Tabell1[[#This Row],[FN]])</f>
        <v>0.62880228136882133</v>
      </c>
      <c r="O6300">
        <f>Tabell1[[#This Row],[TP]]/(Tabell1[[#This Row],[TP]]+Tabell1[[#This Row],[FP]])</f>
        <v>0.58674568965517238</v>
      </c>
      <c r="P6300">
        <f>Tabell1[[#This Row],[TP]]/(Tabell1[[#This Row],[TP]]+Tabell1[[#This Row],[FN]])</f>
        <v>0.98730734360834094</v>
      </c>
      <c r="Q6300">
        <f>2*(Tabell1[[#This Row],[Recall]] * Tabell1[[#This Row],[Precision]]) / (Tabell1[[#This Row],[Recall]] + Tabell1[[#This Row],[Precision]])</f>
        <v>0.73605947955390327</v>
      </c>
      <c r="R6300">
        <v>1089</v>
      </c>
      <c r="S6300">
        <v>234</v>
      </c>
      <c r="T6300">
        <v>767</v>
      </c>
      <c r="U6300">
        <v>14</v>
      </c>
    </row>
    <row r="6301" spans="1:21" x14ac:dyDescent="0.3">
      <c r="A6301" s="23" t="s">
        <v>48</v>
      </c>
      <c r="B6301" s="23" t="s">
        <v>33</v>
      </c>
      <c r="C6301" s="24" t="s">
        <v>38</v>
      </c>
      <c r="D6301" s="22" t="s">
        <v>27</v>
      </c>
      <c r="E6301" t="s">
        <v>28</v>
      </c>
      <c r="F6301" s="19" t="s">
        <v>21</v>
      </c>
      <c r="G6301" s="21" t="s">
        <v>29</v>
      </c>
      <c r="H6301" s="25" t="s">
        <v>26</v>
      </c>
      <c r="I6301" s="25" t="s">
        <v>25</v>
      </c>
      <c r="J6301" s="25" t="s">
        <v>26</v>
      </c>
      <c r="K6301" s="26">
        <v>0.10970878601074199</v>
      </c>
      <c r="L6301" s="26">
        <v>2.0944833755493102E-2</v>
      </c>
      <c r="N6301">
        <f>(Tabell1[[#This Row],[TP]]+Tabell1[[#This Row],[TN]])/(Tabell1[[#This Row],[TP]]+Tabell1[[#This Row],[TN]]+Tabell1[[#This Row],[FP]]+Tabell1[[#This Row],[FN]])</f>
        <v>0.62880228136882133</v>
      </c>
      <c r="O6301">
        <f>Tabell1[[#This Row],[TP]]/(Tabell1[[#This Row],[TP]]+Tabell1[[#This Row],[FP]])</f>
        <v>0.58674568965517238</v>
      </c>
      <c r="P6301">
        <f>Tabell1[[#This Row],[TP]]/(Tabell1[[#This Row],[TP]]+Tabell1[[#This Row],[FN]])</f>
        <v>0.98730734360834094</v>
      </c>
      <c r="Q6301">
        <f>2*(Tabell1[[#This Row],[Recall]] * Tabell1[[#This Row],[Precision]]) / (Tabell1[[#This Row],[Recall]] + Tabell1[[#This Row],[Precision]])</f>
        <v>0.73605947955390327</v>
      </c>
      <c r="R6301">
        <v>1089</v>
      </c>
      <c r="S6301">
        <v>234</v>
      </c>
      <c r="T6301">
        <v>767</v>
      </c>
      <c r="U6301">
        <v>14</v>
      </c>
    </row>
    <row r="6302" spans="1:21" x14ac:dyDescent="0.3">
      <c r="A6302" s="23" t="s">
        <v>48</v>
      </c>
      <c r="B6302" s="23" t="s">
        <v>33</v>
      </c>
      <c r="C6302" s="24" t="s">
        <v>38</v>
      </c>
      <c r="D6302" s="22" t="s">
        <v>27</v>
      </c>
      <c r="E6302" t="s">
        <v>28</v>
      </c>
      <c r="F6302" s="19" t="s">
        <v>21</v>
      </c>
      <c r="G6302" s="25" t="s">
        <v>26</v>
      </c>
      <c r="H6302" s="25" t="s">
        <v>26</v>
      </c>
      <c r="I6302" s="25" t="s">
        <v>25</v>
      </c>
      <c r="J6302" s="25" t="s">
        <v>26</v>
      </c>
      <c r="K6302" s="26">
        <v>0.108676671981811</v>
      </c>
      <c r="L6302" s="26">
        <v>2.2938489913940398E-2</v>
      </c>
      <c r="N6302">
        <f>(Tabell1[[#This Row],[TP]]+Tabell1[[#This Row],[TN]])/(Tabell1[[#This Row],[TP]]+Tabell1[[#This Row],[TN]]+Tabell1[[#This Row],[FP]]+Tabell1[[#This Row],[FN]])</f>
        <v>0.62880228136882133</v>
      </c>
      <c r="O6302">
        <f>Tabell1[[#This Row],[TP]]/(Tabell1[[#This Row],[TP]]+Tabell1[[#This Row],[FP]])</f>
        <v>0.58674568965517238</v>
      </c>
      <c r="P6302">
        <f>Tabell1[[#This Row],[TP]]/(Tabell1[[#This Row],[TP]]+Tabell1[[#This Row],[FN]])</f>
        <v>0.98730734360834094</v>
      </c>
      <c r="Q6302">
        <f>2*(Tabell1[[#This Row],[Recall]] * Tabell1[[#This Row],[Precision]]) / (Tabell1[[#This Row],[Recall]] + Tabell1[[#This Row],[Precision]])</f>
        <v>0.73605947955390327</v>
      </c>
      <c r="R6302">
        <v>1089</v>
      </c>
      <c r="S6302">
        <v>234</v>
      </c>
      <c r="T6302">
        <v>767</v>
      </c>
      <c r="U6302">
        <v>14</v>
      </c>
    </row>
    <row r="6303" spans="1:21" x14ac:dyDescent="0.3">
      <c r="A6303" s="23" t="s">
        <v>48</v>
      </c>
      <c r="B6303" s="23" t="s">
        <v>33</v>
      </c>
      <c r="C6303" s="24" t="s">
        <v>38</v>
      </c>
      <c r="D6303" s="22" t="s">
        <v>27</v>
      </c>
      <c r="E6303" t="s">
        <v>28</v>
      </c>
      <c r="F6303" s="19" t="s">
        <v>21</v>
      </c>
      <c r="G6303" s="21" t="s">
        <v>29</v>
      </c>
      <c r="H6303" s="25" t="s">
        <v>26</v>
      </c>
      <c r="I6303" s="25" t="s">
        <v>25</v>
      </c>
      <c r="J6303" s="21" t="s">
        <v>29</v>
      </c>
      <c r="K6303" s="26">
        <v>0.102726221084594</v>
      </c>
      <c r="L6303" s="26">
        <v>2.1981477737426699E-2</v>
      </c>
      <c r="N6303">
        <f>(Tabell1[[#This Row],[TP]]+Tabell1[[#This Row],[TN]])/(Tabell1[[#This Row],[TP]]+Tabell1[[#This Row],[TN]]+Tabell1[[#This Row],[FP]]+Tabell1[[#This Row],[FN]])</f>
        <v>0.62880228136882133</v>
      </c>
      <c r="O6303">
        <f>Tabell1[[#This Row],[TP]]/(Tabell1[[#This Row],[TP]]+Tabell1[[#This Row],[FP]])</f>
        <v>0.58674568965517238</v>
      </c>
      <c r="P6303">
        <f>Tabell1[[#This Row],[TP]]/(Tabell1[[#This Row],[TP]]+Tabell1[[#This Row],[FN]])</f>
        <v>0.98730734360834094</v>
      </c>
      <c r="Q6303">
        <f>2*(Tabell1[[#This Row],[Recall]] * Tabell1[[#This Row],[Precision]]) / (Tabell1[[#This Row],[Recall]] + Tabell1[[#This Row],[Precision]])</f>
        <v>0.73605947955390327</v>
      </c>
      <c r="R6303">
        <v>1089</v>
      </c>
      <c r="S6303">
        <v>234</v>
      </c>
      <c r="T6303">
        <v>767</v>
      </c>
      <c r="U6303">
        <v>14</v>
      </c>
    </row>
    <row r="6304" spans="1:21" x14ac:dyDescent="0.3">
      <c r="A6304" s="23" t="s">
        <v>48</v>
      </c>
      <c r="B6304" s="25" t="s">
        <v>22</v>
      </c>
      <c r="C6304" s="24" t="s">
        <v>38</v>
      </c>
      <c r="D6304" s="22" t="s">
        <v>27</v>
      </c>
      <c r="E6304" t="s">
        <v>28</v>
      </c>
      <c r="F6304" s="19" t="s">
        <v>21</v>
      </c>
      <c r="G6304" s="21" t="s">
        <v>29</v>
      </c>
      <c r="H6304" s="25" t="s">
        <v>26</v>
      </c>
      <c r="I6304" s="21"/>
      <c r="J6304" s="21" t="s">
        <v>29</v>
      </c>
      <c r="K6304" s="26">
        <v>0.13364219665527299</v>
      </c>
      <c r="L6304" s="26">
        <v>1.2960910797119101E-2</v>
      </c>
      <c r="N6304">
        <f>(Tabell1[[#This Row],[TP]]+Tabell1[[#This Row],[TN]])/(Tabell1[[#This Row],[TP]]+Tabell1[[#This Row],[TN]]+Tabell1[[#This Row],[FP]]+Tabell1[[#This Row],[FN]])</f>
        <v>0.62880228136882133</v>
      </c>
      <c r="O6304">
        <f>Tabell1[[#This Row],[TP]]/(Tabell1[[#This Row],[TP]]+Tabell1[[#This Row],[FP]])</f>
        <v>0.59189497716894979</v>
      </c>
      <c r="P6304">
        <f>Tabell1[[#This Row],[TP]]/(Tabell1[[#This Row],[TP]]+Tabell1[[#This Row],[FN]])</f>
        <v>0.9401631912964642</v>
      </c>
      <c r="Q6304">
        <f>2*(Tabell1[[#This Row],[Recall]] * Tabell1[[#This Row],[Precision]]) / (Tabell1[[#This Row],[Recall]] + Tabell1[[#This Row],[Precision]])</f>
        <v>0.72644483362521894</v>
      </c>
      <c r="R6304">
        <v>1037</v>
      </c>
      <c r="S6304">
        <v>286</v>
      </c>
      <c r="T6304">
        <v>715</v>
      </c>
      <c r="U6304">
        <v>66</v>
      </c>
    </row>
    <row r="6305" spans="1:21" x14ac:dyDescent="0.3">
      <c r="A6305" s="23" t="s">
        <v>48</v>
      </c>
      <c r="B6305" s="25" t="s">
        <v>22</v>
      </c>
      <c r="C6305" s="24" t="s">
        <v>38</v>
      </c>
      <c r="D6305" s="22" t="s">
        <v>27</v>
      </c>
      <c r="E6305" t="s">
        <v>28</v>
      </c>
      <c r="F6305" s="19" t="s">
        <v>21</v>
      </c>
      <c r="G6305" s="21" t="s">
        <v>29</v>
      </c>
      <c r="H6305" s="21" t="s">
        <v>29</v>
      </c>
      <c r="I6305" s="25" t="s">
        <v>25</v>
      </c>
      <c r="J6305" s="21" t="s">
        <v>29</v>
      </c>
      <c r="K6305" s="26">
        <v>0.11469531059265101</v>
      </c>
      <c r="L6305" s="26">
        <v>1.8949508666992101E-2</v>
      </c>
      <c r="N6305">
        <f>(Tabell1[[#This Row],[TP]]+Tabell1[[#This Row],[TN]])/(Tabell1[[#This Row],[TP]]+Tabell1[[#This Row],[TN]]+Tabell1[[#This Row],[FP]]+Tabell1[[#This Row],[FN]])</f>
        <v>0.62880228136882133</v>
      </c>
      <c r="O6305">
        <f>Tabell1[[#This Row],[TP]]/(Tabell1[[#This Row],[TP]]+Tabell1[[#This Row],[FP]])</f>
        <v>0.5924225028702641</v>
      </c>
      <c r="P6305">
        <f>Tabell1[[#This Row],[TP]]/(Tabell1[[#This Row],[TP]]+Tabell1[[#This Row],[FN]])</f>
        <v>0.93563009972801447</v>
      </c>
      <c r="Q6305">
        <f>2*(Tabell1[[#This Row],[Recall]] * Tabell1[[#This Row],[Precision]]) / (Tabell1[[#This Row],[Recall]] + Tabell1[[#This Row],[Precision]])</f>
        <v>0.7254833040421792</v>
      </c>
      <c r="R6305">
        <v>1032</v>
      </c>
      <c r="S6305">
        <v>291</v>
      </c>
      <c r="T6305">
        <v>710</v>
      </c>
      <c r="U6305">
        <v>71</v>
      </c>
    </row>
    <row r="6306" spans="1:21" x14ac:dyDescent="0.3">
      <c r="A6306" s="25" t="s">
        <v>20</v>
      </c>
      <c r="B6306" s="25" t="s">
        <v>22</v>
      </c>
      <c r="C6306" s="24" t="s">
        <v>38</v>
      </c>
      <c r="D6306" s="22" t="s">
        <v>27</v>
      </c>
      <c r="E6306" t="s">
        <v>28</v>
      </c>
      <c r="F6306" s="25" t="s">
        <v>30</v>
      </c>
      <c r="G6306" s="21" t="s">
        <v>29</v>
      </c>
      <c r="H6306" s="25" t="s">
        <v>26</v>
      </c>
      <c r="I6306" s="25" t="s">
        <v>25</v>
      </c>
      <c r="J6306" s="21" t="s">
        <v>29</v>
      </c>
      <c r="K6306" s="26">
        <v>3.1405892372131299</v>
      </c>
      <c r="L6306" s="26">
        <v>0.74897098541259699</v>
      </c>
      <c r="N6306">
        <f>(Tabell1[[#This Row],[TP]]+Tabell1[[#This Row],[TN]])/(Tabell1[[#This Row],[TP]]+Tabell1[[#This Row],[TN]]+Tabell1[[#This Row],[FP]]+Tabell1[[#This Row],[FN]])</f>
        <v>0.62880228136882133</v>
      </c>
      <c r="O6306">
        <f>Tabell1[[#This Row],[TP]]/(Tabell1[[#This Row],[TP]]+Tabell1[[#This Row],[FP]])</f>
        <v>0.59675480769230771</v>
      </c>
      <c r="P6306">
        <f>Tabell1[[#This Row],[TP]]/(Tabell1[[#This Row],[TP]]+Tabell1[[#This Row],[FN]])</f>
        <v>0.90027198549410703</v>
      </c>
      <c r="Q6306">
        <f>2*(Tabell1[[#This Row],[Recall]] * Tabell1[[#This Row],[Precision]]) / (Tabell1[[#This Row],[Recall]] + Tabell1[[#This Row],[Precision]])</f>
        <v>0.7177448500180702</v>
      </c>
      <c r="R6306">
        <v>993</v>
      </c>
      <c r="S6306">
        <v>330</v>
      </c>
      <c r="T6306">
        <v>671</v>
      </c>
      <c r="U6306">
        <v>110</v>
      </c>
    </row>
    <row r="6307" spans="1:21" x14ac:dyDescent="0.3">
      <c r="A6307" s="21" t="s">
        <v>31</v>
      </c>
      <c r="B6307" s="23" t="s">
        <v>33</v>
      </c>
      <c r="C6307" s="24" t="s">
        <v>38</v>
      </c>
      <c r="D6307" s="22" t="s">
        <v>27</v>
      </c>
      <c r="E6307" t="s">
        <v>28</v>
      </c>
      <c r="F6307" s="19" t="s">
        <v>21</v>
      </c>
      <c r="G6307" s="25" t="s">
        <v>26</v>
      </c>
      <c r="H6307" s="25" t="s">
        <v>26</v>
      </c>
      <c r="I6307" s="21"/>
      <c r="J6307" s="21" t="s">
        <v>29</v>
      </c>
      <c r="K6307" s="26">
        <v>67.924288988113403</v>
      </c>
      <c r="L6307" s="26">
        <v>0.25283598899841297</v>
      </c>
      <c r="N6307">
        <f>(Tabell1[[#This Row],[TP]]+Tabell1[[#This Row],[TN]])/(Tabell1[[#This Row],[TP]]+Tabell1[[#This Row],[TN]]+Tabell1[[#This Row],[FP]]+Tabell1[[#This Row],[FN]])</f>
        <v>0.62832699619771859</v>
      </c>
      <c r="O6307">
        <f>Tabell1[[#This Row],[TP]]/(Tabell1[[#This Row],[TP]]+Tabell1[[#This Row],[FP]])</f>
        <v>0.59155733029092983</v>
      </c>
      <c r="P6307">
        <f>Tabell1[[#This Row],[TP]]/(Tabell1[[#This Row],[TP]]+Tabell1[[#This Row],[FN]])</f>
        <v>0.9401631912964642</v>
      </c>
      <c r="Q6307">
        <f>2*(Tabell1[[#This Row],[Recall]] * Tabell1[[#This Row],[Precision]]) / (Tabell1[[#This Row],[Recall]] + Tabell1[[#This Row],[Precision]])</f>
        <v>0.72619047619047616</v>
      </c>
      <c r="R6307">
        <v>1037</v>
      </c>
      <c r="S6307">
        <v>285</v>
      </c>
      <c r="T6307">
        <v>716</v>
      </c>
      <c r="U6307">
        <v>66</v>
      </c>
    </row>
    <row r="6308" spans="1:21" x14ac:dyDescent="0.3">
      <c r="A6308" s="25" t="s">
        <v>20</v>
      </c>
      <c r="B6308" s="23" t="s">
        <v>33</v>
      </c>
      <c r="C6308" s="25" t="s">
        <v>36</v>
      </c>
      <c r="D6308" s="22" t="s">
        <v>27</v>
      </c>
      <c r="E6308" t="s">
        <v>28</v>
      </c>
      <c r="F6308" s="19" t="s">
        <v>21</v>
      </c>
      <c r="G6308" s="25" t="s">
        <v>26</v>
      </c>
      <c r="H6308" s="21" t="s">
        <v>29</v>
      </c>
      <c r="I6308" s="25" t="s">
        <v>25</v>
      </c>
      <c r="J6308" s="25" t="s">
        <v>26</v>
      </c>
      <c r="K6308" s="26">
        <v>1.2995579242706199</v>
      </c>
      <c r="L6308" s="26">
        <v>0.37890744209289501</v>
      </c>
      <c r="N6308">
        <f>(Tabell1[[#This Row],[TP]]+Tabell1[[#This Row],[TN]])/(Tabell1[[#This Row],[TP]]+Tabell1[[#This Row],[TN]]+Tabell1[[#This Row],[FP]]+Tabell1[[#This Row],[FN]])</f>
        <v>0.62832699619771859</v>
      </c>
      <c r="O6308">
        <f>Tabell1[[#This Row],[TP]]/(Tabell1[[#This Row],[TP]]+Tabell1[[#This Row],[FP]])</f>
        <v>0.59938080495356039</v>
      </c>
      <c r="P6308">
        <f>Tabell1[[#This Row],[TP]]/(Tabell1[[#This Row],[TP]]+Tabell1[[#This Row],[FN]])</f>
        <v>0.87760652765185854</v>
      </c>
      <c r="Q6308">
        <f>2*(Tabell1[[#This Row],[Recall]] * Tabell1[[#This Row],[Precision]]) / (Tabell1[[#This Row],[Recall]] + Tabell1[[#This Row],[Precision]])</f>
        <v>0.71228844738778518</v>
      </c>
      <c r="R6308">
        <v>968</v>
      </c>
      <c r="S6308">
        <v>354</v>
      </c>
      <c r="T6308">
        <v>647</v>
      </c>
      <c r="U6308">
        <v>135</v>
      </c>
    </row>
    <row r="6309" spans="1:21" x14ac:dyDescent="0.3">
      <c r="A6309" s="23" t="s">
        <v>48</v>
      </c>
      <c r="B6309" s="21" t="s">
        <v>32</v>
      </c>
      <c r="C6309" s="25" t="s">
        <v>36</v>
      </c>
      <c r="D6309" s="22" t="s">
        <v>27</v>
      </c>
      <c r="E6309" t="s">
        <v>28</v>
      </c>
      <c r="F6309" s="19" t="s">
        <v>21</v>
      </c>
      <c r="G6309" s="25" t="s">
        <v>26</v>
      </c>
      <c r="H6309" s="25" t="s">
        <v>26</v>
      </c>
      <c r="I6309" s="25" t="s">
        <v>25</v>
      </c>
      <c r="J6309" s="21" t="s">
        <v>29</v>
      </c>
      <c r="K6309" s="26">
        <v>0.123272657394409</v>
      </c>
      <c r="L6309" s="26">
        <v>1.9946813583373999E-2</v>
      </c>
      <c r="N6309">
        <f>(Tabell1[[#This Row],[TP]]+Tabell1[[#This Row],[TN]])/(Tabell1[[#This Row],[TP]]+Tabell1[[#This Row],[TN]]+Tabell1[[#This Row],[FP]]+Tabell1[[#This Row],[FN]])</f>
        <v>0.62832699619771859</v>
      </c>
      <c r="O6309">
        <f>Tabell1[[#This Row],[TP]]/(Tabell1[[#This Row],[TP]]+Tabell1[[#This Row],[FP]])</f>
        <v>0.60388349514563111</v>
      </c>
      <c r="P6309">
        <f>Tabell1[[#This Row],[TP]]/(Tabell1[[#This Row],[TP]]+Tabell1[[#This Row],[FN]])</f>
        <v>0.84587488667271082</v>
      </c>
      <c r="Q6309">
        <f>2*(Tabell1[[#This Row],[Recall]] * Tabell1[[#This Row],[Precision]]) / (Tabell1[[#This Row],[Recall]] + Tabell1[[#This Row],[Precision]])</f>
        <v>0.7046827794561934</v>
      </c>
      <c r="R6309">
        <v>933</v>
      </c>
      <c r="S6309">
        <v>389</v>
      </c>
      <c r="T6309">
        <v>612</v>
      </c>
      <c r="U6309">
        <v>170</v>
      </c>
    </row>
    <row r="6310" spans="1:21" x14ac:dyDescent="0.3">
      <c r="A6310" s="23" t="s">
        <v>48</v>
      </c>
      <c r="B6310" s="21" t="s">
        <v>32</v>
      </c>
      <c r="C6310" s="25" t="s">
        <v>36</v>
      </c>
      <c r="D6310" s="22" t="s">
        <v>27</v>
      </c>
      <c r="E6310" t="s">
        <v>28</v>
      </c>
      <c r="F6310" s="19" t="s">
        <v>21</v>
      </c>
      <c r="G6310" s="25" t="s">
        <v>26</v>
      </c>
      <c r="H6310" s="25" t="s">
        <v>26</v>
      </c>
      <c r="I6310" s="25" t="s">
        <v>25</v>
      </c>
      <c r="J6310" s="25" t="s">
        <v>26</v>
      </c>
      <c r="K6310" s="26">
        <v>0.119680166244506</v>
      </c>
      <c r="L6310" s="26">
        <v>1.5957832336425701E-2</v>
      </c>
      <c r="N6310">
        <f>(Tabell1[[#This Row],[TP]]+Tabell1[[#This Row],[TN]])/(Tabell1[[#This Row],[TP]]+Tabell1[[#This Row],[TN]]+Tabell1[[#This Row],[FP]]+Tabell1[[#This Row],[FN]])</f>
        <v>0.62832699619771859</v>
      </c>
      <c r="O6310">
        <f>Tabell1[[#This Row],[TP]]/(Tabell1[[#This Row],[TP]]+Tabell1[[#This Row],[FP]])</f>
        <v>0.60388349514563111</v>
      </c>
      <c r="P6310">
        <f>Tabell1[[#This Row],[TP]]/(Tabell1[[#This Row],[TP]]+Tabell1[[#This Row],[FN]])</f>
        <v>0.84587488667271082</v>
      </c>
      <c r="Q6310">
        <f>2*(Tabell1[[#This Row],[Recall]] * Tabell1[[#This Row],[Precision]]) / (Tabell1[[#This Row],[Recall]] + Tabell1[[#This Row],[Precision]])</f>
        <v>0.7046827794561934</v>
      </c>
      <c r="R6310">
        <v>933</v>
      </c>
      <c r="S6310">
        <v>389</v>
      </c>
      <c r="T6310">
        <v>612</v>
      </c>
      <c r="U6310">
        <v>170</v>
      </c>
    </row>
    <row r="6311" spans="1:21" x14ac:dyDescent="0.3">
      <c r="A6311" s="23" t="s">
        <v>48</v>
      </c>
      <c r="B6311" s="25" t="s">
        <v>22</v>
      </c>
      <c r="C6311" s="24" t="s">
        <v>38</v>
      </c>
      <c r="D6311" s="22" t="s">
        <v>27</v>
      </c>
      <c r="E6311" t="s">
        <v>28</v>
      </c>
      <c r="F6311" s="19" t="s">
        <v>21</v>
      </c>
      <c r="G6311" s="21" t="s">
        <v>29</v>
      </c>
      <c r="H6311" s="21" t="s">
        <v>29</v>
      </c>
      <c r="I6311" s="25" t="s">
        <v>25</v>
      </c>
      <c r="J6311" s="25" t="s">
        <v>26</v>
      </c>
      <c r="K6311" s="26">
        <v>0.11565732955932601</v>
      </c>
      <c r="L6311" s="26">
        <v>1.3962745666503899E-2</v>
      </c>
      <c r="N6311">
        <f>(Tabell1[[#This Row],[TP]]+Tabell1[[#This Row],[TN]])/(Tabell1[[#This Row],[TP]]+Tabell1[[#This Row],[TN]]+Tabell1[[#This Row],[FP]]+Tabell1[[#This Row],[FN]])</f>
        <v>0.62785171102661597</v>
      </c>
      <c r="O6311">
        <f>Tabell1[[#This Row],[TP]]/(Tabell1[[#This Row],[TP]]+Tabell1[[#This Row],[FP]])</f>
        <v>0.59174311926605505</v>
      </c>
      <c r="P6311">
        <f>Tabell1[[#This Row],[TP]]/(Tabell1[[#This Row],[TP]]+Tabell1[[#This Row],[FN]])</f>
        <v>0.93563009972801447</v>
      </c>
      <c r="Q6311">
        <f>2*(Tabell1[[#This Row],[Recall]] * Tabell1[[#This Row],[Precision]]) / (Tabell1[[#This Row],[Recall]] + Tabell1[[#This Row],[Precision]])</f>
        <v>0.72497365648050582</v>
      </c>
      <c r="R6311">
        <v>1032</v>
      </c>
      <c r="S6311">
        <v>289</v>
      </c>
      <c r="T6311">
        <v>712</v>
      </c>
      <c r="U6311">
        <v>71</v>
      </c>
    </row>
    <row r="6312" spans="1:21" x14ac:dyDescent="0.3">
      <c r="A6312" s="21" t="s">
        <v>31</v>
      </c>
      <c r="B6312" s="23" t="s">
        <v>33</v>
      </c>
      <c r="C6312" s="24" t="s">
        <v>38</v>
      </c>
      <c r="D6312" s="22" t="s">
        <v>27</v>
      </c>
      <c r="E6312" t="s">
        <v>28</v>
      </c>
      <c r="F6312" s="19" t="s">
        <v>21</v>
      </c>
      <c r="G6312" s="21" t="s">
        <v>29</v>
      </c>
      <c r="H6312" s="21" t="s">
        <v>29</v>
      </c>
      <c r="I6312" s="21"/>
      <c r="J6312" s="21" t="s">
        <v>29</v>
      </c>
      <c r="K6312" s="26">
        <v>67.713537454605103</v>
      </c>
      <c r="L6312" s="26">
        <v>0.26685929298400801</v>
      </c>
      <c r="N6312">
        <f>(Tabell1[[#This Row],[TP]]+Tabell1[[#This Row],[TN]])/(Tabell1[[#This Row],[TP]]+Tabell1[[#This Row],[TN]]+Tabell1[[#This Row],[FP]]+Tabell1[[#This Row],[FN]])</f>
        <v>0.62785171102661597</v>
      </c>
      <c r="O6312">
        <f>Tabell1[[#This Row],[TP]]/(Tabell1[[#This Row],[TP]]+Tabell1[[#This Row],[FP]])</f>
        <v>0.59291521486643439</v>
      </c>
      <c r="P6312">
        <f>Tabell1[[#This Row],[TP]]/(Tabell1[[#This Row],[TP]]+Tabell1[[#This Row],[FN]])</f>
        <v>0.92565729827742516</v>
      </c>
      <c r="Q6312">
        <f>2*(Tabell1[[#This Row],[Recall]] * Tabell1[[#This Row],[Precision]]) / (Tabell1[[#This Row],[Recall]] + Tabell1[[#This Row],[Precision]])</f>
        <v>0.72283185840707964</v>
      </c>
      <c r="R6312">
        <v>1021</v>
      </c>
      <c r="S6312">
        <v>300</v>
      </c>
      <c r="T6312">
        <v>701</v>
      </c>
      <c r="U6312">
        <v>82</v>
      </c>
    </row>
    <row r="6313" spans="1:21" x14ac:dyDescent="0.3">
      <c r="A6313" s="25" t="s">
        <v>20</v>
      </c>
      <c r="B6313" s="23" t="s">
        <v>33</v>
      </c>
      <c r="C6313" s="25" t="s">
        <v>36</v>
      </c>
      <c r="D6313" s="22" t="s">
        <v>27</v>
      </c>
      <c r="E6313" t="s">
        <v>28</v>
      </c>
      <c r="F6313" s="19" t="s">
        <v>21</v>
      </c>
      <c r="G6313" s="21" t="s">
        <v>29</v>
      </c>
      <c r="H6313" s="25" t="s">
        <v>26</v>
      </c>
      <c r="I6313" s="25" t="s">
        <v>25</v>
      </c>
      <c r="J6313" s="25" t="s">
        <v>26</v>
      </c>
      <c r="K6313" s="26">
        <v>1.2335221767425499</v>
      </c>
      <c r="L6313" s="26">
        <v>0.36086106300353998</v>
      </c>
      <c r="N6313">
        <f>(Tabell1[[#This Row],[TP]]+Tabell1[[#This Row],[TN]])/(Tabell1[[#This Row],[TP]]+Tabell1[[#This Row],[TN]]+Tabell1[[#This Row],[FP]]+Tabell1[[#This Row],[FN]])</f>
        <v>0.62785171102661597</v>
      </c>
      <c r="O6313">
        <f>Tabell1[[#This Row],[TP]]/(Tabell1[[#This Row],[TP]]+Tabell1[[#This Row],[FP]])</f>
        <v>0.59950248756218905</v>
      </c>
      <c r="P6313">
        <f>Tabell1[[#This Row],[TP]]/(Tabell1[[#This Row],[TP]]+Tabell1[[#This Row],[FN]])</f>
        <v>0.8739800543970988</v>
      </c>
      <c r="Q6313">
        <f>2*(Tabell1[[#This Row],[Recall]] * Tabell1[[#This Row],[Precision]]) / (Tabell1[[#This Row],[Recall]] + Tabell1[[#This Row],[Precision]])</f>
        <v>0.71117668756916275</v>
      </c>
      <c r="R6313">
        <v>964</v>
      </c>
      <c r="S6313">
        <v>357</v>
      </c>
      <c r="T6313">
        <v>644</v>
      </c>
      <c r="U6313">
        <v>139</v>
      </c>
    </row>
    <row r="6314" spans="1:21" x14ac:dyDescent="0.3">
      <c r="A6314" s="23" t="s">
        <v>48</v>
      </c>
      <c r="B6314" s="25" t="s">
        <v>22</v>
      </c>
      <c r="C6314" s="24" t="s">
        <v>38</v>
      </c>
      <c r="D6314" s="22" t="s">
        <v>27</v>
      </c>
      <c r="E6314" t="s">
        <v>28</v>
      </c>
      <c r="F6314" s="19" t="s">
        <v>21</v>
      </c>
      <c r="G6314" s="25" t="s">
        <v>26</v>
      </c>
      <c r="H6314" s="21" t="s">
        <v>29</v>
      </c>
      <c r="I6314" s="21"/>
      <c r="J6314" s="21" t="s">
        <v>29</v>
      </c>
      <c r="K6314" s="26">
        <v>0.14261889457702601</v>
      </c>
      <c r="L6314" s="26">
        <v>1.4960050582885701E-2</v>
      </c>
      <c r="N6314">
        <f>(Tabell1[[#This Row],[TP]]+Tabell1[[#This Row],[TN]])/(Tabell1[[#This Row],[TP]]+Tabell1[[#This Row],[TN]]+Tabell1[[#This Row],[FP]]+Tabell1[[#This Row],[FN]])</f>
        <v>0.62737642585551334</v>
      </c>
      <c r="O6314">
        <f>Tabell1[[#This Row],[TP]]/(Tabell1[[#This Row],[TP]]+Tabell1[[#This Row],[FP]])</f>
        <v>0.59047078842881451</v>
      </c>
      <c r="P6314">
        <f>Tabell1[[#This Row],[TP]]/(Tabell1[[#This Row],[TP]]+Tabell1[[#This Row],[FN]])</f>
        <v>0.94378966455122393</v>
      </c>
      <c r="Q6314">
        <f>2*(Tabell1[[#This Row],[Recall]] * Tabell1[[#This Row],[Precision]]) / (Tabell1[[#This Row],[Recall]] + Tabell1[[#This Row],[Precision]])</f>
        <v>0.72644801116538726</v>
      </c>
      <c r="R6314">
        <v>1041</v>
      </c>
      <c r="S6314">
        <v>279</v>
      </c>
      <c r="T6314">
        <v>722</v>
      </c>
      <c r="U6314">
        <v>62</v>
      </c>
    </row>
    <row r="6315" spans="1:21" x14ac:dyDescent="0.3">
      <c r="A6315" s="23" t="s">
        <v>48</v>
      </c>
      <c r="B6315" s="25" t="s">
        <v>22</v>
      </c>
      <c r="C6315" s="24" t="s">
        <v>38</v>
      </c>
      <c r="D6315" s="22" t="s">
        <v>27</v>
      </c>
      <c r="E6315" t="s">
        <v>28</v>
      </c>
      <c r="F6315" s="19" t="s">
        <v>21</v>
      </c>
      <c r="G6315" s="21" t="s">
        <v>29</v>
      </c>
      <c r="H6315" s="21" t="s">
        <v>29</v>
      </c>
      <c r="I6315" s="21"/>
      <c r="J6315" s="21" t="s">
        <v>29</v>
      </c>
      <c r="K6315" s="26">
        <v>0.12865900993347101</v>
      </c>
      <c r="L6315" s="26">
        <v>1.88493728637695E-2</v>
      </c>
      <c r="N6315">
        <f>(Tabell1[[#This Row],[TP]]+Tabell1[[#This Row],[TN]])/(Tabell1[[#This Row],[TP]]+Tabell1[[#This Row],[TN]]+Tabell1[[#This Row],[FP]]+Tabell1[[#This Row],[FN]])</f>
        <v>0.62737642585551334</v>
      </c>
      <c r="O6315">
        <f>Tabell1[[#This Row],[TP]]/(Tabell1[[#This Row],[TP]]+Tabell1[[#This Row],[FP]])</f>
        <v>0.59077973819009677</v>
      </c>
      <c r="P6315">
        <f>Tabell1[[#This Row],[TP]]/(Tabell1[[#This Row],[TP]]+Tabell1[[#This Row],[FN]])</f>
        <v>0.94106980961015407</v>
      </c>
      <c r="Q6315">
        <f>2*(Tabell1[[#This Row],[Recall]] * Tabell1[[#This Row],[Precision]]) / (Tabell1[[#This Row],[Recall]] + Tabell1[[#This Row],[Precision]])</f>
        <v>0.72587412587412592</v>
      </c>
      <c r="R6315">
        <v>1038</v>
      </c>
      <c r="S6315">
        <v>282</v>
      </c>
      <c r="T6315">
        <v>719</v>
      </c>
      <c r="U6315">
        <v>65</v>
      </c>
    </row>
    <row r="6316" spans="1:21" x14ac:dyDescent="0.3">
      <c r="A6316" s="23" t="s">
        <v>48</v>
      </c>
      <c r="B6316" s="21" t="s">
        <v>32</v>
      </c>
      <c r="C6316" s="21" t="s">
        <v>34</v>
      </c>
      <c r="D6316" s="22" t="s">
        <v>27</v>
      </c>
      <c r="E6316" t="s">
        <v>28</v>
      </c>
      <c r="F6316" s="19" t="s">
        <v>21</v>
      </c>
      <c r="G6316" s="25" t="s">
        <v>26</v>
      </c>
      <c r="H6316" s="21" t="s">
        <v>29</v>
      </c>
      <c r="I6316" s="25" t="s">
        <v>25</v>
      </c>
      <c r="J6316" s="25" t="s">
        <v>26</v>
      </c>
      <c r="K6316" s="26">
        <v>8.7763786315917899E-2</v>
      </c>
      <c r="L6316" s="26">
        <v>2.0943880081176699E-2</v>
      </c>
      <c r="N6316">
        <f>(Tabell1[[#This Row],[TP]]+Tabell1[[#This Row],[TN]])/(Tabell1[[#This Row],[TP]]+Tabell1[[#This Row],[TN]]+Tabell1[[#This Row],[FP]]+Tabell1[[#This Row],[FN]])</f>
        <v>0.62737642585551334</v>
      </c>
      <c r="O6316">
        <f>Tabell1[[#This Row],[TP]]/(Tabell1[[#This Row],[TP]]+Tabell1[[#This Row],[FP]])</f>
        <v>0.59161401493394605</v>
      </c>
      <c r="P6316">
        <f>Tabell1[[#This Row],[TP]]/(Tabell1[[#This Row],[TP]]+Tabell1[[#This Row],[FN]])</f>
        <v>0.93381686310063461</v>
      </c>
      <c r="Q6316">
        <f>2*(Tabell1[[#This Row],[Recall]] * Tabell1[[#This Row],[Precision]]) / (Tabell1[[#This Row],[Recall]] + Tabell1[[#This Row],[Precision]])</f>
        <v>0.72433192686357251</v>
      </c>
      <c r="R6316">
        <v>1030</v>
      </c>
      <c r="S6316">
        <v>290</v>
      </c>
      <c r="T6316">
        <v>711</v>
      </c>
      <c r="U6316">
        <v>73</v>
      </c>
    </row>
    <row r="6317" spans="1:21" x14ac:dyDescent="0.3">
      <c r="A6317" s="23" t="s">
        <v>48</v>
      </c>
      <c r="B6317" s="21" t="s">
        <v>32</v>
      </c>
      <c r="C6317" s="21" t="s">
        <v>34</v>
      </c>
      <c r="D6317" s="22" t="s">
        <v>27</v>
      </c>
      <c r="E6317" t="s">
        <v>28</v>
      </c>
      <c r="F6317" s="19" t="s">
        <v>21</v>
      </c>
      <c r="G6317" s="25" t="s">
        <v>26</v>
      </c>
      <c r="H6317" s="21" t="s">
        <v>29</v>
      </c>
      <c r="I6317" s="25" t="s">
        <v>25</v>
      </c>
      <c r="J6317" s="21" t="s">
        <v>29</v>
      </c>
      <c r="K6317" s="26">
        <v>8.4470748901367104E-2</v>
      </c>
      <c r="L6317" s="26">
        <v>2.0943641662597601E-2</v>
      </c>
      <c r="N6317">
        <f>(Tabell1[[#This Row],[TP]]+Tabell1[[#This Row],[TN]])/(Tabell1[[#This Row],[TP]]+Tabell1[[#This Row],[TN]]+Tabell1[[#This Row],[FP]]+Tabell1[[#This Row],[FN]])</f>
        <v>0.62737642585551334</v>
      </c>
      <c r="O6317">
        <f>Tabell1[[#This Row],[TP]]/(Tabell1[[#This Row],[TP]]+Tabell1[[#This Row],[FP]])</f>
        <v>0.59161401493394605</v>
      </c>
      <c r="P6317">
        <f>Tabell1[[#This Row],[TP]]/(Tabell1[[#This Row],[TP]]+Tabell1[[#This Row],[FN]])</f>
        <v>0.93381686310063461</v>
      </c>
      <c r="Q6317">
        <f>2*(Tabell1[[#This Row],[Recall]] * Tabell1[[#This Row],[Precision]]) / (Tabell1[[#This Row],[Recall]] + Tabell1[[#This Row],[Precision]])</f>
        <v>0.72433192686357251</v>
      </c>
      <c r="R6317">
        <v>1030</v>
      </c>
      <c r="S6317">
        <v>290</v>
      </c>
      <c r="T6317">
        <v>711</v>
      </c>
      <c r="U6317">
        <v>73</v>
      </c>
    </row>
    <row r="6318" spans="1:21" x14ac:dyDescent="0.3">
      <c r="A6318" s="23" t="s">
        <v>48</v>
      </c>
      <c r="B6318" s="21" t="s">
        <v>32</v>
      </c>
      <c r="C6318" s="21" t="s">
        <v>34</v>
      </c>
      <c r="D6318" s="22" t="s">
        <v>27</v>
      </c>
      <c r="E6318" t="s">
        <v>28</v>
      </c>
      <c r="F6318" s="19" t="s">
        <v>21</v>
      </c>
      <c r="G6318" s="21" t="s">
        <v>29</v>
      </c>
      <c r="H6318" s="21" t="s">
        <v>29</v>
      </c>
      <c r="I6318" s="25" t="s">
        <v>25</v>
      </c>
      <c r="J6318" s="21" t="s">
        <v>29</v>
      </c>
      <c r="K6318" s="26">
        <v>8.2809209823608398E-2</v>
      </c>
      <c r="L6318" s="26">
        <v>1.3963222503662101E-2</v>
      </c>
      <c r="N6318">
        <f>(Tabell1[[#This Row],[TP]]+Tabell1[[#This Row],[TN]])/(Tabell1[[#This Row],[TP]]+Tabell1[[#This Row],[TN]]+Tabell1[[#This Row],[FP]]+Tabell1[[#This Row],[FN]])</f>
        <v>0.62737642585551334</v>
      </c>
      <c r="O6318">
        <f>Tabell1[[#This Row],[TP]]/(Tabell1[[#This Row],[TP]]+Tabell1[[#This Row],[FP]])</f>
        <v>0.59161401493394605</v>
      </c>
      <c r="P6318">
        <f>Tabell1[[#This Row],[TP]]/(Tabell1[[#This Row],[TP]]+Tabell1[[#This Row],[FN]])</f>
        <v>0.93381686310063461</v>
      </c>
      <c r="Q6318">
        <f>2*(Tabell1[[#This Row],[Recall]] * Tabell1[[#This Row],[Precision]]) / (Tabell1[[#This Row],[Recall]] + Tabell1[[#This Row],[Precision]])</f>
        <v>0.72433192686357251</v>
      </c>
      <c r="R6318">
        <v>1030</v>
      </c>
      <c r="S6318">
        <v>290</v>
      </c>
      <c r="T6318">
        <v>711</v>
      </c>
      <c r="U6318">
        <v>73</v>
      </c>
    </row>
    <row r="6319" spans="1:21" x14ac:dyDescent="0.3">
      <c r="A6319" s="23" t="s">
        <v>48</v>
      </c>
      <c r="B6319" s="21" t="s">
        <v>32</v>
      </c>
      <c r="C6319" s="21" t="s">
        <v>34</v>
      </c>
      <c r="D6319" s="22" t="s">
        <v>27</v>
      </c>
      <c r="E6319" t="s">
        <v>28</v>
      </c>
      <c r="F6319" s="19" t="s">
        <v>21</v>
      </c>
      <c r="G6319" s="21" t="s">
        <v>29</v>
      </c>
      <c r="H6319" s="21" t="s">
        <v>29</v>
      </c>
      <c r="I6319" s="25" t="s">
        <v>25</v>
      </c>
      <c r="J6319" s="25" t="s">
        <v>26</v>
      </c>
      <c r="K6319" s="26">
        <v>7.7822923660278306E-2</v>
      </c>
      <c r="L6319" s="26">
        <v>1.9946336746215799E-2</v>
      </c>
      <c r="N6319">
        <f>(Tabell1[[#This Row],[TP]]+Tabell1[[#This Row],[TN]])/(Tabell1[[#This Row],[TP]]+Tabell1[[#This Row],[TN]]+Tabell1[[#This Row],[FP]]+Tabell1[[#This Row],[FN]])</f>
        <v>0.62737642585551334</v>
      </c>
      <c r="O6319">
        <f>Tabell1[[#This Row],[TP]]/(Tabell1[[#This Row],[TP]]+Tabell1[[#This Row],[FP]])</f>
        <v>0.59161401493394605</v>
      </c>
      <c r="P6319">
        <f>Tabell1[[#This Row],[TP]]/(Tabell1[[#This Row],[TP]]+Tabell1[[#This Row],[FN]])</f>
        <v>0.93381686310063461</v>
      </c>
      <c r="Q6319">
        <f>2*(Tabell1[[#This Row],[Recall]] * Tabell1[[#This Row],[Precision]]) / (Tabell1[[#This Row],[Recall]] + Tabell1[[#This Row],[Precision]])</f>
        <v>0.72433192686357251</v>
      </c>
      <c r="R6319">
        <v>1030</v>
      </c>
      <c r="S6319">
        <v>290</v>
      </c>
      <c r="T6319">
        <v>711</v>
      </c>
      <c r="U6319">
        <v>73</v>
      </c>
    </row>
    <row r="6320" spans="1:21" x14ac:dyDescent="0.3">
      <c r="A6320" s="21" t="s">
        <v>31</v>
      </c>
      <c r="B6320" s="25" t="s">
        <v>22</v>
      </c>
      <c r="C6320" s="24" t="s">
        <v>38</v>
      </c>
      <c r="D6320" s="22" t="s">
        <v>27</v>
      </c>
      <c r="E6320" t="s">
        <v>28</v>
      </c>
      <c r="F6320" s="19" t="s">
        <v>21</v>
      </c>
      <c r="G6320" s="21" t="s">
        <v>29</v>
      </c>
      <c r="H6320" s="21" t="s">
        <v>29</v>
      </c>
      <c r="I6320" s="21"/>
      <c r="J6320" s="21" t="s">
        <v>29</v>
      </c>
      <c r="K6320" s="26">
        <v>0.49451899528503401</v>
      </c>
      <c r="L6320" s="26">
        <v>4.3366432189941399E-2</v>
      </c>
      <c r="N6320">
        <f>(Tabell1[[#This Row],[TP]]+Tabell1[[#This Row],[TN]])/(Tabell1[[#This Row],[TP]]+Tabell1[[#This Row],[TN]]+Tabell1[[#This Row],[FP]]+Tabell1[[#This Row],[FN]])</f>
        <v>0.62737642585551334</v>
      </c>
      <c r="O6320">
        <f>Tabell1[[#This Row],[TP]]/(Tabell1[[#This Row],[TP]]+Tabell1[[#This Row],[FP]])</f>
        <v>0.59522388059701492</v>
      </c>
      <c r="P6320">
        <f>Tabell1[[#This Row],[TP]]/(Tabell1[[#This Row],[TP]]+Tabell1[[#This Row],[FN]])</f>
        <v>0.90389845874886676</v>
      </c>
      <c r="Q6320">
        <f>2*(Tabell1[[#This Row],[Recall]] * Tabell1[[#This Row],[Precision]]) / (Tabell1[[#This Row],[Recall]] + Tabell1[[#This Row],[Precision]])</f>
        <v>0.71778257739380857</v>
      </c>
      <c r="R6320">
        <v>997</v>
      </c>
      <c r="S6320">
        <v>323</v>
      </c>
      <c r="T6320">
        <v>678</v>
      </c>
      <c r="U6320">
        <v>106</v>
      </c>
    </row>
    <row r="6321" spans="1:21" x14ac:dyDescent="0.3">
      <c r="A6321" s="25" t="s">
        <v>20</v>
      </c>
      <c r="B6321" s="23" t="s">
        <v>33</v>
      </c>
      <c r="C6321" s="24" t="s">
        <v>38</v>
      </c>
      <c r="D6321" s="22" t="s">
        <v>27</v>
      </c>
      <c r="E6321" t="s">
        <v>28</v>
      </c>
      <c r="F6321" s="25" t="s">
        <v>30</v>
      </c>
      <c r="G6321" s="25" t="s">
        <v>26</v>
      </c>
      <c r="H6321" s="25" t="s">
        <v>26</v>
      </c>
      <c r="I6321" s="21"/>
      <c r="J6321" s="25" t="s">
        <v>26</v>
      </c>
      <c r="K6321" s="26">
        <v>5.1626055240631104</v>
      </c>
      <c r="L6321" s="26">
        <v>1.2073771953582699</v>
      </c>
      <c r="N6321">
        <f>(Tabell1[[#This Row],[TP]]+Tabell1[[#This Row],[TN]])/(Tabell1[[#This Row],[TP]]+Tabell1[[#This Row],[TN]]+Tabell1[[#This Row],[FP]]+Tabell1[[#This Row],[FN]])</f>
        <v>0.62737642585551334</v>
      </c>
      <c r="O6321">
        <f>Tabell1[[#This Row],[TP]]/(Tabell1[[#This Row],[TP]]+Tabell1[[#This Row],[FP]])</f>
        <v>0.5987616099071208</v>
      </c>
      <c r="P6321">
        <f>Tabell1[[#This Row],[TP]]/(Tabell1[[#This Row],[TP]]+Tabell1[[#This Row],[FN]])</f>
        <v>0.87669990933816866</v>
      </c>
      <c r="Q6321">
        <f>2*(Tabell1[[#This Row],[Recall]] * Tabell1[[#This Row],[Precision]]) / (Tabell1[[#This Row],[Recall]] + Tabell1[[#This Row],[Precision]])</f>
        <v>0.71155261221486388</v>
      </c>
      <c r="R6321">
        <v>967</v>
      </c>
      <c r="S6321">
        <v>353</v>
      </c>
      <c r="T6321">
        <v>648</v>
      </c>
      <c r="U6321">
        <v>136</v>
      </c>
    </row>
    <row r="6322" spans="1:21" x14ac:dyDescent="0.3">
      <c r="A6322" s="23" t="s">
        <v>48</v>
      </c>
      <c r="B6322" s="25" t="s">
        <v>22</v>
      </c>
      <c r="C6322" s="24" t="s">
        <v>38</v>
      </c>
      <c r="D6322" s="22" t="s">
        <v>27</v>
      </c>
      <c r="E6322" t="s">
        <v>28</v>
      </c>
      <c r="F6322" s="25" t="s">
        <v>30</v>
      </c>
      <c r="G6322" s="25" t="s">
        <v>26</v>
      </c>
      <c r="H6322" s="21" t="s">
        <v>29</v>
      </c>
      <c r="I6322" s="25" t="s">
        <v>25</v>
      </c>
      <c r="J6322" s="21" t="s">
        <v>29</v>
      </c>
      <c r="K6322" s="26">
        <v>0.30422019958495999</v>
      </c>
      <c r="L6322" s="26">
        <v>2.9920101165771401E-2</v>
      </c>
      <c r="N6322">
        <f>(Tabell1[[#This Row],[TP]]+Tabell1[[#This Row],[TN]])/(Tabell1[[#This Row],[TP]]+Tabell1[[#This Row],[TN]]+Tabell1[[#This Row],[FP]]+Tabell1[[#This Row],[FN]])</f>
        <v>0.62690114068441061</v>
      </c>
      <c r="O6322">
        <f>Tabell1[[#This Row],[TP]]/(Tabell1[[#This Row],[TP]]+Tabell1[[#This Row],[FP]])</f>
        <v>0.58688524590163937</v>
      </c>
      <c r="P6322">
        <f>Tabell1[[#This Row],[TP]]/(Tabell1[[#This Row],[TP]]+Tabell1[[#This Row],[FN]])</f>
        <v>0.97370806890299189</v>
      </c>
      <c r="Q6322">
        <f>2*(Tabell1[[#This Row],[Recall]] * Tabell1[[#This Row],[Precision]]) / (Tabell1[[#This Row],[Recall]] + Tabell1[[#This Row],[Precision]])</f>
        <v>0.73235594953972039</v>
      </c>
      <c r="R6322">
        <v>1074</v>
      </c>
      <c r="S6322">
        <v>245</v>
      </c>
      <c r="T6322">
        <v>756</v>
      </c>
      <c r="U6322">
        <v>29</v>
      </c>
    </row>
    <row r="6323" spans="1:21" x14ac:dyDescent="0.3">
      <c r="A6323" s="23" t="s">
        <v>48</v>
      </c>
      <c r="B6323" s="25" t="s">
        <v>22</v>
      </c>
      <c r="C6323" s="24" t="s">
        <v>38</v>
      </c>
      <c r="D6323" s="22" t="s">
        <v>27</v>
      </c>
      <c r="E6323" t="s">
        <v>28</v>
      </c>
      <c r="F6323" s="25" t="s">
        <v>30</v>
      </c>
      <c r="G6323" s="21" t="s">
        <v>29</v>
      </c>
      <c r="H6323" s="21" t="s">
        <v>29</v>
      </c>
      <c r="I6323" s="25" t="s">
        <v>25</v>
      </c>
      <c r="J6323" s="21" t="s">
        <v>29</v>
      </c>
      <c r="K6323" s="26">
        <v>0.26426053047180098</v>
      </c>
      <c r="L6323" s="26">
        <v>2.39379405975341E-2</v>
      </c>
      <c r="N6323">
        <f>(Tabell1[[#This Row],[TP]]+Tabell1[[#This Row],[TN]])/(Tabell1[[#This Row],[TP]]+Tabell1[[#This Row],[TN]]+Tabell1[[#This Row],[FP]]+Tabell1[[#This Row],[FN]])</f>
        <v>0.62690114068441061</v>
      </c>
      <c r="O6323">
        <f>Tabell1[[#This Row],[TP]]/(Tabell1[[#This Row],[TP]]+Tabell1[[#This Row],[FP]])</f>
        <v>0.58688524590163937</v>
      </c>
      <c r="P6323">
        <f>Tabell1[[#This Row],[TP]]/(Tabell1[[#This Row],[TP]]+Tabell1[[#This Row],[FN]])</f>
        <v>0.97370806890299189</v>
      </c>
      <c r="Q6323">
        <f>2*(Tabell1[[#This Row],[Recall]] * Tabell1[[#This Row],[Precision]]) / (Tabell1[[#This Row],[Recall]] + Tabell1[[#This Row],[Precision]])</f>
        <v>0.73235594953972039</v>
      </c>
      <c r="R6323">
        <v>1074</v>
      </c>
      <c r="S6323">
        <v>245</v>
      </c>
      <c r="T6323">
        <v>756</v>
      </c>
      <c r="U6323">
        <v>29</v>
      </c>
    </row>
    <row r="6324" spans="1:21" x14ac:dyDescent="0.3">
      <c r="A6324" s="23" t="s">
        <v>48</v>
      </c>
      <c r="B6324" s="25" t="s">
        <v>22</v>
      </c>
      <c r="C6324" s="24" t="s">
        <v>38</v>
      </c>
      <c r="D6324" s="22" t="s">
        <v>27</v>
      </c>
      <c r="E6324" t="s">
        <v>28</v>
      </c>
      <c r="F6324" s="19" t="s">
        <v>21</v>
      </c>
      <c r="G6324" s="21" t="s">
        <v>29</v>
      </c>
      <c r="H6324" s="25" t="s">
        <v>26</v>
      </c>
      <c r="I6324" s="21"/>
      <c r="J6324" s="25" t="s">
        <v>26</v>
      </c>
      <c r="K6324" s="26">
        <v>0.12868857383728</v>
      </c>
      <c r="L6324" s="26">
        <v>1.69546604156494E-2</v>
      </c>
      <c r="N6324">
        <f>(Tabell1[[#This Row],[TP]]+Tabell1[[#This Row],[TN]])/(Tabell1[[#This Row],[TP]]+Tabell1[[#This Row],[TN]]+Tabell1[[#This Row],[FP]]+Tabell1[[#This Row],[FN]])</f>
        <v>0.62690114068441061</v>
      </c>
      <c r="O6324">
        <f>Tabell1[[#This Row],[TP]]/(Tabell1[[#This Row],[TP]]+Tabell1[[#This Row],[FP]])</f>
        <v>0.59075342465753422</v>
      </c>
      <c r="P6324">
        <f>Tabell1[[#This Row],[TP]]/(Tabell1[[#This Row],[TP]]+Tabell1[[#This Row],[FN]])</f>
        <v>0.93834995466908433</v>
      </c>
      <c r="Q6324">
        <f>2*(Tabell1[[#This Row],[Recall]] * Tabell1[[#This Row],[Precision]]) / (Tabell1[[#This Row],[Recall]] + Tabell1[[#This Row],[Precision]])</f>
        <v>0.72504378283712778</v>
      </c>
      <c r="R6324">
        <v>1035</v>
      </c>
      <c r="S6324">
        <v>284</v>
      </c>
      <c r="T6324">
        <v>717</v>
      </c>
      <c r="U6324">
        <v>68</v>
      </c>
    </row>
    <row r="6325" spans="1:21" x14ac:dyDescent="0.3">
      <c r="A6325" s="23" t="s">
        <v>48</v>
      </c>
      <c r="B6325" s="25" t="s">
        <v>22</v>
      </c>
      <c r="C6325" s="24" t="s">
        <v>38</v>
      </c>
      <c r="D6325" s="22" t="s">
        <v>27</v>
      </c>
      <c r="E6325" t="s">
        <v>28</v>
      </c>
      <c r="F6325" s="19" t="s">
        <v>21</v>
      </c>
      <c r="G6325" s="25" t="s">
        <v>26</v>
      </c>
      <c r="H6325" s="25" t="s">
        <v>26</v>
      </c>
      <c r="I6325" s="25" t="s">
        <v>25</v>
      </c>
      <c r="J6325" s="25" t="s">
        <v>26</v>
      </c>
      <c r="K6325" s="26">
        <v>0.12240028381347599</v>
      </c>
      <c r="L6325" s="26">
        <v>1.5957832336425701E-2</v>
      </c>
      <c r="N6325">
        <f>(Tabell1[[#This Row],[TP]]+Tabell1[[#This Row],[TN]])/(Tabell1[[#This Row],[TP]]+Tabell1[[#This Row],[TN]]+Tabell1[[#This Row],[FP]]+Tabell1[[#This Row],[FN]])</f>
        <v>0.62690114068441061</v>
      </c>
      <c r="O6325">
        <f>Tabell1[[#This Row],[TP]]/(Tabell1[[#This Row],[TP]]+Tabell1[[#This Row],[FP]])</f>
        <v>0.59096109839816935</v>
      </c>
      <c r="P6325">
        <f>Tabell1[[#This Row],[TP]]/(Tabell1[[#This Row],[TP]]+Tabell1[[#This Row],[FN]])</f>
        <v>0.93653671804170446</v>
      </c>
      <c r="Q6325">
        <f>2*(Tabell1[[#This Row],[Recall]] * Tabell1[[#This Row],[Precision]]) / (Tabell1[[#This Row],[Recall]] + Tabell1[[#This Row],[Precision]])</f>
        <v>0.72465801473167313</v>
      </c>
      <c r="R6325">
        <v>1033</v>
      </c>
      <c r="S6325">
        <v>286</v>
      </c>
      <c r="T6325">
        <v>715</v>
      </c>
      <c r="U6325">
        <v>70</v>
      </c>
    </row>
    <row r="6326" spans="1:21" x14ac:dyDescent="0.3">
      <c r="A6326" s="21" t="s">
        <v>31</v>
      </c>
      <c r="B6326" s="25" t="s">
        <v>22</v>
      </c>
      <c r="C6326" s="25" t="s">
        <v>36</v>
      </c>
      <c r="D6326" s="22" t="s">
        <v>27</v>
      </c>
      <c r="E6326" t="s">
        <v>28</v>
      </c>
      <c r="F6326" s="19" t="s">
        <v>21</v>
      </c>
      <c r="G6326" s="25" t="s">
        <v>26</v>
      </c>
      <c r="H6326" s="21" t="s">
        <v>29</v>
      </c>
      <c r="I6326" s="25" t="s">
        <v>25</v>
      </c>
      <c r="J6326" s="21" t="s">
        <v>29</v>
      </c>
      <c r="K6326" s="26">
        <v>1.14189553260803</v>
      </c>
      <c r="L6326" s="26">
        <v>4.76200580596923E-2</v>
      </c>
      <c r="N6326">
        <f>(Tabell1[[#This Row],[TP]]+Tabell1[[#This Row],[TN]])/(Tabell1[[#This Row],[TP]]+Tabell1[[#This Row],[TN]]+Tabell1[[#This Row],[FP]]+Tabell1[[#This Row],[FN]])</f>
        <v>0.62690114068441061</v>
      </c>
      <c r="O6326">
        <f>Tabell1[[#This Row],[TP]]/(Tabell1[[#This Row],[TP]]+Tabell1[[#This Row],[FP]])</f>
        <v>0.59419431279620849</v>
      </c>
      <c r="P6326">
        <f>Tabell1[[#This Row],[TP]]/(Tabell1[[#This Row],[TP]]+Tabell1[[#This Row],[FN]])</f>
        <v>0.90933816863100636</v>
      </c>
      <c r="Q6326">
        <f>2*(Tabell1[[#This Row],[Recall]] * Tabell1[[#This Row],[Precision]]) / (Tabell1[[#This Row],[Recall]] + Tabell1[[#This Row],[Precision]])</f>
        <v>0.71873880329630957</v>
      </c>
      <c r="R6326">
        <v>1003</v>
      </c>
      <c r="S6326">
        <v>316</v>
      </c>
      <c r="T6326">
        <v>685</v>
      </c>
      <c r="U6326">
        <v>100</v>
      </c>
    </row>
    <row r="6327" spans="1:21" x14ac:dyDescent="0.3">
      <c r="A6327" s="21" t="s">
        <v>31</v>
      </c>
      <c r="B6327" s="25" t="s">
        <v>22</v>
      </c>
      <c r="C6327" s="23" t="s">
        <v>40</v>
      </c>
      <c r="D6327" s="22" t="s">
        <v>27</v>
      </c>
      <c r="E6327" t="s">
        <v>28</v>
      </c>
      <c r="F6327" s="19" t="s">
        <v>21</v>
      </c>
      <c r="G6327" s="21" t="s">
        <v>29</v>
      </c>
      <c r="H6327" s="25" t="s">
        <v>26</v>
      </c>
      <c r="I6327" s="25" t="s">
        <v>25</v>
      </c>
      <c r="J6327" s="21" t="s">
        <v>29</v>
      </c>
      <c r="K6327" s="26">
        <v>0.68535876274108798</v>
      </c>
      <c r="L6327" s="26">
        <v>5.5028915405273403E-2</v>
      </c>
      <c r="N6327">
        <f>(Tabell1[[#This Row],[TP]]+Tabell1[[#This Row],[TN]])/(Tabell1[[#This Row],[TP]]+Tabell1[[#This Row],[TN]]+Tabell1[[#This Row],[FP]]+Tabell1[[#This Row],[FN]])</f>
        <v>0.62690114068441061</v>
      </c>
      <c r="O6327">
        <f>Tabell1[[#This Row],[TP]]/(Tabell1[[#This Row],[TP]]+Tabell1[[#This Row],[FP]])</f>
        <v>0.61742983751846381</v>
      </c>
      <c r="P6327">
        <f>Tabell1[[#This Row],[TP]]/(Tabell1[[#This Row],[TP]]+Tabell1[[#This Row],[FN]])</f>
        <v>0.75793291024478693</v>
      </c>
      <c r="Q6327">
        <f>2*(Tabell1[[#This Row],[Recall]] * Tabell1[[#This Row],[Precision]]) / (Tabell1[[#This Row],[Recall]] + Tabell1[[#This Row],[Precision]])</f>
        <v>0.68050468050468049</v>
      </c>
      <c r="R6327">
        <v>836</v>
      </c>
      <c r="S6327">
        <v>483</v>
      </c>
      <c r="T6327">
        <v>518</v>
      </c>
      <c r="U6327">
        <v>267</v>
      </c>
    </row>
    <row r="6328" spans="1:21" x14ac:dyDescent="0.3">
      <c r="A6328" s="23" t="s">
        <v>48</v>
      </c>
      <c r="B6328" s="25" t="s">
        <v>22</v>
      </c>
      <c r="C6328" s="24" t="s">
        <v>38</v>
      </c>
      <c r="D6328" s="22" t="s">
        <v>27</v>
      </c>
      <c r="E6328" t="s">
        <v>28</v>
      </c>
      <c r="F6328" s="19" t="s">
        <v>21</v>
      </c>
      <c r="G6328" s="21" t="s">
        <v>29</v>
      </c>
      <c r="H6328" s="21" t="s">
        <v>29</v>
      </c>
      <c r="I6328" s="21"/>
      <c r="J6328" s="25" t="s">
        <v>26</v>
      </c>
      <c r="K6328" s="26">
        <v>0.12769269943237299</v>
      </c>
      <c r="L6328" s="26">
        <v>1.29640102386474E-2</v>
      </c>
      <c r="N6328">
        <f>(Tabell1[[#This Row],[TP]]+Tabell1[[#This Row],[TN]])/(Tabell1[[#This Row],[TP]]+Tabell1[[#This Row],[TN]]+Tabell1[[#This Row],[FP]]+Tabell1[[#This Row],[FN]])</f>
        <v>0.62642585551330798</v>
      </c>
      <c r="O6328">
        <f>Tabell1[[#This Row],[TP]]/(Tabell1[[#This Row],[TP]]+Tabell1[[#This Row],[FP]])</f>
        <v>0.59031339031339036</v>
      </c>
      <c r="P6328">
        <f>Tabell1[[#This Row],[TP]]/(Tabell1[[#This Row],[TP]]+Tabell1[[#This Row],[FN]])</f>
        <v>0.93925657298277421</v>
      </c>
      <c r="Q6328">
        <f>2*(Tabell1[[#This Row],[Recall]] * Tabell1[[#This Row],[Precision]]) / (Tabell1[[#This Row],[Recall]] + Tabell1[[#This Row],[Precision]])</f>
        <v>0.72498250524842545</v>
      </c>
      <c r="R6328">
        <v>1036</v>
      </c>
      <c r="S6328">
        <v>282</v>
      </c>
      <c r="T6328">
        <v>719</v>
      </c>
      <c r="U6328">
        <v>67</v>
      </c>
    </row>
    <row r="6329" spans="1:21" x14ac:dyDescent="0.3">
      <c r="A6329" s="23" t="s">
        <v>48</v>
      </c>
      <c r="B6329" s="25" t="s">
        <v>22</v>
      </c>
      <c r="C6329" s="24" t="s">
        <v>38</v>
      </c>
      <c r="D6329" s="22" t="s">
        <v>27</v>
      </c>
      <c r="E6329" t="s">
        <v>28</v>
      </c>
      <c r="F6329" s="19" t="s">
        <v>21</v>
      </c>
      <c r="G6329" s="25" t="s">
        <v>26</v>
      </c>
      <c r="H6329" s="21" t="s">
        <v>29</v>
      </c>
      <c r="I6329" s="25" t="s">
        <v>25</v>
      </c>
      <c r="J6329" s="25" t="s">
        <v>26</v>
      </c>
      <c r="K6329" s="26">
        <v>0.119717359542846</v>
      </c>
      <c r="L6329" s="26">
        <v>1.5956401824951099E-2</v>
      </c>
      <c r="N6329">
        <f>(Tabell1[[#This Row],[TP]]+Tabell1[[#This Row],[TN]])/(Tabell1[[#This Row],[TP]]+Tabell1[[#This Row],[TN]]+Tabell1[[#This Row],[FP]]+Tabell1[[#This Row],[FN]])</f>
        <v>0.62642585551330798</v>
      </c>
      <c r="O6329">
        <f>Tabell1[[#This Row],[TP]]/(Tabell1[[#This Row],[TP]]+Tabell1[[#This Row],[FP]])</f>
        <v>0.59031339031339036</v>
      </c>
      <c r="P6329">
        <f>Tabell1[[#This Row],[TP]]/(Tabell1[[#This Row],[TP]]+Tabell1[[#This Row],[FN]])</f>
        <v>0.93925657298277421</v>
      </c>
      <c r="Q6329">
        <f>2*(Tabell1[[#This Row],[Recall]] * Tabell1[[#This Row],[Precision]]) / (Tabell1[[#This Row],[Recall]] + Tabell1[[#This Row],[Precision]])</f>
        <v>0.72498250524842545</v>
      </c>
      <c r="R6329">
        <v>1036</v>
      </c>
      <c r="S6329">
        <v>282</v>
      </c>
      <c r="T6329">
        <v>719</v>
      </c>
      <c r="U6329">
        <v>67</v>
      </c>
    </row>
    <row r="6330" spans="1:21" x14ac:dyDescent="0.3">
      <c r="A6330" s="25" t="s">
        <v>20</v>
      </c>
      <c r="B6330" s="25" t="s">
        <v>22</v>
      </c>
      <c r="C6330" s="24" t="s">
        <v>38</v>
      </c>
      <c r="D6330" s="22" t="s">
        <v>27</v>
      </c>
      <c r="E6330" t="s">
        <v>28</v>
      </c>
      <c r="F6330" s="25" t="s">
        <v>30</v>
      </c>
      <c r="G6330" s="25" t="s">
        <v>26</v>
      </c>
      <c r="H6330" s="25" t="s">
        <v>26</v>
      </c>
      <c r="I6330" s="25" t="s">
        <v>25</v>
      </c>
      <c r="J6330" s="21" t="s">
        <v>29</v>
      </c>
      <c r="K6330" s="26">
        <v>3.19360256195068</v>
      </c>
      <c r="L6330" s="26">
        <v>0.74535894393920898</v>
      </c>
      <c r="N6330">
        <f>(Tabell1[[#This Row],[TP]]+Tabell1[[#This Row],[TN]])/(Tabell1[[#This Row],[TP]]+Tabell1[[#This Row],[TN]]+Tabell1[[#This Row],[FP]]+Tabell1[[#This Row],[FN]])</f>
        <v>0.62642585551330798</v>
      </c>
      <c r="O6330">
        <f>Tabell1[[#This Row],[TP]]/(Tabell1[[#This Row],[TP]]+Tabell1[[#This Row],[FP]])</f>
        <v>0.5946268656716418</v>
      </c>
      <c r="P6330">
        <f>Tabell1[[#This Row],[TP]]/(Tabell1[[#This Row],[TP]]+Tabell1[[#This Row],[FN]])</f>
        <v>0.90299184043517677</v>
      </c>
      <c r="Q6330">
        <f>2*(Tabell1[[#This Row],[Recall]] * Tabell1[[#This Row],[Precision]]) / (Tabell1[[#This Row],[Recall]] + Tabell1[[#This Row],[Precision]])</f>
        <v>0.71706263498920086</v>
      </c>
      <c r="R6330">
        <v>996</v>
      </c>
      <c r="S6330">
        <v>322</v>
      </c>
      <c r="T6330">
        <v>679</v>
      </c>
      <c r="U6330">
        <v>107</v>
      </c>
    </row>
    <row r="6331" spans="1:21" x14ac:dyDescent="0.3">
      <c r="A6331" s="25" t="s">
        <v>20</v>
      </c>
      <c r="B6331" s="25" t="s">
        <v>22</v>
      </c>
      <c r="C6331" s="25" t="s">
        <v>36</v>
      </c>
      <c r="D6331" s="22" t="s">
        <v>27</v>
      </c>
      <c r="E6331" t="s">
        <v>28</v>
      </c>
      <c r="F6331" s="19" t="s">
        <v>21</v>
      </c>
      <c r="G6331" s="21" t="s">
        <v>29</v>
      </c>
      <c r="H6331" s="25" t="s">
        <v>26</v>
      </c>
      <c r="I6331" s="25" t="s">
        <v>25</v>
      </c>
      <c r="J6331" s="25" t="s">
        <v>26</v>
      </c>
      <c r="K6331" s="26">
        <v>2.0224871635436998</v>
      </c>
      <c r="L6331" s="26">
        <v>0.36702895164489702</v>
      </c>
      <c r="N6331">
        <f>(Tabell1[[#This Row],[TP]]+Tabell1[[#This Row],[TN]])/(Tabell1[[#This Row],[TP]]+Tabell1[[#This Row],[TN]]+Tabell1[[#This Row],[FP]]+Tabell1[[#This Row],[FN]])</f>
        <v>0.62642585551330798</v>
      </c>
      <c r="O6331">
        <f>Tabell1[[#This Row],[TP]]/(Tabell1[[#This Row],[TP]]+Tabell1[[#This Row],[FP]])</f>
        <v>0.5949670461354104</v>
      </c>
      <c r="P6331">
        <f>Tabell1[[#This Row],[TP]]/(Tabell1[[#This Row],[TP]]+Tabell1[[#This Row],[FN]])</f>
        <v>0.90027198549410703</v>
      </c>
      <c r="Q6331">
        <f>2*(Tabell1[[#This Row],[Recall]] * Tabell1[[#This Row],[Precision]]) / (Tabell1[[#This Row],[Recall]] + Tabell1[[#This Row],[Precision]])</f>
        <v>0.71645021645021645</v>
      </c>
      <c r="R6331">
        <v>993</v>
      </c>
      <c r="S6331">
        <v>325</v>
      </c>
      <c r="T6331">
        <v>676</v>
      </c>
      <c r="U6331">
        <v>110</v>
      </c>
    </row>
    <row r="6332" spans="1:21" x14ac:dyDescent="0.3">
      <c r="A6332" s="25" t="s">
        <v>20</v>
      </c>
      <c r="B6332" s="23" t="s">
        <v>33</v>
      </c>
      <c r="C6332" s="25" t="s">
        <v>36</v>
      </c>
      <c r="D6332" s="22" t="s">
        <v>27</v>
      </c>
      <c r="E6332" t="s">
        <v>28</v>
      </c>
      <c r="F6332" s="19" t="s">
        <v>21</v>
      </c>
      <c r="G6332" s="25" t="s">
        <v>26</v>
      </c>
      <c r="H6332" s="25" t="s">
        <v>26</v>
      </c>
      <c r="I6332" s="25" t="s">
        <v>25</v>
      </c>
      <c r="J6332" s="25" t="s">
        <v>26</v>
      </c>
      <c r="K6332" s="26">
        <v>1.2646119594573899</v>
      </c>
      <c r="L6332" s="26">
        <v>0.36708950996398898</v>
      </c>
      <c r="N6332">
        <f>(Tabell1[[#This Row],[TP]]+Tabell1[[#This Row],[TN]])/(Tabell1[[#This Row],[TP]]+Tabell1[[#This Row],[TN]]+Tabell1[[#This Row],[FP]]+Tabell1[[#This Row],[FN]])</f>
        <v>0.62642585551330798</v>
      </c>
      <c r="O6332">
        <f>Tabell1[[#This Row],[TP]]/(Tabell1[[#This Row],[TP]]+Tabell1[[#This Row],[FP]])</f>
        <v>0.59777914867365822</v>
      </c>
      <c r="P6332">
        <f>Tabell1[[#This Row],[TP]]/(Tabell1[[#This Row],[TP]]+Tabell1[[#This Row],[FN]])</f>
        <v>0.87851314596554853</v>
      </c>
      <c r="Q6332">
        <f>2*(Tabell1[[#This Row],[Recall]] * Tabell1[[#This Row],[Precision]]) / (Tabell1[[#This Row],[Recall]] + Tabell1[[#This Row],[Precision]])</f>
        <v>0.71145374449339216</v>
      </c>
      <c r="R6332">
        <v>969</v>
      </c>
      <c r="S6332">
        <v>349</v>
      </c>
      <c r="T6332">
        <v>652</v>
      </c>
      <c r="U6332">
        <v>134</v>
      </c>
    </row>
    <row r="6333" spans="1:21" x14ac:dyDescent="0.3">
      <c r="A6333" s="25" t="s">
        <v>20</v>
      </c>
      <c r="B6333" s="21" t="s">
        <v>32</v>
      </c>
      <c r="C6333" s="23" t="s">
        <v>40</v>
      </c>
      <c r="D6333" s="22" t="s">
        <v>27</v>
      </c>
      <c r="E6333" t="s">
        <v>28</v>
      </c>
      <c r="F6333" s="25" t="s">
        <v>30</v>
      </c>
      <c r="G6333" s="21" t="s">
        <v>29</v>
      </c>
      <c r="H6333" s="25" t="s">
        <v>26</v>
      </c>
      <c r="I6333" s="21"/>
      <c r="J6333" s="25" t="s">
        <v>26</v>
      </c>
      <c r="K6333" s="26">
        <v>3.7271957397460902</v>
      </c>
      <c r="L6333" s="26">
        <v>0.57016229629516602</v>
      </c>
      <c r="N6333">
        <f>(Tabell1[[#This Row],[TP]]+Tabell1[[#This Row],[TN]])/(Tabell1[[#This Row],[TP]]+Tabell1[[#This Row],[TN]]+Tabell1[[#This Row],[FP]]+Tabell1[[#This Row],[FN]])</f>
        <v>0.62642585551330798</v>
      </c>
      <c r="O6333">
        <f>Tabell1[[#This Row],[TP]]/(Tabell1[[#This Row],[TP]]+Tabell1[[#This Row],[FP]])</f>
        <v>0.59826410415375075</v>
      </c>
      <c r="P6333">
        <f>Tabell1[[#This Row],[TP]]/(Tabell1[[#This Row],[TP]]+Tabell1[[#This Row],[FN]])</f>
        <v>0.87488667271078879</v>
      </c>
      <c r="Q6333">
        <f>2*(Tabell1[[#This Row],[Recall]] * Tabell1[[#This Row],[Precision]]) / (Tabell1[[#This Row],[Recall]] + Tabell1[[#This Row],[Precision]])</f>
        <v>0.71060382916053011</v>
      </c>
      <c r="R6333">
        <v>965</v>
      </c>
      <c r="S6333">
        <v>353</v>
      </c>
      <c r="T6333">
        <v>648</v>
      </c>
      <c r="U6333">
        <v>138</v>
      </c>
    </row>
    <row r="6334" spans="1:21" x14ac:dyDescent="0.3">
      <c r="A6334" s="23" t="s">
        <v>48</v>
      </c>
      <c r="B6334" s="21" t="s">
        <v>32</v>
      </c>
      <c r="C6334" s="25" t="s">
        <v>36</v>
      </c>
      <c r="D6334" s="22" t="s">
        <v>27</v>
      </c>
      <c r="E6334" t="s">
        <v>28</v>
      </c>
      <c r="F6334" s="19" t="s">
        <v>21</v>
      </c>
      <c r="G6334" s="25" t="s">
        <v>26</v>
      </c>
      <c r="H6334" s="25" t="s">
        <v>26</v>
      </c>
      <c r="I6334" s="21"/>
      <c r="J6334" s="25" t="s">
        <v>26</v>
      </c>
      <c r="K6334" s="26">
        <v>0.14860439300537101</v>
      </c>
      <c r="L6334" s="26">
        <v>1.79522037506103E-2</v>
      </c>
      <c r="N6334">
        <f>(Tabell1[[#This Row],[TP]]+Tabell1[[#This Row],[TN]])/(Tabell1[[#This Row],[TP]]+Tabell1[[#This Row],[TN]]+Tabell1[[#This Row],[FP]]+Tabell1[[#This Row],[FN]])</f>
        <v>0.62642585551330798</v>
      </c>
      <c r="O6334">
        <f>Tabell1[[#This Row],[TP]]/(Tabell1[[#This Row],[TP]]+Tabell1[[#This Row],[FP]])</f>
        <v>0.60434496379196845</v>
      </c>
      <c r="P6334">
        <f>Tabell1[[#This Row],[TP]]/(Tabell1[[#This Row],[TP]]+Tabell1[[#This Row],[FN]])</f>
        <v>0.83227561196736177</v>
      </c>
      <c r="Q6334">
        <f>2*(Tabell1[[#This Row],[Recall]] * Tabell1[[#This Row],[Precision]]) / (Tabell1[[#This Row],[Recall]] + Tabell1[[#This Row],[Precision]])</f>
        <v>0.70022883295194516</v>
      </c>
      <c r="R6334">
        <v>918</v>
      </c>
      <c r="S6334">
        <v>400</v>
      </c>
      <c r="T6334">
        <v>601</v>
      </c>
      <c r="U6334">
        <v>185</v>
      </c>
    </row>
    <row r="6335" spans="1:21" x14ac:dyDescent="0.3">
      <c r="A6335" s="23" t="s">
        <v>48</v>
      </c>
      <c r="B6335" s="21" t="s">
        <v>32</v>
      </c>
      <c r="C6335" s="25" t="s">
        <v>36</v>
      </c>
      <c r="D6335" s="22" t="s">
        <v>27</v>
      </c>
      <c r="E6335" t="s">
        <v>28</v>
      </c>
      <c r="F6335" s="19" t="s">
        <v>21</v>
      </c>
      <c r="G6335" s="25" t="s">
        <v>26</v>
      </c>
      <c r="H6335" s="25" t="s">
        <v>26</v>
      </c>
      <c r="I6335" s="21"/>
      <c r="J6335" s="21" t="s">
        <v>29</v>
      </c>
      <c r="K6335" s="26">
        <v>0.137149572372436</v>
      </c>
      <c r="L6335" s="26">
        <v>1.8949508666992101E-2</v>
      </c>
      <c r="N6335">
        <f>(Tabell1[[#This Row],[TP]]+Tabell1[[#This Row],[TN]])/(Tabell1[[#This Row],[TP]]+Tabell1[[#This Row],[TN]]+Tabell1[[#This Row],[FP]]+Tabell1[[#This Row],[FN]])</f>
        <v>0.62642585551330798</v>
      </c>
      <c r="O6335">
        <f>Tabell1[[#This Row],[TP]]/(Tabell1[[#This Row],[TP]]+Tabell1[[#This Row],[FP]])</f>
        <v>0.60434496379196845</v>
      </c>
      <c r="P6335">
        <f>Tabell1[[#This Row],[TP]]/(Tabell1[[#This Row],[TP]]+Tabell1[[#This Row],[FN]])</f>
        <v>0.83227561196736177</v>
      </c>
      <c r="Q6335">
        <f>2*(Tabell1[[#This Row],[Recall]] * Tabell1[[#This Row],[Precision]]) / (Tabell1[[#This Row],[Recall]] + Tabell1[[#This Row],[Precision]])</f>
        <v>0.70022883295194516</v>
      </c>
      <c r="R6335">
        <v>918</v>
      </c>
      <c r="S6335">
        <v>400</v>
      </c>
      <c r="T6335">
        <v>601</v>
      </c>
      <c r="U6335">
        <v>185</v>
      </c>
    </row>
    <row r="6336" spans="1:21" x14ac:dyDescent="0.3">
      <c r="A6336" s="23" t="s">
        <v>48</v>
      </c>
      <c r="B6336" s="21" t="s">
        <v>32</v>
      </c>
      <c r="C6336" s="25" t="s">
        <v>36</v>
      </c>
      <c r="D6336" s="22" t="s">
        <v>27</v>
      </c>
      <c r="E6336" t="s">
        <v>28</v>
      </c>
      <c r="F6336" s="19" t="s">
        <v>21</v>
      </c>
      <c r="G6336" s="21" t="s">
        <v>29</v>
      </c>
      <c r="H6336" s="25" t="s">
        <v>26</v>
      </c>
      <c r="I6336" s="21"/>
      <c r="J6336" s="25" t="s">
        <v>26</v>
      </c>
      <c r="K6336" s="26">
        <v>0.128658771514892</v>
      </c>
      <c r="L6336" s="26">
        <v>1.1973381042480399E-2</v>
      </c>
      <c r="N6336">
        <f>(Tabell1[[#This Row],[TP]]+Tabell1[[#This Row],[TN]])/(Tabell1[[#This Row],[TP]]+Tabell1[[#This Row],[TN]]+Tabell1[[#This Row],[FP]]+Tabell1[[#This Row],[FN]])</f>
        <v>0.62642585551330798</v>
      </c>
      <c r="O6336">
        <f>Tabell1[[#This Row],[TP]]/(Tabell1[[#This Row],[TP]]+Tabell1[[#This Row],[FP]])</f>
        <v>0.60434496379196845</v>
      </c>
      <c r="P6336">
        <f>Tabell1[[#This Row],[TP]]/(Tabell1[[#This Row],[TP]]+Tabell1[[#This Row],[FN]])</f>
        <v>0.83227561196736177</v>
      </c>
      <c r="Q6336">
        <f>2*(Tabell1[[#This Row],[Recall]] * Tabell1[[#This Row],[Precision]]) / (Tabell1[[#This Row],[Recall]] + Tabell1[[#This Row],[Precision]])</f>
        <v>0.70022883295194516</v>
      </c>
      <c r="R6336">
        <v>918</v>
      </c>
      <c r="S6336">
        <v>400</v>
      </c>
      <c r="T6336">
        <v>601</v>
      </c>
      <c r="U6336">
        <v>185</v>
      </c>
    </row>
    <row r="6337" spans="1:21" x14ac:dyDescent="0.3">
      <c r="A6337" s="23" t="s">
        <v>48</v>
      </c>
      <c r="B6337" s="21" t="s">
        <v>32</v>
      </c>
      <c r="C6337" s="25" t="s">
        <v>36</v>
      </c>
      <c r="D6337" s="22" t="s">
        <v>27</v>
      </c>
      <c r="E6337" t="s">
        <v>28</v>
      </c>
      <c r="F6337" s="19" t="s">
        <v>21</v>
      </c>
      <c r="G6337" s="21" t="s">
        <v>29</v>
      </c>
      <c r="H6337" s="25" t="s">
        <v>26</v>
      </c>
      <c r="I6337" s="21"/>
      <c r="J6337" s="21" t="s">
        <v>29</v>
      </c>
      <c r="K6337" s="26">
        <v>0.127650260925292</v>
      </c>
      <c r="L6337" s="26">
        <v>1.6954898834228498E-2</v>
      </c>
      <c r="N6337">
        <f>(Tabell1[[#This Row],[TP]]+Tabell1[[#This Row],[TN]])/(Tabell1[[#This Row],[TP]]+Tabell1[[#This Row],[TN]]+Tabell1[[#This Row],[FP]]+Tabell1[[#This Row],[FN]])</f>
        <v>0.62642585551330798</v>
      </c>
      <c r="O6337">
        <f>Tabell1[[#This Row],[TP]]/(Tabell1[[#This Row],[TP]]+Tabell1[[#This Row],[FP]])</f>
        <v>0.60434496379196845</v>
      </c>
      <c r="P6337">
        <f>Tabell1[[#This Row],[TP]]/(Tabell1[[#This Row],[TP]]+Tabell1[[#This Row],[FN]])</f>
        <v>0.83227561196736177</v>
      </c>
      <c r="Q6337">
        <f>2*(Tabell1[[#This Row],[Recall]] * Tabell1[[#This Row],[Precision]]) / (Tabell1[[#This Row],[Recall]] + Tabell1[[#This Row],[Precision]])</f>
        <v>0.70022883295194516</v>
      </c>
      <c r="R6337">
        <v>918</v>
      </c>
      <c r="S6337">
        <v>400</v>
      </c>
      <c r="T6337">
        <v>601</v>
      </c>
      <c r="U6337">
        <v>185</v>
      </c>
    </row>
    <row r="6338" spans="1:21" x14ac:dyDescent="0.3">
      <c r="A6338" s="23" t="s">
        <v>48</v>
      </c>
      <c r="B6338" s="25" t="s">
        <v>22</v>
      </c>
      <c r="C6338" s="24" t="s">
        <v>38</v>
      </c>
      <c r="D6338" s="22" t="s">
        <v>27</v>
      </c>
      <c r="E6338" t="s">
        <v>28</v>
      </c>
      <c r="F6338" s="19" t="s">
        <v>21</v>
      </c>
      <c r="G6338" s="25" t="s">
        <v>26</v>
      </c>
      <c r="H6338" s="21" t="s">
        <v>29</v>
      </c>
      <c r="I6338" s="25" t="s">
        <v>25</v>
      </c>
      <c r="J6338" s="21" t="s">
        <v>29</v>
      </c>
      <c r="K6338" s="26">
        <v>0.119688987731933</v>
      </c>
      <c r="L6338" s="26">
        <v>1.5958309173583901E-2</v>
      </c>
      <c r="N6338">
        <f>(Tabell1[[#This Row],[TP]]+Tabell1[[#This Row],[TN]])/(Tabell1[[#This Row],[TP]]+Tabell1[[#This Row],[TN]]+Tabell1[[#This Row],[FP]]+Tabell1[[#This Row],[FN]])</f>
        <v>0.62595057034220536</v>
      </c>
      <c r="O6338">
        <f>Tabell1[[#This Row],[TP]]/(Tabell1[[#This Row],[TP]]+Tabell1[[#This Row],[FP]])</f>
        <v>0.58987485779294657</v>
      </c>
      <c r="P6338">
        <f>Tabell1[[#This Row],[TP]]/(Tabell1[[#This Row],[TP]]+Tabell1[[#This Row],[FN]])</f>
        <v>0.9401631912964642</v>
      </c>
      <c r="Q6338">
        <f>2*(Tabell1[[#This Row],[Recall]] * Tabell1[[#This Row],[Precision]]) / (Tabell1[[#This Row],[Recall]] + Tabell1[[#This Row],[Precision]])</f>
        <v>0.72492135616917164</v>
      </c>
      <c r="R6338">
        <v>1037</v>
      </c>
      <c r="S6338">
        <v>280</v>
      </c>
      <c r="T6338">
        <v>721</v>
      </c>
      <c r="U6338">
        <v>66</v>
      </c>
    </row>
    <row r="6339" spans="1:21" x14ac:dyDescent="0.3">
      <c r="A6339" s="25" t="s">
        <v>20</v>
      </c>
      <c r="B6339" s="25" t="s">
        <v>22</v>
      </c>
      <c r="C6339" s="24" t="s">
        <v>38</v>
      </c>
      <c r="D6339" s="22" t="s">
        <v>27</v>
      </c>
      <c r="E6339" t="s">
        <v>28</v>
      </c>
      <c r="F6339" s="25" t="s">
        <v>30</v>
      </c>
      <c r="G6339" s="25" t="s">
        <v>26</v>
      </c>
      <c r="H6339" s="21" t="s">
        <v>29</v>
      </c>
      <c r="I6339" s="25" t="s">
        <v>25</v>
      </c>
      <c r="J6339" s="21" t="s">
        <v>29</v>
      </c>
      <c r="K6339" s="26">
        <v>3.11515164375305</v>
      </c>
      <c r="L6339" s="26">
        <v>0.73339486122131303</v>
      </c>
      <c r="N6339">
        <f>(Tabell1[[#This Row],[TP]]+Tabell1[[#This Row],[TN]])/(Tabell1[[#This Row],[TP]]+Tabell1[[#This Row],[TN]]+Tabell1[[#This Row],[FP]]+Tabell1[[#This Row],[FN]])</f>
        <v>0.62595057034220536</v>
      </c>
      <c r="O6339">
        <f>Tabell1[[#This Row],[TP]]/(Tabell1[[#This Row],[TP]]+Tabell1[[#This Row],[FP]])</f>
        <v>0.59461077844311372</v>
      </c>
      <c r="P6339">
        <f>Tabell1[[#This Row],[TP]]/(Tabell1[[#This Row],[TP]]+Tabell1[[#This Row],[FN]])</f>
        <v>0.90027198549410703</v>
      </c>
      <c r="Q6339">
        <f>2*(Tabell1[[#This Row],[Recall]] * Tabell1[[#This Row],[Precision]]) / (Tabell1[[#This Row],[Recall]] + Tabell1[[#This Row],[Precision]])</f>
        <v>0.71619184998196905</v>
      </c>
      <c r="R6339">
        <v>993</v>
      </c>
      <c r="S6339">
        <v>324</v>
      </c>
      <c r="T6339">
        <v>677</v>
      </c>
      <c r="U6339">
        <v>110</v>
      </c>
    </row>
    <row r="6340" spans="1:21" x14ac:dyDescent="0.3">
      <c r="A6340" s="21" t="s">
        <v>31</v>
      </c>
      <c r="B6340" s="21" t="s">
        <v>32</v>
      </c>
      <c r="C6340" s="23" t="s">
        <v>40</v>
      </c>
      <c r="D6340" s="22" t="s">
        <v>27</v>
      </c>
      <c r="E6340" t="s">
        <v>28</v>
      </c>
      <c r="F6340" s="25" t="s">
        <v>30</v>
      </c>
      <c r="G6340" s="25" t="s">
        <v>26</v>
      </c>
      <c r="H6340" s="25" t="s">
        <v>26</v>
      </c>
      <c r="I6340" s="25" t="s">
        <v>25</v>
      </c>
      <c r="J6340" s="25" t="s">
        <v>26</v>
      </c>
      <c r="K6340" s="26">
        <v>9.8542826175689697</v>
      </c>
      <c r="L6340" s="26">
        <v>0.30114865303039501</v>
      </c>
      <c r="N6340">
        <f>(Tabell1[[#This Row],[TP]]+Tabell1[[#This Row],[TN]])/(Tabell1[[#This Row],[TP]]+Tabell1[[#This Row],[TN]]+Tabell1[[#This Row],[FP]]+Tabell1[[#This Row],[FN]])</f>
        <v>0.62595057034220536</v>
      </c>
      <c r="O6340">
        <f>Tabell1[[#This Row],[TP]]/(Tabell1[[#This Row],[TP]]+Tabell1[[#This Row],[FP]])</f>
        <v>0.59622411693057242</v>
      </c>
      <c r="P6340">
        <f>Tabell1[[#This Row],[TP]]/(Tabell1[[#This Row],[TP]]+Tabell1[[#This Row],[FN]])</f>
        <v>0.88757932910244786</v>
      </c>
      <c r="Q6340">
        <f>2*(Tabell1[[#This Row],[Recall]] * Tabell1[[#This Row],[Precision]]) / (Tabell1[[#This Row],[Recall]] + Tabell1[[#This Row],[Precision]])</f>
        <v>0.71329690346083785</v>
      </c>
      <c r="R6340">
        <v>979</v>
      </c>
      <c r="S6340">
        <v>338</v>
      </c>
      <c r="T6340">
        <v>663</v>
      </c>
      <c r="U6340">
        <v>124</v>
      </c>
    </row>
    <row r="6341" spans="1:21" x14ac:dyDescent="0.3">
      <c r="A6341" s="23" t="s">
        <v>48</v>
      </c>
      <c r="B6341" s="21" t="s">
        <v>32</v>
      </c>
      <c r="C6341" s="21" t="s">
        <v>34</v>
      </c>
      <c r="D6341" s="22" t="s">
        <v>27</v>
      </c>
      <c r="E6341" t="s">
        <v>28</v>
      </c>
      <c r="F6341" s="19" t="s">
        <v>21</v>
      </c>
      <c r="G6341" s="25" t="s">
        <v>26</v>
      </c>
      <c r="H6341" s="25" t="s">
        <v>26</v>
      </c>
      <c r="I6341" s="21"/>
      <c r="J6341" s="25" t="s">
        <v>26</v>
      </c>
      <c r="K6341" s="26">
        <v>8.6766481399536105E-2</v>
      </c>
      <c r="L6341" s="26">
        <v>1.8949270248412999E-2</v>
      </c>
      <c r="N6341">
        <f>(Tabell1[[#This Row],[TP]]+Tabell1[[#This Row],[TN]])/(Tabell1[[#This Row],[TP]]+Tabell1[[#This Row],[TN]]+Tabell1[[#This Row],[FP]]+Tabell1[[#This Row],[FN]])</f>
        <v>0.62547528517110262</v>
      </c>
      <c r="O6341">
        <f>Tabell1[[#This Row],[TP]]/(Tabell1[[#This Row],[TP]]+Tabell1[[#This Row],[FP]])</f>
        <v>0.58843346434587307</v>
      </c>
      <c r="P6341">
        <f>Tabell1[[#This Row],[TP]]/(Tabell1[[#This Row],[TP]]+Tabell1[[#This Row],[FN]])</f>
        <v>0.95013599274705351</v>
      </c>
      <c r="Q6341">
        <f>2*(Tabell1[[#This Row],[Recall]] * Tabell1[[#This Row],[Precision]]) / (Tabell1[[#This Row],[Recall]] + Tabell1[[#This Row],[Precision]])</f>
        <v>0.72676837725381416</v>
      </c>
      <c r="R6341">
        <v>1048</v>
      </c>
      <c r="S6341">
        <v>268</v>
      </c>
      <c r="T6341">
        <v>733</v>
      </c>
      <c r="U6341">
        <v>55</v>
      </c>
    </row>
    <row r="6342" spans="1:21" x14ac:dyDescent="0.3">
      <c r="A6342" s="23" t="s">
        <v>48</v>
      </c>
      <c r="B6342" s="21" t="s">
        <v>32</v>
      </c>
      <c r="C6342" s="21" t="s">
        <v>34</v>
      </c>
      <c r="D6342" s="22" t="s">
        <v>27</v>
      </c>
      <c r="E6342" t="s">
        <v>28</v>
      </c>
      <c r="F6342" s="19" t="s">
        <v>21</v>
      </c>
      <c r="G6342" s="25" t="s">
        <v>26</v>
      </c>
      <c r="H6342" s="25" t="s">
        <v>26</v>
      </c>
      <c r="I6342" s="21"/>
      <c r="J6342" s="21" t="s">
        <v>29</v>
      </c>
      <c r="K6342" s="26">
        <v>7.97855854034423E-2</v>
      </c>
      <c r="L6342" s="26">
        <v>1.8949270248412999E-2</v>
      </c>
      <c r="N6342">
        <f>(Tabell1[[#This Row],[TP]]+Tabell1[[#This Row],[TN]])/(Tabell1[[#This Row],[TP]]+Tabell1[[#This Row],[TN]]+Tabell1[[#This Row],[FP]]+Tabell1[[#This Row],[FN]])</f>
        <v>0.62547528517110262</v>
      </c>
      <c r="O6342">
        <f>Tabell1[[#This Row],[TP]]/(Tabell1[[#This Row],[TP]]+Tabell1[[#This Row],[FP]])</f>
        <v>0.58843346434587307</v>
      </c>
      <c r="P6342">
        <f>Tabell1[[#This Row],[TP]]/(Tabell1[[#This Row],[TP]]+Tabell1[[#This Row],[FN]])</f>
        <v>0.95013599274705351</v>
      </c>
      <c r="Q6342">
        <f>2*(Tabell1[[#This Row],[Recall]] * Tabell1[[#This Row],[Precision]]) / (Tabell1[[#This Row],[Recall]] + Tabell1[[#This Row],[Precision]])</f>
        <v>0.72676837725381416</v>
      </c>
      <c r="R6342">
        <v>1048</v>
      </c>
      <c r="S6342">
        <v>268</v>
      </c>
      <c r="T6342">
        <v>733</v>
      </c>
      <c r="U6342">
        <v>55</v>
      </c>
    </row>
    <row r="6343" spans="1:21" x14ac:dyDescent="0.3">
      <c r="A6343" s="23" t="s">
        <v>48</v>
      </c>
      <c r="B6343" s="21" t="s">
        <v>32</v>
      </c>
      <c r="C6343" s="21" t="s">
        <v>34</v>
      </c>
      <c r="D6343" s="22" t="s">
        <v>27</v>
      </c>
      <c r="E6343" t="s">
        <v>28</v>
      </c>
      <c r="F6343" s="19" t="s">
        <v>21</v>
      </c>
      <c r="G6343" s="21" t="s">
        <v>29</v>
      </c>
      <c r="H6343" s="25" t="s">
        <v>26</v>
      </c>
      <c r="I6343" s="21"/>
      <c r="J6343" s="21" t="s">
        <v>29</v>
      </c>
      <c r="K6343" s="26">
        <v>7.4824094772338798E-2</v>
      </c>
      <c r="L6343" s="26">
        <v>1.1966705322265601E-2</v>
      </c>
      <c r="N6343">
        <f>(Tabell1[[#This Row],[TP]]+Tabell1[[#This Row],[TN]])/(Tabell1[[#This Row],[TP]]+Tabell1[[#This Row],[TN]]+Tabell1[[#This Row],[FP]]+Tabell1[[#This Row],[FN]])</f>
        <v>0.62547528517110262</v>
      </c>
      <c r="O6343">
        <f>Tabell1[[#This Row],[TP]]/(Tabell1[[#This Row],[TP]]+Tabell1[[#This Row],[FP]])</f>
        <v>0.58843346434587307</v>
      </c>
      <c r="P6343">
        <f>Tabell1[[#This Row],[TP]]/(Tabell1[[#This Row],[TP]]+Tabell1[[#This Row],[FN]])</f>
        <v>0.95013599274705351</v>
      </c>
      <c r="Q6343">
        <f>2*(Tabell1[[#This Row],[Recall]] * Tabell1[[#This Row],[Precision]]) / (Tabell1[[#This Row],[Recall]] + Tabell1[[#This Row],[Precision]])</f>
        <v>0.72676837725381416</v>
      </c>
      <c r="R6343">
        <v>1048</v>
      </c>
      <c r="S6343">
        <v>268</v>
      </c>
      <c r="T6343">
        <v>733</v>
      </c>
      <c r="U6343">
        <v>55</v>
      </c>
    </row>
    <row r="6344" spans="1:21" x14ac:dyDescent="0.3">
      <c r="A6344" s="23" t="s">
        <v>48</v>
      </c>
      <c r="B6344" s="21" t="s">
        <v>32</v>
      </c>
      <c r="C6344" s="21" t="s">
        <v>34</v>
      </c>
      <c r="D6344" s="22" t="s">
        <v>27</v>
      </c>
      <c r="E6344" t="s">
        <v>28</v>
      </c>
      <c r="F6344" s="19" t="s">
        <v>21</v>
      </c>
      <c r="G6344" s="21" t="s">
        <v>29</v>
      </c>
      <c r="H6344" s="25" t="s">
        <v>26</v>
      </c>
      <c r="I6344" s="21"/>
      <c r="J6344" s="25" t="s">
        <v>26</v>
      </c>
      <c r="K6344" s="26">
        <v>7.4799537658691406E-2</v>
      </c>
      <c r="L6344" s="26">
        <v>1.29690170288085E-2</v>
      </c>
      <c r="N6344">
        <f>(Tabell1[[#This Row],[TP]]+Tabell1[[#This Row],[TN]])/(Tabell1[[#This Row],[TP]]+Tabell1[[#This Row],[TN]]+Tabell1[[#This Row],[FP]]+Tabell1[[#This Row],[FN]])</f>
        <v>0.62547528517110262</v>
      </c>
      <c r="O6344">
        <f>Tabell1[[#This Row],[TP]]/(Tabell1[[#This Row],[TP]]+Tabell1[[#This Row],[FP]])</f>
        <v>0.58843346434587307</v>
      </c>
      <c r="P6344">
        <f>Tabell1[[#This Row],[TP]]/(Tabell1[[#This Row],[TP]]+Tabell1[[#This Row],[FN]])</f>
        <v>0.95013599274705351</v>
      </c>
      <c r="Q6344">
        <f>2*(Tabell1[[#This Row],[Recall]] * Tabell1[[#This Row],[Precision]]) / (Tabell1[[#This Row],[Recall]] + Tabell1[[#This Row],[Precision]])</f>
        <v>0.72676837725381416</v>
      </c>
      <c r="R6344">
        <v>1048</v>
      </c>
      <c r="S6344">
        <v>268</v>
      </c>
      <c r="T6344">
        <v>733</v>
      </c>
      <c r="U6344">
        <v>55</v>
      </c>
    </row>
    <row r="6345" spans="1:21" x14ac:dyDescent="0.3">
      <c r="A6345" s="23" t="s">
        <v>48</v>
      </c>
      <c r="B6345" s="25" t="s">
        <v>22</v>
      </c>
      <c r="C6345" s="24" t="s">
        <v>38</v>
      </c>
      <c r="D6345" s="22" t="s">
        <v>27</v>
      </c>
      <c r="E6345" t="s">
        <v>28</v>
      </c>
      <c r="F6345" s="19" t="s">
        <v>21</v>
      </c>
      <c r="G6345" s="25" t="s">
        <v>26</v>
      </c>
      <c r="H6345" s="21" t="s">
        <v>29</v>
      </c>
      <c r="I6345" s="21"/>
      <c r="J6345" s="25" t="s">
        <v>26</v>
      </c>
      <c r="K6345" s="26">
        <v>0.138598442077636</v>
      </c>
      <c r="L6345" s="26">
        <v>1.3965845108032201E-2</v>
      </c>
      <c r="N6345">
        <f>(Tabell1[[#This Row],[TP]]+Tabell1[[#This Row],[TN]])/(Tabell1[[#This Row],[TP]]+Tabell1[[#This Row],[TN]]+Tabell1[[#This Row],[FP]]+Tabell1[[#This Row],[FN]])</f>
        <v>0.62547528517110262</v>
      </c>
      <c r="O6345">
        <f>Tabell1[[#This Row],[TP]]/(Tabell1[[#This Row],[TP]]+Tabell1[[#This Row],[FP]])</f>
        <v>0.58913412563667233</v>
      </c>
      <c r="P6345">
        <f>Tabell1[[#This Row],[TP]]/(Tabell1[[#This Row],[TP]]+Tabell1[[#This Row],[FN]])</f>
        <v>0.94378966455122393</v>
      </c>
      <c r="Q6345">
        <f>2*(Tabell1[[#This Row],[Recall]] * Tabell1[[#This Row],[Precision]]) / (Tabell1[[#This Row],[Recall]] + Tabell1[[#This Row],[Precision]])</f>
        <v>0.72543554006968647</v>
      </c>
      <c r="R6345">
        <v>1041</v>
      </c>
      <c r="S6345">
        <v>275</v>
      </c>
      <c r="T6345">
        <v>726</v>
      </c>
      <c r="U6345">
        <v>62</v>
      </c>
    </row>
    <row r="6346" spans="1:21" x14ac:dyDescent="0.3">
      <c r="A6346" s="23" t="s">
        <v>48</v>
      </c>
      <c r="B6346" s="25" t="s">
        <v>22</v>
      </c>
      <c r="C6346" s="24" t="s">
        <v>38</v>
      </c>
      <c r="D6346" s="22" t="s">
        <v>27</v>
      </c>
      <c r="E6346" t="s">
        <v>28</v>
      </c>
      <c r="F6346" s="19" t="s">
        <v>21</v>
      </c>
      <c r="G6346" s="25" t="s">
        <v>26</v>
      </c>
      <c r="H6346" s="25" t="s">
        <v>26</v>
      </c>
      <c r="I6346" s="21"/>
      <c r="J6346" s="25" t="s">
        <v>26</v>
      </c>
      <c r="K6346" s="26">
        <v>0.14062380790710399</v>
      </c>
      <c r="L6346" s="26">
        <v>1.49581432342529E-2</v>
      </c>
      <c r="N6346">
        <f>(Tabell1[[#This Row],[TP]]+Tabell1[[#This Row],[TN]])/(Tabell1[[#This Row],[TP]]+Tabell1[[#This Row],[TN]]+Tabell1[[#This Row],[FP]]+Tabell1[[#This Row],[FN]])</f>
        <v>0.62547528517110262</v>
      </c>
      <c r="O6346">
        <f>Tabell1[[#This Row],[TP]]/(Tabell1[[#This Row],[TP]]+Tabell1[[#This Row],[FP]])</f>
        <v>0.58953951108584424</v>
      </c>
      <c r="P6346">
        <f>Tabell1[[#This Row],[TP]]/(Tabell1[[#This Row],[TP]]+Tabell1[[#This Row],[FN]])</f>
        <v>0.9401631912964642</v>
      </c>
      <c r="Q6346">
        <f>2*(Tabell1[[#This Row],[Recall]] * Tabell1[[#This Row],[Precision]]) / (Tabell1[[#This Row],[Recall]] + Tabell1[[#This Row],[Precision]])</f>
        <v>0.72466806429070574</v>
      </c>
      <c r="R6346">
        <v>1037</v>
      </c>
      <c r="S6346">
        <v>279</v>
      </c>
      <c r="T6346">
        <v>722</v>
      </c>
      <c r="U6346">
        <v>66</v>
      </c>
    </row>
    <row r="6347" spans="1:21" x14ac:dyDescent="0.3">
      <c r="A6347" s="21" t="s">
        <v>31</v>
      </c>
      <c r="B6347" s="21" t="s">
        <v>32</v>
      </c>
      <c r="C6347" s="24" t="s">
        <v>38</v>
      </c>
      <c r="D6347" s="22" t="s">
        <v>27</v>
      </c>
      <c r="E6347" t="s">
        <v>28</v>
      </c>
      <c r="F6347" s="25" t="s">
        <v>30</v>
      </c>
      <c r="G6347" s="25" t="s">
        <v>26</v>
      </c>
      <c r="H6347" s="25" t="s">
        <v>26</v>
      </c>
      <c r="I6347" s="25" t="s">
        <v>25</v>
      </c>
      <c r="J6347" s="25" t="s">
        <v>26</v>
      </c>
      <c r="K6347" s="26">
        <v>6.3994610309600803</v>
      </c>
      <c r="L6347" s="26">
        <v>0.219012975692749</v>
      </c>
      <c r="N6347">
        <f>(Tabell1[[#This Row],[TP]]+Tabell1[[#This Row],[TN]])/(Tabell1[[#This Row],[TP]]+Tabell1[[#This Row],[TN]]+Tabell1[[#This Row],[FP]]+Tabell1[[#This Row],[FN]])</f>
        <v>0.625</v>
      </c>
      <c r="O6347">
        <f>Tabell1[[#This Row],[TP]]/(Tabell1[[#This Row],[TP]]+Tabell1[[#This Row],[FP]])</f>
        <v>0.58664459161147908</v>
      </c>
      <c r="P6347">
        <f>Tabell1[[#This Row],[TP]]/(Tabell1[[#This Row],[TP]]+Tabell1[[#This Row],[FN]])</f>
        <v>0.96373526745240257</v>
      </c>
      <c r="Q6347">
        <f>2*(Tabell1[[#This Row],[Recall]] * Tabell1[[#This Row],[Precision]]) / (Tabell1[[#This Row],[Recall]] + Tabell1[[#This Row],[Precision]])</f>
        <v>0.72933104631217838</v>
      </c>
      <c r="R6347">
        <v>1063</v>
      </c>
      <c r="S6347">
        <v>252</v>
      </c>
      <c r="T6347">
        <v>749</v>
      </c>
      <c r="U6347">
        <v>40</v>
      </c>
    </row>
    <row r="6348" spans="1:21" x14ac:dyDescent="0.3">
      <c r="A6348" s="23" t="s">
        <v>48</v>
      </c>
      <c r="B6348" s="25" t="s">
        <v>22</v>
      </c>
      <c r="C6348" s="24" t="s">
        <v>38</v>
      </c>
      <c r="D6348" s="22" t="s">
        <v>27</v>
      </c>
      <c r="E6348" t="s">
        <v>28</v>
      </c>
      <c r="F6348" s="19" t="s">
        <v>21</v>
      </c>
      <c r="G6348" s="25" t="s">
        <v>26</v>
      </c>
      <c r="H6348" s="25" t="s">
        <v>26</v>
      </c>
      <c r="I6348" s="21"/>
      <c r="J6348" s="21" t="s">
        <v>29</v>
      </c>
      <c r="K6348" s="26">
        <v>0.139126300811767</v>
      </c>
      <c r="L6348" s="26">
        <v>1.49602890014648E-2</v>
      </c>
      <c r="N6348">
        <f>(Tabell1[[#This Row],[TP]]+Tabell1[[#This Row],[TN]])/(Tabell1[[#This Row],[TP]]+Tabell1[[#This Row],[TN]]+Tabell1[[#This Row],[FP]]+Tabell1[[#This Row],[FN]])</f>
        <v>0.625</v>
      </c>
      <c r="O6348">
        <f>Tabell1[[#This Row],[TP]]/(Tabell1[[#This Row],[TP]]+Tabell1[[#This Row],[FP]])</f>
        <v>0.58910329171396136</v>
      </c>
      <c r="P6348">
        <f>Tabell1[[#This Row],[TP]]/(Tabell1[[#This Row],[TP]]+Tabell1[[#This Row],[FN]])</f>
        <v>0.94106980961015407</v>
      </c>
      <c r="Q6348">
        <f>2*(Tabell1[[#This Row],[Recall]] * Tabell1[[#This Row],[Precision]]) / (Tabell1[[#This Row],[Recall]] + Tabell1[[#This Row],[Precision]])</f>
        <v>0.72460732984293197</v>
      </c>
      <c r="R6348">
        <v>1038</v>
      </c>
      <c r="S6348">
        <v>277</v>
      </c>
      <c r="T6348">
        <v>724</v>
      </c>
      <c r="U6348">
        <v>65</v>
      </c>
    </row>
    <row r="6349" spans="1:21" x14ac:dyDescent="0.3">
      <c r="A6349" s="25" t="s">
        <v>20</v>
      </c>
      <c r="B6349" s="23" t="s">
        <v>33</v>
      </c>
      <c r="C6349" s="25" t="s">
        <v>36</v>
      </c>
      <c r="D6349" s="22" t="s">
        <v>27</v>
      </c>
      <c r="E6349" t="s">
        <v>28</v>
      </c>
      <c r="F6349" s="25" t="s">
        <v>30</v>
      </c>
      <c r="G6349" s="21" t="s">
        <v>29</v>
      </c>
      <c r="H6349" s="25" t="s">
        <v>26</v>
      </c>
      <c r="I6349" s="25" t="s">
        <v>25</v>
      </c>
      <c r="J6349" s="21" t="s">
        <v>29</v>
      </c>
      <c r="K6349" s="26">
        <v>4.3535680770873997</v>
      </c>
      <c r="L6349" s="26">
        <v>1.1808826923370299</v>
      </c>
      <c r="N6349">
        <f>(Tabell1[[#This Row],[TP]]+Tabell1[[#This Row],[TN]])/(Tabell1[[#This Row],[TP]]+Tabell1[[#This Row],[TN]]+Tabell1[[#This Row],[FP]]+Tabell1[[#This Row],[FN]])</f>
        <v>0.625</v>
      </c>
      <c r="O6349">
        <f>Tabell1[[#This Row],[TP]]/(Tabell1[[#This Row],[TP]]+Tabell1[[#This Row],[FP]])</f>
        <v>0.59002293577981646</v>
      </c>
      <c r="P6349">
        <f>Tabell1[[#This Row],[TP]]/(Tabell1[[#This Row],[TP]]+Tabell1[[#This Row],[FN]])</f>
        <v>0.93291024478694473</v>
      </c>
      <c r="Q6349">
        <f>2*(Tabell1[[#This Row],[Recall]] * Tabell1[[#This Row],[Precision]]) / (Tabell1[[#This Row],[Recall]] + Tabell1[[#This Row],[Precision]])</f>
        <v>0.7228661749209695</v>
      </c>
      <c r="R6349">
        <v>1029</v>
      </c>
      <c r="S6349">
        <v>286</v>
      </c>
      <c r="T6349">
        <v>715</v>
      </c>
      <c r="U6349">
        <v>74</v>
      </c>
    </row>
    <row r="6350" spans="1:21" x14ac:dyDescent="0.3">
      <c r="A6350" s="25" t="s">
        <v>20</v>
      </c>
      <c r="B6350" s="23" t="s">
        <v>33</v>
      </c>
      <c r="C6350" s="25" t="s">
        <v>36</v>
      </c>
      <c r="D6350" s="22" t="s">
        <v>27</v>
      </c>
      <c r="E6350" t="s">
        <v>28</v>
      </c>
      <c r="F6350" s="25" t="s">
        <v>30</v>
      </c>
      <c r="G6350" s="25" t="s">
        <v>26</v>
      </c>
      <c r="H6350" s="25" t="s">
        <v>26</v>
      </c>
      <c r="I6350" s="25" t="s">
        <v>25</v>
      </c>
      <c r="J6350" s="21" t="s">
        <v>29</v>
      </c>
      <c r="K6350" s="26">
        <v>3.9980711936950599</v>
      </c>
      <c r="L6350" s="26">
        <v>1.06414794921875</v>
      </c>
      <c r="N6350">
        <f>(Tabell1[[#This Row],[TP]]+Tabell1[[#This Row],[TN]])/(Tabell1[[#This Row],[TP]]+Tabell1[[#This Row],[TN]]+Tabell1[[#This Row],[FP]]+Tabell1[[#This Row],[FN]])</f>
        <v>0.625</v>
      </c>
      <c r="O6350">
        <f>Tabell1[[#This Row],[TP]]/(Tabell1[[#This Row],[TP]]+Tabell1[[#This Row],[FP]])</f>
        <v>0.59002293577981646</v>
      </c>
      <c r="P6350">
        <f>Tabell1[[#This Row],[TP]]/(Tabell1[[#This Row],[TP]]+Tabell1[[#This Row],[FN]])</f>
        <v>0.93291024478694473</v>
      </c>
      <c r="Q6350">
        <f>2*(Tabell1[[#This Row],[Recall]] * Tabell1[[#This Row],[Precision]]) / (Tabell1[[#This Row],[Recall]] + Tabell1[[#This Row],[Precision]])</f>
        <v>0.7228661749209695</v>
      </c>
      <c r="R6350">
        <v>1029</v>
      </c>
      <c r="S6350">
        <v>286</v>
      </c>
      <c r="T6350">
        <v>715</v>
      </c>
      <c r="U6350">
        <v>74</v>
      </c>
    </row>
    <row r="6351" spans="1:21" x14ac:dyDescent="0.3">
      <c r="A6351" s="21" t="s">
        <v>31</v>
      </c>
      <c r="B6351" s="25" t="s">
        <v>22</v>
      </c>
      <c r="C6351" s="24" t="s">
        <v>38</v>
      </c>
      <c r="D6351" s="22" t="s">
        <v>27</v>
      </c>
      <c r="E6351" t="s">
        <v>28</v>
      </c>
      <c r="F6351" s="19" t="s">
        <v>21</v>
      </c>
      <c r="G6351" s="21" t="s">
        <v>29</v>
      </c>
      <c r="H6351" s="25" t="s">
        <v>26</v>
      </c>
      <c r="I6351" s="21"/>
      <c r="J6351" s="21" t="s">
        <v>29</v>
      </c>
      <c r="K6351" s="26">
        <v>0.498268842697143</v>
      </c>
      <c r="L6351" s="26">
        <v>4.2139530181884703E-2</v>
      </c>
      <c r="N6351">
        <f>(Tabell1[[#This Row],[TP]]+Tabell1[[#This Row],[TN]])/(Tabell1[[#This Row],[TP]]+Tabell1[[#This Row],[TN]]+Tabell1[[#This Row],[FP]]+Tabell1[[#This Row],[FN]])</f>
        <v>0.625</v>
      </c>
      <c r="O6351">
        <f>Tabell1[[#This Row],[TP]]/(Tabell1[[#This Row],[TP]]+Tabell1[[#This Row],[FP]])</f>
        <v>0.59367541766109788</v>
      </c>
      <c r="P6351">
        <f>Tabell1[[#This Row],[TP]]/(Tabell1[[#This Row],[TP]]+Tabell1[[#This Row],[FN]])</f>
        <v>0.9020852221214869</v>
      </c>
      <c r="Q6351">
        <f>2*(Tabell1[[#This Row],[Recall]] * Tabell1[[#This Row],[Precision]]) / (Tabell1[[#This Row],[Recall]] + Tabell1[[#This Row],[Precision]])</f>
        <v>0.71608492263404111</v>
      </c>
      <c r="R6351">
        <v>995</v>
      </c>
      <c r="S6351">
        <v>320</v>
      </c>
      <c r="T6351">
        <v>681</v>
      </c>
      <c r="U6351">
        <v>108</v>
      </c>
    </row>
    <row r="6352" spans="1:21" x14ac:dyDescent="0.3">
      <c r="A6352" s="25" t="s">
        <v>20</v>
      </c>
      <c r="B6352" s="21" t="s">
        <v>32</v>
      </c>
      <c r="C6352" s="23" t="s">
        <v>40</v>
      </c>
      <c r="D6352" s="22" t="s">
        <v>27</v>
      </c>
      <c r="E6352" t="s">
        <v>28</v>
      </c>
      <c r="F6352" s="25" t="s">
        <v>30</v>
      </c>
      <c r="G6352" s="25" t="s">
        <v>26</v>
      </c>
      <c r="H6352" s="25" t="s">
        <v>26</v>
      </c>
      <c r="I6352" s="21"/>
      <c r="J6352" s="25" t="s">
        <v>26</v>
      </c>
      <c r="K6352" s="26">
        <v>3.7781224250793399</v>
      </c>
      <c r="L6352" s="26">
        <v>0.58147788047790505</v>
      </c>
      <c r="N6352">
        <f>(Tabell1[[#This Row],[TP]]+Tabell1[[#This Row],[TN]])/(Tabell1[[#This Row],[TP]]+Tabell1[[#This Row],[TN]]+Tabell1[[#This Row],[FP]]+Tabell1[[#This Row],[FN]])</f>
        <v>0.625</v>
      </c>
      <c r="O6352">
        <f>Tabell1[[#This Row],[TP]]/(Tabell1[[#This Row],[TP]]+Tabell1[[#This Row],[FP]])</f>
        <v>0.59715346534653468</v>
      </c>
      <c r="P6352">
        <f>Tabell1[[#This Row],[TP]]/(Tabell1[[#This Row],[TP]]+Tabell1[[#This Row],[FN]])</f>
        <v>0.87488667271078879</v>
      </c>
      <c r="Q6352">
        <f>2*(Tabell1[[#This Row],[Recall]] * Tabell1[[#This Row],[Precision]]) / (Tabell1[[#This Row],[Recall]] + Tabell1[[#This Row],[Precision]])</f>
        <v>0.70981978668628176</v>
      </c>
      <c r="R6352">
        <v>965</v>
      </c>
      <c r="S6352">
        <v>350</v>
      </c>
      <c r="T6352">
        <v>651</v>
      </c>
      <c r="U6352">
        <v>138</v>
      </c>
    </row>
    <row r="6353" spans="1:21" x14ac:dyDescent="0.3">
      <c r="A6353" s="23" t="s">
        <v>48</v>
      </c>
      <c r="B6353" s="25" t="s">
        <v>22</v>
      </c>
      <c r="C6353" s="24" t="s">
        <v>38</v>
      </c>
      <c r="D6353" s="22" t="s">
        <v>27</v>
      </c>
      <c r="E6353" t="s">
        <v>28</v>
      </c>
      <c r="F6353" s="25" t="s">
        <v>30</v>
      </c>
      <c r="G6353" s="21" t="s">
        <v>29</v>
      </c>
      <c r="H6353" s="25" t="s">
        <v>26</v>
      </c>
      <c r="I6353" s="25" t="s">
        <v>25</v>
      </c>
      <c r="J6353" s="21" t="s">
        <v>29</v>
      </c>
      <c r="K6353" s="26">
        <v>0.29524540901183999</v>
      </c>
      <c r="L6353" s="26">
        <v>2.3936271667480399E-2</v>
      </c>
      <c r="N6353">
        <f>(Tabell1[[#This Row],[TP]]+Tabell1[[#This Row],[TN]])/(Tabell1[[#This Row],[TP]]+Tabell1[[#This Row],[TN]]+Tabell1[[#This Row],[FP]]+Tabell1[[#This Row],[FN]])</f>
        <v>0.62452471482889738</v>
      </c>
      <c r="O6353">
        <f>Tabell1[[#This Row],[TP]]/(Tabell1[[#This Row],[TP]]+Tabell1[[#This Row],[FP]])</f>
        <v>0.58482384823848244</v>
      </c>
      <c r="P6353">
        <f>Tabell1[[#This Row],[TP]]/(Tabell1[[#This Row],[TP]]+Tabell1[[#This Row],[FN]])</f>
        <v>0.9782411604714415</v>
      </c>
      <c r="Q6353">
        <f>2*(Tabell1[[#This Row],[Recall]] * Tabell1[[#This Row],[Precision]]) / (Tabell1[[#This Row],[Recall]] + Tabell1[[#This Row],[Precision]])</f>
        <v>0.7320217096336501</v>
      </c>
      <c r="R6353">
        <v>1079</v>
      </c>
      <c r="S6353">
        <v>235</v>
      </c>
      <c r="T6353">
        <v>766</v>
      </c>
      <c r="U6353">
        <v>24</v>
      </c>
    </row>
    <row r="6354" spans="1:21" x14ac:dyDescent="0.3">
      <c r="A6354" s="23" t="s">
        <v>48</v>
      </c>
      <c r="B6354" s="25" t="s">
        <v>22</v>
      </c>
      <c r="C6354" s="24" t="s">
        <v>38</v>
      </c>
      <c r="D6354" s="22" t="s">
        <v>27</v>
      </c>
      <c r="E6354" t="s">
        <v>28</v>
      </c>
      <c r="F6354" s="25" t="s">
        <v>30</v>
      </c>
      <c r="G6354" s="25" t="s">
        <v>26</v>
      </c>
      <c r="H6354" s="25" t="s">
        <v>26</v>
      </c>
      <c r="I6354" s="25" t="s">
        <v>25</v>
      </c>
      <c r="J6354" s="21" t="s">
        <v>29</v>
      </c>
      <c r="K6354" s="26">
        <v>0.27470922470092701</v>
      </c>
      <c r="L6354" s="26">
        <v>2.4934530258178701E-2</v>
      </c>
      <c r="N6354">
        <f>(Tabell1[[#This Row],[TP]]+Tabell1[[#This Row],[TN]])/(Tabell1[[#This Row],[TP]]+Tabell1[[#This Row],[TN]]+Tabell1[[#This Row],[FP]]+Tabell1[[#This Row],[FN]])</f>
        <v>0.62452471482889738</v>
      </c>
      <c r="O6354">
        <f>Tabell1[[#This Row],[TP]]/(Tabell1[[#This Row],[TP]]+Tabell1[[#This Row],[FP]])</f>
        <v>0.58482384823848244</v>
      </c>
      <c r="P6354">
        <f>Tabell1[[#This Row],[TP]]/(Tabell1[[#This Row],[TP]]+Tabell1[[#This Row],[FN]])</f>
        <v>0.9782411604714415</v>
      </c>
      <c r="Q6354">
        <f>2*(Tabell1[[#This Row],[Recall]] * Tabell1[[#This Row],[Precision]]) / (Tabell1[[#This Row],[Recall]] + Tabell1[[#This Row],[Precision]])</f>
        <v>0.7320217096336501</v>
      </c>
      <c r="R6354">
        <v>1079</v>
      </c>
      <c r="S6354">
        <v>235</v>
      </c>
      <c r="T6354">
        <v>766</v>
      </c>
      <c r="U6354">
        <v>24</v>
      </c>
    </row>
    <row r="6355" spans="1:21" x14ac:dyDescent="0.3">
      <c r="A6355" s="21" t="s">
        <v>31</v>
      </c>
      <c r="B6355" s="21" t="s">
        <v>32</v>
      </c>
      <c r="C6355" s="24" t="s">
        <v>38</v>
      </c>
      <c r="D6355" s="22" t="s">
        <v>27</v>
      </c>
      <c r="E6355" t="s">
        <v>28</v>
      </c>
      <c r="F6355" s="25" t="s">
        <v>30</v>
      </c>
      <c r="G6355" s="21" t="s">
        <v>29</v>
      </c>
      <c r="H6355" s="25" t="s">
        <v>26</v>
      </c>
      <c r="I6355" s="25" t="s">
        <v>25</v>
      </c>
      <c r="J6355" s="25" t="s">
        <v>26</v>
      </c>
      <c r="K6355" s="26">
        <v>6.5341234207153303</v>
      </c>
      <c r="L6355" s="26">
        <v>0.226396083831787</v>
      </c>
      <c r="N6355">
        <f>(Tabell1[[#This Row],[TP]]+Tabell1[[#This Row],[TN]])/(Tabell1[[#This Row],[TP]]+Tabell1[[#This Row],[TN]]+Tabell1[[#This Row],[FP]]+Tabell1[[#This Row],[FN]])</f>
        <v>0.62452471482889738</v>
      </c>
      <c r="O6355">
        <f>Tabell1[[#This Row],[TP]]/(Tabell1[[#This Row],[TP]]+Tabell1[[#This Row],[FP]])</f>
        <v>0.58519324986390853</v>
      </c>
      <c r="P6355">
        <f>Tabell1[[#This Row],[TP]]/(Tabell1[[#This Row],[TP]]+Tabell1[[#This Row],[FN]])</f>
        <v>0.97461468721668176</v>
      </c>
      <c r="Q6355">
        <f>2*(Tabell1[[#This Row],[Recall]] * Tabell1[[#This Row],[Precision]]) / (Tabell1[[#This Row],[Recall]] + Tabell1[[#This Row],[Precision]])</f>
        <v>0.73129251700680276</v>
      </c>
      <c r="R6355">
        <v>1075</v>
      </c>
      <c r="S6355">
        <v>239</v>
      </c>
      <c r="T6355">
        <v>762</v>
      </c>
      <c r="U6355">
        <v>28</v>
      </c>
    </row>
    <row r="6356" spans="1:21" x14ac:dyDescent="0.3">
      <c r="A6356" s="21" t="s">
        <v>31</v>
      </c>
      <c r="B6356" s="25" t="s">
        <v>22</v>
      </c>
      <c r="C6356" s="24" t="s">
        <v>38</v>
      </c>
      <c r="D6356" s="22" t="s">
        <v>27</v>
      </c>
      <c r="E6356" t="s">
        <v>28</v>
      </c>
      <c r="F6356" s="25" t="s">
        <v>30</v>
      </c>
      <c r="G6356" s="21" t="s">
        <v>29</v>
      </c>
      <c r="H6356" s="25" t="s">
        <v>26</v>
      </c>
      <c r="I6356" s="25" t="s">
        <v>25</v>
      </c>
      <c r="J6356" s="21" t="s">
        <v>29</v>
      </c>
      <c r="K6356" s="26">
        <v>1.44795393943786</v>
      </c>
      <c r="L6356" s="26">
        <v>5.9840679168701102E-2</v>
      </c>
      <c r="N6356">
        <f>(Tabell1[[#This Row],[TP]]+Tabell1[[#This Row],[TN]])/(Tabell1[[#This Row],[TP]]+Tabell1[[#This Row],[TN]]+Tabell1[[#This Row],[FP]]+Tabell1[[#This Row],[FN]])</f>
        <v>0.62452471482889738</v>
      </c>
      <c r="O6356">
        <f>Tabell1[[#This Row],[TP]]/(Tabell1[[#This Row],[TP]]+Tabell1[[#This Row],[FP]])</f>
        <v>0.58767507002801123</v>
      </c>
      <c r="P6356">
        <f>Tabell1[[#This Row],[TP]]/(Tabell1[[#This Row],[TP]]+Tabell1[[#This Row],[FN]])</f>
        <v>0.95104261106074339</v>
      </c>
      <c r="Q6356">
        <f>2*(Tabell1[[#This Row],[Recall]] * Tabell1[[#This Row],[Precision]]) / (Tabell1[[#This Row],[Recall]] + Tabell1[[#This Row],[Precision]])</f>
        <v>0.72645429362880887</v>
      </c>
      <c r="R6356">
        <v>1049</v>
      </c>
      <c r="S6356">
        <v>265</v>
      </c>
      <c r="T6356">
        <v>736</v>
      </c>
      <c r="U6356">
        <v>54</v>
      </c>
    </row>
    <row r="6357" spans="1:21" x14ac:dyDescent="0.3">
      <c r="A6357" s="21" t="s">
        <v>31</v>
      </c>
      <c r="B6357" s="25" t="s">
        <v>22</v>
      </c>
      <c r="C6357" s="24" t="s">
        <v>38</v>
      </c>
      <c r="D6357" s="22" t="s">
        <v>27</v>
      </c>
      <c r="E6357" t="s">
        <v>28</v>
      </c>
      <c r="F6357" s="25" t="s">
        <v>30</v>
      </c>
      <c r="G6357" s="21" t="s">
        <v>29</v>
      </c>
      <c r="H6357" s="25" t="s">
        <v>26</v>
      </c>
      <c r="I6357" s="21"/>
      <c r="J6357" s="25" t="s">
        <v>26</v>
      </c>
      <c r="K6357" s="26">
        <v>6.4276380538940403</v>
      </c>
      <c r="L6357" s="26">
        <v>0.20944237709045399</v>
      </c>
      <c r="N6357">
        <f>(Tabell1[[#This Row],[TP]]+Tabell1[[#This Row],[TN]])/(Tabell1[[#This Row],[TP]]+Tabell1[[#This Row],[TN]]+Tabell1[[#This Row],[FP]]+Tabell1[[#This Row],[FN]])</f>
        <v>0.62452471482889738</v>
      </c>
      <c r="O6357">
        <f>Tabell1[[#This Row],[TP]]/(Tabell1[[#This Row],[TP]]+Tabell1[[#This Row],[FP]])</f>
        <v>0.58777341559169938</v>
      </c>
      <c r="P6357">
        <f>Tabell1[[#This Row],[TP]]/(Tabell1[[#This Row],[TP]]+Tabell1[[#This Row],[FN]])</f>
        <v>0.95013599274705351</v>
      </c>
      <c r="Q6357">
        <f>2*(Tabell1[[#This Row],[Recall]] * Tabell1[[#This Row],[Precision]]) / (Tabell1[[#This Row],[Recall]] + Tabell1[[#This Row],[Precision]])</f>
        <v>0.72626472626472627</v>
      </c>
      <c r="R6357">
        <v>1048</v>
      </c>
      <c r="S6357">
        <v>266</v>
      </c>
      <c r="T6357">
        <v>735</v>
      </c>
      <c r="U6357">
        <v>55</v>
      </c>
    </row>
    <row r="6358" spans="1:21" x14ac:dyDescent="0.3">
      <c r="A6358" s="21" t="s">
        <v>31</v>
      </c>
      <c r="B6358" s="21" t="s">
        <v>32</v>
      </c>
      <c r="C6358" s="25" t="s">
        <v>36</v>
      </c>
      <c r="D6358" s="22" t="s">
        <v>27</v>
      </c>
      <c r="E6358" t="s">
        <v>28</v>
      </c>
      <c r="F6358" s="19" t="s">
        <v>21</v>
      </c>
      <c r="G6358" s="25" t="s">
        <v>26</v>
      </c>
      <c r="H6358" s="21" t="s">
        <v>29</v>
      </c>
      <c r="I6358" s="25" t="s">
        <v>25</v>
      </c>
      <c r="J6358" s="21" t="s">
        <v>29</v>
      </c>
      <c r="K6358" s="26">
        <v>1.11221671104431</v>
      </c>
      <c r="L6358" s="26">
        <v>4.5859098434448201E-2</v>
      </c>
      <c r="N6358">
        <f>(Tabell1[[#This Row],[TP]]+Tabell1[[#This Row],[TN]])/(Tabell1[[#This Row],[TP]]+Tabell1[[#This Row],[TN]]+Tabell1[[#This Row],[FP]]+Tabell1[[#This Row],[FN]])</f>
        <v>0.62452471482889738</v>
      </c>
      <c r="O6358">
        <f>Tabell1[[#This Row],[TP]]/(Tabell1[[#This Row],[TP]]+Tabell1[[#This Row],[FP]])</f>
        <v>0.59233038348082601</v>
      </c>
      <c r="P6358">
        <f>Tabell1[[#This Row],[TP]]/(Tabell1[[#This Row],[TP]]+Tabell1[[#This Row],[FN]])</f>
        <v>0.91024478694469624</v>
      </c>
      <c r="Q6358">
        <f>2*(Tabell1[[#This Row],[Recall]] * Tabell1[[#This Row],[Precision]]) / (Tabell1[[#This Row],[Recall]] + Tabell1[[#This Row],[Precision]])</f>
        <v>0.71765546819156545</v>
      </c>
      <c r="R6358">
        <v>1004</v>
      </c>
      <c r="S6358">
        <v>310</v>
      </c>
      <c r="T6358">
        <v>691</v>
      </c>
      <c r="U6358">
        <v>99</v>
      </c>
    </row>
    <row r="6359" spans="1:21" x14ac:dyDescent="0.3">
      <c r="A6359" s="21" t="s">
        <v>31</v>
      </c>
      <c r="B6359" s="21" t="s">
        <v>32</v>
      </c>
      <c r="C6359" s="24" t="s">
        <v>38</v>
      </c>
      <c r="D6359" s="22" t="s">
        <v>27</v>
      </c>
      <c r="E6359" t="s">
        <v>28</v>
      </c>
      <c r="F6359" s="25" t="s">
        <v>30</v>
      </c>
      <c r="G6359" s="25" t="s">
        <v>26</v>
      </c>
      <c r="H6359" s="25" t="s">
        <v>26</v>
      </c>
      <c r="I6359" s="25" t="s">
        <v>25</v>
      </c>
      <c r="J6359" s="21" t="s">
        <v>29</v>
      </c>
      <c r="K6359" s="26">
        <v>1.6592595577239899</v>
      </c>
      <c r="L6359" s="26">
        <v>6.24942779541015E-2</v>
      </c>
      <c r="N6359">
        <f>(Tabell1[[#This Row],[TP]]+Tabell1[[#This Row],[TN]])/(Tabell1[[#This Row],[TP]]+Tabell1[[#This Row],[TN]]+Tabell1[[#This Row],[FP]]+Tabell1[[#This Row],[FN]])</f>
        <v>0.62404942965779464</v>
      </c>
      <c r="O6359">
        <f>Tabell1[[#This Row],[TP]]/(Tabell1[[#This Row],[TP]]+Tabell1[[#This Row],[FP]])</f>
        <v>0.58441558441558439</v>
      </c>
      <c r="P6359">
        <f>Tabell1[[#This Row],[TP]]/(Tabell1[[#This Row],[TP]]+Tabell1[[#This Row],[FN]])</f>
        <v>0.97914777878513148</v>
      </c>
      <c r="Q6359">
        <f>2*(Tabell1[[#This Row],[Recall]] * Tabell1[[#This Row],[Precision]]) / (Tabell1[[#This Row],[Recall]] + Tabell1[[#This Row],[Precision]])</f>
        <v>0.73195526940020328</v>
      </c>
      <c r="R6359">
        <v>1080</v>
      </c>
      <c r="S6359">
        <v>233</v>
      </c>
      <c r="T6359">
        <v>768</v>
      </c>
      <c r="U6359">
        <v>23</v>
      </c>
    </row>
    <row r="6360" spans="1:21" x14ac:dyDescent="0.3">
      <c r="A6360" s="21" t="s">
        <v>31</v>
      </c>
      <c r="B6360" s="21" t="s">
        <v>32</v>
      </c>
      <c r="C6360" s="24" t="s">
        <v>38</v>
      </c>
      <c r="D6360" s="22" t="s">
        <v>27</v>
      </c>
      <c r="E6360" t="s">
        <v>28</v>
      </c>
      <c r="F6360" s="25" t="s">
        <v>30</v>
      </c>
      <c r="G6360" s="21" t="s">
        <v>29</v>
      </c>
      <c r="H6360" s="21" t="s">
        <v>29</v>
      </c>
      <c r="I6360" s="25" t="s">
        <v>25</v>
      </c>
      <c r="J6360" s="25" t="s">
        <v>26</v>
      </c>
      <c r="K6360" s="26">
        <v>6.4626815319061199</v>
      </c>
      <c r="L6360" s="26">
        <v>0.21949720382690399</v>
      </c>
      <c r="N6360">
        <f>(Tabell1[[#This Row],[TP]]+Tabell1[[#This Row],[TN]])/(Tabell1[[#This Row],[TP]]+Tabell1[[#This Row],[TN]]+Tabell1[[#This Row],[FP]]+Tabell1[[#This Row],[FN]])</f>
        <v>0.62404942965779464</v>
      </c>
      <c r="O6360">
        <f>Tabell1[[#This Row],[TP]]/(Tabell1[[#This Row],[TP]]+Tabell1[[#This Row],[FP]])</f>
        <v>0.58478260869565213</v>
      </c>
      <c r="P6360">
        <f>Tabell1[[#This Row],[TP]]/(Tabell1[[#This Row],[TP]]+Tabell1[[#This Row],[FN]])</f>
        <v>0.97552130553037175</v>
      </c>
      <c r="Q6360">
        <f>2*(Tabell1[[#This Row],[Recall]] * Tabell1[[#This Row],[Precision]]) / (Tabell1[[#This Row],[Recall]] + Tabell1[[#This Row],[Precision]])</f>
        <v>0.73122663948352018</v>
      </c>
      <c r="R6360">
        <v>1076</v>
      </c>
      <c r="S6360">
        <v>237</v>
      </c>
      <c r="T6360">
        <v>764</v>
      </c>
      <c r="U6360">
        <v>27</v>
      </c>
    </row>
    <row r="6361" spans="1:21" x14ac:dyDescent="0.3">
      <c r="A6361" s="25" t="s">
        <v>20</v>
      </c>
      <c r="B6361" s="21" t="s">
        <v>32</v>
      </c>
      <c r="C6361" s="25" t="s">
        <v>36</v>
      </c>
      <c r="D6361" s="22" t="s">
        <v>27</v>
      </c>
      <c r="E6361" t="s">
        <v>28</v>
      </c>
      <c r="F6361" s="19" t="s">
        <v>21</v>
      </c>
      <c r="G6361" s="25" t="s">
        <v>26</v>
      </c>
      <c r="H6361" s="25" t="s">
        <v>26</v>
      </c>
      <c r="I6361" s="21"/>
      <c r="J6361" s="21" t="s">
        <v>29</v>
      </c>
      <c r="K6361" s="26">
        <v>1.8651776313781701</v>
      </c>
      <c r="L6361" s="26">
        <v>0.51538944244384699</v>
      </c>
      <c r="N6361">
        <f>(Tabell1[[#This Row],[TP]]+Tabell1[[#This Row],[TN]])/(Tabell1[[#This Row],[TP]]+Tabell1[[#This Row],[TN]]+Tabell1[[#This Row],[FP]]+Tabell1[[#This Row],[FN]])</f>
        <v>0.62404942965779464</v>
      </c>
      <c r="O6361">
        <f>Tabell1[[#This Row],[TP]]/(Tabell1[[#This Row],[TP]]+Tabell1[[#This Row],[FP]])</f>
        <v>0.58783783783783783</v>
      </c>
      <c r="P6361">
        <f>Tabell1[[#This Row],[TP]]/(Tabell1[[#This Row],[TP]]+Tabell1[[#This Row],[FN]])</f>
        <v>0.94650951949229378</v>
      </c>
      <c r="Q6361">
        <f>2*(Tabell1[[#This Row],[Recall]] * Tabell1[[#This Row],[Precision]]) / (Tabell1[[#This Row],[Recall]] + Tabell1[[#This Row],[Precision]])</f>
        <v>0.72525182354984363</v>
      </c>
      <c r="R6361">
        <v>1044</v>
      </c>
      <c r="S6361">
        <v>269</v>
      </c>
      <c r="T6361">
        <v>732</v>
      </c>
      <c r="U6361">
        <v>59</v>
      </c>
    </row>
    <row r="6362" spans="1:21" x14ac:dyDescent="0.3">
      <c r="A6362" s="25" t="s">
        <v>20</v>
      </c>
      <c r="B6362" s="21" t="s">
        <v>32</v>
      </c>
      <c r="C6362" s="25" t="s">
        <v>36</v>
      </c>
      <c r="D6362" s="22" t="s">
        <v>27</v>
      </c>
      <c r="E6362" t="s">
        <v>28</v>
      </c>
      <c r="F6362" s="19" t="s">
        <v>21</v>
      </c>
      <c r="G6362" s="21" t="s">
        <v>29</v>
      </c>
      <c r="H6362" s="25" t="s">
        <v>26</v>
      </c>
      <c r="I6362" s="21"/>
      <c r="J6362" s="21" t="s">
        <v>29</v>
      </c>
      <c r="K6362" s="26">
        <v>1.8642485141754099</v>
      </c>
      <c r="L6362" s="26">
        <v>0.51763057708740201</v>
      </c>
      <c r="N6362">
        <f>(Tabell1[[#This Row],[TP]]+Tabell1[[#This Row],[TN]])/(Tabell1[[#This Row],[TP]]+Tabell1[[#This Row],[TN]]+Tabell1[[#This Row],[FP]]+Tabell1[[#This Row],[FN]])</f>
        <v>0.62404942965779464</v>
      </c>
      <c r="O6362">
        <f>Tabell1[[#This Row],[TP]]/(Tabell1[[#This Row],[TP]]+Tabell1[[#This Row],[FP]])</f>
        <v>0.58783783783783783</v>
      </c>
      <c r="P6362">
        <f>Tabell1[[#This Row],[TP]]/(Tabell1[[#This Row],[TP]]+Tabell1[[#This Row],[FN]])</f>
        <v>0.94650951949229378</v>
      </c>
      <c r="Q6362">
        <f>2*(Tabell1[[#This Row],[Recall]] * Tabell1[[#This Row],[Precision]]) / (Tabell1[[#This Row],[Recall]] + Tabell1[[#This Row],[Precision]])</f>
        <v>0.72525182354984363</v>
      </c>
      <c r="R6362">
        <v>1044</v>
      </c>
      <c r="S6362">
        <v>269</v>
      </c>
      <c r="T6362">
        <v>732</v>
      </c>
      <c r="U6362">
        <v>59</v>
      </c>
    </row>
    <row r="6363" spans="1:21" x14ac:dyDescent="0.3">
      <c r="A6363" s="21" t="s">
        <v>31</v>
      </c>
      <c r="B6363" s="25" t="s">
        <v>22</v>
      </c>
      <c r="C6363" s="24" t="s">
        <v>38</v>
      </c>
      <c r="D6363" s="22" t="s">
        <v>27</v>
      </c>
      <c r="E6363" t="s">
        <v>28</v>
      </c>
      <c r="F6363" s="25" t="s">
        <v>30</v>
      </c>
      <c r="G6363" s="21" t="s">
        <v>29</v>
      </c>
      <c r="H6363" s="21" t="s">
        <v>29</v>
      </c>
      <c r="I6363" s="21"/>
      <c r="J6363" s="21" t="s">
        <v>29</v>
      </c>
      <c r="K6363" s="26">
        <v>1.5319855213165201</v>
      </c>
      <c r="L6363" s="26">
        <v>5.9151649475097601E-2</v>
      </c>
      <c r="N6363">
        <f>(Tabell1[[#This Row],[TP]]+Tabell1[[#This Row],[TN]])/(Tabell1[[#This Row],[TP]]+Tabell1[[#This Row],[TN]]+Tabell1[[#This Row],[FP]]+Tabell1[[#This Row],[FN]])</f>
        <v>0.62404942965779464</v>
      </c>
      <c r="O6363">
        <f>Tabell1[[#This Row],[TP]]/(Tabell1[[#This Row],[TP]]+Tabell1[[#This Row],[FP]])</f>
        <v>0.58823529411764708</v>
      </c>
      <c r="P6363">
        <f>Tabell1[[#This Row],[TP]]/(Tabell1[[#This Row],[TP]]+Tabell1[[#This Row],[FN]])</f>
        <v>0.94288304623753405</v>
      </c>
      <c r="Q6363">
        <f>2*(Tabell1[[#This Row],[Recall]] * Tabell1[[#This Row],[Precision]]) / (Tabell1[[#This Row],[Recall]] + Tabell1[[#This Row],[Precision]])</f>
        <v>0.72448624172762099</v>
      </c>
      <c r="R6363">
        <v>1040</v>
      </c>
      <c r="S6363">
        <v>273</v>
      </c>
      <c r="T6363">
        <v>728</v>
      </c>
      <c r="U6363">
        <v>63</v>
      </c>
    </row>
    <row r="6364" spans="1:21" x14ac:dyDescent="0.3">
      <c r="A6364" s="25" t="s">
        <v>20</v>
      </c>
      <c r="B6364" s="23" t="s">
        <v>33</v>
      </c>
      <c r="C6364" s="24" t="s">
        <v>38</v>
      </c>
      <c r="D6364" s="22" t="s">
        <v>27</v>
      </c>
      <c r="E6364" t="s">
        <v>28</v>
      </c>
      <c r="F6364" s="19" t="s">
        <v>21</v>
      </c>
      <c r="G6364" s="25" t="s">
        <v>26</v>
      </c>
      <c r="H6364" s="21" t="s">
        <v>29</v>
      </c>
      <c r="I6364" s="21"/>
      <c r="J6364" s="21" t="s">
        <v>29</v>
      </c>
      <c r="K6364" s="26">
        <v>2.5937349796295099</v>
      </c>
      <c r="L6364" s="26">
        <v>0.64527869224548295</v>
      </c>
      <c r="N6364">
        <f>(Tabell1[[#This Row],[TP]]+Tabell1[[#This Row],[TN]])/(Tabell1[[#This Row],[TP]]+Tabell1[[#This Row],[TN]]+Tabell1[[#This Row],[FP]]+Tabell1[[#This Row],[FN]])</f>
        <v>0.62404942965779464</v>
      </c>
      <c r="O6364">
        <f>Tabell1[[#This Row],[TP]]/(Tabell1[[#This Row],[TP]]+Tabell1[[#This Row],[FP]])</f>
        <v>0.59512195121951217</v>
      </c>
      <c r="P6364">
        <f>Tabell1[[#This Row],[TP]]/(Tabell1[[#This Row],[TP]]+Tabell1[[#This Row],[FN]])</f>
        <v>0.88485947416137811</v>
      </c>
      <c r="Q6364">
        <f>2*(Tabell1[[#This Row],[Recall]] * Tabell1[[#This Row],[Precision]]) / (Tabell1[[#This Row],[Recall]] + Tabell1[[#This Row],[Precision]])</f>
        <v>0.7116296026248633</v>
      </c>
      <c r="R6364">
        <v>976</v>
      </c>
      <c r="S6364">
        <v>337</v>
      </c>
      <c r="T6364">
        <v>664</v>
      </c>
      <c r="U6364">
        <v>127</v>
      </c>
    </row>
    <row r="6365" spans="1:21" x14ac:dyDescent="0.3">
      <c r="A6365" s="21" t="s">
        <v>31</v>
      </c>
      <c r="B6365" s="25" t="s">
        <v>22</v>
      </c>
      <c r="C6365" s="23" t="s">
        <v>40</v>
      </c>
      <c r="D6365" s="22" t="s">
        <v>27</v>
      </c>
      <c r="E6365" t="s">
        <v>28</v>
      </c>
      <c r="F6365" s="19" t="s">
        <v>21</v>
      </c>
      <c r="G6365" s="25" t="s">
        <v>26</v>
      </c>
      <c r="H6365" s="21" t="s">
        <v>29</v>
      </c>
      <c r="I6365" s="25" t="s">
        <v>25</v>
      </c>
      <c r="J6365" s="21" t="s">
        <v>29</v>
      </c>
      <c r="K6365" s="26">
        <v>1.72599148750305</v>
      </c>
      <c r="L6365" s="26">
        <v>0.110754966735839</v>
      </c>
      <c r="N6365">
        <f>(Tabell1[[#This Row],[TP]]+Tabell1[[#This Row],[TN]])/(Tabell1[[#This Row],[TP]]+Tabell1[[#This Row],[TN]]+Tabell1[[#This Row],[FP]]+Tabell1[[#This Row],[FN]])</f>
        <v>0.62404942965779464</v>
      </c>
      <c r="O6365">
        <f>Tabell1[[#This Row],[TP]]/(Tabell1[[#This Row],[TP]]+Tabell1[[#This Row],[FP]])</f>
        <v>0.60939691444600286</v>
      </c>
      <c r="P6365">
        <f>Tabell1[[#This Row],[TP]]/(Tabell1[[#This Row],[TP]]+Tabell1[[#This Row],[FN]])</f>
        <v>0.78785131459655489</v>
      </c>
      <c r="Q6365">
        <f>2*(Tabell1[[#This Row],[Recall]] * Tabell1[[#This Row],[Precision]]) / (Tabell1[[#This Row],[Recall]] + Tabell1[[#This Row],[Precision]])</f>
        <v>0.68722815342032428</v>
      </c>
      <c r="R6365">
        <v>869</v>
      </c>
      <c r="S6365">
        <v>444</v>
      </c>
      <c r="T6365">
        <v>557</v>
      </c>
      <c r="U6365">
        <v>234</v>
      </c>
    </row>
    <row r="6366" spans="1:21" x14ac:dyDescent="0.3">
      <c r="A6366" s="21" t="s">
        <v>31</v>
      </c>
      <c r="B6366" s="21" t="s">
        <v>32</v>
      </c>
      <c r="C6366" s="24" t="s">
        <v>38</v>
      </c>
      <c r="D6366" s="22" t="s">
        <v>27</v>
      </c>
      <c r="E6366" t="s">
        <v>28</v>
      </c>
      <c r="F6366" s="25" t="s">
        <v>30</v>
      </c>
      <c r="G6366" s="25" t="s">
        <v>26</v>
      </c>
      <c r="H6366" s="21" t="s">
        <v>29</v>
      </c>
      <c r="I6366" s="25" t="s">
        <v>25</v>
      </c>
      <c r="J6366" s="21" t="s">
        <v>29</v>
      </c>
      <c r="K6366" s="26">
        <v>1.53214979171752</v>
      </c>
      <c r="L6366" s="26">
        <v>6.2894582748413003E-2</v>
      </c>
      <c r="N6366">
        <f>(Tabell1[[#This Row],[TP]]+Tabell1[[#This Row],[TN]])/(Tabell1[[#This Row],[TP]]+Tabell1[[#This Row],[TN]]+Tabell1[[#This Row],[FP]]+Tabell1[[#This Row],[FN]])</f>
        <v>0.62357414448669202</v>
      </c>
      <c r="O6366">
        <f>Tabell1[[#This Row],[TP]]/(Tabell1[[#This Row],[TP]]+Tabell1[[#This Row],[FP]])</f>
        <v>0.58464888405008164</v>
      </c>
      <c r="P6366">
        <f>Tabell1[[#This Row],[TP]]/(Tabell1[[#This Row],[TP]]+Tabell1[[#This Row],[FN]])</f>
        <v>0.97370806890299189</v>
      </c>
      <c r="Q6366">
        <f>2*(Tabell1[[#This Row],[Recall]] * Tabell1[[#This Row],[Precision]]) / (Tabell1[[#This Row],[Recall]] + Tabell1[[#This Row],[Precision]])</f>
        <v>0.73061224489795917</v>
      </c>
      <c r="R6366">
        <v>1074</v>
      </c>
      <c r="S6366">
        <v>238</v>
      </c>
      <c r="T6366">
        <v>763</v>
      </c>
      <c r="U6366">
        <v>29</v>
      </c>
    </row>
    <row r="6367" spans="1:21" x14ac:dyDescent="0.3">
      <c r="A6367" s="21" t="s">
        <v>31</v>
      </c>
      <c r="B6367" s="25" t="s">
        <v>22</v>
      </c>
      <c r="C6367" s="24" t="s">
        <v>38</v>
      </c>
      <c r="D6367" s="22" t="s">
        <v>27</v>
      </c>
      <c r="E6367" t="s">
        <v>28</v>
      </c>
      <c r="F6367" s="25" t="s">
        <v>30</v>
      </c>
      <c r="G6367" s="25" t="s">
        <v>26</v>
      </c>
      <c r="H6367" s="25" t="s">
        <v>26</v>
      </c>
      <c r="I6367" s="21"/>
      <c r="J6367" s="25" t="s">
        <v>26</v>
      </c>
      <c r="K6367" s="26">
        <v>6.4117791652679399</v>
      </c>
      <c r="L6367" s="26">
        <v>0.19049239158630299</v>
      </c>
      <c r="N6367">
        <f>(Tabell1[[#This Row],[TP]]+Tabell1[[#This Row],[TN]])/(Tabell1[[#This Row],[TP]]+Tabell1[[#This Row],[TN]]+Tabell1[[#This Row],[FP]]+Tabell1[[#This Row],[FN]])</f>
        <v>0.62357414448669202</v>
      </c>
      <c r="O6367">
        <f>Tabell1[[#This Row],[TP]]/(Tabell1[[#This Row],[TP]]+Tabell1[[#This Row],[FP]])</f>
        <v>0.58770445572476027</v>
      </c>
      <c r="P6367">
        <f>Tabell1[[#This Row],[TP]]/(Tabell1[[#This Row],[TP]]+Tabell1[[#This Row],[FN]])</f>
        <v>0.94469628286491392</v>
      </c>
      <c r="Q6367">
        <f>2*(Tabell1[[#This Row],[Recall]] * Tabell1[[#This Row],[Precision]]) / (Tabell1[[#This Row],[Recall]] + Tabell1[[#This Row],[Precision]])</f>
        <v>0.72461752433936011</v>
      </c>
      <c r="R6367">
        <v>1042</v>
      </c>
      <c r="S6367">
        <v>270</v>
      </c>
      <c r="T6367">
        <v>731</v>
      </c>
      <c r="U6367">
        <v>61</v>
      </c>
    </row>
    <row r="6368" spans="1:21" x14ac:dyDescent="0.3">
      <c r="A6368" s="25" t="s">
        <v>20</v>
      </c>
      <c r="B6368" s="23" t="s">
        <v>33</v>
      </c>
      <c r="C6368" s="24" t="s">
        <v>38</v>
      </c>
      <c r="D6368" s="22" t="s">
        <v>27</v>
      </c>
      <c r="E6368" t="s">
        <v>28</v>
      </c>
      <c r="F6368" s="25" t="s">
        <v>30</v>
      </c>
      <c r="G6368" s="21" t="s">
        <v>29</v>
      </c>
      <c r="H6368" s="21" t="s">
        <v>29</v>
      </c>
      <c r="I6368" s="21"/>
      <c r="J6368" s="25" t="s">
        <v>26</v>
      </c>
      <c r="K6368" s="26">
        <v>5.0629012584686199</v>
      </c>
      <c r="L6368" s="26">
        <v>1.1635172367095901</v>
      </c>
      <c r="N6368">
        <f>(Tabell1[[#This Row],[TP]]+Tabell1[[#This Row],[TN]])/(Tabell1[[#This Row],[TP]]+Tabell1[[#This Row],[TN]]+Tabell1[[#This Row],[FP]]+Tabell1[[#This Row],[FN]])</f>
        <v>0.62357414448669202</v>
      </c>
      <c r="O6368">
        <f>Tabell1[[#This Row],[TP]]/(Tabell1[[#This Row],[TP]]+Tabell1[[#This Row],[FP]])</f>
        <v>0.59305804907241177</v>
      </c>
      <c r="P6368">
        <f>Tabell1[[#This Row],[TP]]/(Tabell1[[#This Row],[TP]]+Tabell1[[#This Row],[FN]])</f>
        <v>0.89845874886672705</v>
      </c>
      <c r="Q6368">
        <f>2*(Tabell1[[#This Row],[Recall]] * Tabell1[[#This Row],[Precision]]) / (Tabell1[[#This Row],[Recall]] + Tabell1[[#This Row],[Precision]])</f>
        <v>0.71449170872386436</v>
      </c>
      <c r="R6368">
        <v>991</v>
      </c>
      <c r="S6368">
        <v>321</v>
      </c>
      <c r="T6368">
        <v>680</v>
      </c>
      <c r="U6368">
        <v>112</v>
      </c>
    </row>
    <row r="6369" spans="1:21" x14ac:dyDescent="0.3">
      <c r="A6369" s="25" t="s">
        <v>20</v>
      </c>
      <c r="B6369" s="25" t="s">
        <v>22</v>
      </c>
      <c r="C6369" s="25" t="s">
        <v>36</v>
      </c>
      <c r="D6369" s="22" t="s">
        <v>27</v>
      </c>
      <c r="E6369" t="s">
        <v>28</v>
      </c>
      <c r="F6369" s="19" t="s">
        <v>21</v>
      </c>
      <c r="G6369" s="25" t="s">
        <v>26</v>
      </c>
      <c r="H6369" s="25" t="s">
        <v>26</v>
      </c>
      <c r="I6369" s="25" t="s">
        <v>25</v>
      </c>
      <c r="J6369" s="25" t="s">
        <v>26</v>
      </c>
      <c r="K6369" s="26">
        <v>2.02413606643676</v>
      </c>
      <c r="L6369" s="26">
        <v>0.36074423789978</v>
      </c>
      <c r="N6369">
        <f>(Tabell1[[#This Row],[TP]]+Tabell1[[#This Row],[TN]])/(Tabell1[[#This Row],[TP]]+Tabell1[[#This Row],[TN]]+Tabell1[[#This Row],[FP]]+Tabell1[[#This Row],[FN]])</f>
        <v>0.62309885931558939</v>
      </c>
      <c r="O6369">
        <f>Tabell1[[#This Row],[TP]]/(Tabell1[[#This Row],[TP]]+Tabell1[[#This Row],[FP]])</f>
        <v>0.59204275534441808</v>
      </c>
      <c r="P6369">
        <f>Tabell1[[#This Row],[TP]]/(Tabell1[[#This Row],[TP]]+Tabell1[[#This Row],[FN]])</f>
        <v>0.90389845874886676</v>
      </c>
      <c r="Q6369">
        <f>2*(Tabell1[[#This Row],[Recall]] * Tabell1[[#This Row],[Precision]]) / (Tabell1[[#This Row],[Recall]] + Tabell1[[#This Row],[Precision]])</f>
        <v>0.71546465733763909</v>
      </c>
      <c r="R6369">
        <v>997</v>
      </c>
      <c r="S6369">
        <v>314</v>
      </c>
      <c r="T6369">
        <v>687</v>
      </c>
      <c r="U6369">
        <v>106</v>
      </c>
    </row>
    <row r="6370" spans="1:21" x14ac:dyDescent="0.3">
      <c r="A6370" s="25" t="s">
        <v>20</v>
      </c>
      <c r="B6370" s="23" t="s">
        <v>33</v>
      </c>
      <c r="C6370" s="24" t="s">
        <v>38</v>
      </c>
      <c r="D6370" s="22" t="s">
        <v>27</v>
      </c>
      <c r="E6370" t="s">
        <v>28</v>
      </c>
      <c r="F6370" s="25" t="s">
        <v>30</v>
      </c>
      <c r="G6370" s="25" t="s">
        <v>26</v>
      </c>
      <c r="H6370" s="21" t="s">
        <v>29</v>
      </c>
      <c r="I6370" s="21"/>
      <c r="J6370" s="25" t="s">
        <v>26</v>
      </c>
      <c r="K6370" s="26">
        <v>5.0730412006378103</v>
      </c>
      <c r="L6370" s="26">
        <v>1.1638593673705999</v>
      </c>
      <c r="N6370">
        <f>(Tabell1[[#This Row],[TP]]+Tabell1[[#This Row],[TN]])/(Tabell1[[#This Row],[TP]]+Tabell1[[#This Row],[TN]]+Tabell1[[#This Row],[FP]]+Tabell1[[#This Row],[FN]])</f>
        <v>0.62309885931558939</v>
      </c>
      <c r="O6370">
        <f>Tabell1[[#This Row],[TP]]/(Tabell1[[#This Row],[TP]]+Tabell1[[#This Row],[FP]])</f>
        <v>0.59292565947242204</v>
      </c>
      <c r="P6370">
        <f>Tabell1[[#This Row],[TP]]/(Tabell1[[#This Row],[TP]]+Tabell1[[#This Row],[FN]])</f>
        <v>0.89664551223934719</v>
      </c>
      <c r="Q6370">
        <f>2*(Tabell1[[#This Row],[Recall]] * Tabell1[[#This Row],[Precision]]) / (Tabell1[[#This Row],[Recall]] + Tabell1[[#This Row],[Precision]])</f>
        <v>0.71382172500902197</v>
      </c>
      <c r="R6370">
        <v>989</v>
      </c>
      <c r="S6370">
        <v>322</v>
      </c>
      <c r="T6370">
        <v>679</v>
      </c>
      <c r="U6370">
        <v>114</v>
      </c>
    </row>
    <row r="6371" spans="1:21" x14ac:dyDescent="0.3">
      <c r="A6371" s="21" t="s">
        <v>31</v>
      </c>
      <c r="B6371" s="23" t="s">
        <v>33</v>
      </c>
      <c r="C6371" s="23" t="s">
        <v>40</v>
      </c>
      <c r="D6371" s="22" t="s">
        <v>27</v>
      </c>
      <c r="E6371" t="s">
        <v>28</v>
      </c>
      <c r="F6371" s="19" t="s">
        <v>21</v>
      </c>
      <c r="G6371" s="21" t="s">
        <v>29</v>
      </c>
      <c r="H6371" s="21" t="s">
        <v>29</v>
      </c>
      <c r="I6371" s="21"/>
      <c r="J6371" s="21" t="s">
        <v>29</v>
      </c>
      <c r="K6371" s="26">
        <v>51.640045881271298</v>
      </c>
      <c r="L6371" s="26">
        <v>0.27192902565002403</v>
      </c>
      <c r="N6371">
        <f>(Tabell1[[#This Row],[TP]]+Tabell1[[#This Row],[TN]])/(Tabell1[[#This Row],[TP]]+Tabell1[[#This Row],[TN]]+Tabell1[[#This Row],[FP]]+Tabell1[[#This Row],[FN]])</f>
        <v>0.62309885931558939</v>
      </c>
      <c r="O6371">
        <f>Tabell1[[#This Row],[TP]]/(Tabell1[[#This Row],[TP]]+Tabell1[[#This Row],[FP]])</f>
        <v>0.59485924112607103</v>
      </c>
      <c r="P6371">
        <f>Tabell1[[#This Row],[TP]]/(Tabell1[[#This Row],[TP]]+Tabell1[[#This Row],[FN]])</f>
        <v>0.88123300090661827</v>
      </c>
      <c r="Q6371">
        <f>2*(Tabell1[[#This Row],[Recall]] * Tabell1[[#This Row],[Precision]]) / (Tabell1[[#This Row],[Recall]] + Tabell1[[#This Row],[Precision]])</f>
        <v>0.71026671538180497</v>
      </c>
      <c r="R6371">
        <v>972</v>
      </c>
      <c r="S6371">
        <v>339</v>
      </c>
      <c r="T6371">
        <v>662</v>
      </c>
      <c r="U6371">
        <v>131</v>
      </c>
    </row>
    <row r="6372" spans="1:21" x14ac:dyDescent="0.3">
      <c r="A6372" s="23" t="s">
        <v>48</v>
      </c>
      <c r="B6372" s="25" t="s">
        <v>22</v>
      </c>
      <c r="C6372" s="24" t="s">
        <v>38</v>
      </c>
      <c r="D6372" s="22" t="s">
        <v>27</v>
      </c>
      <c r="E6372" t="s">
        <v>28</v>
      </c>
      <c r="F6372" s="25" t="s">
        <v>30</v>
      </c>
      <c r="G6372" s="25" t="s">
        <v>26</v>
      </c>
      <c r="H6372" s="21" t="s">
        <v>29</v>
      </c>
      <c r="I6372" s="25" t="s">
        <v>25</v>
      </c>
      <c r="J6372" s="25" t="s">
        <v>26</v>
      </c>
      <c r="K6372" s="26">
        <v>0.27626371383666898</v>
      </c>
      <c r="L6372" s="26">
        <v>2.3936033248901301E-2</v>
      </c>
      <c r="N6372">
        <f>(Tabell1[[#This Row],[TP]]+Tabell1[[#This Row],[TN]])/(Tabell1[[#This Row],[TP]]+Tabell1[[#This Row],[TN]]+Tabell1[[#This Row],[FP]]+Tabell1[[#This Row],[FN]])</f>
        <v>0.62262357414448666</v>
      </c>
      <c r="O6372">
        <f>Tabell1[[#This Row],[TP]]/(Tabell1[[#This Row],[TP]]+Tabell1[[#This Row],[FP]])</f>
        <v>0.58383071079761262</v>
      </c>
      <c r="P6372">
        <f>Tabell1[[#This Row],[TP]]/(Tabell1[[#This Row],[TP]]+Tabell1[[#This Row],[FN]])</f>
        <v>0.97552130553037175</v>
      </c>
      <c r="Q6372">
        <f>2*(Tabell1[[#This Row],[Recall]] * Tabell1[[#This Row],[Precision]]) / (Tabell1[[#This Row],[Recall]] + Tabell1[[#This Row],[Precision]])</f>
        <v>0.73048200950441278</v>
      </c>
      <c r="R6372">
        <v>1076</v>
      </c>
      <c r="S6372">
        <v>234</v>
      </c>
      <c r="T6372">
        <v>767</v>
      </c>
      <c r="U6372">
        <v>27</v>
      </c>
    </row>
    <row r="6373" spans="1:21" x14ac:dyDescent="0.3">
      <c r="A6373" s="23" t="s">
        <v>48</v>
      </c>
      <c r="B6373" s="25" t="s">
        <v>22</v>
      </c>
      <c r="C6373" s="24" t="s">
        <v>38</v>
      </c>
      <c r="D6373" s="22" t="s">
        <v>27</v>
      </c>
      <c r="E6373" t="s">
        <v>28</v>
      </c>
      <c r="F6373" s="25" t="s">
        <v>30</v>
      </c>
      <c r="G6373" s="21" t="s">
        <v>29</v>
      </c>
      <c r="H6373" s="21" t="s">
        <v>29</v>
      </c>
      <c r="I6373" s="25" t="s">
        <v>25</v>
      </c>
      <c r="J6373" s="25" t="s">
        <v>26</v>
      </c>
      <c r="K6373" s="26">
        <v>0.26432704925537098</v>
      </c>
      <c r="L6373" s="26">
        <v>2.2944688796997001E-2</v>
      </c>
      <c r="N6373">
        <f>(Tabell1[[#This Row],[TP]]+Tabell1[[#This Row],[TN]])/(Tabell1[[#This Row],[TP]]+Tabell1[[#This Row],[TN]]+Tabell1[[#This Row],[FP]]+Tabell1[[#This Row],[FN]])</f>
        <v>0.62262357414448666</v>
      </c>
      <c r="O6373">
        <f>Tabell1[[#This Row],[TP]]/(Tabell1[[#This Row],[TP]]+Tabell1[[#This Row],[FP]])</f>
        <v>0.58383071079761262</v>
      </c>
      <c r="P6373">
        <f>Tabell1[[#This Row],[TP]]/(Tabell1[[#This Row],[TP]]+Tabell1[[#This Row],[FN]])</f>
        <v>0.97552130553037175</v>
      </c>
      <c r="Q6373">
        <f>2*(Tabell1[[#This Row],[Recall]] * Tabell1[[#This Row],[Precision]]) / (Tabell1[[#This Row],[Recall]] + Tabell1[[#This Row],[Precision]])</f>
        <v>0.73048200950441278</v>
      </c>
      <c r="R6373">
        <v>1076</v>
      </c>
      <c r="S6373">
        <v>234</v>
      </c>
      <c r="T6373">
        <v>767</v>
      </c>
      <c r="U6373">
        <v>27</v>
      </c>
    </row>
    <row r="6374" spans="1:21" x14ac:dyDescent="0.3">
      <c r="A6374" s="23" t="s">
        <v>48</v>
      </c>
      <c r="B6374" s="21" t="s">
        <v>32</v>
      </c>
      <c r="C6374" s="21" t="s">
        <v>34</v>
      </c>
      <c r="D6374" s="22" t="s">
        <v>27</v>
      </c>
      <c r="E6374" t="s">
        <v>28</v>
      </c>
      <c r="F6374" s="19" t="s">
        <v>21</v>
      </c>
      <c r="G6374" s="25" t="s">
        <v>26</v>
      </c>
      <c r="H6374" s="25" t="s">
        <v>26</v>
      </c>
      <c r="I6374" s="21"/>
      <c r="J6374" s="21" t="s">
        <v>29</v>
      </c>
      <c r="K6374" s="26">
        <v>0.13862919807433999</v>
      </c>
      <c r="L6374" s="26">
        <v>1.3962507247924799E-2</v>
      </c>
      <c r="N6374">
        <f>(Tabell1[[#This Row],[TP]]+Tabell1[[#This Row],[TN]])/(Tabell1[[#This Row],[TP]]+Tabell1[[#This Row],[TN]]+Tabell1[[#This Row],[FP]]+Tabell1[[#This Row],[FN]])</f>
        <v>0.62262357414448666</v>
      </c>
      <c r="O6374">
        <f>Tabell1[[#This Row],[TP]]/(Tabell1[[#This Row],[TP]]+Tabell1[[#This Row],[FP]])</f>
        <v>0.5895652173913043</v>
      </c>
      <c r="P6374">
        <f>Tabell1[[#This Row],[TP]]/(Tabell1[[#This Row],[TP]]+Tabell1[[#This Row],[FN]])</f>
        <v>0.92203082502266542</v>
      </c>
      <c r="Q6374">
        <f>2*(Tabell1[[#This Row],[Recall]] * Tabell1[[#This Row],[Precision]]) / (Tabell1[[#This Row],[Recall]] + Tabell1[[#This Row],[Precision]])</f>
        <v>0.71923620933521926</v>
      </c>
      <c r="R6374">
        <v>1017</v>
      </c>
      <c r="S6374">
        <v>293</v>
      </c>
      <c r="T6374">
        <v>708</v>
      </c>
      <c r="U6374">
        <v>86</v>
      </c>
    </row>
    <row r="6375" spans="1:21" x14ac:dyDescent="0.3">
      <c r="A6375" s="23" t="s">
        <v>48</v>
      </c>
      <c r="B6375" s="21" t="s">
        <v>32</v>
      </c>
      <c r="C6375" s="21" t="s">
        <v>34</v>
      </c>
      <c r="D6375" s="22" t="s">
        <v>27</v>
      </c>
      <c r="E6375" t="s">
        <v>28</v>
      </c>
      <c r="F6375" s="19" t="s">
        <v>21</v>
      </c>
      <c r="G6375" s="25" t="s">
        <v>26</v>
      </c>
      <c r="H6375" s="25" t="s">
        <v>26</v>
      </c>
      <c r="I6375" s="21"/>
      <c r="J6375" s="25" t="s">
        <v>26</v>
      </c>
      <c r="K6375" s="26">
        <v>0.13065075874328599</v>
      </c>
      <c r="L6375" s="26">
        <v>1.79517269134521E-2</v>
      </c>
      <c r="N6375">
        <f>(Tabell1[[#This Row],[TP]]+Tabell1[[#This Row],[TN]])/(Tabell1[[#This Row],[TP]]+Tabell1[[#This Row],[TN]]+Tabell1[[#This Row],[FP]]+Tabell1[[#This Row],[FN]])</f>
        <v>0.62262357414448666</v>
      </c>
      <c r="O6375">
        <f>Tabell1[[#This Row],[TP]]/(Tabell1[[#This Row],[TP]]+Tabell1[[#This Row],[FP]])</f>
        <v>0.5895652173913043</v>
      </c>
      <c r="P6375">
        <f>Tabell1[[#This Row],[TP]]/(Tabell1[[#This Row],[TP]]+Tabell1[[#This Row],[FN]])</f>
        <v>0.92203082502266542</v>
      </c>
      <c r="Q6375">
        <f>2*(Tabell1[[#This Row],[Recall]] * Tabell1[[#This Row],[Precision]]) / (Tabell1[[#This Row],[Recall]] + Tabell1[[#This Row],[Precision]])</f>
        <v>0.71923620933521926</v>
      </c>
      <c r="R6375">
        <v>1017</v>
      </c>
      <c r="S6375">
        <v>293</v>
      </c>
      <c r="T6375">
        <v>708</v>
      </c>
      <c r="U6375">
        <v>86</v>
      </c>
    </row>
    <row r="6376" spans="1:21" x14ac:dyDescent="0.3">
      <c r="A6376" s="23" t="s">
        <v>48</v>
      </c>
      <c r="B6376" s="21" t="s">
        <v>32</v>
      </c>
      <c r="C6376" s="21" t="s">
        <v>34</v>
      </c>
      <c r="D6376" s="22" t="s">
        <v>27</v>
      </c>
      <c r="E6376" t="s">
        <v>28</v>
      </c>
      <c r="F6376" s="19" t="s">
        <v>21</v>
      </c>
      <c r="G6376" s="21" t="s">
        <v>29</v>
      </c>
      <c r="H6376" s="25" t="s">
        <v>26</v>
      </c>
      <c r="I6376" s="21"/>
      <c r="J6376" s="21" t="s">
        <v>29</v>
      </c>
      <c r="K6376" s="26">
        <v>0.12669253349304199</v>
      </c>
      <c r="L6376" s="26">
        <v>1.6953945159912099E-2</v>
      </c>
      <c r="N6376">
        <f>(Tabell1[[#This Row],[TP]]+Tabell1[[#This Row],[TN]])/(Tabell1[[#This Row],[TP]]+Tabell1[[#This Row],[TN]]+Tabell1[[#This Row],[FP]]+Tabell1[[#This Row],[FN]])</f>
        <v>0.62262357414448666</v>
      </c>
      <c r="O6376">
        <f>Tabell1[[#This Row],[TP]]/(Tabell1[[#This Row],[TP]]+Tabell1[[#This Row],[FP]])</f>
        <v>0.58966918165989557</v>
      </c>
      <c r="P6376">
        <f>Tabell1[[#This Row],[TP]]/(Tabell1[[#This Row],[TP]]+Tabell1[[#This Row],[FN]])</f>
        <v>0.92112420670897555</v>
      </c>
      <c r="Q6376">
        <f>2*(Tabell1[[#This Row],[Recall]] * Tabell1[[#This Row],[Precision]]) / (Tabell1[[#This Row],[Recall]] + Tabell1[[#This Row],[Precision]])</f>
        <v>0.71903750884642603</v>
      </c>
      <c r="R6376">
        <v>1016</v>
      </c>
      <c r="S6376">
        <v>294</v>
      </c>
      <c r="T6376">
        <v>707</v>
      </c>
      <c r="U6376">
        <v>87</v>
      </c>
    </row>
    <row r="6377" spans="1:21" x14ac:dyDescent="0.3">
      <c r="A6377" s="23" t="s">
        <v>48</v>
      </c>
      <c r="B6377" s="21" t="s">
        <v>32</v>
      </c>
      <c r="C6377" s="21" t="s">
        <v>34</v>
      </c>
      <c r="D6377" s="22" t="s">
        <v>27</v>
      </c>
      <c r="E6377" t="s">
        <v>28</v>
      </c>
      <c r="F6377" s="19" t="s">
        <v>21</v>
      </c>
      <c r="G6377" s="21" t="s">
        <v>29</v>
      </c>
      <c r="H6377" s="25" t="s">
        <v>26</v>
      </c>
      <c r="I6377" s="21"/>
      <c r="J6377" s="25" t="s">
        <v>26</v>
      </c>
      <c r="K6377" s="26">
        <v>0.121675252914428</v>
      </c>
      <c r="L6377" s="26">
        <v>1.29649639129638E-2</v>
      </c>
      <c r="N6377">
        <f>(Tabell1[[#This Row],[TP]]+Tabell1[[#This Row],[TN]])/(Tabell1[[#This Row],[TP]]+Tabell1[[#This Row],[TN]]+Tabell1[[#This Row],[FP]]+Tabell1[[#This Row],[FN]])</f>
        <v>0.62262357414448666</v>
      </c>
      <c r="O6377">
        <f>Tabell1[[#This Row],[TP]]/(Tabell1[[#This Row],[TP]]+Tabell1[[#This Row],[FP]])</f>
        <v>0.58966918165989557</v>
      </c>
      <c r="P6377">
        <f>Tabell1[[#This Row],[TP]]/(Tabell1[[#This Row],[TP]]+Tabell1[[#This Row],[FN]])</f>
        <v>0.92112420670897555</v>
      </c>
      <c r="Q6377">
        <f>2*(Tabell1[[#This Row],[Recall]] * Tabell1[[#This Row],[Precision]]) / (Tabell1[[#This Row],[Recall]] + Tabell1[[#This Row],[Precision]])</f>
        <v>0.71903750884642603</v>
      </c>
      <c r="R6377">
        <v>1016</v>
      </c>
      <c r="S6377">
        <v>294</v>
      </c>
      <c r="T6377">
        <v>707</v>
      </c>
      <c r="U6377">
        <v>87</v>
      </c>
    </row>
    <row r="6378" spans="1:21" x14ac:dyDescent="0.3">
      <c r="A6378" s="25" t="s">
        <v>20</v>
      </c>
      <c r="B6378" s="25" t="s">
        <v>22</v>
      </c>
      <c r="C6378" s="25" t="s">
        <v>36</v>
      </c>
      <c r="D6378" s="22" t="s">
        <v>27</v>
      </c>
      <c r="E6378" t="s">
        <v>28</v>
      </c>
      <c r="F6378" s="19" t="s">
        <v>21</v>
      </c>
      <c r="G6378" s="21" t="s">
        <v>29</v>
      </c>
      <c r="H6378" s="21" t="s">
        <v>29</v>
      </c>
      <c r="I6378" s="25" t="s">
        <v>25</v>
      </c>
      <c r="J6378" s="25" t="s">
        <v>26</v>
      </c>
      <c r="K6378" s="26">
        <v>1.9783399105071999</v>
      </c>
      <c r="L6378" s="26">
        <v>0.367026567459106</v>
      </c>
      <c r="N6378">
        <f>(Tabell1[[#This Row],[TP]]+Tabell1[[#This Row],[TN]])/(Tabell1[[#This Row],[TP]]+Tabell1[[#This Row],[TN]]+Tabell1[[#This Row],[FP]]+Tabell1[[#This Row],[FN]])</f>
        <v>0.62262357414448666</v>
      </c>
      <c r="O6378">
        <f>Tabell1[[#This Row],[TP]]/(Tabell1[[#This Row],[TP]]+Tabell1[[#This Row],[FP]])</f>
        <v>0.59437996334758703</v>
      </c>
      <c r="P6378">
        <f>Tabell1[[#This Row],[TP]]/(Tabell1[[#This Row],[TP]]+Tabell1[[#This Row],[FN]])</f>
        <v>0.88213961922030826</v>
      </c>
      <c r="Q6378">
        <f>2*(Tabell1[[#This Row],[Recall]] * Tabell1[[#This Row],[Precision]]) / (Tabell1[[#This Row],[Recall]] + Tabell1[[#This Row],[Precision]])</f>
        <v>0.7102189781021897</v>
      </c>
      <c r="R6378">
        <v>973</v>
      </c>
      <c r="S6378">
        <v>337</v>
      </c>
      <c r="T6378">
        <v>664</v>
      </c>
      <c r="U6378">
        <v>130</v>
      </c>
    </row>
    <row r="6379" spans="1:21" x14ac:dyDescent="0.3">
      <c r="A6379" s="23" t="s">
        <v>48</v>
      </c>
      <c r="B6379" s="21" t="s">
        <v>32</v>
      </c>
      <c r="C6379" s="21" t="s">
        <v>34</v>
      </c>
      <c r="D6379" s="22" t="s">
        <v>27</v>
      </c>
      <c r="E6379" t="s">
        <v>28</v>
      </c>
      <c r="F6379" s="19" t="s">
        <v>21</v>
      </c>
      <c r="G6379" s="21" t="s">
        <v>29</v>
      </c>
      <c r="H6379" s="21" t="s">
        <v>29</v>
      </c>
      <c r="I6379" s="21"/>
      <c r="J6379" s="25" t="s">
        <v>26</v>
      </c>
      <c r="K6379" s="26">
        <v>0.122671604156494</v>
      </c>
      <c r="L6379" s="26">
        <v>1.1969089508056601E-2</v>
      </c>
      <c r="N6379">
        <f>(Tabell1[[#This Row],[TP]]+Tabell1[[#This Row],[TN]])/(Tabell1[[#This Row],[TP]]+Tabell1[[#This Row],[TN]]+Tabell1[[#This Row],[FP]]+Tabell1[[#This Row],[FN]])</f>
        <v>0.62167300380228141</v>
      </c>
      <c r="O6379">
        <f>Tabell1[[#This Row],[TP]]/(Tabell1[[#This Row],[TP]]+Tabell1[[#This Row],[FP]])</f>
        <v>0.59098992294013042</v>
      </c>
      <c r="P6379">
        <f>Tabell1[[#This Row],[TP]]/(Tabell1[[#This Row],[TP]]+Tabell1[[#This Row],[FN]])</f>
        <v>0.90389845874886676</v>
      </c>
      <c r="Q6379">
        <f>2*(Tabell1[[#This Row],[Recall]] * Tabell1[[#This Row],[Precision]]) / (Tabell1[[#This Row],[Recall]] + Tabell1[[#This Row],[Precision]])</f>
        <v>0.71469534050179206</v>
      </c>
      <c r="R6379">
        <v>997</v>
      </c>
      <c r="S6379">
        <v>311</v>
      </c>
      <c r="T6379">
        <v>690</v>
      </c>
      <c r="U6379">
        <v>106</v>
      </c>
    </row>
    <row r="6380" spans="1:21" x14ac:dyDescent="0.3">
      <c r="A6380" s="23" t="s">
        <v>48</v>
      </c>
      <c r="B6380" s="21" t="s">
        <v>32</v>
      </c>
      <c r="C6380" s="21" t="s">
        <v>34</v>
      </c>
      <c r="D6380" s="22" t="s">
        <v>27</v>
      </c>
      <c r="E6380" t="s">
        <v>28</v>
      </c>
      <c r="F6380" s="19" t="s">
        <v>21</v>
      </c>
      <c r="G6380" s="21" t="s">
        <v>29</v>
      </c>
      <c r="H6380" s="21" t="s">
        <v>29</v>
      </c>
      <c r="I6380" s="21"/>
      <c r="J6380" s="21" t="s">
        <v>29</v>
      </c>
      <c r="K6380" s="26">
        <v>0.121642112731933</v>
      </c>
      <c r="L6380" s="26">
        <v>1.29647254943847E-2</v>
      </c>
      <c r="N6380">
        <f>(Tabell1[[#This Row],[TP]]+Tabell1[[#This Row],[TN]])/(Tabell1[[#This Row],[TP]]+Tabell1[[#This Row],[TN]]+Tabell1[[#This Row],[FP]]+Tabell1[[#This Row],[FN]])</f>
        <v>0.62167300380228141</v>
      </c>
      <c r="O6380">
        <f>Tabell1[[#This Row],[TP]]/(Tabell1[[#This Row],[TP]]+Tabell1[[#This Row],[FP]])</f>
        <v>0.59098992294013042</v>
      </c>
      <c r="P6380">
        <f>Tabell1[[#This Row],[TP]]/(Tabell1[[#This Row],[TP]]+Tabell1[[#This Row],[FN]])</f>
        <v>0.90389845874886676</v>
      </c>
      <c r="Q6380">
        <f>2*(Tabell1[[#This Row],[Recall]] * Tabell1[[#This Row],[Precision]]) / (Tabell1[[#This Row],[Recall]] + Tabell1[[#This Row],[Precision]])</f>
        <v>0.71469534050179206</v>
      </c>
      <c r="R6380">
        <v>997</v>
      </c>
      <c r="S6380">
        <v>311</v>
      </c>
      <c r="T6380">
        <v>690</v>
      </c>
      <c r="U6380">
        <v>106</v>
      </c>
    </row>
    <row r="6381" spans="1:21" x14ac:dyDescent="0.3">
      <c r="A6381" s="23" t="s">
        <v>48</v>
      </c>
      <c r="B6381" s="25" t="s">
        <v>22</v>
      </c>
      <c r="C6381" s="24" t="s">
        <v>38</v>
      </c>
      <c r="D6381" s="22" t="s">
        <v>27</v>
      </c>
      <c r="E6381" t="s">
        <v>28</v>
      </c>
      <c r="F6381" s="25" t="s">
        <v>30</v>
      </c>
      <c r="G6381" s="25" t="s">
        <v>26</v>
      </c>
      <c r="H6381" s="25" t="s">
        <v>26</v>
      </c>
      <c r="I6381" s="25" t="s">
        <v>25</v>
      </c>
      <c r="J6381" s="25" t="s">
        <v>26</v>
      </c>
      <c r="K6381" s="26">
        <v>0.29119777679443298</v>
      </c>
      <c r="L6381" s="26">
        <v>2.4924755096435498E-2</v>
      </c>
      <c r="N6381">
        <f>(Tabell1[[#This Row],[TP]]+Tabell1[[#This Row],[TN]])/(Tabell1[[#This Row],[TP]]+Tabell1[[#This Row],[TN]]+Tabell1[[#This Row],[FP]]+Tabell1[[#This Row],[FN]])</f>
        <v>0.62119771863117867</v>
      </c>
      <c r="O6381">
        <f>Tabell1[[#This Row],[TP]]/(Tabell1[[#This Row],[TP]]+Tabell1[[#This Row],[FP]])</f>
        <v>0.58252427184466016</v>
      </c>
      <c r="P6381">
        <f>Tabell1[[#This Row],[TP]]/(Tabell1[[#This Row],[TP]]+Tabell1[[#This Row],[FN]])</f>
        <v>0.97914777878513148</v>
      </c>
      <c r="Q6381">
        <f>2*(Tabell1[[#This Row],[Recall]] * Tabell1[[#This Row],[Precision]]) / (Tabell1[[#This Row],[Recall]] + Tabell1[[#This Row],[Precision]])</f>
        <v>0.73047007101792349</v>
      </c>
      <c r="R6381">
        <v>1080</v>
      </c>
      <c r="S6381">
        <v>227</v>
      </c>
      <c r="T6381">
        <v>774</v>
      </c>
      <c r="U6381">
        <v>23</v>
      </c>
    </row>
    <row r="6382" spans="1:21" x14ac:dyDescent="0.3">
      <c r="A6382" s="23" t="s">
        <v>48</v>
      </c>
      <c r="B6382" s="25" t="s">
        <v>22</v>
      </c>
      <c r="C6382" s="24" t="s">
        <v>38</v>
      </c>
      <c r="D6382" s="22" t="s">
        <v>27</v>
      </c>
      <c r="E6382" t="s">
        <v>28</v>
      </c>
      <c r="F6382" s="25" t="s">
        <v>30</v>
      </c>
      <c r="G6382" s="21" t="s">
        <v>29</v>
      </c>
      <c r="H6382" s="25" t="s">
        <v>26</v>
      </c>
      <c r="I6382" s="25" t="s">
        <v>25</v>
      </c>
      <c r="J6382" s="25" t="s">
        <v>26</v>
      </c>
      <c r="K6382" s="26">
        <v>0.27928686141967701</v>
      </c>
      <c r="L6382" s="26">
        <v>2.7925491333007799E-2</v>
      </c>
      <c r="N6382">
        <f>(Tabell1[[#This Row],[TP]]+Tabell1[[#This Row],[TN]])/(Tabell1[[#This Row],[TP]]+Tabell1[[#This Row],[TN]]+Tabell1[[#This Row],[FP]]+Tabell1[[#This Row],[FN]])</f>
        <v>0.62119771863117867</v>
      </c>
      <c r="O6382">
        <f>Tabell1[[#This Row],[TP]]/(Tabell1[[#This Row],[TP]]+Tabell1[[#This Row],[FP]])</f>
        <v>0.58252427184466016</v>
      </c>
      <c r="P6382">
        <f>Tabell1[[#This Row],[TP]]/(Tabell1[[#This Row],[TP]]+Tabell1[[#This Row],[FN]])</f>
        <v>0.97914777878513148</v>
      </c>
      <c r="Q6382">
        <f>2*(Tabell1[[#This Row],[Recall]] * Tabell1[[#This Row],[Precision]]) / (Tabell1[[#This Row],[Recall]] + Tabell1[[#This Row],[Precision]])</f>
        <v>0.73047007101792349</v>
      </c>
      <c r="R6382">
        <v>1080</v>
      </c>
      <c r="S6382">
        <v>227</v>
      </c>
      <c r="T6382">
        <v>774</v>
      </c>
      <c r="U6382">
        <v>23</v>
      </c>
    </row>
    <row r="6383" spans="1:21" x14ac:dyDescent="0.3">
      <c r="A6383" s="23" t="s">
        <v>48</v>
      </c>
      <c r="B6383" s="21" t="s">
        <v>32</v>
      </c>
      <c r="C6383" s="21" t="s">
        <v>34</v>
      </c>
      <c r="D6383" s="22" t="s">
        <v>27</v>
      </c>
      <c r="E6383" t="s">
        <v>28</v>
      </c>
      <c r="F6383" s="19" t="s">
        <v>21</v>
      </c>
      <c r="G6383" s="25" t="s">
        <v>26</v>
      </c>
      <c r="H6383" s="21" t="s">
        <v>29</v>
      </c>
      <c r="I6383" s="21"/>
      <c r="J6383" s="25" t="s">
        <v>26</v>
      </c>
      <c r="K6383" s="26">
        <v>0.132644653320312</v>
      </c>
      <c r="L6383" s="26">
        <v>1.3960123062133701E-2</v>
      </c>
      <c r="N6383">
        <f>(Tabell1[[#This Row],[TP]]+Tabell1[[#This Row],[TN]])/(Tabell1[[#This Row],[TP]]+Tabell1[[#This Row],[TN]]+Tabell1[[#This Row],[FP]]+Tabell1[[#This Row],[FN]])</f>
        <v>0.62119771863117867</v>
      </c>
      <c r="O6383">
        <f>Tabell1[[#This Row],[TP]]/(Tabell1[[#This Row],[TP]]+Tabell1[[#This Row],[FP]])</f>
        <v>0.59063981042654023</v>
      </c>
      <c r="P6383">
        <f>Tabell1[[#This Row],[TP]]/(Tabell1[[#This Row],[TP]]+Tabell1[[#This Row],[FN]])</f>
        <v>0.90389845874886676</v>
      </c>
      <c r="Q6383">
        <f>2*(Tabell1[[#This Row],[Recall]] * Tabell1[[#This Row],[Precision]]) / (Tabell1[[#This Row],[Recall]] + Tabell1[[#This Row],[Precision]])</f>
        <v>0.71443926907918309</v>
      </c>
      <c r="R6383">
        <v>997</v>
      </c>
      <c r="S6383">
        <v>310</v>
      </c>
      <c r="T6383">
        <v>691</v>
      </c>
      <c r="U6383">
        <v>106</v>
      </c>
    </row>
    <row r="6384" spans="1:21" x14ac:dyDescent="0.3">
      <c r="A6384" s="23" t="s">
        <v>48</v>
      </c>
      <c r="B6384" s="21" t="s">
        <v>32</v>
      </c>
      <c r="C6384" s="21" t="s">
        <v>34</v>
      </c>
      <c r="D6384" s="22" t="s">
        <v>27</v>
      </c>
      <c r="E6384" t="s">
        <v>28</v>
      </c>
      <c r="F6384" s="19" t="s">
        <v>21</v>
      </c>
      <c r="G6384" s="25" t="s">
        <v>26</v>
      </c>
      <c r="H6384" s="21" t="s">
        <v>29</v>
      </c>
      <c r="I6384" s="21"/>
      <c r="J6384" s="21" t="s">
        <v>29</v>
      </c>
      <c r="K6384" s="26">
        <v>0.130616664886474</v>
      </c>
      <c r="L6384" s="26">
        <v>1.39615535736083E-2</v>
      </c>
      <c r="N6384">
        <f>(Tabell1[[#This Row],[TP]]+Tabell1[[#This Row],[TN]])/(Tabell1[[#This Row],[TP]]+Tabell1[[#This Row],[TN]]+Tabell1[[#This Row],[FP]]+Tabell1[[#This Row],[FN]])</f>
        <v>0.62119771863117867</v>
      </c>
      <c r="O6384">
        <f>Tabell1[[#This Row],[TP]]/(Tabell1[[#This Row],[TP]]+Tabell1[[#This Row],[FP]])</f>
        <v>0.59063981042654023</v>
      </c>
      <c r="P6384">
        <f>Tabell1[[#This Row],[TP]]/(Tabell1[[#This Row],[TP]]+Tabell1[[#This Row],[FN]])</f>
        <v>0.90389845874886676</v>
      </c>
      <c r="Q6384">
        <f>2*(Tabell1[[#This Row],[Recall]] * Tabell1[[#This Row],[Precision]]) / (Tabell1[[#This Row],[Recall]] + Tabell1[[#This Row],[Precision]])</f>
        <v>0.71443926907918309</v>
      </c>
      <c r="R6384">
        <v>997</v>
      </c>
      <c r="S6384">
        <v>310</v>
      </c>
      <c r="T6384">
        <v>691</v>
      </c>
      <c r="U6384">
        <v>106</v>
      </c>
    </row>
    <row r="6385" spans="1:21" x14ac:dyDescent="0.3">
      <c r="A6385" s="23" t="s">
        <v>48</v>
      </c>
      <c r="B6385" s="25" t="s">
        <v>22</v>
      </c>
      <c r="C6385" s="24" t="s">
        <v>38</v>
      </c>
      <c r="D6385" s="22" t="s">
        <v>27</v>
      </c>
      <c r="E6385" t="s">
        <v>28</v>
      </c>
      <c r="F6385" s="25" t="s">
        <v>30</v>
      </c>
      <c r="G6385" s="25" t="s">
        <v>26</v>
      </c>
      <c r="H6385" s="21" t="s">
        <v>29</v>
      </c>
      <c r="I6385" s="21"/>
      <c r="J6385" s="21" t="s">
        <v>29</v>
      </c>
      <c r="K6385" s="26">
        <v>0.29820442199706998</v>
      </c>
      <c r="L6385" s="26">
        <v>2.5938034057617101E-2</v>
      </c>
      <c r="N6385">
        <f>(Tabell1[[#This Row],[TP]]+Tabell1[[#This Row],[TN]])/(Tabell1[[#This Row],[TP]]+Tabell1[[#This Row],[TN]]+Tabell1[[#This Row],[FP]]+Tabell1[[#This Row],[FN]])</f>
        <v>0.62072243346007605</v>
      </c>
      <c r="O6385">
        <f>Tabell1[[#This Row],[TP]]/(Tabell1[[#This Row],[TP]]+Tabell1[[#This Row],[FP]])</f>
        <v>0.58221024258760112</v>
      </c>
      <c r="P6385">
        <f>Tabell1[[#This Row],[TP]]/(Tabell1[[#This Row],[TP]]+Tabell1[[#This Row],[FN]])</f>
        <v>0.97914777878513148</v>
      </c>
      <c r="Q6385">
        <f>2*(Tabell1[[#This Row],[Recall]] * Tabell1[[#This Row],[Precision]]) / (Tabell1[[#This Row],[Recall]] + Tabell1[[#This Row],[Precision]])</f>
        <v>0.7302231237322514</v>
      </c>
      <c r="R6385">
        <v>1080</v>
      </c>
      <c r="S6385">
        <v>226</v>
      </c>
      <c r="T6385">
        <v>775</v>
      </c>
      <c r="U6385">
        <v>23</v>
      </c>
    </row>
    <row r="6386" spans="1:21" x14ac:dyDescent="0.3">
      <c r="A6386" s="23" t="s">
        <v>48</v>
      </c>
      <c r="B6386" s="25" t="s">
        <v>22</v>
      </c>
      <c r="C6386" s="24" t="s">
        <v>38</v>
      </c>
      <c r="D6386" s="22" t="s">
        <v>27</v>
      </c>
      <c r="E6386" t="s">
        <v>28</v>
      </c>
      <c r="F6386" s="25" t="s">
        <v>30</v>
      </c>
      <c r="G6386" s="21" t="s">
        <v>29</v>
      </c>
      <c r="H6386" s="21" t="s">
        <v>29</v>
      </c>
      <c r="I6386" s="21"/>
      <c r="J6386" s="21" t="s">
        <v>29</v>
      </c>
      <c r="K6386" s="26">
        <v>0.28424143791198703</v>
      </c>
      <c r="L6386" s="26">
        <v>2.49333381652832E-2</v>
      </c>
      <c r="N6386">
        <f>(Tabell1[[#This Row],[TP]]+Tabell1[[#This Row],[TN]])/(Tabell1[[#This Row],[TP]]+Tabell1[[#This Row],[TN]]+Tabell1[[#This Row],[FP]]+Tabell1[[#This Row],[FN]])</f>
        <v>0.62072243346007605</v>
      </c>
      <c r="O6386">
        <f>Tabell1[[#This Row],[TP]]/(Tabell1[[#This Row],[TP]]+Tabell1[[#This Row],[FP]])</f>
        <v>0.58221024258760112</v>
      </c>
      <c r="P6386">
        <f>Tabell1[[#This Row],[TP]]/(Tabell1[[#This Row],[TP]]+Tabell1[[#This Row],[FN]])</f>
        <v>0.97914777878513148</v>
      </c>
      <c r="Q6386">
        <f>2*(Tabell1[[#This Row],[Recall]] * Tabell1[[#This Row],[Precision]]) / (Tabell1[[#This Row],[Recall]] + Tabell1[[#This Row],[Precision]])</f>
        <v>0.7302231237322514</v>
      </c>
      <c r="R6386">
        <v>1080</v>
      </c>
      <c r="S6386">
        <v>226</v>
      </c>
      <c r="T6386">
        <v>775</v>
      </c>
      <c r="U6386">
        <v>23</v>
      </c>
    </row>
    <row r="6387" spans="1:21" x14ac:dyDescent="0.3">
      <c r="A6387" s="21" t="s">
        <v>31</v>
      </c>
      <c r="B6387" s="21" t="s">
        <v>32</v>
      </c>
      <c r="C6387" s="24" t="s">
        <v>38</v>
      </c>
      <c r="D6387" s="22" t="s">
        <v>27</v>
      </c>
      <c r="E6387" t="s">
        <v>28</v>
      </c>
      <c r="F6387" s="25" t="s">
        <v>30</v>
      </c>
      <c r="G6387" s="21" t="s">
        <v>29</v>
      </c>
      <c r="H6387" s="25" t="s">
        <v>26</v>
      </c>
      <c r="I6387" s="25" t="s">
        <v>25</v>
      </c>
      <c r="J6387" s="21" t="s">
        <v>29</v>
      </c>
      <c r="K6387" s="26">
        <v>1.5629334449768</v>
      </c>
      <c r="L6387" s="26">
        <v>6.2896490097045898E-2</v>
      </c>
      <c r="N6387">
        <f>(Tabell1[[#This Row],[TP]]+Tabell1[[#This Row],[TN]])/(Tabell1[[#This Row],[TP]]+Tabell1[[#This Row],[TN]]+Tabell1[[#This Row],[FP]]+Tabell1[[#This Row],[FN]])</f>
        <v>0.62072243346007605</v>
      </c>
      <c r="O6387">
        <f>Tabell1[[#This Row],[TP]]/(Tabell1[[#This Row],[TP]]+Tabell1[[#This Row],[FP]])</f>
        <v>0.58301578660860098</v>
      </c>
      <c r="P6387">
        <f>Tabell1[[#This Row],[TP]]/(Tabell1[[#This Row],[TP]]+Tabell1[[#This Row],[FN]])</f>
        <v>0.97098821396192203</v>
      </c>
      <c r="Q6387">
        <f>2*(Tabell1[[#This Row],[Recall]] * Tabell1[[#This Row],[Precision]]) / (Tabell1[[#This Row],[Recall]] + Tabell1[[#This Row],[Precision]])</f>
        <v>0.72857142857142854</v>
      </c>
      <c r="R6387">
        <v>1071</v>
      </c>
      <c r="S6387">
        <v>235</v>
      </c>
      <c r="T6387">
        <v>766</v>
      </c>
      <c r="U6387">
        <v>32</v>
      </c>
    </row>
    <row r="6388" spans="1:21" x14ac:dyDescent="0.3">
      <c r="A6388" s="23" t="s">
        <v>48</v>
      </c>
      <c r="B6388" s="21" t="s">
        <v>32</v>
      </c>
      <c r="C6388" s="21" t="s">
        <v>34</v>
      </c>
      <c r="D6388" s="22" t="s">
        <v>27</v>
      </c>
      <c r="E6388" t="s">
        <v>28</v>
      </c>
      <c r="F6388" s="19" t="s">
        <v>21</v>
      </c>
      <c r="G6388" s="21" t="s">
        <v>29</v>
      </c>
      <c r="H6388" s="25" t="s">
        <v>26</v>
      </c>
      <c r="I6388" s="25" t="s">
        <v>25</v>
      </c>
      <c r="J6388" s="25" t="s">
        <v>26</v>
      </c>
      <c r="K6388" s="26">
        <v>8.6767196655273396E-2</v>
      </c>
      <c r="L6388" s="26">
        <v>1.3962507247924799E-2</v>
      </c>
      <c r="N6388">
        <f>(Tabell1[[#This Row],[TP]]+Tabell1[[#This Row],[TN]])/(Tabell1[[#This Row],[TP]]+Tabell1[[#This Row],[TN]]+Tabell1[[#This Row],[FP]]+Tabell1[[#This Row],[FN]])</f>
        <v>0.62072243346007605</v>
      </c>
      <c r="O6388">
        <f>Tabell1[[#This Row],[TP]]/(Tabell1[[#This Row],[TP]]+Tabell1[[#This Row],[FP]])</f>
        <v>0.58543417366946782</v>
      </c>
      <c r="P6388">
        <f>Tabell1[[#This Row],[TP]]/(Tabell1[[#This Row],[TP]]+Tabell1[[#This Row],[FN]])</f>
        <v>0.94741613780598366</v>
      </c>
      <c r="Q6388">
        <f>2*(Tabell1[[#This Row],[Recall]] * Tabell1[[#This Row],[Precision]]) / (Tabell1[[#This Row],[Recall]] + Tabell1[[#This Row],[Precision]])</f>
        <v>0.72368421052631582</v>
      </c>
      <c r="R6388">
        <v>1045</v>
      </c>
      <c r="S6388">
        <v>261</v>
      </c>
      <c r="T6388">
        <v>740</v>
      </c>
      <c r="U6388">
        <v>58</v>
      </c>
    </row>
    <row r="6389" spans="1:21" x14ac:dyDescent="0.3">
      <c r="A6389" s="23" t="s">
        <v>48</v>
      </c>
      <c r="B6389" s="21" t="s">
        <v>32</v>
      </c>
      <c r="C6389" s="21" t="s">
        <v>34</v>
      </c>
      <c r="D6389" s="22" t="s">
        <v>27</v>
      </c>
      <c r="E6389" t="s">
        <v>28</v>
      </c>
      <c r="F6389" s="19" t="s">
        <v>21</v>
      </c>
      <c r="G6389" s="25" t="s">
        <v>26</v>
      </c>
      <c r="H6389" s="25" t="s">
        <v>26</v>
      </c>
      <c r="I6389" s="25" t="s">
        <v>25</v>
      </c>
      <c r="J6389" s="25" t="s">
        <v>26</v>
      </c>
      <c r="K6389" s="26">
        <v>8.2778453826904297E-2</v>
      </c>
      <c r="L6389" s="26">
        <v>1.49602890014648E-2</v>
      </c>
      <c r="N6389">
        <f>(Tabell1[[#This Row],[TP]]+Tabell1[[#This Row],[TN]])/(Tabell1[[#This Row],[TP]]+Tabell1[[#This Row],[TN]]+Tabell1[[#This Row],[FP]]+Tabell1[[#This Row],[FN]])</f>
        <v>0.62072243346007605</v>
      </c>
      <c r="O6389">
        <f>Tabell1[[#This Row],[TP]]/(Tabell1[[#This Row],[TP]]+Tabell1[[#This Row],[FP]])</f>
        <v>0.58543417366946782</v>
      </c>
      <c r="P6389">
        <f>Tabell1[[#This Row],[TP]]/(Tabell1[[#This Row],[TP]]+Tabell1[[#This Row],[FN]])</f>
        <v>0.94741613780598366</v>
      </c>
      <c r="Q6389">
        <f>2*(Tabell1[[#This Row],[Recall]] * Tabell1[[#This Row],[Precision]]) / (Tabell1[[#This Row],[Recall]] + Tabell1[[#This Row],[Precision]])</f>
        <v>0.72368421052631582</v>
      </c>
      <c r="R6389">
        <v>1045</v>
      </c>
      <c r="S6389">
        <v>261</v>
      </c>
      <c r="T6389">
        <v>740</v>
      </c>
      <c r="U6389">
        <v>58</v>
      </c>
    </row>
    <row r="6390" spans="1:21" x14ac:dyDescent="0.3">
      <c r="A6390" s="23" t="s">
        <v>48</v>
      </c>
      <c r="B6390" s="21" t="s">
        <v>32</v>
      </c>
      <c r="C6390" s="21" t="s">
        <v>34</v>
      </c>
      <c r="D6390" s="22" t="s">
        <v>27</v>
      </c>
      <c r="E6390" t="s">
        <v>28</v>
      </c>
      <c r="F6390" s="19" t="s">
        <v>21</v>
      </c>
      <c r="G6390" s="25" t="s">
        <v>26</v>
      </c>
      <c r="H6390" s="25" t="s">
        <v>26</v>
      </c>
      <c r="I6390" s="25" t="s">
        <v>25</v>
      </c>
      <c r="J6390" s="21" t="s">
        <v>29</v>
      </c>
      <c r="K6390" s="26">
        <v>8.2747220993041895E-2</v>
      </c>
      <c r="L6390" s="26">
        <v>2.19416618347167E-2</v>
      </c>
      <c r="N6390">
        <f>(Tabell1[[#This Row],[TP]]+Tabell1[[#This Row],[TN]])/(Tabell1[[#This Row],[TP]]+Tabell1[[#This Row],[TN]]+Tabell1[[#This Row],[FP]]+Tabell1[[#This Row],[FN]])</f>
        <v>0.62072243346007605</v>
      </c>
      <c r="O6390">
        <f>Tabell1[[#This Row],[TP]]/(Tabell1[[#This Row],[TP]]+Tabell1[[#This Row],[FP]])</f>
        <v>0.58543417366946782</v>
      </c>
      <c r="P6390">
        <f>Tabell1[[#This Row],[TP]]/(Tabell1[[#This Row],[TP]]+Tabell1[[#This Row],[FN]])</f>
        <v>0.94741613780598366</v>
      </c>
      <c r="Q6390">
        <f>2*(Tabell1[[#This Row],[Recall]] * Tabell1[[#This Row],[Precision]]) / (Tabell1[[#This Row],[Recall]] + Tabell1[[#This Row],[Precision]])</f>
        <v>0.72368421052631582</v>
      </c>
      <c r="R6390">
        <v>1045</v>
      </c>
      <c r="S6390">
        <v>261</v>
      </c>
      <c r="T6390">
        <v>740</v>
      </c>
      <c r="U6390">
        <v>58</v>
      </c>
    </row>
    <row r="6391" spans="1:21" x14ac:dyDescent="0.3">
      <c r="A6391" s="23" t="s">
        <v>48</v>
      </c>
      <c r="B6391" s="21" t="s">
        <v>32</v>
      </c>
      <c r="C6391" s="21" t="s">
        <v>34</v>
      </c>
      <c r="D6391" s="22" t="s">
        <v>27</v>
      </c>
      <c r="E6391" t="s">
        <v>28</v>
      </c>
      <c r="F6391" s="19" t="s">
        <v>21</v>
      </c>
      <c r="G6391" s="21" t="s">
        <v>29</v>
      </c>
      <c r="H6391" s="25" t="s">
        <v>26</v>
      </c>
      <c r="I6391" s="25" t="s">
        <v>25</v>
      </c>
      <c r="J6391" s="21" t="s">
        <v>29</v>
      </c>
      <c r="K6391" s="26">
        <v>7.9787254333496094E-2</v>
      </c>
      <c r="L6391" s="26">
        <v>1.3959884643554601E-2</v>
      </c>
      <c r="N6391">
        <f>(Tabell1[[#This Row],[TP]]+Tabell1[[#This Row],[TN]])/(Tabell1[[#This Row],[TP]]+Tabell1[[#This Row],[TN]]+Tabell1[[#This Row],[FP]]+Tabell1[[#This Row],[FN]])</f>
        <v>0.62072243346007605</v>
      </c>
      <c r="O6391">
        <f>Tabell1[[#This Row],[TP]]/(Tabell1[[#This Row],[TP]]+Tabell1[[#This Row],[FP]])</f>
        <v>0.58543417366946782</v>
      </c>
      <c r="P6391">
        <f>Tabell1[[#This Row],[TP]]/(Tabell1[[#This Row],[TP]]+Tabell1[[#This Row],[FN]])</f>
        <v>0.94741613780598366</v>
      </c>
      <c r="Q6391">
        <f>2*(Tabell1[[#This Row],[Recall]] * Tabell1[[#This Row],[Precision]]) / (Tabell1[[#This Row],[Recall]] + Tabell1[[#This Row],[Precision]])</f>
        <v>0.72368421052631582</v>
      </c>
      <c r="R6391">
        <v>1045</v>
      </c>
      <c r="S6391">
        <v>261</v>
      </c>
      <c r="T6391">
        <v>740</v>
      </c>
      <c r="U6391">
        <v>58</v>
      </c>
    </row>
    <row r="6392" spans="1:21" x14ac:dyDescent="0.3">
      <c r="A6392" s="25" t="s">
        <v>20</v>
      </c>
      <c r="B6392" s="23" t="s">
        <v>33</v>
      </c>
      <c r="C6392" s="25" t="s">
        <v>36</v>
      </c>
      <c r="D6392" s="22" t="s">
        <v>27</v>
      </c>
      <c r="E6392" t="s">
        <v>28</v>
      </c>
      <c r="F6392" s="25" t="s">
        <v>30</v>
      </c>
      <c r="G6392" s="25" t="s">
        <v>26</v>
      </c>
      <c r="H6392" s="25" t="s">
        <v>26</v>
      </c>
      <c r="I6392" s="21"/>
      <c r="J6392" s="21" t="s">
        <v>29</v>
      </c>
      <c r="K6392" s="26">
        <v>4.8779032230377197</v>
      </c>
      <c r="L6392" s="26">
        <v>1.22827696800231</v>
      </c>
      <c r="N6392">
        <f>(Tabell1[[#This Row],[TP]]+Tabell1[[#This Row],[TN]])/(Tabell1[[#This Row],[TP]]+Tabell1[[#This Row],[TN]]+Tabell1[[#This Row],[FP]]+Tabell1[[#This Row],[FN]])</f>
        <v>0.62072243346007605</v>
      </c>
      <c r="O6392">
        <f>Tabell1[[#This Row],[TP]]/(Tabell1[[#This Row],[TP]]+Tabell1[[#This Row],[FP]])</f>
        <v>0.58689458689458684</v>
      </c>
      <c r="P6392">
        <f>Tabell1[[#This Row],[TP]]/(Tabell1[[#This Row],[TP]]+Tabell1[[#This Row],[FN]])</f>
        <v>0.93381686310063461</v>
      </c>
      <c r="Q6392">
        <f>2*(Tabell1[[#This Row],[Recall]] * Tabell1[[#This Row],[Precision]]) / (Tabell1[[#This Row],[Recall]] + Tabell1[[#This Row],[Precision]])</f>
        <v>0.72078376487053875</v>
      </c>
      <c r="R6392">
        <v>1030</v>
      </c>
      <c r="S6392">
        <v>276</v>
      </c>
      <c r="T6392">
        <v>725</v>
      </c>
      <c r="U6392">
        <v>73</v>
      </c>
    </row>
    <row r="6393" spans="1:21" x14ac:dyDescent="0.3">
      <c r="A6393" s="25" t="s">
        <v>20</v>
      </c>
      <c r="B6393" s="23" t="s">
        <v>33</v>
      </c>
      <c r="C6393" s="25" t="s">
        <v>36</v>
      </c>
      <c r="D6393" s="22" t="s">
        <v>27</v>
      </c>
      <c r="E6393" t="s">
        <v>28</v>
      </c>
      <c r="F6393" s="25" t="s">
        <v>30</v>
      </c>
      <c r="G6393" s="21" t="s">
        <v>29</v>
      </c>
      <c r="H6393" s="25" t="s">
        <v>26</v>
      </c>
      <c r="I6393" s="21"/>
      <c r="J6393" s="21" t="s">
        <v>29</v>
      </c>
      <c r="K6393" s="26">
        <v>4.8632206916809002</v>
      </c>
      <c r="L6393" s="26">
        <v>1.3238327503204299</v>
      </c>
      <c r="N6393">
        <f>(Tabell1[[#This Row],[TP]]+Tabell1[[#This Row],[TN]])/(Tabell1[[#This Row],[TP]]+Tabell1[[#This Row],[TN]]+Tabell1[[#This Row],[FP]]+Tabell1[[#This Row],[FN]])</f>
        <v>0.62072243346007605</v>
      </c>
      <c r="O6393">
        <f>Tabell1[[#This Row],[TP]]/(Tabell1[[#This Row],[TP]]+Tabell1[[#This Row],[FP]])</f>
        <v>0.58689458689458684</v>
      </c>
      <c r="P6393">
        <f>Tabell1[[#This Row],[TP]]/(Tabell1[[#This Row],[TP]]+Tabell1[[#This Row],[FN]])</f>
        <v>0.93381686310063461</v>
      </c>
      <c r="Q6393">
        <f>2*(Tabell1[[#This Row],[Recall]] * Tabell1[[#This Row],[Precision]]) / (Tabell1[[#This Row],[Recall]] + Tabell1[[#This Row],[Precision]])</f>
        <v>0.72078376487053875</v>
      </c>
      <c r="R6393">
        <v>1030</v>
      </c>
      <c r="S6393">
        <v>276</v>
      </c>
      <c r="T6393">
        <v>725</v>
      </c>
      <c r="U6393">
        <v>73</v>
      </c>
    </row>
    <row r="6394" spans="1:21" x14ac:dyDescent="0.3">
      <c r="A6394" s="21" t="s">
        <v>31</v>
      </c>
      <c r="B6394" s="25" t="s">
        <v>22</v>
      </c>
      <c r="C6394" s="24" t="s">
        <v>38</v>
      </c>
      <c r="D6394" s="22" t="s">
        <v>27</v>
      </c>
      <c r="E6394" t="s">
        <v>28</v>
      </c>
      <c r="F6394" s="25" t="s">
        <v>30</v>
      </c>
      <c r="G6394" s="21" t="s">
        <v>29</v>
      </c>
      <c r="H6394" s="21" t="s">
        <v>29</v>
      </c>
      <c r="I6394" s="25" t="s">
        <v>25</v>
      </c>
      <c r="J6394" s="21" t="s">
        <v>29</v>
      </c>
      <c r="K6394" s="26">
        <v>1.46307849884033</v>
      </c>
      <c r="L6394" s="26">
        <v>6.38296604156494E-2</v>
      </c>
      <c r="N6394">
        <f>(Tabell1[[#This Row],[TP]]+Tabell1[[#This Row],[TN]])/(Tabell1[[#This Row],[TP]]+Tabell1[[#This Row],[TN]]+Tabell1[[#This Row],[FP]]+Tabell1[[#This Row],[FN]])</f>
        <v>0.62024714828897343</v>
      </c>
      <c r="O6394">
        <f>Tabell1[[#This Row],[TP]]/(Tabell1[[#This Row],[TP]]+Tabell1[[#This Row],[FP]])</f>
        <v>0.58444444444444443</v>
      </c>
      <c r="P6394">
        <f>Tabell1[[#This Row],[TP]]/(Tabell1[[#This Row],[TP]]+Tabell1[[#This Row],[FN]])</f>
        <v>0.95376246600181325</v>
      </c>
      <c r="Q6394">
        <f>2*(Tabell1[[#This Row],[Recall]] * Tabell1[[#This Row],[Precision]]) / (Tabell1[[#This Row],[Recall]] + Tabell1[[#This Row],[Precision]])</f>
        <v>0.72476748191526008</v>
      </c>
      <c r="R6394">
        <v>1052</v>
      </c>
      <c r="S6394">
        <v>253</v>
      </c>
      <c r="T6394">
        <v>748</v>
      </c>
      <c r="U6394">
        <v>51</v>
      </c>
    </row>
    <row r="6395" spans="1:21" x14ac:dyDescent="0.3">
      <c r="A6395" s="21" t="s">
        <v>31</v>
      </c>
      <c r="B6395" s="25" t="s">
        <v>22</v>
      </c>
      <c r="C6395" s="24" t="s">
        <v>38</v>
      </c>
      <c r="D6395" s="22" t="s">
        <v>27</v>
      </c>
      <c r="E6395" t="s">
        <v>28</v>
      </c>
      <c r="F6395" s="19" t="s">
        <v>21</v>
      </c>
      <c r="G6395" s="25" t="s">
        <v>26</v>
      </c>
      <c r="H6395" s="25" t="s">
        <v>26</v>
      </c>
      <c r="I6395" s="21"/>
      <c r="J6395" s="21" t="s">
        <v>29</v>
      </c>
      <c r="K6395" s="26">
        <v>0.497572422027587</v>
      </c>
      <c r="L6395" s="26">
        <v>4.4365406036376898E-2</v>
      </c>
      <c r="N6395">
        <f>(Tabell1[[#This Row],[TP]]+Tabell1[[#This Row],[TN]])/(Tabell1[[#This Row],[TP]]+Tabell1[[#This Row],[TN]]+Tabell1[[#This Row],[FP]]+Tabell1[[#This Row],[FN]])</f>
        <v>0.62024714828897343</v>
      </c>
      <c r="O6395">
        <f>Tabell1[[#This Row],[TP]]/(Tabell1[[#This Row],[TP]]+Tabell1[[#This Row],[FP]])</f>
        <v>0.58868144690781798</v>
      </c>
      <c r="P6395">
        <f>Tabell1[[#This Row],[TP]]/(Tabell1[[#This Row],[TP]]+Tabell1[[#This Row],[FN]])</f>
        <v>0.91477787851314596</v>
      </c>
      <c r="Q6395">
        <f>2*(Tabell1[[#This Row],[Recall]] * Tabell1[[#This Row],[Precision]]) / (Tabell1[[#This Row],[Recall]] + Tabell1[[#This Row],[Precision]])</f>
        <v>0.71636492722754708</v>
      </c>
      <c r="R6395">
        <v>1009</v>
      </c>
      <c r="S6395">
        <v>296</v>
      </c>
      <c r="T6395">
        <v>705</v>
      </c>
      <c r="U6395">
        <v>94</v>
      </c>
    </row>
    <row r="6396" spans="1:21" x14ac:dyDescent="0.3">
      <c r="A6396" s="25" t="s">
        <v>20</v>
      </c>
      <c r="B6396" s="25" t="s">
        <v>22</v>
      </c>
      <c r="C6396" s="25" t="s">
        <v>36</v>
      </c>
      <c r="D6396" s="22" t="s">
        <v>27</v>
      </c>
      <c r="E6396" t="s">
        <v>28</v>
      </c>
      <c r="F6396" s="19" t="s">
        <v>21</v>
      </c>
      <c r="G6396" s="25" t="s">
        <v>26</v>
      </c>
      <c r="H6396" s="21" t="s">
        <v>29</v>
      </c>
      <c r="I6396" s="25" t="s">
        <v>25</v>
      </c>
      <c r="J6396" s="25" t="s">
        <v>26</v>
      </c>
      <c r="K6396" s="26">
        <v>2.0360026359558101</v>
      </c>
      <c r="L6396" s="26">
        <v>0.36753106117248502</v>
      </c>
      <c r="N6396">
        <f>(Tabell1[[#This Row],[TP]]+Tabell1[[#This Row],[TN]])/(Tabell1[[#This Row],[TP]]+Tabell1[[#This Row],[TN]]+Tabell1[[#This Row],[FP]]+Tabell1[[#This Row],[FN]])</f>
        <v>0.62024714828897343</v>
      </c>
      <c r="O6396">
        <f>Tabell1[[#This Row],[TP]]/(Tabell1[[#This Row],[TP]]+Tabell1[[#This Row],[FP]])</f>
        <v>0.59189842805320436</v>
      </c>
      <c r="P6396">
        <f>Tabell1[[#This Row],[TP]]/(Tabell1[[#This Row],[TP]]+Tabell1[[#This Row],[FN]])</f>
        <v>0.88757932910244786</v>
      </c>
      <c r="Q6396">
        <f>2*(Tabell1[[#This Row],[Recall]] * Tabell1[[#This Row],[Precision]]) / (Tabell1[[#This Row],[Recall]] + Tabell1[[#This Row],[Precision]])</f>
        <v>0.71019223793978958</v>
      </c>
      <c r="R6396">
        <v>979</v>
      </c>
      <c r="S6396">
        <v>326</v>
      </c>
      <c r="T6396">
        <v>675</v>
      </c>
      <c r="U6396">
        <v>124</v>
      </c>
    </row>
    <row r="6397" spans="1:21" x14ac:dyDescent="0.3">
      <c r="A6397" s="23" t="s">
        <v>48</v>
      </c>
      <c r="B6397" s="23" t="s">
        <v>33</v>
      </c>
      <c r="C6397" s="24" t="s">
        <v>38</v>
      </c>
      <c r="D6397" s="22" t="s">
        <v>27</v>
      </c>
      <c r="E6397" t="s">
        <v>28</v>
      </c>
      <c r="F6397" s="19" t="s">
        <v>21</v>
      </c>
      <c r="G6397" s="25" t="s">
        <v>26</v>
      </c>
      <c r="H6397" s="25" t="s">
        <v>26</v>
      </c>
      <c r="I6397" s="21"/>
      <c r="J6397" s="25" t="s">
        <v>26</v>
      </c>
      <c r="K6397" s="26">
        <v>0.101770639419555</v>
      </c>
      <c r="L6397" s="26">
        <v>2.19490528106689E-2</v>
      </c>
      <c r="N6397">
        <f>(Tabell1[[#This Row],[TP]]+Tabell1[[#This Row],[TN]])/(Tabell1[[#This Row],[TP]]+Tabell1[[#This Row],[TN]]+Tabell1[[#This Row],[FP]]+Tabell1[[#This Row],[FN]])</f>
        <v>0.61977186311787069</v>
      </c>
      <c r="O6397">
        <f>Tabell1[[#This Row],[TP]]/(Tabell1[[#This Row],[TP]]+Tabell1[[#This Row],[FP]])</f>
        <v>0.58045671800318643</v>
      </c>
      <c r="P6397">
        <f>Tabell1[[#This Row],[TP]]/(Tabell1[[#This Row],[TP]]+Tabell1[[#This Row],[FN]])</f>
        <v>0.99093381686310067</v>
      </c>
      <c r="Q6397">
        <f>2*(Tabell1[[#This Row],[Recall]] * Tabell1[[#This Row],[Precision]]) / (Tabell1[[#This Row],[Recall]] + Tabell1[[#This Row],[Precision]])</f>
        <v>0.73208305425318154</v>
      </c>
      <c r="R6397">
        <v>1093</v>
      </c>
      <c r="S6397">
        <v>211</v>
      </c>
      <c r="T6397">
        <v>790</v>
      </c>
      <c r="U6397">
        <v>10</v>
      </c>
    </row>
    <row r="6398" spans="1:21" x14ac:dyDescent="0.3">
      <c r="A6398" s="23" t="s">
        <v>48</v>
      </c>
      <c r="B6398" s="23" t="s">
        <v>33</v>
      </c>
      <c r="C6398" s="24" t="s">
        <v>38</v>
      </c>
      <c r="D6398" s="22" t="s">
        <v>27</v>
      </c>
      <c r="E6398" t="s">
        <v>28</v>
      </c>
      <c r="F6398" s="19" t="s">
        <v>21</v>
      </c>
      <c r="G6398" s="25" t="s">
        <v>26</v>
      </c>
      <c r="H6398" s="25" t="s">
        <v>26</v>
      </c>
      <c r="I6398" s="21"/>
      <c r="J6398" s="21" t="s">
        <v>29</v>
      </c>
      <c r="K6398" s="26">
        <v>0.101735591888427</v>
      </c>
      <c r="L6398" s="26">
        <v>2.09424495697021E-2</v>
      </c>
      <c r="N6398">
        <f>(Tabell1[[#This Row],[TP]]+Tabell1[[#This Row],[TN]])/(Tabell1[[#This Row],[TP]]+Tabell1[[#This Row],[TN]]+Tabell1[[#This Row],[FP]]+Tabell1[[#This Row],[FN]])</f>
        <v>0.61977186311787069</v>
      </c>
      <c r="O6398">
        <f>Tabell1[[#This Row],[TP]]/(Tabell1[[#This Row],[TP]]+Tabell1[[#This Row],[FP]])</f>
        <v>0.58045671800318643</v>
      </c>
      <c r="P6398">
        <f>Tabell1[[#This Row],[TP]]/(Tabell1[[#This Row],[TP]]+Tabell1[[#This Row],[FN]])</f>
        <v>0.99093381686310067</v>
      </c>
      <c r="Q6398">
        <f>2*(Tabell1[[#This Row],[Recall]] * Tabell1[[#This Row],[Precision]]) / (Tabell1[[#This Row],[Recall]] + Tabell1[[#This Row],[Precision]])</f>
        <v>0.73208305425318154</v>
      </c>
      <c r="R6398">
        <v>1093</v>
      </c>
      <c r="S6398">
        <v>211</v>
      </c>
      <c r="T6398">
        <v>790</v>
      </c>
      <c r="U6398">
        <v>10</v>
      </c>
    </row>
    <row r="6399" spans="1:21" x14ac:dyDescent="0.3">
      <c r="A6399" s="23" t="s">
        <v>48</v>
      </c>
      <c r="B6399" s="23" t="s">
        <v>33</v>
      </c>
      <c r="C6399" s="24" t="s">
        <v>38</v>
      </c>
      <c r="D6399" s="22" t="s">
        <v>27</v>
      </c>
      <c r="E6399" t="s">
        <v>28</v>
      </c>
      <c r="F6399" s="19" t="s">
        <v>21</v>
      </c>
      <c r="G6399" s="21" t="s">
        <v>29</v>
      </c>
      <c r="H6399" s="25" t="s">
        <v>26</v>
      </c>
      <c r="I6399" s="21"/>
      <c r="J6399" s="25" t="s">
        <v>26</v>
      </c>
      <c r="K6399" s="26">
        <v>9.8738670349121094E-2</v>
      </c>
      <c r="L6399" s="26">
        <v>1.9942522048950102E-2</v>
      </c>
      <c r="N6399">
        <f>(Tabell1[[#This Row],[TP]]+Tabell1[[#This Row],[TN]])/(Tabell1[[#This Row],[TP]]+Tabell1[[#This Row],[TN]]+Tabell1[[#This Row],[FP]]+Tabell1[[#This Row],[FN]])</f>
        <v>0.61977186311787069</v>
      </c>
      <c r="O6399">
        <f>Tabell1[[#This Row],[TP]]/(Tabell1[[#This Row],[TP]]+Tabell1[[#This Row],[FP]])</f>
        <v>0.58045671800318643</v>
      </c>
      <c r="P6399">
        <f>Tabell1[[#This Row],[TP]]/(Tabell1[[#This Row],[TP]]+Tabell1[[#This Row],[FN]])</f>
        <v>0.99093381686310067</v>
      </c>
      <c r="Q6399">
        <f>2*(Tabell1[[#This Row],[Recall]] * Tabell1[[#This Row],[Precision]]) / (Tabell1[[#This Row],[Recall]] + Tabell1[[#This Row],[Precision]])</f>
        <v>0.73208305425318154</v>
      </c>
      <c r="R6399">
        <v>1093</v>
      </c>
      <c r="S6399">
        <v>211</v>
      </c>
      <c r="T6399">
        <v>790</v>
      </c>
      <c r="U6399">
        <v>10</v>
      </c>
    </row>
    <row r="6400" spans="1:21" x14ac:dyDescent="0.3">
      <c r="A6400" s="23" t="s">
        <v>48</v>
      </c>
      <c r="B6400" s="23" t="s">
        <v>33</v>
      </c>
      <c r="C6400" s="24" t="s">
        <v>38</v>
      </c>
      <c r="D6400" s="22" t="s">
        <v>27</v>
      </c>
      <c r="E6400" t="s">
        <v>28</v>
      </c>
      <c r="F6400" s="19" t="s">
        <v>21</v>
      </c>
      <c r="G6400" s="21" t="s">
        <v>29</v>
      </c>
      <c r="H6400" s="25" t="s">
        <v>26</v>
      </c>
      <c r="I6400" s="21"/>
      <c r="J6400" s="21" t="s">
        <v>29</v>
      </c>
      <c r="K6400" s="26">
        <v>9.6741914749145494E-2</v>
      </c>
      <c r="L6400" s="26">
        <v>1.9947290420532199E-2</v>
      </c>
      <c r="N6400">
        <f>(Tabell1[[#This Row],[TP]]+Tabell1[[#This Row],[TN]])/(Tabell1[[#This Row],[TP]]+Tabell1[[#This Row],[TN]]+Tabell1[[#This Row],[FP]]+Tabell1[[#This Row],[FN]])</f>
        <v>0.61977186311787069</v>
      </c>
      <c r="O6400">
        <f>Tabell1[[#This Row],[TP]]/(Tabell1[[#This Row],[TP]]+Tabell1[[#This Row],[FP]])</f>
        <v>0.58045671800318643</v>
      </c>
      <c r="P6400">
        <f>Tabell1[[#This Row],[TP]]/(Tabell1[[#This Row],[TP]]+Tabell1[[#This Row],[FN]])</f>
        <v>0.99093381686310067</v>
      </c>
      <c r="Q6400">
        <f>2*(Tabell1[[#This Row],[Recall]] * Tabell1[[#This Row],[Precision]]) / (Tabell1[[#This Row],[Recall]] + Tabell1[[#This Row],[Precision]])</f>
        <v>0.73208305425318154</v>
      </c>
      <c r="R6400">
        <v>1093</v>
      </c>
      <c r="S6400">
        <v>211</v>
      </c>
      <c r="T6400">
        <v>790</v>
      </c>
      <c r="U6400">
        <v>10</v>
      </c>
    </row>
    <row r="6401" spans="1:21" x14ac:dyDescent="0.3">
      <c r="A6401" s="21" t="s">
        <v>31</v>
      </c>
      <c r="B6401" s="21" t="s">
        <v>32</v>
      </c>
      <c r="C6401" s="23" t="s">
        <v>40</v>
      </c>
      <c r="D6401" s="22" t="s">
        <v>27</v>
      </c>
      <c r="E6401" t="s">
        <v>28</v>
      </c>
      <c r="F6401" s="25" t="s">
        <v>30</v>
      </c>
      <c r="G6401" s="21" t="s">
        <v>29</v>
      </c>
      <c r="H6401" s="21" t="s">
        <v>29</v>
      </c>
      <c r="I6401" s="25" t="s">
        <v>25</v>
      </c>
      <c r="J6401" s="21" t="s">
        <v>29</v>
      </c>
      <c r="K6401" s="26">
        <v>2.4659264087677002</v>
      </c>
      <c r="L6401" s="26">
        <v>7.5796365737914997E-2</v>
      </c>
      <c r="N6401">
        <f>(Tabell1[[#This Row],[TP]]+Tabell1[[#This Row],[TN]])/(Tabell1[[#This Row],[TP]]+Tabell1[[#This Row],[TN]]+Tabell1[[#This Row],[FP]]+Tabell1[[#This Row],[FN]])</f>
        <v>0.61977186311787069</v>
      </c>
      <c r="O6401">
        <f>Tabell1[[#This Row],[TP]]/(Tabell1[[#This Row],[TP]]+Tabell1[[#This Row],[FP]])</f>
        <v>0.59001782531194291</v>
      </c>
      <c r="P6401">
        <f>Tabell1[[#This Row],[TP]]/(Tabell1[[#This Row],[TP]]+Tabell1[[#This Row],[FN]])</f>
        <v>0.90027198549410703</v>
      </c>
      <c r="Q6401">
        <f>2*(Tabell1[[#This Row],[Recall]] * Tabell1[[#This Row],[Precision]]) / (Tabell1[[#This Row],[Recall]] + Tabell1[[#This Row],[Precision]])</f>
        <v>0.71284996410624535</v>
      </c>
      <c r="R6401">
        <v>993</v>
      </c>
      <c r="S6401">
        <v>311</v>
      </c>
      <c r="T6401">
        <v>690</v>
      </c>
      <c r="U6401">
        <v>110</v>
      </c>
    </row>
    <row r="6402" spans="1:21" x14ac:dyDescent="0.3">
      <c r="A6402" s="23" t="s">
        <v>48</v>
      </c>
      <c r="B6402" s="25" t="s">
        <v>22</v>
      </c>
      <c r="C6402" s="24" t="s">
        <v>38</v>
      </c>
      <c r="D6402" s="22" t="s">
        <v>27</v>
      </c>
      <c r="E6402" t="s">
        <v>28</v>
      </c>
      <c r="F6402" s="25" t="s">
        <v>30</v>
      </c>
      <c r="G6402" s="25" t="s">
        <v>26</v>
      </c>
      <c r="H6402" s="25" t="s">
        <v>26</v>
      </c>
      <c r="I6402" s="21"/>
      <c r="J6402" s="21" t="s">
        <v>29</v>
      </c>
      <c r="K6402" s="26">
        <v>0.31086087226867598</v>
      </c>
      <c r="L6402" s="26">
        <v>2.49333381652832E-2</v>
      </c>
      <c r="N6402">
        <f>(Tabell1[[#This Row],[TP]]+Tabell1[[#This Row],[TN]])/(Tabell1[[#This Row],[TP]]+Tabell1[[#This Row],[TN]]+Tabell1[[#This Row],[FP]]+Tabell1[[#This Row],[FN]])</f>
        <v>0.61929657794676807</v>
      </c>
      <c r="O6402">
        <f>Tabell1[[#This Row],[TP]]/(Tabell1[[#This Row],[TP]]+Tabell1[[#This Row],[FP]])</f>
        <v>0.58118279569892473</v>
      </c>
      <c r="P6402">
        <f>Tabell1[[#This Row],[TP]]/(Tabell1[[#This Row],[TP]]+Tabell1[[#This Row],[FN]])</f>
        <v>0.98005439709882136</v>
      </c>
      <c r="Q6402">
        <f>2*(Tabell1[[#This Row],[Recall]] * Tabell1[[#This Row],[Precision]]) / (Tabell1[[#This Row],[Recall]] + Tabell1[[#This Row],[Precision]])</f>
        <v>0.72966587917651038</v>
      </c>
      <c r="R6402">
        <v>1081</v>
      </c>
      <c r="S6402">
        <v>222</v>
      </c>
      <c r="T6402">
        <v>779</v>
      </c>
      <c r="U6402">
        <v>22</v>
      </c>
    </row>
    <row r="6403" spans="1:21" x14ac:dyDescent="0.3">
      <c r="A6403" s="23" t="s">
        <v>48</v>
      </c>
      <c r="B6403" s="25" t="s">
        <v>22</v>
      </c>
      <c r="C6403" s="24" t="s">
        <v>38</v>
      </c>
      <c r="D6403" s="22" t="s">
        <v>27</v>
      </c>
      <c r="E6403" t="s">
        <v>28</v>
      </c>
      <c r="F6403" s="25" t="s">
        <v>30</v>
      </c>
      <c r="G6403" s="21" t="s">
        <v>29</v>
      </c>
      <c r="H6403" s="25" t="s">
        <v>26</v>
      </c>
      <c r="I6403" s="21"/>
      <c r="J6403" s="21" t="s">
        <v>29</v>
      </c>
      <c r="K6403" s="26">
        <v>0.28240895271301197</v>
      </c>
      <c r="L6403" s="26">
        <v>2.39357948303222E-2</v>
      </c>
      <c r="N6403">
        <f>(Tabell1[[#This Row],[TP]]+Tabell1[[#This Row],[TN]])/(Tabell1[[#This Row],[TP]]+Tabell1[[#This Row],[TN]]+Tabell1[[#This Row],[FP]]+Tabell1[[#This Row],[FN]])</f>
        <v>0.61929657794676807</v>
      </c>
      <c r="O6403">
        <f>Tabell1[[#This Row],[TP]]/(Tabell1[[#This Row],[TP]]+Tabell1[[#This Row],[FP]])</f>
        <v>0.58118279569892473</v>
      </c>
      <c r="P6403">
        <f>Tabell1[[#This Row],[TP]]/(Tabell1[[#This Row],[TP]]+Tabell1[[#This Row],[FN]])</f>
        <v>0.98005439709882136</v>
      </c>
      <c r="Q6403">
        <f>2*(Tabell1[[#This Row],[Recall]] * Tabell1[[#This Row],[Precision]]) / (Tabell1[[#This Row],[Recall]] + Tabell1[[#This Row],[Precision]])</f>
        <v>0.72966587917651038</v>
      </c>
      <c r="R6403">
        <v>1081</v>
      </c>
      <c r="S6403">
        <v>222</v>
      </c>
      <c r="T6403">
        <v>779</v>
      </c>
      <c r="U6403">
        <v>22</v>
      </c>
    </row>
    <row r="6404" spans="1:21" x14ac:dyDescent="0.3">
      <c r="A6404" s="21" t="s">
        <v>31</v>
      </c>
      <c r="B6404" s="23" t="s">
        <v>33</v>
      </c>
      <c r="C6404" s="23" t="s">
        <v>40</v>
      </c>
      <c r="D6404" s="22" t="s">
        <v>27</v>
      </c>
      <c r="E6404" t="s">
        <v>28</v>
      </c>
      <c r="F6404" s="25" t="s">
        <v>30</v>
      </c>
      <c r="G6404" s="21" t="s">
        <v>29</v>
      </c>
      <c r="H6404" s="21" t="s">
        <v>29</v>
      </c>
      <c r="I6404" s="25" t="s">
        <v>25</v>
      </c>
      <c r="J6404" s="21" t="s">
        <v>29</v>
      </c>
      <c r="K6404" s="26">
        <v>69.392191886901799</v>
      </c>
      <c r="L6404" s="26">
        <v>0.40851616859436002</v>
      </c>
      <c r="N6404">
        <f>(Tabell1[[#This Row],[TP]]+Tabell1[[#This Row],[TN]])/(Tabell1[[#This Row],[TP]]+Tabell1[[#This Row],[TN]]+Tabell1[[#This Row],[FP]]+Tabell1[[#This Row],[FN]])</f>
        <v>0.61929657794676807</v>
      </c>
      <c r="O6404">
        <f>Tabell1[[#This Row],[TP]]/(Tabell1[[#This Row],[TP]]+Tabell1[[#This Row],[FP]])</f>
        <v>0.59895150720838797</v>
      </c>
      <c r="P6404">
        <f>Tabell1[[#This Row],[TP]]/(Tabell1[[#This Row],[TP]]+Tabell1[[#This Row],[FN]])</f>
        <v>0.82864913871260204</v>
      </c>
      <c r="Q6404">
        <f>2*(Tabell1[[#This Row],[Recall]] * Tabell1[[#This Row],[Precision]]) / (Tabell1[[#This Row],[Recall]] + Tabell1[[#This Row],[Precision]])</f>
        <v>0.69532141498668698</v>
      </c>
      <c r="R6404">
        <v>914</v>
      </c>
      <c r="S6404">
        <v>389</v>
      </c>
      <c r="T6404">
        <v>612</v>
      </c>
      <c r="U6404">
        <v>189</v>
      </c>
    </row>
    <row r="6405" spans="1:21" x14ac:dyDescent="0.3">
      <c r="A6405" s="21" t="s">
        <v>31</v>
      </c>
      <c r="B6405" s="23" t="s">
        <v>33</v>
      </c>
      <c r="C6405" s="23" t="s">
        <v>40</v>
      </c>
      <c r="D6405" s="22" t="s">
        <v>27</v>
      </c>
      <c r="E6405" t="s">
        <v>28</v>
      </c>
      <c r="F6405" s="19" t="s">
        <v>21</v>
      </c>
      <c r="G6405" s="21" t="s">
        <v>29</v>
      </c>
      <c r="H6405" s="21" t="s">
        <v>29</v>
      </c>
      <c r="I6405" s="21"/>
      <c r="J6405" s="25" t="s">
        <v>26</v>
      </c>
      <c r="K6405" s="26">
        <v>248.197981119155</v>
      </c>
      <c r="L6405" s="26">
        <v>1.31900930404663</v>
      </c>
      <c r="N6405">
        <f>(Tabell1[[#This Row],[TP]]+Tabell1[[#This Row],[TN]])/(Tabell1[[#This Row],[TP]]+Tabell1[[#This Row],[TN]]+Tabell1[[#This Row],[FP]]+Tabell1[[#This Row],[FN]])</f>
        <v>0.61882129277566544</v>
      </c>
      <c r="O6405">
        <f>Tabell1[[#This Row],[TP]]/(Tabell1[[#This Row],[TP]]+Tabell1[[#This Row],[FP]])</f>
        <v>0.58942364824717763</v>
      </c>
      <c r="P6405">
        <f>Tabell1[[#This Row],[TP]]/(Tabell1[[#This Row],[TP]]+Tabell1[[#This Row],[FN]])</f>
        <v>0.89936536718041704</v>
      </c>
      <c r="Q6405">
        <f>2*(Tabell1[[#This Row],[Recall]] * Tabell1[[#This Row],[Precision]]) / (Tabell1[[#This Row],[Recall]] + Tabell1[[#This Row],[Precision]])</f>
        <v>0.71213208901651115</v>
      </c>
      <c r="R6405">
        <v>992</v>
      </c>
      <c r="S6405">
        <v>310</v>
      </c>
      <c r="T6405">
        <v>691</v>
      </c>
      <c r="U6405">
        <v>111</v>
      </c>
    </row>
    <row r="6406" spans="1:21" x14ac:dyDescent="0.3">
      <c r="A6406" s="25" t="s">
        <v>20</v>
      </c>
      <c r="B6406" s="21" t="s">
        <v>32</v>
      </c>
      <c r="C6406" s="25" t="s">
        <v>36</v>
      </c>
      <c r="D6406" s="22" t="s">
        <v>27</v>
      </c>
      <c r="E6406" t="s">
        <v>28</v>
      </c>
      <c r="F6406" s="19" t="s">
        <v>21</v>
      </c>
      <c r="G6406" s="21" t="s">
        <v>29</v>
      </c>
      <c r="H6406" s="25" t="s">
        <v>26</v>
      </c>
      <c r="I6406" s="25" t="s">
        <v>25</v>
      </c>
      <c r="J6406" s="21" t="s">
        <v>29</v>
      </c>
      <c r="K6406" s="26">
        <v>1.7076225280761701</v>
      </c>
      <c r="L6406" s="26">
        <v>0.46376848220825101</v>
      </c>
      <c r="N6406">
        <f>(Tabell1[[#This Row],[TP]]+Tabell1[[#This Row],[TN]])/(Tabell1[[#This Row],[TP]]+Tabell1[[#This Row],[TN]]+Tabell1[[#This Row],[FP]]+Tabell1[[#This Row],[FN]])</f>
        <v>0.61834600760456271</v>
      </c>
      <c r="O6406">
        <f>Tabell1[[#This Row],[TP]]/(Tabell1[[#This Row],[TP]]+Tabell1[[#This Row],[FP]])</f>
        <v>0.5837053571428571</v>
      </c>
      <c r="P6406">
        <f>Tabell1[[#This Row],[TP]]/(Tabell1[[#This Row],[TP]]+Tabell1[[#This Row],[FN]])</f>
        <v>0.94832275611967365</v>
      </c>
      <c r="Q6406">
        <f>2*(Tabell1[[#This Row],[Recall]] * Tabell1[[#This Row],[Precision]]) / (Tabell1[[#This Row],[Recall]] + Tabell1[[#This Row],[Precision]])</f>
        <v>0.72262521588946449</v>
      </c>
      <c r="R6406">
        <v>1046</v>
      </c>
      <c r="S6406">
        <v>255</v>
      </c>
      <c r="T6406">
        <v>746</v>
      </c>
      <c r="U6406">
        <v>57</v>
      </c>
    </row>
    <row r="6407" spans="1:21" x14ac:dyDescent="0.3">
      <c r="A6407" s="25" t="s">
        <v>20</v>
      </c>
      <c r="B6407" s="21" t="s">
        <v>32</v>
      </c>
      <c r="C6407" s="25" t="s">
        <v>36</v>
      </c>
      <c r="D6407" s="22" t="s">
        <v>27</v>
      </c>
      <c r="E6407" t="s">
        <v>28</v>
      </c>
      <c r="F6407" s="19" t="s">
        <v>21</v>
      </c>
      <c r="G6407" s="25" t="s">
        <v>26</v>
      </c>
      <c r="H6407" s="25" t="s">
        <v>26</v>
      </c>
      <c r="I6407" s="25" t="s">
        <v>25</v>
      </c>
      <c r="J6407" s="21" t="s">
        <v>29</v>
      </c>
      <c r="K6407" s="26">
        <v>1.6870059967041</v>
      </c>
      <c r="L6407" s="26">
        <v>0.47010540962219199</v>
      </c>
      <c r="N6407">
        <f>(Tabell1[[#This Row],[TP]]+Tabell1[[#This Row],[TN]])/(Tabell1[[#This Row],[TP]]+Tabell1[[#This Row],[TN]]+Tabell1[[#This Row],[FP]]+Tabell1[[#This Row],[FN]])</f>
        <v>0.61834600760456271</v>
      </c>
      <c r="O6407">
        <f>Tabell1[[#This Row],[TP]]/(Tabell1[[#This Row],[TP]]+Tabell1[[#This Row],[FP]])</f>
        <v>0.5837053571428571</v>
      </c>
      <c r="P6407">
        <f>Tabell1[[#This Row],[TP]]/(Tabell1[[#This Row],[TP]]+Tabell1[[#This Row],[FN]])</f>
        <v>0.94832275611967365</v>
      </c>
      <c r="Q6407">
        <f>2*(Tabell1[[#This Row],[Recall]] * Tabell1[[#This Row],[Precision]]) / (Tabell1[[#This Row],[Recall]] + Tabell1[[#This Row],[Precision]])</f>
        <v>0.72262521588946449</v>
      </c>
      <c r="R6407">
        <v>1046</v>
      </c>
      <c r="S6407">
        <v>255</v>
      </c>
      <c r="T6407">
        <v>746</v>
      </c>
      <c r="U6407">
        <v>57</v>
      </c>
    </row>
    <row r="6408" spans="1:21" x14ac:dyDescent="0.3">
      <c r="A6408" s="25" t="s">
        <v>20</v>
      </c>
      <c r="B6408" s="21" t="s">
        <v>32</v>
      </c>
      <c r="C6408" s="24" t="s">
        <v>38</v>
      </c>
      <c r="D6408" s="22" t="s">
        <v>27</v>
      </c>
      <c r="E6408" t="s">
        <v>28</v>
      </c>
      <c r="F6408" s="25" t="s">
        <v>30</v>
      </c>
      <c r="G6408" s="25" t="s">
        <v>26</v>
      </c>
      <c r="H6408" s="21" t="s">
        <v>29</v>
      </c>
      <c r="I6408" s="25" t="s">
        <v>25</v>
      </c>
      <c r="J6408" s="21" t="s">
        <v>29</v>
      </c>
      <c r="K6408" s="26">
        <v>2.9778912067413299</v>
      </c>
      <c r="L6408" s="26">
        <v>0.75295972824096602</v>
      </c>
      <c r="N6408">
        <f>(Tabell1[[#This Row],[TP]]+Tabell1[[#This Row],[TN]])/(Tabell1[[#This Row],[TP]]+Tabell1[[#This Row],[TN]]+Tabell1[[#This Row],[FP]]+Tabell1[[#This Row],[FN]])</f>
        <v>0.61834600760456271</v>
      </c>
      <c r="O6408">
        <f>Tabell1[[#This Row],[TP]]/(Tabell1[[#This Row],[TP]]+Tabell1[[#This Row],[FP]])</f>
        <v>0.58445945945945943</v>
      </c>
      <c r="P6408">
        <f>Tabell1[[#This Row],[TP]]/(Tabell1[[#This Row],[TP]]+Tabell1[[#This Row],[FN]])</f>
        <v>0.94106980961015407</v>
      </c>
      <c r="Q6408">
        <f>2*(Tabell1[[#This Row],[Recall]] * Tabell1[[#This Row],[Precision]]) / (Tabell1[[#This Row],[Recall]] + Tabell1[[#This Row],[Precision]])</f>
        <v>0.72108370962139623</v>
      </c>
      <c r="R6408">
        <v>1038</v>
      </c>
      <c r="S6408">
        <v>263</v>
      </c>
      <c r="T6408">
        <v>738</v>
      </c>
      <c r="U6408">
        <v>65</v>
      </c>
    </row>
    <row r="6409" spans="1:21" x14ac:dyDescent="0.3">
      <c r="A6409" s="25" t="s">
        <v>20</v>
      </c>
      <c r="B6409" s="21" t="s">
        <v>32</v>
      </c>
      <c r="C6409" s="24" t="s">
        <v>38</v>
      </c>
      <c r="D6409" s="22" t="s">
        <v>27</v>
      </c>
      <c r="E6409" t="s">
        <v>28</v>
      </c>
      <c r="F6409" s="25" t="s">
        <v>30</v>
      </c>
      <c r="G6409" s="21" t="s">
        <v>29</v>
      </c>
      <c r="H6409" s="21" t="s">
        <v>29</v>
      </c>
      <c r="I6409" s="25" t="s">
        <v>25</v>
      </c>
      <c r="J6409" s="21" t="s">
        <v>29</v>
      </c>
      <c r="K6409" s="26">
        <v>2.97188997268676</v>
      </c>
      <c r="L6409" s="26">
        <v>0.75741600990295399</v>
      </c>
      <c r="N6409">
        <f>(Tabell1[[#This Row],[TP]]+Tabell1[[#This Row],[TN]])/(Tabell1[[#This Row],[TP]]+Tabell1[[#This Row],[TN]]+Tabell1[[#This Row],[FP]]+Tabell1[[#This Row],[FN]])</f>
        <v>0.61834600760456271</v>
      </c>
      <c r="O6409">
        <f>Tabell1[[#This Row],[TP]]/(Tabell1[[#This Row],[TP]]+Tabell1[[#This Row],[FP]])</f>
        <v>0.58445945945945943</v>
      </c>
      <c r="P6409">
        <f>Tabell1[[#This Row],[TP]]/(Tabell1[[#This Row],[TP]]+Tabell1[[#This Row],[FN]])</f>
        <v>0.94106980961015407</v>
      </c>
      <c r="Q6409">
        <f>2*(Tabell1[[#This Row],[Recall]] * Tabell1[[#This Row],[Precision]]) / (Tabell1[[#This Row],[Recall]] + Tabell1[[#This Row],[Precision]])</f>
        <v>0.72108370962139623</v>
      </c>
      <c r="R6409">
        <v>1038</v>
      </c>
      <c r="S6409">
        <v>263</v>
      </c>
      <c r="T6409">
        <v>738</v>
      </c>
      <c r="U6409">
        <v>65</v>
      </c>
    </row>
    <row r="6410" spans="1:21" x14ac:dyDescent="0.3">
      <c r="A6410" s="25" t="s">
        <v>20</v>
      </c>
      <c r="B6410" s="23" t="s">
        <v>33</v>
      </c>
      <c r="C6410" s="24" t="s">
        <v>38</v>
      </c>
      <c r="D6410" s="22" t="s">
        <v>27</v>
      </c>
      <c r="E6410" t="s">
        <v>28</v>
      </c>
      <c r="F6410" s="19" t="s">
        <v>21</v>
      </c>
      <c r="G6410" s="21" t="s">
        <v>29</v>
      </c>
      <c r="H6410" s="21" t="s">
        <v>29</v>
      </c>
      <c r="I6410" s="21"/>
      <c r="J6410" s="21" t="s">
        <v>29</v>
      </c>
      <c r="K6410" s="26">
        <v>2.5596818923950102</v>
      </c>
      <c r="L6410" s="26">
        <v>0.63630104064941395</v>
      </c>
      <c r="N6410">
        <f>(Tabell1[[#This Row],[TP]]+Tabell1[[#This Row],[TN]])/(Tabell1[[#This Row],[TP]]+Tabell1[[#This Row],[TN]]+Tabell1[[#This Row],[FP]]+Tabell1[[#This Row],[FN]])</f>
        <v>0.61834600760456271</v>
      </c>
      <c r="O6410">
        <f>Tabell1[[#This Row],[TP]]/(Tabell1[[#This Row],[TP]]+Tabell1[[#This Row],[FP]])</f>
        <v>0.5880281690140845</v>
      </c>
      <c r="P6410">
        <f>Tabell1[[#This Row],[TP]]/(Tabell1[[#This Row],[TP]]+Tabell1[[#This Row],[FN]])</f>
        <v>0.90843155031731637</v>
      </c>
      <c r="Q6410">
        <f>2*(Tabell1[[#This Row],[Recall]] * Tabell1[[#This Row],[Precision]]) / (Tabell1[[#This Row],[Recall]] + Tabell1[[#This Row],[Precision]])</f>
        <v>0.71392946205913788</v>
      </c>
      <c r="R6410">
        <v>1002</v>
      </c>
      <c r="S6410">
        <v>299</v>
      </c>
      <c r="T6410">
        <v>702</v>
      </c>
      <c r="U6410">
        <v>101</v>
      </c>
    </row>
    <row r="6411" spans="1:21" x14ac:dyDescent="0.3">
      <c r="A6411" s="23" t="s">
        <v>48</v>
      </c>
      <c r="B6411" s="25" t="s">
        <v>22</v>
      </c>
      <c r="C6411" s="24" t="s">
        <v>38</v>
      </c>
      <c r="D6411" s="22" t="s">
        <v>27</v>
      </c>
      <c r="E6411" t="s">
        <v>28</v>
      </c>
      <c r="F6411" s="25" t="s">
        <v>30</v>
      </c>
      <c r="G6411" s="25" t="s">
        <v>26</v>
      </c>
      <c r="H6411" s="21" t="s">
        <v>29</v>
      </c>
      <c r="I6411" s="21"/>
      <c r="J6411" s="25" t="s">
        <v>26</v>
      </c>
      <c r="K6411" s="26">
        <v>0.298203945159912</v>
      </c>
      <c r="L6411" s="26">
        <v>2.7926921844482401E-2</v>
      </c>
      <c r="N6411">
        <f>(Tabell1[[#This Row],[TP]]+Tabell1[[#This Row],[TN]])/(Tabell1[[#This Row],[TP]]+Tabell1[[#This Row],[TN]]+Tabell1[[#This Row],[FP]]+Tabell1[[#This Row],[FN]])</f>
        <v>0.61787072243346008</v>
      </c>
      <c r="O6411">
        <f>Tabell1[[#This Row],[TP]]/(Tabell1[[#This Row],[TP]]+Tabell1[[#This Row],[FP]])</f>
        <v>0.58007498660953405</v>
      </c>
      <c r="P6411">
        <f>Tabell1[[#This Row],[TP]]/(Tabell1[[#This Row],[TP]]+Tabell1[[#This Row],[FN]])</f>
        <v>0.98186763372620123</v>
      </c>
      <c r="Q6411">
        <f>2*(Tabell1[[#This Row],[Recall]] * Tabell1[[#This Row],[Precision]]) / (Tabell1[[#This Row],[Recall]] + Tabell1[[#This Row],[Precision]])</f>
        <v>0.72929292929292933</v>
      </c>
      <c r="R6411">
        <v>1083</v>
      </c>
      <c r="S6411">
        <v>217</v>
      </c>
      <c r="T6411">
        <v>784</v>
      </c>
      <c r="U6411">
        <v>20</v>
      </c>
    </row>
    <row r="6412" spans="1:21" x14ac:dyDescent="0.3">
      <c r="A6412" s="23" t="s">
        <v>48</v>
      </c>
      <c r="B6412" s="25" t="s">
        <v>22</v>
      </c>
      <c r="C6412" s="24" t="s">
        <v>38</v>
      </c>
      <c r="D6412" s="22" t="s">
        <v>27</v>
      </c>
      <c r="E6412" t="s">
        <v>28</v>
      </c>
      <c r="F6412" s="25" t="s">
        <v>30</v>
      </c>
      <c r="G6412" s="21" t="s">
        <v>29</v>
      </c>
      <c r="H6412" s="21" t="s">
        <v>29</v>
      </c>
      <c r="I6412" s="21"/>
      <c r="J6412" s="25" t="s">
        <v>26</v>
      </c>
      <c r="K6412" s="26">
        <v>0.28520441055297802</v>
      </c>
      <c r="L6412" s="26">
        <v>2.3936033248901301E-2</v>
      </c>
      <c r="N6412">
        <f>(Tabell1[[#This Row],[TP]]+Tabell1[[#This Row],[TN]])/(Tabell1[[#This Row],[TP]]+Tabell1[[#This Row],[TN]]+Tabell1[[#This Row],[FP]]+Tabell1[[#This Row],[FN]])</f>
        <v>0.61787072243346008</v>
      </c>
      <c r="O6412">
        <f>Tabell1[[#This Row],[TP]]/(Tabell1[[#This Row],[TP]]+Tabell1[[#This Row],[FP]])</f>
        <v>0.58007498660953405</v>
      </c>
      <c r="P6412">
        <f>Tabell1[[#This Row],[TP]]/(Tabell1[[#This Row],[TP]]+Tabell1[[#This Row],[FN]])</f>
        <v>0.98186763372620123</v>
      </c>
      <c r="Q6412">
        <f>2*(Tabell1[[#This Row],[Recall]] * Tabell1[[#This Row],[Precision]]) / (Tabell1[[#This Row],[Recall]] + Tabell1[[#This Row],[Precision]])</f>
        <v>0.72929292929292933</v>
      </c>
      <c r="R6412">
        <v>1083</v>
      </c>
      <c r="S6412">
        <v>217</v>
      </c>
      <c r="T6412">
        <v>784</v>
      </c>
      <c r="U6412">
        <v>20</v>
      </c>
    </row>
    <row r="6413" spans="1:21" x14ac:dyDescent="0.3">
      <c r="A6413" s="25" t="s">
        <v>20</v>
      </c>
      <c r="B6413" s="23" t="s">
        <v>33</v>
      </c>
      <c r="C6413" s="25" t="s">
        <v>36</v>
      </c>
      <c r="D6413" s="22" t="s">
        <v>27</v>
      </c>
      <c r="E6413" t="s">
        <v>28</v>
      </c>
      <c r="F6413" s="25" t="s">
        <v>30</v>
      </c>
      <c r="G6413" s="21" t="s">
        <v>29</v>
      </c>
      <c r="H6413" s="21" t="s">
        <v>29</v>
      </c>
      <c r="I6413" s="25" t="s">
        <v>25</v>
      </c>
      <c r="J6413" s="21" t="s">
        <v>29</v>
      </c>
      <c r="K6413" s="26">
        <v>4.2676904201507497</v>
      </c>
      <c r="L6413" s="26">
        <v>1.13259649276733</v>
      </c>
      <c r="N6413">
        <f>(Tabell1[[#This Row],[TP]]+Tabell1[[#This Row],[TN]])/(Tabell1[[#This Row],[TP]]+Tabell1[[#This Row],[TN]]+Tabell1[[#This Row],[FP]]+Tabell1[[#This Row],[FN]])</f>
        <v>0.61787072243346008</v>
      </c>
      <c r="O6413">
        <f>Tabell1[[#This Row],[TP]]/(Tabell1[[#This Row],[TP]]+Tabell1[[#This Row],[FP]])</f>
        <v>0.58365976496922212</v>
      </c>
      <c r="P6413">
        <f>Tabell1[[#This Row],[TP]]/(Tabell1[[#This Row],[TP]]+Tabell1[[#This Row],[FN]])</f>
        <v>0.94560290117860379</v>
      </c>
      <c r="Q6413">
        <f>2*(Tabell1[[#This Row],[Recall]] * Tabell1[[#This Row],[Precision]]) / (Tabell1[[#This Row],[Recall]] + Tabell1[[#This Row],[Precision]])</f>
        <v>0.72179930795847758</v>
      </c>
      <c r="R6413">
        <v>1043</v>
      </c>
      <c r="S6413">
        <v>257</v>
      </c>
      <c r="T6413">
        <v>744</v>
      </c>
      <c r="U6413">
        <v>60</v>
      </c>
    </row>
    <row r="6414" spans="1:21" x14ac:dyDescent="0.3">
      <c r="A6414" s="25" t="s">
        <v>20</v>
      </c>
      <c r="B6414" s="23" t="s">
        <v>33</v>
      </c>
      <c r="C6414" s="25" t="s">
        <v>36</v>
      </c>
      <c r="D6414" s="22" t="s">
        <v>27</v>
      </c>
      <c r="E6414" t="s">
        <v>28</v>
      </c>
      <c r="F6414" s="25" t="s">
        <v>30</v>
      </c>
      <c r="G6414" s="25" t="s">
        <v>26</v>
      </c>
      <c r="H6414" s="21" t="s">
        <v>29</v>
      </c>
      <c r="I6414" s="25" t="s">
        <v>25</v>
      </c>
      <c r="J6414" s="21" t="s">
        <v>29</v>
      </c>
      <c r="K6414" s="26">
        <v>4.0677819252014098</v>
      </c>
      <c r="L6414" s="26">
        <v>1.1259677410125699</v>
      </c>
      <c r="N6414">
        <f>(Tabell1[[#This Row],[TP]]+Tabell1[[#This Row],[TN]])/(Tabell1[[#This Row],[TP]]+Tabell1[[#This Row],[TN]]+Tabell1[[#This Row],[FP]]+Tabell1[[#This Row],[FN]])</f>
        <v>0.61787072243346008</v>
      </c>
      <c r="O6414">
        <f>Tabell1[[#This Row],[TP]]/(Tabell1[[#This Row],[TP]]+Tabell1[[#This Row],[FP]])</f>
        <v>0.58365976496922212</v>
      </c>
      <c r="P6414">
        <f>Tabell1[[#This Row],[TP]]/(Tabell1[[#This Row],[TP]]+Tabell1[[#This Row],[FN]])</f>
        <v>0.94560290117860379</v>
      </c>
      <c r="Q6414">
        <f>2*(Tabell1[[#This Row],[Recall]] * Tabell1[[#This Row],[Precision]]) / (Tabell1[[#This Row],[Recall]] + Tabell1[[#This Row],[Precision]])</f>
        <v>0.72179930795847758</v>
      </c>
      <c r="R6414">
        <v>1043</v>
      </c>
      <c r="S6414">
        <v>257</v>
      </c>
      <c r="T6414">
        <v>744</v>
      </c>
      <c r="U6414">
        <v>60</v>
      </c>
    </row>
    <row r="6415" spans="1:21" x14ac:dyDescent="0.3">
      <c r="A6415" s="21" t="s">
        <v>31</v>
      </c>
      <c r="B6415" s="21" t="s">
        <v>32</v>
      </c>
      <c r="C6415" s="24" t="s">
        <v>38</v>
      </c>
      <c r="D6415" s="22" t="s">
        <v>27</v>
      </c>
      <c r="E6415" t="s">
        <v>28</v>
      </c>
      <c r="F6415" s="25" t="s">
        <v>30</v>
      </c>
      <c r="G6415" s="21" t="s">
        <v>29</v>
      </c>
      <c r="H6415" s="21" t="s">
        <v>29</v>
      </c>
      <c r="I6415" s="21"/>
      <c r="J6415" s="25" t="s">
        <v>26</v>
      </c>
      <c r="K6415" s="26">
        <v>6.8904070854187003</v>
      </c>
      <c r="L6415" s="26">
        <v>0.219523429870605</v>
      </c>
      <c r="N6415">
        <f>(Tabell1[[#This Row],[TP]]+Tabell1[[#This Row],[TN]])/(Tabell1[[#This Row],[TP]]+Tabell1[[#This Row],[TN]]+Tabell1[[#This Row],[FP]]+Tabell1[[#This Row],[FN]])</f>
        <v>0.61739543726235746</v>
      </c>
      <c r="O6415">
        <f>Tabell1[[#This Row],[TP]]/(Tabell1[[#This Row],[TP]]+Tabell1[[#This Row],[FP]])</f>
        <v>0.57967914438502677</v>
      </c>
      <c r="P6415">
        <f>Tabell1[[#This Row],[TP]]/(Tabell1[[#This Row],[TP]]+Tabell1[[#This Row],[FN]])</f>
        <v>0.98277425203989122</v>
      </c>
      <c r="Q6415">
        <f>2*(Tabell1[[#This Row],[Recall]] * Tabell1[[#This Row],[Precision]]) / (Tabell1[[#This Row],[Recall]] + Tabell1[[#This Row],[Precision]])</f>
        <v>0.72922973427514293</v>
      </c>
      <c r="R6415">
        <v>1084</v>
      </c>
      <c r="S6415">
        <v>215</v>
      </c>
      <c r="T6415">
        <v>786</v>
      </c>
      <c r="U6415">
        <v>19</v>
      </c>
    </row>
    <row r="6416" spans="1:21" x14ac:dyDescent="0.3">
      <c r="A6416" s="21" t="s">
        <v>31</v>
      </c>
      <c r="B6416" s="21" t="s">
        <v>32</v>
      </c>
      <c r="C6416" s="24" t="s">
        <v>38</v>
      </c>
      <c r="D6416" s="22" t="s">
        <v>27</v>
      </c>
      <c r="E6416" t="s">
        <v>28</v>
      </c>
      <c r="F6416" s="25" t="s">
        <v>30</v>
      </c>
      <c r="G6416" s="21" t="s">
        <v>29</v>
      </c>
      <c r="H6416" s="21" t="s">
        <v>29</v>
      </c>
      <c r="I6416" s="25" t="s">
        <v>25</v>
      </c>
      <c r="J6416" s="21" t="s">
        <v>29</v>
      </c>
      <c r="K6416" s="26">
        <v>1.45852494239807</v>
      </c>
      <c r="L6416" s="26">
        <v>6.24868869781494E-2</v>
      </c>
      <c r="N6416">
        <f>(Tabell1[[#This Row],[TP]]+Tabell1[[#This Row],[TN]])/(Tabell1[[#This Row],[TP]]+Tabell1[[#This Row],[TN]]+Tabell1[[#This Row],[FP]]+Tabell1[[#This Row],[FN]])</f>
        <v>0.61692015209125473</v>
      </c>
      <c r="O6416">
        <f>Tabell1[[#This Row],[TP]]/(Tabell1[[#This Row],[TP]]+Tabell1[[#This Row],[FP]])</f>
        <v>0.58040064970221983</v>
      </c>
      <c r="P6416">
        <f>Tabell1[[#This Row],[TP]]/(Tabell1[[#This Row],[TP]]+Tabell1[[#This Row],[FN]])</f>
        <v>0.97189483227561202</v>
      </c>
      <c r="Q6416">
        <f>2*(Tabell1[[#This Row],[Recall]] * Tabell1[[#This Row],[Precision]]) / (Tabell1[[#This Row],[Recall]] + Tabell1[[#This Row],[Precision]])</f>
        <v>0.72677966101694913</v>
      </c>
      <c r="R6416">
        <v>1072</v>
      </c>
      <c r="S6416">
        <v>226</v>
      </c>
      <c r="T6416">
        <v>775</v>
      </c>
      <c r="U6416">
        <v>31</v>
      </c>
    </row>
    <row r="6417" spans="1:21" x14ac:dyDescent="0.3">
      <c r="A6417" s="21" t="s">
        <v>31</v>
      </c>
      <c r="B6417" s="25" t="s">
        <v>22</v>
      </c>
      <c r="C6417" s="25" t="s">
        <v>36</v>
      </c>
      <c r="D6417" s="22" t="s">
        <v>27</v>
      </c>
      <c r="E6417" t="s">
        <v>28</v>
      </c>
      <c r="F6417" s="19" t="s">
        <v>21</v>
      </c>
      <c r="G6417" s="21" t="s">
        <v>29</v>
      </c>
      <c r="H6417" s="25" t="s">
        <v>26</v>
      </c>
      <c r="I6417" s="25" t="s">
        <v>25</v>
      </c>
      <c r="J6417" s="21" t="s">
        <v>29</v>
      </c>
      <c r="K6417" s="26">
        <v>0.60649490356445301</v>
      </c>
      <c r="L6417" s="26">
        <v>4.7225236892700098E-2</v>
      </c>
      <c r="N6417">
        <f>(Tabell1[[#This Row],[TP]]+Tabell1[[#This Row],[TN]])/(Tabell1[[#This Row],[TP]]+Tabell1[[#This Row],[TN]]+Tabell1[[#This Row],[FP]]+Tabell1[[#This Row],[FN]])</f>
        <v>0.61692015209125473</v>
      </c>
      <c r="O6417">
        <f>Tabell1[[#This Row],[TP]]/(Tabell1[[#This Row],[TP]]+Tabell1[[#This Row],[FP]])</f>
        <v>0.58648806057076297</v>
      </c>
      <c r="P6417">
        <f>Tabell1[[#This Row],[TP]]/(Tabell1[[#This Row],[TP]]+Tabell1[[#This Row],[FN]])</f>
        <v>0.91296464188576609</v>
      </c>
      <c r="Q6417">
        <f>2*(Tabell1[[#This Row],[Recall]] * Tabell1[[#This Row],[Precision]]) / (Tabell1[[#This Row],[Recall]] + Tabell1[[#This Row],[Precision]])</f>
        <v>0.71418439716312043</v>
      </c>
      <c r="R6417">
        <v>1007</v>
      </c>
      <c r="S6417">
        <v>291</v>
      </c>
      <c r="T6417">
        <v>710</v>
      </c>
      <c r="U6417">
        <v>96</v>
      </c>
    </row>
    <row r="6418" spans="1:21" x14ac:dyDescent="0.3">
      <c r="A6418" s="21" t="s">
        <v>31</v>
      </c>
      <c r="B6418" s="25" t="s">
        <v>22</v>
      </c>
      <c r="C6418" s="23" t="s">
        <v>40</v>
      </c>
      <c r="D6418" s="22" t="s">
        <v>27</v>
      </c>
      <c r="E6418" t="s">
        <v>28</v>
      </c>
      <c r="F6418" s="25" t="s">
        <v>30</v>
      </c>
      <c r="G6418" s="25" t="s">
        <v>26</v>
      </c>
      <c r="H6418" s="25" t="s">
        <v>26</v>
      </c>
      <c r="I6418" s="25" t="s">
        <v>25</v>
      </c>
      <c r="J6418" s="25" t="s">
        <v>26</v>
      </c>
      <c r="K6418" s="26">
        <v>10.3328104019165</v>
      </c>
      <c r="L6418" s="26">
        <v>0.27144312858581499</v>
      </c>
      <c r="N6418">
        <f>(Tabell1[[#This Row],[TP]]+Tabell1[[#This Row],[TN]])/(Tabell1[[#This Row],[TP]]+Tabell1[[#This Row],[TN]]+Tabell1[[#This Row],[FP]]+Tabell1[[#This Row],[FN]])</f>
        <v>0.61692015209125473</v>
      </c>
      <c r="O6418">
        <f>Tabell1[[#This Row],[TP]]/(Tabell1[[#This Row],[TP]]+Tabell1[[#This Row],[FP]])</f>
        <v>0.59476707083599234</v>
      </c>
      <c r="P6418">
        <f>Tabell1[[#This Row],[TP]]/(Tabell1[[#This Row],[TP]]+Tabell1[[#This Row],[FN]])</f>
        <v>0.84496826835902084</v>
      </c>
      <c r="Q6418">
        <f>2*(Tabell1[[#This Row],[Recall]] * Tabell1[[#This Row],[Precision]]) / (Tabell1[[#This Row],[Recall]] + Tabell1[[#This Row],[Precision]])</f>
        <v>0.69812734082396999</v>
      </c>
      <c r="R6418">
        <v>932</v>
      </c>
      <c r="S6418">
        <v>366</v>
      </c>
      <c r="T6418">
        <v>635</v>
      </c>
      <c r="U6418">
        <v>171</v>
      </c>
    </row>
    <row r="6419" spans="1:21" x14ac:dyDescent="0.3">
      <c r="A6419" s="21" t="s">
        <v>31</v>
      </c>
      <c r="B6419" s="25" t="s">
        <v>22</v>
      </c>
      <c r="C6419" s="24" t="s">
        <v>38</v>
      </c>
      <c r="D6419" s="22" t="s">
        <v>27</v>
      </c>
      <c r="E6419" t="s">
        <v>28</v>
      </c>
      <c r="F6419" s="25" t="s">
        <v>30</v>
      </c>
      <c r="G6419" s="25" t="s">
        <v>26</v>
      </c>
      <c r="H6419" s="21" t="s">
        <v>29</v>
      </c>
      <c r="I6419" s="21"/>
      <c r="J6419" s="25" t="s">
        <v>26</v>
      </c>
      <c r="K6419" s="26">
        <v>6.3387985229492099</v>
      </c>
      <c r="L6419" s="26">
        <v>0.21041297912597601</v>
      </c>
      <c r="N6419">
        <f>(Tabell1[[#This Row],[TP]]+Tabell1[[#This Row],[TN]])/(Tabell1[[#This Row],[TP]]+Tabell1[[#This Row],[TN]]+Tabell1[[#This Row],[FP]]+Tabell1[[#This Row],[FN]])</f>
        <v>0.6164448669201521</v>
      </c>
      <c r="O6419">
        <f>Tabell1[[#This Row],[TP]]/(Tabell1[[#This Row],[TP]]+Tabell1[[#This Row],[FP]])</f>
        <v>0.5828667413213886</v>
      </c>
      <c r="P6419">
        <f>Tabell1[[#This Row],[TP]]/(Tabell1[[#This Row],[TP]]+Tabell1[[#This Row],[FN]])</f>
        <v>0.94378966455122393</v>
      </c>
      <c r="Q6419">
        <f>2*(Tabell1[[#This Row],[Recall]] * Tabell1[[#This Row],[Precision]]) / (Tabell1[[#This Row],[Recall]] + Tabell1[[#This Row],[Precision]])</f>
        <v>0.72066458982346848</v>
      </c>
      <c r="R6419">
        <v>1041</v>
      </c>
      <c r="S6419">
        <v>256</v>
      </c>
      <c r="T6419">
        <v>745</v>
      </c>
      <c r="U6419">
        <v>62</v>
      </c>
    </row>
    <row r="6420" spans="1:21" x14ac:dyDescent="0.3">
      <c r="A6420" s="21" t="s">
        <v>31</v>
      </c>
      <c r="B6420" s="21" t="s">
        <v>32</v>
      </c>
      <c r="C6420" s="25" t="s">
        <v>36</v>
      </c>
      <c r="D6420" s="22" t="s">
        <v>27</v>
      </c>
      <c r="E6420" t="s">
        <v>28</v>
      </c>
      <c r="F6420" s="19" t="s">
        <v>21</v>
      </c>
      <c r="G6420" s="21" t="s">
        <v>29</v>
      </c>
      <c r="H6420" s="21" t="s">
        <v>29</v>
      </c>
      <c r="I6420" s="25" t="s">
        <v>25</v>
      </c>
      <c r="J6420" s="21" t="s">
        <v>29</v>
      </c>
      <c r="K6420" s="26">
        <v>0.62282133102416903</v>
      </c>
      <c r="L6420" s="26">
        <v>4.49945926666259E-2</v>
      </c>
      <c r="N6420">
        <f>(Tabell1[[#This Row],[TP]]+Tabell1[[#This Row],[TN]])/(Tabell1[[#This Row],[TP]]+Tabell1[[#This Row],[TN]]+Tabell1[[#This Row],[FP]]+Tabell1[[#This Row],[FN]])</f>
        <v>0.6164448669201521</v>
      </c>
      <c r="O6420">
        <f>Tabell1[[#This Row],[TP]]/(Tabell1[[#This Row],[TP]]+Tabell1[[#This Row],[FP]])</f>
        <v>0.58466819221967958</v>
      </c>
      <c r="P6420">
        <f>Tabell1[[#This Row],[TP]]/(Tabell1[[#This Row],[TP]]+Tabell1[[#This Row],[FN]])</f>
        <v>0.92656391659111514</v>
      </c>
      <c r="Q6420">
        <f>2*(Tabell1[[#This Row],[Recall]] * Tabell1[[#This Row],[Precision]]) / (Tabell1[[#This Row],[Recall]] + Tabell1[[#This Row],[Precision]])</f>
        <v>0.71694142406173267</v>
      </c>
      <c r="R6420">
        <v>1022</v>
      </c>
      <c r="S6420">
        <v>275</v>
      </c>
      <c r="T6420">
        <v>726</v>
      </c>
      <c r="U6420">
        <v>81</v>
      </c>
    </row>
    <row r="6421" spans="1:21" x14ac:dyDescent="0.3">
      <c r="A6421" s="25" t="s">
        <v>20</v>
      </c>
      <c r="B6421" s="23" t="s">
        <v>33</v>
      </c>
      <c r="C6421" s="23" t="s">
        <v>40</v>
      </c>
      <c r="D6421" s="22" t="s">
        <v>27</v>
      </c>
      <c r="E6421" t="s">
        <v>28</v>
      </c>
      <c r="F6421" s="25" t="s">
        <v>30</v>
      </c>
      <c r="G6421" s="25" t="s">
        <v>26</v>
      </c>
      <c r="H6421" s="21" t="s">
        <v>29</v>
      </c>
      <c r="I6421" s="21"/>
      <c r="J6421" s="21" t="s">
        <v>29</v>
      </c>
      <c r="K6421" s="26">
        <v>7.42705869674682</v>
      </c>
      <c r="L6421" s="26">
        <v>1.89146971702575</v>
      </c>
      <c r="N6421">
        <f>(Tabell1[[#This Row],[TP]]+Tabell1[[#This Row],[TN]])/(Tabell1[[#This Row],[TP]]+Tabell1[[#This Row],[TN]]+Tabell1[[#This Row],[FP]]+Tabell1[[#This Row],[FN]])</f>
        <v>0.6164448669201521</v>
      </c>
      <c r="O6421">
        <f>Tabell1[[#This Row],[TP]]/(Tabell1[[#This Row],[TP]]+Tabell1[[#This Row],[FP]])</f>
        <v>0.59035409035409037</v>
      </c>
      <c r="P6421">
        <f>Tabell1[[#This Row],[TP]]/(Tabell1[[#This Row],[TP]]+Tabell1[[#This Row],[FN]])</f>
        <v>0.87669990933816866</v>
      </c>
      <c r="Q6421">
        <f>2*(Tabell1[[#This Row],[Recall]] * Tabell1[[#This Row],[Precision]]) / (Tabell1[[#This Row],[Recall]] + Tabell1[[#This Row],[Precision]])</f>
        <v>0.70558190441444724</v>
      </c>
      <c r="R6421">
        <v>967</v>
      </c>
      <c r="S6421">
        <v>330</v>
      </c>
      <c r="T6421">
        <v>671</v>
      </c>
      <c r="U6421">
        <v>136</v>
      </c>
    </row>
    <row r="6422" spans="1:21" x14ac:dyDescent="0.3">
      <c r="A6422" s="21" t="s">
        <v>31</v>
      </c>
      <c r="B6422" s="23" t="s">
        <v>33</v>
      </c>
      <c r="C6422" s="24" t="s">
        <v>38</v>
      </c>
      <c r="D6422" s="22" t="s">
        <v>27</v>
      </c>
      <c r="E6422" t="s">
        <v>28</v>
      </c>
      <c r="F6422" s="25" t="s">
        <v>30</v>
      </c>
      <c r="G6422" s="25" t="s">
        <v>26</v>
      </c>
      <c r="H6422" s="21" t="s">
        <v>29</v>
      </c>
      <c r="I6422" s="25" t="s">
        <v>25</v>
      </c>
      <c r="J6422" s="21" t="s">
        <v>29</v>
      </c>
      <c r="K6422" s="26">
        <v>47.233625650405799</v>
      </c>
      <c r="L6422" s="26">
        <v>0.31116938591003401</v>
      </c>
      <c r="N6422">
        <f>(Tabell1[[#This Row],[TP]]+Tabell1[[#This Row],[TN]])/(Tabell1[[#This Row],[TP]]+Tabell1[[#This Row],[TN]]+Tabell1[[#This Row],[FP]]+Tabell1[[#This Row],[FN]])</f>
        <v>0.61596958174904948</v>
      </c>
      <c r="O6422">
        <f>Tabell1[[#This Row],[TP]]/(Tabell1[[#This Row],[TP]]+Tabell1[[#This Row],[FP]])</f>
        <v>0.58073344280240835</v>
      </c>
      <c r="P6422">
        <f>Tabell1[[#This Row],[TP]]/(Tabell1[[#This Row],[TP]]+Tabell1[[#This Row],[FN]])</f>
        <v>0.9619220308250227</v>
      </c>
      <c r="Q6422">
        <f>2*(Tabell1[[#This Row],[Recall]] * Tabell1[[#This Row],[Precision]]) / (Tabell1[[#This Row],[Recall]] + Tabell1[[#This Row],[Precision]])</f>
        <v>0.72423208191126287</v>
      </c>
      <c r="R6422">
        <v>1061</v>
      </c>
      <c r="S6422">
        <v>235</v>
      </c>
      <c r="T6422">
        <v>766</v>
      </c>
      <c r="U6422">
        <v>42</v>
      </c>
    </row>
    <row r="6423" spans="1:21" x14ac:dyDescent="0.3">
      <c r="A6423" s="21" t="s">
        <v>31</v>
      </c>
      <c r="B6423" s="25" t="s">
        <v>22</v>
      </c>
      <c r="C6423" s="24" t="s">
        <v>38</v>
      </c>
      <c r="D6423" s="22" t="s">
        <v>27</v>
      </c>
      <c r="E6423" t="s">
        <v>28</v>
      </c>
      <c r="F6423" s="25" t="s">
        <v>30</v>
      </c>
      <c r="G6423" s="21" t="s">
        <v>29</v>
      </c>
      <c r="H6423" s="21" t="s">
        <v>29</v>
      </c>
      <c r="I6423" s="21"/>
      <c r="J6423" s="25" t="s">
        <v>26</v>
      </c>
      <c r="K6423" s="26">
        <v>6.3545401096343896</v>
      </c>
      <c r="L6423" s="26">
        <v>0.21043896675109799</v>
      </c>
      <c r="N6423">
        <f>(Tabell1[[#This Row],[TP]]+Tabell1[[#This Row],[TN]])/(Tabell1[[#This Row],[TP]]+Tabell1[[#This Row],[TN]]+Tabell1[[#This Row],[FP]]+Tabell1[[#This Row],[FN]])</f>
        <v>0.61596958174904948</v>
      </c>
      <c r="O6423">
        <f>Tabell1[[#This Row],[TP]]/(Tabell1[[#This Row],[TP]]+Tabell1[[#This Row],[FP]])</f>
        <v>0.58291174817313096</v>
      </c>
      <c r="P6423">
        <f>Tabell1[[#This Row],[TP]]/(Tabell1[[#This Row],[TP]]+Tabell1[[#This Row],[FN]])</f>
        <v>0.9401631912964642</v>
      </c>
      <c r="Q6423">
        <f>2*(Tabell1[[#This Row],[Recall]] * Tabell1[[#This Row],[Precision]]) / (Tabell1[[#This Row],[Recall]] + Tabell1[[#This Row],[Precision]])</f>
        <v>0.71963913948646763</v>
      </c>
      <c r="R6423">
        <v>1037</v>
      </c>
      <c r="S6423">
        <v>259</v>
      </c>
      <c r="T6423">
        <v>742</v>
      </c>
      <c r="U6423">
        <v>66</v>
      </c>
    </row>
    <row r="6424" spans="1:21" x14ac:dyDescent="0.3">
      <c r="A6424" s="21" t="s">
        <v>31</v>
      </c>
      <c r="B6424" s="21" t="s">
        <v>32</v>
      </c>
      <c r="C6424" s="23" t="s">
        <v>40</v>
      </c>
      <c r="D6424" s="22" t="s">
        <v>27</v>
      </c>
      <c r="E6424" t="s">
        <v>28</v>
      </c>
      <c r="F6424" s="25" t="s">
        <v>30</v>
      </c>
      <c r="G6424" s="21" t="s">
        <v>29</v>
      </c>
      <c r="H6424" s="25" t="s">
        <v>26</v>
      </c>
      <c r="I6424" s="25" t="s">
        <v>25</v>
      </c>
      <c r="J6424" s="21" t="s">
        <v>29</v>
      </c>
      <c r="K6424" s="26">
        <v>2.3685634136199898</v>
      </c>
      <c r="L6424" s="26">
        <v>9.3634128570556599E-2</v>
      </c>
      <c r="N6424">
        <f>(Tabell1[[#This Row],[TP]]+Tabell1[[#This Row],[TN]])/(Tabell1[[#This Row],[TP]]+Tabell1[[#This Row],[TN]]+Tabell1[[#This Row],[FP]]+Tabell1[[#This Row],[FN]])</f>
        <v>0.61596958174904948</v>
      </c>
      <c r="O6424">
        <f>Tabell1[[#This Row],[TP]]/(Tabell1[[#This Row],[TP]]+Tabell1[[#This Row],[FP]])</f>
        <v>0.5882704967085578</v>
      </c>
      <c r="P6424">
        <f>Tabell1[[#This Row],[TP]]/(Tabell1[[#This Row],[TP]]+Tabell1[[#This Row],[FN]])</f>
        <v>0.89120580235720759</v>
      </c>
      <c r="Q6424">
        <f>2*(Tabell1[[#This Row],[Recall]] * Tabell1[[#This Row],[Precision]]) / (Tabell1[[#This Row],[Recall]] + Tabell1[[#This Row],[Precision]])</f>
        <v>0.70872386445565971</v>
      </c>
      <c r="R6424">
        <v>983</v>
      </c>
      <c r="S6424">
        <v>313</v>
      </c>
      <c r="T6424">
        <v>688</v>
      </c>
      <c r="U6424">
        <v>120</v>
      </c>
    </row>
    <row r="6425" spans="1:21" x14ac:dyDescent="0.3">
      <c r="A6425" s="21" t="s">
        <v>31</v>
      </c>
      <c r="B6425" s="23" t="s">
        <v>33</v>
      </c>
      <c r="C6425" s="23" t="s">
        <v>40</v>
      </c>
      <c r="D6425" s="22" t="s">
        <v>27</v>
      </c>
      <c r="E6425" t="s">
        <v>28</v>
      </c>
      <c r="F6425" s="19" t="s">
        <v>21</v>
      </c>
      <c r="G6425" s="21" t="s">
        <v>29</v>
      </c>
      <c r="H6425" s="25" t="s">
        <v>26</v>
      </c>
      <c r="I6425" s="21"/>
      <c r="J6425" s="25" t="s">
        <v>26</v>
      </c>
      <c r="K6425" s="26">
        <v>246.394598722457</v>
      </c>
      <c r="L6425" s="26">
        <v>1.3603832721710201</v>
      </c>
      <c r="N6425">
        <f>(Tabell1[[#This Row],[TP]]+Tabell1[[#This Row],[TN]])/(Tabell1[[#This Row],[TP]]+Tabell1[[#This Row],[TN]]+Tabell1[[#This Row],[FP]]+Tabell1[[#This Row],[FN]])</f>
        <v>0.61596958174904948</v>
      </c>
      <c r="O6425">
        <f>Tabell1[[#This Row],[TP]]/(Tabell1[[#This Row],[TP]]+Tabell1[[#This Row],[FP]])</f>
        <v>0.58923169993950397</v>
      </c>
      <c r="P6425">
        <f>Tabell1[[#This Row],[TP]]/(Tabell1[[#This Row],[TP]]+Tabell1[[#This Row],[FN]])</f>
        <v>0.88304623753399814</v>
      </c>
      <c r="Q6425">
        <f>2*(Tabell1[[#This Row],[Recall]] * Tabell1[[#This Row],[Precision]]) / (Tabell1[[#This Row],[Recall]] + Tabell1[[#This Row],[Precision]])</f>
        <v>0.70682148040638615</v>
      </c>
      <c r="R6425">
        <v>974</v>
      </c>
      <c r="S6425">
        <v>322</v>
      </c>
      <c r="T6425">
        <v>679</v>
      </c>
      <c r="U6425">
        <v>129</v>
      </c>
    </row>
    <row r="6426" spans="1:21" x14ac:dyDescent="0.3">
      <c r="A6426" s="21" t="s">
        <v>31</v>
      </c>
      <c r="B6426" s="25" t="s">
        <v>22</v>
      </c>
      <c r="C6426" s="25" t="s">
        <v>36</v>
      </c>
      <c r="D6426" s="22" t="s">
        <v>27</v>
      </c>
      <c r="E6426" t="s">
        <v>28</v>
      </c>
      <c r="F6426" s="25" t="s">
        <v>30</v>
      </c>
      <c r="G6426" s="21" t="s">
        <v>29</v>
      </c>
      <c r="H6426" s="25" t="s">
        <v>26</v>
      </c>
      <c r="I6426" s="25" t="s">
        <v>25</v>
      </c>
      <c r="J6426" s="21" t="s">
        <v>29</v>
      </c>
      <c r="K6426" s="26">
        <v>1.98698377609252</v>
      </c>
      <c r="L6426" s="26">
        <v>7.38041400909423E-2</v>
      </c>
      <c r="N6426">
        <f>(Tabell1[[#This Row],[TP]]+Tabell1[[#This Row],[TN]])/(Tabell1[[#This Row],[TP]]+Tabell1[[#This Row],[TN]]+Tabell1[[#This Row],[FP]]+Tabell1[[#This Row],[FN]])</f>
        <v>0.61549429657794674</v>
      </c>
      <c r="O6426">
        <f>Tabell1[[#This Row],[TP]]/(Tabell1[[#This Row],[TP]]+Tabell1[[#This Row],[FP]])</f>
        <v>0.58361774744027306</v>
      </c>
      <c r="P6426">
        <f>Tabell1[[#This Row],[TP]]/(Tabell1[[#This Row],[TP]]+Tabell1[[#This Row],[FN]])</f>
        <v>0.93019038984587488</v>
      </c>
      <c r="Q6426">
        <f>2*(Tabell1[[#This Row],[Recall]] * Tabell1[[#This Row],[Precision]]) / (Tabell1[[#This Row],[Recall]] + Tabell1[[#This Row],[Precision]])</f>
        <v>0.71723173715484101</v>
      </c>
      <c r="R6426">
        <v>1026</v>
      </c>
      <c r="S6426">
        <v>269</v>
      </c>
      <c r="T6426">
        <v>732</v>
      </c>
      <c r="U6426">
        <v>77</v>
      </c>
    </row>
    <row r="6427" spans="1:21" x14ac:dyDescent="0.3">
      <c r="A6427" s="21" t="s">
        <v>31</v>
      </c>
      <c r="B6427" s="23" t="s">
        <v>33</v>
      </c>
      <c r="C6427" s="23" t="s">
        <v>40</v>
      </c>
      <c r="D6427" s="22" t="s">
        <v>27</v>
      </c>
      <c r="E6427" t="s">
        <v>28</v>
      </c>
      <c r="F6427" s="19" t="s">
        <v>21</v>
      </c>
      <c r="G6427" s="25" t="s">
        <v>26</v>
      </c>
      <c r="H6427" s="25" t="s">
        <v>26</v>
      </c>
      <c r="I6427" s="21"/>
      <c r="J6427" s="25" t="s">
        <v>26</v>
      </c>
      <c r="K6427" s="26">
        <v>275.46075010299597</v>
      </c>
      <c r="L6427" s="26">
        <v>1.42222595214843</v>
      </c>
      <c r="N6427">
        <f>(Tabell1[[#This Row],[TP]]+Tabell1[[#This Row],[TN]])/(Tabell1[[#This Row],[TP]]+Tabell1[[#This Row],[TN]]+Tabell1[[#This Row],[FP]]+Tabell1[[#This Row],[FN]])</f>
        <v>0.61549429657794674</v>
      </c>
      <c r="O6427">
        <f>Tabell1[[#This Row],[TP]]/(Tabell1[[#This Row],[TP]]+Tabell1[[#This Row],[FP]])</f>
        <v>0.58687943262411346</v>
      </c>
      <c r="P6427">
        <f>Tabell1[[#This Row],[TP]]/(Tabell1[[#This Row],[TP]]+Tabell1[[#This Row],[FN]])</f>
        <v>0.90027198549410703</v>
      </c>
      <c r="Q6427">
        <f>2*(Tabell1[[#This Row],[Recall]] * Tabell1[[#This Row],[Precision]]) / (Tabell1[[#This Row],[Recall]] + Tabell1[[#This Row],[Precision]])</f>
        <v>0.71055456171735243</v>
      </c>
      <c r="R6427">
        <v>993</v>
      </c>
      <c r="S6427">
        <v>302</v>
      </c>
      <c r="T6427">
        <v>699</v>
      </c>
      <c r="U6427">
        <v>110</v>
      </c>
    </row>
    <row r="6428" spans="1:21" x14ac:dyDescent="0.3">
      <c r="A6428" s="21" t="s">
        <v>31</v>
      </c>
      <c r="B6428" s="23" t="s">
        <v>33</v>
      </c>
      <c r="C6428" s="23" t="s">
        <v>40</v>
      </c>
      <c r="D6428" s="22" t="s">
        <v>27</v>
      </c>
      <c r="E6428" t="s">
        <v>28</v>
      </c>
      <c r="F6428" s="25" t="s">
        <v>30</v>
      </c>
      <c r="G6428" s="25" t="s">
        <v>26</v>
      </c>
      <c r="H6428" s="25" t="s">
        <v>26</v>
      </c>
      <c r="I6428" s="25" t="s">
        <v>25</v>
      </c>
      <c r="J6428" s="21" t="s">
        <v>29</v>
      </c>
      <c r="K6428" s="26">
        <v>54.617719888687098</v>
      </c>
      <c r="L6428" s="26">
        <v>0.32457828521728499</v>
      </c>
      <c r="N6428">
        <f>(Tabell1[[#This Row],[TP]]+Tabell1[[#This Row],[TN]])/(Tabell1[[#This Row],[TP]]+Tabell1[[#This Row],[TN]]+Tabell1[[#This Row],[FP]]+Tabell1[[#This Row],[FN]])</f>
        <v>0.61549429657794674</v>
      </c>
      <c r="O6428">
        <f>Tabell1[[#This Row],[TP]]/(Tabell1[[#This Row],[TP]]+Tabell1[[#This Row],[FP]])</f>
        <v>0.58791866028708128</v>
      </c>
      <c r="P6428">
        <f>Tabell1[[#This Row],[TP]]/(Tabell1[[#This Row],[TP]]+Tabell1[[#This Row],[FN]])</f>
        <v>0.89120580235720759</v>
      </c>
      <c r="Q6428">
        <f>2*(Tabell1[[#This Row],[Recall]] * Tabell1[[#This Row],[Precision]]) / (Tabell1[[#This Row],[Recall]] + Tabell1[[#This Row],[Precision]])</f>
        <v>0.70846846846846845</v>
      </c>
      <c r="R6428">
        <v>983</v>
      </c>
      <c r="S6428">
        <v>312</v>
      </c>
      <c r="T6428">
        <v>689</v>
      </c>
      <c r="U6428">
        <v>120</v>
      </c>
    </row>
    <row r="6429" spans="1:21" x14ac:dyDescent="0.3">
      <c r="A6429" s="21" t="s">
        <v>31</v>
      </c>
      <c r="B6429" s="23" t="s">
        <v>33</v>
      </c>
      <c r="C6429" s="23" t="s">
        <v>40</v>
      </c>
      <c r="D6429" s="22" t="s">
        <v>27</v>
      </c>
      <c r="E6429" t="s">
        <v>28</v>
      </c>
      <c r="F6429" s="19" t="s">
        <v>21</v>
      </c>
      <c r="G6429" s="25" t="s">
        <v>26</v>
      </c>
      <c r="H6429" s="21" t="s">
        <v>29</v>
      </c>
      <c r="I6429" s="25" t="s">
        <v>25</v>
      </c>
      <c r="J6429" s="21" t="s">
        <v>29</v>
      </c>
      <c r="K6429" s="26">
        <v>83.546665191650305</v>
      </c>
      <c r="L6429" s="26">
        <v>0.31515669822692799</v>
      </c>
      <c r="N6429">
        <f>(Tabell1[[#This Row],[TP]]+Tabell1[[#This Row],[TN]])/(Tabell1[[#This Row],[TP]]+Tabell1[[#This Row],[TN]]+Tabell1[[#This Row],[FP]]+Tabell1[[#This Row],[FN]])</f>
        <v>0.61549429657794674</v>
      </c>
      <c r="O6429">
        <f>Tabell1[[#This Row],[TP]]/(Tabell1[[#This Row],[TP]]+Tabell1[[#This Row],[FP]])</f>
        <v>0.59164588528678308</v>
      </c>
      <c r="P6429">
        <f>Tabell1[[#This Row],[TP]]/(Tabell1[[#This Row],[TP]]+Tabell1[[#This Row],[FN]])</f>
        <v>0.86038077969174975</v>
      </c>
      <c r="Q6429">
        <f>2*(Tabell1[[#This Row],[Recall]] * Tabell1[[#This Row],[Precision]]) / (Tabell1[[#This Row],[Recall]] + Tabell1[[#This Row],[Precision]])</f>
        <v>0.70114517916512753</v>
      </c>
      <c r="R6429">
        <v>949</v>
      </c>
      <c r="S6429">
        <v>346</v>
      </c>
      <c r="T6429">
        <v>655</v>
      </c>
      <c r="U6429">
        <v>154</v>
      </c>
    </row>
    <row r="6430" spans="1:21" x14ac:dyDescent="0.3">
      <c r="A6430" s="25" t="s">
        <v>20</v>
      </c>
      <c r="B6430" s="21" t="s">
        <v>32</v>
      </c>
      <c r="C6430" s="23" t="s">
        <v>40</v>
      </c>
      <c r="D6430" s="22" t="s">
        <v>27</v>
      </c>
      <c r="E6430" t="s">
        <v>28</v>
      </c>
      <c r="F6430" s="19" t="s">
        <v>21</v>
      </c>
      <c r="G6430" s="21" t="s">
        <v>29</v>
      </c>
      <c r="H6430" s="25" t="s">
        <v>26</v>
      </c>
      <c r="I6430" s="21"/>
      <c r="J6430" s="21" t="s">
        <v>29</v>
      </c>
      <c r="K6430" s="26">
        <v>3.30727767944335</v>
      </c>
      <c r="L6430" s="26">
        <v>0.62330055236816395</v>
      </c>
      <c r="N6430">
        <f>(Tabell1[[#This Row],[TP]]+Tabell1[[#This Row],[TN]])/(Tabell1[[#This Row],[TP]]+Tabell1[[#This Row],[TN]]+Tabell1[[#This Row],[FP]]+Tabell1[[#This Row],[FN]])</f>
        <v>0.61454372623574149</v>
      </c>
      <c r="O6430">
        <f>Tabell1[[#This Row],[TP]]/(Tabell1[[#This Row],[TP]]+Tabell1[[#This Row],[FP]])</f>
        <v>0.58598351001177851</v>
      </c>
      <c r="P6430">
        <f>Tabell1[[#This Row],[TP]]/(Tabell1[[#This Row],[TP]]+Tabell1[[#This Row],[FN]])</f>
        <v>0.9020852221214869</v>
      </c>
      <c r="Q6430">
        <f>2*(Tabell1[[#This Row],[Recall]] * Tabell1[[#This Row],[Precision]]) / (Tabell1[[#This Row],[Recall]] + Tabell1[[#This Row],[Precision]])</f>
        <v>0.71046054980364148</v>
      </c>
      <c r="R6430">
        <v>995</v>
      </c>
      <c r="S6430">
        <v>298</v>
      </c>
      <c r="T6430">
        <v>703</v>
      </c>
      <c r="U6430">
        <v>108</v>
      </c>
    </row>
    <row r="6431" spans="1:21" x14ac:dyDescent="0.3">
      <c r="A6431" s="25" t="s">
        <v>20</v>
      </c>
      <c r="B6431" s="21" t="s">
        <v>32</v>
      </c>
      <c r="C6431" s="25" t="s">
        <v>36</v>
      </c>
      <c r="D6431" s="22" t="s">
        <v>27</v>
      </c>
      <c r="E6431" t="s">
        <v>28</v>
      </c>
      <c r="F6431" s="19" t="s">
        <v>21</v>
      </c>
      <c r="G6431" s="21" t="s">
        <v>29</v>
      </c>
      <c r="H6431" s="25" t="s">
        <v>26</v>
      </c>
      <c r="I6431" s="25" t="s">
        <v>25</v>
      </c>
      <c r="J6431" s="25" t="s">
        <v>26</v>
      </c>
      <c r="K6431" s="26">
        <v>1.08940505981445</v>
      </c>
      <c r="L6431" s="26">
        <v>0.203865766525268</v>
      </c>
      <c r="N6431">
        <f>(Tabell1[[#This Row],[TP]]+Tabell1[[#This Row],[TN]])/(Tabell1[[#This Row],[TP]]+Tabell1[[#This Row],[TN]]+Tabell1[[#This Row],[FP]]+Tabell1[[#This Row],[FN]])</f>
        <v>0.61454372623574149</v>
      </c>
      <c r="O6431">
        <f>Tabell1[[#This Row],[TP]]/(Tabell1[[#This Row],[TP]]+Tabell1[[#This Row],[FP]])</f>
        <v>0.59090909090909094</v>
      </c>
      <c r="P6431">
        <f>Tabell1[[#This Row],[TP]]/(Tabell1[[#This Row],[TP]]+Tabell1[[#This Row],[FN]])</f>
        <v>0.86038077969174975</v>
      </c>
      <c r="Q6431">
        <f>2*(Tabell1[[#This Row],[Recall]] * Tabell1[[#This Row],[Precision]]) / (Tabell1[[#This Row],[Recall]] + Tabell1[[#This Row],[Precision]])</f>
        <v>0.70062753783684018</v>
      </c>
      <c r="R6431">
        <v>949</v>
      </c>
      <c r="S6431">
        <v>344</v>
      </c>
      <c r="T6431">
        <v>657</v>
      </c>
      <c r="U6431">
        <v>154</v>
      </c>
    </row>
    <row r="6432" spans="1:21" x14ac:dyDescent="0.3">
      <c r="A6432" s="21" t="s">
        <v>31</v>
      </c>
      <c r="B6432" s="25" t="s">
        <v>22</v>
      </c>
      <c r="C6432" s="23" t="s">
        <v>40</v>
      </c>
      <c r="D6432" s="22" t="s">
        <v>27</v>
      </c>
      <c r="E6432" t="s">
        <v>28</v>
      </c>
      <c r="F6432" s="25" t="s">
        <v>30</v>
      </c>
      <c r="G6432" s="25" t="s">
        <v>26</v>
      </c>
      <c r="H6432" s="25" t="s">
        <v>26</v>
      </c>
      <c r="I6432" s="25" t="s">
        <v>25</v>
      </c>
      <c r="J6432" s="21" t="s">
        <v>29</v>
      </c>
      <c r="K6432" s="26">
        <v>2.8336520195007302</v>
      </c>
      <c r="L6432" s="26">
        <v>7.4791193008422796E-2</v>
      </c>
      <c r="N6432">
        <f>(Tabell1[[#This Row],[TP]]+Tabell1[[#This Row],[TN]])/(Tabell1[[#This Row],[TP]]+Tabell1[[#This Row],[TN]]+Tabell1[[#This Row],[FP]]+Tabell1[[#This Row],[FN]])</f>
        <v>0.61454372623574149</v>
      </c>
      <c r="O6432">
        <f>Tabell1[[#This Row],[TP]]/(Tabell1[[#This Row],[TP]]+Tabell1[[#This Row],[FP]])</f>
        <v>0.59299363057324839</v>
      </c>
      <c r="P6432">
        <f>Tabell1[[#This Row],[TP]]/(Tabell1[[#This Row],[TP]]+Tabell1[[#This Row],[FN]])</f>
        <v>0.84406165004533096</v>
      </c>
      <c r="Q6432">
        <f>2*(Tabell1[[#This Row],[Recall]] * Tabell1[[#This Row],[Precision]]) / (Tabell1[[#This Row],[Recall]] + Tabell1[[#This Row],[Precision]])</f>
        <v>0.69659558548447442</v>
      </c>
      <c r="R6432">
        <v>931</v>
      </c>
      <c r="S6432">
        <v>362</v>
      </c>
      <c r="T6432">
        <v>639</v>
      </c>
      <c r="U6432">
        <v>172</v>
      </c>
    </row>
    <row r="6433" spans="1:21" x14ac:dyDescent="0.3">
      <c r="A6433" s="21" t="s">
        <v>31</v>
      </c>
      <c r="B6433" s="25" t="s">
        <v>22</v>
      </c>
      <c r="C6433" s="24" t="s">
        <v>38</v>
      </c>
      <c r="D6433" s="22" t="s">
        <v>27</v>
      </c>
      <c r="E6433" t="s">
        <v>28</v>
      </c>
      <c r="F6433" s="25" t="s">
        <v>30</v>
      </c>
      <c r="G6433" s="21" t="s">
        <v>29</v>
      </c>
      <c r="H6433" s="25" t="s">
        <v>26</v>
      </c>
      <c r="I6433" s="21"/>
      <c r="J6433" s="21" t="s">
        <v>29</v>
      </c>
      <c r="K6433" s="26">
        <v>1.5837888717651301</v>
      </c>
      <c r="L6433" s="26">
        <v>5.7847976684570299E-2</v>
      </c>
      <c r="N6433">
        <f>(Tabell1[[#This Row],[TP]]+Tabell1[[#This Row],[TN]])/(Tabell1[[#This Row],[TP]]+Tabell1[[#This Row],[TN]]+Tabell1[[#This Row],[FP]]+Tabell1[[#This Row],[FN]])</f>
        <v>0.61406844106463876</v>
      </c>
      <c r="O6433">
        <f>Tabell1[[#This Row],[TP]]/(Tabell1[[#This Row],[TP]]+Tabell1[[#This Row],[FP]])</f>
        <v>0.58043117744610284</v>
      </c>
      <c r="P6433">
        <f>Tabell1[[#This Row],[TP]]/(Tabell1[[#This Row],[TP]]+Tabell1[[#This Row],[FN]])</f>
        <v>0.95194922937443338</v>
      </c>
      <c r="Q6433">
        <f>2*(Tabell1[[#This Row],[Recall]] * Tabell1[[#This Row],[Precision]]) / (Tabell1[[#This Row],[Recall]] + Tabell1[[#This Row],[Precision]])</f>
        <v>0.72115384615384626</v>
      </c>
      <c r="R6433">
        <v>1050</v>
      </c>
      <c r="S6433">
        <v>242</v>
      </c>
      <c r="T6433">
        <v>759</v>
      </c>
      <c r="U6433">
        <v>53</v>
      </c>
    </row>
    <row r="6434" spans="1:21" x14ac:dyDescent="0.3">
      <c r="A6434" s="21" t="s">
        <v>31</v>
      </c>
      <c r="B6434" s="25" t="s">
        <v>22</v>
      </c>
      <c r="C6434" s="25" t="s">
        <v>36</v>
      </c>
      <c r="D6434" s="22" t="s">
        <v>27</v>
      </c>
      <c r="E6434" t="s">
        <v>28</v>
      </c>
      <c r="F6434" s="19" t="s">
        <v>21</v>
      </c>
      <c r="G6434" s="25" t="s">
        <v>26</v>
      </c>
      <c r="H6434" s="25" t="s">
        <v>26</v>
      </c>
      <c r="I6434" s="25" t="s">
        <v>25</v>
      </c>
      <c r="J6434" s="21" t="s">
        <v>29</v>
      </c>
      <c r="K6434" s="26">
        <v>0.68410110473632801</v>
      </c>
      <c r="L6434" s="26">
        <v>4.8025846481323201E-2</v>
      </c>
      <c r="N6434">
        <f>(Tabell1[[#This Row],[TP]]+Tabell1[[#This Row],[TN]])/(Tabell1[[#This Row],[TP]]+Tabell1[[#This Row],[TN]]+Tabell1[[#This Row],[FP]]+Tabell1[[#This Row],[FN]])</f>
        <v>0.61406844106463876</v>
      </c>
      <c r="O6434">
        <f>Tabell1[[#This Row],[TP]]/(Tabell1[[#This Row],[TP]]+Tabell1[[#This Row],[FP]])</f>
        <v>0.58366877515813687</v>
      </c>
      <c r="P6434">
        <f>Tabell1[[#This Row],[TP]]/(Tabell1[[#This Row],[TP]]+Tabell1[[#This Row],[FN]])</f>
        <v>0.92021758839528556</v>
      </c>
      <c r="Q6434">
        <f>2*(Tabell1[[#This Row],[Recall]] * Tabell1[[#This Row],[Precision]]) / (Tabell1[[#This Row],[Recall]] + Tabell1[[#This Row],[Precision]])</f>
        <v>0.71428571428571419</v>
      </c>
      <c r="R6434">
        <v>1015</v>
      </c>
      <c r="S6434">
        <v>277</v>
      </c>
      <c r="T6434">
        <v>724</v>
      </c>
      <c r="U6434">
        <v>88</v>
      </c>
    </row>
    <row r="6435" spans="1:21" x14ac:dyDescent="0.3">
      <c r="A6435" s="21" t="s">
        <v>31</v>
      </c>
      <c r="B6435" s="21" t="s">
        <v>32</v>
      </c>
      <c r="C6435" s="23" t="s">
        <v>40</v>
      </c>
      <c r="D6435" s="22" t="s">
        <v>27</v>
      </c>
      <c r="E6435" t="s">
        <v>28</v>
      </c>
      <c r="F6435" s="25" t="s">
        <v>30</v>
      </c>
      <c r="G6435" s="25" t="s">
        <v>26</v>
      </c>
      <c r="H6435" s="21" t="s">
        <v>29</v>
      </c>
      <c r="I6435" s="25" t="s">
        <v>25</v>
      </c>
      <c r="J6435" s="25" t="s">
        <v>26</v>
      </c>
      <c r="K6435" s="26">
        <v>8.4095711708068794</v>
      </c>
      <c r="L6435" s="26">
        <v>0.29421520233154203</v>
      </c>
      <c r="N6435">
        <f>(Tabell1[[#This Row],[TP]]+Tabell1[[#This Row],[TN]])/(Tabell1[[#This Row],[TP]]+Tabell1[[#This Row],[TN]]+Tabell1[[#This Row],[FP]]+Tabell1[[#This Row],[FN]])</f>
        <v>0.61406844106463876</v>
      </c>
      <c r="O6435">
        <f>Tabell1[[#This Row],[TP]]/(Tabell1[[#This Row],[TP]]+Tabell1[[#This Row],[FP]])</f>
        <v>0.58624777711914644</v>
      </c>
      <c r="P6435">
        <f>Tabell1[[#This Row],[TP]]/(Tabell1[[#This Row],[TP]]+Tabell1[[#This Row],[FN]])</f>
        <v>0.89664551223934719</v>
      </c>
      <c r="Q6435">
        <f>2*(Tabell1[[#This Row],[Recall]] * Tabell1[[#This Row],[Precision]]) / (Tabell1[[#This Row],[Recall]] + Tabell1[[#This Row],[Precision]])</f>
        <v>0.7089605734767026</v>
      </c>
      <c r="R6435">
        <v>989</v>
      </c>
      <c r="S6435">
        <v>303</v>
      </c>
      <c r="T6435">
        <v>698</v>
      </c>
      <c r="U6435">
        <v>114</v>
      </c>
    </row>
    <row r="6436" spans="1:21" x14ac:dyDescent="0.3">
      <c r="A6436" s="21" t="s">
        <v>31</v>
      </c>
      <c r="B6436" s="25" t="s">
        <v>22</v>
      </c>
      <c r="C6436" s="24" t="s">
        <v>38</v>
      </c>
      <c r="D6436" s="22" t="s">
        <v>27</v>
      </c>
      <c r="E6436" t="s">
        <v>28</v>
      </c>
      <c r="F6436" s="19" t="s">
        <v>21</v>
      </c>
      <c r="G6436" s="25" t="s">
        <v>26</v>
      </c>
      <c r="H6436" s="21" t="s">
        <v>29</v>
      </c>
      <c r="I6436" s="21"/>
      <c r="J6436" s="21" t="s">
        <v>29</v>
      </c>
      <c r="K6436" s="26">
        <v>0.50066494941711404</v>
      </c>
      <c r="L6436" s="26">
        <v>4.85608577728271E-2</v>
      </c>
      <c r="N6436">
        <f>(Tabell1[[#This Row],[TP]]+Tabell1[[#This Row],[TN]])/(Tabell1[[#This Row],[TP]]+Tabell1[[#This Row],[TN]]+Tabell1[[#This Row],[FP]]+Tabell1[[#This Row],[FN]])</f>
        <v>0.61406844106463876</v>
      </c>
      <c r="O6436">
        <f>Tabell1[[#This Row],[TP]]/(Tabell1[[#This Row],[TP]]+Tabell1[[#This Row],[FP]])</f>
        <v>0.58676207513416812</v>
      </c>
      <c r="P6436">
        <f>Tabell1[[#This Row],[TP]]/(Tabell1[[#This Row],[TP]]+Tabell1[[#This Row],[FN]])</f>
        <v>0.89211242067089758</v>
      </c>
      <c r="Q6436">
        <f>2*(Tabell1[[#This Row],[Recall]] * Tabell1[[#This Row],[Precision]]) / (Tabell1[[#This Row],[Recall]] + Tabell1[[#This Row],[Precision]])</f>
        <v>0.70791366906474829</v>
      </c>
      <c r="R6436">
        <v>984</v>
      </c>
      <c r="S6436">
        <v>308</v>
      </c>
      <c r="T6436">
        <v>693</v>
      </c>
      <c r="U6436">
        <v>119</v>
      </c>
    </row>
    <row r="6437" spans="1:21" x14ac:dyDescent="0.3">
      <c r="A6437" s="21" t="s">
        <v>31</v>
      </c>
      <c r="B6437" s="21" t="s">
        <v>32</v>
      </c>
      <c r="C6437" s="24" t="s">
        <v>38</v>
      </c>
      <c r="D6437" s="22" t="s">
        <v>27</v>
      </c>
      <c r="E6437" t="s">
        <v>28</v>
      </c>
      <c r="F6437" s="25" t="s">
        <v>30</v>
      </c>
      <c r="G6437" s="21" t="s">
        <v>29</v>
      </c>
      <c r="H6437" s="25" t="s">
        <v>26</v>
      </c>
      <c r="I6437" s="21"/>
      <c r="J6437" s="25" t="s">
        <v>26</v>
      </c>
      <c r="K6437" s="26">
        <v>6.6164987087249703</v>
      </c>
      <c r="L6437" s="26">
        <v>0.21951317787170399</v>
      </c>
      <c r="N6437">
        <f>(Tabell1[[#This Row],[TP]]+Tabell1[[#This Row],[TN]])/(Tabell1[[#This Row],[TP]]+Tabell1[[#This Row],[TN]]+Tabell1[[#This Row],[FP]]+Tabell1[[#This Row],[FN]])</f>
        <v>0.61359315589353614</v>
      </c>
      <c r="O6437">
        <f>Tabell1[[#This Row],[TP]]/(Tabell1[[#This Row],[TP]]+Tabell1[[#This Row],[FP]])</f>
        <v>0.57737459978655281</v>
      </c>
      <c r="P6437">
        <f>Tabell1[[#This Row],[TP]]/(Tabell1[[#This Row],[TP]]+Tabell1[[#This Row],[FN]])</f>
        <v>0.98096101541251135</v>
      </c>
      <c r="Q6437">
        <f>2*(Tabell1[[#This Row],[Recall]] * Tabell1[[#This Row],[Precision]]) / (Tabell1[[#This Row],[Recall]] + Tabell1[[#This Row],[Precision]])</f>
        <v>0.72690628149143433</v>
      </c>
      <c r="R6437">
        <v>1082</v>
      </c>
      <c r="S6437">
        <v>209</v>
      </c>
      <c r="T6437">
        <v>792</v>
      </c>
      <c r="U6437">
        <v>21</v>
      </c>
    </row>
    <row r="6438" spans="1:21" x14ac:dyDescent="0.3">
      <c r="A6438" s="21" t="s">
        <v>31</v>
      </c>
      <c r="B6438" s="23" t="s">
        <v>33</v>
      </c>
      <c r="C6438" s="24" t="s">
        <v>38</v>
      </c>
      <c r="D6438" s="22" t="s">
        <v>27</v>
      </c>
      <c r="E6438" t="s">
        <v>28</v>
      </c>
      <c r="F6438" s="25" t="s">
        <v>30</v>
      </c>
      <c r="G6438" s="25" t="s">
        <v>26</v>
      </c>
      <c r="H6438" s="25" t="s">
        <v>26</v>
      </c>
      <c r="I6438" s="25" t="s">
        <v>25</v>
      </c>
      <c r="J6438" s="25" t="s">
        <v>26</v>
      </c>
      <c r="K6438" s="26">
        <v>226.309634208679</v>
      </c>
      <c r="L6438" s="26">
        <v>1.43032574653625</v>
      </c>
      <c r="N6438">
        <f>(Tabell1[[#This Row],[TP]]+Tabell1[[#This Row],[TN]])/(Tabell1[[#This Row],[TP]]+Tabell1[[#This Row],[TN]]+Tabell1[[#This Row],[FP]]+Tabell1[[#This Row],[FN]])</f>
        <v>0.61359315589353614</v>
      </c>
      <c r="O6438">
        <f>Tabell1[[#This Row],[TP]]/(Tabell1[[#This Row],[TP]]+Tabell1[[#This Row],[FP]])</f>
        <v>0.5776231263383298</v>
      </c>
      <c r="P6438">
        <f>Tabell1[[#This Row],[TP]]/(Tabell1[[#This Row],[TP]]+Tabell1[[#This Row],[FN]])</f>
        <v>0.9782411604714415</v>
      </c>
      <c r="Q6438">
        <f>2*(Tabell1[[#This Row],[Recall]] * Tabell1[[#This Row],[Precision]]) / (Tabell1[[#This Row],[Recall]] + Tabell1[[#This Row],[Precision]])</f>
        <v>0.72635476270615951</v>
      </c>
      <c r="R6438">
        <v>1079</v>
      </c>
      <c r="S6438">
        <v>212</v>
      </c>
      <c r="T6438">
        <v>789</v>
      </c>
      <c r="U6438">
        <v>24</v>
      </c>
    </row>
    <row r="6439" spans="1:21" x14ac:dyDescent="0.3">
      <c r="A6439" s="21" t="s">
        <v>31</v>
      </c>
      <c r="B6439" s="21" t="s">
        <v>32</v>
      </c>
      <c r="C6439" s="25" t="s">
        <v>36</v>
      </c>
      <c r="D6439" s="22" t="s">
        <v>27</v>
      </c>
      <c r="E6439" t="s">
        <v>28</v>
      </c>
      <c r="F6439" s="19" t="s">
        <v>21</v>
      </c>
      <c r="G6439" s="25" t="s">
        <v>26</v>
      </c>
      <c r="H6439" s="25" t="s">
        <v>26</v>
      </c>
      <c r="I6439" s="25" t="s">
        <v>25</v>
      </c>
      <c r="J6439" s="21" t="s">
        <v>29</v>
      </c>
      <c r="K6439" s="26">
        <v>0.94424486160278298</v>
      </c>
      <c r="L6439" s="26">
        <v>5.2949905395507799E-2</v>
      </c>
      <c r="N6439">
        <f>(Tabell1[[#This Row],[TP]]+Tabell1[[#This Row],[TN]])/(Tabell1[[#This Row],[TP]]+Tabell1[[#This Row],[TN]]+Tabell1[[#This Row],[FP]]+Tabell1[[#This Row],[FN]])</f>
        <v>0.61359315589353614</v>
      </c>
      <c r="O6439">
        <f>Tabell1[[#This Row],[TP]]/(Tabell1[[#This Row],[TP]]+Tabell1[[#This Row],[FP]])</f>
        <v>0.58257403189066059</v>
      </c>
      <c r="P6439">
        <f>Tabell1[[#This Row],[TP]]/(Tabell1[[#This Row],[TP]]+Tabell1[[#This Row],[FN]])</f>
        <v>0.92747053490480502</v>
      </c>
      <c r="Q6439">
        <f>2*(Tabell1[[#This Row],[Recall]] * Tabell1[[#This Row],[Precision]]) / (Tabell1[[#This Row],[Recall]] + Tabell1[[#This Row],[Precision]])</f>
        <v>0.71563483735571876</v>
      </c>
      <c r="R6439">
        <v>1023</v>
      </c>
      <c r="S6439">
        <v>268</v>
      </c>
      <c r="T6439">
        <v>733</v>
      </c>
      <c r="U6439">
        <v>80</v>
      </c>
    </row>
    <row r="6440" spans="1:21" x14ac:dyDescent="0.3">
      <c r="A6440" s="21" t="s">
        <v>31</v>
      </c>
      <c r="B6440" s="23" t="s">
        <v>33</v>
      </c>
      <c r="C6440" s="23" t="s">
        <v>40</v>
      </c>
      <c r="D6440" s="22" t="s">
        <v>27</v>
      </c>
      <c r="E6440" t="s">
        <v>28</v>
      </c>
      <c r="F6440" s="19" t="s">
        <v>21</v>
      </c>
      <c r="G6440" s="25" t="s">
        <v>26</v>
      </c>
      <c r="H6440" s="21" t="s">
        <v>29</v>
      </c>
      <c r="I6440" s="21"/>
      <c r="J6440" s="21" t="s">
        <v>29</v>
      </c>
      <c r="K6440" s="26">
        <v>62.8791949748992</v>
      </c>
      <c r="L6440" s="26">
        <v>0.282246112823486</v>
      </c>
      <c r="N6440">
        <f>(Tabell1[[#This Row],[TP]]+Tabell1[[#This Row],[TN]])/(Tabell1[[#This Row],[TP]]+Tabell1[[#This Row],[TN]]+Tabell1[[#This Row],[FP]]+Tabell1[[#This Row],[FN]])</f>
        <v>0.61359315589353614</v>
      </c>
      <c r="O6440">
        <f>Tabell1[[#This Row],[TP]]/(Tabell1[[#This Row],[TP]]+Tabell1[[#This Row],[FP]])</f>
        <v>0.58972772277227725</v>
      </c>
      <c r="P6440">
        <f>Tabell1[[#This Row],[TP]]/(Tabell1[[#This Row],[TP]]+Tabell1[[#This Row],[FN]])</f>
        <v>0.86400725294650949</v>
      </c>
      <c r="Q6440">
        <f>2*(Tabell1[[#This Row],[Recall]] * Tabell1[[#This Row],[Precision]]) / (Tabell1[[#This Row],[Recall]] + Tabell1[[#This Row],[Precision]])</f>
        <v>0.70099301213681497</v>
      </c>
      <c r="R6440">
        <v>953</v>
      </c>
      <c r="S6440">
        <v>338</v>
      </c>
      <c r="T6440">
        <v>663</v>
      </c>
      <c r="U6440">
        <v>150</v>
      </c>
    </row>
    <row r="6441" spans="1:21" x14ac:dyDescent="0.3">
      <c r="A6441" s="25" t="s">
        <v>20</v>
      </c>
      <c r="B6441" s="21" t="s">
        <v>32</v>
      </c>
      <c r="C6441" s="25" t="s">
        <v>36</v>
      </c>
      <c r="D6441" s="22" t="s">
        <v>27</v>
      </c>
      <c r="E6441" t="s">
        <v>28</v>
      </c>
      <c r="F6441" s="19" t="s">
        <v>21</v>
      </c>
      <c r="G6441" s="25" t="s">
        <v>26</v>
      </c>
      <c r="H6441" s="25" t="s">
        <v>26</v>
      </c>
      <c r="I6441" s="25" t="s">
        <v>25</v>
      </c>
      <c r="J6441" s="25" t="s">
        <v>26</v>
      </c>
      <c r="K6441" s="26">
        <v>1.1000776290893499</v>
      </c>
      <c r="L6441" s="26">
        <v>0.200504779815673</v>
      </c>
      <c r="N6441">
        <f>(Tabell1[[#This Row],[TP]]+Tabell1[[#This Row],[TN]])/(Tabell1[[#This Row],[TP]]+Tabell1[[#This Row],[TN]]+Tabell1[[#This Row],[FP]]+Tabell1[[#This Row],[FN]])</f>
        <v>0.61359315589353614</v>
      </c>
      <c r="O6441">
        <f>Tabell1[[#This Row],[TP]]/(Tabell1[[#This Row],[TP]]+Tabell1[[#This Row],[FP]])</f>
        <v>0.58983890954151175</v>
      </c>
      <c r="P6441">
        <f>Tabell1[[#This Row],[TP]]/(Tabell1[[#This Row],[TP]]+Tabell1[[#This Row],[FN]])</f>
        <v>0.86310063463281961</v>
      </c>
      <c r="Q6441">
        <f>2*(Tabell1[[#This Row],[Recall]] * Tabell1[[#This Row],[Precision]]) / (Tabell1[[#This Row],[Recall]] + Tabell1[[#This Row],[Precision]])</f>
        <v>0.70077291129922703</v>
      </c>
      <c r="R6441">
        <v>952</v>
      </c>
      <c r="S6441">
        <v>339</v>
      </c>
      <c r="T6441">
        <v>662</v>
      </c>
      <c r="U6441">
        <v>151</v>
      </c>
    </row>
    <row r="6442" spans="1:21" x14ac:dyDescent="0.3">
      <c r="A6442" s="21" t="s">
        <v>31</v>
      </c>
      <c r="B6442" s="21" t="s">
        <v>32</v>
      </c>
      <c r="C6442" s="25" t="s">
        <v>36</v>
      </c>
      <c r="D6442" s="22" t="s">
        <v>27</v>
      </c>
      <c r="E6442" t="s">
        <v>28</v>
      </c>
      <c r="F6442" s="19" t="s">
        <v>21</v>
      </c>
      <c r="G6442" s="21" t="s">
        <v>29</v>
      </c>
      <c r="H6442" s="25" t="s">
        <v>26</v>
      </c>
      <c r="I6442" s="25" t="s">
        <v>25</v>
      </c>
      <c r="J6442" s="21" t="s">
        <v>29</v>
      </c>
      <c r="K6442" s="26">
        <v>0.60030746459960904</v>
      </c>
      <c r="L6442" s="26">
        <v>7.0781707763671806E-2</v>
      </c>
      <c r="N6442">
        <f>(Tabell1[[#This Row],[TP]]+Tabell1[[#This Row],[TN]])/(Tabell1[[#This Row],[TP]]+Tabell1[[#This Row],[TN]]+Tabell1[[#This Row],[FP]]+Tabell1[[#This Row],[FN]])</f>
        <v>0.61311787072243351</v>
      </c>
      <c r="O6442">
        <f>Tabell1[[#This Row],[TP]]/(Tabell1[[#This Row],[TP]]+Tabell1[[#This Row],[FP]])</f>
        <v>0.57952669235002752</v>
      </c>
      <c r="P6442">
        <f>Tabell1[[#This Row],[TP]]/(Tabell1[[#This Row],[TP]]+Tabell1[[#This Row],[FN]])</f>
        <v>0.95466908431550312</v>
      </c>
      <c r="Q6442">
        <f>2*(Tabell1[[#This Row],[Recall]] * Tabell1[[#This Row],[Precision]]) / (Tabell1[[#This Row],[Recall]] + Tabell1[[#This Row],[Precision]])</f>
        <v>0.72123287671232883</v>
      </c>
      <c r="R6442">
        <v>1053</v>
      </c>
      <c r="S6442">
        <v>237</v>
      </c>
      <c r="T6442">
        <v>764</v>
      </c>
      <c r="U6442">
        <v>50</v>
      </c>
    </row>
    <row r="6443" spans="1:21" x14ac:dyDescent="0.3">
      <c r="A6443" s="21" t="s">
        <v>31</v>
      </c>
      <c r="B6443" s="21" t="s">
        <v>32</v>
      </c>
      <c r="C6443" s="25" t="s">
        <v>36</v>
      </c>
      <c r="D6443" s="22" t="s">
        <v>27</v>
      </c>
      <c r="E6443" t="s">
        <v>28</v>
      </c>
      <c r="F6443" s="19" t="s">
        <v>21</v>
      </c>
      <c r="G6443" s="21" t="s">
        <v>29</v>
      </c>
      <c r="H6443" s="25" t="s">
        <v>26</v>
      </c>
      <c r="I6443" s="25" t="s">
        <v>25</v>
      </c>
      <c r="J6443" s="21" t="s">
        <v>29</v>
      </c>
      <c r="K6443" s="26">
        <v>0.60553336143493597</v>
      </c>
      <c r="L6443" s="26">
        <v>4.7213077545166002E-2</v>
      </c>
      <c r="N6443">
        <f>(Tabell1[[#This Row],[TP]]+Tabell1[[#This Row],[TN]])/(Tabell1[[#This Row],[TP]]+Tabell1[[#This Row],[TN]]+Tabell1[[#This Row],[FP]]+Tabell1[[#This Row],[FN]])</f>
        <v>0.61311787072243351</v>
      </c>
      <c r="O6443">
        <f>Tabell1[[#This Row],[TP]]/(Tabell1[[#This Row],[TP]]+Tabell1[[#This Row],[FP]])</f>
        <v>0.58318940702360389</v>
      </c>
      <c r="P6443">
        <f>Tabell1[[#This Row],[TP]]/(Tabell1[[#This Row],[TP]]+Tabell1[[#This Row],[FN]])</f>
        <v>0.91840435176790569</v>
      </c>
      <c r="Q6443">
        <f>2*(Tabell1[[#This Row],[Recall]] * Tabell1[[#This Row],[Precision]]) / (Tabell1[[#This Row],[Recall]] + Tabell1[[#This Row],[Precision]])</f>
        <v>0.71338028169014078</v>
      </c>
      <c r="R6443">
        <v>1013</v>
      </c>
      <c r="S6443">
        <v>277</v>
      </c>
      <c r="T6443">
        <v>724</v>
      </c>
      <c r="U6443">
        <v>90</v>
      </c>
    </row>
    <row r="6444" spans="1:21" x14ac:dyDescent="0.3">
      <c r="A6444" s="21" t="s">
        <v>31</v>
      </c>
      <c r="B6444" s="25" t="s">
        <v>22</v>
      </c>
      <c r="C6444" s="25" t="s">
        <v>36</v>
      </c>
      <c r="D6444" s="22" t="s">
        <v>27</v>
      </c>
      <c r="E6444" t="s">
        <v>28</v>
      </c>
      <c r="F6444" s="19" t="s">
        <v>21</v>
      </c>
      <c r="G6444" s="21" t="s">
        <v>29</v>
      </c>
      <c r="H6444" s="21" t="s">
        <v>29</v>
      </c>
      <c r="I6444" s="25" t="s">
        <v>25</v>
      </c>
      <c r="J6444" s="25" t="s">
        <v>26</v>
      </c>
      <c r="K6444" s="26">
        <v>2.7935791015625</v>
      </c>
      <c r="L6444" s="26">
        <v>0.17224860191345201</v>
      </c>
      <c r="N6444">
        <f>(Tabell1[[#This Row],[TP]]+Tabell1[[#This Row],[TN]])/(Tabell1[[#This Row],[TP]]+Tabell1[[#This Row],[TN]]+Tabell1[[#This Row],[FP]]+Tabell1[[#This Row],[FN]])</f>
        <v>0.61264258555133078</v>
      </c>
      <c r="O6444">
        <f>Tabell1[[#This Row],[TP]]/(Tabell1[[#This Row],[TP]]+Tabell1[[#This Row],[FP]])</f>
        <v>0.58172531214528944</v>
      </c>
      <c r="P6444">
        <f>Tabell1[[#This Row],[TP]]/(Tabell1[[#This Row],[TP]]+Tabell1[[#This Row],[FN]])</f>
        <v>0.929283771532185</v>
      </c>
      <c r="Q6444">
        <f>2*(Tabell1[[#This Row],[Recall]] * Tabell1[[#This Row],[Precision]]) / (Tabell1[[#This Row],[Recall]] + Tabell1[[#This Row],[Precision]])</f>
        <v>0.71553228621291454</v>
      </c>
      <c r="R6444">
        <v>1025</v>
      </c>
      <c r="S6444">
        <v>264</v>
      </c>
      <c r="T6444">
        <v>737</v>
      </c>
      <c r="U6444">
        <v>78</v>
      </c>
    </row>
    <row r="6445" spans="1:21" x14ac:dyDescent="0.3">
      <c r="A6445" s="25" t="s">
        <v>20</v>
      </c>
      <c r="B6445" s="21" t="s">
        <v>32</v>
      </c>
      <c r="C6445" s="23" t="s">
        <v>40</v>
      </c>
      <c r="D6445" s="22" t="s">
        <v>27</v>
      </c>
      <c r="E6445" t="s">
        <v>28</v>
      </c>
      <c r="F6445" s="19" t="s">
        <v>21</v>
      </c>
      <c r="G6445" s="25" t="s">
        <v>26</v>
      </c>
      <c r="H6445" s="25" t="s">
        <v>26</v>
      </c>
      <c r="I6445" s="21"/>
      <c r="J6445" s="21" t="s">
        <v>29</v>
      </c>
      <c r="K6445" s="26">
        <v>3.47140908241271</v>
      </c>
      <c r="L6445" s="26">
        <v>0.73115825653076105</v>
      </c>
      <c r="N6445">
        <f>(Tabell1[[#This Row],[TP]]+Tabell1[[#This Row],[TN]])/(Tabell1[[#This Row],[TP]]+Tabell1[[#This Row],[TN]]+Tabell1[[#This Row],[FP]]+Tabell1[[#This Row],[FN]])</f>
        <v>0.61264258555133078</v>
      </c>
      <c r="O6445">
        <f>Tabell1[[#This Row],[TP]]/(Tabell1[[#This Row],[TP]]+Tabell1[[#This Row],[FP]])</f>
        <v>0.58460634547591073</v>
      </c>
      <c r="P6445">
        <f>Tabell1[[#This Row],[TP]]/(Tabell1[[#This Row],[TP]]+Tabell1[[#This Row],[FN]])</f>
        <v>0.9020852221214869</v>
      </c>
      <c r="Q6445">
        <f>2*(Tabell1[[#This Row],[Recall]] * Tabell1[[#This Row],[Precision]]) / (Tabell1[[#This Row],[Recall]] + Tabell1[[#This Row],[Precision]])</f>
        <v>0.70944741532976829</v>
      </c>
      <c r="R6445">
        <v>995</v>
      </c>
      <c r="S6445">
        <v>294</v>
      </c>
      <c r="T6445">
        <v>707</v>
      </c>
      <c r="U6445">
        <v>108</v>
      </c>
    </row>
    <row r="6446" spans="1:21" x14ac:dyDescent="0.3">
      <c r="A6446" s="21" t="s">
        <v>31</v>
      </c>
      <c r="B6446" s="25" t="s">
        <v>22</v>
      </c>
      <c r="C6446" s="23" t="s">
        <v>40</v>
      </c>
      <c r="D6446" s="22" t="s">
        <v>27</v>
      </c>
      <c r="E6446" t="s">
        <v>28</v>
      </c>
      <c r="F6446" s="25" t="s">
        <v>30</v>
      </c>
      <c r="G6446" s="25" t="s">
        <v>26</v>
      </c>
      <c r="H6446" s="21" t="s">
        <v>29</v>
      </c>
      <c r="I6446" s="25" t="s">
        <v>25</v>
      </c>
      <c r="J6446" s="25" t="s">
        <v>26</v>
      </c>
      <c r="K6446" s="26">
        <v>9.2821998596191406</v>
      </c>
      <c r="L6446" s="26">
        <v>0.38596630096435502</v>
      </c>
      <c r="N6446">
        <f>(Tabell1[[#This Row],[TP]]+Tabell1[[#This Row],[TN]])/(Tabell1[[#This Row],[TP]]+Tabell1[[#This Row],[TN]]+Tabell1[[#This Row],[FP]]+Tabell1[[#This Row],[FN]])</f>
        <v>0.61216730038022815</v>
      </c>
      <c r="O6446">
        <f>Tabell1[[#This Row],[TP]]/(Tabell1[[#This Row],[TP]]+Tabell1[[#This Row],[FP]])</f>
        <v>0.58885448916408667</v>
      </c>
      <c r="P6446">
        <f>Tabell1[[#This Row],[TP]]/(Tabell1[[#This Row],[TP]]+Tabell1[[#This Row],[FN]])</f>
        <v>0.86219401631912962</v>
      </c>
      <c r="Q6446">
        <f>2*(Tabell1[[#This Row],[Recall]] * Tabell1[[#This Row],[Precision]]) / (Tabell1[[#This Row],[Recall]] + Tabell1[[#This Row],[Precision]])</f>
        <v>0.69977924944812353</v>
      </c>
      <c r="R6446">
        <v>951</v>
      </c>
      <c r="S6446">
        <v>337</v>
      </c>
      <c r="T6446">
        <v>664</v>
      </c>
      <c r="U6446">
        <v>152</v>
      </c>
    </row>
    <row r="6447" spans="1:21" x14ac:dyDescent="0.3">
      <c r="A6447" s="21" t="s">
        <v>31</v>
      </c>
      <c r="B6447" s="23" t="s">
        <v>33</v>
      </c>
      <c r="C6447" s="23" t="s">
        <v>40</v>
      </c>
      <c r="D6447" s="22" t="s">
        <v>27</v>
      </c>
      <c r="E6447" t="s">
        <v>28</v>
      </c>
      <c r="F6447" s="19" t="s">
        <v>21</v>
      </c>
      <c r="G6447" s="25" t="s">
        <v>26</v>
      </c>
      <c r="H6447" s="21" t="s">
        <v>29</v>
      </c>
      <c r="I6447" s="25" t="s">
        <v>25</v>
      </c>
      <c r="J6447" s="25" t="s">
        <v>26</v>
      </c>
      <c r="K6447" s="26">
        <v>399.64881634712202</v>
      </c>
      <c r="L6447" s="26">
        <v>1.6662368774414</v>
      </c>
      <c r="N6447">
        <f>(Tabell1[[#This Row],[TP]]+Tabell1[[#This Row],[TN]])/(Tabell1[[#This Row],[TP]]+Tabell1[[#This Row],[TN]]+Tabell1[[#This Row],[FP]]+Tabell1[[#This Row],[FN]])</f>
        <v>0.61216730038022815</v>
      </c>
      <c r="O6447">
        <f>Tabell1[[#This Row],[TP]]/(Tabell1[[#This Row],[TP]]+Tabell1[[#This Row],[FP]])</f>
        <v>0.59008160703075963</v>
      </c>
      <c r="P6447">
        <f>Tabell1[[#This Row],[TP]]/(Tabell1[[#This Row],[TP]]+Tabell1[[#This Row],[FN]])</f>
        <v>0.8522212148685403</v>
      </c>
      <c r="Q6447">
        <f>2*(Tabell1[[#This Row],[Recall]] * Tabell1[[#This Row],[Precision]]) / (Tabell1[[#This Row],[Recall]] + Tabell1[[#This Row],[Precision]])</f>
        <v>0.6973293768545995</v>
      </c>
      <c r="R6447">
        <v>940</v>
      </c>
      <c r="S6447">
        <v>348</v>
      </c>
      <c r="T6447">
        <v>653</v>
      </c>
      <c r="U6447">
        <v>163</v>
      </c>
    </row>
    <row r="6448" spans="1:21" x14ac:dyDescent="0.3">
      <c r="A6448" s="21" t="s">
        <v>31</v>
      </c>
      <c r="B6448" s="23" t="s">
        <v>33</v>
      </c>
      <c r="C6448" s="24" t="s">
        <v>38</v>
      </c>
      <c r="D6448" s="22" t="s">
        <v>27</v>
      </c>
      <c r="E6448" t="s">
        <v>28</v>
      </c>
      <c r="F6448" s="25" t="s">
        <v>30</v>
      </c>
      <c r="G6448" s="21" t="s">
        <v>29</v>
      </c>
      <c r="H6448" s="21" t="s">
        <v>29</v>
      </c>
      <c r="I6448" s="25" t="s">
        <v>25</v>
      </c>
      <c r="J6448" s="25" t="s">
        <v>26</v>
      </c>
      <c r="K6448" s="26">
        <v>228.379121065139</v>
      </c>
      <c r="L6448" s="26">
        <v>1.4978053569793699</v>
      </c>
      <c r="N6448">
        <f>(Tabell1[[#This Row],[TP]]+Tabell1[[#This Row],[TN]])/(Tabell1[[#This Row],[TP]]+Tabell1[[#This Row],[TN]]+Tabell1[[#This Row],[FP]]+Tabell1[[#This Row],[FN]])</f>
        <v>0.61169201520912553</v>
      </c>
      <c r="O6448">
        <f>Tabell1[[#This Row],[TP]]/(Tabell1[[#This Row],[TP]]+Tabell1[[#This Row],[FP]])</f>
        <v>0.57663451232583063</v>
      </c>
      <c r="P6448">
        <f>Tabell1[[#This Row],[TP]]/(Tabell1[[#This Row],[TP]]+Tabell1[[#This Row],[FN]])</f>
        <v>0.97552130553037175</v>
      </c>
      <c r="Q6448">
        <f>2*(Tabell1[[#This Row],[Recall]] * Tabell1[[#This Row],[Precision]]) / (Tabell1[[#This Row],[Recall]] + Tabell1[[#This Row],[Precision]])</f>
        <v>0.72482317278544961</v>
      </c>
      <c r="R6448">
        <v>1076</v>
      </c>
      <c r="S6448">
        <v>211</v>
      </c>
      <c r="T6448">
        <v>790</v>
      </c>
      <c r="U6448">
        <v>27</v>
      </c>
    </row>
    <row r="6449" spans="1:21" x14ac:dyDescent="0.3">
      <c r="A6449" s="25" t="s">
        <v>20</v>
      </c>
      <c r="B6449" s="21" t="s">
        <v>32</v>
      </c>
      <c r="C6449" s="24" t="s">
        <v>38</v>
      </c>
      <c r="D6449" s="22" t="s">
        <v>27</v>
      </c>
      <c r="E6449" t="s">
        <v>28</v>
      </c>
      <c r="F6449" s="25" t="s">
        <v>30</v>
      </c>
      <c r="G6449" s="21" t="s">
        <v>29</v>
      </c>
      <c r="H6449" s="21" t="s">
        <v>29</v>
      </c>
      <c r="I6449" s="21"/>
      <c r="J6449" s="21" t="s">
        <v>29</v>
      </c>
      <c r="K6449" s="26">
        <v>3.2896423339843701</v>
      </c>
      <c r="L6449" s="26">
        <v>0.84474658966064398</v>
      </c>
      <c r="N6449">
        <f>(Tabell1[[#This Row],[TP]]+Tabell1[[#This Row],[TN]])/(Tabell1[[#This Row],[TP]]+Tabell1[[#This Row],[TN]]+Tabell1[[#This Row],[FP]]+Tabell1[[#This Row],[FN]])</f>
        <v>0.61169201520912553</v>
      </c>
      <c r="O6449">
        <f>Tabell1[[#This Row],[TP]]/(Tabell1[[#This Row],[TP]]+Tabell1[[#This Row],[FP]])</f>
        <v>0.57839912280701755</v>
      </c>
      <c r="P6449">
        <f>Tabell1[[#This Row],[TP]]/(Tabell1[[#This Row],[TP]]+Tabell1[[#This Row],[FN]])</f>
        <v>0.95648232094288299</v>
      </c>
      <c r="Q6449">
        <f>2*(Tabell1[[#This Row],[Recall]] * Tabell1[[#This Row],[Precision]]) / (Tabell1[[#This Row],[Recall]] + Tabell1[[#This Row],[Precision]])</f>
        <v>0.72087461564742061</v>
      </c>
      <c r="R6449">
        <v>1055</v>
      </c>
      <c r="S6449">
        <v>232</v>
      </c>
      <c r="T6449">
        <v>769</v>
      </c>
      <c r="U6449">
        <v>48</v>
      </c>
    </row>
    <row r="6450" spans="1:21" x14ac:dyDescent="0.3">
      <c r="A6450" s="25" t="s">
        <v>20</v>
      </c>
      <c r="B6450" s="21" t="s">
        <v>32</v>
      </c>
      <c r="C6450" s="24" t="s">
        <v>38</v>
      </c>
      <c r="D6450" s="22" t="s">
        <v>27</v>
      </c>
      <c r="E6450" t="s">
        <v>28</v>
      </c>
      <c r="F6450" s="25" t="s">
        <v>30</v>
      </c>
      <c r="G6450" s="25" t="s">
        <v>26</v>
      </c>
      <c r="H6450" s="21" t="s">
        <v>29</v>
      </c>
      <c r="I6450" s="21"/>
      <c r="J6450" s="21" t="s">
        <v>29</v>
      </c>
      <c r="K6450" s="26">
        <v>3.2819120883941602</v>
      </c>
      <c r="L6450" s="26">
        <v>0.84175586700439398</v>
      </c>
      <c r="N6450">
        <f>(Tabell1[[#This Row],[TP]]+Tabell1[[#This Row],[TN]])/(Tabell1[[#This Row],[TP]]+Tabell1[[#This Row],[TN]]+Tabell1[[#This Row],[FP]]+Tabell1[[#This Row],[FN]])</f>
        <v>0.61169201520912553</v>
      </c>
      <c r="O6450">
        <f>Tabell1[[#This Row],[TP]]/(Tabell1[[#This Row],[TP]]+Tabell1[[#This Row],[FP]])</f>
        <v>0.57839912280701755</v>
      </c>
      <c r="P6450">
        <f>Tabell1[[#This Row],[TP]]/(Tabell1[[#This Row],[TP]]+Tabell1[[#This Row],[FN]])</f>
        <v>0.95648232094288299</v>
      </c>
      <c r="Q6450">
        <f>2*(Tabell1[[#This Row],[Recall]] * Tabell1[[#This Row],[Precision]]) / (Tabell1[[#This Row],[Recall]] + Tabell1[[#This Row],[Precision]])</f>
        <v>0.72087461564742061</v>
      </c>
      <c r="R6450">
        <v>1055</v>
      </c>
      <c r="S6450">
        <v>232</v>
      </c>
      <c r="T6450">
        <v>769</v>
      </c>
      <c r="U6450">
        <v>48</v>
      </c>
    </row>
    <row r="6451" spans="1:21" x14ac:dyDescent="0.3">
      <c r="A6451" s="21" t="s">
        <v>31</v>
      </c>
      <c r="B6451" s="23" t="s">
        <v>33</v>
      </c>
      <c r="C6451" s="25" t="s">
        <v>36</v>
      </c>
      <c r="D6451" s="22" t="s">
        <v>27</v>
      </c>
      <c r="E6451" t="s">
        <v>28</v>
      </c>
      <c r="F6451" s="19" t="s">
        <v>21</v>
      </c>
      <c r="G6451" s="21" t="s">
        <v>29</v>
      </c>
      <c r="H6451" s="21" t="s">
        <v>29</v>
      </c>
      <c r="I6451" s="25" t="s">
        <v>25</v>
      </c>
      <c r="J6451" s="21" t="s">
        <v>29</v>
      </c>
      <c r="K6451" s="26">
        <v>73.070841789245605</v>
      </c>
      <c r="L6451" s="26">
        <v>0.28243136405944802</v>
      </c>
      <c r="N6451">
        <f>(Tabell1[[#This Row],[TP]]+Tabell1[[#This Row],[TN]])/(Tabell1[[#This Row],[TP]]+Tabell1[[#This Row],[TN]]+Tabell1[[#This Row],[FP]]+Tabell1[[#This Row],[FN]])</f>
        <v>0.61169201520912553</v>
      </c>
      <c r="O6451">
        <f>Tabell1[[#This Row],[TP]]/(Tabell1[[#This Row],[TP]]+Tabell1[[#This Row],[FP]])</f>
        <v>0.58143507972665143</v>
      </c>
      <c r="P6451">
        <f>Tabell1[[#This Row],[TP]]/(Tabell1[[#This Row],[TP]]+Tabell1[[#This Row],[FN]])</f>
        <v>0.92565729827742516</v>
      </c>
      <c r="Q6451">
        <f>2*(Tabell1[[#This Row],[Recall]] * Tabell1[[#This Row],[Precision]]) / (Tabell1[[#This Row],[Recall]] + Tabell1[[#This Row],[Precision]])</f>
        <v>0.714235746764603</v>
      </c>
      <c r="R6451">
        <v>1021</v>
      </c>
      <c r="S6451">
        <v>266</v>
      </c>
      <c r="T6451">
        <v>735</v>
      </c>
      <c r="U6451">
        <v>82</v>
      </c>
    </row>
    <row r="6452" spans="1:21" x14ac:dyDescent="0.3">
      <c r="A6452" s="25" t="s">
        <v>20</v>
      </c>
      <c r="B6452" s="23" t="s">
        <v>33</v>
      </c>
      <c r="C6452" s="23" t="s">
        <v>40</v>
      </c>
      <c r="D6452" s="22" t="s">
        <v>27</v>
      </c>
      <c r="E6452" t="s">
        <v>28</v>
      </c>
      <c r="F6452" s="25" t="s">
        <v>30</v>
      </c>
      <c r="G6452" s="21" t="s">
        <v>29</v>
      </c>
      <c r="H6452" s="21" t="s">
        <v>29</v>
      </c>
      <c r="I6452" s="21"/>
      <c r="J6452" s="21" t="s">
        <v>29</v>
      </c>
      <c r="K6452" s="26">
        <v>7.7188782691955504</v>
      </c>
      <c r="L6452" s="26">
        <v>1.61743664741516</v>
      </c>
      <c r="N6452">
        <f>(Tabell1[[#This Row],[TP]]+Tabell1[[#This Row],[TN]])/(Tabell1[[#This Row],[TP]]+Tabell1[[#This Row],[TN]]+Tabell1[[#This Row],[FP]]+Tabell1[[#This Row],[FN]])</f>
        <v>0.61169201520912553</v>
      </c>
      <c r="O6452">
        <f>Tabell1[[#This Row],[TP]]/(Tabell1[[#This Row],[TP]]+Tabell1[[#This Row],[FP]])</f>
        <v>0.5856287425149701</v>
      </c>
      <c r="P6452">
        <f>Tabell1[[#This Row],[TP]]/(Tabell1[[#This Row],[TP]]+Tabell1[[#This Row],[FN]])</f>
        <v>0.88667271078875798</v>
      </c>
      <c r="Q6452">
        <f>2*(Tabell1[[#This Row],[Recall]] * Tabell1[[#This Row],[Precision]]) / (Tabell1[[#This Row],[Recall]] + Tabell1[[#This Row],[Precision]])</f>
        <v>0.70537324197619911</v>
      </c>
      <c r="R6452">
        <v>978</v>
      </c>
      <c r="S6452">
        <v>309</v>
      </c>
      <c r="T6452">
        <v>692</v>
      </c>
      <c r="U6452">
        <v>125</v>
      </c>
    </row>
    <row r="6453" spans="1:21" x14ac:dyDescent="0.3">
      <c r="A6453" s="23" t="s">
        <v>48</v>
      </c>
      <c r="B6453" s="25" t="s">
        <v>22</v>
      </c>
      <c r="C6453" s="24" t="s">
        <v>38</v>
      </c>
      <c r="D6453" s="22" t="s">
        <v>27</v>
      </c>
      <c r="E6453" t="s">
        <v>28</v>
      </c>
      <c r="F6453" s="25" t="s">
        <v>30</v>
      </c>
      <c r="G6453" s="25" t="s">
        <v>26</v>
      </c>
      <c r="H6453" s="25" t="s">
        <v>26</v>
      </c>
      <c r="I6453" s="21"/>
      <c r="J6453" s="25" t="s">
        <v>26</v>
      </c>
      <c r="K6453" s="26">
        <v>0.309173583984375</v>
      </c>
      <c r="L6453" s="26">
        <v>2.4936437606811499E-2</v>
      </c>
      <c r="N6453">
        <f>(Tabell1[[#This Row],[TP]]+Tabell1[[#This Row],[TN]])/(Tabell1[[#This Row],[TP]]+Tabell1[[#This Row],[TN]]+Tabell1[[#This Row],[FP]]+Tabell1[[#This Row],[FN]])</f>
        <v>0.61121673003802279</v>
      </c>
      <c r="O6453">
        <f>Tabell1[[#This Row],[TP]]/(Tabell1[[#This Row],[TP]]+Tabell1[[#This Row],[FP]])</f>
        <v>0.57567711099309615</v>
      </c>
      <c r="P6453">
        <f>Tabell1[[#This Row],[TP]]/(Tabell1[[#This Row],[TP]]+Tabell1[[#This Row],[FN]])</f>
        <v>0.98277425203989122</v>
      </c>
      <c r="Q6453">
        <f>2*(Tabell1[[#This Row],[Recall]] * Tabell1[[#This Row],[Precision]]) / (Tabell1[[#This Row],[Recall]] + Tabell1[[#This Row],[Precision]])</f>
        <v>0.72605492297387808</v>
      </c>
      <c r="R6453">
        <v>1084</v>
      </c>
      <c r="S6453">
        <v>202</v>
      </c>
      <c r="T6453">
        <v>799</v>
      </c>
      <c r="U6453">
        <v>19</v>
      </c>
    </row>
    <row r="6454" spans="1:21" x14ac:dyDescent="0.3">
      <c r="A6454" s="23" t="s">
        <v>48</v>
      </c>
      <c r="B6454" s="25" t="s">
        <v>22</v>
      </c>
      <c r="C6454" s="24" t="s">
        <v>38</v>
      </c>
      <c r="D6454" s="22" t="s">
        <v>27</v>
      </c>
      <c r="E6454" t="s">
        <v>28</v>
      </c>
      <c r="F6454" s="25" t="s">
        <v>30</v>
      </c>
      <c r="G6454" s="21" t="s">
        <v>29</v>
      </c>
      <c r="H6454" s="25" t="s">
        <v>26</v>
      </c>
      <c r="I6454" s="21"/>
      <c r="J6454" s="25" t="s">
        <v>26</v>
      </c>
      <c r="K6454" s="26">
        <v>0.28224706649780201</v>
      </c>
      <c r="L6454" s="26">
        <v>2.3936033248901301E-2</v>
      </c>
      <c r="N6454">
        <f>(Tabell1[[#This Row],[TP]]+Tabell1[[#This Row],[TN]])/(Tabell1[[#This Row],[TP]]+Tabell1[[#This Row],[TN]]+Tabell1[[#This Row],[FP]]+Tabell1[[#This Row],[FN]])</f>
        <v>0.61121673003802279</v>
      </c>
      <c r="O6454">
        <f>Tabell1[[#This Row],[TP]]/(Tabell1[[#This Row],[TP]]+Tabell1[[#This Row],[FP]])</f>
        <v>0.57567711099309615</v>
      </c>
      <c r="P6454">
        <f>Tabell1[[#This Row],[TP]]/(Tabell1[[#This Row],[TP]]+Tabell1[[#This Row],[FN]])</f>
        <v>0.98277425203989122</v>
      </c>
      <c r="Q6454">
        <f>2*(Tabell1[[#This Row],[Recall]] * Tabell1[[#This Row],[Precision]]) / (Tabell1[[#This Row],[Recall]] + Tabell1[[#This Row],[Precision]])</f>
        <v>0.72605492297387808</v>
      </c>
      <c r="R6454">
        <v>1084</v>
      </c>
      <c r="S6454">
        <v>202</v>
      </c>
      <c r="T6454">
        <v>799</v>
      </c>
      <c r="U6454">
        <v>19</v>
      </c>
    </row>
    <row r="6455" spans="1:21" x14ac:dyDescent="0.3">
      <c r="A6455" s="21" t="s">
        <v>31</v>
      </c>
      <c r="B6455" s="21" t="s">
        <v>32</v>
      </c>
      <c r="C6455" s="25" t="s">
        <v>36</v>
      </c>
      <c r="D6455" s="22" t="s">
        <v>27</v>
      </c>
      <c r="E6455" t="s">
        <v>28</v>
      </c>
      <c r="F6455" s="19" t="s">
        <v>21</v>
      </c>
      <c r="G6455" s="21" t="s">
        <v>29</v>
      </c>
      <c r="H6455" s="21" t="s">
        <v>29</v>
      </c>
      <c r="I6455" s="25" t="s">
        <v>25</v>
      </c>
      <c r="J6455" s="25" t="s">
        <v>26</v>
      </c>
      <c r="K6455" s="26">
        <v>2.5004584789276101</v>
      </c>
      <c r="L6455" s="26">
        <v>0.197477102279663</v>
      </c>
      <c r="N6455">
        <f>(Tabell1[[#This Row],[TP]]+Tabell1[[#This Row],[TN]])/(Tabell1[[#This Row],[TP]]+Tabell1[[#This Row],[TN]]+Tabell1[[#This Row],[FP]]+Tabell1[[#This Row],[FN]])</f>
        <v>0.61121673003802279</v>
      </c>
      <c r="O6455">
        <f>Tabell1[[#This Row],[TP]]/(Tabell1[[#This Row],[TP]]+Tabell1[[#This Row],[FP]])</f>
        <v>0.57808219178082187</v>
      </c>
      <c r="P6455">
        <f>Tabell1[[#This Row],[TP]]/(Tabell1[[#This Row],[TP]]+Tabell1[[#This Row],[FN]])</f>
        <v>0.95648232094288299</v>
      </c>
      <c r="Q6455">
        <f>2*(Tabell1[[#This Row],[Recall]] * Tabell1[[#This Row],[Precision]]) / (Tabell1[[#This Row],[Recall]] + Tabell1[[#This Row],[Precision]])</f>
        <v>0.72062841530054633</v>
      </c>
      <c r="R6455">
        <v>1055</v>
      </c>
      <c r="S6455">
        <v>231</v>
      </c>
      <c r="T6455">
        <v>770</v>
      </c>
      <c r="U6455">
        <v>48</v>
      </c>
    </row>
    <row r="6456" spans="1:21" x14ac:dyDescent="0.3">
      <c r="A6456" s="25" t="s">
        <v>20</v>
      </c>
      <c r="B6456" s="21" t="s">
        <v>32</v>
      </c>
      <c r="C6456" s="24" t="s">
        <v>38</v>
      </c>
      <c r="D6456" s="22" t="s">
        <v>27</v>
      </c>
      <c r="E6456" t="s">
        <v>28</v>
      </c>
      <c r="F6456" s="19" t="s">
        <v>21</v>
      </c>
      <c r="G6456" s="25" t="s">
        <v>26</v>
      </c>
      <c r="H6456" s="25" t="s">
        <v>26</v>
      </c>
      <c r="I6456" s="21"/>
      <c r="J6456" s="25" t="s">
        <v>26</v>
      </c>
      <c r="K6456" s="26">
        <v>2.0881721973419101</v>
      </c>
      <c r="L6456" s="26">
        <v>0.30521821975708002</v>
      </c>
      <c r="N6456">
        <f>(Tabell1[[#This Row],[TP]]+Tabell1[[#This Row],[TN]])/(Tabell1[[#This Row],[TP]]+Tabell1[[#This Row],[TN]]+Tabell1[[#This Row],[FP]]+Tabell1[[#This Row],[FN]])</f>
        <v>0.61121673003802279</v>
      </c>
      <c r="O6456">
        <f>Tabell1[[#This Row],[TP]]/(Tabell1[[#This Row],[TP]]+Tabell1[[#This Row],[FP]])</f>
        <v>0.59307642064010446</v>
      </c>
      <c r="P6456">
        <f>Tabell1[[#This Row],[TP]]/(Tabell1[[#This Row],[TP]]+Tabell1[[#This Row],[FN]])</f>
        <v>0.82320942883046233</v>
      </c>
      <c r="Q6456">
        <f>2*(Tabell1[[#This Row],[Recall]] * Tabell1[[#This Row],[Precision]]) / (Tabell1[[#This Row],[Recall]] + Tabell1[[#This Row],[Precision]])</f>
        <v>0.68944570994684884</v>
      </c>
      <c r="R6456">
        <v>908</v>
      </c>
      <c r="S6456">
        <v>378</v>
      </c>
      <c r="T6456">
        <v>623</v>
      </c>
      <c r="U6456">
        <v>195</v>
      </c>
    </row>
    <row r="6457" spans="1:21" x14ac:dyDescent="0.3">
      <c r="A6457" s="25" t="s">
        <v>20</v>
      </c>
      <c r="B6457" s="21" t="s">
        <v>32</v>
      </c>
      <c r="C6457" s="24" t="s">
        <v>38</v>
      </c>
      <c r="D6457" s="22" t="s">
        <v>27</v>
      </c>
      <c r="E6457" t="s">
        <v>28</v>
      </c>
      <c r="F6457" s="19" t="s">
        <v>21</v>
      </c>
      <c r="G6457" s="21" t="s">
        <v>29</v>
      </c>
      <c r="H6457" s="25" t="s">
        <v>26</v>
      </c>
      <c r="I6457" s="21"/>
      <c r="J6457" s="25" t="s">
        <v>26</v>
      </c>
      <c r="K6457" s="26">
        <v>2.14040875434875</v>
      </c>
      <c r="L6457" s="26">
        <v>0.30119585990905701</v>
      </c>
      <c r="N6457">
        <f>(Tabell1[[#This Row],[TP]]+Tabell1[[#This Row],[TN]])/(Tabell1[[#This Row],[TP]]+Tabell1[[#This Row],[TN]]+Tabell1[[#This Row],[FP]]+Tabell1[[#This Row],[FN]])</f>
        <v>0.61074144486692017</v>
      </c>
      <c r="O6457">
        <f>Tabell1[[#This Row],[TP]]/(Tabell1[[#This Row],[TP]]+Tabell1[[#This Row],[FP]])</f>
        <v>0.59281045751633987</v>
      </c>
      <c r="P6457">
        <f>Tabell1[[#This Row],[TP]]/(Tabell1[[#This Row],[TP]]+Tabell1[[#This Row],[FN]])</f>
        <v>0.82230281051677245</v>
      </c>
      <c r="Q6457">
        <f>2*(Tabell1[[#This Row],[Recall]] * Tabell1[[#This Row],[Precision]]) / (Tabell1[[#This Row],[Recall]] + Tabell1[[#This Row],[Precision]])</f>
        <v>0.68894796809722747</v>
      </c>
      <c r="R6457">
        <v>907</v>
      </c>
      <c r="S6457">
        <v>378</v>
      </c>
      <c r="T6457">
        <v>623</v>
      </c>
      <c r="U6457">
        <v>196</v>
      </c>
    </row>
    <row r="6458" spans="1:21" x14ac:dyDescent="0.3">
      <c r="A6458" s="21" t="s">
        <v>31</v>
      </c>
      <c r="B6458" s="21" t="s">
        <v>32</v>
      </c>
      <c r="C6458" s="24" t="s">
        <v>38</v>
      </c>
      <c r="D6458" s="22" t="s">
        <v>27</v>
      </c>
      <c r="E6458" t="s">
        <v>28</v>
      </c>
      <c r="F6458" s="25" t="s">
        <v>30</v>
      </c>
      <c r="G6458" s="25" t="s">
        <v>26</v>
      </c>
      <c r="H6458" s="25" t="s">
        <v>26</v>
      </c>
      <c r="I6458" s="21"/>
      <c r="J6458" s="21" t="s">
        <v>29</v>
      </c>
      <c r="K6458" s="26">
        <v>1.58534955978393</v>
      </c>
      <c r="L6458" s="26">
        <v>6.2491416931152302E-2</v>
      </c>
      <c r="N6458">
        <f>(Tabell1[[#This Row],[TP]]+Tabell1[[#This Row],[TN]])/(Tabell1[[#This Row],[TP]]+Tabell1[[#This Row],[TN]]+Tabell1[[#This Row],[FP]]+Tabell1[[#This Row],[FN]])</f>
        <v>0.61026615969581754</v>
      </c>
      <c r="O6458">
        <f>Tabell1[[#This Row],[TP]]/(Tabell1[[#This Row],[TP]]+Tabell1[[#This Row],[FP]])</f>
        <v>0.5756280064136825</v>
      </c>
      <c r="P6458">
        <f>Tabell1[[#This Row],[TP]]/(Tabell1[[#This Row],[TP]]+Tabell1[[#This Row],[FN]])</f>
        <v>0.97642792384406163</v>
      </c>
      <c r="Q6458">
        <f>2*(Tabell1[[#This Row],[Recall]] * Tabell1[[#This Row],[Precision]]) / (Tabell1[[#This Row],[Recall]] + Tabell1[[#This Row],[Precision]])</f>
        <v>0.72427706792199065</v>
      </c>
      <c r="R6458">
        <v>1077</v>
      </c>
      <c r="S6458">
        <v>207</v>
      </c>
      <c r="T6458">
        <v>794</v>
      </c>
      <c r="U6458">
        <v>26</v>
      </c>
    </row>
    <row r="6459" spans="1:21" x14ac:dyDescent="0.3">
      <c r="A6459" s="21" t="s">
        <v>31</v>
      </c>
      <c r="B6459" s="21" t="s">
        <v>32</v>
      </c>
      <c r="C6459" s="25" t="s">
        <v>36</v>
      </c>
      <c r="D6459" s="22" t="s">
        <v>27</v>
      </c>
      <c r="E6459" t="s">
        <v>28</v>
      </c>
      <c r="F6459" s="19" t="s">
        <v>21</v>
      </c>
      <c r="G6459" s="21" t="s">
        <v>29</v>
      </c>
      <c r="H6459" s="25" t="s">
        <v>26</v>
      </c>
      <c r="I6459" s="25" t="s">
        <v>25</v>
      </c>
      <c r="J6459" s="25" t="s">
        <v>26</v>
      </c>
      <c r="K6459" s="26">
        <v>2.1949439048767001</v>
      </c>
      <c r="L6459" s="26">
        <v>0.148607492446899</v>
      </c>
      <c r="N6459">
        <f>(Tabell1[[#This Row],[TP]]+Tabell1[[#This Row],[TN]])/(Tabell1[[#This Row],[TP]]+Tabell1[[#This Row],[TN]]+Tabell1[[#This Row],[FP]]+Tabell1[[#This Row],[FN]])</f>
        <v>0.61026615969581754</v>
      </c>
      <c r="O6459">
        <f>Tabell1[[#This Row],[TP]]/(Tabell1[[#This Row],[TP]]+Tabell1[[#This Row],[FP]])</f>
        <v>0.57719585379159843</v>
      </c>
      <c r="P6459">
        <f>Tabell1[[#This Row],[TP]]/(Tabell1[[#This Row],[TP]]+Tabell1[[#This Row],[FN]])</f>
        <v>0.95920217588395285</v>
      </c>
      <c r="Q6459">
        <f>2*(Tabell1[[#This Row],[Recall]] * Tabell1[[#This Row],[Precision]]) / (Tabell1[[#This Row],[Recall]] + Tabell1[[#This Row],[Precision]])</f>
        <v>0.72070844686648505</v>
      </c>
      <c r="R6459">
        <v>1058</v>
      </c>
      <c r="S6459">
        <v>226</v>
      </c>
      <c r="T6459">
        <v>775</v>
      </c>
      <c r="U6459">
        <v>45</v>
      </c>
    </row>
    <row r="6460" spans="1:21" x14ac:dyDescent="0.3">
      <c r="A6460" s="25" t="s">
        <v>20</v>
      </c>
      <c r="B6460" s="23" t="s">
        <v>33</v>
      </c>
      <c r="C6460" s="25" t="s">
        <v>36</v>
      </c>
      <c r="D6460" s="22" t="s">
        <v>27</v>
      </c>
      <c r="E6460" t="s">
        <v>28</v>
      </c>
      <c r="F6460" s="25" t="s">
        <v>30</v>
      </c>
      <c r="G6460" s="25" t="s">
        <v>26</v>
      </c>
      <c r="H6460" s="21" t="s">
        <v>29</v>
      </c>
      <c r="I6460" s="21"/>
      <c r="J6460" s="21" t="s">
        <v>29</v>
      </c>
      <c r="K6460" s="26">
        <v>4.8006789684295601</v>
      </c>
      <c r="L6460" s="26">
        <v>1.27515292167663</v>
      </c>
      <c r="N6460">
        <f>(Tabell1[[#This Row],[TP]]+Tabell1[[#This Row],[TN]])/(Tabell1[[#This Row],[TP]]+Tabell1[[#This Row],[TN]]+Tabell1[[#This Row],[FP]]+Tabell1[[#This Row],[FN]])</f>
        <v>0.60979087452471481</v>
      </c>
      <c r="O6460">
        <f>Tabell1[[#This Row],[TP]]/(Tabell1[[#This Row],[TP]]+Tabell1[[#This Row],[FP]])</f>
        <v>0.5786830357142857</v>
      </c>
      <c r="P6460">
        <f>Tabell1[[#This Row],[TP]]/(Tabell1[[#This Row],[TP]]+Tabell1[[#This Row],[FN]])</f>
        <v>0.9401631912964642</v>
      </c>
      <c r="Q6460">
        <f>2*(Tabell1[[#This Row],[Recall]] * Tabell1[[#This Row],[Precision]]) / (Tabell1[[#This Row],[Recall]] + Tabell1[[#This Row],[Precision]])</f>
        <v>0.71640759930915376</v>
      </c>
      <c r="R6460">
        <v>1037</v>
      </c>
      <c r="S6460">
        <v>246</v>
      </c>
      <c r="T6460">
        <v>755</v>
      </c>
      <c r="U6460">
        <v>66</v>
      </c>
    </row>
    <row r="6461" spans="1:21" x14ac:dyDescent="0.3">
      <c r="A6461" s="25" t="s">
        <v>20</v>
      </c>
      <c r="B6461" s="23" t="s">
        <v>33</v>
      </c>
      <c r="C6461" s="25" t="s">
        <v>36</v>
      </c>
      <c r="D6461" s="22" t="s">
        <v>27</v>
      </c>
      <c r="E6461" t="s">
        <v>28</v>
      </c>
      <c r="F6461" s="25" t="s">
        <v>30</v>
      </c>
      <c r="G6461" s="21" t="s">
        <v>29</v>
      </c>
      <c r="H6461" s="21" t="s">
        <v>29</v>
      </c>
      <c r="I6461" s="21"/>
      <c r="J6461" s="21" t="s">
        <v>29</v>
      </c>
      <c r="K6461" s="26">
        <v>4.7614789009094203</v>
      </c>
      <c r="L6461" s="26">
        <v>1.28414630889892</v>
      </c>
      <c r="N6461">
        <f>(Tabell1[[#This Row],[TP]]+Tabell1[[#This Row],[TN]])/(Tabell1[[#This Row],[TP]]+Tabell1[[#This Row],[TN]]+Tabell1[[#This Row],[FP]]+Tabell1[[#This Row],[FN]])</f>
        <v>0.60979087452471481</v>
      </c>
      <c r="O6461">
        <f>Tabell1[[#This Row],[TP]]/(Tabell1[[#This Row],[TP]]+Tabell1[[#This Row],[FP]])</f>
        <v>0.5786830357142857</v>
      </c>
      <c r="P6461">
        <f>Tabell1[[#This Row],[TP]]/(Tabell1[[#This Row],[TP]]+Tabell1[[#This Row],[FN]])</f>
        <v>0.9401631912964642</v>
      </c>
      <c r="Q6461">
        <f>2*(Tabell1[[#This Row],[Recall]] * Tabell1[[#This Row],[Precision]]) / (Tabell1[[#This Row],[Recall]] + Tabell1[[#This Row],[Precision]])</f>
        <v>0.71640759930915376</v>
      </c>
      <c r="R6461">
        <v>1037</v>
      </c>
      <c r="S6461">
        <v>246</v>
      </c>
      <c r="T6461">
        <v>755</v>
      </c>
      <c r="U6461">
        <v>66</v>
      </c>
    </row>
    <row r="6462" spans="1:21" x14ac:dyDescent="0.3">
      <c r="A6462" s="23" t="s">
        <v>48</v>
      </c>
      <c r="B6462" s="21" t="s">
        <v>32</v>
      </c>
      <c r="C6462" s="25" t="s">
        <v>36</v>
      </c>
      <c r="D6462" s="22" t="s">
        <v>27</v>
      </c>
      <c r="E6462" t="s">
        <v>28</v>
      </c>
      <c r="F6462" s="25" t="s">
        <v>30</v>
      </c>
      <c r="G6462" s="21" t="s">
        <v>29</v>
      </c>
      <c r="H6462" s="21" t="s">
        <v>29</v>
      </c>
      <c r="I6462" s="21"/>
      <c r="J6462" s="25" t="s">
        <v>26</v>
      </c>
      <c r="K6462" s="26">
        <v>0.43883609771728499</v>
      </c>
      <c r="L6462" s="26">
        <v>2.0944356918334898E-2</v>
      </c>
      <c r="N6462">
        <f>(Tabell1[[#This Row],[TP]]+Tabell1[[#This Row],[TN]])/(Tabell1[[#This Row],[TP]]+Tabell1[[#This Row],[TN]]+Tabell1[[#This Row],[FP]]+Tabell1[[#This Row],[FN]])</f>
        <v>0.60979087452471481</v>
      </c>
      <c r="O6462">
        <f>Tabell1[[#This Row],[TP]]/(Tabell1[[#This Row],[TP]]+Tabell1[[#This Row],[FP]])</f>
        <v>0.58682266009852213</v>
      </c>
      <c r="P6462">
        <f>Tabell1[[#This Row],[TP]]/(Tabell1[[#This Row],[TP]]+Tabell1[[#This Row],[FN]])</f>
        <v>0.86400725294650949</v>
      </c>
      <c r="Q6462">
        <f>2*(Tabell1[[#This Row],[Recall]] * Tabell1[[#This Row],[Precision]]) / (Tabell1[[#This Row],[Recall]] + Tabell1[[#This Row],[Precision]])</f>
        <v>0.69893656032269891</v>
      </c>
      <c r="R6462">
        <v>953</v>
      </c>
      <c r="S6462">
        <v>330</v>
      </c>
      <c r="T6462">
        <v>671</v>
      </c>
      <c r="U6462">
        <v>150</v>
      </c>
    </row>
    <row r="6463" spans="1:21" x14ac:dyDescent="0.3">
      <c r="A6463" s="23" t="s">
        <v>48</v>
      </c>
      <c r="B6463" s="21" t="s">
        <v>32</v>
      </c>
      <c r="C6463" s="25" t="s">
        <v>36</v>
      </c>
      <c r="D6463" s="22" t="s">
        <v>27</v>
      </c>
      <c r="E6463" t="s">
        <v>28</v>
      </c>
      <c r="F6463" s="25" t="s">
        <v>30</v>
      </c>
      <c r="G6463" s="21" t="s">
        <v>29</v>
      </c>
      <c r="H6463" s="21" t="s">
        <v>29</v>
      </c>
      <c r="I6463" s="21"/>
      <c r="J6463" s="21" t="s">
        <v>29</v>
      </c>
      <c r="K6463" s="26">
        <v>0.43772506713867099</v>
      </c>
      <c r="L6463" s="26">
        <v>2.69281864166259E-2</v>
      </c>
      <c r="N6463">
        <f>(Tabell1[[#This Row],[TP]]+Tabell1[[#This Row],[TN]])/(Tabell1[[#This Row],[TP]]+Tabell1[[#This Row],[TN]]+Tabell1[[#This Row],[FP]]+Tabell1[[#This Row],[FN]])</f>
        <v>0.60979087452471481</v>
      </c>
      <c r="O6463">
        <f>Tabell1[[#This Row],[TP]]/(Tabell1[[#This Row],[TP]]+Tabell1[[#This Row],[FP]])</f>
        <v>0.58682266009852213</v>
      </c>
      <c r="P6463">
        <f>Tabell1[[#This Row],[TP]]/(Tabell1[[#This Row],[TP]]+Tabell1[[#This Row],[FN]])</f>
        <v>0.86400725294650949</v>
      </c>
      <c r="Q6463">
        <f>2*(Tabell1[[#This Row],[Recall]] * Tabell1[[#This Row],[Precision]]) / (Tabell1[[#This Row],[Recall]] + Tabell1[[#This Row],[Precision]])</f>
        <v>0.69893656032269891</v>
      </c>
      <c r="R6463">
        <v>953</v>
      </c>
      <c r="S6463">
        <v>330</v>
      </c>
      <c r="T6463">
        <v>671</v>
      </c>
      <c r="U6463">
        <v>150</v>
      </c>
    </row>
    <row r="6464" spans="1:21" x14ac:dyDescent="0.3">
      <c r="A6464" s="21" t="s">
        <v>31</v>
      </c>
      <c r="B6464" s="21" t="s">
        <v>32</v>
      </c>
      <c r="C6464" s="24" t="s">
        <v>38</v>
      </c>
      <c r="D6464" s="22" t="s">
        <v>27</v>
      </c>
      <c r="E6464" t="s">
        <v>28</v>
      </c>
      <c r="F6464" s="25" t="s">
        <v>30</v>
      </c>
      <c r="G6464" s="25" t="s">
        <v>26</v>
      </c>
      <c r="H6464" s="25" t="s">
        <v>26</v>
      </c>
      <c r="I6464" s="21"/>
      <c r="J6464" s="25" t="s">
        <v>26</v>
      </c>
      <c r="K6464" s="26">
        <v>6.9764382839202801</v>
      </c>
      <c r="L6464" s="26">
        <v>0.21951675415038999</v>
      </c>
      <c r="N6464">
        <f>(Tabell1[[#This Row],[TP]]+Tabell1[[#This Row],[TN]])/(Tabell1[[#This Row],[TP]]+Tabell1[[#This Row],[TN]]+Tabell1[[#This Row],[FP]]+Tabell1[[#This Row],[FN]])</f>
        <v>0.60931558935361219</v>
      </c>
      <c r="O6464">
        <f>Tabell1[[#This Row],[TP]]/(Tabell1[[#This Row],[TP]]+Tabell1[[#This Row],[FP]])</f>
        <v>0.57429931253305133</v>
      </c>
      <c r="P6464">
        <f>Tabell1[[#This Row],[TP]]/(Tabell1[[#This Row],[TP]]+Tabell1[[#This Row],[FN]])</f>
        <v>0.98458748866727108</v>
      </c>
      <c r="Q6464">
        <f>2*(Tabell1[[#This Row],[Recall]] * Tabell1[[#This Row],[Precision]]) / (Tabell1[[#This Row],[Recall]] + Tabell1[[#This Row],[Precision]])</f>
        <v>0.72545090180360738</v>
      </c>
      <c r="R6464">
        <v>1086</v>
      </c>
      <c r="S6464">
        <v>196</v>
      </c>
      <c r="T6464">
        <v>805</v>
      </c>
      <c r="U6464">
        <v>17</v>
      </c>
    </row>
    <row r="6465" spans="1:21" x14ac:dyDescent="0.3">
      <c r="A6465" s="21" t="s">
        <v>31</v>
      </c>
      <c r="B6465" s="21" t="s">
        <v>32</v>
      </c>
      <c r="C6465" s="25" t="s">
        <v>36</v>
      </c>
      <c r="D6465" s="22" t="s">
        <v>27</v>
      </c>
      <c r="E6465" t="s">
        <v>28</v>
      </c>
      <c r="F6465" s="19" t="s">
        <v>21</v>
      </c>
      <c r="G6465" s="25" t="s">
        <v>26</v>
      </c>
      <c r="H6465" s="21" t="s">
        <v>29</v>
      </c>
      <c r="I6465" s="25" t="s">
        <v>25</v>
      </c>
      <c r="J6465" s="25" t="s">
        <v>26</v>
      </c>
      <c r="K6465" s="26">
        <v>2.2192704677581698</v>
      </c>
      <c r="L6465" s="26">
        <v>0.14960384368896401</v>
      </c>
      <c r="N6465">
        <f>(Tabell1[[#This Row],[TP]]+Tabell1[[#This Row],[TN]])/(Tabell1[[#This Row],[TP]]+Tabell1[[#This Row],[TN]]+Tabell1[[#This Row],[FP]]+Tabell1[[#This Row],[FN]])</f>
        <v>0.60931558935361219</v>
      </c>
      <c r="O6465">
        <f>Tabell1[[#This Row],[TP]]/(Tabell1[[#This Row],[TP]]+Tabell1[[#This Row],[FP]])</f>
        <v>0.57690202517788725</v>
      </c>
      <c r="P6465">
        <f>Tabell1[[#This Row],[TP]]/(Tabell1[[#This Row],[TP]]+Tabell1[[#This Row],[FN]])</f>
        <v>0.95557570262919311</v>
      </c>
      <c r="Q6465">
        <f>2*(Tabell1[[#This Row],[Recall]] * Tabell1[[#This Row],[Precision]]) / (Tabell1[[#This Row],[Recall]] + Tabell1[[#This Row],[Precision]])</f>
        <v>0.71945392491467575</v>
      </c>
      <c r="R6465">
        <v>1054</v>
      </c>
      <c r="S6465">
        <v>228</v>
      </c>
      <c r="T6465">
        <v>773</v>
      </c>
      <c r="U6465">
        <v>49</v>
      </c>
    </row>
    <row r="6466" spans="1:21" x14ac:dyDescent="0.3">
      <c r="A6466" s="21" t="s">
        <v>31</v>
      </c>
      <c r="B6466" s="21" t="s">
        <v>32</v>
      </c>
      <c r="C6466" s="25" t="s">
        <v>36</v>
      </c>
      <c r="D6466" s="22" t="s">
        <v>27</v>
      </c>
      <c r="E6466" t="s">
        <v>28</v>
      </c>
      <c r="F6466" s="19" t="s">
        <v>21</v>
      </c>
      <c r="G6466" s="25" t="s">
        <v>26</v>
      </c>
      <c r="H6466" s="25" t="s">
        <v>26</v>
      </c>
      <c r="I6466" s="25" t="s">
        <v>25</v>
      </c>
      <c r="J6466" s="25" t="s">
        <v>26</v>
      </c>
      <c r="K6466" s="26">
        <v>2.1821477413177401</v>
      </c>
      <c r="L6466" s="26">
        <v>0.14661240577697701</v>
      </c>
      <c r="N6466">
        <f>(Tabell1[[#This Row],[TP]]+Tabell1[[#This Row],[TN]])/(Tabell1[[#This Row],[TP]]+Tabell1[[#This Row],[TN]]+Tabell1[[#This Row],[FP]]+Tabell1[[#This Row],[FN]])</f>
        <v>0.60931558935361219</v>
      </c>
      <c r="O6466">
        <f>Tabell1[[#This Row],[TP]]/(Tabell1[[#This Row],[TP]]+Tabell1[[#This Row],[FP]])</f>
        <v>0.57715540911587038</v>
      </c>
      <c r="P6466">
        <f>Tabell1[[#This Row],[TP]]/(Tabell1[[#This Row],[TP]]+Tabell1[[#This Row],[FN]])</f>
        <v>0.95285584768812326</v>
      </c>
      <c r="Q6466">
        <f>2*(Tabell1[[#This Row],[Recall]] * Tabell1[[#This Row],[Precision]]) / (Tabell1[[#This Row],[Recall]] + Tabell1[[#This Row],[Precision]])</f>
        <v>0.7188782489740082</v>
      </c>
      <c r="R6466">
        <v>1051</v>
      </c>
      <c r="S6466">
        <v>231</v>
      </c>
      <c r="T6466">
        <v>770</v>
      </c>
      <c r="U6466">
        <v>52</v>
      </c>
    </row>
    <row r="6467" spans="1:21" x14ac:dyDescent="0.3">
      <c r="A6467" s="25" t="s">
        <v>20</v>
      </c>
      <c r="B6467" s="21" t="s">
        <v>32</v>
      </c>
      <c r="C6467" s="24" t="s">
        <v>38</v>
      </c>
      <c r="D6467" s="22" t="s">
        <v>27</v>
      </c>
      <c r="E6467" t="s">
        <v>28</v>
      </c>
      <c r="F6467" s="19" t="s">
        <v>21</v>
      </c>
      <c r="G6467" s="21" t="s">
        <v>29</v>
      </c>
      <c r="H6467" s="21" t="s">
        <v>29</v>
      </c>
      <c r="I6467" s="25" t="s">
        <v>25</v>
      </c>
      <c r="J6467" s="21" t="s">
        <v>29</v>
      </c>
      <c r="K6467" s="26">
        <v>2.17433285713195</v>
      </c>
      <c r="L6467" s="26">
        <v>0.47476577758789001</v>
      </c>
      <c r="N6467">
        <f>(Tabell1[[#This Row],[TP]]+Tabell1[[#This Row],[TN]])/(Tabell1[[#This Row],[TP]]+Tabell1[[#This Row],[TN]]+Tabell1[[#This Row],[FP]]+Tabell1[[#This Row],[FN]])</f>
        <v>0.60931558935361219</v>
      </c>
      <c r="O6467">
        <f>Tabell1[[#This Row],[TP]]/(Tabell1[[#This Row],[TP]]+Tabell1[[#This Row],[FP]])</f>
        <v>0.57853549468977084</v>
      </c>
      <c r="P6467">
        <f>Tabell1[[#This Row],[TP]]/(Tabell1[[#This Row],[TP]]+Tabell1[[#This Row],[FN]])</f>
        <v>0.93834995466908433</v>
      </c>
      <c r="Q6467">
        <f>2*(Tabell1[[#This Row],[Recall]] * Tabell1[[#This Row],[Precision]]) / (Tabell1[[#This Row],[Recall]] + Tabell1[[#This Row],[Precision]])</f>
        <v>0.71576763485477168</v>
      </c>
      <c r="R6467">
        <v>1035</v>
      </c>
      <c r="S6467">
        <v>247</v>
      </c>
      <c r="T6467">
        <v>754</v>
      </c>
      <c r="U6467">
        <v>68</v>
      </c>
    </row>
    <row r="6468" spans="1:21" x14ac:dyDescent="0.3">
      <c r="A6468" s="21" t="s">
        <v>31</v>
      </c>
      <c r="B6468" s="23" t="s">
        <v>33</v>
      </c>
      <c r="C6468" s="23" t="s">
        <v>40</v>
      </c>
      <c r="D6468" s="22" t="s">
        <v>27</v>
      </c>
      <c r="E6468" t="s">
        <v>28</v>
      </c>
      <c r="F6468" s="25" t="s">
        <v>30</v>
      </c>
      <c r="G6468" s="21" t="s">
        <v>29</v>
      </c>
      <c r="H6468" s="25" t="s">
        <v>26</v>
      </c>
      <c r="I6468" s="25" t="s">
        <v>25</v>
      </c>
      <c r="J6468" s="21" t="s">
        <v>29</v>
      </c>
      <c r="K6468" s="26">
        <v>69.595636844634996</v>
      </c>
      <c r="L6468" s="26">
        <v>0.35479521751403797</v>
      </c>
      <c r="N6468">
        <f>(Tabell1[[#This Row],[TP]]+Tabell1[[#This Row],[TN]])/(Tabell1[[#This Row],[TP]]+Tabell1[[#This Row],[TN]]+Tabell1[[#This Row],[FP]]+Tabell1[[#This Row],[FN]])</f>
        <v>0.60931558935361219</v>
      </c>
      <c r="O6468">
        <f>Tabell1[[#This Row],[TP]]/(Tabell1[[#This Row],[TP]]+Tabell1[[#This Row],[FP]])</f>
        <v>0.5822118197776478</v>
      </c>
      <c r="P6468">
        <f>Tabell1[[#This Row],[TP]]/(Tabell1[[#This Row],[TP]]+Tabell1[[#This Row],[FN]])</f>
        <v>0.9020852221214869</v>
      </c>
      <c r="Q6468">
        <f>2*(Tabell1[[#This Row],[Recall]] * Tabell1[[#This Row],[Precision]]) / (Tabell1[[#This Row],[Recall]] + Tabell1[[#This Row],[Precision]])</f>
        <v>0.70768136557610251</v>
      </c>
      <c r="R6468">
        <v>995</v>
      </c>
      <c r="S6468">
        <v>287</v>
      </c>
      <c r="T6468">
        <v>714</v>
      </c>
      <c r="U6468">
        <v>108</v>
      </c>
    </row>
    <row r="6469" spans="1:21" x14ac:dyDescent="0.3">
      <c r="A6469" s="21" t="s">
        <v>31</v>
      </c>
      <c r="B6469" s="23" t="s">
        <v>33</v>
      </c>
      <c r="C6469" s="23" t="s">
        <v>40</v>
      </c>
      <c r="D6469" s="22" t="s">
        <v>27</v>
      </c>
      <c r="E6469" t="s">
        <v>28</v>
      </c>
      <c r="F6469" s="25" t="s">
        <v>30</v>
      </c>
      <c r="G6469" s="25" t="s">
        <v>26</v>
      </c>
      <c r="H6469" s="25" t="s">
        <v>26</v>
      </c>
      <c r="I6469" s="25" t="s">
        <v>25</v>
      </c>
      <c r="J6469" s="25" t="s">
        <v>26</v>
      </c>
      <c r="K6469" s="26">
        <v>263.47107267379698</v>
      </c>
      <c r="L6469" s="26">
        <v>1.4812588691711399</v>
      </c>
      <c r="N6469">
        <f>(Tabell1[[#This Row],[TP]]+Tabell1[[#This Row],[TN]])/(Tabell1[[#This Row],[TP]]+Tabell1[[#This Row],[TN]]+Tabell1[[#This Row],[FP]]+Tabell1[[#This Row],[FN]])</f>
        <v>0.60931558935361219</v>
      </c>
      <c r="O6469">
        <f>Tabell1[[#This Row],[TP]]/(Tabell1[[#This Row],[TP]]+Tabell1[[#This Row],[FP]])</f>
        <v>0.58289085545722719</v>
      </c>
      <c r="P6469">
        <f>Tabell1[[#This Row],[TP]]/(Tabell1[[#This Row],[TP]]+Tabell1[[#This Row],[FN]])</f>
        <v>0.89573889392565731</v>
      </c>
      <c r="Q6469">
        <f>2*(Tabell1[[#This Row],[Recall]] * Tabell1[[#This Row],[Precision]]) / (Tabell1[[#This Row],[Recall]] + Tabell1[[#This Row],[Precision]])</f>
        <v>0.70621872766261617</v>
      </c>
      <c r="R6469">
        <v>988</v>
      </c>
      <c r="S6469">
        <v>294</v>
      </c>
      <c r="T6469">
        <v>707</v>
      </c>
      <c r="U6469">
        <v>115</v>
      </c>
    </row>
    <row r="6470" spans="1:21" x14ac:dyDescent="0.3">
      <c r="A6470" s="23" t="s">
        <v>48</v>
      </c>
      <c r="B6470" s="21" t="s">
        <v>32</v>
      </c>
      <c r="C6470" s="25" t="s">
        <v>36</v>
      </c>
      <c r="D6470" s="22" t="s">
        <v>27</v>
      </c>
      <c r="E6470" t="s">
        <v>28</v>
      </c>
      <c r="F6470" s="25" t="s">
        <v>30</v>
      </c>
      <c r="G6470" s="25" t="s">
        <v>26</v>
      </c>
      <c r="H6470" s="21" t="s">
        <v>29</v>
      </c>
      <c r="I6470" s="21"/>
      <c r="J6470" s="21" t="s">
        <v>29</v>
      </c>
      <c r="K6470" s="26">
        <v>0.56304621696472101</v>
      </c>
      <c r="L6470" s="26">
        <v>2.2938489913940398E-2</v>
      </c>
      <c r="N6470">
        <f>(Tabell1[[#This Row],[TP]]+Tabell1[[#This Row],[TN]])/(Tabell1[[#This Row],[TP]]+Tabell1[[#This Row],[TN]]+Tabell1[[#This Row],[FP]]+Tabell1[[#This Row],[FN]])</f>
        <v>0.60931558935361219</v>
      </c>
      <c r="O6470">
        <f>Tabell1[[#This Row],[TP]]/(Tabell1[[#This Row],[TP]]+Tabell1[[#This Row],[FP]])</f>
        <v>0.58646153846153848</v>
      </c>
      <c r="P6470">
        <f>Tabell1[[#This Row],[TP]]/(Tabell1[[#This Row],[TP]]+Tabell1[[#This Row],[FN]])</f>
        <v>0.86400725294650949</v>
      </c>
      <c r="Q6470">
        <f>2*(Tabell1[[#This Row],[Recall]] * Tabell1[[#This Row],[Precision]]) / (Tabell1[[#This Row],[Recall]] + Tabell1[[#This Row],[Precision]])</f>
        <v>0.69868035190615851</v>
      </c>
      <c r="R6470">
        <v>953</v>
      </c>
      <c r="S6470">
        <v>329</v>
      </c>
      <c r="T6470">
        <v>672</v>
      </c>
      <c r="U6470">
        <v>150</v>
      </c>
    </row>
    <row r="6471" spans="1:21" x14ac:dyDescent="0.3">
      <c r="A6471" s="23" t="s">
        <v>48</v>
      </c>
      <c r="B6471" s="21" t="s">
        <v>32</v>
      </c>
      <c r="C6471" s="25" t="s">
        <v>36</v>
      </c>
      <c r="D6471" s="22" t="s">
        <v>27</v>
      </c>
      <c r="E6471" t="s">
        <v>28</v>
      </c>
      <c r="F6471" s="25" t="s">
        <v>30</v>
      </c>
      <c r="G6471" s="25" t="s">
        <v>26</v>
      </c>
      <c r="H6471" s="21" t="s">
        <v>29</v>
      </c>
      <c r="I6471" s="21"/>
      <c r="J6471" s="25" t="s">
        <v>26</v>
      </c>
      <c r="K6471" s="26">
        <v>0.46077775955200101</v>
      </c>
      <c r="L6471" s="26">
        <v>2.2941589355468701E-2</v>
      </c>
      <c r="N6471">
        <f>(Tabell1[[#This Row],[TP]]+Tabell1[[#This Row],[TN]])/(Tabell1[[#This Row],[TP]]+Tabell1[[#This Row],[TN]]+Tabell1[[#This Row],[FP]]+Tabell1[[#This Row],[FN]])</f>
        <v>0.60931558935361219</v>
      </c>
      <c r="O6471">
        <f>Tabell1[[#This Row],[TP]]/(Tabell1[[#This Row],[TP]]+Tabell1[[#This Row],[FP]])</f>
        <v>0.58646153846153848</v>
      </c>
      <c r="P6471">
        <f>Tabell1[[#This Row],[TP]]/(Tabell1[[#This Row],[TP]]+Tabell1[[#This Row],[FN]])</f>
        <v>0.86400725294650949</v>
      </c>
      <c r="Q6471">
        <f>2*(Tabell1[[#This Row],[Recall]] * Tabell1[[#This Row],[Precision]]) / (Tabell1[[#This Row],[Recall]] + Tabell1[[#This Row],[Precision]])</f>
        <v>0.69868035190615851</v>
      </c>
      <c r="R6471">
        <v>953</v>
      </c>
      <c r="S6471">
        <v>329</v>
      </c>
      <c r="T6471">
        <v>672</v>
      </c>
      <c r="U6471">
        <v>150</v>
      </c>
    </row>
    <row r="6472" spans="1:21" x14ac:dyDescent="0.3">
      <c r="A6472" s="21" t="s">
        <v>31</v>
      </c>
      <c r="B6472" s="21" t="s">
        <v>32</v>
      </c>
      <c r="C6472" s="24" t="s">
        <v>38</v>
      </c>
      <c r="D6472" s="22" t="s">
        <v>27</v>
      </c>
      <c r="E6472" t="s">
        <v>28</v>
      </c>
      <c r="F6472" s="25" t="s">
        <v>30</v>
      </c>
      <c r="G6472" s="25" t="s">
        <v>26</v>
      </c>
      <c r="H6472" s="21" t="s">
        <v>29</v>
      </c>
      <c r="I6472" s="21"/>
      <c r="J6472" s="25" t="s">
        <v>26</v>
      </c>
      <c r="K6472" s="26">
        <v>6.5831756591796804</v>
      </c>
      <c r="L6472" s="26">
        <v>0.233519792556762</v>
      </c>
      <c r="N6472">
        <f>(Tabell1[[#This Row],[TP]]+Tabell1[[#This Row],[TN]])/(Tabell1[[#This Row],[TP]]+Tabell1[[#This Row],[TN]]+Tabell1[[#This Row],[FP]]+Tabell1[[#This Row],[FN]])</f>
        <v>0.60836501901140683</v>
      </c>
      <c r="O6472">
        <f>Tabell1[[#This Row],[TP]]/(Tabell1[[#This Row],[TP]]+Tabell1[[#This Row],[FP]])</f>
        <v>0.57377049180327866</v>
      </c>
      <c r="P6472">
        <f>Tabell1[[#This Row],[TP]]/(Tabell1[[#This Row],[TP]]+Tabell1[[#This Row],[FN]])</f>
        <v>0.98368087035358109</v>
      </c>
      <c r="Q6472">
        <f>2*(Tabell1[[#This Row],[Recall]] * Tabell1[[#This Row],[Precision]]) / (Tabell1[[#This Row],[Recall]] + Tabell1[[#This Row],[Precision]])</f>
        <v>0.72478289913159644</v>
      </c>
      <c r="R6472">
        <v>1085</v>
      </c>
      <c r="S6472">
        <v>195</v>
      </c>
      <c r="T6472">
        <v>806</v>
      </c>
      <c r="U6472">
        <v>18</v>
      </c>
    </row>
    <row r="6473" spans="1:21" x14ac:dyDescent="0.3">
      <c r="A6473" s="25" t="s">
        <v>20</v>
      </c>
      <c r="B6473" s="25" t="s">
        <v>22</v>
      </c>
      <c r="C6473" s="25" t="s">
        <v>36</v>
      </c>
      <c r="D6473" s="22" t="s">
        <v>27</v>
      </c>
      <c r="E6473" t="s">
        <v>28</v>
      </c>
      <c r="F6473" s="19" t="s">
        <v>21</v>
      </c>
      <c r="G6473" s="21" t="s">
        <v>29</v>
      </c>
      <c r="H6473" s="21" t="s">
        <v>29</v>
      </c>
      <c r="I6473" s="21"/>
      <c r="J6473" s="25" t="s">
        <v>26</v>
      </c>
      <c r="K6473" s="26">
        <v>2.8338451385497998</v>
      </c>
      <c r="L6473" s="26">
        <v>0.46975445747375399</v>
      </c>
      <c r="N6473">
        <f>(Tabell1[[#This Row],[TP]]+Tabell1[[#This Row],[TN]])/(Tabell1[[#This Row],[TP]]+Tabell1[[#This Row],[TN]]+Tabell1[[#This Row],[FP]]+Tabell1[[#This Row],[FN]])</f>
        <v>0.60836501901140683</v>
      </c>
      <c r="O6473">
        <f>Tabell1[[#This Row],[TP]]/(Tabell1[[#This Row],[TP]]+Tabell1[[#This Row],[FP]])</f>
        <v>0.57957786651454646</v>
      </c>
      <c r="P6473">
        <f>Tabell1[[#This Row],[TP]]/(Tabell1[[#This Row],[TP]]+Tabell1[[#This Row],[FN]])</f>
        <v>0.92112420670897555</v>
      </c>
      <c r="Q6473">
        <f>2*(Tabell1[[#This Row],[Recall]] * Tabell1[[#This Row],[Precision]]) / (Tabell1[[#This Row],[Recall]] + Tabell1[[#This Row],[Precision]])</f>
        <v>0.71148459383753504</v>
      </c>
      <c r="R6473">
        <v>1016</v>
      </c>
      <c r="S6473">
        <v>264</v>
      </c>
      <c r="T6473">
        <v>737</v>
      </c>
      <c r="U6473">
        <v>87</v>
      </c>
    </row>
    <row r="6474" spans="1:21" x14ac:dyDescent="0.3">
      <c r="A6474" s="25" t="s">
        <v>20</v>
      </c>
      <c r="B6474" s="23" t="s">
        <v>33</v>
      </c>
      <c r="C6474" s="25" t="s">
        <v>36</v>
      </c>
      <c r="D6474" s="22" t="s">
        <v>27</v>
      </c>
      <c r="E6474" t="s">
        <v>28</v>
      </c>
      <c r="F6474" s="25" t="s">
        <v>30</v>
      </c>
      <c r="G6474" s="21" t="s">
        <v>29</v>
      </c>
      <c r="H6474" s="25" t="s">
        <v>26</v>
      </c>
      <c r="I6474" s="25" t="s">
        <v>25</v>
      </c>
      <c r="J6474" s="25" t="s">
        <v>26</v>
      </c>
      <c r="K6474" s="26">
        <v>2.8722157478332502</v>
      </c>
      <c r="L6474" s="26">
        <v>0.85775971412658603</v>
      </c>
      <c r="N6474">
        <f>(Tabell1[[#This Row],[TP]]+Tabell1[[#This Row],[TN]])/(Tabell1[[#This Row],[TP]]+Tabell1[[#This Row],[TN]]+Tabell1[[#This Row],[FP]]+Tabell1[[#This Row],[FN]])</f>
        <v>0.6078897338403042</v>
      </c>
      <c r="O6474">
        <f>Tabell1[[#This Row],[TP]]/(Tabell1[[#This Row],[TP]]+Tabell1[[#This Row],[FP]])</f>
        <v>0.58016147635524795</v>
      </c>
      <c r="P6474">
        <f>Tabell1[[#This Row],[TP]]/(Tabell1[[#This Row],[TP]]+Tabell1[[#This Row],[FN]])</f>
        <v>0.9120580235720761</v>
      </c>
      <c r="Q6474">
        <f>2*(Tabell1[[#This Row],[Recall]] * Tabell1[[#This Row],[Precision]]) / (Tabell1[[#This Row],[Recall]] + Tabell1[[#This Row],[Precision]])</f>
        <v>0.70919985900599225</v>
      </c>
      <c r="R6474">
        <v>1006</v>
      </c>
      <c r="S6474">
        <v>273</v>
      </c>
      <c r="T6474">
        <v>728</v>
      </c>
      <c r="U6474">
        <v>97</v>
      </c>
    </row>
    <row r="6475" spans="1:21" x14ac:dyDescent="0.3">
      <c r="A6475" s="21" t="s">
        <v>31</v>
      </c>
      <c r="B6475" s="25" t="s">
        <v>22</v>
      </c>
      <c r="C6475" s="23" t="s">
        <v>40</v>
      </c>
      <c r="D6475" s="22" t="s">
        <v>27</v>
      </c>
      <c r="E6475" t="s">
        <v>28</v>
      </c>
      <c r="F6475" s="25" t="s">
        <v>30</v>
      </c>
      <c r="G6475" s="21" t="s">
        <v>29</v>
      </c>
      <c r="H6475" s="21" t="s">
        <v>29</v>
      </c>
      <c r="I6475" s="25" t="s">
        <v>25</v>
      </c>
      <c r="J6475" s="21" t="s">
        <v>29</v>
      </c>
      <c r="K6475" s="26">
        <v>2.2130539417266801</v>
      </c>
      <c r="L6475" s="26">
        <v>7.0810794830322196E-2</v>
      </c>
      <c r="N6475">
        <f>(Tabell1[[#This Row],[TP]]+Tabell1[[#This Row],[TN]])/(Tabell1[[#This Row],[TP]]+Tabell1[[#This Row],[TN]]+Tabell1[[#This Row],[FP]]+Tabell1[[#This Row],[FN]])</f>
        <v>0.6078897338403042</v>
      </c>
      <c r="O6475">
        <f>Tabell1[[#This Row],[TP]]/(Tabell1[[#This Row],[TP]]+Tabell1[[#This Row],[FP]])</f>
        <v>0.58864795918367352</v>
      </c>
      <c r="P6475">
        <f>Tabell1[[#This Row],[TP]]/(Tabell1[[#This Row],[TP]]+Tabell1[[#This Row],[FN]])</f>
        <v>0.83680870353581138</v>
      </c>
      <c r="Q6475">
        <f>2*(Tabell1[[#This Row],[Recall]] * Tabell1[[#This Row],[Precision]]) / (Tabell1[[#This Row],[Recall]] + Tabell1[[#This Row],[Precision]])</f>
        <v>0.69112691875701981</v>
      </c>
      <c r="R6475">
        <v>923</v>
      </c>
      <c r="S6475">
        <v>356</v>
      </c>
      <c r="T6475">
        <v>645</v>
      </c>
      <c r="U6475">
        <v>180</v>
      </c>
    </row>
    <row r="6476" spans="1:21" x14ac:dyDescent="0.3">
      <c r="A6476" s="25" t="s">
        <v>20</v>
      </c>
      <c r="B6476" s="21" t="s">
        <v>32</v>
      </c>
      <c r="C6476" s="24" t="s">
        <v>38</v>
      </c>
      <c r="D6476" s="22" t="s">
        <v>27</v>
      </c>
      <c r="E6476" t="s">
        <v>28</v>
      </c>
      <c r="F6476" s="19" t="s">
        <v>21</v>
      </c>
      <c r="G6476" s="25" t="s">
        <v>26</v>
      </c>
      <c r="H6476" s="21" t="s">
        <v>29</v>
      </c>
      <c r="I6476" s="25" t="s">
        <v>25</v>
      </c>
      <c r="J6476" s="21" t="s">
        <v>29</v>
      </c>
      <c r="K6476" s="26">
        <v>2.1900472640991202</v>
      </c>
      <c r="L6476" s="26">
        <v>0.45777845382690402</v>
      </c>
      <c r="N6476">
        <f>(Tabell1[[#This Row],[TP]]+Tabell1[[#This Row],[TN]])/(Tabell1[[#This Row],[TP]]+Tabell1[[#This Row],[TN]]+Tabell1[[#This Row],[FP]]+Tabell1[[#This Row],[FN]])</f>
        <v>0.60741444866920147</v>
      </c>
      <c r="O6476">
        <f>Tabell1[[#This Row],[TP]]/(Tabell1[[#This Row],[TP]]+Tabell1[[#This Row],[FP]])</f>
        <v>0.57724484104852203</v>
      </c>
      <c r="P6476">
        <f>Tabell1[[#This Row],[TP]]/(Tabell1[[#This Row],[TP]]+Tabell1[[#This Row],[FN]])</f>
        <v>0.93834995466908433</v>
      </c>
      <c r="Q6476">
        <f>2*(Tabell1[[#This Row],[Recall]] * Tabell1[[#This Row],[Precision]]) / (Tabell1[[#This Row],[Recall]] + Tabell1[[#This Row],[Precision]])</f>
        <v>0.71477900552486195</v>
      </c>
      <c r="R6476">
        <v>1035</v>
      </c>
      <c r="S6476">
        <v>243</v>
      </c>
      <c r="T6476">
        <v>758</v>
      </c>
      <c r="U6476">
        <v>68</v>
      </c>
    </row>
    <row r="6477" spans="1:21" x14ac:dyDescent="0.3">
      <c r="A6477" s="25" t="s">
        <v>20</v>
      </c>
      <c r="B6477" s="23" t="s">
        <v>33</v>
      </c>
      <c r="C6477" s="25" t="s">
        <v>36</v>
      </c>
      <c r="D6477" s="22" t="s">
        <v>27</v>
      </c>
      <c r="E6477" t="s">
        <v>28</v>
      </c>
      <c r="F6477" s="19" t="s">
        <v>21</v>
      </c>
      <c r="G6477" s="21" t="s">
        <v>29</v>
      </c>
      <c r="H6477" s="25" t="s">
        <v>26</v>
      </c>
      <c r="I6477" s="25" t="s">
        <v>25</v>
      </c>
      <c r="J6477" s="21" t="s">
        <v>29</v>
      </c>
      <c r="K6477" s="26">
        <v>1.7546298503875699</v>
      </c>
      <c r="L6477" s="26">
        <v>0.533586025238037</v>
      </c>
      <c r="N6477">
        <f>(Tabell1[[#This Row],[TP]]+Tabell1[[#This Row],[TN]])/(Tabell1[[#This Row],[TP]]+Tabell1[[#This Row],[TN]]+Tabell1[[#This Row],[FP]]+Tabell1[[#This Row],[FN]])</f>
        <v>0.60693916349809884</v>
      </c>
      <c r="O6477">
        <f>Tabell1[[#This Row],[TP]]/(Tabell1[[#This Row],[TP]]+Tabell1[[#This Row],[FP]])</f>
        <v>0.57958477508650519</v>
      </c>
      <c r="P6477">
        <f>Tabell1[[#This Row],[TP]]/(Tabell1[[#This Row],[TP]]+Tabell1[[#This Row],[FN]])</f>
        <v>0.91115140525838623</v>
      </c>
      <c r="Q6477">
        <f>2*(Tabell1[[#This Row],[Recall]] * Tabell1[[#This Row],[Precision]]) / (Tabell1[[#This Row],[Recall]] + Tabell1[[#This Row],[Precision]])</f>
        <v>0.70849488896721891</v>
      </c>
      <c r="R6477">
        <v>1005</v>
      </c>
      <c r="S6477">
        <v>272</v>
      </c>
      <c r="T6477">
        <v>729</v>
      </c>
      <c r="U6477">
        <v>98</v>
      </c>
    </row>
    <row r="6478" spans="1:21" x14ac:dyDescent="0.3">
      <c r="A6478" s="21" t="s">
        <v>31</v>
      </c>
      <c r="B6478" s="23" t="s">
        <v>33</v>
      </c>
      <c r="C6478" s="23" t="s">
        <v>40</v>
      </c>
      <c r="D6478" s="22" t="s">
        <v>27</v>
      </c>
      <c r="E6478" t="s">
        <v>28</v>
      </c>
      <c r="F6478" s="19" t="s">
        <v>21</v>
      </c>
      <c r="G6478" s="25" t="s">
        <v>26</v>
      </c>
      <c r="H6478" s="21" t="s">
        <v>29</v>
      </c>
      <c r="I6478" s="21"/>
      <c r="J6478" s="25" t="s">
        <v>26</v>
      </c>
      <c r="K6478" s="26">
        <v>259.962241649627</v>
      </c>
      <c r="L6478" s="26">
        <v>1.4704132080078101</v>
      </c>
      <c r="N6478">
        <f>(Tabell1[[#This Row],[TP]]+Tabell1[[#This Row],[TN]])/(Tabell1[[#This Row],[TP]]+Tabell1[[#This Row],[TN]]+Tabell1[[#This Row],[FP]]+Tabell1[[#This Row],[FN]])</f>
        <v>0.60693916349809884</v>
      </c>
      <c r="O6478">
        <f>Tabell1[[#This Row],[TP]]/(Tabell1[[#This Row],[TP]]+Tabell1[[#This Row],[FP]])</f>
        <v>0.58214285714285718</v>
      </c>
      <c r="P6478">
        <f>Tabell1[[#This Row],[TP]]/(Tabell1[[#This Row],[TP]]+Tabell1[[#This Row],[FN]])</f>
        <v>0.88667271078875798</v>
      </c>
      <c r="Q6478">
        <f>2*(Tabell1[[#This Row],[Recall]] * Tabell1[[#This Row],[Precision]]) / (Tabell1[[#This Row],[Recall]] + Tabell1[[#This Row],[Precision]])</f>
        <v>0.70283866331297162</v>
      </c>
      <c r="R6478">
        <v>978</v>
      </c>
      <c r="S6478">
        <v>299</v>
      </c>
      <c r="T6478">
        <v>702</v>
      </c>
      <c r="U6478">
        <v>125</v>
      </c>
    </row>
    <row r="6479" spans="1:21" x14ac:dyDescent="0.3">
      <c r="A6479" s="21" t="s">
        <v>31</v>
      </c>
      <c r="B6479" s="25" t="s">
        <v>22</v>
      </c>
      <c r="C6479" s="24" t="s">
        <v>38</v>
      </c>
      <c r="D6479" s="22" t="s">
        <v>27</v>
      </c>
      <c r="E6479" t="s">
        <v>28</v>
      </c>
      <c r="F6479" s="25" t="s">
        <v>30</v>
      </c>
      <c r="G6479" s="25" t="s">
        <v>26</v>
      </c>
      <c r="H6479" s="21" t="s">
        <v>29</v>
      </c>
      <c r="I6479" s="21"/>
      <c r="J6479" s="21" t="s">
        <v>29</v>
      </c>
      <c r="K6479" s="26">
        <v>1.6138877868652299</v>
      </c>
      <c r="L6479" s="26">
        <v>6.6659212112426702E-2</v>
      </c>
      <c r="N6479">
        <f>(Tabell1[[#This Row],[TP]]+Tabell1[[#This Row],[TN]])/(Tabell1[[#This Row],[TP]]+Tabell1[[#This Row],[TN]]+Tabell1[[#This Row],[FP]]+Tabell1[[#This Row],[FN]])</f>
        <v>0.60646387832699622</v>
      </c>
      <c r="O6479">
        <f>Tabell1[[#This Row],[TP]]/(Tabell1[[#This Row],[TP]]+Tabell1[[#This Row],[FP]])</f>
        <v>0.57584114726971869</v>
      </c>
      <c r="P6479">
        <f>Tabell1[[#This Row],[TP]]/(Tabell1[[#This Row],[TP]]+Tabell1[[#This Row],[FN]])</f>
        <v>0.94650951949229378</v>
      </c>
      <c r="Q6479">
        <f>2*(Tabell1[[#This Row],[Recall]] * Tabell1[[#This Row],[Precision]]) / (Tabell1[[#This Row],[Recall]] + Tabell1[[#This Row],[Precision]])</f>
        <v>0.71604938271604934</v>
      </c>
      <c r="R6479">
        <v>1044</v>
      </c>
      <c r="S6479">
        <v>232</v>
      </c>
      <c r="T6479">
        <v>769</v>
      </c>
      <c r="U6479">
        <v>59</v>
      </c>
    </row>
    <row r="6480" spans="1:21" x14ac:dyDescent="0.3">
      <c r="A6480" s="25" t="s">
        <v>20</v>
      </c>
      <c r="B6480" s="25" t="s">
        <v>22</v>
      </c>
      <c r="C6480" s="25" t="s">
        <v>36</v>
      </c>
      <c r="D6480" s="22" t="s">
        <v>27</v>
      </c>
      <c r="E6480" t="s">
        <v>28</v>
      </c>
      <c r="F6480" s="25" t="s">
        <v>30</v>
      </c>
      <c r="G6480" s="21" t="s">
        <v>29</v>
      </c>
      <c r="H6480" s="25" t="s">
        <v>26</v>
      </c>
      <c r="I6480" s="25" t="s">
        <v>25</v>
      </c>
      <c r="J6480" s="25" t="s">
        <v>26</v>
      </c>
      <c r="K6480" s="26">
        <v>3.3757514953613201</v>
      </c>
      <c r="L6480" s="26">
        <v>0.653267621994018</v>
      </c>
      <c r="N6480">
        <f>(Tabell1[[#This Row],[TP]]+Tabell1[[#This Row],[TN]])/(Tabell1[[#This Row],[TP]]+Tabell1[[#This Row],[TN]]+Tabell1[[#This Row],[FP]]+Tabell1[[#This Row],[FN]])</f>
        <v>0.60646387832699622</v>
      </c>
      <c r="O6480">
        <f>Tabell1[[#This Row],[TP]]/(Tabell1[[#This Row],[TP]]+Tabell1[[#This Row],[FP]])</f>
        <v>0.57834757834757833</v>
      </c>
      <c r="P6480">
        <f>Tabell1[[#This Row],[TP]]/(Tabell1[[#This Row],[TP]]+Tabell1[[#This Row],[FN]])</f>
        <v>0.92021758839528556</v>
      </c>
      <c r="Q6480">
        <f>2*(Tabell1[[#This Row],[Recall]] * Tabell1[[#This Row],[Precision]]) / (Tabell1[[#This Row],[Recall]] + Tabell1[[#This Row],[Precision]])</f>
        <v>0.71028691392582222</v>
      </c>
      <c r="R6480">
        <v>1015</v>
      </c>
      <c r="S6480">
        <v>261</v>
      </c>
      <c r="T6480">
        <v>740</v>
      </c>
      <c r="U6480">
        <v>88</v>
      </c>
    </row>
    <row r="6481" spans="1:21" x14ac:dyDescent="0.3">
      <c r="A6481" s="23" t="s">
        <v>48</v>
      </c>
      <c r="B6481" s="21" t="s">
        <v>32</v>
      </c>
      <c r="C6481" s="25" t="s">
        <v>36</v>
      </c>
      <c r="D6481" s="22" t="s">
        <v>27</v>
      </c>
      <c r="E6481" t="s">
        <v>28</v>
      </c>
      <c r="F6481" s="25" t="s">
        <v>30</v>
      </c>
      <c r="G6481" s="25" t="s">
        <v>26</v>
      </c>
      <c r="H6481" s="21" t="s">
        <v>29</v>
      </c>
      <c r="I6481" s="25" t="s">
        <v>25</v>
      </c>
      <c r="J6481" s="25" t="s">
        <v>26</v>
      </c>
      <c r="K6481" s="26">
        <v>0.41171860694885198</v>
      </c>
      <c r="L6481" s="26">
        <v>2.29392051696777E-2</v>
      </c>
      <c r="N6481">
        <f>(Tabell1[[#This Row],[TP]]+Tabell1[[#This Row],[TN]])/(Tabell1[[#This Row],[TP]]+Tabell1[[#This Row],[TN]]+Tabell1[[#This Row],[FP]]+Tabell1[[#This Row],[FN]])</f>
        <v>0.60646387832699622</v>
      </c>
      <c r="O6481">
        <f>Tabell1[[#This Row],[TP]]/(Tabell1[[#This Row],[TP]]+Tabell1[[#This Row],[FP]])</f>
        <v>0.58150563129816246</v>
      </c>
      <c r="P6481">
        <f>Tabell1[[#This Row],[TP]]/(Tabell1[[#This Row],[TP]]+Tabell1[[#This Row],[FN]])</f>
        <v>0.88939256572982772</v>
      </c>
      <c r="Q6481">
        <f>2*(Tabell1[[#This Row],[Recall]] * Tabell1[[#This Row],[Precision]]) / (Tabell1[[#This Row],[Recall]] + Tabell1[[#This Row],[Precision]])</f>
        <v>0.70322580645161292</v>
      </c>
      <c r="R6481">
        <v>981</v>
      </c>
      <c r="S6481">
        <v>295</v>
      </c>
      <c r="T6481">
        <v>706</v>
      </c>
      <c r="U6481">
        <v>122</v>
      </c>
    </row>
    <row r="6482" spans="1:21" x14ac:dyDescent="0.3">
      <c r="A6482" s="23" t="s">
        <v>48</v>
      </c>
      <c r="B6482" s="21" t="s">
        <v>32</v>
      </c>
      <c r="C6482" s="25" t="s">
        <v>36</v>
      </c>
      <c r="D6482" s="22" t="s">
        <v>27</v>
      </c>
      <c r="E6482" t="s">
        <v>28</v>
      </c>
      <c r="F6482" s="25" t="s">
        <v>30</v>
      </c>
      <c r="G6482" s="25" t="s">
        <v>26</v>
      </c>
      <c r="H6482" s="21" t="s">
        <v>29</v>
      </c>
      <c r="I6482" s="25" t="s">
        <v>25</v>
      </c>
      <c r="J6482" s="21" t="s">
        <v>29</v>
      </c>
      <c r="K6482" s="26">
        <v>0.34010577201843201</v>
      </c>
      <c r="L6482" s="26">
        <v>2.3936510086059501E-2</v>
      </c>
      <c r="N6482">
        <f>(Tabell1[[#This Row],[TP]]+Tabell1[[#This Row],[TN]])/(Tabell1[[#This Row],[TP]]+Tabell1[[#This Row],[TN]]+Tabell1[[#This Row],[FP]]+Tabell1[[#This Row],[FN]])</f>
        <v>0.60646387832699622</v>
      </c>
      <c r="O6482">
        <f>Tabell1[[#This Row],[TP]]/(Tabell1[[#This Row],[TP]]+Tabell1[[#This Row],[FP]])</f>
        <v>0.58150563129816246</v>
      </c>
      <c r="P6482">
        <f>Tabell1[[#This Row],[TP]]/(Tabell1[[#This Row],[TP]]+Tabell1[[#This Row],[FN]])</f>
        <v>0.88939256572982772</v>
      </c>
      <c r="Q6482">
        <f>2*(Tabell1[[#This Row],[Recall]] * Tabell1[[#This Row],[Precision]]) / (Tabell1[[#This Row],[Recall]] + Tabell1[[#This Row],[Precision]])</f>
        <v>0.70322580645161292</v>
      </c>
      <c r="R6482">
        <v>981</v>
      </c>
      <c r="S6482">
        <v>295</v>
      </c>
      <c r="T6482">
        <v>706</v>
      </c>
      <c r="U6482">
        <v>122</v>
      </c>
    </row>
    <row r="6483" spans="1:21" x14ac:dyDescent="0.3">
      <c r="A6483" s="23" t="s">
        <v>48</v>
      </c>
      <c r="B6483" s="21" t="s">
        <v>32</v>
      </c>
      <c r="C6483" s="25" t="s">
        <v>36</v>
      </c>
      <c r="D6483" s="22" t="s">
        <v>27</v>
      </c>
      <c r="E6483" t="s">
        <v>28</v>
      </c>
      <c r="F6483" s="25" t="s">
        <v>30</v>
      </c>
      <c r="G6483" s="21" t="s">
        <v>29</v>
      </c>
      <c r="H6483" s="21" t="s">
        <v>29</v>
      </c>
      <c r="I6483" s="25" t="s">
        <v>25</v>
      </c>
      <c r="J6483" s="21" t="s">
        <v>29</v>
      </c>
      <c r="K6483" s="26">
        <v>0.32799434661865201</v>
      </c>
      <c r="L6483" s="26">
        <v>2.29392051696777E-2</v>
      </c>
      <c r="N6483">
        <f>(Tabell1[[#This Row],[TP]]+Tabell1[[#This Row],[TN]])/(Tabell1[[#This Row],[TP]]+Tabell1[[#This Row],[TN]]+Tabell1[[#This Row],[FP]]+Tabell1[[#This Row],[FN]])</f>
        <v>0.60646387832699622</v>
      </c>
      <c r="O6483">
        <f>Tabell1[[#This Row],[TP]]/(Tabell1[[#This Row],[TP]]+Tabell1[[#This Row],[FP]])</f>
        <v>0.58150563129816246</v>
      </c>
      <c r="P6483">
        <f>Tabell1[[#This Row],[TP]]/(Tabell1[[#This Row],[TP]]+Tabell1[[#This Row],[FN]])</f>
        <v>0.88939256572982772</v>
      </c>
      <c r="Q6483">
        <f>2*(Tabell1[[#This Row],[Recall]] * Tabell1[[#This Row],[Precision]]) / (Tabell1[[#This Row],[Recall]] + Tabell1[[#This Row],[Precision]])</f>
        <v>0.70322580645161292</v>
      </c>
      <c r="R6483">
        <v>981</v>
      </c>
      <c r="S6483">
        <v>295</v>
      </c>
      <c r="T6483">
        <v>706</v>
      </c>
      <c r="U6483">
        <v>122</v>
      </c>
    </row>
    <row r="6484" spans="1:21" x14ac:dyDescent="0.3">
      <c r="A6484" s="23" t="s">
        <v>48</v>
      </c>
      <c r="B6484" s="21" t="s">
        <v>32</v>
      </c>
      <c r="C6484" s="25" t="s">
        <v>36</v>
      </c>
      <c r="D6484" s="22" t="s">
        <v>27</v>
      </c>
      <c r="E6484" t="s">
        <v>28</v>
      </c>
      <c r="F6484" s="25" t="s">
        <v>30</v>
      </c>
      <c r="G6484" s="21" t="s">
        <v>29</v>
      </c>
      <c r="H6484" s="21" t="s">
        <v>29</v>
      </c>
      <c r="I6484" s="25" t="s">
        <v>25</v>
      </c>
      <c r="J6484" s="25" t="s">
        <v>26</v>
      </c>
      <c r="K6484" s="26">
        <v>0.318155527114868</v>
      </c>
      <c r="L6484" s="26">
        <v>2.8923034667968701E-2</v>
      </c>
      <c r="N6484">
        <f>(Tabell1[[#This Row],[TP]]+Tabell1[[#This Row],[TN]])/(Tabell1[[#This Row],[TP]]+Tabell1[[#This Row],[TN]]+Tabell1[[#This Row],[FP]]+Tabell1[[#This Row],[FN]])</f>
        <v>0.60646387832699622</v>
      </c>
      <c r="O6484">
        <f>Tabell1[[#This Row],[TP]]/(Tabell1[[#This Row],[TP]]+Tabell1[[#This Row],[FP]])</f>
        <v>0.58150563129816246</v>
      </c>
      <c r="P6484">
        <f>Tabell1[[#This Row],[TP]]/(Tabell1[[#This Row],[TP]]+Tabell1[[#This Row],[FN]])</f>
        <v>0.88939256572982772</v>
      </c>
      <c r="Q6484">
        <f>2*(Tabell1[[#This Row],[Recall]] * Tabell1[[#This Row],[Precision]]) / (Tabell1[[#This Row],[Recall]] + Tabell1[[#This Row],[Precision]])</f>
        <v>0.70322580645161292</v>
      </c>
      <c r="R6484">
        <v>981</v>
      </c>
      <c r="S6484">
        <v>295</v>
      </c>
      <c r="T6484">
        <v>706</v>
      </c>
      <c r="U6484">
        <v>122</v>
      </c>
    </row>
    <row r="6485" spans="1:21" x14ac:dyDescent="0.3">
      <c r="A6485" s="21" t="s">
        <v>31</v>
      </c>
      <c r="B6485" s="25" t="s">
        <v>22</v>
      </c>
      <c r="C6485" s="25" t="s">
        <v>36</v>
      </c>
      <c r="D6485" s="22" t="s">
        <v>27</v>
      </c>
      <c r="E6485" t="s">
        <v>28</v>
      </c>
      <c r="F6485" s="19" t="s">
        <v>21</v>
      </c>
      <c r="G6485" s="21" t="s">
        <v>29</v>
      </c>
      <c r="H6485" s="25" t="s">
        <v>26</v>
      </c>
      <c r="I6485" s="25" t="s">
        <v>25</v>
      </c>
      <c r="J6485" s="25" t="s">
        <v>26</v>
      </c>
      <c r="K6485" s="26">
        <v>2.7717094421386701</v>
      </c>
      <c r="L6485" s="26">
        <v>0.157012939453125</v>
      </c>
      <c r="N6485">
        <f>(Tabell1[[#This Row],[TP]]+Tabell1[[#This Row],[TN]])/(Tabell1[[#This Row],[TP]]+Tabell1[[#This Row],[TN]]+Tabell1[[#This Row],[FP]]+Tabell1[[#This Row],[FN]])</f>
        <v>0.60598859315589348</v>
      </c>
      <c r="O6485">
        <f>Tabell1[[#This Row],[TP]]/(Tabell1[[#This Row],[TP]]+Tabell1[[#This Row],[FP]])</f>
        <v>0.57748868778280538</v>
      </c>
      <c r="P6485">
        <f>Tabell1[[#This Row],[TP]]/(Tabell1[[#This Row],[TP]]+Tabell1[[#This Row],[FN]])</f>
        <v>0.92565729827742516</v>
      </c>
      <c r="Q6485">
        <f>2*(Tabell1[[#This Row],[Recall]] * Tabell1[[#This Row],[Precision]]) / (Tabell1[[#This Row],[Recall]] + Tabell1[[#This Row],[Precision]])</f>
        <v>0.7112504353883663</v>
      </c>
      <c r="R6485">
        <v>1021</v>
      </c>
      <c r="S6485">
        <v>254</v>
      </c>
      <c r="T6485">
        <v>747</v>
      </c>
      <c r="U6485">
        <v>82</v>
      </c>
    </row>
    <row r="6486" spans="1:21" x14ac:dyDescent="0.3">
      <c r="A6486" s="25" t="s">
        <v>20</v>
      </c>
      <c r="B6486" s="21" t="s">
        <v>32</v>
      </c>
      <c r="C6486" s="25" t="s">
        <v>36</v>
      </c>
      <c r="D6486" s="22" t="s">
        <v>27</v>
      </c>
      <c r="E6486" t="s">
        <v>28</v>
      </c>
      <c r="F6486" s="19" t="s">
        <v>21</v>
      </c>
      <c r="G6486" s="25" t="s">
        <v>26</v>
      </c>
      <c r="H6486" s="21" t="s">
        <v>29</v>
      </c>
      <c r="I6486" s="25" t="s">
        <v>25</v>
      </c>
      <c r="J6486" s="25" t="s">
        <v>26</v>
      </c>
      <c r="K6486" s="26">
        <v>1.06711173057556</v>
      </c>
      <c r="L6486" s="26">
        <v>0.19847440719604401</v>
      </c>
      <c r="N6486">
        <f>(Tabell1[[#This Row],[TP]]+Tabell1[[#This Row],[TN]])/(Tabell1[[#This Row],[TP]]+Tabell1[[#This Row],[TN]]+Tabell1[[#This Row],[FP]]+Tabell1[[#This Row],[FN]])</f>
        <v>0.60551330798479086</v>
      </c>
      <c r="O6486">
        <f>Tabell1[[#This Row],[TP]]/(Tabell1[[#This Row],[TP]]+Tabell1[[#This Row],[FP]])</f>
        <v>0.58208057726999396</v>
      </c>
      <c r="P6486">
        <f>Tabell1[[#This Row],[TP]]/(Tabell1[[#This Row],[TP]]+Tabell1[[#This Row],[FN]])</f>
        <v>0.87760652765185854</v>
      </c>
      <c r="Q6486">
        <f>2*(Tabell1[[#This Row],[Recall]] * Tabell1[[#This Row],[Precision]]) / (Tabell1[[#This Row],[Recall]] + Tabell1[[#This Row],[Precision]])</f>
        <v>0.69992769342010119</v>
      </c>
      <c r="R6486">
        <v>968</v>
      </c>
      <c r="S6486">
        <v>306</v>
      </c>
      <c r="T6486">
        <v>695</v>
      </c>
      <c r="U6486">
        <v>135</v>
      </c>
    </row>
    <row r="6487" spans="1:21" x14ac:dyDescent="0.3">
      <c r="A6487" s="21" t="s">
        <v>31</v>
      </c>
      <c r="B6487" s="23" t="s">
        <v>33</v>
      </c>
      <c r="C6487" s="24" t="s">
        <v>38</v>
      </c>
      <c r="D6487" s="22" t="s">
        <v>27</v>
      </c>
      <c r="E6487" t="s">
        <v>28</v>
      </c>
      <c r="F6487" s="25" t="s">
        <v>30</v>
      </c>
      <c r="G6487" s="25" t="s">
        <v>26</v>
      </c>
      <c r="H6487" s="21" t="s">
        <v>29</v>
      </c>
      <c r="I6487" s="25" t="s">
        <v>25</v>
      </c>
      <c r="J6487" s="25" t="s">
        <v>26</v>
      </c>
      <c r="K6487" s="26">
        <v>225.23639869689899</v>
      </c>
      <c r="L6487" s="26">
        <v>1.6471538543701101</v>
      </c>
      <c r="N6487">
        <f>(Tabell1[[#This Row],[TP]]+Tabell1[[#This Row],[TN]])/(Tabell1[[#This Row],[TP]]+Tabell1[[#This Row],[TN]]+Tabell1[[#This Row],[FP]]+Tabell1[[#This Row],[FN]])</f>
        <v>0.60503802281368824</v>
      </c>
      <c r="O6487">
        <f>Tabell1[[#This Row],[TP]]/(Tabell1[[#This Row],[TP]]+Tabell1[[#This Row],[FP]])</f>
        <v>0.57172995780590719</v>
      </c>
      <c r="P6487">
        <f>Tabell1[[#This Row],[TP]]/(Tabell1[[#This Row],[TP]]+Tabell1[[#This Row],[FN]])</f>
        <v>0.98277425203989122</v>
      </c>
      <c r="Q6487">
        <f>2*(Tabell1[[#This Row],[Recall]] * Tabell1[[#This Row],[Precision]]) / (Tabell1[[#This Row],[Recall]] + Tabell1[[#This Row],[Precision]])</f>
        <v>0.72290763587862616</v>
      </c>
      <c r="R6487">
        <v>1084</v>
      </c>
      <c r="S6487">
        <v>189</v>
      </c>
      <c r="T6487">
        <v>812</v>
      </c>
      <c r="U6487">
        <v>19</v>
      </c>
    </row>
    <row r="6488" spans="1:21" x14ac:dyDescent="0.3">
      <c r="A6488" s="21" t="s">
        <v>31</v>
      </c>
      <c r="B6488" s="21" t="s">
        <v>32</v>
      </c>
      <c r="C6488" s="25" t="s">
        <v>36</v>
      </c>
      <c r="D6488" s="22" t="s">
        <v>27</v>
      </c>
      <c r="E6488" t="s">
        <v>28</v>
      </c>
      <c r="F6488" s="19" t="s">
        <v>21</v>
      </c>
      <c r="G6488" s="25" t="s">
        <v>26</v>
      </c>
      <c r="H6488" s="21" t="s">
        <v>29</v>
      </c>
      <c r="I6488" s="25" t="s">
        <v>25</v>
      </c>
      <c r="J6488" s="21" t="s">
        <v>29</v>
      </c>
      <c r="K6488" s="26">
        <v>0.66866278648376398</v>
      </c>
      <c r="L6488" s="26">
        <v>4.6006917953491197E-2</v>
      </c>
      <c r="N6488">
        <f>(Tabell1[[#This Row],[TP]]+Tabell1[[#This Row],[TN]])/(Tabell1[[#This Row],[TP]]+Tabell1[[#This Row],[TN]]+Tabell1[[#This Row],[FP]]+Tabell1[[#This Row],[FN]])</f>
        <v>0.6045627376425855</v>
      </c>
      <c r="O6488">
        <f>Tabell1[[#This Row],[TP]]/(Tabell1[[#This Row],[TP]]+Tabell1[[#This Row],[FP]])</f>
        <v>0.57368134855899944</v>
      </c>
      <c r="P6488">
        <f>Tabell1[[#This Row],[TP]]/(Tabell1[[#This Row],[TP]]+Tabell1[[#This Row],[FN]])</f>
        <v>0.95648232094288299</v>
      </c>
      <c r="Q6488">
        <f>2*(Tabell1[[#This Row],[Recall]] * Tabell1[[#This Row],[Precision]]) / (Tabell1[[#This Row],[Recall]] + Tabell1[[#This Row],[Precision]])</f>
        <v>0.71719918422841611</v>
      </c>
      <c r="R6488">
        <v>1055</v>
      </c>
      <c r="S6488">
        <v>217</v>
      </c>
      <c r="T6488">
        <v>784</v>
      </c>
      <c r="U6488">
        <v>48</v>
      </c>
    </row>
    <row r="6489" spans="1:21" x14ac:dyDescent="0.3">
      <c r="A6489" s="21" t="s">
        <v>31</v>
      </c>
      <c r="B6489" s="21" t="s">
        <v>32</v>
      </c>
      <c r="C6489" s="25" t="s">
        <v>36</v>
      </c>
      <c r="D6489" s="22" t="s">
        <v>27</v>
      </c>
      <c r="E6489" t="s">
        <v>28</v>
      </c>
      <c r="F6489" s="19" t="s">
        <v>21</v>
      </c>
      <c r="G6489" s="25" t="s">
        <v>26</v>
      </c>
      <c r="H6489" s="25" t="s">
        <v>26</v>
      </c>
      <c r="I6489" s="25" t="s">
        <v>25</v>
      </c>
      <c r="J6489" s="21" t="s">
        <v>29</v>
      </c>
      <c r="K6489" s="26">
        <v>0.60334873199462802</v>
      </c>
      <c r="L6489" s="26">
        <v>4.2998313903808497E-2</v>
      </c>
      <c r="N6489">
        <f>(Tabell1[[#This Row],[TP]]+Tabell1[[#This Row],[TN]])/(Tabell1[[#This Row],[TP]]+Tabell1[[#This Row],[TN]]+Tabell1[[#This Row],[FP]]+Tabell1[[#This Row],[FN]])</f>
        <v>0.6045627376425855</v>
      </c>
      <c r="O6489">
        <f>Tabell1[[#This Row],[TP]]/(Tabell1[[#This Row],[TP]]+Tabell1[[#This Row],[FP]])</f>
        <v>0.57368134855899944</v>
      </c>
      <c r="P6489">
        <f>Tabell1[[#This Row],[TP]]/(Tabell1[[#This Row],[TP]]+Tabell1[[#This Row],[FN]])</f>
        <v>0.95648232094288299</v>
      </c>
      <c r="Q6489">
        <f>2*(Tabell1[[#This Row],[Recall]] * Tabell1[[#This Row],[Precision]]) / (Tabell1[[#This Row],[Recall]] + Tabell1[[#This Row],[Precision]])</f>
        <v>0.71719918422841611</v>
      </c>
      <c r="R6489">
        <v>1055</v>
      </c>
      <c r="S6489">
        <v>217</v>
      </c>
      <c r="T6489">
        <v>784</v>
      </c>
      <c r="U6489">
        <v>48</v>
      </c>
    </row>
    <row r="6490" spans="1:21" x14ac:dyDescent="0.3">
      <c r="A6490" s="21" t="s">
        <v>31</v>
      </c>
      <c r="B6490" s="25" t="s">
        <v>22</v>
      </c>
      <c r="C6490" s="25" t="s">
        <v>36</v>
      </c>
      <c r="D6490" s="22" t="s">
        <v>27</v>
      </c>
      <c r="E6490" t="s">
        <v>28</v>
      </c>
      <c r="F6490" s="19" t="s">
        <v>21</v>
      </c>
      <c r="G6490" s="21" t="s">
        <v>29</v>
      </c>
      <c r="H6490" s="21" t="s">
        <v>29</v>
      </c>
      <c r="I6490" s="25" t="s">
        <v>25</v>
      </c>
      <c r="J6490" s="21" t="s">
        <v>29</v>
      </c>
      <c r="K6490" s="26">
        <v>0.61818432807922297</v>
      </c>
      <c r="L6490" s="26">
        <v>7.8514099121093694E-2</v>
      </c>
      <c r="N6490">
        <f>(Tabell1[[#This Row],[TP]]+Tabell1[[#This Row],[TN]])/(Tabell1[[#This Row],[TP]]+Tabell1[[#This Row],[TN]]+Tabell1[[#This Row],[FP]]+Tabell1[[#This Row],[FN]])</f>
        <v>0.6045627376425855</v>
      </c>
      <c r="O6490">
        <f>Tabell1[[#This Row],[TP]]/(Tabell1[[#This Row],[TP]]+Tabell1[[#This Row],[FP]])</f>
        <v>0.57756153405838584</v>
      </c>
      <c r="P6490">
        <f>Tabell1[[#This Row],[TP]]/(Tabell1[[#This Row],[TP]]+Tabell1[[#This Row],[FN]])</f>
        <v>0.91477787851314596</v>
      </c>
      <c r="Q6490">
        <f>2*(Tabell1[[#This Row],[Recall]] * Tabell1[[#This Row],[Precision]]) / (Tabell1[[#This Row],[Recall]] + Tabell1[[#This Row],[Precision]])</f>
        <v>0.70807017543859641</v>
      </c>
      <c r="R6490">
        <v>1009</v>
      </c>
      <c r="S6490">
        <v>263</v>
      </c>
      <c r="T6490">
        <v>738</v>
      </c>
      <c r="U6490">
        <v>94</v>
      </c>
    </row>
    <row r="6491" spans="1:21" x14ac:dyDescent="0.3">
      <c r="A6491" s="25" t="s">
        <v>20</v>
      </c>
      <c r="B6491" s="21" t="s">
        <v>32</v>
      </c>
      <c r="C6491" s="25" t="s">
        <v>36</v>
      </c>
      <c r="D6491" s="22" t="s">
        <v>27</v>
      </c>
      <c r="E6491" t="s">
        <v>28</v>
      </c>
      <c r="F6491" s="19" t="s">
        <v>21</v>
      </c>
      <c r="G6491" s="21" t="s">
        <v>29</v>
      </c>
      <c r="H6491" s="21" t="s">
        <v>29</v>
      </c>
      <c r="I6491" s="25" t="s">
        <v>25</v>
      </c>
      <c r="J6491" s="25" t="s">
        <v>26</v>
      </c>
      <c r="K6491" s="26">
        <v>1.0522534847259499</v>
      </c>
      <c r="L6491" s="26">
        <v>0.19747900962829501</v>
      </c>
      <c r="N6491">
        <f>(Tabell1[[#This Row],[TP]]+Tabell1[[#This Row],[TN]])/(Tabell1[[#This Row],[TP]]+Tabell1[[#This Row],[TN]]+Tabell1[[#This Row],[FP]]+Tabell1[[#This Row],[FN]])</f>
        <v>0.6045627376425855</v>
      </c>
      <c r="O6491">
        <f>Tabell1[[#This Row],[TP]]/(Tabell1[[#This Row],[TP]]+Tabell1[[#This Row],[FP]])</f>
        <v>0.58197217180883243</v>
      </c>
      <c r="P6491">
        <f>Tabell1[[#This Row],[TP]]/(Tabell1[[#This Row],[TP]]+Tabell1[[#This Row],[FN]])</f>
        <v>0.87216681776971894</v>
      </c>
      <c r="Q6491">
        <f>2*(Tabell1[[#This Row],[Recall]] * Tabell1[[#This Row],[Precision]]) / (Tabell1[[#This Row],[Recall]] + Tabell1[[#This Row],[Precision]])</f>
        <v>0.69811320754716977</v>
      </c>
      <c r="R6491">
        <v>962</v>
      </c>
      <c r="S6491">
        <v>310</v>
      </c>
      <c r="T6491">
        <v>691</v>
      </c>
      <c r="U6491">
        <v>141</v>
      </c>
    </row>
    <row r="6492" spans="1:21" x14ac:dyDescent="0.3">
      <c r="A6492" s="21" t="s">
        <v>31</v>
      </c>
      <c r="B6492" s="21" t="s">
        <v>32</v>
      </c>
      <c r="C6492" s="24" t="s">
        <v>38</v>
      </c>
      <c r="D6492" s="22" t="s">
        <v>27</v>
      </c>
      <c r="E6492" t="s">
        <v>28</v>
      </c>
      <c r="F6492" s="25" t="s">
        <v>30</v>
      </c>
      <c r="G6492" s="21" t="s">
        <v>29</v>
      </c>
      <c r="H6492" s="25" t="s">
        <v>26</v>
      </c>
      <c r="I6492" s="21"/>
      <c r="J6492" s="21" t="s">
        <v>29</v>
      </c>
      <c r="K6492" s="26">
        <v>1.8352038860321001</v>
      </c>
      <c r="L6492" s="26">
        <v>6.2492370605468701E-2</v>
      </c>
      <c r="N6492">
        <f>(Tabell1[[#This Row],[TP]]+Tabell1[[#This Row],[TN]])/(Tabell1[[#This Row],[TP]]+Tabell1[[#This Row],[TN]]+Tabell1[[#This Row],[FP]]+Tabell1[[#This Row],[FN]])</f>
        <v>0.60408745247148288</v>
      </c>
      <c r="O6492">
        <f>Tabell1[[#This Row],[TP]]/(Tabell1[[#This Row],[TP]]+Tabell1[[#This Row],[FP]])</f>
        <v>0.57097791798107256</v>
      </c>
      <c r="P6492">
        <f>Tabell1[[#This Row],[TP]]/(Tabell1[[#This Row],[TP]]+Tabell1[[#This Row],[FN]])</f>
        <v>0.98458748866727108</v>
      </c>
      <c r="Q6492">
        <f>2*(Tabell1[[#This Row],[Recall]] * Tabell1[[#This Row],[Precision]]) / (Tabell1[[#This Row],[Recall]] + Tabell1[[#This Row],[Precision]])</f>
        <v>0.72279534109816979</v>
      </c>
      <c r="R6492">
        <v>1086</v>
      </c>
      <c r="S6492">
        <v>185</v>
      </c>
      <c r="T6492">
        <v>816</v>
      </c>
      <c r="U6492">
        <v>17</v>
      </c>
    </row>
    <row r="6493" spans="1:21" x14ac:dyDescent="0.3">
      <c r="A6493" s="25" t="s">
        <v>20</v>
      </c>
      <c r="B6493" s="23" t="s">
        <v>33</v>
      </c>
      <c r="C6493" s="25" t="s">
        <v>36</v>
      </c>
      <c r="D6493" s="22" t="s">
        <v>27</v>
      </c>
      <c r="E6493" t="s">
        <v>28</v>
      </c>
      <c r="F6493" s="25" t="s">
        <v>30</v>
      </c>
      <c r="G6493" s="21" t="s">
        <v>29</v>
      </c>
      <c r="H6493" s="21" t="s">
        <v>29</v>
      </c>
      <c r="I6493" s="25" t="s">
        <v>25</v>
      </c>
      <c r="J6493" s="25" t="s">
        <v>26</v>
      </c>
      <c r="K6493" s="26">
        <v>2.8323235511779701</v>
      </c>
      <c r="L6493" s="26">
        <v>0.83749747276306097</v>
      </c>
      <c r="N6493">
        <f>(Tabell1[[#This Row],[TP]]+Tabell1[[#This Row],[TN]])/(Tabell1[[#This Row],[TP]]+Tabell1[[#This Row],[TN]]+Tabell1[[#This Row],[FP]]+Tabell1[[#This Row],[FN]])</f>
        <v>0.60408745247148288</v>
      </c>
      <c r="O6493">
        <f>Tabell1[[#This Row],[TP]]/(Tabell1[[#This Row],[TP]]+Tabell1[[#This Row],[FP]])</f>
        <v>0.57767548906789412</v>
      </c>
      <c r="P6493">
        <f>Tabell1[[#This Row],[TP]]/(Tabell1[[#This Row],[TP]]+Tabell1[[#This Row],[FN]])</f>
        <v>0.91024478694469624</v>
      </c>
      <c r="Q6493">
        <f>2*(Tabell1[[#This Row],[Recall]] * Tabell1[[#This Row],[Precision]]) / (Tabell1[[#This Row],[Recall]] + Tabell1[[#This Row],[Precision]])</f>
        <v>0.70679338261175628</v>
      </c>
      <c r="R6493">
        <v>1004</v>
      </c>
      <c r="S6493">
        <v>267</v>
      </c>
      <c r="T6493">
        <v>734</v>
      </c>
      <c r="U6493">
        <v>99</v>
      </c>
    </row>
    <row r="6494" spans="1:21" x14ac:dyDescent="0.3">
      <c r="A6494" s="21" t="s">
        <v>31</v>
      </c>
      <c r="B6494" s="21" t="s">
        <v>32</v>
      </c>
      <c r="C6494" s="25" t="s">
        <v>36</v>
      </c>
      <c r="D6494" s="22" t="s">
        <v>27</v>
      </c>
      <c r="E6494" t="s">
        <v>28</v>
      </c>
      <c r="F6494" s="19" t="s">
        <v>21</v>
      </c>
      <c r="G6494" s="21" t="s">
        <v>29</v>
      </c>
      <c r="H6494" s="21" t="s">
        <v>29</v>
      </c>
      <c r="I6494" s="25" t="s">
        <v>25</v>
      </c>
      <c r="J6494" s="21" t="s">
        <v>29</v>
      </c>
      <c r="K6494" s="26">
        <v>0.79668426513671797</v>
      </c>
      <c r="L6494" s="26">
        <v>4.3297290802001898E-2</v>
      </c>
      <c r="N6494">
        <f>(Tabell1[[#This Row],[TP]]+Tabell1[[#This Row],[TN]])/(Tabell1[[#This Row],[TP]]+Tabell1[[#This Row],[TN]]+Tabell1[[#This Row],[FP]]+Tabell1[[#This Row],[FN]])</f>
        <v>0.60361216730038025</v>
      </c>
      <c r="O6494">
        <f>Tabell1[[#This Row],[TP]]/(Tabell1[[#This Row],[TP]]+Tabell1[[#This Row],[FP]])</f>
        <v>0.57361795292829776</v>
      </c>
      <c r="P6494">
        <f>Tabell1[[#This Row],[TP]]/(Tabell1[[#This Row],[TP]]+Tabell1[[#This Row],[FN]])</f>
        <v>0.95013599274705351</v>
      </c>
      <c r="Q6494">
        <f>2*(Tabell1[[#This Row],[Recall]] * Tabell1[[#This Row],[Precision]]) / (Tabell1[[#This Row],[Recall]] + Tabell1[[#This Row],[Precision]])</f>
        <v>0.71535836177474399</v>
      </c>
      <c r="R6494">
        <v>1048</v>
      </c>
      <c r="S6494">
        <v>222</v>
      </c>
      <c r="T6494">
        <v>779</v>
      </c>
      <c r="U6494">
        <v>55</v>
      </c>
    </row>
    <row r="6495" spans="1:21" x14ac:dyDescent="0.3">
      <c r="A6495" s="25" t="s">
        <v>20</v>
      </c>
      <c r="B6495" s="25" t="s">
        <v>22</v>
      </c>
      <c r="C6495" s="25" t="s">
        <v>36</v>
      </c>
      <c r="D6495" s="22" t="s">
        <v>27</v>
      </c>
      <c r="E6495" t="s">
        <v>28</v>
      </c>
      <c r="F6495" s="25" t="s">
        <v>30</v>
      </c>
      <c r="G6495" s="25" t="s">
        <v>26</v>
      </c>
      <c r="H6495" s="25" t="s">
        <v>26</v>
      </c>
      <c r="I6495" s="25" t="s">
        <v>25</v>
      </c>
      <c r="J6495" s="25" t="s">
        <v>26</v>
      </c>
      <c r="K6495" s="26">
        <v>3.3541080951690598</v>
      </c>
      <c r="L6495" s="26">
        <v>0.66224360466003396</v>
      </c>
      <c r="N6495">
        <f>(Tabell1[[#This Row],[TP]]+Tabell1[[#This Row],[TN]])/(Tabell1[[#This Row],[TP]]+Tabell1[[#This Row],[TN]]+Tabell1[[#This Row],[FP]]+Tabell1[[#This Row],[FN]])</f>
        <v>0.60361216730038025</v>
      </c>
      <c r="O6495">
        <f>Tabell1[[#This Row],[TP]]/(Tabell1[[#This Row],[TP]]+Tabell1[[#This Row],[FP]])</f>
        <v>0.5762039660056657</v>
      </c>
      <c r="P6495">
        <f>Tabell1[[#This Row],[TP]]/(Tabell1[[#This Row],[TP]]+Tabell1[[#This Row],[FN]])</f>
        <v>0.92203082502266542</v>
      </c>
      <c r="Q6495">
        <f>2*(Tabell1[[#This Row],[Recall]] * Tabell1[[#This Row],[Precision]]) / (Tabell1[[#This Row],[Recall]] + Tabell1[[#This Row],[Precision]])</f>
        <v>0.70920502092050208</v>
      </c>
      <c r="R6495">
        <v>1017</v>
      </c>
      <c r="S6495">
        <v>253</v>
      </c>
      <c r="T6495">
        <v>748</v>
      </c>
      <c r="U6495">
        <v>86</v>
      </c>
    </row>
    <row r="6496" spans="1:21" x14ac:dyDescent="0.3">
      <c r="A6496" s="21" t="s">
        <v>31</v>
      </c>
      <c r="B6496" s="23" t="s">
        <v>33</v>
      </c>
      <c r="C6496" s="23" t="s">
        <v>40</v>
      </c>
      <c r="D6496" s="22" t="s">
        <v>27</v>
      </c>
      <c r="E6496" t="s">
        <v>28</v>
      </c>
      <c r="F6496" s="19" t="s">
        <v>21</v>
      </c>
      <c r="G6496" s="25" t="s">
        <v>26</v>
      </c>
      <c r="H6496" s="25" t="s">
        <v>26</v>
      </c>
      <c r="I6496" s="21"/>
      <c r="J6496" s="21" t="s">
        <v>29</v>
      </c>
      <c r="K6496" s="26">
        <v>60.613717555999699</v>
      </c>
      <c r="L6496" s="26">
        <v>0.29207015037536599</v>
      </c>
      <c r="N6496">
        <f>(Tabell1[[#This Row],[TP]]+Tabell1[[#This Row],[TN]])/(Tabell1[[#This Row],[TP]]+Tabell1[[#This Row],[TN]]+Tabell1[[#This Row],[FP]]+Tabell1[[#This Row],[FN]])</f>
        <v>0.60361216730038025</v>
      </c>
      <c r="O6496">
        <f>Tabell1[[#This Row],[TP]]/(Tabell1[[#This Row],[TP]]+Tabell1[[#This Row],[FP]])</f>
        <v>0.57797101449275368</v>
      </c>
      <c r="P6496">
        <f>Tabell1[[#This Row],[TP]]/(Tabell1[[#This Row],[TP]]+Tabell1[[#This Row],[FN]])</f>
        <v>0.90389845874886676</v>
      </c>
      <c r="Q6496">
        <f>2*(Tabell1[[#This Row],[Recall]] * Tabell1[[#This Row],[Precision]]) / (Tabell1[[#This Row],[Recall]] + Tabell1[[#This Row],[Precision]])</f>
        <v>0.70509193776520518</v>
      </c>
      <c r="R6496">
        <v>997</v>
      </c>
      <c r="S6496">
        <v>273</v>
      </c>
      <c r="T6496">
        <v>728</v>
      </c>
      <c r="U6496">
        <v>106</v>
      </c>
    </row>
    <row r="6497" spans="1:21" x14ac:dyDescent="0.3">
      <c r="A6497" s="21" t="s">
        <v>31</v>
      </c>
      <c r="B6497" s="21" t="s">
        <v>32</v>
      </c>
      <c r="C6497" s="24" t="s">
        <v>38</v>
      </c>
      <c r="D6497" s="22" t="s">
        <v>27</v>
      </c>
      <c r="E6497" t="s">
        <v>28</v>
      </c>
      <c r="F6497" s="25" t="s">
        <v>30</v>
      </c>
      <c r="G6497" s="21" t="s">
        <v>29</v>
      </c>
      <c r="H6497" s="21" t="s">
        <v>29</v>
      </c>
      <c r="I6497" s="21"/>
      <c r="J6497" s="21" t="s">
        <v>29</v>
      </c>
      <c r="K6497" s="26">
        <v>1.6470315456390301</v>
      </c>
      <c r="L6497" s="26">
        <v>6.2881708145141602E-2</v>
      </c>
      <c r="N6497">
        <f>(Tabell1[[#This Row],[TP]]+Tabell1[[#This Row],[TN]])/(Tabell1[[#This Row],[TP]]+Tabell1[[#This Row],[TN]]+Tabell1[[#This Row],[FP]]+Tabell1[[#This Row],[FN]])</f>
        <v>0.60313688212927752</v>
      </c>
      <c r="O6497">
        <f>Tabell1[[#This Row],[TP]]/(Tabell1[[#This Row],[TP]]+Tabell1[[#This Row],[FP]])</f>
        <v>0.57030430220356765</v>
      </c>
      <c r="P6497">
        <f>Tabell1[[#This Row],[TP]]/(Tabell1[[#This Row],[TP]]+Tabell1[[#This Row],[FN]])</f>
        <v>0.98549410698096096</v>
      </c>
      <c r="Q6497">
        <f>2*(Tabell1[[#This Row],[Recall]] * Tabell1[[#This Row],[Precision]]) / (Tabell1[[#This Row],[Recall]] + Tabell1[[#This Row],[Precision]])</f>
        <v>0.72249916915918899</v>
      </c>
      <c r="R6497">
        <v>1087</v>
      </c>
      <c r="S6497">
        <v>182</v>
      </c>
      <c r="T6497">
        <v>819</v>
      </c>
      <c r="U6497">
        <v>16</v>
      </c>
    </row>
    <row r="6498" spans="1:21" x14ac:dyDescent="0.3">
      <c r="A6498" s="23" t="s">
        <v>48</v>
      </c>
      <c r="B6498" s="21" t="s">
        <v>32</v>
      </c>
      <c r="C6498" s="21" t="s">
        <v>34</v>
      </c>
      <c r="D6498" s="22" t="s">
        <v>27</v>
      </c>
      <c r="E6498" t="s">
        <v>28</v>
      </c>
      <c r="F6498" s="19" t="s">
        <v>21</v>
      </c>
      <c r="G6498" s="21" t="s">
        <v>29</v>
      </c>
      <c r="H6498" s="21" t="s">
        <v>29</v>
      </c>
      <c r="I6498" s="25" t="s">
        <v>25</v>
      </c>
      <c r="J6498" s="25" t="s">
        <v>26</v>
      </c>
      <c r="K6498" s="26">
        <v>0.111700296401977</v>
      </c>
      <c r="L6498" s="26">
        <v>1.2963533401489201E-2</v>
      </c>
      <c r="N6498">
        <f>(Tabell1[[#This Row],[TP]]+Tabell1[[#This Row],[TN]])/(Tabell1[[#This Row],[TP]]+Tabell1[[#This Row],[TN]]+Tabell1[[#This Row],[FP]]+Tabell1[[#This Row],[FN]])</f>
        <v>0.60313688212927752</v>
      </c>
      <c r="O6498">
        <f>Tabell1[[#This Row],[TP]]/(Tabell1[[#This Row],[TP]]+Tabell1[[#This Row],[FP]])</f>
        <v>0.5746934225195095</v>
      </c>
      <c r="P6498">
        <f>Tabell1[[#This Row],[TP]]/(Tabell1[[#This Row],[TP]]+Tabell1[[#This Row],[FN]])</f>
        <v>0.9347234814143246</v>
      </c>
      <c r="Q6498">
        <f>2*(Tabell1[[#This Row],[Recall]] * Tabell1[[#This Row],[Precision]]) / (Tabell1[[#This Row],[Recall]] + Tabell1[[#This Row],[Precision]])</f>
        <v>0.71177079737659654</v>
      </c>
      <c r="R6498">
        <v>1031</v>
      </c>
      <c r="S6498">
        <v>238</v>
      </c>
      <c r="T6498">
        <v>763</v>
      </c>
      <c r="U6498">
        <v>72</v>
      </c>
    </row>
    <row r="6499" spans="1:21" x14ac:dyDescent="0.3">
      <c r="A6499" s="23" t="s">
        <v>48</v>
      </c>
      <c r="B6499" s="21" t="s">
        <v>32</v>
      </c>
      <c r="C6499" s="21" t="s">
        <v>34</v>
      </c>
      <c r="D6499" s="22" t="s">
        <v>27</v>
      </c>
      <c r="E6499" t="s">
        <v>28</v>
      </c>
      <c r="F6499" s="19" t="s">
        <v>21</v>
      </c>
      <c r="G6499" s="21" t="s">
        <v>29</v>
      </c>
      <c r="H6499" s="21" t="s">
        <v>29</v>
      </c>
      <c r="I6499" s="25" t="s">
        <v>25</v>
      </c>
      <c r="J6499" s="21" t="s">
        <v>29</v>
      </c>
      <c r="K6499" s="26">
        <v>0.10874438285827601</v>
      </c>
      <c r="L6499" s="26">
        <v>1.3962507247924799E-2</v>
      </c>
      <c r="N6499">
        <f>(Tabell1[[#This Row],[TP]]+Tabell1[[#This Row],[TN]])/(Tabell1[[#This Row],[TP]]+Tabell1[[#This Row],[TN]]+Tabell1[[#This Row],[FP]]+Tabell1[[#This Row],[FN]])</f>
        <v>0.60313688212927752</v>
      </c>
      <c r="O6499">
        <f>Tabell1[[#This Row],[TP]]/(Tabell1[[#This Row],[TP]]+Tabell1[[#This Row],[FP]])</f>
        <v>0.5746934225195095</v>
      </c>
      <c r="P6499">
        <f>Tabell1[[#This Row],[TP]]/(Tabell1[[#This Row],[TP]]+Tabell1[[#This Row],[FN]])</f>
        <v>0.9347234814143246</v>
      </c>
      <c r="Q6499">
        <f>2*(Tabell1[[#This Row],[Recall]] * Tabell1[[#This Row],[Precision]]) / (Tabell1[[#This Row],[Recall]] + Tabell1[[#This Row],[Precision]])</f>
        <v>0.71177079737659654</v>
      </c>
      <c r="R6499">
        <v>1031</v>
      </c>
      <c r="S6499">
        <v>238</v>
      </c>
      <c r="T6499">
        <v>763</v>
      </c>
      <c r="U6499">
        <v>72</v>
      </c>
    </row>
    <row r="6500" spans="1:21" x14ac:dyDescent="0.3">
      <c r="A6500" s="25" t="s">
        <v>20</v>
      </c>
      <c r="B6500" s="25" t="s">
        <v>22</v>
      </c>
      <c r="C6500" s="25" t="s">
        <v>36</v>
      </c>
      <c r="D6500" s="22" t="s">
        <v>27</v>
      </c>
      <c r="E6500" t="s">
        <v>28</v>
      </c>
      <c r="F6500" s="19" t="s">
        <v>21</v>
      </c>
      <c r="G6500" s="25" t="s">
        <v>26</v>
      </c>
      <c r="H6500" s="21" t="s">
        <v>29</v>
      </c>
      <c r="I6500" s="21"/>
      <c r="J6500" s="25" t="s">
        <v>26</v>
      </c>
      <c r="K6500" s="26">
        <v>2.9210042953491202</v>
      </c>
      <c r="L6500" s="26">
        <v>0.47436594963073703</v>
      </c>
      <c r="N6500">
        <f>(Tabell1[[#This Row],[TP]]+Tabell1[[#This Row],[TN]])/(Tabell1[[#This Row],[TP]]+Tabell1[[#This Row],[TN]]+Tabell1[[#This Row],[FP]]+Tabell1[[#This Row],[FN]])</f>
        <v>0.60313688212927752</v>
      </c>
      <c r="O6500">
        <f>Tabell1[[#This Row],[TP]]/(Tabell1[[#This Row],[TP]]+Tabell1[[#This Row],[FP]])</f>
        <v>0.57648401826484019</v>
      </c>
      <c r="P6500">
        <f>Tabell1[[#This Row],[TP]]/(Tabell1[[#This Row],[TP]]+Tabell1[[#This Row],[FN]])</f>
        <v>0.91568449682683595</v>
      </c>
      <c r="Q6500">
        <f>2*(Tabell1[[#This Row],[Recall]] * Tabell1[[#This Row],[Precision]]) / (Tabell1[[#This Row],[Recall]] + Tabell1[[#This Row],[Precision]])</f>
        <v>0.70753064798598952</v>
      </c>
      <c r="R6500">
        <v>1010</v>
      </c>
      <c r="S6500">
        <v>259</v>
      </c>
      <c r="T6500">
        <v>742</v>
      </c>
      <c r="U6500">
        <v>93</v>
      </c>
    </row>
    <row r="6501" spans="1:21" x14ac:dyDescent="0.3">
      <c r="A6501" s="25" t="s">
        <v>20</v>
      </c>
      <c r="B6501" s="25" t="s">
        <v>22</v>
      </c>
      <c r="C6501" s="25" t="s">
        <v>36</v>
      </c>
      <c r="D6501" s="22" t="s">
        <v>27</v>
      </c>
      <c r="E6501" t="s">
        <v>28</v>
      </c>
      <c r="F6501" s="25" t="s">
        <v>30</v>
      </c>
      <c r="G6501" s="21" t="s">
        <v>29</v>
      </c>
      <c r="H6501" s="21" t="s">
        <v>29</v>
      </c>
      <c r="I6501" s="25" t="s">
        <v>25</v>
      </c>
      <c r="J6501" s="25" t="s">
        <v>26</v>
      </c>
      <c r="K6501" s="26">
        <v>3.3104078769683798</v>
      </c>
      <c r="L6501" s="26">
        <v>0.63431787490844704</v>
      </c>
      <c r="N6501">
        <f>(Tabell1[[#This Row],[TP]]+Tabell1[[#This Row],[TN]])/(Tabell1[[#This Row],[TP]]+Tabell1[[#This Row],[TN]]+Tabell1[[#This Row],[FP]]+Tabell1[[#This Row],[FN]])</f>
        <v>0.60313688212927752</v>
      </c>
      <c r="O6501">
        <f>Tabell1[[#This Row],[TP]]/(Tabell1[[#This Row],[TP]]+Tabell1[[#This Row],[FP]])</f>
        <v>0.57683486238532111</v>
      </c>
      <c r="P6501">
        <f>Tabell1[[#This Row],[TP]]/(Tabell1[[#This Row],[TP]]+Tabell1[[#This Row],[FN]])</f>
        <v>0.9120580235720761</v>
      </c>
      <c r="Q6501">
        <f>2*(Tabell1[[#This Row],[Recall]] * Tabell1[[#This Row],[Precision]]) / (Tabell1[[#This Row],[Recall]] + Tabell1[[#This Row],[Precision]])</f>
        <v>0.70670881629785753</v>
      </c>
      <c r="R6501">
        <v>1006</v>
      </c>
      <c r="S6501">
        <v>263</v>
      </c>
      <c r="T6501">
        <v>738</v>
      </c>
      <c r="U6501">
        <v>97</v>
      </c>
    </row>
    <row r="6502" spans="1:21" x14ac:dyDescent="0.3">
      <c r="A6502" s="25" t="s">
        <v>20</v>
      </c>
      <c r="B6502" s="23" t="s">
        <v>33</v>
      </c>
      <c r="C6502" s="25" t="s">
        <v>36</v>
      </c>
      <c r="D6502" s="22" t="s">
        <v>27</v>
      </c>
      <c r="E6502" t="s">
        <v>28</v>
      </c>
      <c r="F6502" s="19" t="s">
        <v>21</v>
      </c>
      <c r="G6502" s="25" t="s">
        <v>26</v>
      </c>
      <c r="H6502" s="25" t="s">
        <v>26</v>
      </c>
      <c r="I6502" s="25" t="s">
        <v>25</v>
      </c>
      <c r="J6502" s="21" t="s">
        <v>29</v>
      </c>
      <c r="K6502" s="26">
        <v>1.69877576828002</v>
      </c>
      <c r="L6502" s="26">
        <v>0.50964999198913497</v>
      </c>
      <c r="N6502">
        <f>(Tabell1[[#This Row],[TP]]+Tabell1[[#This Row],[TN]])/(Tabell1[[#This Row],[TP]]+Tabell1[[#This Row],[TN]]+Tabell1[[#This Row],[FP]]+Tabell1[[#This Row],[FN]])</f>
        <v>0.60313688212927752</v>
      </c>
      <c r="O6502">
        <f>Tabell1[[#This Row],[TP]]/(Tabell1[[#This Row],[TP]]+Tabell1[[#This Row],[FP]])</f>
        <v>0.57683486238532111</v>
      </c>
      <c r="P6502">
        <f>Tabell1[[#This Row],[TP]]/(Tabell1[[#This Row],[TP]]+Tabell1[[#This Row],[FN]])</f>
        <v>0.9120580235720761</v>
      </c>
      <c r="Q6502">
        <f>2*(Tabell1[[#This Row],[Recall]] * Tabell1[[#This Row],[Precision]]) / (Tabell1[[#This Row],[Recall]] + Tabell1[[#This Row],[Precision]])</f>
        <v>0.70670881629785753</v>
      </c>
      <c r="R6502">
        <v>1006</v>
      </c>
      <c r="S6502">
        <v>263</v>
      </c>
      <c r="T6502">
        <v>738</v>
      </c>
      <c r="U6502">
        <v>97</v>
      </c>
    </row>
    <row r="6503" spans="1:21" x14ac:dyDescent="0.3">
      <c r="A6503" s="21" t="s">
        <v>31</v>
      </c>
      <c r="B6503" s="25" t="s">
        <v>22</v>
      </c>
      <c r="C6503" s="24" t="s">
        <v>38</v>
      </c>
      <c r="D6503" s="22" t="s">
        <v>27</v>
      </c>
      <c r="E6503" t="s">
        <v>28</v>
      </c>
      <c r="F6503" s="25" t="s">
        <v>30</v>
      </c>
      <c r="G6503" s="25" t="s">
        <v>26</v>
      </c>
      <c r="H6503" s="25" t="s">
        <v>26</v>
      </c>
      <c r="I6503" s="21"/>
      <c r="J6503" s="21" t="s">
        <v>29</v>
      </c>
      <c r="K6503" s="26">
        <v>1.51856684684753</v>
      </c>
      <c r="L6503" s="26">
        <v>9.6312522888183594E-2</v>
      </c>
      <c r="N6503">
        <f>(Tabell1[[#This Row],[TP]]+Tabell1[[#This Row],[TN]])/(Tabell1[[#This Row],[TP]]+Tabell1[[#This Row],[TN]]+Tabell1[[#This Row],[FP]]+Tabell1[[#This Row],[FN]])</f>
        <v>0.60266159695817489</v>
      </c>
      <c r="O6503">
        <f>Tabell1[[#This Row],[TP]]/(Tabell1[[#This Row],[TP]]+Tabell1[[#This Row],[FP]])</f>
        <v>0.57291097760786458</v>
      </c>
      <c r="P6503">
        <f>Tabell1[[#This Row],[TP]]/(Tabell1[[#This Row],[TP]]+Tabell1[[#This Row],[FN]])</f>
        <v>0.95104261106074339</v>
      </c>
      <c r="Q6503">
        <f>2*(Tabell1[[#This Row],[Recall]] * Tabell1[[#This Row],[Precision]]) / (Tabell1[[#This Row],[Recall]] + Tabell1[[#This Row],[Precision]])</f>
        <v>0.71506475800954328</v>
      </c>
      <c r="R6503">
        <v>1049</v>
      </c>
      <c r="S6503">
        <v>219</v>
      </c>
      <c r="T6503">
        <v>782</v>
      </c>
      <c r="U6503">
        <v>54</v>
      </c>
    </row>
    <row r="6504" spans="1:21" x14ac:dyDescent="0.3">
      <c r="A6504" s="21" t="s">
        <v>31</v>
      </c>
      <c r="B6504" s="25" t="s">
        <v>22</v>
      </c>
      <c r="C6504" s="25" t="s">
        <v>36</v>
      </c>
      <c r="D6504" s="22" t="s">
        <v>27</v>
      </c>
      <c r="E6504" t="s">
        <v>28</v>
      </c>
      <c r="F6504" s="19" t="s">
        <v>21</v>
      </c>
      <c r="G6504" s="25" t="s">
        <v>26</v>
      </c>
      <c r="H6504" s="25" t="s">
        <v>26</v>
      </c>
      <c r="I6504" s="25" t="s">
        <v>25</v>
      </c>
      <c r="J6504" s="25" t="s">
        <v>26</v>
      </c>
      <c r="K6504" s="26">
        <v>2.91975569725036</v>
      </c>
      <c r="L6504" s="26">
        <v>0.27088975906371998</v>
      </c>
      <c r="N6504">
        <f>(Tabell1[[#This Row],[TP]]+Tabell1[[#This Row],[TN]])/(Tabell1[[#This Row],[TP]]+Tabell1[[#This Row],[TN]]+Tabell1[[#This Row],[FP]]+Tabell1[[#This Row],[FN]])</f>
        <v>0.60266159695817489</v>
      </c>
      <c r="O6504">
        <f>Tabell1[[#This Row],[TP]]/(Tabell1[[#This Row],[TP]]+Tabell1[[#This Row],[FP]])</f>
        <v>0.57521126760563379</v>
      </c>
      <c r="P6504">
        <f>Tabell1[[#This Row],[TP]]/(Tabell1[[#This Row],[TP]]+Tabell1[[#This Row],[FN]])</f>
        <v>0.92565729827742516</v>
      </c>
      <c r="Q6504">
        <f>2*(Tabell1[[#This Row],[Recall]] * Tabell1[[#This Row],[Precision]]) / (Tabell1[[#This Row],[Recall]] + Tabell1[[#This Row],[Precision]])</f>
        <v>0.7095205003474635</v>
      </c>
      <c r="R6504">
        <v>1021</v>
      </c>
      <c r="S6504">
        <v>247</v>
      </c>
      <c r="T6504">
        <v>754</v>
      </c>
      <c r="U6504">
        <v>82</v>
      </c>
    </row>
    <row r="6505" spans="1:21" x14ac:dyDescent="0.3">
      <c r="A6505" s="25" t="s">
        <v>20</v>
      </c>
      <c r="B6505" s="23" t="s">
        <v>33</v>
      </c>
      <c r="C6505" s="25" t="s">
        <v>36</v>
      </c>
      <c r="D6505" s="22" t="s">
        <v>27</v>
      </c>
      <c r="E6505" t="s">
        <v>28</v>
      </c>
      <c r="F6505" s="25" t="s">
        <v>30</v>
      </c>
      <c r="G6505" s="25" t="s">
        <v>26</v>
      </c>
      <c r="H6505" s="25" t="s">
        <v>26</v>
      </c>
      <c r="I6505" s="25" t="s">
        <v>25</v>
      </c>
      <c r="J6505" s="25" t="s">
        <v>26</v>
      </c>
      <c r="K6505" s="26">
        <v>2.9621117115020699</v>
      </c>
      <c r="L6505" s="26">
        <v>0.85618829727172796</v>
      </c>
      <c r="N6505">
        <f>(Tabell1[[#This Row],[TP]]+Tabell1[[#This Row],[TN]])/(Tabell1[[#This Row],[TP]]+Tabell1[[#This Row],[TN]]+Tabell1[[#This Row],[FP]]+Tabell1[[#This Row],[FN]])</f>
        <v>0.60266159695817489</v>
      </c>
      <c r="O6505">
        <f>Tabell1[[#This Row],[TP]]/(Tabell1[[#This Row],[TP]]+Tabell1[[#This Row],[FP]])</f>
        <v>0.57624214734437462</v>
      </c>
      <c r="P6505">
        <f>Tabell1[[#This Row],[TP]]/(Tabell1[[#This Row],[TP]]+Tabell1[[#This Row],[FN]])</f>
        <v>0.91477787851314596</v>
      </c>
      <c r="Q6505">
        <f>2*(Tabell1[[#This Row],[Recall]] * Tabell1[[#This Row],[Precision]]) / (Tabell1[[#This Row],[Recall]] + Tabell1[[#This Row],[Precision]])</f>
        <v>0.7070777855641206</v>
      </c>
      <c r="R6505">
        <v>1009</v>
      </c>
      <c r="S6505">
        <v>259</v>
      </c>
      <c r="T6505">
        <v>742</v>
      </c>
      <c r="U6505">
        <v>94</v>
      </c>
    </row>
    <row r="6506" spans="1:21" x14ac:dyDescent="0.3">
      <c r="A6506" s="21" t="s">
        <v>31</v>
      </c>
      <c r="B6506" s="23" t="s">
        <v>33</v>
      </c>
      <c r="C6506" s="23" t="s">
        <v>40</v>
      </c>
      <c r="D6506" s="22" t="s">
        <v>27</v>
      </c>
      <c r="E6506" t="s">
        <v>28</v>
      </c>
      <c r="F6506" s="25" t="s">
        <v>30</v>
      </c>
      <c r="G6506" s="25" t="s">
        <v>26</v>
      </c>
      <c r="H6506" s="21" t="s">
        <v>29</v>
      </c>
      <c r="I6506" s="25" t="s">
        <v>25</v>
      </c>
      <c r="J6506" s="25" t="s">
        <v>26</v>
      </c>
      <c r="K6506" s="26">
        <v>296.90998411178498</v>
      </c>
      <c r="L6506" s="26">
        <v>1.6986985206603999</v>
      </c>
      <c r="N6506">
        <f>(Tabell1[[#This Row],[TP]]+Tabell1[[#This Row],[TN]])/(Tabell1[[#This Row],[TP]]+Tabell1[[#This Row],[TN]]+Tabell1[[#This Row],[FP]]+Tabell1[[#This Row],[FN]])</f>
        <v>0.60266159695817489</v>
      </c>
      <c r="O6506">
        <f>Tabell1[[#This Row],[TP]]/(Tabell1[[#This Row],[TP]]+Tabell1[[#This Row],[FP]])</f>
        <v>0.57685664939550951</v>
      </c>
      <c r="P6506">
        <f>Tabell1[[#This Row],[TP]]/(Tabell1[[#This Row],[TP]]+Tabell1[[#This Row],[FN]])</f>
        <v>0.90843155031731637</v>
      </c>
      <c r="Q6506">
        <f>2*(Tabell1[[#This Row],[Recall]] * Tabell1[[#This Row],[Precision]]) / (Tabell1[[#This Row],[Recall]] + Tabell1[[#This Row],[Precision]])</f>
        <v>0.70563380281690136</v>
      </c>
      <c r="R6506">
        <v>1002</v>
      </c>
      <c r="S6506">
        <v>266</v>
      </c>
      <c r="T6506">
        <v>735</v>
      </c>
      <c r="U6506">
        <v>101</v>
      </c>
    </row>
    <row r="6507" spans="1:21" x14ac:dyDescent="0.3">
      <c r="A6507" s="23" t="s">
        <v>48</v>
      </c>
      <c r="B6507" s="21" t="s">
        <v>32</v>
      </c>
      <c r="C6507" s="21" t="s">
        <v>34</v>
      </c>
      <c r="D6507" s="22" t="s">
        <v>27</v>
      </c>
      <c r="E6507" t="s">
        <v>28</v>
      </c>
      <c r="F6507" s="19" t="s">
        <v>21</v>
      </c>
      <c r="G6507" s="25" t="s">
        <v>26</v>
      </c>
      <c r="H6507" s="21" t="s">
        <v>29</v>
      </c>
      <c r="I6507" s="25" t="s">
        <v>25</v>
      </c>
      <c r="J6507" s="25" t="s">
        <v>26</v>
      </c>
      <c r="K6507" s="26">
        <v>0.114693164825439</v>
      </c>
      <c r="L6507" s="26">
        <v>1.5957355499267498E-2</v>
      </c>
      <c r="N6507">
        <f>(Tabell1[[#This Row],[TP]]+Tabell1[[#This Row],[TN]])/(Tabell1[[#This Row],[TP]]+Tabell1[[#This Row],[TN]]+Tabell1[[#This Row],[FP]]+Tabell1[[#This Row],[FN]])</f>
        <v>0.60218631178707227</v>
      </c>
      <c r="O6507">
        <f>Tabell1[[#This Row],[TP]]/(Tabell1[[#This Row],[TP]]+Tabell1[[#This Row],[FP]])</f>
        <v>0.57405345211581293</v>
      </c>
      <c r="P6507">
        <f>Tabell1[[#This Row],[TP]]/(Tabell1[[#This Row],[TP]]+Tabell1[[#This Row],[FN]])</f>
        <v>0.9347234814143246</v>
      </c>
      <c r="Q6507">
        <f>2*(Tabell1[[#This Row],[Recall]] * Tabell1[[#This Row],[Precision]]) / (Tabell1[[#This Row],[Recall]] + Tabell1[[#This Row],[Precision]])</f>
        <v>0.71127975163849599</v>
      </c>
      <c r="R6507">
        <v>1031</v>
      </c>
      <c r="S6507">
        <v>236</v>
      </c>
      <c r="T6507">
        <v>765</v>
      </c>
      <c r="U6507">
        <v>72</v>
      </c>
    </row>
    <row r="6508" spans="1:21" x14ac:dyDescent="0.3">
      <c r="A6508" s="23" t="s">
        <v>48</v>
      </c>
      <c r="B6508" s="21" t="s">
        <v>32</v>
      </c>
      <c r="C6508" s="21" t="s">
        <v>34</v>
      </c>
      <c r="D6508" s="22" t="s">
        <v>27</v>
      </c>
      <c r="E6508" t="s">
        <v>28</v>
      </c>
      <c r="F6508" s="19" t="s">
        <v>21</v>
      </c>
      <c r="G6508" s="25" t="s">
        <v>26</v>
      </c>
      <c r="H6508" s="21" t="s">
        <v>29</v>
      </c>
      <c r="I6508" s="25" t="s">
        <v>25</v>
      </c>
      <c r="J6508" s="21" t="s">
        <v>29</v>
      </c>
      <c r="K6508" s="26">
        <v>0.11362600326538</v>
      </c>
      <c r="L6508" s="26">
        <v>1.4925479888916E-2</v>
      </c>
      <c r="N6508">
        <f>(Tabell1[[#This Row],[TP]]+Tabell1[[#This Row],[TN]])/(Tabell1[[#This Row],[TP]]+Tabell1[[#This Row],[TN]]+Tabell1[[#This Row],[FP]]+Tabell1[[#This Row],[FN]])</f>
        <v>0.60218631178707227</v>
      </c>
      <c r="O6508">
        <f>Tabell1[[#This Row],[TP]]/(Tabell1[[#This Row],[TP]]+Tabell1[[#This Row],[FP]])</f>
        <v>0.57405345211581293</v>
      </c>
      <c r="P6508">
        <f>Tabell1[[#This Row],[TP]]/(Tabell1[[#This Row],[TP]]+Tabell1[[#This Row],[FN]])</f>
        <v>0.9347234814143246</v>
      </c>
      <c r="Q6508">
        <f>2*(Tabell1[[#This Row],[Recall]] * Tabell1[[#This Row],[Precision]]) / (Tabell1[[#This Row],[Recall]] + Tabell1[[#This Row],[Precision]])</f>
        <v>0.71127975163849599</v>
      </c>
      <c r="R6508">
        <v>1031</v>
      </c>
      <c r="S6508">
        <v>236</v>
      </c>
      <c r="T6508">
        <v>765</v>
      </c>
      <c r="U6508">
        <v>72</v>
      </c>
    </row>
    <row r="6509" spans="1:21" x14ac:dyDescent="0.3">
      <c r="A6509" s="25" t="s">
        <v>20</v>
      </c>
      <c r="B6509" s="23" t="s">
        <v>33</v>
      </c>
      <c r="C6509" s="25" t="s">
        <v>36</v>
      </c>
      <c r="D6509" s="22" t="s">
        <v>27</v>
      </c>
      <c r="E6509" t="s">
        <v>28</v>
      </c>
      <c r="F6509" s="19" t="s">
        <v>21</v>
      </c>
      <c r="G6509" s="25" t="s">
        <v>26</v>
      </c>
      <c r="H6509" s="21" t="s">
        <v>29</v>
      </c>
      <c r="I6509" s="25" t="s">
        <v>25</v>
      </c>
      <c r="J6509" s="21" t="s">
        <v>29</v>
      </c>
      <c r="K6509" s="26">
        <v>1.7136030197143499</v>
      </c>
      <c r="L6509" s="26">
        <v>0.51798534393310502</v>
      </c>
      <c r="N6509">
        <f>(Tabell1[[#This Row],[TP]]+Tabell1[[#This Row],[TN]])/(Tabell1[[#This Row],[TP]]+Tabell1[[#This Row],[TN]]+Tabell1[[#This Row],[FP]]+Tabell1[[#This Row],[FN]])</f>
        <v>0.60218631178707227</v>
      </c>
      <c r="O6509">
        <f>Tabell1[[#This Row],[TP]]/(Tabell1[[#This Row],[TP]]+Tabell1[[#This Row],[FP]])</f>
        <v>0.57626146788990829</v>
      </c>
      <c r="P6509">
        <f>Tabell1[[#This Row],[TP]]/(Tabell1[[#This Row],[TP]]+Tabell1[[#This Row],[FN]])</f>
        <v>0.91115140525838623</v>
      </c>
      <c r="Q6509">
        <f>2*(Tabell1[[#This Row],[Recall]] * Tabell1[[#This Row],[Precision]]) / (Tabell1[[#This Row],[Recall]] + Tabell1[[#This Row],[Precision]])</f>
        <v>0.70600632244467854</v>
      </c>
      <c r="R6509">
        <v>1005</v>
      </c>
      <c r="S6509">
        <v>262</v>
      </c>
      <c r="T6509">
        <v>739</v>
      </c>
      <c r="U6509">
        <v>98</v>
      </c>
    </row>
    <row r="6510" spans="1:21" x14ac:dyDescent="0.3">
      <c r="A6510" s="21" t="s">
        <v>31</v>
      </c>
      <c r="B6510" s="23" t="s">
        <v>33</v>
      </c>
      <c r="C6510" s="24" t="s">
        <v>38</v>
      </c>
      <c r="D6510" s="22" t="s">
        <v>27</v>
      </c>
      <c r="E6510" t="s">
        <v>28</v>
      </c>
      <c r="F6510" s="25" t="s">
        <v>30</v>
      </c>
      <c r="G6510" s="21" t="s">
        <v>29</v>
      </c>
      <c r="H6510" s="25" t="s">
        <v>26</v>
      </c>
      <c r="I6510" s="25" t="s">
        <v>25</v>
      </c>
      <c r="J6510" s="25" t="s">
        <v>26</v>
      </c>
      <c r="K6510" s="26">
        <v>225.10097575187601</v>
      </c>
      <c r="L6510" s="26">
        <v>1.4272887706756501</v>
      </c>
      <c r="N6510">
        <f>(Tabell1[[#This Row],[TP]]+Tabell1[[#This Row],[TN]])/(Tabell1[[#This Row],[TP]]+Tabell1[[#This Row],[TN]]+Tabell1[[#This Row],[FP]]+Tabell1[[#This Row],[FN]])</f>
        <v>0.60171102661596954</v>
      </c>
      <c r="O6510">
        <f>Tabell1[[#This Row],[TP]]/(Tabell1[[#This Row],[TP]]+Tabell1[[#This Row],[FP]])</f>
        <v>0.56933542647828361</v>
      </c>
      <c r="P6510">
        <f>Tabell1[[#This Row],[TP]]/(Tabell1[[#This Row],[TP]]+Tabell1[[#This Row],[FN]])</f>
        <v>0.98640072529465095</v>
      </c>
      <c r="Q6510">
        <f>2*(Tabell1[[#This Row],[Recall]] * Tabell1[[#This Row],[Precision]]) / (Tabell1[[#This Row],[Recall]] + Tabell1[[#This Row],[Precision]])</f>
        <v>0.72196416721964163</v>
      </c>
      <c r="R6510">
        <v>1088</v>
      </c>
      <c r="S6510">
        <v>178</v>
      </c>
      <c r="T6510">
        <v>823</v>
      </c>
      <c r="U6510">
        <v>15</v>
      </c>
    </row>
    <row r="6511" spans="1:21" x14ac:dyDescent="0.3">
      <c r="A6511" s="25" t="s">
        <v>20</v>
      </c>
      <c r="B6511" s="23" t="s">
        <v>33</v>
      </c>
      <c r="C6511" s="25" t="s">
        <v>36</v>
      </c>
      <c r="D6511" s="22" t="s">
        <v>27</v>
      </c>
      <c r="E6511" t="s">
        <v>28</v>
      </c>
      <c r="F6511" s="25" t="s">
        <v>30</v>
      </c>
      <c r="G6511" s="25" t="s">
        <v>26</v>
      </c>
      <c r="H6511" s="21" t="s">
        <v>29</v>
      </c>
      <c r="I6511" s="25" t="s">
        <v>25</v>
      </c>
      <c r="J6511" s="25" t="s">
        <v>26</v>
      </c>
      <c r="K6511" s="26">
        <v>2.87808632850646</v>
      </c>
      <c r="L6511" s="26">
        <v>0.84774994850158603</v>
      </c>
      <c r="N6511">
        <f>(Tabell1[[#This Row],[TP]]+Tabell1[[#This Row],[TN]])/(Tabell1[[#This Row],[TP]]+Tabell1[[#This Row],[TN]]+Tabell1[[#This Row],[FP]]+Tabell1[[#This Row],[FN]])</f>
        <v>0.60171102661596954</v>
      </c>
      <c r="O6511">
        <f>Tabell1[[#This Row],[TP]]/(Tabell1[[#This Row],[TP]]+Tabell1[[#This Row],[FP]])</f>
        <v>0.57558471192241867</v>
      </c>
      <c r="P6511">
        <f>Tabell1[[#This Row],[TP]]/(Tabell1[[#This Row],[TP]]+Tabell1[[#This Row],[FN]])</f>
        <v>0.91477787851314596</v>
      </c>
      <c r="Q6511">
        <f>2*(Tabell1[[#This Row],[Recall]] * Tabell1[[#This Row],[Precision]]) / (Tabell1[[#This Row],[Recall]] + Tabell1[[#This Row],[Precision]])</f>
        <v>0.70658263305322133</v>
      </c>
      <c r="R6511">
        <v>1009</v>
      </c>
      <c r="S6511">
        <v>257</v>
      </c>
      <c r="T6511">
        <v>744</v>
      </c>
      <c r="U6511">
        <v>94</v>
      </c>
    </row>
    <row r="6512" spans="1:21" x14ac:dyDescent="0.3">
      <c r="A6512" s="21" t="s">
        <v>31</v>
      </c>
      <c r="B6512" s="23" t="s">
        <v>33</v>
      </c>
      <c r="C6512" s="23" t="s">
        <v>40</v>
      </c>
      <c r="D6512" s="22" t="s">
        <v>27</v>
      </c>
      <c r="E6512" t="s">
        <v>28</v>
      </c>
      <c r="F6512" s="19" t="s">
        <v>21</v>
      </c>
      <c r="G6512" s="21" t="s">
        <v>29</v>
      </c>
      <c r="H6512" s="25" t="s">
        <v>26</v>
      </c>
      <c r="I6512" s="21"/>
      <c r="J6512" s="21" t="s">
        <v>29</v>
      </c>
      <c r="K6512" s="26">
        <v>54.7524313926696</v>
      </c>
      <c r="L6512" s="26">
        <v>0.276558637619018</v>
      </c>
      <c r="N6512">
        <f>(Tabell1[[#This Row],[TP]]+Tabell1[[#This Row],[TN]])/(Tabell1[[#This Row],[TP]]+Tabell1[[#This Row],[TN]]+Tabell1[[#This Row],[FP]]+Tabell1[[#This Row],[FN]])</f>
        <v>0.60171102661596954</v>
      </c>
      <c r="O6512">
        <f>Tabell1[[#This Row],[TP]]/(Tabell1[[#This Row],[TP]]+Tabell1[[#This Row],[FP]])</f>
        <v>0.57681159420289851</v>
      </c>
      <c r="P6512">
        <f>Tabell1[[#This Row],[TP]]/(Tabell1[[#This Row],[TP]]+Tabell1[[#This Row],[FN]])</f>
        <v>0.9020852221214869</v>
      </c>
      <c r="Q6512">
        <f>2*(Tabell1[[#This Row],[Recall]] * Tabell1[[#This Row],[Precision]]) / (Tabell1[[#This Row],[Recall]] + Tabell1[[#This Row],[Precision]])</f>
        <v>0.7036775106082036</v>
      </c>
      <c r="R6512">
        <v>995</v>
      </c>
      <c r="S6512">
        <v>271</v>
      </c>
      <c r="T6512">
        <v>730</v>
      </c>
      <c r="U6512">
        <v>108</v>
      </c>
    </row>
    <row r="6513" spans="1:21" x14ac:dyDescent="0.3">
      <c r="A6513" s="23" t="s">
        <v>48</v>
      </c>
      <c r="B6513" s="21" t="s">
        <v>32</v>
      </c>
      <c r="C6513" s="25" t="s">
        <v>36</v>
      </c>
      <c r="D6513" s="22" t="s">
        <v>27</v>
      </c>
      <c r="E6513" t="s">
        <v>28</v>
      </c>
      <c r="F6513" s="25" t="s">
        <v>30</v>
      </c>
      <c r="G6513" s="21" t="s">
        <v>29</v>
      </c>
      <c r="H6513" s="25" t="s">
        <v>26</v>
      </c>
      <c r="I6513" s="21"/>
      <c r="J6513" s="25" t="s">
        <v>26</v>
      </c>
      <c r="K6513" s="26">
        <v>0.54558730125427202</v>
      </c>
      <c r="L6513" s="26">
        <v>2.2935867309570299E-2</v>
      </c>
      <c r="N6513">
        <f>(Tabell1[[#This Row],[TP]]+Tabell1[[#This Row],[TN]])/(Tabell1[[#This Row],[TP]]+Tabell1[[#This Row],[TN]]+Tabell1[[#This Row],[FP]]+Tabell1[[#This Row],[FN]])</f>
        <v>0.60171102661596954</v>
      </c>
      <c r="O6513">
        <f>Tabell1[[#This Row],[TP]]/(Tabell1[[#This Row],[TP]]+Tabell1[[#This Row],[FP]])</f>
        <v>0.57835600236546425</v>
      </c>
      <c r="P6513">
        <f>Tabell1[[#This Row],[TP]]/(Tabell1[[#This Row],[TP]]+Tabell1[[#This Row],[FN]])</f>
        <v>0.88667271078875798</v>
      </c>
      <c r="Q6513">
        <f>2*(Tabell1[[#This Row],[Recall]] * Tabell1[[#This Row],[Precision]]) / (Tabell1[[#This Row],[Recall]] + Tabell1[[#This Row],[Precision]])</f>
        <v>0.70007158196134578</v>
      </c>
      <c r="R6513">
        <v>978</v>
      </c>
      <c r="S6513">
        <v>288</v>
      </c>
      <c r="T6513">
        <v>713</v>
      </c>
      <c r="U6513">
        <v>125</v>
      </c>
    </row>
    <row r="6514" spans="1:21" x14ac:dyDescent="0.3">
      <c r="A6514" s="23" t="s">
        <v>48</v>
      </c>
      <c r="B6514" s="21" t="s">
        <v>32</v>
      </c>
      <c r="C6514" s="25" t="s">
        <v>36</v>
      </c>
      <c r="D6514" s="22" t="s">
        <v>27</v>
      </c>
      <c r="E6514" t="s">
        <v>28</v>
      </c>
      <c r="F6514" s="25" t="s">
        <v>30</v>
      </c>
      <c r="G6514" s="25" t="s">
        <v>26</v>
      </c>
      <c r="H6514" s="25" t="s">
        <v>26</v>
      </c>
      <c r="I6514" s="21"/>
      <c r="J6514" s="25" t="s">
        <v>26</v>
      </c>
      <c r="K6514" s="26">
        <v>0.47211289405822698</v>
      </c>
      <c r="L6514" s="26">
        <v>2.29387283325195E-2</v>
      </c>
      <c r="N6514">
        <f>(Tabell1[[#This Row],[TP]]+Tabell1[[#This Row],[TN]])/(Tabell1[[#This Row],[TP]]+Tabell1[[#This Row],[TN]]+Tabell1[[#This Row],[FP]]+Tabell1[[#This Row],[FN]])</f>
        <v>0.60171102661596954</v>
      </c>
      <c r="O6514">
        <f>Tabell1[[#This Row],[TP]]/(Tabell1[[#This Row],[TP]]+Tabell1[[#This Row],[FP]])</f>
        <v>0.57835600236546425</v>
      </c>
      <c r="P6514">
        <f>Tabell1[[#This Row],[TP]]/(Tabell1[[#This Row],[TP]]+Tabell1[[#This Row],[FN]])</f>
        <v>0.88667271078875798</v>
      </c>
      <c r="Q6514">
        <f>2*(Tabell1[[#This Row],[Recall]] * Tabell1[[#This Row],[Precision]]) / (Tabell1[[#This Row],[Recall]] + Tabell1[[#This Row],[Precision]])</f>
        <v>0.70007158196134578</v>
      </c>
      <c r="R6514">
        <v>978</v>
      </c>
      <c r="S6514">
        <v>288</v>
      </c>
      <c r="T6514">
        <v>713</v>
      </c>
      <c r="U6514">
        <v>125</v>
      </c>
    </row>
    <row r="6515" spans="1:21" x14ac:dyDescent="0.3">
      <c r="A6515" s="23" t="s">
        <v>48</v>
      </c>
      <c r="B6515" s="21" t="s">
        <v>32</v>
      </c>
      <c r="C6515" s="25" t="s">
        <v>36</v>
      </c>
      <c r="D6515" s="22" t="s">
        <v>27</v>
      </c>
      <c r="E6515" t="s">
        <v>28</v>
      </c>
      <c r="F6515" s="25" t="s">
        <v>30</v>
      </c>
      <c r="G6515" s="25" t="s">
        <v>26</v>
      </c>
      <c r="H6515" s="25" t="s">
        <v>26</v>
      </c>
      <c r="I6515" s="21"/>
      <c r="J6515" s="21" t="s">
        <v>29</v>
      </c>
      <c r="K6515" s="26">
        <v>0.46875715255737299</v>
      </c>
      <c r="L6515" s="26">
        <v>2.5902986526489199E-2</v>
      </c>
      <c r="N6515">
        <f>(Tabell1[[#This Row],[TP]]+Tabell1[[#This Row],[TN]])/(Tabell1[[#This Row],[TP]]+Tabell1[[#This Row],[TN]]+Tabell1[[#This Row],[FP]]+Tabell1[[#This Row],[FN]])</f>
        <v>0.60171102661596954</v>
      </c>
      <c r="O6515">
        <f>Tabell1[[#This Row],[TP]]/(Tabell1[[#This Row],[TP]]+Tabell1[[#This Row],[FP]])</f>
        <v>0.57835600236546425</v>
      </c>
      <c r="P6515">
        <f>Tabell1[[#This Row],[TP]]/(Tabell1[[#This Row],[TP]]+Tabell1[[#This Row],[FN]])</f>
        <v>0.88667271078875798</v>
      </c>
      <c r="Q6515">
        <f>2*(Tabell1[[#This Row],[Recall]] * Tabell1[[#This Row],[Precision]]) / (Tabell1[[#This Row],[Recall]] + Tabell1[[#This Row],[Precision]])</f>
        <v>0.70007158196134578</v>
      </c>
      <c r="R6515">
        <v>978</v>
      </c>
      <c r="S6515">
        <v>288</v>
      </c>
      <c r="T6515">
        <v>713</v>
      </c>
      <c r="U6515">
        <v>125</v>
      </c>
    </row>
    <row r="6516" spans="1:21" x14ac:dyDescent="0.3">
      <c r="A6516" s="23" t="s">
        <v>48</v>
      </c>
      <c r="B6516" s="21" t="s">
        <v>32</v>
      </c>
      <c r="C6516" s="25" t="s">
        <v>36</v>
      </c>
      <c r="D6516" s="22" t="s">
        <v>27</v>
      </c>
      <c r="E6516" t="s">
        <v>28</v>
      </c>
      <c r="F6516" s="25" t="s">
        <v>30</v>
      </c>
      <c r="G6516" s="21" t="s">
        <v>29</v>
      </c>
      <c r="H6516" s="25" t="s">
        <v>26</v>
      </c>
      <c r="I6516" s="21"/>
      <c r="J6516" s="21" t="s">
        <v>29</v>
      </c>
      <c r="K6516" s="26">
        <v>0.44182682037353499</v>
      </c>
      <c r="L6516" s="26">
        <v>2.1940946578979399E-2</v>
      </c>
      <c r="N6516">
        <f>(Tabell1[[#This Row],[TP]]+Tabell1[[#This Row],[TN]])/(Tabell1[[#This Row],[TP]]+Tabell1[[#This Row],[TN]]+Tabell1[[#This Row],[FP]]+Tabell1[[#This Row],[FN]])</f>
        <v>0.60171102661596954</v>
      </c>
      <c r="O6516">
        <f>Tabell1[[#This Row],[TP]]/(Tabell1[[#This Row],[TP]]+Tabell1[[#This Row],[FP]])</f>
        <v>0.57835600236546425</v>
      </c>
      <c r="P6516">
        <f>Tabell1[[#This Row],[TP]]/(Tabell1[[#This Row],[TP]]+Tabell1[[#This Row],[FN]])</f>
        <v>0.88667271078875798</v>
      </c>
      <c r="Q6516">
        <f>2*(Tabell1[[#This Row],[Recall]] * Tabell1[[#This Row],[Precision]]) / (Tabell1[[#This Row],[Recall]] + Tabell1[[#This Row],[Precision]])</f>
        <v>0.70007158196134578</v>
      </c>
      <c r="R6516">
        <v>978</v>
      </c>
      <c r="S6516">
        <v>288</v>
      </c>
      <c r="T6516">
        <v>713</v>
      </c>
      <c r="U6516">
        <v>125</v>
      </c>
    </row>
    <row r="6517" spans="1:21" x14ac:dyDescent="0.3">
      <c r="A6517" s="21" t="s">
        <v>31</v>
      </c>
      <c r="B6517" s="21" t="s">
        <v>32</v>
      </c>
      <c r="C6517" s="23" t="s">
        <v>40</v>
      </c>
      <c r="D6517" s="22" t="s">
        <v>27</v>
      </c>
      <c r="E6517" t="s">
        <v>28</v>
      </c>
      <c r="F6517" s="19" t="s">
        <v>21</v>
      </c>
      <c r="G6517" s="21" t="s">
        <v>29</v>
      </c>
      <c r="H6517" s="21" t="s">
        <v>29</v>
      </c>
      <c r="I6517" s="21"/>
      <c r="J6517" s="21" t="s">
        <v>29</v>
      </c>
      <c r="K6517" s="26">
        <v>0.79919028282165505</v>
      </c>
      <c r="L6517" s="26">
        <v>4.5023202896118102E-2</v>
      </c>
      <c r="N6517">
        <f>(Tabell1[[#This Row],[TP]]+Tabell1[[#This Row],[TN]])/(Tabell1[[#This Row],[TP]]+Tabell1[[#This Row],[TN]]+Tabell1[[#This Row],[FP]]+Tabell1[[#This Row],[FN]])</f>
        <v>0.60123574144486691</v>
      </c>
      <c r="O6517">
        <f>Tabell1[[#This Row],[TP]]/(Tabell1[[#This Row],[TP]]+Tabell1[[#This Row],[FP]])</f>
        <v>0.57432432432432434</v>
      </c>
      <c r="P6517">
        <f>Tabell1[[#This Row],[TP]]/(Tabell1[[#This Row],[TP]]+Tabell1[[#This Row],[FN]])</f>
        <v>0.92475067996373528</v>
      </c>
      <c r="Q6517">
        <f>2*(Tabell1[[#This Row],[Recall]] * Tabell1[[#This Row],[Precision]]) / (Tabell1[[#This Row],[Recall]] + Tabell1[[#This Row],[Precision]])</f>
        <v>0.70857936783605424</v>
      </c>
      <c r="R6517">
        <v>1020</v>
      </c>
      <c r="S6517">
        <v>245</v>
      </c>
      <c r="T6517">
        <v>756</v>
      </c>
      <c r="U6517">
        <v>83</v>
      </c>
    </row>
    <row r="6518" spans="1:21" x14ac:dyDescent="0.3">
      <c r="A6518" s="25" t="s">
        <v>20</v>
      </c>
      <c r="B6518" s="25" t="s">
        <v>22</v>
      </c>
      <c r="C6518" s="25" t="s">
        <v>36</v>
      </c>
      <c r="D6518" s="22" t="s">
        <v>27</v>
      </c>
      <c r="E6518" t="s">
        <v>28</v>
      </c>
      <c r="F6518" s="25" t="s">
        <v>30</v>
      </c>
      <c r="G6518" s="21" t="s">
        <v>29</v>
      </c>
      <c r="H6518" s="21" t="s">
        <v>29</v>
      </c>
      <c r="I6518" s="25" t="s">
        <v>25</v>
      </c>
      <c r="J6518" s="21" t="s">
        <v>29</v>
      </c>
      <c r="K6518" s="26">
        <v>3.3431367874145499</v>
      </c>
      <c r="L6518" s="26">
        <v>0.83528113365173295</v>
      </c>
      <c r="N6518">
        <f>(Tabell1[[#This Row],[TP]]+Tabell1[[#This Row],[TN]])/(Tabell1[[#This Row],[TP]]+Tabell1[[#This Row],[TN]]+Tabell1[[#This Row],[FP]]+Tabell1[[#This Row],[FN]])</f>
        <v>0.60076045627376429</v>
      </c>
      <c r="O6518">
        <f>Tabell1[[#This Row],[TP]]/(Tabell1[[#This Row],[TP]]+Tabell1[[#This Row],[FP]])</f>
        <v>0.57020822210357713</v>
      </c>
      <c r="P6518">
        <f>Tabell1[[#This Row],[TP]]/(Tabell1[[#This Row],[TP]]+Tabell1[[#This Row],[FN]])</f>
        <v>0.96826835902085218</v>
      </c>
      <c r="Q6518">
        <f>2*(Tabell1[[#This Row],[Recall]] * Tabell1[[#This Row],[Precision]]) / (Tabell1[[#This Row],[Recall]] + Tabell1[[#This Row],[Precision]])</f>
        <v>0.717741935483871</v>
      </c>
      <c r="R6518">
        <v>1068</v>
      </c>
      <c r="S6518">
        <v>196</v>
      </c>
      <c r="T6518">
        <v>805</v>
      </c>
      <c r="U6518">
        <v>35</v>
      </c>
    </row>
    <row r="6519" spans="1:21" x14ac:dyDescent="0.3">
      <c r="A6519" s="25" t="s">
        <v>20</v>
      </c>
      <c r="B6519" s="25" t="s">
        <v>22</v>
      </c>
      <c r="C6519" s="25" t="s">
        <v>36</v>
      </c>
      <c r="D6519" s="22" t="s">
        <v>27</v>
      </c>
      <c r="E6519" t="s">
        <v>28</v>
      </c>
      <c r="F6519" s="25" t="s">
        <v>30</v>
      </c>
      <c r="G6519" s="25" t="s">
        <v>26</v>
      </c>
      <c r="H6519" s="21" t="s">
        <v>29</v>
      </c>
      <c r="I6519" s="25" t="s">
        <v>25</v>
      </c>
      <c r="J6519" s="21" t="s">
        <v>29</v>
      </c>
      <c r="K6519" s="26">
        <v>3.34214186668396</v>
      </c>
      <c r="L6519" s="26">
        <v>0.84579277038574197</v>
      </c>
      <c r="N6519">
        <f>(Tabell1[[#This Row],[TP]]+Tabell1[[#This Row],[TN]])/(Tabell1[[#This Row],[TP]]+Tabell1[[#This Row],[TN]]+Tabell1[[#This Row],[FP]]+Tabell1[[#This Row],[FN]])</f>
        <v>0.60076045627376429</v>
      </c>
      <c r="O6519">
        <f>Tabell1[[#This Row],[TP]]/(Tabell1[[#This Row],[TP]]+Tabell1[[#This Row],[FP]])</f>
        <v>0.57020822210357713</v>
      </c>
      <c r="P6519">
        <f>Tabell1[[#This Row],[TP]]/(Tabell1[[#This Row],[TP]]+Tabell1[[#This Row],[FN]])</f>
        <v>0.96826835902085218</v>
      </c>
      <c r="Q6519">
        <f>2*(Tabell1[[#This Row],[Recall]] * Tabell1[[#This Row],[Precision]]) / (Tabell1[[#This Row],[Recall]] + Tabell1[[#This Row],[Precision]])</f>
        <v>0.717741935483871</v>
      </c>
      <c r="R6519">
        <v>1068</v>
      </c>
      <c r="S6519">
        <v>196</v>
      </c>
      <c r="T6519">
        <v>805</v>
      </c>
      <c r="U6519">
        <v>35</v>
      </c>
    </row>
    <row r="6520" spans="1:21" x14ac:dyDescent="0.3">
      <c r="A6520" s="21" t="s">
        <v>31</v>
      </c>
      <c r="B6520" s="21" t="s">
        <v>32</v>
      </c>
      <c r="C6520" s="25" t="s">
        <v>36</v>
      </c>
      <c r="D6520" s="22" t="s">
        <v>27</v>
      </c>
      <c r="E6520" t="s">
        <v>28</v>
      </c>
      <c r="F6520" s="19" t="s">
        <v>21</v>
      </c>
      <c r="G6520" s="21" t="s">
        <v>29</v>
      </c>
      <c r="H6520" s="21" t="s">
        <v>29</v>
      </c>
      <c r="I6520" s="25" t="s">
        <v>25</v>
      </c>
      <c r="J6520" s="25" t="s">
        <v>26</v>
      </c>
      <c r="K6520" s="26">
        <v>2.7658588886260902</v>
      </c>
      <c r="L6520" s="26">
        <v>0.165561914443969</v>
      </c>
      <c r="N6520">
        <f>(Tabell1[[#This Row],[TP]]+Tabell1[[#This Row],[TN]])/(Tabell1[[#This Row],[TP]]+Tabell1[[#This Row],[TN]]+Tabell1[[#This Row],[FP]]+Tabell1[[#This Row],[FN]])</f>
        <v>0.60076045627376429</v>
      </c>
      <c r="O6520">
        <f>Tabell1[[#This Row],[TP]]/(Tabell1[[#This Row],[TP]]+Tabell1[[#This Row],[FP]])</f>
        <v>0.5722130697419</v>
      </c>
      <c r="P6520">
        <f>Tabell1[[#This Row],[TP]]/(Tabell1[[#This Row],[TP]]+Tabell1[[#This Row],[FN]])</f>
        <v>0.94469628286491392</v>
      </c>
      <c r="Q6520">
        <f>2*(Tabell1[[#This Row],[Recall]] * Tabell1[[#This Row],[Precision]]) / (Tabell1[[#This Row],[Recall]] + Tabell1[[#This Row],[Precision]])</f>
        <v>0.71272229822161415</v>
      </c>
      <c r="R6520">
        <v>1042</v>
      </c>
      <c r="S6520">
        <v>222</v>
      </c>
      <c r="T6520">
        <v>779</v>
      </c>
      <c r="U6520">
        <v>61</v>
      </c>
    </row>
    <row r="6521" spans="1:21" x14ac:dyDescent="0.3">
      <c r="A6521" s="25" t="s">
        <v>20</v>
      </c>
      <c r="B6521" s="25" t="s">
        <v>22</v>
      </c>
      <c r="C6521" s="25" t="s">
        <v>36</v>
      </c>
      <c r="D6521" s="22" t="s">
        <v>27</v>
      </c>
      <c r="E6521" t="s">
        <v>28</v>
      </c>
      <c r="F6521" s="25" t="s">
        <v>30</v>
      </c>
      <c r="G6521" s="25" t="s">
        <v>26</v>
      </c>
      <c r="H6521" s="21" t="s">
        <v>29</v>
      </c>
      <c r="I6521" s="25" t="s">
        <v>25</v>
      </c>
      <c r="J6521" s="25" t="s">
        <v>26</v>
      </c>
      <c r="K6521" s="26">
        <v>3.3863604068756099</v>
      </c>
      <c r="L6521" s="26">
        <v>0.63528585433959905</v>
      </c>
      <c r="N6521">
        <f>(Tabell1[[#This Row],[TP]]+Tabell1[[#This Row],[TN]])/(Tabell1[[#This Row],[TP]]+Tabell1[[#This Row],[TN]]+Tabell1[[#This Row],[FP]]+Tabell1[[#This Row],[FN]])</f>
        <v>0.60076045627376429</v>
      </c>
      <c r="O6521">
        <f>Tabell1[[#This Row],[TP]]/(Tabell1[[#This Row],[TP]]+Tabell1[[#This Row],[FP]])</f>
        <v>0.57475838544627633</v>
      </c>
      <c r="P6521">
        <f>Tabell1[[#This Row],[TP]]/(Tabell1[[#This Row],[TP]]+Tabell1[[#This Row],[FN]])</f>
        <v>0.91659111514052583</v>
      </c>
      <c r="Q6521">
        <f>2*(Tabell1[[#This Row],[Recall]] * Tabell1[[#This Row],[Precision]]) / (Tabell1[[#This Row],[Recall]] + Tabell1[[#This Row],[Precision]])</f>
        <v>0.70649895178197064</v>
      </c>
      <c r="R6521">
        <v>1011</v>
      </c>
      <c r="S6521">
        <v>253</v>
      </c>
      <c r="T6521">
        <v>748</v>
      </c>
      <c r="U6521">
        <v>92</v>
      </c>
    </row>
    <row r="6522" spans="1:21" x14ac:dyDescent="0.3">
      <c r="A6522" s="25" t="s">
        <v>20</v>
      </c>
      <c r="B6522" s="23" t="s">
        <v>33</v>
      </c>
      <c r="C6522" s="25" t="s">
        <v>36</v>
      </c>
      <c r="D6522" s="22" t="s">
        <v>27</v>
      </c>
      <c r="E6522" t="s">
        <v>28</v>
      </c>
      <c r="F6522" s="19" t="s">
        <v>21</v>
      </c>
      <c r="G6522" s="21" t="s">
        <v>29</v>
      </c>
      <c r="H6522" s="21" t="s">
        <v>29</v>
      </c>
      <c r="I6522" s="25" t="s">
        <v>25</v>
      </c>
      <c r="J6522" s="21" t="s">
        <v>29</v>
      </c>
      <c r="K6522" s="26">
        <v>1.7500357627868599</v>
      </c>
      <c r="L6522" s="26">
        <v>0.52663850784301702</v>
      </c>
      <c r="N6522">
        <f>(Tabell1[[#This Row],[TP]]+Tabell1[[#This Row],[TN]])/(Tabell1[[#This Row],[TP]]+Tabell1[[#This Row],[TN]]+Tabell1[[#This Row],[FP]]+Tabell1[[#This Row],[FN]])</f>
        <v>0.60076045627376429</v>
      </c>
      <c r="O6522">
        <f>Tabell1[[#This Row],[TP]]/(Tabell1[[#This Row],[TP]]+Tabell1[[#This Row],[FP]])</f>
        <v>0.5748434832100171</v>
      </c>
      <c r="P6522">
        <f>Tabell1[[#This Row],[TP]]/(Tabell1[[#This Row],[TP]]+Tabell1[[#This Row],[FN]])</f>
        <v>0.91568449682683595</v>
      </c>
      <c r="Q6522">
        <f>2*(Tabell1[[#This Row],[Recall]] * Tabell1[[#This Row],[Precision]]) / (Tabell1[[#This Row],[Recall]] + Tabell1[[#This Row],[Precision]])</f>
        <v>0.70629370629370636</v>
      </c>
      <c r="R6522">
        <v>1010</v>
      </c>
      <c r="S6522">
        <v>254</v>
      </c>
      <c r="T6522">
        <v>747</v>
      </c>
      <c r="U6522">
        <v>93</v>
      </c>
    </row>
    <row r="6523" spans="1:21" x14ac:dyDescent="0.3">
      <c r="A6523" s="25" t="s">
        <v>20</v>
      </c>
      <c r="B6523" s="25" t="s">
        <v>22</v>
      </c>
      <c r="C6523" s="25" t="s">
        <v>36</v>
      </c>
      <c r="D6523" s="22" t="s">
        <v>27</v>
      </c>
      <c r="E6523" t="s">
        <v>28</v>
      </c>
      <c r="F6523" s="25" t="s">
        <v>30</v>
      </c>
      <c r="G6523" s="25" t="s">
        <v>26</v>
      </c>
      <c r="H6523" s="25" t="s">
        <v>26</v>
      </c>
      <c r="I6523" s="25" t="s">
        <v>25</v>
      </c>
      <c r="J6523" s="21" t="s">
        <v>29</v>
      </c>
      <c r="K6523" s="26">
        <v>3.3495490550994802</v>
      </c>
      <c r="L6523" s="26">
        <v>0.85074591636657704</v>
      </c>
      <c r="N6523">
        <f>(Tabell1[[#This Row],[TP]]+Tabell1[[#This Row],[TN]])/(Tabell1[[#This Row],[TP]]+Tabell1[[#This Row],[TN]]+Tabell1[[#This Row],[FP]]+Tabell1[[#This Row],[FN]])</f>
        <v>0.60028517110266155</v>
      </c>
      <c r="O6523">
        <f>Tabell1[[#This Row],[TP]]/(Tabell1[[#This Row],[TP]]+Tabell1[[#This Row],[FP]])</f>
        <v>0.56953290870488327</v>
      </c>
      <c r="P6523">
        <f>Tabell1[[#This Row],[TP]]/(Tabell1[[#This Row],[TP]]+Tabell1[[#This Row],[FN]])</f>
        <v>0.9728014505893019</v>
      </c>
      <c r="Q6523">
        <f>2*(Tabell1[[#This Row],[Recall]] * Tabell1[[#This Row],[Precision]]) / (Tabell1[[#This Row],[Recall]] + Tabell1[[#This Row],[Precision]])</f>
        <v>0.71844660194174759</v>
      </c>
      <c r="R6523">
        <v>1073</v>
      </c>
      <c r="S6523">
        <v>190</v>
      </c>
      <c r="T6523">
        <v>811</v>
      </c>
      <c r="U6523">
        <v>30</v>
      </c>
    </row>
    <row r="6524" spans="1:21" x14ac:dyDescent="0.3">
      <c r="A6524" s="25" t="s">
        <v>20</v>
      </c>
      <c r="B6524" s="25" t="s">
        <v>22</v>
      </c>
      <c r="C6524" s="25" t="s">
        <v>36</v>
      </c>
      <c r="D6524" s="22" t="s">
        <v>27</v>
      </c>
      <c r="E6524" t="s">
        <v>28</v>
      </c>
      <c r="F6524" s="25" t="s">
        <v>30</v>
      </c>
      <c r="G6524" s="21" t="s">
        <v>29</v>
      </c>
      <c r="H6524" s="25" t="s">
        <v>26</v>
      </c>
      <c r="I6524" s="25" t="s">
        <v>25</v>
      </c>
      <c r="J6524" s="21" t="s">
        <v>29</v>
      </c>
      <c r="K6524" s="26">
        <v>3.3376667499542201</v>
      </c>
      <c r="L6524" s="26">
        <v>0.84971404075622503</v>
      </c>
      <c r="N6524">
        <f>(Tabell1[[#This Row],[TP]]+Tabell1[[#This Row],[TN]])/(Tabell1[[#This Row],[TP]]+Tabell1[[#This Row],[TN]]+Tabell1[[#This Row],[FP]]+Tabell1[[#This Row],[FN]])</f>
        <v>0.60028517110266155</v>
      </c>
      <c r="O6524">
        <f>Tabell1[[#This Row],[TP]]/(Tabell1[[#This Row],[TP]]+Tabell1[[#This Row],[FP]])</f>
        <v>0.56953290870488327</v>
      </c>
      <c r="P6524">
        <f>Tabell1[[#This Row],[TP]]/(Tabell1[[#This Row],[TP]]+Tabell1[[#This Row],[FN]])</f>
        <v>0.9728014505893019</v>
      </c>
      <c r="Q6524">
        <f>2*(Tabell1[[#This Row],[Recall]] * Tabell1[[#This Row],[Precision]]) / (Tabell1[[#This Row],[Recall]] + Tabell1[[#This Row],[Precision]])</f>
        <v>0.71844660194174759</v>
      </c>
      <c r="R6524">
        <v>1073</v>
      </c>
      <c r="S6524">
        <v>190</v>
      </c>
      <c r="T6524">
        <v>811</v>
      </c>
      <c r="U6524">
        <v>30</v>
      </c>
    </row>
    <row r="6525" spans="1:21" x14ac:dyDescent="0.3">
      <c r="A6525" s="25" t="s">
        <v>20</v>
      </c>
      <c r="B6525" s="21" t="s">
        <v>32</v>
      </c>
      <c r="C6525" s="21" t="s">
        <v>34</v>
      </c>
      <c r="D6525" s="22" t="s">
        <v>27</v>
      </c>
      <c r="E6525" t="s">
        <v>28</v>
      </c>
      <c r="F6525" s="19" t="s">
        <v>21</v>
      </c>
      <c r="G6525" s="21" t="s">
        <v>29</v>
      </c>
      <c r="H6525" s="21" t="s">
        <v>29</v>
      </c>
      <c r="I6525" s="25" t="s">
        <v>25</v>
      </c>
      <c r="J6525" s="25" t="s">
        <v>26</v>
      </c>
      <c r="K6525" s="26">
        <v>0.82482624053955</v>
      </c>
      <c r="L6525" s="26">
        <v>0.18151140213012601</v>
      </c>
      <c r="N6525">
        <f>(Tabell1[[#This Row],[TP]]+Tabell1[[#This Row],[TN]])/(Tabell1[[#This Row],[TP]]+Tabell1[[#This Row],[TN]]+Tabell1[[#This Row],[FP]]+Tabell1[[#This Row],[FN]])</f>
        <v>0.60028517110266155</v>
      </c>
      <c r="O6525">
        <f>Tabell1[[#This Row],[TP]]/(Tabell1[[#This Row],[TP]]+Tabell1[[#This Row],[FP]])</f>
        <v>0.57253599114064235</v>
      </c>
      <c r="P6525">
        <f>Tabell1[[#This Row],[TP]]/(Tabell1[[#This Row],[TP]]+Tabell1[[#This Row],[FN]])</f>
        <v>0.93744333635539434</v>
      </c>
      <c r="Q6525">
        <f>2*(Tabell1[[#This Row],[Recall]] * Tabell1[[#This Row],[Precision]]) / (Tabell1[[#This Row],[Recall]] + Tabell1[[#This Row],[Precision]])</f>
        <v>0.71089721553798557</v>
      </c>
      <c r="R6525">
        <v>1034</v>
      </c>
      <c r="S6525">
        <v>229</v>
      </c>
      <c r="T6525">
        <v>772</v>
      </c>
      <c r="U6525">
        <v>69</v>
      </c>
    </row>
    <row r="6526" spans="1:21" x14ac:dyDescent="0.3">
      <c r="A6526" s="25" t="s">
        <v>20</v>
      </c>
      <c r="B6526" s="21" t="s">
        <v>32</v>
      </c>
      <c r="C6526" s="21" t="s">
        <v>34</v>
      </c>
      <c r="D6526" s="22" t="s">
        <v>27</v>
      </c>
      <c r="E6526" t="s">
        <v>28</v>
      </c>
      <c r="F6526" s="19" t="s">
        <v>21</v>
      </c>
      <c r="G6526" s="25" t="s">
        <v>26</v>
      </c>
      <c r="H6526" s="21" t="s">
        <v>29</v>
      </c>
      <c r="I6526" s="25" t="s">
        <v>25</v>
      </c>
      <c r="J6526" s="25" t="s">
        <v>26</v>
      </c>
      <c r="K6526" s="26">
        <v>0.82279896736144997</v>
      </c>
      <c r="L6526" s="26">
        <v>0.18949246406555101</v>
      </c>
      <c r="N6526">
        <f>(Tabell1[[#This Row],[TP]]+Tabell1[[#This Row],[TN]])/(Tabell1[[#This Row],[TP]]+Tabell1[[#This Row],[TN]]+Tabell1[[#This Row],[FP]]+Tabell1[[#This Row],[FN]])</f>
        <v>0.60028517110266155</v>
      </c>
      <c r="O6526">
        <f>Tabell1[[#This Row],[TP]]/(Tabell1[[#This Row],[TP]]+Tabell1[[#This Row],[FP]])</f>
        <v>0.57253599114064235</v>
      </c>
      <c r="P6526">
        <f>Tabell1[[#This Row],[TP]]/(Tabell1[[#This Row],[TP]]+Tabell1[[#This Row],[FN]])</f>
        <v>0.93744333635539434</v>
      </c>
      <c r="Q6526">
        <f>2*(Tabell1[[#This Row],[Recall]] * Tabell1[[#This Row],[Precision]]) / (Tabell1[[#This Row],[Recall]] + Tabell1[[#This Row],[Precision]])</f>
        <v>0.71089721553798557</v>
      </c>
      <c r="R6526">
        <v>1034</v>
      </c>
      <c r="S6526">
        <v>229</v>
      </c>
      <c r="T6526">
        <v>772</v>
      </c>
      <c r="U6526">
        <v>69</v>
      </c>
    </row>
    <row r="6527" spans="1:21" x14ac:dyDescent="0.3">
      <c r="A6527" s="21" t="s">
        <v>31</v>
      </c>
      <c r="B6527" s="25" t="s">
        <v>22</v>
      </c>
      <c r="C6527" s="23" t="s">
        <v>40</v>
      </c>
      <c r="D6527" s="22" t="s">
        <v>27</v>
      </c>
      <c r="E6527" t="s">
        <v>28</v>
      </c>
      <c r="F6527" s="19" t="s">
        <v>21</v>
      </c>
      <c r="G6527" s="25" t="s">
        <v>26</v>
      </c>
      <c r="H6527" s="25" t="s">
        <v>26</v>
      </c>
      <c r="I6527" s="21"/>
      <c r="J6527" s="25" t="s">
        <v>26</v>
      </c>
      <c r="K6527" s="26">
        <v>3.3972353935241699</v>
      </c>
      <c r="L6527" s="26">
        <v>0.305557250976562</v>
      </c>
      <c r="N6527">
        <f>(Tabell1[[#This Row],[TP]]+Tabell1[[#This Row],[TN]])/(Tabell1[[#This Row],[TP]]+Tabell1[[#This Row],[TN]]+Tabell1[[#This Row],[FP]]+Tabell1[[#This Row],[FN]])</f>
        <v>0.59980988593155893</v>
      </c>
      <c r="O6527">
        <f>Tabell1[[#This Row],[TP]]/(Tabell1[[#This Row],[TP]]+Tabell1[[#This Row],[FP]])</f>
        <v>0.57111716621253406</v>
      </c>
      <c r="P6527">
        <f>Tabell1[[#This Row],[TP]]/(Tabell1[[#This Row],[TP]]+Tabell1[[#This Row],[FN]])</f>
        <v>0.95013599274705351</v>
      </c>
      <c r="Q6527">
        <f>2*(Tabell1[[#This Row],[Recall]] * Tabell1[[#This Row],[Precision]]) / (Tabell1[[#This Row],[Recall]] + Tabell1[[#This Row],[Precision]])</f>
        <v>0.71341048332198786</v>
      </c>
      <c r="R6527">
        <v>1048</v>
      </c>
      <c r="S6527">
        <v>214</v>
      </c>
      <c r="T6527">
        <v>787</v>
      </c>
      <c r="U6527">
        <v>55</v>
      </c>
    </row>
    <row r="6528" spans="1:21" x14ac:dyDescent="0.3">
      <c r="A6528" s="21" t="s">
        <v>31</v>
      </c>
      <c r="B6528" s="21" t="s">
        <v>32</v>
      </c>
      <c r="C6528" s="23" t="s">
        <v>40</v>
      </c>
      <c r="D6528" s="22" t="s">
        <v>27</v>
      </c>
      <c r="E6528" t="s">
        <v>28</v>
      </c>
      <c r="F6528" s="19" t="s">
        <v>21</v>
      </c>
      <c r="G6528" s="25" t="s">
        <v>26</v>
      </c>
      <c r="H6528" s="25" t="s">
        <v>26</v>
      </c>
      <c r="I6528" s="21"/>
      <c r="J6528" s="21" t="s">
        <v>29</v>
      </c>
      <c r="K6528" s="26">
        <v>0.85935401916503895</v>
      </c>
      <c r="L6528" s="26">
        <v>4.5208454132080002E-2</v>
      </c>
      <c r="N6528">
        <f>(Tabell1[[#This Row],[TP]]+Tabell1[[#This Row],[TN]])/(Tabell1[[#This Row],[TP]]+Tabell1[[#This Row],[TN]]+Tabell1[[#This Row],[FP]]+Tabell1[[#This Row],[FN]])</f>
        <v>0.59980988593155893</v>
      </c>
      <c r="O6528">
        <f>Tabell1[[#This Row],[TP]]/(Tabell1[[#This Row],[TP]]+Tabell1[[#This Row],[FP]])</f>
        <v>0.57221914775871607</v>
      </c>
      <c r="P6528">
        <f>Tabell1[[#This Row],[TP]]/(Tabell1[[#This Row],[TP]]+Tabell1[[#This Row],[FN]])</f>
        <v>0.93744333635539434</v>
      </c>
      <c r="Q6528">
        <f>2*(Tabell1[[#This Row],[Recall]] * Tabell1[[#This Row],[Precision]]) / (Tabell1[[#This Row],[Recall]] + Tabell1[[#This Row],[Precision]])</f>
        <v>0.71065292096219923</v>
      </c>
      <c r="R6528">
        <v>1034</v>
      </c>
      <c r="S6528">
        <v>228</v>
      </c>
      <c r="T6528">
        <v>773</v>
      </c>
      <c r="U6528">
        <v>69</v>
      </c>
    </row>
    <row r="6529" spans="1:21" x14ac:dyDescent="0.3">
      <c r="A6529" s="25" t="s">
        <v>20</v>
      </c>
      <c r="B6529" s="25" t="s">
        <v>22</v>
      </c>
      <c r="C6529" s="25" t="s">
        <v>36</v>
      </c>
      <c r="D6529" s="22" t="s">
        <v>27</v>
      </c>
      <c r="E6529" t="s">
        <v>28</v>
      </c>
      <c r="F6529" s="19" t="s">
        <v>21</v>
      </c>
      <c r="G6529" s="21" t="s">
        <v>29</v>
      </c>
      <c r="H6529" s="25" t="s">
        <v>26</v>
      </c>
      <c r="I6529" s="25" t="s">
        <v>25</v>
      </c>
      <c r="J6529" s="21" t="s">
        <v>29</v>
      </c>
      <c r="K6529" s="26">
        <v>2.5923161506652801</v>
      </c>
      <c r="L6529" s="26">
        <v>0.51556468009948697</v>
      </c>
      <c r="N6529">
        <f>(Tabell1[[#This Row],[TP]]+Tabell1[[#This Row],[TN]])/(Tabell1[[#This Row],[TP]]+Tabell1[[#This Row],[TN]]+Tabell1[[#This Row],[FP]]+Tabell1[[#This Row],[FN]])</f>
        <v>0.59980988593155893</v>
      </c>
      <c r="O6529">
        <f>Tabell1[[#This Row],[TP]]/(Tabell1[[#This Row],[TP]]+Tabell1[[#This Row],[FP]])</f>
        <v>0.57245974458634097</v>
      </c>
      <c r="P6529">
        <f>Tabell1[[#This Row],[TP]]/(Tabell1[[#This Row],[TP]]+Tabell1[[#This Row],[FN]])</f>
        <v>0.9347234814143246</v>
      </c>
      <c r="Q6529">
        <f>2*(Tabell1[[#This Row],[Recall]] * Tabell1[[#This Row],[Precision]]) / (Tabell1[[#This Row],[Recall]] + Tabell1[[#This Row],[Precision]])</f>
        <v>0.71005509641873277</v>
      </c>
      <c r="R6529">
        <v>1031</v>
      </c>
      <c r="S6529">
        <v>231</v>
      </c>
      <c r="T6529">
        <v>770</v>
      </c>
      <c r="U6529">
        <v>72</v>
      </c>
    </row>
    <row r="6530" spans="1:21" x14ac:dyDescent="0.3">
      <c r="A6530" s="21" t="s">
        <v>31</v>
      </c>
      <c r="B6530" s="25" t="s">
        <v>22</v>
      </c>
      <c r="C6530" s="23" t="s">
        <v>40</v>
      </c>
      <c r="D6530" s="22" t="s">
        <v>27</v>
      </c>
      <c r="E6530" t="s">
        <v>28</v>
      </c>
      <c r="F6530" s="25" t="s">
        <v>30</v>
      </c>
      <c r="G6530" s="21" t="s">
        <v>29</v>
      </c>
      <c r="H6530" s="25" t="s">
        <v>26</v>
      </c>
      <c r="I6530" s="25" t="s">
        <v>25</v>
      </c>
      <c r="J6530" s="21" t="s">
        <v>29</v>
      </c>
      <c r="K6530" s="26">
        <v>2.38704514503479</v>
      </c>
      <c r="L6530" s="26">
        <v>7.3797464370727497E-2</v>
      </c>
      <c r="N6530">
        <f>(Tabell1[[#This Row],[TP]]+Tabell1[[#This Row],[TN]])/(Tabell1[[#This Row],[TP]]+Tabell1[[#This Row],[TN]]+Tabell1[[#This Row],[FP]]+Tabell1[[#This Row],[FN]])</f>
        <v>0.59980988593155893</v>
      </c>
      <c r="O6530">
        <f>Tabell1[[#This Row],[TP]]/(Tabell1[[#This Row],[TP]]+Tabell1[[#This Row],[FP]])</f>
        <v>0.58161350844277671</v>
      </c>
      <c r="P6530">
        <f>Tabell1[[#This Row],[TP]]/(Tabell1[[#This Row],[TP]]+Tabell1[[#This Row],[FN]])</f>
        <v>0.84315503173164097</v>
      </c>
      <c r="Q6530">
        <f>2*(Tabell1[[#This Row],[Recall]] * Tabell1[[#This Row],[Precision]]) / (Tabell1[[#This Row],[Recall]] + Tabell1[[#This Row],[Precision]])</f>
        <v>0.68837897853441887</v>
      </c>
      <c r="R6530">
        <v>930</v>
      </c>
      <c r="S6530">
        <v>332</v>
      </c>
      <c r="T6530">
        <v>669</v>
      </c>
      <c r="U6530">
        <v>173</v>
      </c>
    </row>
    <row r="6531" spans="1:21" x14ac:dyDescent="0.3">
      <c r="A6531" s="25" t="s">
        <v>20</v>
      </c>
      <c r="B6531" s="21" t="s">
        <v>32</v>
      </c>
      <c r="C6531" s="24" t="s">
        <v>38</v>
      </c>
      <c r="D6531" s="22" t="s">
        <v>27</v>
      </c>
      <c r="E6531" t="s">
        <v>28</v>
      </c>
      <c r="F6531" s="25" t="s">
        <v>30</v>
      </c>
      <c r="G6531" s="21" t="s">
        <v>29</v>
      </c>
      <c r="H6531" s="21" t="s">
        <v>29</v>
      </c>
      <c r="I6531" s="21"/>
      <c r="J6531" s="25" t="s">
        <v>26</v>
      </c>
      <c r="K6531" s="26">
        <v>3.6203622817993102</v>
      </c>
      <c r="L6531" s="26">
        <v>0.53369879722595204</v>
      </c>
      <c r="N6531">
        <f>(Tabell1[[#This Row],[TP]]+Tabell1[[#This Row],[TN]])/(Tabell1[[#This Row],[TP]]+Tabell1[[#This Row],[TN]]+Tabell1[[#This Row],[FP]]+Tabell1[[#This Row],[FN]])</f>
        <v>0.5993346007604563</v>
      </c>
      <c r="O6531">
        <f>Tabell1[[#This Row],[TP]]/(Tabell1[[#This Row],[TP]]+Tabell1[[#This Row],[FP]])</f>
        <v>0.57328072153325815</v>
      </c>
      <c r="P6531">
        <f>Tabell1[[#This Row],[TP]]/(Tabell1[[#This Row],[TP]]+Tabell1[[#This Row],[FN]])</f>
        <v>0.92203082502266542</v>
      </c>
      <c r="Q6531">
        <f>2*(Tabell1[[#This Row],[Recall]] * Tabell1[[#This Row],[Precision]]) / (Tabell1[[#This Row],[Recall]] + Tabell1[[#This Row],[Precision]])</f>
        <v>0.70698644421272161</v>
      </c>
      <c r="R6531">
        <v>1017</v>
      </c>
      <c r="S6531">
        <v>244</v>
      </c>
      <c r="T6531">
        <v>757</v>
      </c>
      <c r="U6531">
        <v>86</v>
      </c>
    </row>
    <row r="6532" spans="1:21" x14ac:dyDescent="0.3">
      <c r="A6532" s="25" t="s">
        <v>20</v>
      </c>
      <c r="B6532" s="21" t="s">
        <v>32</v>
      </c>
      <c r="C6532" s="24" t="s">
        <v>38</v>
      </c>
      <c r="D6532" s="22" t="s">
        <v>27</v>
      </c>
      <c r="E6532" t="s">
        <v>28</v>
      </c>
      <c r="F6532" s="25" t="s">
        <v>30</v>
      </c>
      <c r="G6532" s="25" t="s">
        <v>26</v>
      </c>
      <c r="H6532" s="21" t="s">
        <v>29</v>
      </c>
      <c r="I6532" s="21"/>
      <c r="J6532" s="25" t="s">
        <v>26</v>
      </c>
      <c r="K6532" s="26">
        <v>3.60081934928894</v>
      </c>
      <c r="L6532" s="26">
        <v>0.53366947174072199</v>
      </c>
      <c r="N6532">
        <f>(Tabell1[[#This Row],[TP]]+Tabell1[[#This Row],[TN]])/(Tabell1[[#This Row],[TP]]+Tabell1[[#This Row],[TN]]+Tabell1[[#This Row],[FP]]+Tabell1[[#This Row],[FN]])</f>
        <v>0.5993346007604563</v>
      </c>
      <c r="O6532">
        <f>Tabell1[[#This Row],[TP]]/(Tabell1[[#This Row],[TP]]+Tabell1[[#This Row],[FP]])</f>
        <v>0.57328072153325815</v>
      </c>
      <c r="P6532">
        <f>Tabell1[[#This Row],[TP]]/(Tabell1[[#This Row],[TP]]+Tabell1[[#This Row],[FN]])</f>
        <v>0.92203082502266542</v>
      </c>
      <c r="Q6532">
        <f>2*(Tabell1[[#This Row],[Recall]] * Tabell1[[#This Row],[Precision]]) / (Tabell1[[#This Row],[Recall]] + Tabell1[[#This Row],[Precision]])</f>
        <v>0.70698644421272161</v>
      </c>
      <c r="R6532">
        <v>1017</v>
      </c>
      <c r="S6532">
        <v>244</v>
      </c>
      <c r="T6532">
        <v>757</v>
      </c>
      <c r="U6532">
        <v>86</v>
      </c>
    </row>
    <row r="6533" spans="1:21" x14ac:dyDescent="0.3">
      <c r="A6533" s="21" t="s">
        <v>31</v>
      </c>
      <c r="B6533" s="25" t="s">
        <v>22</v>
      </c>
      <c r="C6533" s="23" t="s">
        <v>40</v>
      </c>
      <c r="D6533" s="22" t="s">
        <v>27</v>
      </c>
      <c r="E6533" t="s">
        <v>28</v>
      </c>
      <c r="F6533" s="25" t="s">
        <v>30</v>
      </c>
      <c r="G6533" s="25" t="s">
        <v>26</v>
      </c>
      <c r="H6533" s="21" t="s">
        <v>29</v>
      </c>
      <c r="I6533" s="25" t="s">
        <v>25</v>
      </c>
      <c r="J6533" s="21" t="s">
        <v>29</v>
      </c>
      <c r="K6533" s="26">
        <v>2.6895949840545601</v>
      </c>
      <c r="L6533" s="26">
        <v>7.6794624328613198E-2</v>
      </c>
      <c r="N6533">
        <f>(Tabell1[[#This Row],[TP]]+Tabell1[[#This Row],[TN]])/(Tabell1[[#This Row],[TP]]+Tabell1[[#This Row],[TN]]+Tabell1[[#This Row],[FP]]+Tabell1[[#This Row],[FN]])</f>
        <v>0.5993346007604563</v>
      </c>
      <c r="O6533">
        <f>Tabell1[[#This Row],[TP]]/(Tabell1[[#This Row],[TP]]+Tabell1[[#This Row],[FP]])</f>
        <v>0.581453634085213</v>
      </c>
      <c r="P6533">
        <f>Tabell1[[#This Row],[TP]]/(Tabell1[[#This Row],[TP]]+Tabell1[[#This Row],[FN]])</f>
        <v>0.8413417951042611</v>
      </c>
      <c r="Q6533">
        <f>2*(Tabell1[[#This Row],[Recall]] * Tabell1[[#This Row],[Precision]]) / (Tabell1[[#This Row],[Recall]] + Tabell1[[#This Row],[Precision]])</f>
        <v>0.68766209707299009</v>
      </c>
      <c r="R6533">
        <v>928</v>
      </c>
      <c r="S6533">
        <v>333</v>
      </c>
      <c r="T6533">
        <v>668</v>
      </c>
      <c r="U6533">
        <v>175</v>
      </c>
    </row>
    <row r="6534" spans="1:21" x14ac:dyDescent="0.3">
      <c r="A6534" s="25" t="s">
        <v>20</v>
      </c>
      <c r="B6534" s="25" t="s">
        <v>22</v>
      </c>
      <c r="C6534" s="25" t="s">
        <v>36</v>
      </c>
      <c r="D6534" s="22" t="s">
        <v>27</v>
      </c>
      <c r="E6534" t="s">
        <v>28</v>
      </c>
      <c r="F6534" s="19" t="s">
        <v>21</v>
      </c>
      <c r="G6534" s="25" t="s">
        <v>26</v>
      </c>
      <c r="H6534" s="25" t="s">
        <v>26</v>
      </c>
      <c r="I6534" s="25" t="s">
        <v>25</v>
      </c>
      <c r="J6534" s="21" t="s">
        <v>29</v>
      </c>
      <c r="K6534" s="26">
        <v>2.5439357757568302</v>
      </c>
      <c r="L6534" s="26">
        <v>0.50439715385437001</v>
      </c>
      <c r="N6534">
        <f>(Tabell1[[#This Row],[TP]]+Tabell1[[#This Row],[TN]])/(Tabell1[[#This Row],[TP]]+Tabell1[[#This Row],[TN]]+Tabell1[[#This Row],[FP]]+Tabell1[[#This Row],[FN]])</f>
        <v>0.59885931558935357</v>
      </c>
      <c r="O6534">
        <f>Tabell1[[#This Row],[TP]]/(Tabell1[[#This Row],[TP]]+Tabell1[[#This Row],[FP]])</f>
        <v>0.57198443579766534</v>
      </c>
      <c r="P6534">
        <f>Tabell1[[#This Row],[TP]]/(Tabell1[[#This Row],[TP]]+Tabell1[[#This Row],[FN]])</f>
        <v>0.93291024478694473</v>
      </c>
      <c r="Q6534">
        <f>2*(Tabell1[[#This Row],[Recall]] * Tabell1[[#This Row],[Precision]]) / (Tabell1[[#This Row],[Recall]] + Tabell1[[#This Row],[Precision]])</f>
        <v>0.70916609235010319</v>
      </c>
      <c r="R6534">
        <v>1029</v>
      </c>
      <c r="S6534">
        <v>231</v>
      </c>
      <c r="T6534">
        <v>770</v>
      </c>
      <c r="U6534">
        <v>74</v>
      </c>
    </row>
    <row r="6535" spans="1:21" x14ac:dyDescent="0.3">
      <c r="A6535" s="21" t="s">
        <v>31</v>
      </c>
      <c r="B6535" s="21" t="s">
        <v>32</v>
      </c>
      <c r="C6535" s="25" t="s">
        <v>36</v>
      </c>
      <c r="D6535" s="22" t="s">
        <v>27</v>
      </c>
      <c r="E6535" t="s">
        <v>28</v>
      </c>
      <c r="F6535" s="19" t="s">
        <v>21</v>
      </c>
      <c r="G6535" s="25" t="s">
        <v>26</v>
      </c>
      <c r="H6535" s="25" t="s">
        <v>26</v>
      </c>
      <c r="I6535" s="25" t="s">
        <v>25</v>
      </c>
      <c r="J6535" s="25" t="s">
        <v>26</v>
      </c>
      <c r="K6535" s="26">
        <v>2.4133458137512198</v>
      </c>
      <c r="L6535" s="26">
        <v>0.20844793319702101</v>
      </c>
      <c r="N6535">
        <f>(Tabell1[[#This Row],[TP]]+Tabell1[[#This Row],[TN]])/(Tabell1[[#This Row],[TP]]+Tabell1[[#This Row],[TN]]+Tabell1[[#This Row],[FP]]+Tabell1[[#This Row],[FN]])</f>
        <v>0.59838403041825095</v>
      </c>
      <c r="O6535">
        <f>Tabell1[[#This Row],[TP]]/(Tabell1[[#This Row],[TP]]+Tabell1[[#This Row],[FP]])</f>
        <v>0.5705689277899344</v>
      </c>
      <c r="P6535">
        <f>Tabell1[[#This Row],[TP]]/(Tabell1[[#This Row],[TP]]+Tabell1[[#This Row],[FN]])</f>
        <v>0.94560290117860379</v>
      </c>
      <c r="Q6535">
        <f>2*(Tabell1[[#This Row],[Recall]] * Tabell1[[#This Row],[Precision]]) / (Tabell1[[#This Row],[Recall]] + Tabell1[[#This Row],[Precision]])</f>
        <v>0.71170249061753665</v>
      </c>
      <c r="R6535">
        <v>1043</v>
      </c>
      <c r="S6535">
        <v>216</v>
      </c>
      <c r="T6535">
        <v>785</v>
      </c>
      <c r="U6535">
        <v>60</v>
      </c>
    </row>
    <row r="6536" spans="1:21" x14ac:dyDescent="0.3">
      <c r="A6536" s="21" t="s">
        <v>31</v>
      </c>
      <c r="B6536" s="25" t="s">
        <v>22</v>
      </c>
      <c r="C6536" s="23" t="s">
        <v>40</v>
      </c>
      <c r="D6536" s="22" t="s">
        <v>27</v>
      </c>
      <c r="E6536" t="s">
        <v>28</v>
      </c>
      <c r="F6536" s="19" t="s">
        <v>21</v>
      </c>
      <c r="G6536" s="25" t="s">
        <v>26</v>
      </c>
      <c r="H6536" s="25" t="s">
        <v>26</v>
      </c>
      <c r="I6536" s="21"/>
      <c r="J6536" s="21" t="s">
        <v>29</v>
      </c>
      <c r="K6536" s="26">
        <v>1.0656325817108101</v>
      </c>
      <c r="L6536" s="26">
        <v>4.4776439666747998E-2</v>
      </c>
      <c r="N6536">
        <f>(Tabell1[[#This Row],[TP]]+Tabell1[[#This Row],[TN]])/(Tabell1[[#This Row],[TP]]+Tabell1[[#This Row],[TN]]+Tabell1[[#This Row],[FP]]+Tabell1[[#This Row],[FN]])</f>
        <v>0.59838403041825095</v>
      </c>
      <c r="O6536">
        <f>Tabell1[[#This Row],[TP]]/(Tabell1[[#This Row],[TP]]+Tabell1[[#This Row],[FP]])</f>
        <v>0.57379862700228834</v>
      </c>
      <c r="P6536">
        <f>Tabell1[[#This Row],[TP]]/(Tabell1[[#This Row],[TP]]+Tabell1[[#This Row],[FN]])</f>
        <v>0.90933816863100636</v>
      </c>
      <c r="Q6536">
        <f>2*(Tabell1[[#This Row],[Recall]] * Tabell1[[#This Row],[Precision]]) / (Tabell1[[#This Row],[Recall]] + Tabell1[[#This Row],[Precision]])</f>
        <v>0.70361276745001744</v>
      </c>
      <c r="R6536">
        <v>1003</v>
      </c>
      <c r="S6536">
        <v>256</v>
      </c>
      <c r="T6536">
        <v>745</v>
      </c>
      <c r="U6536">
        <v>100</v>
      </c>
    </row>
    <row r="6537" spans="1:21" x14ac:dyDescent="0.3">
      <c r="A6537" s="21" t="s">
        <v>31</v>
      </c>
      <c r="B6537" s="21" t="s">
        <v>32</v>
      </c>
      <c r="C6537" s="24" t="s">
        <v>38</v>
      </c>
      <c r="D6537" s="22" t="s">
        <v>27</v>
      </c>
      <c r="E6537" t="s">
        <v>28</v>
      </c>
      <c r="F6537" s="25" t="s">
        <v>30</v>
      </c>
      <c r="G6537" s="25" t="s">
        <v>26</v>
      </c>
      <c r="H6537" s="21" t="s">
        <v>29</v>
      </c>
      <c r="I6537" s="21"/>
      <c r="J6537" s="21" t="s">
        <v>29</v>
      </c>
      <c r="K6537" s="26">
        <v>1.58770132064819</v>
      </c>
      <c r="L6537" s="26">
        <v>9.4127178192138602E-2</v>
      </c>
      <c r="N6537">
        <f>(Tabell1[[#This Row],[TP]]+Tabell1[[#This Row],[TN]])/(Tabell1[[#This Row],[TP]]+Tabell1[[#This Row],[TN]]+Tabell1[[#This Row],[FP]]+Tabell1[[#This Row],[FN]])</f>
        <v>0.59790874524714832</v>
      </c>
      <c r="O6537">
        <f>Tabell1[[#This Row],[TP]]/(Tabell1[[#This Row],[TP]]+Tabell1[[#This Row],[FP]])</f>
        <v>0.56710182767624018</v>
      </c>
      <c r="P6537">
        <f>Tabell1[[#This Row],[TP]]/(Tabell1[[#This Row],[TP]]+Tabell1[[#This Row],[FN]])</f>
        <v>0.98458748866727108</v>
      </c>
      <c r="Q6537">
        <f>2*(Tabell1[[#This Row],[Recall]] * Tabell1[[#This Row],[Precision]]) / (Tabell1[[#This Row],[Recall]] + Tabell1[[#This Row],[Precision]])</f>
        <v>0.71968190854870773</v>
      </c>
      <c r="R6537">
        <v>1086</v>
      </c>
      <c r="S6537">
        <v>172</v>
      </c>
      <c r="T6537">
        <v>829</v>
      </c>
      <c r="U6537">
        <v>17</v>
      </c>
    </row>
    <row r="6538" spans="1:21" x14ac:dyDescent="0.3">
      <c r="A6538" s="25" t="s">
        <v>20</v>
      </c>
      <c r="B6538" s="25" t="s">
        <v>22</v>
      </c>
      <c r="C6538" s="25" t="s">
        <v>36</v>
      </c>
      <c r="D6538" s="22" t="s">
        <v>27</v>
      </c>
      <c r="E6538" t="s">
        <v>28</v>
      </c>
      <c r="F6538" s="19" t="s">
        <v>21</v>
      </c>
      <c r="G6538" s="25" t="s">
        <v>26</v>
      </c>
      <c r="H6538" s="21" t="s">
        <v>29</v>
      </c>
      <c r="I6538" s="25" t="s">
        <v>25</v>
      </c>
      <c r="J6538" s="21" t="s">
        <v>29</v>
      </c>
      <c r="K6538" s="26">
        <v>2.5284299850463801</v>
      </c>
      <c r="L6538" s="26">
        <v>0.50366330146789495</v>
      </c>
      <c r="N6538">
        <f>(Tabell1[[#This Row],[TP]]+Tabell1[[#This Row],[TN]])/(Tabell1[[#This Row],[TP]]+Tabell1[[#This Row],[TN]]+Tabell1[[#This Row],[FP]]+Tabell1[[#This Row],[FN]])</f>
        <v>0.59790874524714832</v>
      </c>
      <c r="O6538">
        <f>Tabell1[[#This Row],[TP]]/(Tabell1[[#This Row],[TP]]+Tabell1[[#This Row],[FP]])</f>
        <v>0.57166759620747354</v>
      </c>
      <c r="P6538">
        <f>Tabell1[[#This Row],[TP]]/(Tabell1[[#This Row],[TP]]+Tabell1[[#This Row],[FN]])</f>
        <v>0.929283771532185</v>
      </c>
      <c r="Q6538">
        <f>2*(Tabell1[[#This Row],[Recall]] * Tabell1[[#This Row],[Precision]]) / (Tabell1[[#This Row],[Recall]] + Tabell1[[#This Row],[Precision]])</f>
        <v>0.7078729281767957</v>
      </c>
      <c r="R6538">
        <v>1025</v>
      </c>
      <c r="S6538">
        <v>233</v>
      </c>
      <c r="T6538">
        <v>768</v>
      </c>
      <c r="U6538">
        <v>78</v>
      </c>
    </row>
    <row r="6539" spans="1:21" x14ac:dyDescent="0.3">
      <c r="A6539" s="23" t="s">
        <v>48</v>
      </c>
      <c r="B6539" s="21" t="s">
        <v>32</v>
      </c>
      <c r="C6539" s="25" t="s">
        <v>36</v>
      </c>
      <c r="D6539" s="22" t="s">
        <v>27</v>
      </c>
      <c r="E6539" t="s">
        <v>28</v>
      </c>
      <c r="F6539" s="25" t="s">
        <v>30</v>
      </c>
      <c r="G6539" s="21" t="s">
        <v>29</v>
      </c>
      <c r="H6539" s="25" t="s">
        <v>26</v>
      </c>
      <c r="I6539" s="25" t="s">
        <v>25</v>
      </c>
      <c r="J6539" s="21" t="s">
        <v>29</v>
      </c>
      <c r="K6539" s="26">
        <v>0.32612538337707497</v>
      </c>
      <c r="L6539" s="26">
        <v>2.09424495697021E-2</v>
      </c>
      <c r="N6539">
        <f>(Tabell1[[#This Row],[TP]]+Tabell1[[#This Row],[TN]])/(Tabell1[[#This Row],[TP]]+Tabell1[[#This Row],[TN]]+Tabell1[[#This Row],[FP]]+Tabell1[[#This Row],[FN]])</f>
        <v>0.59790874524714832</v>
      </c>
      <c r="O6539">
        <f>Tabell1[[#This Row],[TP]]/(Tabell1[[#This Row],[TP]]+Tabell1[[#This Row],[FP]])</f>
        <v>0.57406340057636884</v>
      </c>
      <c r="P6539">
        <f>Tabell1[[#This Row],[TP]]/(Tabell1[[#This Row],[TP]]+Tabell1[[#This Row],[FN]])</f>
        <v>0.90299184043517677</v>
      </c>
      <c r="Q6539">
        <f>2*(Tabell1[[#This Row],[Recall]] * Tabell1[[#This Row],[Precision]]) / (Tabell1[[#This Row],[Recall]] + Tabell1[[#This Row],[Precision]])</f>
        <v>0.70190274841437639</v>
      </c>
      <c r="R6539">
        <v>996</v>
      </c>
      <c r="S6539">
        <v>262</v>
      </c>
      <c r="T6539">
        <v>739</v>
      </c>
      <c r="U6539">
        <v>107</v>
      </c>
    </row>
    <row r="6540" spans="1:21" x14ac:dyDescent="0.3">
      <c r="A6540" s="23" t="s">
        <v>48</v>
      </c>
      <c r="B6540" s="21" t="s">
        <v>32</v>
      </c>
      <c r="C6540" s="25" t="s">
        <v>36</v>
      </c>
      <c r="D6540" s="22" t="s">
        <v>27</v>
      </c>
      <c r="E6540" t="s">
        <v>28</v>
      </c>
      <c r="F6540" s="25" t="s">
        <v>30</v>
      </c>
      <c r="G6540" s="21" t="s">
        <v>29</v>
      </c>
      <c r="H6540" s="25" t="s">
        <v>26</v>
      </c>
      <c r="I6540" s="25" t="s">
        <v>25</v>
      </c>
      <c r="J6540" s="25" t="s">
        <v>26</v>
      </c>
      <c r="K6540" s="26">
        <v>0.31461572647094699</v>
      </c>
      <c r="L6540" s="26">
        <v>2.1940946578979399E-2</v>
      </c>
      <c r="N6540">
        <f>(Tabell1[[#This Row],[TP]]+Tabell1[[#This Row],[TN]])/(Tabell1[[#This Row],[TP]]+Tabell1[[#This Row],[TN]]+Tabell1[[#This Row],[FP]]+Tabell1[[#This Row],[FN]])</f>
        <v>0.59790874524714832</v>
      </c>
      <c r="O6540">
        <f>Tabell1[[#This Row],[TP]]/(Tabell1[[#This Row],[TP]]+Tabell1[[#This Row],[FP]])</f>
        <v>0.57406340057636884</v>
      </c>
      <c r="P6540">
        <f>Tabell1[[#This Row],[TP]]/(Tabell1[[#This Row],[TP]]+Tabell1[[#This Row],[FN]])</f>
        <v>0.90299184043517677</v>
      </c>
      <c r="Q6540">
        <f>2*(Tabell1[[#This Row],[Recall]] * Tabell1[[#This Row],[Precision]]) / (Tabell1[[#This Row],[Recall]] + Tabell1[[#This Row],[Precision]])</f>
        <v>0.70190274841437639</v>
      </c>
      <c r="R6540">
        <v>996</v>
      </c>
      <c r="S6540">
        <v>262</v>
      </c>
      <c r="T6540">
        <v>739</v>
      </c>
      <c r="U6540">
        <v>107</v>
      </c>
    </row>
    <row r="6541" spans="1:21" x14ac:dyDescent="0.3">
      <c r="A6541" s="21" t="s">
        <v>31</v>
      </c>
      <c r="B6541" s="25" t="s">
        <v>22</v>
      </c>
      <c r="C6541" s="23" t="s">
        <v>40</v>
      </c>
      <c r="D6541" s="22" t="s">
        <v>27</v>
      </c>
      <c r="E6541" t="s">
        <v>28</v>
      </c>
      <c r="F6541" s="19" t="s">
        <v>21</v>
      </c>
      <c r="G6541" s="25" t="s">
        <v>26</v>
      </c>
      <c r="H6541" s="21" t="s">
        <v>29</v>
      </c>
      <c r="I6541" s="21"/>
      <c r="J6541" s="21" t="s">
        <v>29</v>
      </c>
      <c r="K6541" s="26">
        <v>0.78130125999450595</v>
      </c>
      <c r="L6541" s="26">
        <v>5.7841300964355399E-2</v>
      </c>
      <c r="N6541">
        <f>(Tabell1[[#This Row],[TP]]+Tabell1[[#This Row],[TN]])/(Tabell1[[#This Row],[TP]]+Tabell1[[#This Row],[TN]]+Tabell1[[#This Row],[FP]]+Tabell1[[#This Row],[FN]])</f>
        <v>0.59743346007604559</v>
      </c>
      <c r="O6541">
        <f>Tabell1[[#This Row],[TP]]/(Tabell1[[#This Row],[TP]]+Tabell1[[#This Row],[FP]])</f>
        <v>0.56941431670281994</v>
      </c>
      <c r="P6541">
        <f>Tabell1[[#This Row],[TP]]/(Tabell1[[#This Row],[TP]]+Tabell1[[#This Row],[FN]])</f>
        <v>0.95194922937443338</v>
      </c>
      <c r="Q6541">
        <f>2*(Tabell1[[#This Row],[Recall]] * Tabell1[[#This Row],[Precision]]) / (Tabell1[[#This Row],[Recall]] + Tabell1[[#This Row],[Precision]])</f>
        <v>0.71258907363420443</v>
      </c>
      <c r="R6541">
        <v>1050</v>
      </c>
      <c r="S6541">
        <v>207</v>
      </c>
      <c r="T6541">
        <v>794</v>
      </c>
      <c r="U6541">
        <v>53</v>
      </c>
    </row>
    <row r="6542" spans="1:21" x14ac:dyDescent="0.3">
      <c r="A6542" s="21" t="s">
        <v>31</v>
      </c>
      <c r="B6542" s="25" t="s">
        <v>22</v>
      </c>
      <c r="C6542" s="23" t="s">
        <v>40</v>
      </c>
      <c r="D6542" s="22" t="s">
        <v>27</v>
      </c>
      <c r="E6542" t="s">
        <v>28</v>
      </c>
      <c r="F6542" s="19" t="s">
        <v>21</v>
      </c>
      <c r="G6542" s="21" t="s">
        <v>29</v>
      </c>
      <c r="H6542" s="21" t="s">
        <v>29</v>
      </c>
      <c r="I6542" s="21"/>
      <c r="J6542" s="21" t="s">
        <v>29</v>
      </c>
      <c r="K6542" s="26">
        <v>0.71019053459167403</v>
      </c>
      <c r="L6542" s="26">
        <v>7.4801921844482394E-2</v>
      </c>
      <c r="N6542">
        <f>(Tabell1[[#This Row],[TP]]+Tabell1[[#This Row],[TN]])/(Tabell1[[#This Row],[TP]]+Tabell1[[#This Row],[TN]]+Tabell1[[#This Row],[FP]]+Tabell1[[#This Row],[FN]])</f>
        <v>0.59743346007604559</v>
      </c>
      <c r="O6542">
        <f>Tabell1[[#This Row],[TP]]/(Tabell1[[#This Row],[TP]]+Tabell1[[#This Row],[FP]])</f>
        <v>0.56979280261723009</v>
      </c>
      <c r="P6542">
        <f>Tabell1[[#This Row],[TP]]/(Tabell1[[#This Row],[TP]]+Tabell1[[#This Row],[FN]])</f>
        <v>0.94741613780598366</v>
      </c>
      <c r="Q6542">
        <f>2*(Tabell1[[#This Row],[Recall]] * Tabell1[[#This Row],[Precision]]) / (Tabell1[[#This Row],[Recall]] + Tabell1[[#This Row],[Precision]])</f>
        <v>0.71161048689138573</v>
      </c>
      <c r="R6542">
        <v>1045</v>
      </c>
      <c r="S6542">
        <v>212</v>
      </c>
      <c r="T6542">
        <v>789</v>
      </c>
      <c r="U6542">
        <v>58</v>
      </c>
    </row>
    <row r="6543" spans="1:21" x14ac:dyDescent="0.3">
      <c r="A6543" s="25" t="s">
        <v>20</v>
      </c>
      <c r="B6543" s="21" t="s">
        <v>32</v>
      </c>
      <c r="C6543" s="21" t="s">
        <v>34</v>
      </c>
      <c r="D6543" s="22" t="s">
        <v>27</v>
      </c>
      <c r="E6543" t="s">
        <v>28</v>
      </c>
      <c r="F6543" s="19" t="s">
        <v>21</v>
      </c>
      <c r="G6543" s="25" t="s">
        <v>26</v>
      </c>
      <c r="H6543" s="21" t="s">
        <v>29</v>
      </c>
      <c r="I6543" s="21"/>
      <c r="J6543" s="25" t="s">
        <v>26</v>
      </c>
      <c r="K6543" s="26">
        <v>0.89726495742797796</v>
      </c>
      <c r="L6543" s="26">
        <v>0.201495170593261</v>
      </c>
      <c r="N6543">
        <f>(Tabell1[[#This Row],[TP]]+Tabell1[[#This Row],[TN]])/(Tabell1[[#This Row],[TP]]+Tabell1[[#This Row],[TN]]+Tabell1[[#This Row],[FP]]+Tabell1[[#This Row],[FN]])</f>
        <v>0.59743346007604559</v>
      </c>
      <c r="O6543">
        <f>Tabell1[[#This Row],[TP]]/(Tabell1[[#This Row],[TP]]+Tabell1[[#This Row],[FP]])</f>
        <v>0.5703296703296703</v>
      </c>
      <c r="P6543">
        <f>Tabell1[[#This Row],[TP]]/(Tabell1[[#This Row],[TP]]+Tabell1[[#This Row],[FN]])</f>
        <v>0.94106980961015407</v>
      </c>
      <c r="Q6543">
        <f>2*(Tabell1[[#This Row],[Recall]] * Tabell1[[#This Row],[Precision]]) / (Tabell1[[#This Row],[Recall]] + Tabell1[[#This Row],[Precision]])</f>
        <v>0.71022921655833049</v>
      </c>
      <c r="R6543">
        <v>1038</v>
      </c>
      <c r="S6543">
        <v>219</v>
      </c>
      <c r="T6543">
        <v>782</v>
      </c>
      <c r="U6543">
        <v>65</v>
      </c>
    </row>
    <row r="6544" spans="1:21" x14ac:dyDescent="0.3">
      <c r="A6544" s="25" t="s">
        <v>20</v>
      </c>
      <c r="B6544" s="21" t="s">
        <v>32</v>
      </c>
      <c r="C6544" s="21" t="s">
        <v>34</v>
      </c>
      <c r="D6544" s="22" t="s">
        <v>27</v>
      </c>
      <c r="E6544" t="s">
        <v>28</v>
      </c>
      <c r="F6544" s="19" t="s">
        <v>21</v>
      </c>
      <c r="G6544" s="21" t="s">
        <v>29</v>
      </c>
      <c r="H6544" s="21" t="s">
        <v>29</v>
      </c>
      <c r="I6544" s="21"/>
      <c r="J6544" s="25" t="s">
        <v>26</v>
      </c>
      <c r="K6544" s="26">
        <v>0.885631322860717</v>
      </c>
      <c r="L6544" s="26">
        <v>0.19946599006652799</v>
      </c>
      <c r="N6544">
        <f>(Tabell1[[#This Row],[TP]]+Tabell1[[#This Row],[TN]])/(Tabell1[[#This Row],[TP]]+Tabell1[[#This Row],[TN]]+Tabell1[[#This Row],[FP]]+Tabell1[[#This Row],[FN]])</f>
        <v>0.59743346007604559</v>
      </c>
      <c r="O6544">
        <f>Tabell1[[#This Row],[TP]]/(Tabell1[[#This Row],[TP]]+Tabell1[[#This Row],[FP]])</f>
        <v>0.5703296703296703</v>
      </c>
      <c r="P6544">
        <f>Tabell1[[#This Row],[TP]]/(Tabell1[[#This Row],[TP]]+Tabell1[[#This Row],[FN]])</f>
        <v>0.94106980961015407</v>
      </c>
      <c r="Q6544">
        <f>2*(Tabell1[[#This Row],[Recall]] * Tabell1[[#This Row],[Precision]]) / (Tabell1[[#This Row],[Recall]] + Tabell1[[#This Row],[Precision]])</f>
        <v>0.71022921655833049</v>
      </c>
      <c r="R6544">
        <v>1038</v>
      </c>
      <c r="S6544">
        <v>219</v>
      </c>
      <c r="T6544">
        <v>782</v>
      </c>
      <c r="U6544">
        <v>65</v>
      </c>
    </row>
    <row r="6545" spans="1:21" x14ac:dyDescent="0.3">
      <c r="A6545" s="21" t="s">
        <v>31</v>
      </c>
      <c r="B6545" s="21" t="s">
        <v>32</v>
      </c>
      <c r="C6545" s="23" t="s">
        <v>40</v>
      </c>
      <c r="D6545" s="22" t="s">
        <v>27</v>
      </c>
      <c r="E6545" t="s">
        <v>28</v>
      </c>
      <c r="F6545" s="25" t="s">
        <v>30</v>
      </c>
      <c r="G6545" s="25" t="s">
        <v>26</v>
      </c>
      <c r="H6545" s="21" t="s">
        <v>29</v>
      </c>
      <c r="I6545" s="25" t="s">
        <v>25</v>
      </c>
      <c r="J6545" s="21" t="s">
        <v>29</v>
      </c>
      <c r="K6545" s="26">
        <v>2.4822621345520002</v>
      </c>
      <c r="L6545" s="26">
        <v>7.6908826828002902E-2</v>
      </c>
      <c r="N6545">
        <f>(Tabell1[[#This Row],[TP]]+Tabell1[[#This Row],[TN]])/(Tabell1[[#This Row],[TP]]+Tabell1[[#This Row],[TN]]+Tabell1[[#This Row],[FP]]+Tabell1[[#This Row],[FN]])</f>
        <v>0.59743346007604559</v>
      </c>
      <c r="O6545">
        <f>Tabell1[[#This Row],[TP]]/(Tabell1[[#This Row],[TP]]+Tabell1[[#This Row],[FP]])</f>
        <v>0.57264472190692395</v>
      </c>
      <c r="P6545">
        <f>Tabell1[[#This Row],[TP]]/(Tabell1[[#This Row],[TP]]+Tabell1[[#This Row],[FN]])</f>
        <v>0.91477787851314596</v>
      </c>
      <c r="Q6545">
        <f>2*(Tabell1[[#This Row],[Recall]] * Tabell1[[#This Row],[Precision]]) / (Tabell1[[#This Row],[Recall]] + Tabell1[[#This Row],[Precision]])</f>
        <v>0.70436300174520072</v>
      </c>
      <c r="R6545">
        <v>1009</v>
      </c>
      <c r="S6545">
        <v>248</v>
      </c>
      <c r="T6545">
        <v>753</v>
      </c>
      <c r="U6545">
        <v>94</v>
      </c>
    </row>
    <row r="6546" spans="1:21" x14ac:dyDescent="0.3">
      <c r="A6546" s="23" t="s">
        <v>48</v>
      </c>
      <c r="B6546" s="21" t="s">
        <v>32</v>
      </c>
      <c r="C6546" s="25" t="s">
        <v>36</v>
      </c>
      <c r="D6546" s="22" t="s">
        <v>27</v>
      </c>
      <c r="E6546" t="s">
        <v>28</v>
      </c>
      <c r="F6546" s="25" t="s">
        <v>30</v>
      </c>
      <c r="G6546" s="25" t="s">
        <v>26</v>
      </c>
      <c r="H6546" s="25" t="s">
        <v>26</v>
      </c>
      <c r="I6546" s="25" t="s">
        <v>25</v>
      </c>
      <c r="J6546" s="21" t="s">
        <v>29</v>
      </c>
      <c r="K6546" s="26">
        <v>0.33049130439758301</v>
      </c>
      <c r="L6546" s="26">
        <v>2.3936510086059501E-2</v>
      </c>
      <c r="N6546">
        <f>(Tabell1[[#This Row],[TP]]+Tabell1[[#This Row],[TN]])/(Tabell1[[#This Row],[TP]]+Tabell1[[#This Row],[TN]]+Tabell1[[#This Row],[FP]]+Tabell1[[#This Row],[FN]])</f>
        <v>0.59743346007604559</v>
      </c>
      <c r="O6546">
        <f>Tabell1[[#This Row],[TP]]/(Tabell1[[#This Row],[TP]]+Tabell1[[#This Row],[FP]])</f>
        <v>0.57373271889400923</v>
      </c>
      <c r="P6546">
        <f>Tabell1[[#This Row],[TP]]/(Tabell1[[#This Row],[TP]]+Tabell1[[#This Row],[FN]])</f>
        <v>0.90299184043517677</v>
      </c>
      <c r="Q6546">
        <f>2*(Tabell1[[#This Row],[Recall]] * Tabell1[[#This Row],[Precision]]) / (Tabell1[[#This Row],[Recall]] + Tabell1[[#This Row],[Precision]])</f>
        <v>0.70165551250440295</v>
      </c>
      <c r="R6546">
        <v>996</v>
      </c>
      <c r="S6546">
        <v>261</v>
      </c>
      <c r="T6546">
        <v>740</v>
      </c>
      <c r="U6546">
        <v>107</v>
      </c>
    </row>
    <row r="6547" spans="1:21" x14ac:dyDescent="0.3">
      <c r="A6547" s="23" t="s">
        <v>48</v>
      </c>
      <c r="B6547" s="21" t="s">
        <v>32</v>
      </c>
      <c r="C6547" s="25" t="s">
        <v>36</v>
      </c>
      <c r="D6547" s="22" t="s">
        <v>27</v>
      </c>
      <c r="E6547" t="s">
        <v>28</v>
      </c>
      <c r="F6547" s="25" t="s">
        <v>30</v>
      </c>
      <c r="G6547" s="25" t="s">
        <v>26</v>
      </c>
      <c r="H6547" s="25" t="s">
        <v>26</v>
      </c>
      <c r="I6547" s="25" t="s">
        <v>25</v>
      </c>
      <c r="J6547" s="25" t="s">
        <v>26</v>
      </c>
      <c r="K6547" s="26">
        <v>0.32417416572570801</v>
      </c>
      <c r="L6547" s="26">
        <v>2.3935317993164E-2</v>
      </c>
      <c r="N6547">
        <f>(Tabell1[[#This Row],[TP]]+Tabell1[[#This Row],[TN]])/(Tabell1[[#This Row],[TP]]+Tabell1[[#This Row],[TN]]+Tabell1[[#This Row],[FP]]+Tabell1[[#This Row],[FN]])</f>
        <v>0.59743346007604559</v>
      </c>
      <c r="O6547">
        <f>Tabell1[[#This Row],[TP]]/(Tabell1[[#This Row],[TP]]+Tabell1[[#This Row],[FP]])</f>
        <v>0.57373271889400923</v>
      </c>
      <c r="P6547">
        <f>Tabell1[[#This Row],[TP]]/(Tabell1[[#This Row],[TP]]+Tabell1[[#This Row],[FN]])</f>
        <v>0.90299184043517677</v>
      </c>
      <c r="Q6547">
        <f>2*(Tabell1[[#This Row],[Recall]] * Tabell1[[#This Row],[Precision]]) / (Tabell1[[#This Row],[Recall]] + Tabell1[[#This Row],[Precision]])</f>
        <v>0.70165551250440295</v>
      </c>
      <c r="R6547">
        <v>996</v>
      </c>
      <c r="S6547">
        <v>261</v>
      </c>
      <c r="T6547">
        <v>740</v>
      </c>
      <c r="U6547">
        <v>107</v>
      </c>
    </row>
    <row r="6548" spans="1:21" x14ac:dyDescent="0.3">
      <c r="A6548" s="21" t="s">
        <v>31</v>
      </c>
      <c r="B6548" s="23" t="s">
        <v>33</v>
      </c>
      <c r="C6548" s="24" t="s">
        <v>38</v>
      </c>
      <c r="D6548" s="22" t="s">
        <v>27</v>
      </c>
      <c r="E6548" t="s">
        <v>28</v>
      </c>
      <c r="F6548" s="25" t="s">
        <v>30</v>
      </c>
      <c r="G6548" s="21" t="s">
        <v>29</v>
      </c>
      <c r="H6548" s="25" t="s">
        <v>26</v>
      </c>
      <c r="I6548" s="25" t="s">
        <v>25</v>
      </c>
      <c r="J6548" s="21" t="s">
        <v>29</v>
      </c>
      <c r="K6548" s="26">
        <v>48.077825546264599</v>
      </c>
      <c r="L6548" s="26">
        <v>0.28251051902770902</v>
      </c>
      <c r="N6548">
        <f>(Tabell1[[#This Row],[TP]]+Tabell1[[#This Row],[TN]])/(Tabell1[[#This Row],[TP]]+Tabell1[[#This Row],[TN]]+Tabell1[[#This Row],[FP]]+Tabell1[[#This Row],[FN]])</f>
        <v>0.59695817490494296</v>
      </c>
      <c r="O6548">
        <f>Tabell1[[#This Row],[TP]]/(Tabell1[[#This Row],[TP]]+Tabell1[[#This Row],[FP]])</f>
        <v>0.56651017214397492</v>
      </c>
      <c r="P6548">
        <f>Tabell1[[#This Row],[TP]]/(Tabell1[[#This Row],[TP]]+Tabell1[[#This Row],[FN]])</f>
        <v>0.98458748866727108</v>
      </c>
      <c r="Q6548">
        <f>2*(Tabell1[[#This Row],[Recall]] * Tabell1[[#This Row],[Precision]]) / (Tabell1[[#This Row],[Recall]] + Tabell1[[#This Row],[Precision]])</f>
        <v>0.71920529801324506</v>
      </c>
      <c r="R6548">
        <v>1086</v>
      </c>
      <c r="S6548">
        <v>170</v>
      </c>
      <c r="T6548">
        <v>831</v>
      </c>
      <c r="U6548">
        <v>17</v>
      </c>
    </row>
    <row r="6549" spans="1:21" x14ac:dyDescent="0.3">
      <c r="A6549" s="21" t="s">
        <v>31</v>
      </c>
      <c r="B6549" s="25" t="s">
        <v>22</v>
      </c>
      <c r="C6549" s="23" t="s">
        <v>40</v>
      </c>
      <c r="D6549" s="22" t="s">
        <v>27</v>
      </c>
      <c r="E6549" t="s">
        <v>28</v>
      </c>
      <c r="F6549" s="19" t="s">
        <v>21</v>
      </c>
      <c r="G6549" s="25" t="s">
        <v>26</v>
      </c>
      <c r="H6549" s="21" t="s">
        <v>29</v>
      </c>
      <c r="I6549" s="21"/>
      <c r="J6549" s="25" t="s">
        <v>26</v>
      </c>
      <c r="K6549" s="26">
        <v>2.8528037071228001</v>
      </c>
      <c r="L6549" s="26">
        <v>0.18450689315795801</v>
      </c>
      <c r="N6549">
        <f>(Tabell1[[#This Row],[TP]]+Tabell1[[#This Row],[TN]])/(Tabell1[[#This Row],[TP]]+Tabell1[[#This Row],[TN]]+Tabell1[[#This Row],[FP]]+Tabell1[[#This Row],[FN]])</f>
        <v>0.59695817490494296</v>
      </c>
      <c r="O6549">
        <f>Tabell1[[#This Row],[TP]]/(Tabell1[[#This Row],[TP]]+Tabell1[[#This Row],[FP]])</f>
        <v>0.56865912762520199</v>
      </c>
      <c r="P6549">
        <f>Tabell1[[#This Row],[TP]]/(Tabell1[[#This Row],[TP]]+Tabell1[[#This Row],[FN]])</f>
        <v>0.95738893925657298</v>
      </c>
      <c r="Q6549">
        <f>2*(Tabell1[[#This Row],[Recall]] * Tabell1[[#This Row],[Precision]]) / (Tabell1[[#This Row],[Recall]] + Tabell1[[#This Row],[Precision]])</f>
        <v>0.71351351351351355</v>
      </c>
      <c r="R6549">
        <v>1056</v>
      </c>
      <c r="S6549">
        <v>200</v>
      </c>
      <c r="T6549">
        <v>801</v>
      </c>
      <c r="U6549">
        <v>47</v>
      </c>
    </row>
    <row r="6550" spans="1:21" x14ac:dyDescent="0.3">
      <c r="A6550" s="21" t="s">
        <v>31</v>
      </c>
      <c r="B6550" s="25" t="s">
        <v>22</v>
      </c>
      <c r="C6550" s="23" t="s">
        <v>40</v>
      </c>
      <c r="D6550" s="22" t="s">
        <v>27</v>
      </c>
      <c r="E6550" t="s">
        <v>28</v>
      </c>
      <c r="F6550" s="19" t="s">
        <v>21</v>
      </c>
      <c r="G6550" s="21" t="s">
        <v>29</v>
      </c>
      <c r="H6550" s="21" t="s">
        <v>29</v>
      </c>
      <c r="I6550" s="21"/>
      <c r="J6550" s="25" t="s">
        <v>26</v>
      </c>
      <c r="K6550" s="26">
        <v>3.0891985893249498</v>
      </c>
      <c r="L6550" s="26">
        <v>0.182515859603881</v>
      </c>
      <c r="N6550">
        <f>(Tabell1[[#This Row],[TP]]+Tabell1[[#This Row],[TN]])/(Tabell1[[#This Row],[TP]]+Tabell1[[#This Row],[TN]]+Tabell1[[#This Row],[FP]]+Tabell1[[#This Row],[FN]])</f>
        <v>0.5960076045627376</v>
      </c>
      <c r="O6550">
        <f>Tabell1[[#This Row],[TP]]/(Tabell1[[#This Row],[TP]]+Tabell1[[#This Row],[FP]])</f>
        <v>0.56856368563685633</v>
      </c>
      <c r="P6550">
        <f>Tabell1[[#This Row],[TP]]/(Tabell1[[#This Row],[TP]]+Tabell1[[#This Row],[FN]])</f>
        <v>0.95104261106074339</v>
      </c>
      <c r="Q6550">
        <f>2*(Tabell1[[#This Row],[Recall]] * Tabell1[[#This Row],[Precision]]) / (Tabell1[[#This Row],[Recall]] + Tabell1[[#This Row],[Precision]])</f>
        <v>0.71166892808683835</v>
      </c>
      <c r="R6550">
        <v>1049</v>
      </c>
      <c r="S6550">
        <v>205</v>
      </c>
      <c r="T6550">
        <v>796</v>
      </c>
      <c r="U6550">
        <v>54</v>
      </c>
    </row>
    <row r="6551" spans="1:21" x14ac:dyDescent="0.3">
      <c r="A6551" s="25" t="s">
        <v>20</v>
      </c>
      <c r="B6551" s="25" t="s">
        <v>22</v>
      </c>
      <c r="C6551" s="25" t="s">
        <v>36</v>
      </c>
      <c r="D6551" s="22" t="s">
        <v>27</v>
      </c>
      <c r="E6551" t="s">
        <v>28</v>
      </c>
      <c r="F6551" s="19" t="s">
        <v>21</v>
      </c>
      <c r="G6551" s="25" t="s">
        <v>26</v>
      </c>
      <c r="H6551" s="25" t="s">
        <v>26</v>
      </c>
      <c r="I6551" s="21"/>
      <c r="J6551" s="25" t="s">
        <v>26</v>
      </c>
      <c r="K6551" s="26">
        <v>3.0202755928039502</v>
      </c>
      <c r="L6551" s="26">
        <v>0.48671555519103998</v>
      </c>
      <c r="N6551">
        <f>(Tabell1[[#This Row],[TP]]+Tabell1[[#This Row],[TN]])/(Tabell1[[#This Row],[TP]]+Tabell1[[#This Row],[TN]]+Tabell1[[#This Row],[FP]]+Tabell1[[#This Row],[FN]])</f>
        <v>0.5960076045627376</v>
      </c>
      <c r="O6551">
        <f>Tabell1[[#This Row],[TP]]/(Tabell1[[#This Row],[TP]]+Tabell1[[#This Row],[FP]])</f>
        <v>0.57008310249307481</v>
      </c>
      <c r="P6551">
        <f>Tabell1[[#This Row],[TP]]/(Tabell1[[#This Row],[TP]]+Tabell1[[#This Row],[FN]])</f>
        <v>0.93291024478694473</v>
      </c>
      <c r="Q6551">
        <f>2*(Tabell1[[#This Row],[Recall]] * Tabell1[[#This Row],[Precision]]) / (Tabell1[[#This Row],[Recall]] + Tabell1[[#This Row],[Precision]])</f>
        <v>0.70770288858321884</v>
      </c>
      <c r="R6551">
        <v>1029</v>
      </c>
      <c r="S6551">
        <v>225</v>
      </c>
      <c r="T6551">
        <v>776</v>
      </c>
      <c r="U6551">
        <v>74</v>
      </c>
    </row>
    <row r="6552" spans="1:21" x14ac:dyDescent="0.3">
      <c r="A6552" s="25" t="s">
        <v>20</v>
      </c>
      <c r="B6552" s="25" t="s">
        <v>22</v>
      </c>
      <c r="C6552" s="25" t="s">
        <v>36</v>
      </c>
      <c r="D6552" s="22" t="s">
        <v>27</v>
      </c>
      <c r="E6552" t="s">
        <v>28</v>
      </c>
      <c r="F6552" s="19" t="s">
        <v>21</v>
      </c>
      <c r="G6552" s="21" t="s">
        <v>29</v>
      </c>
      <c r="H6552" s="25" t="s">
        <v>26</v>
      </c>
      <c r="I6552" s="21"/>
      <c r="J6552" s="25" t="s">
        <v>26</v>
      </c>
      <c r="K6552" s="26">
        <v>2.93156814575195</v>
      </c>
      <c r="L6552" s="26">
        <v>0.48175668716430597</v>
      </c>
      <c r="N6552">
        <f>(Tabell1[[#This Row],[TP]]+Tabell1[[#This Row],[TN]])/(Tabell1[[#This Row],[TP]]+Tabell1[[#This Row],[TN]]+Tabell1[[#This Row],[FP]]+Tabell1[[#This Row],[FN]])</f>
        <v>0.5960076045627376</v>
      </c>
      <c r="O6552">
        <f>Tabell1[[#This Row],[TP]]/(Tabell1[[#This Row],[TP]]+Tabell1[[#This Row],[FP]])</f>
        <v>0.57031684269038352</v>
      </c>
      <c r="P6552">
        <f>Tabell1[[#This Row],[TP]]/(Tabell1[[#This Row],[TP]]+Tabell1[[#This Row],[FN]])</f>
        <v>0.93019038984587488</v>
      </c>
      <c r="Q6552">
        <f>2*(Tabell1[[#This Row],[Recall]] * Tabell1[[#This Row],[Precision]]) / (Tabell1[[#This Row],[Recall]] + Tabell1[[#This Row],[Precision]])</f>
        <v>0.70709855272226041</v>
      </c>
      <c r="R6552">
        <v>1026</v>
      </c>
      <c r="S6552">
        <v>228</v>
      </c>
      <c r="T6552">
        <v>773</v>
      </c>
      <c r="U6552">
        <v>77</v>
      </c>
    </row>
    <row r="6553" spans="1:21" x14ac:dyDescent="0.3">
      <c r="A6553" s="23" t="s">
        <v>48</v>
      </c>
      <c r="B6553" s="21" t="s">
        <v>32</v>
      </c>
      <c r="C6553" s="21" t="s">
        <v>34</v>
      </c>
      <c r="D6553" s="22" t="s">
        <v>27</v>
      </c>
      <c r="E6553" t="s">
        <v>28</v>
      </c>
      <c r="F6553" s="19" t="s">
        <v>21</v>
      </c>
      <c r="G6553" s="21" t="s">
        <v>29</v>
      </c>
      <c r="H6553" s="25" t="s">
        <v>26</v>
      </c>
      <c r="I6553" s="25" t="s">
        <v>25</v>
      </c>
      <c r="J6553" s="21" t="s">
        <v>29</v>
      </c>
      <c r="K6553" s="26">
        <v>0.110736846923828</v>
      </c>
      <c r="L6553" s="26">
        <v>1.39641761779785E-2</v>
      </c>
      <c r="N6553">
        <f>(Tabell1[[#This Row],[TP]]+Tabell1[[#This Row],[TN]])/(Tabell1[[#This Row],[TP]]+Tabell1[[#This Row],[TN]]+Tabell1[[#This Row],[FP]]+Tabell1[[#This Row],[FN]])</f>
        <v>0.59553231939163498</v>
      </c>
      <c r="O6553">
        <f>Tabell1[[#This Row],[TP]]/(Tabell1[[#This Row],[TP]]+Tabell1[[#This Row],[FP]])</f>
        <v>0.56803455723542118</v>
      </c>
      <c r="P6553">
        <f>Tabell1[[#This Row],[TP]]/(Tabell1[[#This Row],[TP]]+Tabell1[[#This Row],[FN]])</f>
        <v>0.95376246600181325</v>
      </c>
      <c r="Q6553">
        <f>2*(Tabell1[[#This Row],[Recall]] * Tabell1[[#This Row],[Precision]]) / (Tabell1[[#This Row],[Recall]] + Tabell1[[#This Row],[Precision]])</f>
        <v>0.71201353637901865</v>
      </c>
      <c r="R6553">
        <v>1052</v>
      </c>
      <c r="S6553">
        <v>201</v>
      </c>
      <c r="T6553">
        <v>800</v>
      </c>
      <c r="U6553">
        <v>51</v>
      </c>
    </row>
    <row r="6554" spans="1:21" x14ac:dyDescent="0.3">
      <c r="A6554" s="23" t="s">
        <v>48</v>
      </c>
      <c r="B6554" s="21" t="s">
        <v>32</v>
      </c>
      <c r="C6554" s="21" t="s">
        <v>34</v>
      </c>
      <c r="D6554" s="22" t="s">
        <v>27</v>
      </c>
      <c r="E6554" t="s">
        <v>28</v>
      </c>
      <c r="F6554" s="19" t="s">
        <v>21</v>
      </c>
      <c r="G6554" s="21" t="s">
        <v>29</v>
      </c>
      <c r="H6554" s="25" t="s">
        <v>26</v>
      </c>
      <c r="I6554" s="25" t="s">
        <v>25</v>
      </c>
      <c r="J6554" s="25" t="s">
        <v>26</v>
      </c>
      <c r="K6554" s="26">
        <v>0.109706878662109</v>
      </c>
      <c r="L6554" s="26">
        <v>1.29625797271728E-2</v>
      </c>
      <c r="N6554">
        <f>(Tabell1[[#This Row],[TP]]+Tabell1[[#This Row],[TN]])/(Tabell1[[#This Row],[TP]]+Tabell1[[#This Row],[TN]]+Tabell1[[#This Row],[FP]]+Tabell1[[#This Row],[FN]])</f>
        <v>0.59553231939163498</v>
      </c>
      <c r="O6554">
        <f>Tabell1[[#This Row],[TP]]/(Tabell1[[#This Row],[TP]]+Tabell1[[#This Row],[FP]])</f>
        <v>0.56803455723542118</v>
      </c>
      <c r="P6554">
        <f>Tabell1[[#This Row],[TP]]/(Tabell1[[#This Row],[TP]]+Tabell1[[#This Row],[FN]])</f>
        <v>0.95376246600181325</v>
      </c>
      <c r="Q6554">
        <f>2*(Tabell1[[#This Row],[Recall]] * Tabell1[[#This Row],[Precision]]) / (Tabell1[[#This Row],[Recall]] + Tabell1[[#This Row],[Precision]])</f>
        <v>0.71201353637901865</v>
      </c>
      <c r="R6554">
        <v>1052</v>
      </c>
      <c r="S6554">
        <v>201</v>
      </c>
      <c r="T6554">
        <v>800</v>
      </c>
      <c r="U6554">
        <v>51</v>
      </c>
    </row>
    <row r="6555" spans="1:21" x14ac:dyDescent="0.3">
      <c r="A6555" s="25" t="s">
        <v>20</v>
      </c>
      <c r="B6555" s="25" t="s">
        <v>22</v>
      </c>
      <c r="C6555" s="25" t="s">
        <v>36</v>
      </c>
      <c r="D6555" s="22" t="s">
        <v>27</v>
      </c>
      <c r="E6555" t="s">
        <v>28</v>
      </c>
      <c r="F6555" s="25" t="s">
        <v>30</v>
      </c>
      <c r="G6555" s="21" t="s">
        <v>29</v>
      </c>
      <c r="H6555" s="25" t="s">
        <v>26</v>
      </c>
      <c r="I6555" s="21"/>
      <c r="J6555" s="21" t="s">
        <v>29</v>
      </c>
      <c r="K6555" s="26">
        <v>3.8186511993408199</v>
      </c>
      <c r="L6555" s="26">
        <v>0.95749902725219704</v>
      </c>
      <c r="N6555">
        <f>(Tabell1[[#This Row],[TP]]+Tabell1[[#This Row],[TN]])/(Tabell1[[#This Row],[TP]]+Tabell1[[#This Row],[TN]]+Tabell1[[#This Row],[FP]]+Tabell1[[#This Row],[FN]])</f>
        <v>0.59505703422053235</v>
      </c>
      <c r="O6555">
        <f>Tabell1[[#This Row],[TP]]/(Tabell1[[#This Row],[TP]]+Tabell1[[#This Row],[FP]])</f>
        <v>0.56622691292875993</v>
      </c>
      <c r="P6555">
        <f>Tabell1[[#This Row],[TP]]/(Tabell1[[#This Row],[TP]]+Tabell1[[#This Row],[FN]])</f>
        <v>0.9728014505893019</v>
      </c>
      <c r="Q6555">
        <f>2*(Tabell1[[#This Row],[Recall]] * Tabell1[[#This Row],[Precision]]) / (Tabell1[[#This Row],[Recall]] + Tabell1[[#This Row],[Precision]])</f>
        <v>0.71581054036024006</v>
      </c>
      <c r="R6555">
        <v>1073</v>
      </c>
      <c r="S6555">
        <v>179</v>
      </c>
      <c r="T6555">
        <v>822</v>
      </c>
      <c r="U6555">
        <v>30</v>
      </c>
    </row>
    <row r="6556" spans="1:21" x14ac:dyDescent="0.3">
      <c r="A6556" s="25" t="s">
        <v>20</v>
      </c>
      <c r="B6556" s="25" t="s">
        <v>22</v>
      </c>
      <c r="C6556" s="25" t="s">
        <v>36</v>
      </c>
      <c r="D6556" s="22" t="s">
        <v>27</v>
      </c>
      <c r="E6556" t="s">
        <v>28</v>
      </c>
      <c r="F6556" s="25" t="s">
        <v>30</v>
      </c>
      <c r="G6556" s="25" t="s">
        <v>26</v>
      </c>
      <c r="H6556" s="25" t="s">
        <v>26</v>
      </c>
      <c r="I6556" s="21"/>
      <c r="J6556" s="21" t="s">
        <v>29</v>
      </c>
      <c r="K6556" s="26">
        <v>3.7423813343047998</v>
      </c>
      <c r="L6556" s="26">
        <v>0.95945692062377896</v>
      </c>
      <c r="N6556">
        <f>(Tabell1[[#This Row],[TP]]+Tabell1[[#This Row],[TN]])/(Tabell1[[#This Row],[TP]]+Tabell1[[#This Row],[TN]]+Tabell1[[#This Row],[FP]]+Tabell1[[#This Row],[FN]])</f>
        <v>0.59505703422053235</v>
      </c>
      <c r="O6556">
        <f>Tabell1[[#This Row],[TP]]/(Tabell1[[#This Row],[TP]]+Tabell1[[#This Row],[FP]])</f>
        <v>0.56622691292875993</v>
      </c>
      <c r="P6556">
        <f>Tabell1[[#This Row],[TP]]/(Tabell1[[#This Row],[TP]]+Tabell1[[#This Row],[FN]])</f>
        <v>0.9728014505893019</v>
      </c>
      <c r="Q6556">
        <f>2*(Tabell1[[#This Row],[Recall]] * Tabell1[[#This Row],[Precision]]) / (Tabell1[[#This Row],[Recall]] + Tabell1[[#This Row],[Precision]])</f>
        <v>0.71581054036024006</v>
      </c>
      <c r="R6556">
        <v>1073</v>
      </c>
      <c r="S6556">
        <v>179</v>
      </c>
      <c r="T6556">
        <v>822</v>
      </c>
      <c r="U6556">
        <v>30</v>
      </c>
    </row>
    <row r="6557" spans="1:21" x14ac:dyDescent="0.3">
      <c r="A6557" s="21" t="s">
        <v>31</v>
      </c>
      <c r="B6557" s="25" t="s">
        <v>22</v>
      </c>
      <c r="C6557" s="23" t="s">
        <v>40</v>
      </c>
      <c r="D6557" s="22" t="s">
        <v>27</v>
      </c>
      <c r="E6557" t="s">
        <v>28</v>
      </c>
      <c r="F6557" s="19" t="s">
        <v>21</v>
      </c>
      <c r="G6557" s="21" t="s">
        <v>29</v>
      </c>
      <c r="H6557" s="25" t="s">
        <v>26</v>
      </c>
      <c r="I6557" s="21"/>
      <c r="J6557" s="21" t="s">
        <v>29</v>
      </c>
      <c r="K6557" s="26">
        <v>0.76768207550048795</v>
      </c>
      <c r="L6557" s="26">
        <v>5.3683519363403299E-2</v>
      </c>
      <c r="N6557">
        <f>(Tabell1[[#This Row],[TP]]+Tabell1[[#This Row],[TN]])/(Tabell1[[#This Row],[TP]]+Tabell1[[#This Row],[TN]]+Tabell1[[#This Row],[FP]]+Tabell1[[#This Row],[FN]])</f>
        <v>0.59505703422053235</v>
      </c>
      <c r="O6557">
        <f>Tabell1[[#This Row],[TP]]/(Tabell1[[#This Row],[TP]]+Tabell1[[#This Row],[FP]])</f>
        <v>0.56937534549474844</v>
      </c>
      <c r="P6557">
        <f>Tabell1[[#This Row],[TP]]/(Tabell1[[#This Row],[TP]]+Tabell1[[#This Row],[FN]])</f>
        <v>0.93381686310063461</v>
      </c>
      <c r="Q6557">
        <f>2*(Tabell1[[#This Row],[Recall]] * Tabell1[[#This Row],[Precision]]) / (Tabell1[[#This Row],[Recall]] + Tabell1[[#This Row],[Precision]])</f>
        <v>0.70741758241758246</v>
      </c>
      <c r="R6557">
        <v>1030</v>
      </c>
      <c r="S6557">
        <v>222</v>
      </c>
      <c r="T6557">
        <v>779</v>
      </c>
      <c r="U6557">
        <v>73</v>
      </c>
    </row>
    <row r="6558" spans="1:21" x14ac:dyDescent="0.3">
      <c r="A6558" s="25" t="s">
        <v>20</v>
      </c>
      <c r="B6558" s="23" t="s">
        <v>33</v>
      </c>
      <c r="C6558" s="24" t="s">
        <v>38</v>
      </c>
      <c r="D6558" s="22" t="s">
        <v>27</v>
      </c>
      <c r="E6558" t="s">
        <v>28</v>
      </c>
      <c r="F6558" s="25" t="s">
        <v>30</v>
      </c>
      <c r="G6558" s="25" t="s">
        <v>26</v>
      </c>
      <c r="H6558" s="25" t="s">
        <v>26</v>
      </c>
      <c r="I6558" s="21"/>
      <c r="J6558" s="21" t="s">
        <v>29</v>
      </c>
      <c r="K6558" s="26">
        <v>7.3684821128845197</v>
      </c>
      <c r="L6558" s="26">
        <v>1.4970052242278999</v>
      </c>
      <c r="N6558">
        <f>(Tabell1[[#This Row],[TP]]+Tabell1[[#This Row],[TN]])/(Tabell1[[#This Row],[TP]]+Tabell1[[#This Row],[TN]]+Tabell1[[#This Row],[FP]]+Tabell1[[#This Row],[FN]])</f>
        <v>0.59505703422053235</v>
      </c>
      <c r="O6558">
        <f>Tabell1[[#This Row],[TP]]/(Tabell1[[#This Row],[TP]]+Tabell1[[#This Row],[FP]])</f>
        <v>0.56968350916157695</v>
      </c>
      <c r="P6558">
        <f>Tabell1[[#This Row],[TP]]/(Tabell1[[#This Row],[TP]]+Tabell1[[#This Row],[FN]])</f>
        <v>0.93019038984587488</v>
      </c>
      <c r="Q6558">
        <f>2*(Tabell1[[#This Row],[Recall]] * Tabell1[[#This Row],[Precision]]) / (Tabell1[[#This Row],[Recall]] + Tabell1[[#This Row],[Precision]])</f>
        <v>0.70661157024793397</v>
      </c>
      <c r="R6558">
        <v>1026</v>
      </c>
      <c r="S6558">
        <v>226</v>
      </c>
      <c r="T6558">
        <v>775</v>
      </c>
      <c r="U6558">
        <v>77</v>
      </c>
    </row>
    <row r="6559" spans="1:21" x14ac:dyDescent="0.3">
      <c r="A6559" s="25" t="s">
        <v>20</v>
      </c>
      <c r="B6559" s="25" t="s">
        <v>22</v>
      </c>
      <c r="C6559" s="25" t="s">
        <v>36</v>
      </c>
      <c r="D6559" s="22" t="s">
        <v>27</v>
      </c>
      <c r="E6559" t="s">
        <v>28</v>
      </c>
      <c r="F6559" s="19" t="s">
        <v>21</v>
      </c>
      <c r="G6559" s="21" t="s">
        <v>29</v>
      </c>
      <c r="H6559" s="21" t="s">
        <v>29</v>
      </c>
      <c r="I6559" s="25" t="s">
        <v>25</v>
      </c>
      <c r="J6559" s="21" t="s">
        <v>29</v>
      </c>
      <c r="K6559" s="26">
        <v>2.62860774993896</v>
      </c>
      <c r="L6559" s="26">
        <v>0.52158451080322199</v>
      </c>
      <c r="N6559">
        <f>(Tabell1[[#This Row],[TP]]+Tabell1[[#This Row],[TN]])/(Tabell1[[#This Row],[TP]]+Tabell1[[#This Row],[TN]]+Tabell1[[#This Row],[FP]]+Tabell1[[#This Row],[FN]])</f>
        <v>0.59505703422053235</v>
      </c>
      <c r="O6559">
        <f>Tabell1[[#This Row],[TP]]/(Tabell1[[#This Row],[TP]]+Tabell1[[#This Row],[FP]])</f>
        <v>0.56968350916157695</v>
      </c>
      <c r="P6559">
        <f>Tabell1[[#This Row],[TP]]/(Tabell1[[#This Row],[TP]]+Tabell1[[#This Row],[FN]])</f>
        <v>0.93019038984587488</v>
      </c>
      <c r="Q6559">
        <f>2*(Tabell1[[#This Row],[Recall]] * Tabell1[[#This Row],[Precision]]) / (Tabell1[[#This Row],[Recall]] + Tabell1[[#This Row],[Precision]])</f>
        <v>0.70661157024793397</v>
      </c>
      <c r="R6559">
        <v>1026</v>
      </c>
      <c r="S6559">
        <v>226</v>
      </c>
      <c r="T6559">
        <v>775</v>
      </c>
      <c r="U6559">
        <v>77</v>
      </c>
    </row>
    <row r="6560" spans="1:21" x14ac:dyDescent="0.3">
      <c r="A6560" s="25" t="s">
        <v>20</v>
      </c>
      <c r="B6560" s="21" t="s">
        <v>32</v>
      </c>
      <c r="C6560" s="25" t="s">
        <v>36</v>
      </c>
      <c r="D6560" s="22" t="s">
        <v>27</v>
      </c>
      <c r="E6560" t="s">
        <v>28</v>
      </c>
      <c r="F6560" s="25" t="s">
        <v>30</v>
      </c>
      <c r="G6560" s="21" t="s">
        <v>29</v>
      </c>
      <c r="H6560" s="25" t="s">
        <v>26</v>
      </c>
      <c r="I6560" s="25" t="s">
        <v>25</v>
      </c>
      <c r="J6560" s="25" t="s">
        <v>26</v>
      </c>
      <c r="K6560" s="26">
        <v>2.4356141090393</v>
      </c>
      <c r="L6560" s="26">
        <v>0.36702609062194802</v>
      </c>
      <c r="N6560">
        <f>(Tabell1[[#This Row],[TP]]+Tabell1[[#This Row],[TN]])/(Tabell1[[#This Row],[TP]]+Tabell1[[#This Row],[TN]]+Tabell1[[#This Row],[FP]]+Tabell1[[#This Row],[FN]])</f>
        <v>0.59505703422053235</v>
      </c>
      <c r="O6560">
        <f>Tabell1[[#This Row],[TP]]/(Tabell1[[#This Row],[TP]]+Tabell1[[#This Row],[FP]])</f>
        <v>0.56983861992209239</v>
      </c>
      <c r="P6560">
        <f>Tabell1[[#This Row],[TP]]/(Tabell1[[#This Row],[TP]]+Tabell1[[#This Row],[FN]])</f>
        <v>0.92837715321849501</v>
      </c>
      <c r="Q6560">
        <f>2*(Tabell1[[#This Row],[Recall]] * Tabell1[[#This Row],[Precision]]) / (Tabell1[[#This Row],[Recall]] + Tabell1[[#This Row],[Precision]])</f>
        <v>0.70620689655172408</v>
      </c>
      <c r="R6560">
        <v>1024</v>
      </c>
      <c r="S6560">
        <v>228</v>
      </c>
      <c r="T6560">
        <v>773</v>
      </c>
      <c r="U6560">
        <v>79</v>
      </c>
    </row>
    <row r="6561" spans="1:21" x14ac:dyDescent="0.3">
      <c r="A6561" s="21" t="s">
        <v>31</v>
      </c>
      <c r="B6561" s="25" t="s">
        <v>22</v>
      </c>
      <c r="C6561" s="25" t="s">
        <v>36</v>
      </c>
      <c r="D6561" s="22" t="s">
        <v>27</v>
      </c>
      <c r="E6561" t="s">
        <v>28</v>
      </c>
      <c r="F6561" s="19" t="s">
        <v>21</v>
      </c>
      <c r="G6561" s="25" t="s">
        <v>26</v>
      </c>
      <c r="H6561" s="21" t="s">
        <v>29</v>
      </c>
      <c r="I6561" s="25" t="s">
        <v>25</v>
      </c>
      <c r="J6561" s="25" t="s">
        <v>26</v>
      </c>
      <c r="K6561" s="26">
        <v>2.3879747390746999</v>
      </c>
      <c r="L6561" s="26">
        <v>0.173540353775024</v>
      </c>
      <c r="N6561">
        <f>(Tabell1[[#This Row],[TP]]+Tabell1[[#This Row],[TN]])/(Tabell1[[#This Row],[TP]]+Tabell1[[#This Row],[TN]]+Tabell1[[#This Row],[FP]]+Tabell1[[#This Row],[FN]])</f>
        <v>0.59505703422053235</v>
      </c>
      <c r="O6561">
        <f>Tabell1[[#This Row],[TP]]/(Tabell1[[#This Row],[TP]]+Tabell1[[#This Row],[FP]])</f>
        <v>0.570229434806939</v>
      </c>
      <c r="P6561">
        <f>Tabell1[[#This Row],[TP]]/(Tabell1[[#This Row],[TP]]+Tabell1[[#This Row],[FN]])</f>
        <v>0.92384406165004529</v>
      </c>
      <c r="Q6561">
        <f>2*(Tabell1[[#This Row],[Recall]] * Tabell1[[#This Row],[Precision]]) / (Tabell1[[#This Row],[Recall]] + Tabell1[[#This Row],[Precision]])</f>
        <v>0.70519031141868505</v>
      </c>
      <c r="R6561">
        <v>1019</v>
      </c>
      <c r="S6561">
        <v>233</v>
      </c>
      <c r="T6561">
        <v>768</v>
      </c>
      <c r="U6561">
        <v>84</v>
      </c>
    </row>
    <row r="6562" spans="1:21" x14ac:dyDescent="0.3">
      <c r="A6562" s="21" t="s">
        <v>31</v>
      </c>
      <c r="B6562" s="21" t="s">
        <v>32</v>
      </c>
      <c r="C6562" s="25" t="s">
        <v>36</v>
      </c>
      <c r="D6562" s="22" t="s">
        <v>27</v>
      </c>
      <c r="E6562" t="s">
        <v>28</v>
      </c>
      <c r="F6562" s="19" t="s">
        <v>21</v>
      </c>
      <c r="G6562" s="21" t="s">
        <v>29</v>
      </c>
      <c r="H6562" s="25" t="s">
        <v>26</v>
      </c>
      <c r="I6562" s="21"/>
      <c r="J6562" s="25" t="s">
        <v>26</v>
      </c>
      <c r="K6562" s="26">
        <v>2.2750501632690399</v>
      </c>
      <c r="L6562" s="26">
        <v>0.14561414718627899</v>
      </c>
      <c r="N6562">
        <f>(Tabell1[[#This Row],[TP]]+Tabell1[[#This Row],[TN]])/(Tabell1[[#This Row],[TP]]+Tabell1[[#This Row],[TN]]+Tabell1[[#This Row],[FP]]+Tabell1[[#This Row],[FN]])</f>
        <v>0.59458174904942962</v>
      </c>
      <c r="O6562">
        <f>Tabell1[[#This Row],[TP]]/(Tabell1[[#This Row],[TP]]+Tabell1[[#This Row],[FP]])</f>
        <v>0.56606765327695563</v>
      </c>
      <c r="P6562">
        <f>Tabell1[[#This Row],[TP]]/(Tabell1[[#This Row],[TP]]+Tabell1[[#This Row],[FN]])</f>
        <v>0.97098821396192203</v>
      </c>
      <c r="Q6562">
        <f>2*(Tabell1[[#This Row],[Recall]] * Tabell1[[#This Row],[Precision]]) / (Tabell1[[#This Row],[Recall]] + Tabell1[[#This Row],[Precision]])</f>
        <v>0.71519198664440742</v>
      </c>
      <c r="R6562">
        <v>1071</v>
      </c>
      <c r="S6562">
        <v>180</v>
      </c>
      <c r="T6562">
        <v>821</v>
      </c>
      <c r="U6562">
        <v>32</v>
      </c>
    </row>
    <row r="6563" spans="1:21" x14ac:dyDescent="0.3">
      <c r="A6563" s="21" t="s">
        <v>31</v>
      </c>
      <c r="B6563" s="21" t="s">
        <v>32</v>
      </c>
      <c r="C6563" s="23" t="s">
        <v>40</v>
      </c>
      <c r="D6563" s="22" t="s">
        <v>27</v>
      </c>
      <c r="E6563" t="s">
        <v>28</v>
      </c>
      <c r="F6563" s="19" t="s">
        <v>21</v>
      </c>
      <c r="G6563" s="21" t="s">
        <v>29</v>
      </c>
      <c r="H6563" s="25" t="s">
        <v>26</v>
      </c>
      <c r="I6563" s="21"/>
      <c r="J6563" s="21" t="s">
        <v>29</v>
      </c>
      <c r="K6563" s="26">
        <v>0.78661155700683505</v>
      </c>
      <c r="L6563" s="26">
        <v>4.04074192047119E-2</v>
      </c>
      <c r="N6563">
        <f>(Tabell1[[#This Row],[TP]]+Tabell1[[#This Row],[TN]])/(Tabell1[[#This Row],[TP]]+Tabell1[[#This Row],[TN]]+Tabell1[[#This Row],[FP]]+Tabell1[[#This Row],[FN]])</f>
        <v>0.59458174904942962</v>
      </c>
      <c r="O6563">
        <f>Tabell1[[#This Row],[TP]]/(Tabell1[[#This Row],[TP]]+Tabell1[[#This Row],[FP]])</f>
        <v>0.56771397616468045</v>
      </c>
      <c r="P6563">
        <f>Tabell1[[#This Row],[TP]]/(Tabell1[[#This Row],[TP]]+Tabell1[[#This Row],[FN]])</f>
        <v>0.95013599274705351</v>
      </c>
      <c r="Q6563">
        <f>2*(Tabell1[[#This Row],[Recall]] * Tabell1[[#This Row],[Precision]]) / (Tabell1[[#This Row],[Recall]] + Tabell1[[#This Row],[Precision]])</f>
        <v>0.71074940657850127</v>
      </c>
      <c r="R6563">
        <v>1048</v>
      </c>
      <c r="S6563">
        <v>203</v>
      </c>
      <c r="T6563">
        <v>798</v>
      </c>
      <c r="U6563">
        <v>55</v>
      </c>
    </row>
    <row r="6564" spans="1:21" x14ac:dyDescent="0.3">
      <c r="A6564" s="21" t="s">
        <v>31</v>
      </c>
      <c r="B6564" s="23" t="s">
        <v>33</v>
      </c>
      <c r="C6564" s="25" t="s">
        <v>36</v>
      </c>
      <c r="D6564" s="22" t="s">
        <v>27</v>
      </c>
      <c r="E6564" t="s">
        <v>28</v>
      </c>
      <c r="F6564" s="19" t="s">
        <v>21</v>
      </c>
      <c r="G6564" s="25" t="s">
        <v>26</v>
      </c>
      <c r="H6564" s="21" t="s">
        <v>29</v>
      </c>
      <c r="I6564" s="25" t="s">
        <v>25</v>
      </c>
      <c r="J6564" s="25" t="s">
        <v>26</v>
      </c>
      <c r="K6564" s="26">
        <v>338.588689565658</v>
      </c>
      <c r="L6564" s="26">
        <v>1.37932920455932</v>
      </c>
      <c r="N6564">
        <f>(Tabell1[[#This Row],[TP]]+Tabell1[[#This Row],[TN]])/(Tabell1[[#This Row],[TP]]+Tabell1[[#This Row],[TN]]+Tabell1[[#This Row],[FP]]+Tabell1[[#This Row],[FN]])</f>
        <v>0.59458174904942962</v>
      </c>
      <c r="O6564">
        <f>Tabell1[[#This Row],[TP]]/(Tabell1[[#This Row],[TP]]+Tabell1[[#This Row],[FP]])</f>
        <v>0.56853070175438591</v>
      </c>
      <c r="P6564">
        <f>Tabell1[[#This Row],[TP]]/(Tabell1[[#This Row],[TP]]+Tabell1[[#This Row],[FN]])</f>
        <v>0.9401631912964642</v>
      </c>
      <c r="Q6564">
        <f>2*(Tabell1[[#This Row],[Recall]] * Tabell1[[#This Row],[Precision]]) / (Tabell1[[#This Row],[Recall]] + Tabell1[[#This Row],[Precision]])</f>
        <v>0.70857533310556875</v>
      </c>
      <c r="R6564">
        <v>1037</v>
      </c>
      <c r="S6564">
        <v>214</v>
      </c>
      <c r="T6564">
        <v>787</v>
      </c>
      <c r="U6564">
        <v>66</v>
      </c>
    </row>
    <row r="6565" spans="1:21" x14ac:dyDescent="0.3">
      <c r="A6565" s="25" t="s">
        <v>20</v>
      </c>
      <c r="B6565" s="21" t="s">
        <v>32</v>
      </c>
      <c r="C6565" s="25" t="s">
        <v>36</v>
      </c>
      <c r="D6565" s="22" t="s">
        <v>27</v>
      </c>
      <c r="E6565" t="s">
        <v>28</v>
      </c>
      <c r="F6565" s="25" t="s">
        <v>30</v>
      </c>
      <c r="G6565" s="25" t="s">
        <v>26</v>
      </c>
      <c r="H6565" s="25" t="s">
        <v>26</v>
      </c>
      <c r="I6565" s="25" t="s">
        <v>25</v>
      </c>
      <c r="J6565" s="25" t="s">
        <v>26</v>
      </c>
      <c r="K6565" s="26">
        <v>2.5059902667999201</v>
      </c>
      <c r="L6565" s="26">
        <v>0.36802315711975098</v>
      </c>
      <c r="N6565">
        <f>(Tabell1[[#This Row],[TP]]+Tabell1[[#This Row],[TN]])/(Tabell1[[#This Row],[TP]]+Tabell1[[#This Row],[TN]]+Tabell1[[#This Row],[FP]]+Tabell1[[#This Row],[FN]])</f>
        <v>0.59458174904942962</v>
      </c>
      <c r="O6565">
        <f>Tabell1[[#This Row],[TP]]/(Tabell1[[#This Row],[TP]]+Tabell1[[#This Row],[FP]])</f>
        <v>0.5693673695893452</v>
      </c>
      <c r="P6565">
        <f>Tabell1[[#This Row],[TP]]/(Tabell1[[#This Row],[TP]]+Tabell1[[#This Row],[FN]])</f>
        <v>0.93019038984587488</v>
      </c>
      <c r="Q6565">
        <f>2*(Tabell1[[#This Row],[Recall]] * Tabell1[[#This Row],[Precision]]) / (Tabell1[[#This Row],[Recall]] + Tabell1[[#This Row],[Precision]])</f>
        <v>0.70636833046471592</v>
      </c>
      <c r="R6565">
        <v>1026</v>
      </c>
      <c r="S6565">
        <v>225</v>
      </c>
      <c r="T6565">
        <v>776</v>
      </c>
      <c r="U6565">
        <v>77</v>
      </c>
    </row>
    <row r="6566" spans="1:21" x14ac:dyDescent="0.3">
      <c r="A6566" s="21" t="s">
        <v>31</v>
      </c>
      <c r="B6566" s="21" t="s">
        <v>32</v>
      </c>
      <c r="C6566" s="25" t="s">
        <v>36</v>
      </c>
      <c r="D6566" s="22" t="s">
        <v>27</v>
      </c>
      <c r="E6566" t="s">
        <v>28</v>
      </c>
      <c r="F6566" s="19" t="s">
        <v>21</v>
      </c>
      <c r="G6566" s="25" t="s">
        <v>26</v>
      </c>
      <c r="H6566" s="25" t="s">
        <v>26</v>
      </c>
      <c r="I6566" s="21"/>
      <c r="J6566" s="21" t="s">
        <v>29</v>
      </c>
      <c r="K6566" s="26">
        <v>0.73884153366088801</v>
      </c>
      <c r="L6566" s="26">
        <v>4.2629003524780197E-2</v>
      </c>
      <c r="N6566">
        <f>(Tabell1[[#This Row],[TP]]+Tabell1[[#This Row],[TN]])/(Tabell1[[#This Row],[TP]]+Tabell1[[#This Row],[TN]]+Tabell1[[#This Row],[FP]]+Tabell1[[#This Row],[FN]])</f>
        <v>0.594106463878327</v>
      </c>
      <c r="O6566">
        <f>Tabell1[[#This Row],[TP]]/(Tabell1[[#This Row],[TP]]+Tabell1[[#This Row],[FP]])</f>
        <v>0.56625864821713678</v>
      </c>
      <c r="P6566">
        <f>Tabell1[[#This Row],[TP]]/(Tabell1[[#This Row],[TP]]+Tabell1[[#This Row],[FN]])</f>
        <v>0.96464188576609244</v>
      </c>
      <c r="Q6566">
        <f>2*(Tabell1[[#This Row],[Recall]] * Tabell1[[#This Row],[Precision]]) / (Tabell1[[#This Row],[Recall]] + Tabell1[[#This Row],[Precision]])</f>
        <v>0.71361502347417849</v>
      </c>
      <c r="R6566">
        <v>1064</v>
      </c>
      <c r="S6566">
        <v>186</v>
      </c>
      <c r="T6566">
        <v>815</v>
      </c>
      <c r="U6566">
        <v>39</v>
      </c>
    </row>
    <row r="6567" spans="1:21" x14ac:dyDescent="0.3">
      <c r="A6567" s="25" t="s">
        <v>20</v>
      </c>
      <c r="B6567" s="25" t="s">
        <v>22</v>
      </c>
      <c r="C6567" s="24" t="s">
        <v>38</v>
      </c>
      <c r="D6567" s="22" t="s">
        <v>27</v>
      </c>
      <c r="E6567" t="s">
        <v>28</v>
      </c>
      <c r="F6567" s="25" t="s">
        <v>30</v>
      </c>
      <c r="G6567" s="25" t="s">
        <v>26</v>
      </c>
      <c r="H6567" s="25" t="s">
        <v>26</v>
      </c>
      <c r="I6567" s="21"/>
      <c r="J6567" s="21" t="s">
        <v>29</v>
      </c>
      <c r="K6567" s="26">
        <v>6.1960253715515101</v>
      </c>
      <c r="L6567" s="26">
        <v>1.1659791469573899</v>
      </c>
      <c r="N6567">
        <f>(Tabell1[[#This Row],[TP]]+Tabell1[[#This Row],[TN]])/(Tabell1[[#This Row],[TP]]+Tabell1[[#This Row],[TN]]+Tabell1[[#This Row],[FP]]+Tabell1[[#This Row],[FN]])</f>
        <v>0.594106463878327</v>
      </c>
      <c r="O6567">
        <f>Tabell1[[#This Row],[TP]]/(Tabell1[[#This Row],[TP]]+Tabell1[[#This Row],[FP]])</f>
        <v>0.56740660530590148</v>
      </c>
      <c r="P6567">
        <f>Tabell1[[#This Row],[TP]]/(Tabell1[[#This Row],[TP]]+Tabell1[[#This Row],[FN]])</f>
        <v>0.95013599274705351</v>
      </c>
      <c r="Q6567">
        <f>2*(Tabell1[[#This Row],[Recall]] * Tabell1[[#This Row],[Precision]]) / (Tabell1[[#This Row],[Recall]] + Tabell1[[#This Row],[Precision]])</f>
        <v>0.71050847457627131</v>
      </c>
      <c r="R6567">
        <v>1048</v>
      </c>
      <c r="S6567">
        <v>202</v>
      </c>
      <c r="T6567">
        <v>799</v>
      </c>
      <c r="U6567">
        <v>55</v>
      </c>
    </row>
    <row r="6568" spans="1:21" x14ac:dyDescent="0.3">
      <c r="A6568" s="21" t="s">
        <v>31</v>
      </c>
      <c r="B6568" s="23" t="s">
        <v>33</v>
      </c>
      <c r="C6568" s="24" t="s">
        <v>38</v>
      </c>
      <c r="D6568" s="22" t="s">
        <v>27</v>
      </c>
      <c r="E6568" t="s">
        <v>28</v>
      </c>
      <c r="F6568" s="25" t="s">
        <v>30</v>
      </c>
      <c r="G6568" s="21" t="s">
        <v>29</v>
      </c>
      <c r="H6568" s="21" t="s">
        <v>29</v>
      </c>
      <c r="I6568" s="21"/>
      <c r="J6568" s="25" t="s">
        <v>26</v>
      </c>
      <c r="K6568" s="26">
        <v>207.04500770568799</v>
      </c>
      <c r="L6568" s="26">
        <v>1.55684113502502</v>
      </c>
      <c r="N6568">
        <f>(Tabell1[[#This Row],[TP]]+Tabell1[[#This Row],[TN]])/(Tabell1[[#This Row],[TP]]+Tabell1[[#This Row],[TN]]+Tabell1[[#This Row],[FP]]+Tabell1[[#This Row],[FN]])</f>
        <v>0.59363117870722437</v>
      </c>
      <c r="O6568">
        <f>Tabell1[[#This Row],[TP]]/(Tabell1[[#This Row],[TP]]+Tabell1[[#This Row],[FP]])</f>
        <v>0.56391752577319587</v>
      </c>
      <c r="P6568">
        <f>Tabell1[[#This Row],[TP]]/(Tabell1[[#This Row],[TP]]+Tabell1[[#This Row],[FN]])</f>
        <v>0.99184043517679055</v>
      </c>
      <c r="Q6568">
        <f>2*(Tabell1[[#This Row],[Recall]] * Tabell1[[#This Row],[Precision]]) / (Tabell1[[#This Row],[Recall]] + Tabell1[[#This Row],[Precision]])</f>
        <v>0.71902727571475511</v>
      </c>
      <c r="R6568">
        <v>1094</v>
      </c>
      <c r="S6568">
        <v>155</v>
      </c>
      <c r="T6568">
        <v>846</v>
      </c>
      <c r="U6568">
        <v>9</v>
      </c>
    </row>
    <row r="6569" spans="1:21" x14ac:dyDescent="0.3">
      <c r="A6569" s="23" t="s">
        <v>48</v>
      </c>
      <c r="B6569" s="21" t="s">
        <v>32</v>
      </c>
      <c r="C6569" s="21" t="s">
        <v>34</v>
      </c>
      <c r="D6569" s="22" t="s">
        <v>27</v>
      </c>
      <c r="E6569" t="s">
        <v>28</v>
      </c>
      <c r="F6569" s="19" t="s">
        <v>21</v>
      </c>
      <c r="G6569" s="25" t="s">
        <v>26</v>
      </c>
      <c r="H6569" s="25" t="s">
        <v>26</v>
      </c>
      <c r="I6569" s="25" t="s">
        <v>25</v>
      </c>
      <c r="J6569" s="21" t="s">
        <v>29</v>
      </c>
      <c r="K6569" s="26">
        <v>0.120677232742309</v>
      </c>
      <c r="L6569" s="26">
        <v>1.4960050582885701E-2</v>
      </c>
      <c r="N6569">
        <f>(Tabell1[[#This Row],[TP]]+Tabell1[[#This Row],[TN]])/(Tabell1[[#This Row],[TP]]+Tabell1[[#This Row],[TN]]+Tabell1[[#This Row],[FP]]+Tabell1[[#This Row],[FN]])</f>
        <v>0.59363117870722437</v>
      </c>
      <c r="O6569">
        <f>Tabell1[[#This Row],[TP]]/(Tabell1[[#This Row],[TP]]+Tabell1[[#This Row],[FP]])</f>
        <v>0.56666666666666665</v>
      </c>
      <c r="P6569">
        <f>Tabell1[[#This Row],[TP]]/(Tabell1[[#This Row],[TP]]+Tabell1[[#This Row],[FN]])</f>
        <v>0.95557570262919311</v>
      </c>
      <c r="Q6569">
        <f>2*(Tabell1[[#This Row],[Recall]] * Tabell1[[#This Row],[Precision]]) / (Tabell1[[#This Row],[Recall]] + Tabell1[[#This Row],[Precision]])</f>
        <v>0.7114411069861627</v>
      </c>
      <c r="R6569">
        <v>1054</v>
      </c>
      <c r="S6569">
        <v>195</v>
      </c>
      <c r="T6569">
        <v>806</v>
      </c>
      <c r="U6569">
        <v>49</v>
      </c>
    </row>
    <row r="6570" spans="1:21" x14ac:dyDescent="0.3">
      <c r="A6570" s="23" t="s">
        <v>48</v>
      </c>
      <c r="B6570" s="21" t="s">
        <v>32</v>
      </c>
      <c r="C6570" s="21" t="s">
        <v>34</v>
      </c>
      <c r="D6570" s="22" t="s">
        <v>27</v>
      </c>
      <c r="E6570" t="s">
        <v>28</v>
      </c>
      <c r="F6570" s="19" t="s">
        <v>21</v>
      </c>
      <c r="G6570" s="25" t="s">
        <v>26</v>
      </c>
      <c r="H6570" s="25" t="s">
        <v>26</v>
      </c>
      <c r="I6570" s="25" t="s">
        <v>25</v>
      </c>
      <c r="J6570" s="25" t="s">
        <v>26</v>
      </c>
      <c r="K6570" s="26">
        <v>0.114693403244018</v>
      </c>
      <c r="L6570" s="26">
        <v>1.49602890014648E-2</v>
      </c>
      <c r="N6570">
        <f>(Tabell1[[#This Row],[TP]]+Tabell1[[#This Row],[TN]])/(Tabell1[[#This Row],[TP]]+Tabell1[[#This Row],[TN]]+Tabell1[[#This Row],[FP]]+Tabell1[[#This Row],[FN]])</f>
        <v>0.59363117870722437</v>
      </c>
      <c r="O6570">
        <f>Tabell1[[#This Row],[TP]]/(Tabell1[[#This Row],[TP]]+Tabell1[[#This Row],[FP]])</f>
        <v>0.56666666666666665</v>
      </c>
      <c r="P6570">
        <f>Tabell1[[#This Row],[TP]]/(Tabell1[[#This Row],[TP]]+Tabell1[[#This Row],[FN]])</f>
        <v>0.95557570262919311</v>
      </c>
      <c r="Q6570">
        <f>2*(Tabell1[[#This Row],[Recall]] * Tabell1[[#This Row],[Precision]]) / (Tabell1[[#This Row],[Recall]] + Tabell1[[#This Row],[Precision]])</f>
        <v>0.7114411069861627</v>
      </c>
      <c r="R6570">
        <v>1054</v>
      </c>
      <c r="S6570">
        <v>195</v>
      </c>
      <c r="T6570">
        <v>806</v>
      </c>
      <c r="U6570">
        <v>49</v>
      </c>
    </row>
    <row r="6571" spans="1:21" x14ac:dyDescent="0.3">
      <c r="A6571" s="25" t="s">
        <v>20</v>
      </c>
      <c r="B6571" s="21" t="s">
        <v>32</v>
      </c>
      <c r="C6571" s="25" t="s">
        <v>36</v>
      </c>
      <c r="D6571" s="22" t="s">
        <v>27</v>
      </c>
      <c r="E6571" t="s">
        <v>28</v>
      </c>
      <c r="F6571" s="25" t="s">
        <v>30</v>
      </c>
      <c r="G6571" s="25" t="s">
        <v>26</v>
      </c>
      <c r="H6571" s="21" t="s">
        <v>29</v>
      </c>
      <c r="I6571" s="25" t="s">
        <v>25</v>
      </c>
      <c r="J6571" s="25" t="s">
        <v>26</v>
      </c>
      <c r="K6571" s="26">
        <v>2.40309238433837</v>
      </c>
      <c r="L6571" s="26">
        <v>0.35908246040344199</v>
      </c>
      <c r="N6571">
        <f>(Tabell1[[#This Row],[TP]]+Tabell1[[#This Row],[TN]])/(Tabell1[[#This Row],[TP]]+Tabell1[[#This Row],[TN]]+Tabell1[[#This Row],[FP]]+Tabell1[[#This Row],[FN]])</f>
        <v>0.59363117870722437</v>
      </c>
      <c r="O6571">
        <f>Tabell1[[#This Row],[TP]]/(Tabell1[[#This Row],[TP]]+Tabell1[[#This Row],[FP]])</f>
        <v>0.56828193832599116</v>
      </c>
      <c r="P6571">
        <f>Tabell1[[#This Row],[TP]]/(Tabell1[[#This Row],[TP]]+Tabell1[[#This Row],[FN]])</f>
        <v>0.93563009972801447</v>
      </c>
      <c r="Q6571">
        <f>2*(Tabell1[[#This Row],[Recall]] * Tabell1[[#This Row],[Precision]]) / (Tabell1[[#This Row],[Recall]] + Tabell1[[#This Row],[Precision]])</f>
        <v>0.70709146968139769</v>
      </c>
      <c r="R6571">
        <v>1032</v>
      </c>
      <c r="S6571">
        <v>217</v>
      </c>
      <c r="T6571">
        <v>784</v>
      </c>
      <c r="U6571">
        <v>71</v>
      </c>
    </row>
    <row r="6572" spans="1:21" x14ac:dyDescent="0.3">
      <c r="A6572" s="25" t="s">
        <v>20</v>
      </c>
      <c r="B6572" s="21" t="s">
        <v>32</v>
      </c>
      <c r="C6572" s="25" t="s">
        <v>36</v>
      </c>
      <c r="D6572" s="22" t="s">
        <v>27</v>
      </c>
      <c r="E6572" t="s">
        <v>28</v>
      </c>
      <c r="F6572" s="25" t="s">
        <v>30</v>
      </c>
      <c r="G6572" s="21" t="s">
        <v>29</v>
      </c>
      <c r="H6572" s="21" t="s">
        <v>29</v>
      </c>
      <c r="I6572" s="25" t="s">
        <v>25</v>
      </c>
      <c r="J6572" s="25" t="s">
        <v>26</v>
      </c>
      <c r="K6572" s="26">
        <v>2.48743247985839</v>
      </c>
      <c r="L6572" s="26">
        <v>0.35406041145324701</v>
      </c>
      <c r="N6572">
        <f>(Tabell1[[#This Row],[TP]]+Tabell1[[#This Row],[TN]])/(Tabell1[[#This Row],[TP]]+Tabell1[[#This Row],[TN]]+Tabell1[[#This Row],[FP]]+Tabell1[[#This Row],[FN]])</f>
        <v>0.59363117870722437</v>
      </c>
      <c r="O6572">
        <f>Tabell1[[#This Row],[TP]]/(Tabell1[[#This Row],[TP]]+Tabell1[[#This Row],[FP]])</f>
        <v>0.56843267108167772</v>
      </c>
      <c r="P6572">
        <f>Tabell1[[#This Row],[TP]]/(Tabell1[[#This Row],[TP]]+Tabell1[[#This Row],[FN]])</f>
        <v>0.93381686310063461</v>
      </c>
      <c r="Q6572">
        <f>2*(Tabell1[[#This Row],[Recall]] * Tabell1[[#This Row],[Precision]]) / (Tabell1[[#This Row],[Recall]] + Tabell1[[#This Row],[Precision]])</f>
        <v>0.70668953687821623</v>
      </c>
      <c r="R6572">
        <v>1030</v>
      </c>
      <c r="S6572">
        <v>219</v>
      </c>
      <c r="T6572">
        <v>782</v>
      </c>
      <c r="U6572">
        <v>73</v>
      </c>
    </row>
    <row r="6573" spans="1:21" x14ac:dyDescent="0.3">
      <c r="A6573" s="25" t="s">
        <v>20</v>
      </c>
      <c r="B6573" s="25" t="s">
        <v>22</v>
      </c>
      <c r="C6573" s="25" t="s">
        <v>36</v>
      </c>
      <c r="D6573" s="22" t="s">
        <v>27</v>
      </c>
      <c r="E6573" t="s">
        <v>28</v>
      </c>
      <c r="F6573" s="25" t="s">
        <v>30</v>
      </c>
      <c r="G6573" s="21" t="s">
        <v>29</v>
      </c>
      <c r="H6573" s="21" t="s">
        <v>29</v>
      </c>
      <c r="I6573" s="21"/>
      <c r="J6573" s="21" t="s">
        <v>29</v>
      </c>
      <c r="K6573" s="26">
        <v>3.7205018997192298</v>
      </c>
      <c r="L6573" s="26">
        <v>0.94534564018249501</v>
      </c>
      <c r="N6573">
        <f>(Tabell1[[#This Row],[TP]]+Tabell1[[#This Row],[TN]])/(Tabell1[[#This Row],[TP]]+Tabell1[[#This Row],[TN]]+Tabell1[[#This Row],[FP]]+Tabell1[[#This Row],[FN]])</f>
        <v>0.59315589353612164</v>
      </c>
      <c r="O6573">
        <f>Tabell1[[#This Row],[TP]]/(Tabell1[[#This Row],[TP]]+Tabell1[[#This Row],[FP]])</f>
        <v>0.56510279388508167</v>
      </c>
      <c r="P6573">
        <f>Tabell1[[#This Row],[TP]]/(Tabell1[[#This Row],[TP]]+Tabell1[[#This Row],[FN]])</f>
        <v>0.97189483227561202</v>
      </c>
      <c r="Q6573">
        <f>2*(Tabell1[[#This Row],[Recall]] * Tabell1[[#This Row],[Precision]]) / (Tabell1[[#This Row],[Recall]] + Tabell1[[#This Row],[Precision]])</f>
        <v>0.71466666666666667</v>
      </c>
      <c r="R6573">
        <v>1072</v>
      </c>
      <c r="S6573">
        <v>176</v>
      </c>
      <c r="T6573">
        <v>825</v>
      </c>
      <c r="U6573">
        <v>31</v>
      </c>
    </row>
    <row r="6574" spans="1:21" x14ac:dyDescent="0.3">
      <c r="A6574" s="25" t="s">
        <v>20</v>
      </c>
      <c r="B6574" s="25" t="s">
        <v>22</v>
      </c>
      <c r="C6574" s="25" t="s">
        <v>36</v>
      </c>
      <c r="D6574" s="22" t="s">
        <v>27</v>
      </c>
      <c r="E6574" t="s">
        <v>28</v>
      </c>
      <c r="F6574" s="25" t="s">
        <v>30</v>
      </c>
      <c r="G6574" s="25" t="s">
        <v>26</v>
      </c>
      <c r="H6574" s="21" t="s">
        <v>29</v>
      </c>
      <c r="I6574" s="21"/>
      <c r="J6574" s="21" t="s">
        <v>29</v>
      </c>
      <c r="K6574" s="26">
        <v>3.7149560451507502</v>
      </c>
      <c r="L6574" s="26">
        <v>0.95647335052490201</v>
      </c>
      <c r="N6574">
        <f>(Tabell1[[#This Row],[TP]]+Tabell1[[#This Row],[TN]])/(Tabell1[[#This Row],[TP]]+Tabell1[[#This Row],[TN]]+Tabell1[[#This Row],[FP]]+Tabell1[[#This Row],[FN]])</f>
        <v>0.59315589353612164</v>
      </c>
      <c r="O6574">
        <f>Tabell1[[#This Row],[TP]]/(Tabell1[[#This Row],[TP]]+Tabell1[[#This Row],[FP]])</f>
        <v>0.56510279388508167</v>
      </c>
      <c r="P6574">
        <f>Tabell1[[#This Row],[TP]]/(Tabell1[[#This Row],[TP]]+Tabell1[[#This Row],[FN]])</f>
        <v>0.97189483227561202</v>
      </c>
      <c r="Q6574">
        <f>2*(Tabell1[[#This Row],[Recall]] * Tabell1[[#This Row],[Precision]]) / (Tabell1[[#This Row],[Recall]] + Tabell1[[#This Row],[Precision]])</f>
        <v>0.71466666666666667</v>
      </c>
      <c r="R6574">
        <v>1072</v>
      </c>
      <c r="S6574">
        <v>176</v>
      </c>
      <c r="T6574">
        <v>825</v>
      </c>
      <c r="U6574">
        <v>31</v>
      </c>
    </row>
    <row r="6575" spans="1:21" x14ac:dyDescent="0.3">
      <c r="A6575" s="23" t="s">
        <v>48</v>
      </c>
      <c r="B6575" s="21" t="s">
        <v>32</v>
      </c>
      <c r="C6575" s="20" t="s">
        <v>23</v>
      </c>
      <c r="D6575" s="20" t="s">
        <v>27</v>
      </c>
      <c r="E6575" t="s">
        <v>28</v>
      </c>
      <c r="F6575" s="19" t="s">
        <v>21</v>
      </c>
      <c r="G6575" s="25" t="s">
        <v>26</v>
      </c>
      <c r="H6575" s="21" t="s">
        <v>29</v>
      </c>
      <c r="I6575" s="25" t="s">
        <v>25</v>
      </c>
      <c r="J6575" s="25" t="s">
        <v>26</v>
      </c>
      <c r="K6575" s="26">
        <v>9.4745874404907199E-2</v>
      </c>
      <c r="L6575" s="26">
        <v>1.7920255661010701E-2</v>
      </c>
      <c r="N6575">
        <f>(Tabell1[[#This Row],[TP]]+Tabell1[[#This Row],[TN]])/(Tabell1[[#This Row],[TP]]+Tabell1[[#This Row],[TN]]+Tabell1[[#This Row],[FP]]+Tabell1[[#This Row],[FN]])</f>
        <v>0.59315589353612164</v>
      </c>
      <c r="O6575">
        <f>Tabell1[[#This Row],[TP]]/(Tabell1[[#This Row],[TP]]+Tabell1[[#This Row],[FP]])</f>
        <v>0.56517150395778359</v>
      </c>
      <c r="P6575">
        <f>Tabell1[[#This Row],[TP]]/(Tabell1[[#This Row],[TP]]+Tabell1[[#This Row],[FN]])</f>
        <v>0.97098821396192203</v>
      </c>
      <c r="Q6575">
        <f>2*(Tabell1[[#This Row],[Recall]] * Tabell1[[#This Row],[Precision]]) / (Tabell1[[#This Row],[Recall]] + Tabell1[[#This Row],[Precision]])</f>
        <v>0.71447631754503005</v>
      </c>
      <c r="R6575">
        <v>1071</v>
      </c>
      <c r="S6575">
        <v>177</v>
      </c>
      <c r="T6575">
        <v>824</v>
      </c>
      <c r="U6575">
        <v>32</v>
      </c>
    </row>
    <row r="6576" spans="1:21" x14ac:dyDescent="0.3">
      <c r="A6576" s="23" t="s">
        <v>48</v>
      </c>
      <c r="B6576" s="21" t="s">
        <v>32</v>
      </c>
      <c r="C6576" s="20" t="s">
        <v>23</v>
      </c>
      <c r="D6576" s="20" t="s">
        <v>27</v>
      </c>
      <c r="E6576" t="s">
        <v>28</v>
      </c>
      <c r="F6576" s="19" t="s">
        <v>21</v>
      </c>
      <c r="G6576" s="25" t="s">
        <v>26</v>
      </c>
      <c r="H6576" s="21" t="s">
        <v>29</v>
      </c>
      <c r="I6576" s="25" t="s">
        <v>25</v>
      </c>
      <c r="J6576" s="21" t="s">
        <v>29</v>
      </c>
      <c r="K6576" s="26">
        <v>9.2714786529541002E-2</v>
      </c>
      <c r="L6576" s="26">
        <v>1.5957355499267498E-2</v>
      </c>
      <c r="N6576">
        <f>(Tabell1[[#This Row],[TP]]+Tabell1[[#This Row],[TN]])/(Tabell1[[#This Row],[TP]]+Tabell1[[#This Row],[TN]]+Tabell1[[#This Row],[FP]]+Tabell1[[#This Row],[FN]])</f>
        <v>0.59315589353612164</v>
      </c>
      <c r="O6576">
        <f>Tabell1[[#This Row],[TP]]/(Tabell1[[#This Row],[TP]]+Tabell1[[#This Row],[FP]])</f>
        <v>0.56517150395778359</v>
      </c>
      <c r="P6576">
        <f>Tabell1[[#This Row],[TP]]/(Tabell1[[#This Row],[TP]]+Tabell1[[#This Row],[FN]])</f>
        <v>0.97098821396192203</v>
      </c>
      <c r="Q6576">
        <f>2*(Tabell1[[#This Row],[Recall]] * Tabell1[[#This Row],[Precision]]) / (Tabell1[[#This Row],[Recall]] + Tabell1[[#This Row],[Precision]])</f>
        <v>0.71447631754503005</v>
      </c>
      <c r="R6576">
        <v>1071</v>
      </c>
      <c r="S6576">
        <v>177</v>
      </c>
      <c r="T6576">
        <v>824</v>
      </c>
      <c r="U6576">
        <v>32</v>
      </c>
    </row>
    <row r="6577" spans="1:21" x14ac:dyDescent="0.3">
      <c r="A6577" s="23" t="s">
        <v>48</v>
      </c>
      <c r="B6577" s="21" t="s">
        <v>32</v>
      </c>
      <c r="C6577" s="20" t="s">
        <v>23</v>
      </c>
      <c r="D6577" s="20" t="s">
        <v>27</v>
      </c>
      <c r="E6577" t="s">
        <v>28</v>
      </c>
      <c r="F6577" s="19" t="s">
        <v>21</v>
      </c>
      <c r="G6577" s="21" t="s">
        <v>29</v>
      </c>
      <c r="H6577" s="21" t="s">
        <v>29</v>
      </c>
      <c r="I6577" s="25" t="s">
        <v>25</v>
      </c>
      <c r="J6577" s="25" t="s">
        <v>26</v>
      </c>
      <c r="K6577" s="26">
        <v>8.8761806488037095E-2</v>
      </c>
      <c r="L6577" s="26">
        <v>1.4959812164306601E-2</v>
      </c>
      <c r="N6577">
        <f>(Tabell1[[#This Row],[TP]]+Tabell1[[#This Row],[TN]])/(Tabell1[[#This Row],[TP]]+Tabell1[[#This Row],[TN]]+Tabell1[[#This Row],[FP]]+Tabell1[[#This Row],[FN]])</f>
        <v>0.59315589353612164</v>
      </c>
      <c r="O6577">
        <f>Tabell1[[#This Row],[TP]]/(Tabell1[[#This Row],[TP]]+Tabell1[[#This Row],[FP]])</f>
        <v>0.56517150395778359</v>
      </c>
      <c r="P6577">
        <f>Tabell1[[#This Row],[TP]]/(Tabell1[[#This Row],[TP]]+Tabell1[[#This Row],[FN]])</f>
        <v>0.97098821396192203</v>
      </c>
      <c r="Q6577">
        <f>2*(Tabell1[[#This Row],[Recall]] * Tabell1[[#This Row],[Precision]]) / (Tabell1[[#This Row],[Recall]] + Tabell1[[#This Row],[Precision]])</f>
        <v>0.71447631754503005</v>
      </c>
      <c r="R6577">
        <v>1071</v>
      </c>
      <c r="S6577">
        <v>177</v>
      </c>
      <c r="T6577">
        <v>824</v>
      </c>
      <c r="U6577">
        <v>32</v>
      </c>
    </row>
    <row r="6578" spans="1:21" x14ac:dyDescent="0.3">
      <c r="A6578" s="23" t="s">
        <v>48</v>
      </c>
      <c r="B6578" s="21" t="s">
        <v>32</v>
      </c>
      <c r="C6578" s="20" t="s">
        <v>23</v>
      </c>
      <c r="D6578" s="20" t="s">
        <v>27</v>
      </c>
      <c r="E6578" t="s">
        <v>28</v>
      </c>
      <c r="F6578" s="19" t="s">
        <v>21</v>
      </c>
      <c r="G6578" s="21" t="s">
        <v>29</v>
      </c>
      <c r="H6578" s="21" t="s">
        <v>29</v>
      </c>
      <c r="I6578" s="25" t="s">
        <v>25</v>
      </c>
      <c r="J6578" s="21" t="s">
        <v>29</v>
      </c>
      <c r="K6578" s="26">
        <v>8.6768150329589802E-2</v>
      </c>
      <c r="L6578" s="26">
        <v>1.49602890014648E-2</v>
      </c>
      <c r="N6578">
        <f>(Tabell1[[#This Row],[TP]]+Tabell1[[#This Row],[TN]])/(Tabell1[[#This Row],[TP]]+Tabell1[[#This Row],[TN]]+Tabell1[[#This Row],[FP]]+Tabell1[[#This Row],[FN]])</f>
        <v>0.59315589353612164</v>
      </c>
      <c r="O6578">
        <f>Tabell1[[#This Row],[TP]]/(Tabell1[[#This Row],[TP]]+Tabell1[[#This Row],[FP]])</f>
        <v>0.56517150395778359</v>
      </c>
      <c r="P6578">
        <f>Tabell1[[#This Row],[TP]]/(Tabell1[[#This Row],[TP]]+Tabell1[[#This Row],[FN]])</f>
        <v>0.97098821396192203</v>
      </c>
      <c r="Q6578">
        <f>2*(Tabell1[[#This Row],[Recall]] * Tabell1[[#This Row],[Precision]]) / (Tabell1[[#This Row],[Recall]] + Tabell1[[#This Row],[Precision]])</f>
        <v>0.71447631754503005</v>
      </c>
      <c r="R6578">
        <v>1071</v>
      </c>
      <c r="S6578">
        <v>177</v>
      </c>
      <c r="T6578">
        <v>824</v>
      </c>
      <c r="U6578">
        <v>32</v>
      </c>
    </row>
    <row r="6579" spans="1:21" x14ac:dyDescent="0.3">
      <c r="A6579" s="21" t="s">
        <v>31</v>
      </c>
      <c r="B6579" s="21" t="s">
        <v>32</v>
      </c>
      <c r="C6579" s="25" t="s">
        <v>36</v>
      </c>
      <c r="D6579" s="22" t="s">
        <v>27</v>
      </c>
      <c r="E6579" t="s">
        <v>28</v>
      </c>
      <c r="F6579" s="19" t="s">
        <v>21</v>
      </c>
      <c r="G6579" s="21" t="s">
        <v>29</v>
      </c>
      <c r="H6579" s="21" t="s">
        <v>29</v>
      </c>
      <c r="I6579" s="21"/>
      <c r="J6579" s="21" t="s">
        <v>29</v>
      </c>
      <c r="K6579" s="26">
        <v>0.78303647041320801</v>
      </c>
      <c r="L6579" s="26">
        <v>8.5402011871337793E-2</v>
      </c>
      <c r="N6579">
        <f>(Tabell1[[#This Row],[TP]]+Tabell1[[#This Row],[TN]])/(Tabell1[[#This Row],[TP]]+Tabell1[[#This Row],[TN]]+Tabell1[[#This Row],[FP]]+Tabell1[[#This Row],[FN]])</f>
        <v>0.59315589353612164</v>
      </c>
      <c r="O6579">
        <f>Tabell1[[#This Row],[TP]]/(Tabell1[[#This Row],[TP]]+Tabell1[[#This Row],[FP]])</f>
        <v>0.56544780074191836</v>
      </c>
      <c r="P6579">
        <f>Tabell1[[#This Row],[TP]]/(Tabell1[[#This Row],[TP]]+Tabell1[[#This Row],[FN]])</f>
        <v>0.9673617407071623</v>
      </c>
      <c r="Q6579">
        <f>2*(Tabell1[[#This Row],[Recall]] * Tabell1[[#This Row],[Precision]]) / (Tabell1[[#This Row],[Recall]] + Tabell1[[#This Row],[Precision]])</f>
        <v>0.71371237458193981</v>
      </c>
      <c r="R6579">
        <v>1067</v>
      </c>
      <c r="S6579">
        <v>181</v>
      </c>
      <c r="T6579">
        <v>820</v>
      </c>
      <c r="U6579">
        <v>36</v>
      </c>
    </row>
    <row r="6580" spans="1:21" x14ac:dyDescent="0.3">
      <c r="A6580" s="21" t="s">
        <v>31</v>
      </c>
      <c r="B6580" s="25" t="s">
        <v>22</v>
      </c>
      <c r="C6580" s="23" t="s">
        <v>40</v>
      </c>
      <c r="D6580" s="22" t="s">
        <v>27</v>
      </c>
      <c r="E6580" t="s">
        <v>28</v>
      </c>
      <c r="F6580" s="19" t="s">
        <v>21</v>
      </c>
      <c r="G6580" s="21" t="s">
        <v>29</v>
      </c>
      <c r="H6580" s="25" t="s">
        <v>26</v>
      </c>
      <c r="I6580" s="21"/>
      <c r="J6580" s="25" t="s">
        <v>26</v>
      </c>
      <c r="K6580" s="26">
        <v>3.2180945873260498</v>
      </c>
      <c r="L6580" s="26">
        <v>0.183509826660156</v>
      </c>
      <c r="N6580">
        <f>(Tabell1[[#This Row],[TP]]+Tabell1[[#This Row],[TN]])/(Tabell1[[#This Row],[TP]]+Tabell1[[#This Row],[TN]]+Tabell1[[#This Row],[FP]]+Tabell1[[#This Row],[FN]])</f>
        <v>0.59315589353612164</v>
      </c>
      <c r="O6580">
        <f>Tabell1[[#This Row],[TP]]/(Tabell1[[#This Row],[TP]]+Tabell1[[#This Row],[FP]])</f>
        <v>0.5665768194070081</v>
      </c>
      <c r="P6580">
        <f>Tabell1[[#This Row],[TP]]/(Tabell1[[#This Row],[TP]]+Tabell1[[#This Row],[FN]])</f>
        <v>0.95285584768812326</v>
      </c>
      <c r="Q6580">
        <f>2*(Tabell1[[#This Row],[Recall]] * Tabell1[[#This Row],[Precision]]) / (Tabell1[[#This Row],[Recall]] + Tabell1[[#This Row],[Precision]])</f>
        <v>0.71061528059499668</v>
      </c>
      <c r="R6580">
        <v>1051</v>
      </c>
      <c r="S6580">
        <v>197</v>
      </c>
      <c r="T6580">
        <v>804</v>
      </c>
      <c r="U6580">
        <v>52</v>
      </c>
    </row>
    <row r="6581" spans="1:21" x14ac:dyDescent="0.3">
      <c r="A6581" s="25" t="s">
        <v>20</v>
      </c>
      <c r="B6581" s="21" t="s">
        <v>32</v>
      </c>
      <c r="C6581" s="24" t="s">
        <v>38</v>
      </c>
      <c r="D6581" s="22" t="s">
        <v>27</v>
      </c>
      <c r="E6581" t="s">
        <v>28</v>
      </c>
      <c r="F6581" s="25" t="s">
        <v>30</v>
      </c>
      <c r="G6581" s="21" t="s">
        <v>29</v>
      </c>
      <c r="H6581" s="25" t="s">
        <v>26</v>
      </c>
      <c r="I6581" s="25" t="s">
        <v>25</v>
      </c>
      <c r="J6581" s="21" t="s">
        <v>29</v>
      </c>
      <c r="K6581" s="26">
        <v>3.31849837303161</v>
      </c>
      <c r="L6581" s="26">
        <v>0.70512008666992099</v>
      </c>
      <c r="N6581">
        <f>(Tabell1[[#This Row],[TP]]+Tabell1[[#This Row],[TN]])/(Tabell1[[#This Row],[TP]]+Tabell1[[#This Row],[TN]]+Tabell1[[#This Row],[FP]]+Tabell1[[#This Row],[FN]])</f>
        <v>0.59315589353612164</v>
      </c>
      <c r="O6581">
        <f>Tabell1[[#This Row],[TP]]/(Tabell1[[#This Row],[TP]]+Tabell1[[#This Row],[FP]])</f>
        <v>0.56679286100594917</v>
      </c>
      <c r="P6581">
        <f>Tabell1[[#This Row],[TP]]/(Tabell1[[#This Row],[TP]]+Tabell1[[#This Row],[FN]])</f>
        <v>0.95013599274705351</v>
      </c>
      <c r="Q6581">
        <f>2*(Tabell1[[#This Row],[Recall]] * Tabell1[[#This Row],[Precision]]) / (Tabell1[[#This Row],[Recall]] + Tabell1[[#This Row],[Precision]])</f>
        <v>0.71002710027100269</v>
      </c>
      <c r="R6581">
        <v>1048</v>
      </c>
      <c r="S6581">
        <v>200</v>
      </c>
      <c r="T6581">
        <v>801</v>
      </c>
      <c r="U6581">
        <v>55</v>
      </c>
    </row>
    <row r="6582" spans="1:21" x14ac:dyDescent="0.3">
      <c r="A6582" s="21" t="s">
        <v>31</v>
      </c>
      <c r="B6582" s="23" t="s">
        <v>33</v>
      </c>
      <c r="C6582" s="25" t="s">
        <v>36</v>
      </c>
      <c r="D6582" s="22" t="s">
        <v>27</v>
      </c>
      <c r="E6582" t="s">
        <v>28</v>
      </c>
      <c r="F6582" s="19" t="s">
        <v>21</v>
      </c>
      <c r="G6582" s="25" t="s">
        <v>26</v>
      </c>
      <c r="H6582" s="25" t="s">
        <v>26</v>
      </c>
      <c r="I6582" s="25" t="s">
        <v>25</v>
      </c>
      <c r="J6582" s="25" t="s">
        <v>26</v>
      </c>
      <c r="K6582" s="26">
        <v>341.46705436706497</v>
      </c>
      <c r="L6582" s="26">
        <v>1.2866618633270199</v>
      </c>
      <c r="N6582">
        <f>(Tabell1[[#This Row],[TP]]+Tabell1[[#This Row],[TN]])/(Tabell1[[#This Row],[TP]]+Tabell1[[#This Row],[TN]]+Tabell1[[#This Row],[FP]]+Tabell1[[#This Row],[FN]])</f>
        <v>0.59315589353612164</v>
      </c>
      <c r="O6582">
        <f>Tabell1[[#This Row],[TP]]/(Tabell1[[#This Row],[TP]]+Tabell1[[#This Row],[FP]])</f>
        <v>0.56752323674138871</v>
      </c>
      <c r="P6582">
        <f>Tabell1[[#This Row],[TP]]/(Tabell1[[#This Row],[TP]]+Tabell1[[#This Row],[FN]])</f>
        <v>0.94106980961015407</v>
      </c>
      <c r="Q6582">
        <f>2*(Tabell1[[#This Row],[Recall]] * Tabell1[[#This Row],[Precision]]) / (Tabell1[[#This Row],[Recall]] + Tabell1[[#This Row],[Precision]])</f>
        <v>0.70804911323328767</v>
      </c>
      <c r="R6582">
        <v>1038</v>
      </c>
      <c r="S6582">
        <v>210</v>
      </c>
      <c r="T6582">
        <v>791</v>
      </c>
      <c r="U6582">
        <v>65</v>
      </c>
    </row>
    <row r="6583" spans="1:21" x14ac:dyDescent="0.3">
      <c r="A6583" s="23" t="s">
        <v>48</v>
      </c>
      <c r="B6583" s="21" t="s">
        <v>32</v>
      </c>
      <c r="C6583" s="20" t="s">
        <v>23</v>
      </c>
      <c r="D6583" s="20" t="s">
        <v>27</v>
      </c>
      <c r="E6583" t="s">
        <v>28</v>
      </c>
      <c r="F6583" s="19" t="s">
        <v>21</v>
      </c>
      <c r="G6583" s="25" t="s">
        <v>26</v>
      </c>
      <c r="H6583" s="21" t="s">
        <v>29</v>
      </c>
      <c r="I6583" s="21"/>
      <c r="J6583" s="25" t="s">
        <v>26</v>
      </c>
      <c r="K6583" s="26">
        <v>8.8763236999511705E-2</v>
      </c>
      <c r="L6583" s="26">
        <v>1.4960050582885701E-2</v>
      </c>
      <c r="N6583">
        <f>(Tabell1[[#This Row],[TP]]+Tabell1[[#This Row],[TN]])/(Tabell1[[#This Row],[TP]]+Tabell1[[#This Row],[TN]]+Tabell1[[#This Row],[FP]]+Tabell1[[#This Row],[FN]])</f>
        <v>0.59268060836501901</v>
      </c>
      <c r="O6583">
        <f>Tabell1[[#This Row],[TP]]/(Tabell1[[#This Row],[TP]]+Tabell1[[#This Row],[FP]])</f>
        <v>0.56521739130434778</v>
      </c>
      <c r="P6583">
        <f>Tabell1[[#This Row],[TP]]/(Tabell1[[#This Row],[TP]]+Tabell1[[#This Row],[FN]])</f>
        <v>0.96645512239347231</v>
      </c>
      <c r="Q6583">
        <f>2*(Tabell1[[#This Row],[Recall]] * Tabell1[[#This Row],[Precision]]) / (Tabell1[[#This Row],[Recall]] + Tabell1[[#This Row],[Precision]])</f>
        <v>0.71328203412512536</v>
      </c>
      <c r="R6583">
        <v>1066</v>
      </c>
      <c r="S6583">
        <v>181</v>
      </c>
      <c r="T6583">
        <v>820</v>
      </c>
      <c r="U6583">
        <v>37</v>
      </c>
    </row>
    <row r="6584" spans="1:21" x14ac:dyDescent="0.3">
      <c r="A6584" s="23" t="s">
        <v>48</v>
      </c>
      <c r="B6584" s="21" t="s">
        <v>32</v>
      </c>
      <c r="C6584" s="20" t="s">
        <v>23</v>
      </c>
      <c r="D6584" s="20" t="s">
        <v>27</v>
      </c>
      <c r="E6584" t="s">
        <v>28</v>
      </c>
      <c r="F6584" s="19" t="s">
        <v>21</v>
      </c>
      <c r="G6584" s="25" t="s">
        <v>26</v>
      </c>
      <c r="H6584" s="21" t="s">
        <v>29</v>
      </c>
      <c r="I6584" s="21"/>
      <c r="J6584" s="21" t="s">
        <v>29</v>
      </c>
      <c r="K6584" s="26">
        <v>8.8762044906616197E-2</v>
      </c>
      <c r="L6584" s="26">
        <v>1.4959573745727499E-2</v>
      </c>
      <c r="N6584">
        <f>(Tabell1[[#This Row],[TP]]+Tabell1[[#This Row],[TN]])/(Tabell1[[#This Row],[TP]]+Tabell1[[#This Row],[TN]]+Tabell1[[#This Row],[FP]]+Tabell1[[#This Row],[FN]])</f>
        <v>0.59268060836501901</v>
      </c>
      <c r="O6584">
        <f>Tabell1[[#This Row],[TP]]/(Tabell1[[#This Row],[TP]]+Tabell1[[#This Row],[FP]])</f>
        <v>0.56521739130434778</v>
      </c>
      <c r="P6584">
        <f>Tabell1[[#This Row],[TP]]/(Tabell1[[#This Row],[TP]]+Tabell1[[#This Row],[FN]])</f>
        <v>0.96645512239347231</v>
      </c>
      <c r="Q6584">
        <f>2*(Tabell1[[#This Row],[Recall]] * Tabell1[[#This Row],[Precision]]) / (Tabell1[[#This Row],[Recall]] + Tabell1[[#This Row],[Precision]])</f>
        <v>0.71328203412512536</v>
      </c>
      <c r="R6584">
        <v>1066</v>
      </c>
      <c r="S6584">
        <v>181</v>
      </c>
      <c r="T6584">
        <v>820</v>
      </c>
      <c r="U6584">
        <v>37</v>
      </c>
    </row>
    <row r="6585" spans="1:21" x14ac:dyDescent="0.3">
      <c r="A6585" s="23" t="s">
        <v>48</v>
      </c>
      <c r="B6585" s="21" t="s">
        <v>32</v>
      </c>
      <c r="C6585" s="20" t="s">
        <v>23</v>
      </c>
      <c r="D6585" s="20" t="s">
        <v>27</v>
      </c>
      <c r="E6585" t="s">
        <v>28</v>
      </c>
      <c r="F6585" s="19" t="s">
        <v>21</v>
      </c>
      <c r="G6585" s="21" t="s">
        <v>29</v>
      </c>
      <c r="H6585" s="21" t="s">
        <v>29</v>
      </c>
      <c r="I6585" s="21"/>
      <c r="J6585" s="25" t="s">
        <v>26</v>
      </c>
      <c r="K6585" s="26">
        <v>8.4805011749267495E-2</v>
      </c>
      <c r="L6585" s="26">
        <v>1.2965917587280201E-2</v>
      </c>
      <c r="N6585">
        <f>(Tabell1[[#This Row],[TP]]+Tabell1[[#This Row],[TN]])/(Tabell1[[#This Row],[TP]]+Tabell1[[#This Row],[TN]]+Tabell1[[#This Row],[FP]]+Tabell1[[#This Row],[FN]])</f>
        <v>0.59268060836501901</v>
      </c>
      <c r="O6585">
        <f>Tabell1[[#This Row],[TP]]/(Tabell1[[#This Row],[TP]]+Tabell1[[#This Row],[FP]])</f>
        <v>0.56521739130434778</v>
      </c>
      <c r="P6585">
        <f>Tabell1[[#This Row],[TP]]/(Tabell1[[#This Row],[TP]]+Tabell1[[#This Row],[FN]])</f>
        <v>0.96645512239347231</v>
      </c>
      <c r="Q6585">
        <f>2*(Tabell1[[#This Row],[Recall]] * Tabell1[[#This Row],[Precision]]) / (Tabell1[[#This Row],[Recall]] + Tabell1[[#This Row],[Precision]])</f>
        <v>0.71328203412512536</v>
      </c>
      <c r="R6585">
        <v>1066</v>
      </c>
      <c r="S6585">
        <v>181</v>
      </c>
      <c r="T6585">
        <v>820</v>
      </c>
      <c r="U6585">
        <v>37</v>
      </c>
    </row>
    <row r="6586" spans="1:21" x14ac:dyDescent="0.3">
      <c r="A6586" s="23" t="s">
        <v>48</v>
      </c>
      <c r="B6586" s="21" t="s">
        <v>32</v>
      </c>
      <c r="C6586" s="20" t="s">
        <v>23</v>
      </c>
      <c r="D6586" s="20" t="s">
        <v>27</v>
      </c>
      <c r="E6586" t="s">
        <v>28</v>
      </c>
      <c r="F6586" s="19" t="s">
        <v>21</v>
      </c>
      <c r="G6586" s="21" t="s">
        <v>29</v>
      </c>
      <c r="H6586" s="21" t="s">
        <v>29</v>
      </c>
      <c r="I6586" s="21"/>
      <c r="J6586" s="21" t="s">
        <v>29</v>
      </c>
      <c r="K6586" s="26">
        <v>8.2777738571166895E-2</v>
      </c>
      <c r="L6586" s="26">
        <v>1.9946098327636701E-2</v>
      </c>
      <c r="N6586">
        <f>(Tabell1[[#This Row],[TP]]+Tabell1[[#This Row],[TN]])/(Tabell1[[#This Row],[TP]]+Tabell1[[#This Row],[TN]]+Tabell1[[#This Row],[FP]]+Tabell1[[#This Row],[FN]])</f>
        <v>0.59268060836501901</v>
      </c>
      <c r="O6586">
        <f>Tabell1[[#This Row],[TP]]/(Tabell1[[#This Row],[TP]]+Tabell1[[#This Row],[FP]])</f>
        <v>0.56521739130434778</v>
      </c>
      <c r="P6586">
        <f>Tabell1[[#This Row],[TP]]/(Tabell1[[#This Row],[TP]]+Tabell1[[#This Row],[FN]])</f>
        <v>0.96645512239347231</v>
      </c>
      <c r="Q6586">
        <f>2*(Tabell1[[#This Row],[Recall]] * Tabell1[[#This Row],[Precision]]) / (Tabell1[[#This Row],[Recall]] + Tabell1[[#This Row],[Precision]])</f>
        <v>0.71328203412512536</v>
      </c>
      <c r="R6586">
        <v>1066</v>
      </c>
      <c r="S6586">
        <v>181</v>
      </c>
      <c r="T6586">
        <v>820</v>
      </c>
      <c r="U6586">
        <v>37</v>
      </c>
    </row>
    <row r="6587" spans="1:21" x14ac:dyDescent="0.3">
      <c r="A6587" s="21" t="s">
        <v>31</v>
      </c>
      <c r="B6587" s="21" t="s">
        <v>32</v>
      </c>
      <c r="C6587" s="23" t="s">
        <v>40</v>
      </c>
      <c r="D6587" s="22" t="s">
        <v>27</v>
      </c>
      <c r="E6587" t="s">
        <v>28</v>
      </c>
      <c r="F6587" s="19" t="s">
        <v>21</v>
      </c>
      <c r="G6587" s="21" t="s">
        <v>29</v>
      </c>
      <c r="H6587" s="25" t="s">
        <v>26</v>
      </c>
      <c r="I6587" s="21"/>
      <c r="J6587" s="25" t="s">
        <v>26</v>
      </c>
      <c r="K6587" s="26">
        <v>3.4426350593566801</v>
      </c>
      <c r="L6587" s="26">
        <v>0.17054414749145499</v>
      </c>
      <c r="N6587">
        <f>(Tabell1[[#This Row],[TP]]+Tabell1[[#This Row],[TN]])/(Tabell1[[#This Row],[TP]]+Tabell1[[#This Row],[TN]]+Tabell1[[#This Row],[FP]]+Tabell1[[#This Row],[FN]])</f>
        <v>0.59220532319391639</v>
      </c>
      <c r="O6587">
        <f>Tabell1[[#This Row],[TP]]/(Tabell1[[#This Row],[TP]]+Tabell1[[#This Row],[FP]])</f>
        <v>0.56639566395663954</v>
      </c>
      <c r="P6587">
        <f>Tabell1[[#This Row],[TP]]/(Tabell1[[#This Row],[TP]]+Tabell1[[#This Row],[FN]])</f>
        <v>0.94741613780598366</v>
      </c>
      <c r="Q6587">
        <f>2*(Tabell1[[#This Row],[Recall]] * Tabell1[[#This Row],[Precision]]) / (Tabell1[[#This Row],[Recall]] + Tabell1[[#This Row],[Precision]])</f>
        <v>0.70895522388059695</v>
      </c>
      <c r="R6587">
        <v>1045</v>
      </c>
      <c r="S6587">
        <v>201</v>
      </c>
      <c r="T6587">
        <v>800</v>
      </c>
      <c r="U6587">
        <v>58</v>
      </c>
    </row>
    <row r="6588" spans="1:21" x14ac:dyDescent="0.3">
      <c r="A6588" s="21" t="s">
        <v>31</v>
      </c>
      <c r="B6588" s="21" t="s">
        <v>32</v>
      </c>
      <c r="C6588" s="25" t="s">
        <v>36</v>
      </c>
      <c r="D6588" s="22" t="s">
        <v>27</v>
      </c>
      <c r="E6588" t="s">
        <v>28</v>
      </c>
      <c r="F6588" s="19" t="s">
        <v>21</v>
      </c>
      <c r="G6588" s="25" t="s">
        <v>26</v>
      </c>
      <c r="H6588" s="25" t="s">
        <v>26</v>
      </c>
      <c r="I6588" s="21"/>
      <c r="J6588" s="25" t="s">
        <v>26</v>
      </c>
      <c r="K6588" s="26">
        <v>2.1828043460845898</v>
      </c>
      <c r="L6588" s="26">
        <v>0.149603366851806</v>
      </c>
      <c r="N6588">
        <f>(Tabell1[[#This Row],[TP]]+Tabell1[[#This Row],[TN]])/(Tabell1[[#This Row],[TP]]+Tabell1[[#This Row],[TN]]+Tabell1[[#This Row],[FP]]+Tabell1[[#This Row],[FN]])</f>
        <v>0.59173003802281365</v>
      </c>
      <c r="O6588">
        <f>Tabell1[[#This Row],[TP]]/(Tabell1[[#This Row],[TP]]+Tabell1[[#This Row],[FP]])</f>
        <v>0.56414300736067302</v>
      </c>
      <c r="P6588">
        <f>Tabell1[[#This Row],[TP]]/(Tabell1[[#This Row],[TP]]+Tabell1[[#This Row],[FN]])</f>
        <v>0.9728014505893019</v>
      </c>
      <c r="Q6588">
        <f>2*(Tabell1[[#This Row],[Recall]] * Tabell1[[#This Row],[Precision]]) / (Tabell1[[#This Row],[Recall]] + Tabell1[[#This Row],[Precision]])</f>
        <v>0.71414309484193017</v>
      </c>
      <c r="R6588">
        <v>1073</v>
      </c>
      <c r="S6588">
        <v>172</v>
      </c>
      <c r="T6588">
        <v>829</v>
      </c>
      <c r="U6588">
        <v>30</v>
      </c>
    </row>
    <row r="6589" spans="1:21" x14ac:dyDescent="0.3">
      <c r="A6589" s="21" t="s">
        <v>31</v>
      </c>
      <c r="B6589" s="21" t="s">
        <v>32</v>
      </c>
      <c r="C6589" s="23" t="s">
        <v>40</v>
      </c>
      <c r="D6589" s="22" t="s">
        <v>27</v>
      </c>
      <c r="E6589" t="s">
        <v>28</v>
      </c>
      <c r="F6589" s="19" t="s">
        <v>21</v>
      </c>
      <c r="G6589" s="25" t="s">
        <v>26</v>
      </c>
      <c r="H6589" s="25" t="s">
        <v>26</v>
      </c>
      <c r="I6589" s="21"/>
      <c r="J6589" s="25" t="s">
        <v>26</v>
      </c>
      <c r="K6589" s="26">
        <v>3.3152732849121</v>
      </c>
      <c r="L6589" s="26">
        <v>0.20744585990905701</v>
      </c>
      <c r="N6589">
        <f>(Tabell1[[#This Row],[TP]]+Tabell1[[#This Row],[TN]])/(Tabell1[[#This Row],[TP]]+Tabell1[[#This Row],[TN]]+Tabell1[[#This Row],[FP]]+Tabell1[[#This Row],[FN]])</f>
        <v>0.59173003802281365</v>
      </c>
      <c r="O6589">
        <f>Tabell1[[#This Row],[TP]]/(Tabell1[[#This Row],[TP]]+Tabell1[[#This Row],[FP]])</f>
        <v>0.56517094017094016</v>
      </c>
      <c r="P6589">
        <f>Tabell1[[#This Row],[TP]]/(Tabell1[[#This Row],[TP]]+Tabell1[[#This Row],[FN]])</f>
        <v>0.95920217588395285</v>
      </c>
      <c r="Q6589">
        <f>2*(Tabell1[[#This Row],[Recall]] * Tabell1[[#This Row],[Precision]]) / (Tabell1[[#This Row],[Recall]] + Tabell1[[#This Row],[Precision]])</f>
        <v>0.71126050420168063</v>
      </c>
      <c r="R6589">
        <v>1058</v>
      </c>
      <c r="S6589">
        <v>187</v>
      </c>
      <c r="T6589">
        <v>814</v>
      </c>
      <c r="U6589">
        <v>45</v>
      </c>
    </row>
    <row r="6590" spans="1:21" x14ac:dyDescent="0.3">
      <c r="A6590" s="25" t="s">
        <v>20</v>
      </c>
      <c r="B6590" s="21" t="s">
        <v>32</v>
      </c>
      <c r="C6590" s="24" t="s">
        <v>38</v>
      </c>
      <c r="D6590" s="22" t="s">
        <v>27</v>
      </c>
      <c r="E6590" t="s">
        <v>28</v>
      </c>
      <c r="F6590" s="25" t="s">
        <v>30</v>
      </c>
      <c r="G6590" s="25" t="s">
        <v>26</v>
      </c>
      <c r="H6590" s="25" t="s">
        <v>26</v>
      </c>
      <c r="I6590" s="25" t="s">
        <v>25</v>
      </c>
      <c r="J6590" s="21" t="s">
        <v>29</v>
      </c>
      <c r="K6590" s="26">
        <v>3.3232066631317099</v>
      </c>
      <c r="L6590" s="26">
        <v>0.70470452308654696</v>
      </c>
      <c r="N6590">
        <f>(Tabell1[[#This Row],[TP]]+Tabell1[[#This Row],[TN]])/(Tabell1[[#This Row],[TP]]+Tabell1[[#This Row],[TN]]+Tabell1[[#This Row],[FP]]+Tabell1[[#This Row],[FN]])</f>
        <v>0.59125475285171103</v>
      </c>
      <c r="O6590">
        <f>Tabell1[[#This Row],[TP]]/(Tabell1[[#This Row],[TP]]+Tabell1[[#This Row],[FP]])</f>
        <v>0.56542810985460423</v>
      </c>
      <c r="P6590">
        <f>Tabell1[[#This Row],[TP]]/(Tabell1[[#This Row],[TP]]+Tabell1[[#This Row],[FN]])</f>
        <v>0.95194922937443338</v>
      </c>
      <c r="Q6590">
        <f>2*(Tabell1[[#This Row],[Recall]] * Tabell1[[#This Row],[Precision]]) / (Tabell1[[#This Row],[Recall]] + Tabell1[[#This Row],[Precision]])</f>
        <v>0.70945945945945954</v>
      </c>
      <c r="R6590">
        <v>1050</v>
      </c>
      <c r="S6590">
        <v>194</v>
      </c>
      <c r="T6590">
        <v>807</v>
      </c>
      <c r="U6590">
        <v>53</v>
      </c>
    </row>
    <row r="6591" spans="1:21" x14ac:dyDescent="0.3">
      <c r="A6591" s="25" t="s">
        <v>20</v>
      </c>
      <c r="B6591" s="21" t="s">
        <v>32</v>
      </c>
      <c r="C6591" s="21" t="s">
        <v>34</v>
      </c>
      <c r="D6591" s="22" t="s">
        <v>27</v>
      </c>
      <c r="E6591" t="s">
        <v>28</v>
      </c>
      <c r="F6591" s="19" t="s">
        <v>21</v>
      </c>
      <c r="G6591" s="25" t="s">
        <v>26</v>
      </c>
      <c r="H6591" s="25" t="s">
        <v>26</v>
      </c>
      <c r="I6591" s="25" t="s">
        <v>25</v>
      </c>
      <c r="J6591" s="25" t="s">
        <v>26</v>
      </c>
      <c r="K6591" s="26">
        <v>0.85969996452331499</v>
      </c>
      <c r="L6591" s="26">
        <v>0.197471618652343</v>
      </c>
      <c r="N6591">
        <f>(Tabell1[[#This Row],[TP]]+Tabell1[[#This Row],[TN]])/(Tabell1[[#This Row],[TP]]+Tabell1[[#This Row],[TN]]+Tabell1[[#This Row],[FP]]+Tabell1[[#This Row],[FN]])</f>
        <v>0.59125475285171103</v>
      </c>
      <c r="O6591">
        <f>Tabell1[[#This Row],[TP]]/(Tabell1[[#This Row],[TP]]+Tabell1[[#This Row],[FP]])</f>
        <v>0.5677635248187396</v>
      </c>
      <c r="P6591">
        <f>Tabell1[[#This Row],[TP]]/(Tabell1[[#This Row],[TP]]+Tabell1[[#This Row],[FN]])</f>
        <v>0.92293744333635541</v>
      </c>
      <c r="Q6591">
        <f>2*(Tabell1[[#This Row],[Recall]] * Tabell1[[#This Row],[Precision]]) / (Tabell1[[#This Row],[Recall]] + Tabell1[[#This Row],[Precision]])</f>
        <v>0.70303867403314912</v>
      </c>
      <c r="R6591">
        <v>1018</v>
      </c>
      <c r="S6591">
        <v>226</v>
      </c>
      <c r="T6591">
        <v>775</v>
      </c>
      <c r="U6591">
        <v>85</v>
      </c>
    </row>
    <row r="6592" spans="1:21" x14ac:dyDescent="0.3">
      <c r="A6592" s="25" t="s">
        <v>20</v>
      </c>
      <c r="B6592" s="21" t="s">
        <v>32</v>
      </c>
      <c r="C6592" s="21" t="s">
        <v>34</v>
      </c>
      <c r="D6592" s="22" t="s">
        <v>27</v>
      </c>
      <c r="E6592" t="s">
        <v>28</v>
      </c>
      <c r="F6592" s="19" t="s">
        <v>21</v>
      </c>
      <c r="G6592" s="21" t="s">
        <v>29</v>
      </c>
      <c r="H6592" s="25" t="s">
        <v>26</v>
      </c>
      <c r="I6592" s="25" t="s">
        <v>25</v>
      </c>
      <c r="J6592" s="25" t="s">
        <v>26</v>
      </c>
      <c r="K6592" s="26">
        <v>0.79793548583984297</v>
      </c>
      <c r="L6592" s="26">
        <v>0.193484306335449</v>
      </c>
      <c r="N6592">
        <f>(Tabell1[[#This Row],[TP]]+Tabell1[[#This Row],[TN]])/(Tabell1[[#This Row],[TP]]+Tabell1[[#This Row],[TN]]+Tabell1[[#This Row],[FP]]+Tabell1[[#This Row],[FN]])</f>
        <v>0.59125475285171103</v>
      </c>
      <c r="O6592">
        <f>Tabell1[[#This Row],[TP]]/(Tabell1[[#This Row],[TP]]+Tabell1[[#This Row],[FP]])</f>
        <v>0.5677635248187396</v>
      </c>
      <c r="P6592">
        <f>Tabell1[[#This Row],[TP]]/(Tabell1[[#This Row],[TP]]+Tabell1[[#This Row],[FN]])</f>
        <v>0.92293744333635541</v>
      </c>
      <c r="Q6592">
        <f>2*(Tabell1[[#This Row],[Recall]] * Tabell1[[#This Row],[Precision]]) / (Tabell1[[#This Row],[Recall]] + Tabell1[[#This Row],[Precision]])</f>
        <v>0.70303867403314912</v>
      </c>
      <c r="R6592">
        <v>1018</v>
      </c>
      <c r="S6592">
        <v>226</v>
      </c>
      <c r="T6592">
        <v>775</v>
      </c>
      <c r="U6592">
        <v>85</v>
      </c>
    </row>
    <row r="6593" spans="1:21" x14ac:dyDescent="0.3">
      <c r="A6593" s="25" t="s">
        <v>20</v>
      </c>
      <c r="B6593" s="21" t="s">
        <v>32</v>
      </c>
      <c r="C6593" s="25" t="s">
        <v>36</v>
      </c>
      <c r="D6593" s="22" t="s">
        <v>27</v>
      </c>
      <c r="E6593" t="s">
        <v>28</v>
      </c>
      <c r="F6593" s="19" t="s">
        <v>21</v>
      </c>
      <c r="G6593" s="21" t="s">
        <v>29</v>
      </c>
      <c r="H6593" s="21" t="s">
        <v>29</v>
      </c>
      <c r="I6593" s="21"/>
      <c r="J6593" s="25" t="s">
        <v>26</v>
      </c>
      <c r="K6593" s="26">
        <v>1.66455602645874</v>
      </c>
      <c r="L6593" s="26">
        <v>0.23936796188354401</v>
      </c>
      <c r="N6593">
        <f>(Tabell1[[#This Row],[TP]]+Tabell1[[#This Row],[TN]])/(Tabell1[[#This Row],[TP]]+Tabell1[[#This Row],[TN]]+Tabell1[[#This Row],[FP]]+Tabell1[[#This Row],[FN]])</f>
        <v>0.59125475285171103</v>
      </c>
      <c r="O6593">
        <f>Tabell1[[#This Row],[TP]]/(Tabell1[[#This Row],[TP]]+Tabell1[[#This Row],[FP]])</f>
        <v>0.57101110461718296</v>
      </c>
      <c r="P6593">
        <f>Tabell1[[#This Row],[TP]]/(Tabell1[[#This Row],[TP]]+Tabell1[[#This Row],[FN]])</f>
        <v>0.88576609247506799</v>
      </c>
      <c r="Q6593">
        <f>2*(Tabell1[[#This Row],[Recall]] * Tabell1[[#This Row],[Precision]]) / (Tabell1[[#This Row],[Recall]] + Tabell1[[#This Row],[Precision]])</f>
        <v>0.69438521677327647</v>
      </c>
      <c r="R6593">
        <v>977</v>
      </c>
      <c r="S6593">
        <v>267</v>
      </c>
      <c r="T6593">
        <v>734</v>
      </c>
      <c r="U6593">
        <v>126</v>
      </c>
    </row>
    <row r="6594" spans="1:21" x14ac:dyDescent="0.3">
      <c r="A6594" s="25" t="s">
        <v>20</v>
      </c>
      <c r="B6594" s="21" t="s">
        <v>32</v>
      </c>
      <c r="C6594" s="25" t="s">
        <v>36</v>
      </c>
      <c r="D6594" s="22" t="s">
        <v>27</v>
      </c>
      <c r="E6594" t="s">
        <v>28</v>
      </c>
      <c r="F6594" s="19" t="s">
        <v>21</v>
      </c>
      <c r="G6594" s="25" t="s">
        <v>26</v>
      </c>
      <c r="H6594" s="21" t="s">
        <v>29</v>
      </c>
      <c r="I6594" s="21"/>
      <c r="J6594" s="25" t="s">
        <v>26</v>
      </c>
      <c r="K6594" s="26">
        <v>1.8076262474060001</v>
      </c>
      <c r="L6594" s="26">
        <v>0.24136209487915</v>
      </c>
      <c r="N6594">
        <f>(Tabell1[[#This Row],[TP]]+Tabell1[[#This Row],[TN]])/(Tabell1[[#This Row],[TP]]+Tabell1[[#This Row],[TN]]+Tabell1[[#This Row],[FP]]+Tabell1[[#This Row],[FN]])</f>
        <v>0.59125475285171103</v>
      </c>
      <c r="O6594">
        <f>Tabell1[[#This Row],[TP]]/(Tabell1[[#This Row],[TP]]+Tabell1[[#This Row],[FP]])</f>
        <v>0.57109420713867753</v>
      </c>
      <c r="P6594">
        <f>Tabell1[[#This Row],[TP]]/(Tabell1[[#This Row],[TP]]+Tabell1[[#This Row],[FN]])</f>
        <v>0.88485947416137811</v>
      </c>
      <c r="Q6594">
        <f>2*(Tabell1[[#This Row],[Recall]] * Tabell1[[#This Row],[Precision]]) / (Tabell1[[#This Row],[Recall]] + Tabell1[[#This Row],[Precision]])</f>
        <v>0.69416785206258902</v>
      </c>
      <c r="R6594">
        <v>976</v>
      </c>
      <c r="S6594">
        <v>268</v>
      </c>
      <c r="T6594">
        <v>733</v>
      </c>
      <c r="U6594">
        <v>127</v>
      </c>
    </row>
    <row r="6595" spans="1:21" x14ac:dyDescent="0.3">
      <c r="A6595" s="21" t="s">
        <v>31</v>
      </c>
      <c r="B6595" s="23" t="s">
        <v>33</v>
      </c>
      <c r="C6595" s="24" t="s">
        <v>38</v>
      </c>
      <c r="D6595" s="22" t="s">
        <v>27</v>
      </c>
      <c r="E6595" t="s">
        <v>28</v>
      </c>
      <c r="F6595" s="25" t="s">
        <v>30</v>
      </c>
      <c r="G6595" s="21" t="s">
        <v>29</v>
      </c>
      <c r="H6595" s="25" t="s">
        <v>26</v>
      </c>
      <c r="I6595" s="21"/>
      <c r="J6595" s="25" t="s">
        <v>26</v>
      </c>
      <c r="K6595" s="26">
        <v>207.327080726623</v>
      </c>
      <c r="L6595" s="26">
        <v>1.4127242565155</v>
      </c>
      <c r="N6595">
        <f>(Tabell1[[#This Row],[TP]]+Tabell1[[#This Row],[TN]])/(Tabell1[[#This Row],[TP]]+Tabell1[[#This Row],[TN]]+Tabell1[[#This Row],[FP]]+Tabell1[[#This Row],[FN]])</f>
        <v>0.59077946768060841</v>
      </c>
      <c r="O6595">
        <f>Tabell1[[#This Row],[TP]]/(Tabell1[[#This Row],[TP]]+Tabell1[[#This Row],[FP]])</f>
        <v>0.56237113402061856</v>
      </c>
      <c r="P6595">
        <f>Tabell1[[#This Row],[TP]]/(Tabell1[[#This Row],[TP]]+Tabell1[[#This Row],[FN]])</f>
        <v>0.9891205802357208</v>
      </c>
      <c r="Q6595">
        <f>2*(Tabell1[[#This Row],[Recall]] * Tabell1[[#This Row],[Precision]]) / (Tabell1[[#This Row],[Recall]] + Tabell1[[#This Row],[Precision]])</f>
        <v>0.7170555372987184</v>
      </c>
      <c r="R6595">
        <v>1091</v>
      </c>
      <c r="S6595">
        <v>152</v>
      </c>
      <c r="T6595">
        <v>849</v>
      </c>
      <c r="U6595">
        <v>12</v>
      </c>
    </row>
    <row r="6596" spans="1:21" x14ac:dyDescent="0.3">
      <c r="A6596" s="21" t="s">
        <v>31</v>
      </c>
      <c r="B6596" s="23" t="s">
        <v>33</v>
      </c>
      <c r="C6596" s="24" t="s">
        <v>38</v>
      </c>
      <c r="D6596" s="22" t="s">
        <v>27</v>
      </c>
      <c r="E6596" t="s">
        <v>28</v>
      </c>
      <c r="F6596" s="25" t="s">
        <v>30</v>
      </c>
      <c r="G6596" s="21" t="s">
        <v>29</v>
      </c>
      <c r="H6596" s="21" t="s">
        <v>29</v>
      </c>
      <c r="I6596" s="25" t="s">
        <v>25</v>
      </c>
      <c r="J6596" s="21" t="s">
        <v>29</v>
      </c>
      <c r="K6596" s="26">
        <v>47.781934499740601</v>
      </c>
      <c r="L6596" s="26">
        <v>0.29810070991516102</v>
      </c>
      <c r="N6596">
        <f>(Tabell1[[#This Row],[TP]]+Tabell1[[#This Row],[TN]])/(Tabell1[[#This Row],[TP]]+Tabell1[[#This Row],[TN]]+Tabell1[[#This Row],[FP]]+Tabell1[[#This Row],[FN]])</f>
        <v>0.59077946768060841</v>
      </c>
      <c r="O6596">
        <f>Tabell1[[#This Row],[TP]]/(Tabell1[[#This Row],[TP]]+Tabell1[[#This Row],[FP]])</f>
        <v>0.56237113402061856</v>
      </c>
      <c r="P6596">
        <f>Tabell1[[#This Row],[TP]]/(Tabell1[[#This Row],[TP]]+Tabell1[[#This Row],[FN]])</f>
        <v>0.9891205802357208</v>
      </c>
      <c r="Q6596">
        <f>2*(Tabell1[[#This Row],[Recall]] * Tabell1[[#This Row],[Precision]]) / (Tabell1[[#This Row],[Recall]] + Tabell1[[#This Row],[Precision]])</f>
        <v>0.7170555372987184</v>
      </c>
      <c r="R6596">
        <v>1091</v>
      </c>
      <c r="S6596">
        <v>152</v>
      </c>
      <c r="T6596">
        <v>849</v>
      </c>
      <c r="U6596">
        <v>12</v>
      </c>
    </row>
    <row r="6597" spans="1:21" x14ac:dyDescent="0.3">
      <c r="A6597" s="21" t="s">
        <v>31</v>
      </c>
      <c r="B6597" s="21" t="s">
        <v>32</v>
      </c>
      <c r="C6597" s="25" t="s">
        <v>36</v>
      </c>
      <c r="D6597" s="22" t="s">
        <v>27</v>
      </c>
      <c r="E6597" t="s">
        <v>28</v>
      </c>
      <c r="F6597" s="19" t="s">
        <v>21</v>
      </c>
      <c r="G6597" s="25" t="s">
        <v>26</v>
      </c>
      <c r="H6597" s="21" t="s">
        <v>29</v>
      </c>
      <c r="I6597" s="25" t="s">
        <v>25</v>
      </c>
      <c r="J6597" s="25" t="s">
        <v>26</v>
      </c>
      <c r="K6597" s="26">
        <v>2.4506814479827801</v>
      </c>
      <c r="L6597" s="26">
        <v>0.163566589355468</v>
      </c>
      <c r="N6597">
        <f>(Tabell1[[#This Row],[TP]]+Tabell1[[#This Row],[TN]])/(Tabell1[[#This Row],[TP]]+Tabell1[[#This Row],[TN]]+Tabell1[[#This Row],[FP]]+Tabell1[[#This Row],[FN]])</f>
        <v>0.59077946768060841</v>
      </c>
      <c r="O6597">
        <f>Tabell1[[#This Row],[TP]]/(Tabell1[[#This Row],[TP]]+Tabell1[[#This Row],[FP]])</f>
        <v>0.56590413943355122</v>
      </c>
      <c r="P6597">
        <f>Tabell1[[#This Row],[TP]]/(Tabell1[[#This Row],[TP]]+Tabell1[[#This Row],[FN]])</f>
        <v>0.94197642792384406</v>
      </c>
      <c r="Q6597">
        <f>2*(Tabell1[[#This Row],[Recall]] * Tabell1[[#This Row],[Precision]]) / (Tabell1[[#This Row],[Recall]] + Tabell1[[#This Row],[Precision]])</f>
        <v>0.70704321197686293</v>
      </c>
      <c r="R6597">
        <v>1039</v>
      </c>
      <c r="S6597">
        <v>204</v>
      </c>
      <c r="T6597">
        <v>797</v>
      </c>
      <c r="U6597">
        <v>64</v>
      </c>
    </row>
    <row r="6598" spans="1:21" x14ac:dyDescent="0.3">
      <c r="A6598" s="23" t="s">
        <v>48</v>
      </c>
      <c r="B6598" s="23" t="s">
        <v>33</v>
      </c>
      <c r="C6598" s="24" t="s">
        <v>38</v>
      </c>
      <c r="D6598" s="22" t="s">
        <v>27</v>
      </c>
      <c r="E6598" t="s">
        <v>28</v>
      </c>
      <c r="F6598" s="25" t="s">
        <v>30</v>
      </c>
      <c r="G6598" s="25" t="s">
        <v>26</v>
      </c>
      <c r="H6598" s="25" t="s">
        <v>26</v>
      </c>
      <c r="I6598" s="25" t="s">
        <v>25</v>
      </c>
      <c r="J6598" s="25" t="s">
        <v>26</v>
      </c>
      <c r="K6598" s="26">
        <v>0.19248509407043399</v>
      </c>
      <c r="L6598" s="26">
        <v>3.8897275924682603E-2</v>
      </c>
      <c r="N6598">
        <f>(Tabell1[[#This Row],[TP]]+Tabell1[[#This Row],[TN]])/(Tabell1[[#This Row],[TP]]+Tabell1[[#This Row],[TN]]+Tabell1[[#This Row],[FP]]+Tabell1[[#This Row],[FN]])</f>
        <v>0.59030418250950567</v>
      </c>
      <c r="O6598">
        <f>Tabell1[[#This Row],[TP]]/(Tabell1[[#This Row],[TP]]+Tabell1[[#This Row],[FP]])</f>
        <v>0.56157383750638734</v>
      </c>
      <c r="P6598">
        <f>Tabell1[[#This Row],[TP]]/(Tabell1[[#This Row],[TP]]+Tabell1[[#This Row],[FN]])</f>
        <v>0.99637352674524027</v>
      </c>
      <c r="Q6598">
        <f>2*(Tabell1[[#This Row],[Recall]] * Tabell1[[#This Row],[Precision]]) / (Tabell1[[#This Row],[Recall]] + Tabell1[[#This Row],[Precision]])</f>
        <v>0.71830065359477124</v>
      </c>
      <c r="R6598">
        <v>1099</v>
      </c>
      <c r="S6598">
        <v>143</v>
      </c>
      <c r="T6598">
        <v>858</v>
      </c>
      <c r="U6598">
        <v>4</v>
      </c>
    </row>
    <row r="6599" spans="1:21" x14ac:dyDescent="0.3">
      <c r="A6599" s="23" t="s">
        <v>48</v>
      </c>
      <c r="B6599" s="23" t="s">
        <v>33</v>
      </c>
      <c r="C6599" s="24" t="s">
        <v>38</v>
      </c>
      <c r="D6599" s="22" t="s">
        <v>27</v>
      </c>
      <c r="E6599" t="s">
        <v>28</v>
      </c>
      <c r="F6599" s="25" t="s">
        <v>30</v>
      </c>
      <c r="G6599" s="25" t="s">
        <v>26</v>
      </c>
      <c r="H6599" s="25" t="s">
        <v>26</v>
      </c>
      <c r="I6599" s="25" t="s">
        <v>25</v>
      </c>
      <c r="J6599" s="21" t="s">
        <v>29</v>
      </c>
      <c r="K6599" s="26">
        <v>0.16455960273742601</v>
      </c>
      <c r="L6599" s="26">
        <v>2.8923749923705999E-2</v>
      </c>
      <c r="N6599">
        <f>(Tabell1[[#This Row],[TP]]+Tabell1[[#This Row],[TN]])/(Tabell1[[#This Row],[TP]]+Tabell1[[#This Row],[TN]]+Tabell1[[#This Row],[FP]]+Tabell1[[#This Row],[FN]])</f>
        <v>0.59030418250950567</v>
      </c>
      <c r="O6599">
        <f>Tabell1[[#This Row],[TP]]/(Tabell1[[#This Row],[TP]]+Tabell1[[#This Row],[FP]])</f>
        <v>0.56157383750638734</v>
      </c>
      <c r="P6599">
        <f>Tabell1[[#This Row],[TP]]/(Tabell1[[#This Row],[TP]]+Tabell1[[#This Row],[FN]])</f>
        <v>0.99637352674524027</v>
      </c>
      <c r="Q6599">
        <f>2*(Tabell1[[#This Row],[Recall]] * Tabell1[[#This Row],[Precision]]) / (Tabell1[[#This Row],[Recall]] + Tabell1[[#This Row],[Precision]])</f>
        <v>0.71830065359477124</v>
      </c>
      <c r="R6599">
        <v>1099</v>
      </c>
      <c r="S6599">
        <v>143</v>
      </c>
      <c r="T6599">
        <v>858</v>
      </c>
      <c r="U6599">
        <v>4</v>
      </c>
    </row>
    <row r="6600" spans="1:21" x14ac:dyDescent="0.3">
      <c r="A6600" s="23" t="s">
        <v>48</v>
      </c>
      <c r="B6600" s="23" t="s">
        <v>33</v>
      </c>
      <c r="C6600" s="24" t="s">
        <v>38</v>
      </c>
      <c r="D6600" s="22" t="s">
        <v>27</v>
      </c>
      <c r="E6600" t="s">
        <v>28</v>
      </c>
      <c r="F6600" s="25" t="s">
        <v>30</v>
      </c>
      <c r="G6600" s="21" t="s">
        <v>29</v>
      </c>
      <c r="H6600" s="25" t="s">
        <v>26</v>
      </c>
      <c r="I6600" s="25" t="s">
        <v>25</v>
      </c>
      <c r="J6600" s="25" t="s">
        <v>26</v>
      </c>
      <c r="K6600" s="26">
        <v>0.15059852600097601</v>
      </c>
      <c r="L6600" s="26">
        <v>2.79262065887451E-2</v>
      </c>
      <c r="N6600">
        <f>(Tabell1[[#This Row],[TP]]+Tabell1[[#This Row],[TN]])/(Tabell1[[#This Row],[TP]]+Tabell1[[#This Row],[TN]]+Tabell1[[#This Row],[FP]]+Tabell1[[#This Row],[FN]])</f>
        <v>0.59030418250950567</v>
      </c>
      <c r="O6600">
        <f>Tabell1[[#This Row],[TP]]/(Tabell1[[#This Row],[TP]]+Tabell1[[#This Row],[FP]])</f>
        <v>0.56157383750638734</v>
      </c>
      <c r="P6600">
        <f>Tabell1[[#This Row],[TP]]/(Tabell1[[#This Row],[TP]]+Tabell1[[#This Row],[FN]])</f>
        <v>0.99637352674524027</v>
      </c>
      <c r="Q6600">
        <f>2*(Tabell1[[#This Row],[Recall]] * Tabell1[[#This Row],[Precision]]) / (Tabell1[[#This Row],[Recall]] + Tabell1[[#This Row],[Precision]])</f>
        <v>0.71830065359477124</v>
      </c>
      <c r="R6600">
        <v>1099</v>
      </c>
      <c r="S6600">
        <v>143</v>
      </c>
      <c r="T6600">
        <v>858</v>
      </c>
      <c r="U6600">
        <v>4</v>
      </c>
    </row>
    <row r="6601" spans="1:21" x14ac:dyDescent="0.3">
      <c r="A6601" s="23" t="s">
        <v>48</v>
      </c>
      <c r="B6601" s="23" t="s">
        <v>33</v>
      </c>
      <c r="C6601" s="24" t="s">
        <v>38</v>
      </c>
      <c r="D6601" s="22" t="s">
        <v>27</v>
      </c>
      <c r="E6601" t="s">
        <v>28</v>
      </c>
      <c r="F6601" s="25" t="s">
        <v>30</v>
      </c>
      <c r="G6601" s="21" t="s">
        <v>29</v>
      </c>
      <c r="H6601" s="25" t="s">
        <v>26</v>
      </c>
      <c r="I6601" s="25" t="s">
        <v>25</v>
      </c>
      <c r="J6601" s="21" t="s">
        <v>29</v>
      </c>
      <c r="K6601" s="26">
        <v>0.14760613441467199</v>
      </c>
      <c r="L6601" s="26">
        <v>2.7926921844482401E-2</v>
      </c>
      <c r="N6601">
        <f>(Tabell1[[#This Row],[TP]]+Tabell1[[#This Row],[TN]])/(Tabell1[[#This Row],[TP]]+Tabell1[[#This Row],[TN]]+Tabell1[[#This Row],[FP]]+Tabell1[[#This Row],[FN]])</f>
        <v>0.59030418250950567</v>
      </c>
      <c r="O6601">
        <f>Tabell1[[#This Row],[TP]]/(Tabell1[[#This Row],[TP]]+Tabell1[[#This Row],[FP]])</f>
        <v>0.56157383750638734</v>
      </c>
      <c r="P6601">
        <f>Tabell1[[#This Row],[TP]]/(Tabell1[[#This Row],[TP]]+Tabell1[[#This Row],[FN]])</f>
        <v>0.99637352674524027</v>
      </c>
      <c r="Q6601">
        <f>2*(Tabell1[[#This Row],[Recall]] * Tabell1[[#This Row],[Precision]]) / (Tabell1[[#This Row],[Recall]] + Tabell1[[#This Row],[Precision]])</f>
        <v>0.71830065359477124</v>
      </c>
      <c r="R6601">
        <v>1099</v>
      </c>
      <c r="S6601">
        <v>143</v>
      </c>
      <c r="T6601">
        <v>858</v>
      </c>
      <c r="U6601">
        <v>4</v>
      </c>
    </row>
    <row r="6602" spans="1:21" x14ac:dyDescent="0.3">
      <c r="A6602" s="23" t="s">
        <v>48</v>
      </c>
      <c r="B6602" s="25" t="s">
        <v>22</v>
      </c>
      <c r="C6602" s="25" t="s">
        <v>36</v>
      </c>
      <c r="D6602" s="22" t="s">
        <v>27</v>
      </c>
      <c r="E6602" t="s">
        <v>28</v>
      </c>
      <c r="F6602" s="19" t="s">
        <v>21</v>
      </c>
      <c r="G6602" s="21" t="s">
        <v>29</v>
      </c>
      <c r="H6602" s="21" t="s">
        <v>29</v>
      </c>
      <c r="I6602" s="21"/>
      <c r="J6602" s="21" t="s">
        <v>29</v>
      </c>
      <c r="K6602" s="26">
        <v>8.6768627166748005E-2</v>
      </c>
      <c r="L6602" s="26">
        <v>1.7952442169189401E-2</v>
      </c>
      <c r="N6602">
        <f>(Tabell1[[#This Row],[TP]]+Tabell1[[#This Row],[TN]])/(Tabell1[[#This Row],[TP]]+Tabell1[[#This Row],[TN]]+Tabell1[[#This Row],[FP]]+Tabell1[[#This Row],[FN]])</f>
        <v>0.59030418250950567</v>
      </c>
      <c r="O6602">
        <f>Tabell1[[#This Row],[TP]]/(Tabell1[[#This Row],[TP]]+Tabell1[[#This Row],[FP]])</f>
        <v>0.56201749871332995</v>
      </c>
      <c r="P6602">
        <f>Tabell1[[#This Row],[TP]]/(Tabell1[[#This Row],[TP]]+Tabell1[[#This Row],[FN]])</f>
        <v>0.99002719854941068</v>
      </c>
      <c r="Q6602">
        <f>2*(Tabell1[[#This Row],[Recall]] * Tabell1[[#This Row],[Precision]]) / (Tabell1[[#This Row],[Recall]] + Tabell1[[#This Row],[Precision]])</f>
        <v>0.71700590938936315</v>
      </c>
      <c r="R6602">
        <v>1092</v>
      </c>
      <c r="S6602">
        <v>150</v>
      </c>
      <c r="T6602">
        <v>851</v>
      </c>
      <c r="U6602">
        <v>11</v>
      </c>
    </row>
    <row r="6603" spans="1:21" x14ac:dyDescent="0.3">
      <c r="A6603" s="23" t="s">
        <v>48</v>
      </c>
      <c r="B6603" s="25" t="s">
        <v>22</v>
      </c>
      <c r="C6603" s="25" t="s">
        <v>36</v>
      </c>
      <c r="D6603" s="22" t="s">
        <v>27</v>
      </c>
      <c r="E6603" t="s">
        <v>28</v>
      </c>
      <c r="F6603" s="19" t="s">
        <v>21</v>
      </c>
      <c r="G6603" s="25" t="s">
        <v>26</v>
      </c>
      <c r="H6603" s="21" t="s">
        <v>29</v>
      </c>
      <c r="I6603" s="21"/>
      <c r="J6603" s="21" t="s">
        <v>29</v>
      </c>
      <c r="K6603" s="26">
        <v>8.2277774810791002E-2</v>
      </c>
      <c r="L6603" s="26">
        <v>1.495361328125E-2</v>
      </c>
      <c r="N6603">
        <f>(Tabell1[[#This Row],[TP]]+Tabell1[[#This Row],[TN]])/(Tabell1[[#This Row],[TP]]+Tabell1[[#This Row],[TN]]+Tabell1[[#This Row],[FP]]+Tabell1[[#This Row],[FN]])</f>
        <v>0.59030418250950567</v>
      </c>
      <c r="O6603">
        <f>Tabell1[[#This Row],[TP]]/(Tabell1[[#This Row],[TP]]+Tabell1[[#This Row],[FP]])</f>
        <v>0.56201749871332995</v>
      </c>
      <c r="P6603">
        <f>Tabell1[[#This Row],[TP]]/(Tabell1[[#This Row],[TP]]+Tabell1[[#This Row],[FN]])</f>
        <v>0.99002719854941068</v>
      </c>
      <c r="Q6603">
        <f>2*(Tabell1[[#This Row],[Recall]] * Tabell1[[#This Row],[Precision]]) / (Tabell1[[#This Row],[Recall]] + Tabell1[[#This Row],[Precision]])</f>
        <v>0.71700590938936315</v>
      </c>
      <c r="R6603">
        <v>1092</v>
      </c>
      <c r="S6603">
        <v>150</v>
      </c>
      <c r="T6603">
        <v>851</v>
      </c>
      <c r="U6603">
        <v>11</v>
      </c>
    </row>
    <row r="6604" spans="1:21" x14ac:dyDescent="0.3">
      <c r="A6604" s="21" t="s">
        <v>31</v>
      </c>
      <c r="B6604" s="21" t="s">
        <v>32</v>
      </c>
      <c r="C6604" s="25" t="s">
        <v>36</v>
      </c>
      <c r="D6604" s="22" t="s">
        <v>27</v>
      </c>
      <c r="E6604" t="s">
        <v>28</v>
      </c>
      <c r="F6604" s="19" t="s">
        <v>21</v>
      </c>
      <c r="G6604" s="25" t="s">
        <v>26</v>
      </c>
      <c r="H6604" s="21" t="s">
        <v>29</v>
      </c>
      <c r="I6604" s="21"/>
      <c r="J6604" s="25" t="s">
        <v>26</v>
      </c>
      <c r="K6604" s="26">
        <v>2.17336726188659</v>
      </c>
      <c r="L6604" s="26">
        <v>0.146611928939819</v>
      </c>
      <c r="N6604">
        <f>(Tabell1[[#This Row],[TP]]+Tabell1[[#This Row],[TN]])/(Tabell1[[#This Row],[TP]]+Tabell1[[#This Row],[TN]]+Tabell1[[#This Row],[FP]]+Tabell1[[#This Row],[FN]])</f>
        <v>0.59030418250950567</v>
      </c>
      <c r="O6604">
        <f>Tabell1[[#This Row],[TP]]/(Tabell1[[#This Row],[TP]]+Tabell1[[#This Row],[FP]])</f>
        <v>0.56325459317585302</v>
      </c>
      <c r="P6604">
        <f>Tabell1[[#This Row],[TP]]/(Tabell1[[#This Row],[TP]]+Tabell1[[#This Row],[FN]])</f>
        <v>0.9728014505893019</v>
      </c>
      <c r="Q6604">
        <f>2*(Tabell1[[#This Row],[Recall]] * Tabell1[[#This Row],[Precision]]) / (Tabell1[[#This Row],[Recall]] + Tabell1[[#This Row],[Precision]])</f>
        <v>0.71343085106382986</v>
      </c>
      <c r="R6604">
        <v>1073</v>
      </c>
      <c r="S6604">
        <v>169</v>
      </c>
      <c r="T6604">
        <v>832</v>
      </c>
      <c r="U6604">
        <v>30</v>
      </c>
    </row>
    <row r="6605" spans="1:21" x14ac:dyDescent="0.3">
      <c r="A6605" s="21" t="s">
        <v>31</v>
      </c>
      <c r="B6605" s="21" t="s">
        <v>32</v>
      </c>
      <c r="C6605" s="25" t="s">
        <v>36</v>
      </c>
      <c r="D6605" s="22" t="s">
        <v>27</v>
      </c>
      <c r="E6605" t="s">
        <v>28</v>
      </c>
      <c r="F6605" s="19" t="s">
        <v>21</v>
      </c>
      <c r="G6605" s="21" t="s">
        <v>29</v>
      </c>
      <c r="H6605" s="21" t="s">
        <v>29</v>
      </c>
      <c r="I6605" s="21"/>
      <c r="J6605" s="25" t="s">
        <v>26</v>
      </c>
      <c r="K6605" s="26">
        <v>2.5330889225006099</v>
      </c>
      <c r="L6605" s="26">
        <v>0.19149327278137199</v>
      </c>
      <c r="N6605">
        <f>(Tabell1[[#This Row],[TP]]+Tabell1[[#This Row],[TN]])/(Tabell1[[#This Row],[TP]]+Tabell1[[#This Row],[TN]]+Tabell1[[#This Row],[FP]]+Tabell1[[#This Row],[FN]])</f>
        <v>0.59030418250950567</v>
      </c>
      <c r="O6605">
        <f>Tabell1[[#This Row],[TP]]/(Tabell1[[#This Row],[TP]]+Tabell1[[#This Row],[FP]])</f>
        <v>0.56358839050131926</v>
      </c>
      <c r="P6605">
        <f>Tabell1[[#This Row],[TP]]/(Tabell1[[#This Row],[TP]]+Tabell1[[#This Row],[FN]])</f>
        <v>0.96826835902085218</v>
      </c>
      <c r="Q6605">
        <f>2*(Tabell1[[#This Row],[Recall]] * Tabell1[[#This Row],[Precision]]) / (Tabell1[[#This Row],[Recall]] + Tabell1[[#This Row],[Precision]])</f>
        <v>0.71247498332221482</v>
      </c>
      <c r="R6605">
        <v>1068</v>
      </c>
      <c r="S6605">
        <v>174</v>
      </c>
      <c r="T6605">
        <v>827</v>
      </c>
      <c r="U6605">
        <v>35</v>
      </c>
    </row>
    <row r="6606" spans="1:21" x14ac:dyDescent="0.3">
      <c r="A6606" s="25" t="s">
        <v>20</v>
      </c>
      <c r="B6606" s="21" t="s">
        <v>32</v>
      </c>
      <c r="C6606" s="25" t="s">
        <v>36</v>
      </c>
      <c r="D6606" s="22" t="s">
        <v>27</v>
      </c>
      <c r="E6606" t="s">
        <v>28</v>
      </c>
      <c r="F6606" s="19" t="s">
        <v>21</v>
      </c>
      <c r="G6606" s="25" t="s">
        <v>26</v>
      </c>
      <c r="H6606" s="25" t="s">
        <v>26</v>
      </c>
      <c r="I6606" s="21"/>
      <c r="J6606" s="25" t="s">
        <v>26</v>
      </c>
      <c r="K6606" s="26">
        <v>1.54191350936889</v>
      </c>
      <c r="L6606" s="26">
        <v>0.24930667877197199</v>
      </c>
      <c r="N6606">
        <f>(Tabell1[[#This Row],[TP]]+Tabell1[[#This Row],[TN]])/(Tabell1[[#This Row],[TP]]+Tabell1[[#This Row],[TN]]+Tabell1[[#This Row],[FP]]+Tabell1[[#This Row],[FN]])</f>
        <v>0.59030418250950567</v>
      </c>
      <c r="O6606">
        <f>Tabell1[[#This Row],[TP]]/(Tabell1[[#This Row],[TP]]+Tabell1[[#This Row],[FP]])</f>
        <v>0.56811758055398531</v>
      </c>
      <c r="P6606">
        <f>Tabell1[[#This Row],[TP]]/(Tabell1[[#This Row],[TP]]+Tabell1[[#This Row],[FN]])</f>
        <v>0.91115140525838623</v>
      </c>
      <c r="Q6606">
        <f>2*(Tabell1[[#This Row],[Recall]] * Tabell1[[#This Row],[Precision]]) / (Tabell1[[#This Row],[Recall]] + Tabell1[[#This Row],[Precision]])</f>
        <v>0.69986072423398327</v>
      </c>
      <c r="R6606">
        <v>1005</v>
      </c>
      <c r="S6606">
        <v>237</v>
      </c>
      <c r="T6606">
        <v>764</v>
      </c>
      <c r="U6606">
        <v>98</v>
      </c>
    </row>
    <row r="6607" spans="1:21" x14ac:dyDescent="0.3">
      <c r="A6607" s="23" t="s">
        <v>48</v>
      </c>
      <c r="B6607" s="25" t="s">
        <v>22</v>
      </c>
      <c r="C6607" s="25" t="s">
        <v>36</v>
      </c>
      <c r="D6607" s="22" t="s">
        <v>27</v>
      </c>
      <c r="E6607" t="s">
        <v>28</v>
      </c>
      <c r="F6607" s="19" t="s">
        <v>21</v>
      </c>
      <c r="G6607" s="25" t="s">
        <v>26</v>
      </c>
      <c r="H6607" s="21" t="s">
        <v>29</v>
      </c>
      <c r="I6607" s="25" t="s">
        <v>25</v>
      </c>
      <c r="J6607" s="21" t="s">
        <v>29</v>
      </c>
      <c r="K6607" s="26">
        <v>8.5804939270019503E-2</v>
      </c>
      <c r="L6607" s="26">
        <v>2.09136009216308E-2</v>
      </c>
      <c r="N6607">
        <f>(Tabell1[[#This Row],[TP]]+Tabell1[[#This Row],[TN]])/(Tabell1[[#This Row],[TP]]+Tabell1[[#This Row],[TN]]+Tabell1[[#This Row],[FP]]+Tabell1[[#This Row],[FN]])</f>
        <v>0.58982889733840305</v>
      </c>
      <c r="O6607">
        <f>Tabell1[[#This Row],[TP]]/(Tabell1[[#This Row],[TP]]+Tabell1[[#This Row],[FP]])</f>
        <v>0.56185567010309279</v>
      </c>
      <c r="P6607">
        <f>Tabell1[[#This Row],[TP]]/(Tabell1[[#This Row],[TP]]+Tabell1[[#This Row],[FN]])</f>
        <v>0.98821396192203081</v>
      </c>
      <c r="Q6607">
        <f>2*(Tabell1[[#This Row],[Recall]] * Tabell1[[#This Row],[Precision]]) / (Tabell1[[#This Row],[Recall]] + Tabell1[[#This Row],[Precision]])</f>
        <v>0.7163982911600395</v>
      </c>
      <c r="R6607">
        <v>1090</v>
      </c>
      <c r="S6607">
        <v>151</v>
      </c>
      <c r="T6607">
        <v>850</v>
      </c>
      <c r="U6607">
        <v>13</v>
      </c>
    </row>
    <row r="6608" spans="1:21" x14ac:dyDescent="0.3">
      <c r="A6608" s="23" t="s">
        <v>48</v>
      </c>
      <c r="B6608" s="25" t="s">
        <v>22</v>
      </c>
      <c r="C6608" s="25" t="s">
        <v>36</v>
      </c>
      <c r="D6608" s="22" t="s">
        <v>27</v>
      </c>
      <c r="E6608" t="s">
        <v>28</v>
      </c>
      <c r="F6608" s="19" t="s">
        <v>21</v>
      </c>
      <c r="G6608" s="21" t="s">
        <v>29</v>
      </c>
      <c r="H6608" s="21" t="s">
        <v>29</v>
      </c>
      <c r="I6608" s="25" t="s">
        <v>25</v>
      </c>
      <c r="J6608" s="21" t="s">
        <v>29</v>
      </c>
      <c r="K6608" s="26">
        <v>8.2104682922363198E-2</v>
      </c>
      <c r="L6608" s="26">
        <v>1.3962984085082999E-2</v>
      </c>
      <c r="N6608">
        <f>(Tabell1[[#This Row],[TP]]+Tabell1[[#This Row],[TN]])/(Tabell1[[#This Row],[TP]]+Tabell1[[#This Row],[TN]]+Tabell1[[#This Row],[FP]]+Tabell1[[#This Row],[FN]])</f>
        <v>0.58982889733840305</v>
      </c>
      <c r="O6608">
        <f>Tabell1[[#This Row],[TP]]/(Tabell1[[#This Row],[TP]]+Tabell1[[#This Row],[FP]])</f>
        <v>0.56185567010309279</v>
      </c>
      <c r="P6608">
        <f>Tabell1[[#This Row],[TP]]/(Tabell1[[#This Row],[TP]]+Tabell1[[#This Row],[FN]])</f>
        <v>0.98821396192203081</v>
      </c>
      <c r="Q6608">
        <f>2*(Tabell1[[#This Row],[Recall]] * Tabell1[[#This Row],[Precision]]) / (Tabell1[[#This Row],[Recall]] + Tabell1[[#This Row],[Precision]])</f>
        <v>0.7163982911600395</v>
      </c>
      <c r="R6608">
        <v>1090</v>
      </c>
      <c r="S6608">
        <v>151</v>
      </c>
      <c r="T6608">
        <v>850</v>
      </c>
      <c r="U6608">
        <v>13</v>
      </c>
    </row>
    <row r="6609" spans="1:21" x14ac:dyDescent="0.3">
      <c r="A6609" s="21" t="s">
        <v>31</v>
      </c>
      <c r="B6609" s="23" t="s">
        <v>33</v>
      </c>
      <c r="C6609" s="23" t="s">
        <v>40</v>
      </c>
      <c r="D6609" s="22" t="s">
        <v>27</v>
      </c>
      <c r="E6609" t="s">
        <v>28</v>
      </c>
      <c r="F6609" s="25" t="s">
        <v>30</v>
      </c>
      <c r="G6609" s="25" t="s">
        <v>26</v>
      </c>
      <c r="H6609" s="21" t="s">
        <v>29</v>
      </c>
      <c r="I6609" s="25" t="s">
        <v>25</v>
      </c>
      <c r="J6609" s="21" t="s">
        <v>29</v>
      </c>
      <c r="K6609" s="26">
        <v>65.390303850173893</v>
      </c>
      <c r="L6609" s="26">
        <v>0.408300161361694</v>
      </c>
      <c r="N6609">
        <f>(Tabell1[[#This Row],[TP]]+Tabell1[[#This Row],[TN]])/(Tabell1[[#This Row],[TP]]+Tabell1[[#This Row],[TN]]+Tabell1[[#This Row],[FP]]+Tabell1[[#This Row],[FN]])</f>
        <v>0.58982889733840305</v>
      </c>
      <c r="O6609">
        <f>Tabell1[[#This Row],[TP]]/(Tabell1[[#This Row],[TP]]+Tabell1[[#This Row],[FP]])</f>
        <v>0.56772009029345372</v>
      </c>
      <c r="P6609">
        <f>Tabell1[[#This Row],[TP]]/(Tabell1[[#This Row],[TP]]+Tabell1[[#This Row],[FN]])</f>
        <v>0.9120580235720761</v>
      </c>
      <c r="Q6609">
        <f>2*(Tabell1[[#This Row],[Recall]] * Tabell1[[#This Row],[Precision]]) / (Tabell1[[#This Row],[Recall]] + Tabell1[[#This Row],[Precision]])</f>
        <v>0.6998260869565216</v>
      </c>
      <c r="R6609">
        <v>1006</v>
      </c>
      <c r="S6609">
        <v>235</v>
      </c>
      <c r="T6609">
        <v>766</v>
      </c>
      <c r="U6609">
        <v>97</v>
      </c>
    </row>
    <row r="6610" spans="1:21" x14ac:dyDescent="0.3">
      <c r="A6610" s="23" t="s">
        <v>48</v>
      </c>
      <c r="B6610" s="25" t="s">
        <v>22</v>
      </c>
      <c r="C6610" s="25" t="s">
        <v>36</v>
      </c>
      <c r="D6610" s="22" t="s">
        <v>27</v>
      </c>
      <c r="E6610" t="s">
        <v>28</v>
      </c>
      <c r="F6610" s="19" t="s">
        <v>21</v>
      </c>
      <c r="G6610" s="25" t="s">
        <v>26</v>
      </c>
      <c r="H6610" s="21" t="s">
        <v>29</v>
      </c>
      <c r="I6610" s="21"/>
      <c r="J6610" s="25" t="s">
        <v>26</v>
      </c>
      <c r="K6610" s="26">
        <v>8.1529140472412095E-2</v>
      </c>
      <c r="L6610" s="26">
        <v>1.4960050582885701E-2</v>
      </c>
      <c r="N6610">
        <f>(Tabell1[[#This Row],[TP]]+Tabell1[[#This Row],[TN]])/(Tabell1[[#This Row],[TP]]+Tabell1[[#This Row],[TN]]+Tabell1[[#This Row],[FP]]+Tabell1[[#This Row],[FN]])</f>
        <v>0.58935361216730042</v>
      </c>
      <c r="O6610">
        <f>Tabell1[[#This Row],[TP]]/(Tabell1[[#This Row],[TP]]+Tabell1[[#This Row],[FP]])</f>
        <v>0.56150283067421514</v>
      </c>
      <c r="P6610">
        <f>Tabell1[[#This Row],[TP]]/(Tabell1[[#This Row],[TP]]+Tabell1[[#This Row],[FN]])</f>
        <v>0.9891205802357208</v>
      </c>
      <c r="Q6610">
        <f>2*(Tabell1[[#This Row],[Recall]] * Tabell1[[#This Row],[Precision]]) / (Tabell1[[#This Row],[Recall]] + Tabell1[[#This Row],[Precision]])</f>
        <v>0.71634931057124096</v>
      </c>
      <c r="R6610">
        <v>1091</v>
      </c>
      <c r="S6610">
        <v>149</v>
      </c>
      <c r="T6610">
        <v>852</v>
      </c>
      <c r="U6610">
        <v>12</v>
      </c>
    </row>
    <row r="6611" spans="1:21" x14ac:dyDescent="0.3">
      <c r="A6611" s="23" t="s">
        <v>48</v>
      </c>
      <c r="B6611" s="25" t="s">
        <v>22</v>
      </c>
      <c r="C6611" s="25" t="s">
        <v>36</v>
      </c>
      <c r="D6611" s="22" t="s">
        <v>27</v>
      </c>
      <c r="E6611" t="s">
        <v>28</v>
      </c>
      <c r="F6611" s="19" t="s">
        <v>21</v>
      </c>
      <c r="G6611" s="21" t="s">
        <v>29</v>
      </c>
      <c r="H6611" s="21" t="s">
        <v>29</v>
      </c>
      <c r="I6611" s="21"/>
      <c r="J6611" s="25" t="s">
        <v>26</v>
      </c>
      <c r="K6611" s="26">
        <v>7.7788829803466797E-2</v>
      </c>
      <c r="L6611" s="26">
        <v>1.6954898834228498E-2</v>
      </c>
      <c r="N6611">
        <f>(Tabell1[[#This Row],[TP]]+Tabell1[[#This Row],[TN]])/(Tabell1[[#This Row],[TP]]+Tabell1[[#This Row],[TN]]+Tabell1[[#This Row],[FP]]+Tabell1[[#This Row],[FN]])</f>
        <v>0.58935361216730042</v>
      </c>
      <c r="O6611">
        <f>Tabell1[[#This Row],[TP]]/(Tabell1[[#This Row],[TP]]+Tabell1[[#This Row],[FP]])</f>
        <v>0.56150283067421514</v>
      </c>
      <c r="P6611">
        <f>Tabell1[[#This Row],[TP]]/(Tabell1[[#This Row],[TP]]+Tabell1[[#This Row],[FN]])</f>
        <v>0.9891205802357208</v>
      </c>
      <c r="Q6611">
        <f>2*(Tabell1[[#This Row],[Recall]] * Tabell1[[#This Row],[Precision]]) / (Tabell1[[#This Row],[Recall]] + Tabell1[[#This Row],[Precision]])</f>
        <v>0.71634931057124096</v>
      </c>
      <c r="R6611">
        <v>1091</v>
      </c>
      <c r="S6611">
        <v>149</v>
      </c>
      <c r="T6611">
        <v>852</v>
      </c>
      <c r="U6611">
        <v>12</v>
      </c>
    </row>
    <row r="6612" spans="1:21" x14ac:dyDescent="0.3">
      <c r="A6612" s="25" t="s">
        <v>20</v>
      </c>
      <c r="B6612" s="25" t="s">
        <v>22</v>
      </c>
      <c r="C6612" s="24" t="s">
        <v>38</v>
      </c>
      <c r="D6612" s="22" t="s">
        <v>27</v>
      </c>
      <c r="E6612" t="s">
        <v>28</v>
      </c>
      <c r="F6612" s="25" t="s">
        <v>30</v>
      </c>
      <c r="G6612" s="21" t="s">
        <v>29</v>
      </c>
      <c r="H6612" s="25" t="s">
        <v>26</v>
      </c>
      <c r="I6612" s="21"/>
      <c r="J6612" s="21" t="s">
        <v>29</v>
      </c>
      <c r="K6612" s="26">
        <v>6.1442139148712096</v>
      </c>
      <c r="L6612" s="26">
        <v>1.17982029914855</v>
      </c>
      <c r="N6612">
        <f>(Tabell1[[#This Row],[TP]]+Tabell1[[#This Row],[TN]])/(Tabell1[[#This Row],[TP]]+Tabell1[[#This Row],[TN]]+Tabell1[[#This Row],[FP]]+Tabell1[[#This Row],[FN]])</f>
        <v>0.58935361216730042</v>
      </c>
      <c r="O6612">
        <f>Tabell1[[#This Row],[TP]]/(Tabell1[[#This Row],[TP]]+Tabell1[[#This Row],[FP]])</f>
        <v>0.56393793472445153</v>
      </c>
      <c r="P6612">
        <f>Tabell1[[#This Row],[TP]]/(Tabell1[[#This Row],[TP]]+Tabell1[[#This Row],[FN]])</f>
        <v>0.95557570262919311</v>
      </c>
      <c r="Q6612">
        <f>2*(Tabell1[[#This Row],[Recall]] * Tabell1[[#This Row],[Precision]]) / (Tabell1[[#This Row],[Recall]] + Tabell1[[#This Row],[Precision]])</f>
        <v>0.70928667563930003</v>
      </c>
      <c r="R6612">
        <v>1054</v>
      </c>
      <c r="S6612">
        <v>186</v>
      </c>
      <c r="T6612">
        <v>815</v>
      </c>
      <c r="U6612">
        <v>49</v>
      </c>
    </row>
    <row r="6613" spans="1:21" x14ac:dyDescent="0.3">
      <c r="A6613" s="21" t="s">
        <v>31</v>
      </c>
      <c r="B6613" s="25" t="s">
        <v>22</v>
      </c>
      <c r="C6613" s="25" t="s">
        <v>36</v>
      </c>
      <c r="D6613" s="22" t="s">
        <v>27</v>
      </c>
      <c r="E6613" t="s">
        <v>28</v>
      </c>
      <c r="F6613" s="25" t="s">
        <v>30</v>
      </c>
      <c r="G6613" s="25" t="s">
        <v>26</v>
      </c>
      <c r="H6613" s="25" t="s">
        <v>26</v>
      </c>
      <c r="I6613" s="25" t="s">
        <v>25</v>
      </c>
      <c r="J6613" s="21" t="s">
        <v>29</v>
      </c>
      <c r="K6613" s="26">
        <v>1.5686614513397199</v>
      </c>
      <c r="L6613" s="26">
        <v>0.109748840332031</v>
      </c>
      <c r="N6613">
        <f>(Tabell1[[#This Row],[TP]]+Tabell1[[#This Row],[TN]])/(Tabell1[[#This Row],[TP]]+Tabell1[[#This Row],[TN]]+Tabell1[[#This Row],[FP]]+Tabell1[[#This Row],[FN]])</f>
        <v>0.58935361216730042</v>
      </c>
      <c r="O6613">
        <f>Tabell1[[#This Row],[TP]]/(Tabell1[[#This Row],[TP]]+Tabell1[[#This Row],[FP]])</f>
        <v>0.56498096791734642</v>
      </c>
      <c r="P6613">
        <f>Tabell1[[#This Row],[TP]]/(Tabell1[[#This Row],[TP]]+Tabell1[[#This Row],[FN]])</f>
        <v>0.94197642792384406</v>
      </c>
      <c r="Q6613">
        <f>2*(Tabell1[[#This Row],[Recall]] * Tabell1[[#This Row],[Precision]]) / (Tabell1[[#This Row],[Recall]] + Tabell1[[#This Row],[Precision]])</f>
        <v>0.70632222977566295</v>
      </c>
      <c r="R6613">
        <v>1039</v>
      </c>
      <c r="S6613">
        <v>201</v>
      </c>
      <c r="T6613">
        <v>800</v>
      </c>
      <c r="U6613">
        <v>64</v>
      </c>
    </row>
    <row r="6614" spans="1:21" x14ac:dyDescent="0.3">
      <c r="A6614" s="21" t="s">
        <v>31</v>
      </c>
      <c r="B6614" s="23" t="s">
        <v>33</v>
      </c>
      <c r="C6614" s="25" t="s">
        <v>36</v>
      </c>
      <c r="D6614" s="22" t="s">
        <v>27</v>
      </c>
      <c r="E6614" t="s">
        <v>28</v>
      </c>
      <c r="F6614" s="19" t="s">
        <v>21</v>
      </c>
      <c r="G6614" s="25" t="s">
        <v>26</v>
      </c>
      <c r="H6614" s="25" t="s">
        <v>26</v>
      </c>
      <c r="I6614" s="25" t="s">
        <v>25</v>
      </c>
      <c r="J6614" s="21" t="s">
        <v>29</v>
      </c>
      <c r="K6614" s="26">
        <v>73.879008769988999</v>
      </c>
      <c r="L6614" s="26">
        <v>0.30618882179260198</v>
      </c>
      <c r="N6614">
        <f>(Tabell1[[#This Row],[TP]]+Tabell1[[#This Row],[TN]])/(Tabell1[[#This Row],[TP]]+Tabell1[[#This Row],[TN]]+Tabell1[[#This Row],[FP]]+Tabell1[[#This Row],[FN]])</f>
        <v>0.58935361216730042</v>
      </c>
      <c r="O6614">
        <f>Tabell1[[#This Row],[TP]]/(Tabell1[[#This Row],[TP]]+Tabell1[[#This Row],[FP]])</f>
        <v>0.56512261580381473</v>
      </c>
      <c r="P6614">
        <f>Tabell1[[#This Row],[TP]]/(Tabell1[[#This Row],[TP]]+Tabell1[[#This Row],[FN]])</f>
        <v>0.9401631912964642</v>
      </c>
      <c r="Q6614">
        <f>2*(Tabell1[[#This Row],[Recall]] * Tabell1[[#This Row],[Precision]]) / (Tabell1[[#This Row],[Recall]] + Tabell1[[#This Row],[Precision]])</f>
        <v>0.70592239618788299</v>
      </c>
      <c r="R6614">
        <v>1037</v>
      </c>
      <c r="S6614">
        <v>203</v>
      </c>
      <c r="T6614">
        <v>798</v>
      </c>
      <c r="U6614">
        <v>66</v>
      </c>
    </row>
    <row r="6615" spans="1:21" x14ac:dyDescent="0.3">
      <c r="A6615" s="21" t="s">
        <v>31</v>
      </c>
      <c r="B6615" s="21" t="s">
        <v>32</v>
      </c>
      <c r="C6615" s="25" t="s">
        <v>36</v>
      </c>
      <c r="D6615" s="22" t="s">
        <v>27</v>
      </c>
      <c r="E6615" t="s">
        <v>28</v>
      </c>
      <c r="F6615" s="19" t="s">
        <v>21</v>
      </c>
      <c r="G6615" s="21" t="s">
        <v>29</v>
      </c>
      <c r="H6615" s="25" t="s">
        <v>26</v>
      </c>
      <c r="I6615" s="21"/>
      <c r="J6615" s="21" t="s">
        <v>29</v>
      </c>
      <c r="K6615" s="26">
        <v>0.61932396888732899</v>
      </c>
      <c r="L6615" s="26">
        <v>0.11139249801635701</v>
      </c>
      <c r="N6615">
        <f>(Tabell1[[#This Row],[TP]]+Tabell1[[#This Row],[TN]])/(Tabell1[[#This Row],[TP]]+Tabell1[[#This Row],[TN]]+Tabell1[[#This Row],[FP]]+Tabell1[[#This Row],[FN]])</f>
        <v>0.58887832699619769</v>
      </c>
      <c r="O6615">
        <f>Tabell1[[#This Row],[TP]]/(Tabell1[[#This Row],[TP]]+Tabell1[[#This Row],[FP]])</f>
        <v>0.56323060573857597</v>
      </c>
      <c r="P6615">
        <f>Tabell1[[#This Row],[TP]]/(Tabell1[[#This Row],[TP]]+Tabell1[[#This Row],[FN]])</f>
        <v>0.96101541251133271</v>
      </c>
      <c r="Q6615">
        <f>2*(Tabell1[[#This Row],[Recall]] * Tabell1[[#This Row],[Precision]]) / (Tabell1[[#This Row],[Recall]] + Tabell1[[#This Row],[Precision]])</f>
        <v>0.7102177554438861</v>
      </c>
      <c r="R6615">
        <v>1060</v>
      </c>
      <c r="S6615">
        <v>179</v>
      </c>
      <c r="T6615">
        <v>822</v>
      </c>
      <c r="U6615">
        <v>43</v>
      </c>
    </row>
    <row r="6616" spans="1:21" x14ac:dyDescent="0.3">
      <c r="A6616" s="21" t="s">
        <v>31</v>
      </c>
      <c r="B6616" s="21" t="s">
        <v>32</v>
      </c>
      <c r="C6616" s="23" t="s">
        <v>40</v>
      </c>
      <c r="D6616" s="22" t="s">
        <v>27</v>
      </c>
      <c r="E6616" t="s">
        <v>28</v>
      </c>
      <c r="F6616" s="19" t="s">
        <v>21</v>
      </c>
      <c r="G6616" s="25" t="s">
        <v>26</v>
      </c>
      <c r="H6616" s="21" t="s">
        <v>29</v>
      </c>
      <c r="I6616" s="21"/>
      <c r="J6616" s="25" t="s">
        <v>26</v>
      </c>
      <c r="K6616" s="26">
        <v>3.5948011875152499</v>
      </c>
      <c r="L6616" s="26">
        <v>0.17652583122253401</v>
      </c>
      <c r="N6616">
        <f>(Tabell1[[#This Row],[TP]]+Tabell1[[#This Row],[TN]])/(Tabell1[[#This Row],[TP]]+Tabell1[[#This Row],[TN]]+Tabell1[[#This Row],[FP]]+Tabell1[[#This Row],[FN]])</f>
        <v>0.58887832699619769</v>
      </c>
      <c r="O6616">
        <f>Tabell1[[#This Row],[TP]]/(Tabell1[[#This Row],[TP]]+Tabell1[[#This Row],[FP]])</f>
        <v>0.56404736275565126</v>
      </c>
      <c r="P6616">
        <f>Tabell1[[#This Row],[TP]]/(Tabell1[[#This Row],[TP]]+Tabell1[[#This Row],[FN]])</f>
        <v>0.95013599274705351</v>
      </c>
      <c r="Q6616">
        <f>2*(Tabell1[[#This Row],[Recall]] * Tabell1[[#This Row],[Precision]]) / (Tabell1[[#This Row],[Recall]] + Tabell1[[#This Row],[Precision]])</f>
        <v>0.70786896318811221</v>
      </c>
      <c r="R6616">
        <v>1048</v>
      </c>
      <c r="S6616">
        <v>191</v>
      </c>
      <c r="T6616">
        <v>810</v>
      </c>
      <c r="U6616">
        <v>55</v>
      </c>
    </row>
    <row r="6617" spans="1:21" x14ac:dyDescent="0.3">
      <c r="A6617" s="21" t="s">
        <v>31</v>
      </c>
      <c r="B6617" s="23" t="s">
        <v>33</v>
      </c>
      <c r="C6617" s="25" t="s">
        <v>36</v>
      </c>
      <c r="D6617" s="22" t="s">
        <v>27</v>
      </c>
      <c r="E6617" t="s">
        <v>28</v>
      </c>
      <c r="F6617" s="19" t="s">
        <v>21</v>
      </c>
      <c r="G6617" s="21" t="s">
        <v>29</v>
      </c>
      <c r="H6617" s="25" t="s">
        <v>26</v>
      </c>
      <c r="I6617" s="25" t="s">
        <v>25</v>
      </c>
      <c r="J6617" s="21" t="s">
        <v>29</v>
      </c>
      <c r="K6617" s="26">
        <v>72.719042062759399</v>
      </c>
      <c r="L6617" s="26">
        <v>0.266523838043212</v>
      </c>
      <c r="N6617">
        <f>(Tabell1[[#This Row],[TP]]+Tabell1[[#This Row],[TN]])/(Tabell1[[#This Row],[TP]]+Tabell1[[#This Row],[TN]]+Tabell1[[#This Row],[FP]]+Tabell1[[#This Row],[FN]])</f>
        <v>0.58887832699619769</v>
      </c>
      <c r="O6617">
        <f>Tabell1[[#This Row],[TP]]/(Tabell1[[#This Row],[TP]]+Tabell1[[#This Row],[FP]])</f>
        <v>0.56524122807017541</v>
      </c>
      <c r="P6617">
        <f>Tabell1[[#This Row],[TP]]/(Tabell1[[#This Row],[TP]]+Tabell1[[#This Row],[FN]])</f>
        <v>0.9347234814143246</v>
      </c>
      <c r="Q6617">
        <f>2*(Tabell1[[#This Row],[Recall]] * Tabell1[[#This Row],[Precision]]) / (Tabell1[[#This Row],[Recall]] + Tabell1[[#This Row],[Precision]])</f>
        <v>0.70447557225828505</v>
      </c>
      <c r="R6617">
        <v>1031</v>
      </c>
      <c r="S6617">
        <v>208</v>
      </c>
      <c r="T6617">
        <v>793</v>
      </c>
      <c r="U6617">
        <v>72</v>
      </c>
    </row>
    <row r="6618" spans="1:21" x14ac:dyDescent="0.3">
      <c r="A6618" s="25" t="s">
        <v>20</v>
      </c>
      <c r="B6618" s="21" t="s">
        <v>32</v>
      </c>
      <c r="C6618" s="25" t="s">
        <v>36</v>
      </c>
      <c r="D6618" s="22" t="s">
        <v>27</v>
      </c>
      <c r="E6618" t="s">
        <v>28</v>
      </c>
      <c r="F6618" s="19" t="s">
        <v>21</v>
      </c>
      <c r="G6618" s="21" t="s">
        <v>29</v>
      </c>
      <c r="H6618" s="25" t="s">
        <v>26</v>
      </c>
      <c r="I6618" s="21"/>
      <c r="J6618" s="25" t="s">
        <v>26</v>
      </c>
      <c r="K6618" s="26">
        <v>1.5974850654602</v>
      </c>
      <c r="L6618" s="26">
        <v>0.235511064529418</v>
      </c>
      <c r="N6618">
        <f>(Tabell1[[#This Row],[TP]]+Tabell1[[#This Row],[TN]])/(Tabell1[[#This Row],[TP]]+Tabell1[[#This Row],[TN]]+Tabell1[[#This Row],[FP]]+Tabell1[[#This Row],[FN]])</f>
        <v>0.58887832699619769</v>
      </c>
      <c r="O6618">
        <f>Tabell1[[#This Row],[TP]]/(Tabell1[[#This Row],[TP]]+Tabell1[[#This Row],[FP]])</f>
        <v>0.56738391845979619</v>
      </c>
      <c r="P6618">
        <f>Tabell1[[#This Row],[TP]]/(Tabell1[[#This Row],[TP]]+Tabell1[[#This Row],[FN]])</f>
        <v>0.90843155031731637</v>
      </c>
      <c r="Q6618">
        <f>2*(Tabell1[[#This Row],[Recall]] * Tabell1[[#This Row],[Precision]]) / (Tabell1[[#This Row],[Recall]] + Tabell1[[#This Row],[Precision]])</f>
        <v>0.69850121993726044</v>
      </c>
      <c r="R6618">
        <v>1002</v>
      </c>
      <c r="S6618">
        <v>237</v>
      </c>
      <c r="T6618">
        <v>764</v>
      </c>
      <c r="U6618">
        <v>101</v>
      </c>
    </row>
    <row r="6619" spans="1:21" x14ac:dyDescent="0.3">
      <c r="A6619" s="23" t="s">
        <v>48</v>
      </c>
      <c r="B6619" s="25" t="s">
        <v>22</v>
      </c>
      <c r="C6619" s="25" t="s">
        <v>36</v>
      </c>
      <c r="D6619" s="22" t="s">
        <v>27</v>
      </c>
      <c r="E6619" t="s">
        <v>28</v>
      </c>
      <c r="F6619" s="19" t="s">
        <v>21</v>
      </c>
      <c r="G6619" s="25" t="s">
        <v>26</v>
      </c>
      <c r="H6619" s="21" t="s">
        <v>29</v>
      </c>
      <c r="I6619" s="25" t="s">
        <v>25</v>
      </c>
      <c r="J6619" s="25" t="s">
        <v>26</v>
      </c>
      <c r="K6619" s="26">
        <v>8.7769031524658203E-2</v>
      </c>
      <c r="L6619" s="26">
        <v>1.59575939178466E-2</v>
      </c>
      <c r="N6619">
        <f>(Tabell1[[#This Row],[TP]]+Tabell1[[#This Row],[TN]])/(Tabell1[[#This Row],[TP]]+Tabell1[[#This Row],[TN]]+Tabell1[[#This Row],[FP]]+Tabell1[[#This Row],[FN]])</f>
        <v>0.58840304182509506</v>
      </c>
      <c r="O6619">
        <f>Tabell1[[#This Row],[TP]]/(Tabell1[[#This Row],[TP]]+Tabell1[[#This Row],[FP]])</f>
        <v>0.56111397627643111</v>
      </c>
      <c r="P6619">
        <f>Tabell1[[#This Row],[TP]]/(Tabell1[[#This Row],[TP]]+Tabell1[[#This Row],[FN]])</f>
        <v>0.98640072529465095</v>
      </c>
      <c r="Q6619">
        <f>2*(Tabell1[[#This Row],[Recall]] * Tabell1[[#This Row],[Precision]]) / (Tabell1[[#This Row],[Recall]] + Tabell1[[#This Row],[Precision]])</f>
        <v>0.71531886916502285</v>
      </c>
      <c r="R6619">
        <v>1088</v>
      </c>
      <c r="S6619">
        <v>150</v>
      </c>
      <c r="T6619">
        <v>851</v>
      </c>
      <c r="U6619">
        <v>15</v>
      </c>
    </row>
    <row r="6620" spans="1:21" x14ac:dyDescent="0.3">
      <c r="A6620" s="23" t="s">
        <v>48</v>
      </c>
      <c r="B6620" s="25" t="s">
        <v>22</v>
      </c>
      <c r="C6620" s="25" t="s">
        <v>36</v>
      </c>
      <c r="D6620" s="22" t="s">
        <v>27</v>
      </c>
      <c r="E6620" t="s">
        <v>28</v>
      </c>
      <c r="F6620" s="19" t="s">
        <v>21</v>
      </c>
      <c r="G6620" s="21" t="s">
        <v>29</v>
      </c>
      <c r="H6620" s="21" t="s">
        <v>29</v>
      </c>
      <c r="I6620" s="25" t="s">
        <v>25</v>
      </c>
      <c r="J6620" s="25" t="s">
        <v>26</v>
      </c>
      <c r="K6620" s="26">
        <v>8.0789327621459905E-2</v>
      </c>
      <c r="L6620" s="26">
        <v>1.3962984085082999E-2</v>
      </c>
      <c r="N6620">
        <f>(Tabell1[[#This Row],[TP]]+Tabell1[[#This Row],[TN]])/(Tabell1[[#This Row],[TP]]+Tabell1[[#This Row],[TN]]+Tabell1[[#This Row],[FP]]+Tabell1[[#This Row],[FN]])</f>
        <v>0.58840304182509506</v>
      </c>
      <c r="O6620">
        <f>Tabell1[[#This Row],[TP]]/(Tabell1[[#This Row],[TP]]+Tabell1[[#This Row],[FP]])</f>
        <v>0.56111397627643111</v>
      </c>
      <c r="P6620">
        <f>Tabell1[[#This Row],[TP]]/(Tabell1[[#This Row],[TP]]+Tabell1[[#This Row],[FN]])</f>
        <v>0.98640072529465095</v>
      </c>
      <c r="Q6620">
        <f>2*(Tabell1[[#This Row],[Recall]] * Tabell1[[#This Row],[Precision]]) / (Tabell1[[#This Row],[Recall]] + Tabell1[[#This Row],[Precision]])</f>
        <v>0.71531886916502285</v>
      </c>
      <c r="R6620">
        <v>1088</v>
      </c>
      <c r="S6620">
        <v>150</v>
      </c>
      <c r="T6620">
        <v>851</v>
      </c>
      <c r="U6620">
        <v>15</v>
      </c>
    </row>
    <row r="6621" spans="1:21" x14ac:dyDescent="0.3">
      <c r="A6621" s="23" t="s">
        <v>48</v>
      </c>
      <c r="B6621" s="25" t="s">
        <v>22</v>
      </c>
      <c r="C6621" s="25" t="s">
        <v>36</v>
      </c>
      <c r="D6621" s="22" t="s">
        <v>27</v>
      </c>
      <c r="E6621" t="s">
        <v>28</v>
      </c>
      <c r="F6621" s="19" t="s">
        <v>21</v>
      </c>
      <c r="G6621" s="25" t="s">
        <v>26</v>
      </c>
      <c r="H6621" s="25" t="s">
        <v>26</v>
      </c>
      <c r="I6621" s="25" t="s">
        <v>25</v>
      </c>
      <c r="J6621" s="21" t="s">
        <v>29</v>
      </c>
      <c r="K6621" s="26">
        <v>8.5723161697387695E-2</v>
      </c>
      <c r="L6621" s="26">
        <v>1.5957355499267498E-2</v>
      </c>
      <c r="N6621">
        <f>(Tabell1[[#This Row],[TP]]+Tabell1[[#This Row],[TN]])/(Tabell1[[#This Row],[TP]]+Tabell1[[#This Row],[TN]]+Tabell1[[#This Row],[FP]]+Tabell1[[#This Row],[FN]])</f>
        <v>0.58840304182509506</v>
      </c>
      <c r="O6621">
        <f>Tabell1[[#This Row],[TP]]/(Tabell1[[#This Row],[TP]]+Tabell1[[#This Row],[FP]])</f>
        <v>0.56117707795560146</v>
      </c>
      <c r="P6621">
        <f>Tabell1[[#This Row],[TP]]/(Tabell1[[#This Row],[TP]]+Tabell1[[#This Row],[FN]])</f>
        <v>0.98549410698096096</v>
      </c>
      <c r="Q6621">
        <f>2*(Tabell1[[#This Row],[Recall]] * Tabell1[[#This Row],[Precision]]) / (Tabell1[[#This Row],[Recall]] + Tabell1[[#This Row],[Precision]])</f>
        <v>0.71513157894736845</v>
      </c>
      <c r="R6621">
        <v>1087</v>
      </c>
      <c r="S6621">
        <v>151</v>
      </c>
      <c r="T6621">
        <v>850</v>
      </c>
      <c r="U6621">
        <v>16</v>
      </c>
    </row>
    <row r="6622" spans="1:21" x14ac:dyDescent="0.3">
      <c r="A6622" s="23" t="s">
        <v>48</v>
      </c>
      <c r="B6622" s="25" t="s">
        <v>22</v>
      </c>
      <c r="C6622" s="25" t="s">
        <v>36</v>
      </c>
      <c r="D6622" s="22" t="s">
        <v>27</v>
      </c>
      <c r="E6622" t="s">
        <v>28</v>
      </c>
      <c r="F6622" s="19" t="s">
        <v>21</v>
      </c>
      <c r="G6622" s="21" t="s">
        <v>29</v>
      </c>
      <c r="H6622" s="25" t="s">
        <v>26</v>
      </c>
      <c r="I6622" s="25" t="s">
        <v>25</v>
      </c>
      <c r="J6622" s="21" t="s">
        <v>29</v>
      </c>
      <c r="K6622" s="26">
        <v>8.0821275711059501E-2</v>
      </c>
      <c r="L6622" s="26">
        <v>1.3963222503662101E-2</v>
      </c>
      <c r="N6622">
        <f>(Tabell1[[#This Row],[TP]]+Tabell1[[#This Row],[TN]])/(Tabell1[[#This Row],[TP]]+Tabell1[[#This Row],[TN]]+Tabell1[[#This Row],[FP]]+Tabell1[[#This Row],[FN]])</f>
        <v>0.58840304182509506</v>
      </c>
      <c r="O6622">
        <f>Tabell1[[#This Row],[TP]]/(Tabell1[[#This Row],[TP]]+Tabell1[[#This Row],[FP]])</f>
        <v>0.56117707795560146</v>
      </c>
      <c r="P6622">
        <f>Tabell1[[#This Row],[TP]]/(Tabell1[[#This Row],[TP]]+Tabell1[[#This Row],[FN]])</f>
        <v>0.98549410698096096</v>
      </c>
      <c r="Q6622">
        <f>2*(Tabell1[[#This Row],[Recall]] * Tabell1[[#This Row],[Precision]]) / (Tabell1[[#This Row],[Recall]] + Tabell1[[#This Row],[Precision]])</f>
        <v>0.71513157894736845</v>
      </c>
      <c r="R6622">
        <v>1087</v>
      </c>
      <c r="S6622">
        <v>151</v>
      </c>
      <c r="T6622">
        <v>850</v>
      </c>
      <c r="U6622">
        <v>16</v>
      </c>
    </row>
    <row r="6623" spans="1:21" x14ac:dyDescent="0.3">
      <c r="A6623" s="25" t="s">
        <v>20</v>
      </c>
      <c r="B6623" s="21" t="s">
        <v>32</v>
      </c>
      <c r="C6623" s="20" t="s">
        <v>23</v>
      </c>
      <c r="D6623" s="20" t="s">
        <v>27</v>
      </c>
      <c r="E6623" t="s">
        <v>28</v>
      </c>
      <c r="F6623" s="19" t="s">
        <v>21</v>
      </c>
      <c r="G6623" s="25" t="s">
        <v>26</v>
      </c>
      <c r="H6623" s="25" t="s">
        <v>26</v>
      </c>
      <c r="I6623" s="25" t="s">
        <v>25</v>
      </c>
      <c r="J6623" s="25" t="s">
        <v>26</v>
      </c>
      <c r="K6623" s="26">
        <v>0.95139431953430098</v>
      </c>
      <c r="L6623" s="26">
        <v>0.190489292144775</v>
      </c>
      <c r="N6623">
        <f>(Tabell1[[#This Row],[TP]]+Tabell1[[#This Row],[TN]])/(Tabell1[[#This Row],[TP]]+Tabell1[[#This Row],[TN]]+Tabell1[[#This Row],[FP]]+Tabell1[[#This Row],[FN]])</f>
        <v>0.58840304182509506</v>
      </c>
      <c r="O6623">
        <f>Tabell1[[#This Row],[TP]]/(Tabell1[[#This Row],[TP]]+Tabell1[[#This Row],[FP]])</f>
        <v>0.56240126382306477</v>
      </c>
      <c r="P6623">
        <f>Tabell1[[#This Row],[TP]]/(Tabell1[[#This Row],[TP]]+Tabell1[[#This Row],[FN]])</f>
        <v>0.96826835902085218</v>
      </c>
      <c r="Q6623">
        <f>2*(Tabell1[[#This Row],[Recall]] * Tabell1[[#This Row],[Precision]]) / (Tabell1[[#This Row],[Recall]] + Tabell1[[#This Row],[Precision]])</f>
        <v>0.71152564956695541</v>
      </c>
      <c r="R6623">
        <v>1068</v>
      </c>
      <c r="S6623">
        <v>170</v>
      </c>
      <c r="T6623">
        <v>831</v>
      </c>
      <c r="U6623">
        <v>35</v>
      </c>
    </row>
    <row r="6624" spans="1:21" x14ac:dyDescent="0.3">
      <c r="A6624" s="25" t="s">
        <v>20</v>
      </c>
      <c r="B6624" s="21" t="s">
        <v>32</v>
      </c>
      <c r="C6624" s="20" t="s">
        <v>23</v>
      </c>
      <c r="D6624" s="20" t="s">
        <v>27</v>
      </c>
      <c r="E6624" t="s">
        <v>28</v>
      </c>
      <c r="F6624" s="19" t="s">
        <v>21</v>
      </c>
      <c r="G6624" s="21" t="s">
        <v>29</v>
      </c>
      <c r="H6624" s="25" t="s">
        <v>26</v>
      </c>
      <c r="I6624" s="25" t="s">
        <v>25</v>
      </c>
      <c r="J6624" s="25" t="s">
        <v>26</v>
      </c>
      <c r="K6624" s="26">
        <v>0.79487347602844205</v>
      </c>
      <c r="L6624" s="26">
        <v>0.17951917648315399</v>
      </c>
      <c r="N6624">
        <f>(Tabell1[[#This Row],[TP]]+Tabell1[[#This Row],[TN]])/(Tabell1[[#This Row],[TP]]+Tabell1[[#This Row],[TN]]+Tabell1[[#This Row],[FP]]+Tabell1[[#This Row],[FN]])</f>
        <v>0.58840304182509506</v>
      </c>
      <c r="O6624">
        <f>Tabell1[[#This Row],[TP]]/(Tabell1[[#This Row],[TP]]+Tabell1[[#This Row],[FP]])</f>
        <v>0.56240126382306477</v>
      </c>
      <c r="P6624">
        <f>Tabell1[[#This Row],[TP]]/(Tabell1[[#This Row],[TP]]+Tabell1[[#This Row],[FN]])</f>
        <v>0.96826835902085218</v>
      </c>
      <c r="Q6624">
        <f>2*(Tabell1[[#This Row],[Recall]] * Tabell1[[#This Row],[Precision]]) / (Tabell1[[#This Row],[Recall]] + Tabell1[[#This Row],[Precision]])</f>
        <v>0.71152564956695541</v>
      </c>
      <c r="R6624">
        <v>1068</v>
      </c>
      <c r="S6624">
        <v>170</v>
      </c>
      <c r="T6624">
        <v>831</v>
      </c>
      <c r="U6624">
        <v>35</v>
      </c>
    </row>
    <row r="6625" spans="1:21" x14ac:dyDescent="0.3">
      <c r="A6625" s="25" t="s">
        <v>20</v>
      </c>
      <c r="B6625" s="21" t="s">
        <v>32</v>
      </c>
      <c r="C6625" s="23" t="s">
        <v>40</v>
      </c>
      <c r="D6625" s="22" t="s">
        <v>27</v>
      </c>
      <c r="E6625" t="s">
        <v>28</v>
      </c>
      <c r="F6625" s="25" t="s">
        <v>30</v>
      </c>
      <c r="G6625" s="25" t="s">
        <v>26</v>
      </c>
      <c r="H6625" s="25" t="s">
        <v>26</v>
      </c>
      <c r="I6625" s="21"/>
      <c r="J6625" s="21" t="s">
        <v>29</v>
      </c>
      <c r="K6625" s="26">
        <v>6.8291122913360596</v>
      </c>
      <c r="L6625" s="26">
        <v>1.41420698165893</v>
      </c>
      <c r="N6625">
        <f>(Tabell1[[#This Row],[TP]]+Tabell1[[#This Row],[TN]])/(Tabell1[[#This Row],[TP]]+Tabell1[[#This Row],[TN]]+Tabell1[[#This Row],[FP]]+Tabell1[[#This Row],[FN]])</f>
        <v>0.58840304182509506</v>
      </c>
      <c r="O6625">
        <f>Tabell1[[#This Row],[TP]]/(Tabell1[[#This Row],[TP]]+Tabell1[[#This Row],[FP]])</f>
        <v>0.56313265849760252</v>
      </c>
      <c r="P6625">
        <f>Tabell1[[#This Row],[TP]]/(Tabell1[[#This Row],[TP]]+Tabell1[[#This Row],[FN]])</f>
        <v>0.95829555757026297</v>
      </c>
      <c r="Q6625">
        <f>2*(Tabell1[[#This Row],[Recall]] * Tabell1[[#This Row],[Precision]]) / (Tabell1[[#This Row],[Recall]] + Tabell1[[#This Row],[Precision]])</f>
        <v>0.70939597315436231</v>
      </c>
      <c r="R6625">
        <v>1057</v>
      </c>
      <c r="S6625">
        <v>181</v>
      </c>
      <c r="T6625">
        <v>820</v>
      </c>
      <c r="U6625">
        <v>46</v>
      </c>
    </row>
    <row r="6626" spans="1:21" x14ac:dyDescent="0.3">
      <c r="A6626" s="25" t="s">
        <v>20</v>
      </c>
      <c r="B6626" s="23" t="s">
        <v>33</v>
      </c>
      <c r="C6626" s="24" t="s">
        <v>38</v>
      </c>
      <c r="D6626" s="22" t="s">
        <v>27</v>
      </c>
      <c r="E6626" t="s">
        <v>28</v>
      </c>
      <c r="F6626" s="25" t="s">
        <v>30</v>
      </c>
      <c r="G6626" s="21" t="s">
        <v>29</v>
      </c>
      <c r="H6626" s="25" t="s">
        <v>26</v>
      </c>
      <c r="I6626" s="21"/>
      <c r="J6626" s="21" t="s">
        <v>29</v>
      </c>
      <c r="K6626" s="26">
        <v>7.1659071445464999</v>
      </c>
      <c r="L6626" s="26">
        <v>1.5391097068786599</v>
      </c>
      <c r="N6626">
        <f>(Tabell1[[#This Row],[TP]]+Tabell1[[#This Row],[TN]])/(Tabell1[[#This Row],[TP]]+Tabell1[[#This Row],[TN]]+Tabell1[[#This Row],[FP]]+Tabell1[[#This Row],[FN]])</f>
        <v>0.58840304182509506</v>
      </c>
      <c r="O6626">
        <f>Tabell1[[#This Row],[TP]]/(Tabell1[[#This Row],[TP]]+Tabell1[[#This Row],[FP]])</f>
        <v>0.56415809420682184</v>
      </c>
      <c r="P6626">
        <f>Tabell1[[#This Row],[TP]]/(Tabell1[[#This Row],[TP]]+Tabell1[[#This Row],[FN]])</f>
        <v>0.94469628286491392</v>
      </c>
      <c r="Q6626">
        <f>2*(Tabell1[[#This Row],[Recall]] * Tabell1[[#This Row],[Precision]]) / (Tabell1[[#This Row],[Recall]] + Tabell1[[#This Row],[Precision]])</f>
        <v>0.70644067796610166</v>
      </c>
      <c r="R6626">
        <v>1042</v>
      </c>
      <c r="S6626">
        <v>196</v>
      </c>
      <c r="T6626">
        <v>805</v>
      </c>
      <c r="U6626">
        <v>61</v>
      </c>
    </row>
    <row r="6627" spans="1:21" x14ac:dyDescent="0.3">
      <c r="A6627" s="23" t="s">
        <v>48</v>
      </c>
      <c r="B6627" s="25" t="s">
        <v>22</v>
      </c>
      <c r="C6627" s="25" t="s">
        <v>36</v>
      </c>
      <c r="D6627" s="22" t="s">
        <v>27</v>
      </c>
      <c r="E6627" t="s">
        <v>28</v>
      </c>
      <c r="F6627" s="19" t="s">
        <v>21</v>
      </c>
      <c r="G6627" s="21" t="s">
        <v>29</v>
      </c>
      <c r="H6627" s="25" t="s">
        <v>26</v>
      </c>
      <c r="I6627" s="21"/>
      <c r="J6627" s="21" t="s">
        <v>29</v>
      </c>
      <c r="K6627" s="26">
        <v>7.7796697616577107E-2</v>
      </c>
      <c r="L6627" s="26">
        <v>1.2961149215698201E-2</v>
      </c>
      <c r="N6627">
        <f>(Tabell1[[#This Row],[TP]]+Tabell1[[#This Row],[TN]])/(Tabell1[[#This Row],[TP]]+Tabell1[[#This Row],[TN]]+Tabell1[[#This Row],[FP]]+Tabell1[[#This Row],[FN]])</f>
        <v>0.58792775665399244</v>
      </c>
      <c r="O6627">
        <f>Tabell1[[#This Row],[TP]]/(Tabell1[[#This Row],[TP]]+Tabell1[[#This Row],[FP]])</f>
        <v>0.5607621009268795</v>
      </c>
      <c r="P6627">
        <f>Tabell1[[#This Row],[TP]]/(Tabell1[[#This Row],[TP]]+Tabell1[[#This Row],[FN]])</f>
        <v>0.98730734360834094</v>
      </c>
      <c r="Q6627">
        <f>2*(Tabell1[[#This Row],[Recall]] * Tabell1[[#This Row],[Precision]]) / (Tabell1[[#This Row],[Recall]] + Tabell1[[#This Row],[Precision]])</f>
        <v>0.7152709359605911</v>
      </c>
      <c r="R6627">
        <v>1089</v>
      </c>
      <c r="S6627">
        <v>148</v>
      </c>
      <c r="T6627">
        <v>853</v>
      </c>
      <c r="U6627">
        <v>14</v>
      </c>
    </row>
    <row r="6628" spans="1:21" x14ac:dyDescent="0.3">
      <c r="A6628" s="23" t="s">
        <v>48</v>
      </c>
      <c r="B6628" s="25" t="s">
        <v>22</v>
      </c>
      <c r="C6628" s="25" t="s">
        <v>36</v>
      </c>
      <c r="D6628" s="22" t="s">
        <v>27</v>
      </c>
      <c r="E6628" t="s">
        <v>28</v>
      </c>
      <c r="F6628" s="19" t="s">
        <v>21</v>
      </c>
      <c r="G6628" s="25" t="s">
        <v>26</v>
      </c>
      <c r="H6628" s="25" t="s">
        <v>26</v>
      </c>
      <c r="I6628" s="21"/>
      <c r="J6628" s="25" t="s">
        <v>26</v>
      </c>
      <c r="K6628" s="26">
        <v>8.2756519317626898E-2</v>
      </c>
      <c r="L6628" s="26">
        <v>1.49614810943603E-2</v>
      </c>
      <c r="N6628">
        <f>(Tabell1[[#This Row],[TP]]+Tabell1[[#This Row],[TN]])/(Tabell1[[#This Row],[TP]]+Tabell1[[#This Row],[TN]]+Tabell1[[#This Row],[FP]]+Tabell1[[#This Row],[FN]])</f>
        <v>0.58792775665399244</v>
      </c>
      <c r="O6628">
        <f>Tabell1[[#This Row],[TP]]/(Tabell1[[#This Row],[TP]]+Tabell1[[#This Row],[FP]])</f>
        <v>0.56082474226804124</v>
      </c>
      <c r="P6628">
        <f>Tabell1[[#This Row],[TP]]/(Tabell1[[#This Row],[TP]]+Tabell1[[#This Row],[FN]])</f>
        <v>0.98640072529465095</v>
      </c>
      <c r="Q6628">
        <f>2*(Tabell1[[#This Row],[Recall]] * Tabell1[[#This Row],[Precision]]) / (Tabell1[[#This Row],[Recall]] + Tabell1[[#This Row],[Precision]])</f>
        <v>0.71508379888268159</v>
      </c>
      <c r="R6628">
        <v>1088</v>
      </c>
      <c r="S6628">
        <v>149</v>
      </c>
      <c r="T6628">
        <v>852</v>
      </c>
      <c r="U6628">
        <v>15</v>
      </c>
    </row>
    <row r="6629" spans="1:21" x14ac:dyDescent="0.3">
      <c r="A6629" s="23" t="s">
        <v>48</v>
      </c>
      <c r="B6629" s="25" t="s">
        <v>22</v>
      </c>
      <c r="C6629" s="25" t="s">
        <v>36</v>
      </c>
      <c r="D6629" s="22" t="s">
        <v>27</v>
      </c>
      <c r="E6629" t="s">
        <v>28</v>
      </c>
      <c r="F6629" s="19" t="s">
        <v>21</v>
      </c>
      <c r="G6629" s="21" t="s">
        <v>29</v>
      </c>
      <c r="H6629" s="25" t="s">
        <v>26</v>
      </c>
      <c r="I6629" s="21"/>
      <c r="J6629" s="25" t="s">
        <v>26</v>
      </c>
      <c r="K6629" s="26">
        <v>7.7796459197998005E-2</v>
      </c>
      <c r="L6629" s="26">
        <v>1.2961149215698201E-2</v>
      </c>
      <c r="N6629">
        <f>(Tabell1[[#This Row],[TP]]+Tabell1[[#This Row],[TN]])/(Tabell1[[#This Row],[TP]]+Tabell1[[#This Row],[TN]]+Tabell1[[#This Row],[FP]]+Tabell1[[#This Row],[FN]])</f>
        <v>0.58792775665399244</v>
      </c>
      <c r="O6629">
        <f>Tabell1[[#This Row],[TP]]/(Tabell1[[#This Row],[TP]]+Tabell1[[#This Row],[FP]])</f>
        <v>0.56082474226804124</v>
      </c>
      <c r="P6629">
        <f>Tabell1[[#This Row],[TP]]/(Tabell1[[#This Row],[TP]]+Tabell1[[#This Row],[FN]])</f>
        <v>0.98640072529465095</v>
      </c>
      <c r="Q6629">
        <f>2*(Tabell1[[#This Row],[Recall]] * Tabell1[[#This Row],[Precision]]) / (Tabell1[[#This Row],[Recall]] + Tabell1[[#This Row],[Precision]])</f>
        <v>0.71508379888268159</v>
      </c>
      <c r="R6629">
        <v>1088</v>
      </c>
      <c r="S6629">
        <v>149</v>
      </c>
      <c r="T6629">
        <v>852</v>
      </c>
      <c r="U6629">
        <v>15</v>
      </c>
    </row>
    <row r="6630" spans="1:21" x14ac:dyDescent="0.3">
      <c r="A6630" s="23" t="s">
        <v>48</v>
      </c>
      <c r="B6630" s="25" t="s">
        <v>22</v>
      </c>
      <c r="C6630" s="24" t="s">
        <v>38</v>
      </c>
      <c r="D6630" s="22" t="s">
        <v>27</v>
      </c>
      <c r="E6630" t="s">
        <v>28</v>
      </c>
      <c r="F6630" s="25" t="s">
        <v>30</v>
      </c>
      <c r="G6630" s="25" t="s">
        <v>26</v>
      </c>
      <c r="H6630" s="21" t="s">
        <v>29</v>
      </c>
      <c r="I6630" s="25" t="s">
        <v>25</v>
      </c>
      <c r="J6630" s="21" t="s">
        <v>29</v>
      </c>
      <c r="K6630" s="26">
        <v>0.32126331329345698</v>
      </c>
      <c r="L6630" s="26">
        <v>2.4930953979492101E-2</v>
      </c>
      <c r="N6630">
        <f>(Tabell1[[#This Row],[TP]]+Tabell1[[#This Row],[TN]])/(Tabell1[[#This Row],[TP]]+Tabell1[[#This Row],[TN]]+Tabell1[[#This Row],[FP]]+Tabell1[[#This Row],[FN]])</f>
        <v>0.58792775665399244</v>
      </c>
      <c r="O6630">
        <f>Tabell1[[#This Row],[TP]]/(Tabell1[[#This Row],[TP]]+Tabell1[[#This Row],[FP]])</f>
        <v>0.56190975865687298</v>
      </c>
      <c r="P6630">
        <f>Tabell1[[#This Row],[TP]]/(Tabell1[[#This Row],[TP]]+Tabell1[[#This Row],[FN]])</f>
        <v>0.97098821396192203</v>
      </c>
      <c r="Q6630">
        <f>2*(Tabell1[[#This Row],[Recall]] * Tabell1[[#This Row],[Precision]]) / (Tabell1[[#This Row],[Recall]] + Tabell1[[#This Row],[Precision]])</f>
        <v>0.7118644067796609</v>
      </c>
      <c r="R6630">
        <v>1071</v>
      </c>
      <c r="S6630">
        <v>166</v>
      </c>
      <c r="T6630">
        <v>835</v>
      </c>
      <c r="U6630">
        <v>32</v>
      </c>
    </row>
    <row r="6631" spans="1:21" x14ac:dyDescent="0.3">
      <c r="A6631" s="23" t="s">
        <v>48</v>
      </c>
      <c r="B6631" s="25" t="s">
        <v>22</v>
      </c>
      <c r="C6631" s="24" t="s">
        <v>38</v>
      </c>
      <c r="D6631" s="22" t="s">
        <v>27</v>
      </c>
      <c r="E6631" t="s">
        <v>28</v>
      </c>
      <c r="F6631" s="25" t="s">
        <v>30</v>
      </c>
      <c r="G6631" s="21" t="s">
        <v>29</v>
      </c>
      <c r="H6631" s="21" t="s">
        <v>29</v>
      </c>
      <c r="I6631" s="25" t="s">
        <v>25</v>
      </c>
      <c r="J6631" s="21" t="s">
        <v>29</v>
      </c>
      <c r="K6631" s="26">
        <v>0.303545951843261</v>
      </c>
      <c r="L6631" s="26">
        <v>2.2938966751098602E-2</v>
      </c>
      <c r="N6631">
        <f>(Tabell1[[#This Row],[TP]]+Tabell1[[#This Row],[TN]])/(Tabell1[[#This Row],[TP]]+Tabell1[[#This Row],[TN]]+Tabell1[[#This Row],[FP]]+Tabell1[[#This Row],[FN]])</f>
        <v>0.58792775665399244</v>
      </c>
      <c r="O6631">
        <f>Tabell1[[#This Row],[TP]]/(Tabell1[[#This Row],[TP]]+Tabell1[[#This Row],[FP]])</f>
        <v>0.56190975865687298</v>
      </c>
      <c r="P6631">
        <f>Tabell1[[#This Row],[TP]]/(Tabell1[[#This Row],[TP]]+Tabell1[[#This Row],[FN]])</f>
        <v>0.97098821396192203</v>
      </c>
      <c r="Q6631">
        <f>2*(Tabell1[[#This Row],[Recall]] * Tabell1[[#This Row],[Precision]]) / (Tabell1[[#This Row],[Recall]] + Tabell1[[#This Row],[Precision]])</f>
        <v>0.7118644067796609</v>
      </c>
      <c r="R6631">
        <v>1071</v>
      </c>
      <c r="S6631">
        <v>166</v>
      </c>
      <c r="T6631">
        <v>835</v>
      </c>
      <c r="U6631">
        <v>32</v>
      </c>
    </row>
    <row r="6632" spans="1:21" x14ac:dyDescent="0.3">
      <c r="A6632" s="21" t="s">
        <v>31</v>
      </c>
      <c r="B6632" s="25" t="s">
        <v>22</v>
      </c>
      <c r="C6632" s="25" t="s">
        <v>36</v>
      </c>
      <c r="D6632" s="22" t="s">
        <v>27</v>
      </c>
      <c r="E6632" t="s">
        <v>28</v>
      </c>
      <c r="F6632" s="19" t="s">
        <v>21</v>
      </c>
      <c r="G6632" s="21" t="s">
        <v>29</v>
      </c>
      <c r="H6632" s="25" t="s">
        <v>26</v>
      </c>
      <c r="I6632" s="25" t="s">
        <v>25</v>
      </c>
      <c r="J6632" s="25" t="s">
        <v>26</v>
      </c>
      <c r="K6632" s="26">
        <v>2.32079553604125</v>
      </c>
      <c r="L6632" s="26">
        <v>0.15858030319213801</v>
      </c>
      <c r="N6632">
        <f>(Tabell1[[#This Row],[TP]]+Tabell1[[#This Row],[TN]])/(Tabell1[[#This Row],[TP]]+Tabell1[[#This Row],[TN]]+Tabell1[[#This Row],[FP]]+Tabell1[[#This Row],[FN]])</f>
        <v>0.58792775665399244</v>
      </c>
      <c r="O6632">
        <f>Tabell1[[#This Row],[TP]]/(Tabell1[[#This Row],[TP]]+Tabell1[[#This Row],[FP]])</f>
        <v>0.56197478991596639</v>
      </c>
      <c r="P6632">
        <f>Tabell1[[#This Row],[TP]]/(Tabell1[[#This Row],[TP]]+Tabell1[[#This Row],[FN]])</f>
        <v>0.97008159564823204</v>
      </c>
      <c r="Q6632">
        <f>2*(Tabell1[[#This Row],[Recall]] * Tabell1[[#This Row],[Precision]]) / (Tabell1[[#This Row],[Recall]] + Tabell1[[#This Row],[Precision]])</f>
        <v>0.71167276355171272</v>
      </c>
      <c r="R6632">
        <v>1070</v>
      </c>
      <c r="S6632">
        <v>167</v>
      </c>
      <c r="T6632">
        <v>834</v>
      </c>
      <c r="U6632">
        <v>33</v>
      </c>
    </row>
    <row r="6633" spans="1:21" x14ac:dyDescent="0.3">
      <c r="A6633" s="21" t="s">
        <v>31</v>
      </c>
      <c r="B6633" s="21" t="s">
        <v>32</v>
      </c>
      <c r="C6633" s="23" t="s">
        <v>40</v>
      </c>
      <c r="D6633" s="22" t="s">
        <v>27</v>
      </c>
      <c r="E6633" t="s">
        <v>28</v>
      </c>
      <c r="F6633" s="19" t="s">
        <v>21</v>
      </c>
      <c r="G6633" s="21" t="s">
        <v>29</v>
      </c>
      <c r="H6633" s="21" t="s">
        <v>29</v>
      </c>
      <c r="I6633" s="21"/>
      <c r="J6633" s="25" t="s">
        <v>26</v>
      </c>
      <c r="K6633" s="26">
        <v>3.2338452339172301</v>
      </c>
      <c r="L6633" s="26">
        <v>0.202459812164306</v>
      </c>
      <c r="N6633">
        <f>(Tabell1[[#This Row],[TP]]+Tabell1[[#This Row],[TN]])/(Tabell1[[#This Row],[TP]]+Tabell1[[#This Row],[TN]]+Tabell1[[#This Row],[FP]]+Tabell1[[#This Row],[FN]])</f>
        <v>0.58792775665399244</v>
      </c>
      <c r="O6633">
        <f>Tabell1[[#This Row],[TP]]/(Tabell1[[#This Row],[TP]]+Tabell1[[#This Row],[FP]])</f>
        <v>0.5629669156883671</v>
      </c>
      <c r="P6633">
        <f>Tabell1[[#This Row],[TP]]/(Tabell1[[#This Row],[TP]]+Tabell1[[#This Row],[FN]])</f>
        <v>0.95648232094288299</v>
      </c>
      <c r="Q6633">
        <f>2*(Tabell1[[#This Row],[Recall]] * Tabell1[[#This Row],[Precision]]) / (Tabell1[[#This Row],[Recall]] + Tabell1[[#This Row],[Precision]])</f>
        <v>0.7087672153174337</v>
      </c>
      <c r="R6633">
        <v>1055</v>
      </c>
      <c r="S6633">
        <v>182</v>
      </c>
      <c r="T6633">
        <v>819</v>
      </c>
      <c r="U6633">
        <v>48</v>
      </c>
    </row>
    <row r="6634" spans="1:21" x14ac:dyDescent="0.3">
      <c r="A6634" s="21" t="s">
        <v>31</v>
      </c>
      <c r="B6634" s="21" t="s">
        <v>32</v>
      </c>
      <c r="C6634" s="25" t="s">
        <v>36</v>
      </c>
      <c r="D6634" s="22" t="s">
        <v>27</v>
      </c>
      <c r="E6634" t="s">
        <v>28</v>
      </c>
      <c r="F6634" s="19" t="s">
        <v>21</v>
      </c>
      <c r="G6634" s="21" t="s">
        <v>29</v>
      </c>
      <c r="H6634" s="25" t="s">
        <v>26</v>
      </c>
      <c r="I6634" s="25" t="s">
        <v>25</v>
      </c>
      <c r="J6634" s="25" t="s">
        <v>26</v>
      </c>
      <c r="K6634" s="26">
        <v>2.7723984718322701</v>
      </c>
      <c r="L6634" s="26">
        <v>0.16356968879699699</v>
      </c>
      <c r="N6634">
        <f>(Tabell1[[#This Row],[TP]]+Tabell1[[#This Row],[TN]])/(Tabell1[[#This Row],[TP]]+Tabell1[[#This Row],[TN]]+Tabell1[[#This Row],[FP]]+Tabell1[[#This Row],[FN]])</f>
        <v>0.58792775665399244</v>
      </c>
      <c r="O6634">
        <f>Tabell1[[#This Row],[TP]]/(Tabell1[[#This Row],[TP]]+Tabell1[[#This Row],[FP]])</f>
        <v>0.56441048034934493</v>
      </c>
      <c r="P6634">
        <f>Tabell1[[#This Row],[TP]]/(Tabell1[[#This Row],[TP]]+Tabell1[[#This Row],[FN]])</f>
        <v>0.93744333635539434</v>
      </c>
      <c r="Q6634">
        <f>2*(Tabell1[[#This Row],[Recall]] * Tabell1[[#This Row],[Precision]]) / (Tabell1[[#This Row],[Recall]] + Tabell1[[#This Row],[Precision]])</f>
        <v>0.7045996592844973</v>
      </c>
      <c r="R6634">
        <v>1034</v>
      </c>
      <c r="S6634">
        <v>203</v>
      </c>
      <c r="T6634">
        <v>798</v>
      </c>
      <c r="U6634">
        <v>69</v>
      </c>
    </row>
    <row r="6635" spans="1:21" x14ac:dyDescent="0.3">
      <c r="A6635" s="25" t="s">
        <v>20</v>
      </c>
      <c r="B6635" s="21" t="s">
        <v>32</v>
      </c>
      <c r="C6635" s="21" t="s">
        <v>34</v>
      </c>
      <c r="D6635" s="22" t="s">
        <v>27</v>
      </c>
      <c r="E6635" t="s">
        <v>28</v>
      </c>
      <c r="F6635" s="19" t="s">
        <v>21</v>
      </c>
      <c r="G6635" s="21" t="s">
        <v>29</v>
      </c>
      <c r="H6635" s="25" t="s">
        <v>26</v>
      </c>
      <c r="I6635" s="21"/>
      <c r="J6635" s="25" t="s">
        <v>26</v>
      </c>
      <c r="K6635" s="26">
        <v>0.89065241813659601</v>
      </c>
      <c r="L6635" s="26">
        <v>0.21764850616455</v>
      </c>
      <c r="N6635">
        <f>(Tabell1[[#This Row],[TP]]+Tabell1[[#This Row],[TN]])/(Tabell1[[#This Row],[TP]]+Tabell1[[#This Row],[TN]]+Tabell1[[#This Row],[FP]]+Tabell1[[#This Row],[FN]])</f>
        <v>0.58792775665399244</v>
      </c>
      <c r="O6635">
        <f>Tabell1[[#This Row],[TP]]/(Tabell1[[#This Row],[TP]]+Tabell1[[#This Row],[FP]])</f>
        <v>0.56548279689234182</v>
      </c>
      <c r="P6635">
        <f>Tabell1[[#This Row],[TP]]/(Tabell1[[#This Row],[TP]]+Tabell1[[#This Row],[FN]])</f>
        <v>0.92384406165004529</v>
      </c>
      <c r="Q6635">
        <f>2*(Tabell1[[#This Row],[Recall]] * Tabell1[[#This Row],[Precision]]) / (Tabell1[[#This Row],[Recall]] + Tabell1[[#This Row],[Precision]])</f>
        <v>0.70154905335628226</v>
      </c>
      <c r="R6635">
        <v>1019</v>
      </c>
      <c r="S6635">
        <v>218</v>
      </c>
      <c r="T6635">
        <v>783</v>
      </c>
      <c r="U6635">
        <v>84</v>
      </c>
    </row>
    <row r="6636" spans="1:21" x14ac:dyDescent="0.3">
      <c r="A6636" s="25" t="s">
        <v>20</v>
      </c>
      <c r="B6636" s="21" t="s">
        <v>32</v>
      </c>
      <c r="C6636" s="21" t="s">
        <v>34</v>
      </c>
      <c r="D6636" s="22" t="s">
        <v>27</v>
      </c>
      <c r="E6636" t="s">
        <v>28</v>
      </c>
      <c r="F6636" s="19" t="s">
        <v>21</v>
      </c>
      <c r="G6636" s="25" t="s">
        <v>26</v>
      </c>
      <c r="H6636" s="25" t="s">
        <v>26</v>
      </c>
      <c r="I6636" s="21"/>
      <c r="J6636" s="25" t="s">
        <v>26</v>
      </c>
      <c r="K6636" s="26">
        <v>0.87465906143188399</v>
      </c>
      <c r="L6636" s="26">
        <v>0.213429450988769</v>
      </c>
      <c r="N6636">
        <f>(Tabell1[[#This Row],[TP]]+Tabell1[[#This Row],[TN]])/(Tabell1[[#This Row],[TP]]+Tabell1[[#This Row],[TN]]+Tabell1[[#This Row],[FP]]+Tabell1[[#This Row],[FN]])</f>
        <v>0.58792775665399244</v>
      </c>
      <c r="O6636">
        <f>Tabell1[[#This Row],[TP]]/(Tabell1[[#This Row],[TP]]+Tabell1[[#This Row],[FP]])</f>
        <v>0.56548279689234182</v>
      </c>
      <c r="P6636">
        <f>Tabell1[[#This Row],[TP]]/(Tabell1[[#This Row],[TP]]+Tabell1[[#This Row],[FN]])</f>
        <v>0.92384406165004529</v>
      </c>
      <c r="Q6636">
        <f>2*(Tabell1[[#This Row],[Recall]] * Tabell1[[#This Row],[Precision]]) / (Tabell1[[#This Row],[Recall]] + Tabell1[[#This Row],[Precision]])</f>
        <v>0.70154905335628226</v>
      </c>
      <c r="R6636">
        <v>1019</v>
      </c>
      <c r="S6636">
        <v>218</v>
      </c>
      <c r="T6636">
        <v>783</v>
      </c>
      <c r="U6636">
        <v>84</v>
      </c>
    </row>
    <row r="6637" spans="1:21" x14ac:dyDescent="0.3">
      <c r="A6637" s="23" t="s">
        <v>48</v>
      </c>
      <c r="B6637" s="25" t="s">
        <v>22</v>
      </c>
      <c r="C6637" s="25" t="s">
        <v>36</v>
      </c>
      <c r="D6637" s="22" t="s">
        <v>27</v>
      </c>
      <c r="E6637" t="s">
        <v>28</v>
      </c>
      <c r="F6637" s="19" t="s">
        <v>21</v>
      </c>
      <c r="G6637" s="25" t="s">
        <v>26</v>
      </c>
      <c r="H6637" s="25" t="s">
        <v>26</v>
      </c>
      <c r="I6637" s="21"/>
      <c r="J6637" s="21" t="s">
        <v>29</v>
      </c>
      <c r="K6637" s="26">
        <v>8.3780527114868095E-2</v>
      </c>
      <c r="L6637" s="26">
        <v>1.49610042572021E-2</v>
      </c>
      <c r="N6637">
        <f>(Tabell1[[#This Row],[TP]]+Tabell1[[#This Row],[TN]])/(Tabell1[[#This Row],[TP]]+Tabell1[[#This Row],[TN]]+Tabell1[[#This Row],[FP]]+Tabell1[[#This Row],[FN]])</f>
        <v>0.5874524714828897</v>
      </c>
      <c r="O6637">
        <f>Tabell1[[#This Row],[TP]]/(Tabell1[[#This Row],[TP]]+Tabell1[[#This Row],[FP]])</f>
        <v>0.56047349459598561</v>
      </c>
      <c r="P6637">
        <f>Tabell1[[#This Row],[TP]]/(Tabell1[[#This Row],[TP]]+Tabell1[[#This Row],[FN]])</f>
        <v>0.98730734360834094</v>
      </c>
      <c r="Q6637">
        <f>2*(Tabell1[[#This Row],[Recall]] * Tabell1[[#This Row],[Precision]]) / (Tabell1[[#This Row],[Recall]] + Tabell1[[#This Row],[Precision]])</f>
        <v>0.7150361129349968</v>
      </c>
      <c r="R6637">
        <v>1089</v>
      </c>
      <c r="S6637">
        <v>147</v>
      </c>
      <c r="T6637">
        <v>854</v>
      </c>
      <c r="U6637">
        <v>14</v>
      </c>
    </row>
    <row r="6638" spans="1:21" x14ac:dyDescent="0.3">
      <c r="A6638" s="21" t="s">
        <v>31</v>
      </c>
      <c r="B6638" s="25" t="s">
        <v>22</v>
      </c>
      <c r="C6638" s="25" t="s">
        <v>36</v>
      </c>
      <c r="D6638" s="22" t="s">
        <v>27</v>
      </c>
      <c r="E6638" t="s">
        <v>28</v>
      </c>
      <c r="F6638" s="19" t="s">
        <v>21</v>
      </c>
      <c r="G6638" s="21" t="s">
        <v>29</v>
      </c>
      <c r="H6638" s="21" t="s">
        <v>29</v>
      </c>
      <c r="I6638" s="25" t="s">
        <v>25</v>
      </c>
      <c r="J6638" s="25" t="s">
        <v>26</v>
      </c>
      <c r="K6638" s="26">
        <v>2.39739561080932</v>
      </c>
      <c r="L6638" s="26">
        <v>0.15758323669433499</v>
      </c>
      <c r="N6638">
        <f>(Tabell1[[#This Row],[TP]]+Tabell1[[#This Row],[TN]])/(Tabell1[[#This Row],[TP]]+Tabell1[[#This Row],[TN]]+Tabell1[[#This Row],[FP]]+Tabell1[[#This Row],[FN]])</f>
        <v>0.5874524714828897</v>
      </c>
      <c r="O6638">
        <f>Tabell1[[#This Row],[TP]]/(Tabell1[[#This Row],[TP]]+Tabell1[[#This Row],[FP]])</f>
        <v>0.5618095739084692</v>
      </c>
      <c r="P6638">
        <f>Tabell1[[#This Row],[TP]]/(Tabell1[[#This Row],[TP]]+Tabell1[[#This Row],[FN]])</f>
        <v>0.96826835902085218</v>
      </c>
      <c r="Q6638">
        <f>2*(Tabell1[[#This Row],[Recall]] * Tabell1[[#This Row],[Precision]]) / (Tabell1[[#This Row],[Recall]] + Tabell1[[#This Row],[Precision]])</f>
        <v>0.71105193075898798</v>
      </c>
      <c r="R6638">
        <v>1068</v>
      </c>
      <c r="S6638">
        <v>168</v>
      </c>
      <c r="T6638">
        <v>833</v>
      </c>
      <c r="U6638">
        <v>35</v>
      </c>
    </row>
    <row r="6639" spans="1:21" x14ac:dyDescent="0.3">
      <c r="A6639" s="21" t="s">
        <v>31</v>
      </c>
      <c r="B6639" s="23" t="s">
        <v>33</v>
      </c>
      <c r="C6639" s="25" t="s">
        <v>36</v>
      </c>
      <c r="D6639" s="22" t="s">
        <v>27</v>
      </c>
      <c r="E6639" t="s">
        <v>28</v>
      </c>
      <c r="F6639" s="19" t="s">
        <v>21</v>
      </c>
      <c r="G6639" s="21" t="s">
        <v>29</v>
      </c>
      <c r="H6639" s="25" t="s">
        <v>26</v>
      </c>
      <c r="I6639" s="25" t="s">
        <v>25</v>
      </c>
      <c r="J6639" s="25" t="s">
        <v>26</v>
      </c>
      <c r="K6639" s="26">
        <v>341.85253095626803</v>
      </c>
      <c r="L6639" s="26">
        <v>1.27012610435485</v>
      </c>
      <c r="N6639">
        <f>(Tabell1[[#This Row],[TP]]+Tabell1[[#This Row],[TN]])/(Tabell1[[#This Row],[TP]]+Tabell1[[#This Row],[TN]]+Tabell1[[#This Row],[FP]]+Tabell1[[#This Row],[FN]])</f>
        <v>0.5874524714828897</v>
      </c>
      <c r="O6639">
        <f>Tabell1[[#This Row],[TP]]/(Tabell1[[#This Row],[TP]]+Tabell1[[#This Row],[FP]])</f>
        <v>0.56375474769397727</v>
      </c>
      <c r="P6639">
        <f>Tabell1[[#This Row],[TP]]/(Tabell1[[#This Row],[TP]]+Tabell1[[#This Row],[FN]])</f>
        <v>0.94197642792384406</v>
      </c>
      <c r="Q6639">
        <f>2*(Tabell1[[#This Row],[Recall]] * Tabell1[[#This Row],[Precision]]) / (Tabell1[[#This Row],[Recall]] + Tabell1[[#This Row],[Precision]])</f>
        <v>0.70536320434487443</v>
      </c>
      <c r="R6639">
        <v>1039</v>
      </c>
      <c r="S6639">
        <v>197</v>
      </c>
      <c r="T6639">
        <v>804</v>
      </c>
      <c r="U6639">
        <v>64</v>
      </c>
    </row>
    <row r="6640" spans="1:21" x14ac:dyDescent="0.3">
      <c r="A6640" s="21" t="s">
        <v>31</v>
      </c>
      <c r="B6640" s="21" t="s">
        <v>32</v>
      </c>
      <c r="C6640" s="23" t="s">
        <v>40</v>
      </c>
      <c r="D6640" s="22" t="s">
        <v>27</v>
      </c>
      <c r="E6640" t="s">
        <v>28</v>
      </c>
      <c r="F6640" s="19" t="s">
        <v>21</v>
      </c>
      <c r="G6640" s="25" t="s">
        <v>26</v>
      </c>
      <c r="H6640" s="21" t="s">
        <v>29</v>
      </c>
      <c r="I6640" s="21"/>
      <c r="J6640" s="21" t="s">
        <v>29</v>
      </c>
      <c r="K6640" s="26">
        <v>0.86128163337707497</v>
      </c>
      <c r="L6640" s="26">
        <v>5.26096820831298E-2</v>
      </c>
      <c r="N6640">
        <f>(Tabell1[[#This Row],[TP]]+Tabell1[[#This Row],[TN]])/(Tabell1[[#This Row],[TP]]+Tabell1[[#This Row],[TN]]+Tabell1[[#This Row],[FP]]+Tabell1[[#This Row],[FN]])</f>
        <v>0.5874524714828897</v>
      </c>
      <c r="O6640">
        <f>Tabell1[[#This Row],[TP]]/(Tabell1[[#This Row],[TP]]+Tabell1[[#This Row],[FP]])</f>
        <v>0.56375474769397727</v>
      </c>
      <c r="P6640">
        <f>Tabell1[[#This Row],[TP]]/(Tabell1[[#This Row],[TP]]+Tabell1[[#This Row],[FN]])</f>
        <v>0.94197642792384406</v>
      </c>
      <c r="Q6640">
        <f>2*(Tabell1[[#This Row],[Recall]] * Tabell1[[#This Row],[Precision]]) / (Tabell1[[#This Row],[Recall]] + Tabell1[[#This Row],[Precision]])</f>
        <v>0.70536320434487443</v>
      </c>
      <c r="R6640">
        <v>1039</v>
      </c>
      <c r="S6640">
        <v>197</v>
      </c>
      <c r="T6640">
        <v>804</v>
      </c>
      <c r="U6640">
        <v>64</v>
      </c>
    </row>
    <row r="6641" spans="1:21" x14ac:dyDescent="0.3">
      <c r="A6641" s="23" t="s">
        <v>48</v>
      </c>
      <c r="B6641" s="25" t="s">
        <v>22</v>
      </c>
      <c r="C6641" s="24" t="s">
        <v>38</v>
      </c>
      <c r="D6641" s="22" t="s">
        <v>27</v>
      </c>
      <c r="E6641" t="s">
        <v>28</v>
      </c>
      <c r="F6641" s="25" t="s">
        <v>30</v>
      </c>
      <c r="G6641" s="25" t="s">
        <v>26</v>
      </c>
      <c r="H6641" s="25" t="s">
        <v>26</v>
      </c>
      <c r="I6641" s="25" t="s">
        <v>25</v>
      </c>
      <c r="J6641" s="21" t="s">
        <v>29</v>
      </c>
      <c r="K6641" s="26">
        <v>0.331013202667236</v>
      </c>
      <c r="L6641" s="26">
        <v>2.3936271667480399E-2</v>
      </c>
      <c r="N6641">
        <f>(Tabell1[[#This Row],[TP]]+Tabell1[[#This Row],[TN]])/(Tabell1[[#This Row],[TP]]+Tabell1[[#This Row],[TN]]+Tabell1[[#This Row],[FP]]+Tabell1[[#This Row],[FN]])</f>
        <v>0.58697718631178708</v>
      </c>
      <c r="O6641">
        <f>Tabell1[[#This Row],[TP]]/(Tabell1[[#This Row],[TP]]+Tabell1[[#This Row],[FP]])</f>
        <v>0.56093749999999998</v>
      </c>
      <c r="P6641">
        <f>Tabell1[[#This Row],[TP]]/(Tabell1[[#This Row],[TP]]+Tabell1[[#This Row],[FN]])</f>
        <v>0.97642792384406163</v>
      </c>
      <c r="Q6641">
        <f>2*(Tabell1[[#This Row],[Recall]] * Tabell1[[#This Row],[Precision]]) / (Tabell1[[#This Row],[Recall]] + Tabell1[[#This Row],[Precision]])</f>
        <v>0.71253721468739672</v>
      </c>
      <c r="R6641">
        <v>1077</v>
      </c>
      <c r="S6641">
        <v>158</v>
      </c>
      <c r="T6641">
        <v>843</v>
      </c>
      <c r="U6641">
        <v>26</v>
      </c>
    </row>
    <row r="6642" spans="1:21" x14ac:dyDescent="0.3">
      <c r="A6642" s="23" t="s">
        <v>48</v>
      </c>
      <c r="B6642" s="25" t="s">
        <v>22</v>
      </c>
      <c r="C6642" s="24" t="s">
        <v>38</v>
      </c>
      <c r="D6642" s="22" t="s">
        <v>27</v>
      </c>
      <c r="E6642" t="s">
        <v>28</v>
      </c>
      <c r="F6642" s="25" t="s">
        <v>30</v>
      </c>
      <c r="G6642" s="21" t="s">
        <v>29</v>
      </c>
      <c r="H6642" s="25" t="s">
        <v>26</v>
      </c>
      <c r="I6642" s="25" t="s">
        <v>25</v>
      </c>
      <c r="J6642" s="21" t="s">
        <v>29</v>
      </c>
      <c r="K6642" s="26">
        <v>0.31216692924499501</v>
      </c>
      <c r="L6642" s="26">
        <v>2.19407081604003E-2</v>
      </c>
      <c r="N6642">
        <f>(Tabell1[[#This Row],[TP]]+Tabell1[[#This Row],[TN]])/(Tabell1[[#This Row],[TP]]+Tabell1[[#This Row],[TN]]+Tabell1[[#This Row],[FP]]+Tabell1[[#This Row],[FN]])</f>
        <v>0.58697718631178708</v>
      </c>
      <c r="O6642">
        <f>Tabell1[[#This Row],[TP]]/(Tabell1[[#This Row],[TP]]+Tabell1[[#This Row],[FP]])</f>
        <v>0.56100104275286755</v>
      </c>
      <c r="P6642">
        <f>Tabell1[[#This Row],[TP]]/(Tabell1[[#This Row],[TP]]+Tabell1[[#This Row],[FN]])</f>
        <v>0.97552130553037175</v>
      </c>
      <c r="Q6642">
        <f>2*(Tabell1[[#This Row],[Recall]] * Tabell1[[#This Row],[Precision]]) / (Tabell1[[#This Row],[Recall]] + Tabell1[[#This Row],[Precision]])</f>
        <v>0.71234690499834497</v>
      </c>
      <c r="R6642">
        <v>1076</v>
      </c>
      <c r="S6642">
        <v>159</v>
      </c>
      <c r="T6642">
        <v>842</v>
      </c>
      <c r="U6642">
        <v>27</v>
      </c>
    </row>
    <row r="6643" spans="1:21" x14ac:dyDescent="0.3">
      <c r="A6643" s="23" t="s">
        <v>48</v>
      </c>
      <c r="B6643" s="25" t="s">
        <v>22</v>
      </c>
      <c r="C6643" s="24" t="s">
        <v>38</v>
      </c>
      <c r="D6643" s="22" t="s">
        <v>27</v>
      </c>
      <c r="E6643" t="s">
        <v>28</v>
      </c>
      <c r="F6643" s="25" t="s">
        <v>30</v>
      </c>
      <c r="G6643" s="25" t="s">
        <v>26</v>
      </c>
      <c r="H6643" s="21" t="s">
        <v>29</v>
      </c>
      <c r="I6643" s="25" t="s">
        <v>25</v>
      </c>
      <c r="J6643" s="25" t="s">
        <v>26</v>
      </c>
      <c r="K6643" s="26">
        <v>0.31196665763854903</v>
      </c>
      <c r="L6643" s="26">
        <v>2.89227962493896E-2</v>
      </c>
      <c r="N6643">
        <f>(Tabell1[[#This Row],[TP]]+Tabell1[[#This Row],[TN]])/(Tabell1[[#This Row],[TP]]+Tabell1[[#This Row],[TN]]+Tabell1[[#This Row],[FP]]+Tabell1[[#This Row],[FN]])</f>
        <v>0.58697718631178708</v>
      </c>
      <c r="O6643">
        <f>Tabell1[[#This Row],[TP]]/(Tabell1[[#This Row],[TP]]+Tabell1[[#This Row],[FP]])</f>
        <v>0.56125654450261775</v>
      </c>
      <c r="P6643">
        <f>Tabell1[[#This Row],[TP]]/(Tabell1[[#This Row],[TP]]+Tabell1[[#This Row],[FN]])</f>
        <v>0.97189483227561202</v>
      </c>
      <c r="Q6643">
        <f>2*(Tabell1[[#This Row],[Recall]] * Tabell1[[#This Row],[Precision]]) / (Tabell1[[#This Row],[Recall]] + Tabell1[[#This Row],[Precision]])</f>
        <v>0.71158313972784604</v>
      </c>
      <c r="R6643">
        <v>1072</v>
      </c>
      <c r="S6643">
        <v>163</v>
      </c>
      <c r="T6643">
        <v>838</v>
      </c>
      <c r="U6643">
        <v>31</v>
      </c>
    </row>
    <row r="6644" spans="1:21" x14ac:dyDescent="0.3">
      <c r="A6644" s="23" t="s">
        <v>48</v>
      </c>
      <c r="B6644" s="25" t="s">
        <v>22</v>
      </c>
      <c r="C6644" s="24" t="s">
        <v>38</v>
      </c>
      <c r="D6644" s="22" t="s">
        <v>27</v>
      </c>
      <c r="E6644" t="s">
        <v>28</v>
      </c>
      <c r="F6644" s="25" t="s">
        <v>30</v>
      </c>
      <c r="G6644" s="21" t="s">
        <v>29</v>
      </c>
      <c r="H6644" s="21" t="s">
        <v>29</v>
      </c>
      <c r="I6644" s="25" t="s">
        <v>25</v>
      </c>
      <c r="J6644" s="25" t="s">
        <v>26</v>
      </c>
      <c r="K6644" s="26">
        <v>0.30647635459899902</v>
      </c>
      <c r="L6644" s="26">
        <v>2.9920339584350499E-2</v>
      </c>
      <c r="N6644">
        <f>(Tabell1[[#This Row],[TP]]+Tabell1[[#This Row],[TN]])/(Tabell1[[#This Row],[TP]]+Tabell1[[#This Row],[TN]]+Tabell1[[#This Row],[FP]]+Tabell1[[#This Row],[FN]])</f>
        <v>0.58697718631178708</v>
      </c>
      <c r="O6644">
        <f>Tabell1[[#This Row],[TP]]/(Tabell1[[#This Row],[TP]]+Tabell1[[#This Row],[FP]])</f>
        <v>0.56125654450261775</v>
      </c>
      <c r="P6644">
        <f>Tabell1[[#This Row],[TP]]/(Tabell1[[#This Row],[TP]]+Tabell1[[#This Row],[FN]])</f>
        <v>0.97189483227561202</v>
      </c>
      <c r="Q6644">
        <f>2*(Tabell1[[#This Row],[Recall]] * Tabell1[[#This Row],[Precision]]) / (Tabell1[[#This Row],[Recall]] + Tabell1[[#This Row],[Precision]])</f>
        <v>0.71158313972784604</v>
      </c>
      <c r="R6644">
        <v>1072</v>
      </c>
      <c r="S6644">
        <v>163</v>
      </c>
      <c r="T6644">
        <v>838</v>
      </c>
      <c r="U6644">
        <v>31</v>
      </c>
    </row>
    <row r="6645" spans="1:21" x14ac:dyDescent="0.3">
      <c r="A6645" s="21" t="s">
        <v>31</v>
      </c>
      <c r="B6645" s="25" t="s">
        <v>22</v>
      </c>
      <c r="C6645" s="25" t="s">
        <v>36</v>
      </c>
      <c r="D6645" s="22" t="s">
        <v>27</v>
      </c>
      <c r="E6645" t="s">
        <v>28</v>
      </c>
      <c r="F6645" s="19" t="s">
        <v>21</v>
      </c>
      <c r="G6645" s="25" t="s">
        <v>26</v>
      </c>
      <c r="H6645" s="25" t="s">
        <v>26</v>
      </c>
      <c r="I6645" s="25" t="s">
        <v>25</v>
      </c>
      <c r="J6645" s="25" t="s">
        <v>26</v>
      </c>
      <c r="K6645" s="26">
        <v>2.14013171195983</v>
      </c>
      <c r="L6645" s="26">
        <v>0.25566744804382302</v>
      </c>
      <c r="N6645">
        <f>(Tabell1[[#This Row],[TP]]+Tabell1[[#This Row],[TN]])/(Tabell1[[#This Row],[TP]]+Tabell1[[#This Row],[TN]]+Tabell1[[#This Row],[FP]]+Tabell1[[#This Row],[FN]])</f>
        <v>0.58697718631178708</v>
      </c>
      <c r="O6645">
        <f>Tabell1[[#This Row],[TP]]/(Tabell1[[#This Row],[TP]]+Tabell1[[#This Row],[FP]])</f>
        <v>0.56132075471698117</v>
      </c>
      <c r="P6645">
        <f>Tabell1[[#This Row],[TP]]/(Tabell1[[#This Row],[TP]]+Tabell1[[#This Row],[FN]])</f>
        <v>0.97098821396192203</v>
      </c>
      <c r="Q6645">
        <f>2*(Tabell1[[#This Row],[Recall]] * Tabell1[[#This Row],[Precision]]) / (Tabell1[[#This Row],[Recall]] + Tabell1[[#This Row],[Precision]])</f>
        <v>0.71139156426436401</v>
      </c>
      <c r="R6645">
        <v>1071</v>
      </c>
      <c r="S6645">
        <v>164</v>
      </c>
      <c r="T6645">
        <v>837</v>
      </c>
      <c r="U6645">
        <v>32</v>
      </c>
    </row>
    <row r="6646" spans="1:21" x14ac:dyDescent="0.3">
      <c r="A6646" s="25" t="s">
        <v>20</v>
      </c>
      <c r="B6646" s="25" t="s">
        <v>22</v>
      </c>
      <c r="C6646" s="24" t="s">
        <v>38</v>
      </c>
      <c r="D6646" s="22" t="s">
        <v>27</v>
      </c>
      <c r="E6646" t="s">
        <v>28</v>
      </c>
      <c r="F6646" s="25" t="s">
        <v>30</v>
      </c>
      <c r="G6646" s="25" t="s">
        <v>26</v>
      </c>
      <c r="H6646" s="21" t="s">
        <v>29</v>
      </c>
      <c r="I6646" s="21"/>
      <c r="J6646" s="21" t="s">
        <v>29</v>
      </c>
      <c r="K6646" s="26">
        <v>6.0802969932556099</v>
      </c>
      <c r="L6646" s="26">
        <v>1.13198065757751</v>
      </c>
      <c r="N6646">
        <f>(Tabell1[[#This Row],[TP]]+Tabell1[[#This Row],[TN]])/(Tabell1[[#This Row],[TP]]+Tabell1[[#This Row],[TN]]+Tabell1[[#This Row],[FP]]+Tabell1[[#This Row],[FN]])</f>
        <v>0.58697718631178708</v>
      </c>
      <c r="O6646">
        <f>Tabell1[[#This Row],[TP]]/(Tabell1[[#This Row],[TP]]+Tabell1[[#This Row],[FP]])</f>
        <v>0.56317494600431961</v>
      </c>
      <c r="P6646">
        <f>Tabell1[[#This Row],[TP]]/(Tabell1[[#This Row],[TP]]+Tabell1[[#This Row],[FN]])</f>
        <v>0.94560290117860379</v>
      </c>
      <c r="Q6646">
        <f>2*(Tabell1[[#This Row],[Recall]] * Tabell1[[#This Row],[Precision]]) / (Tabell1[[#This Row],[Recall]] + Tabell1[[#This Row],[Precision]])</f>
        <v>0.70592216582064293</v>
      </c>
      <c r="R6646">
        <v>1043</v>
      </c>
      <c r="S6646">
        <v>192</v>
      </c>
      <c r="T6646">
        <v>809</v>
      </c>
      <c r="U6646">
        <v>60</v>
      </c>
    </row>
    <row r="6647" spans="1:21" x14ac:dyDescent="0.3">
      <c r="A6647" s="21" t="s">
        <v>31</v>
      </c>
      <c r="B6647" s="23" t="s">
        <v>33</v>
      </c>
      <c r="C6647" s="25" t="s">
        <v>36</v>
      </c>
      <c r="D6647" s="22" t="s">
        <v>27</v>
      </c>
      <c r="E6647" t="s">
        <v>28</v>
      </c>
      <c r="F6647" s="19" t="s">
        <v>21</v>
      </c>
      <c r="G6647" s="21" t="s">
        <v>29</v>
      </c>
      <c r="H6647" s="21" t="s">
        <v>29</v>
      </c>
      <c r="I6647" s="25" t="s">
        <v>25</v>
      </c>
      <c r="J6647" s="25" t="s">
        <v>26</v>
      </c>
      <c r="K6647" s="26">
        <v>340.08202838897699</v>
      </c>
      <c r="L6647" s="26">
        <v>1.6310172080993599</v>
      </c>
      <c r="N6647">
        <f>(Tabell1[[#This Row],[TP]]+Tabell1[[#This Row],[TN]])/(Tabell1[[#This Row],[TP]]+Tabell1[[#This Row],[TN]]+Tabell1[[#This Row],[FP]]+Tabell1[[#This Row],[FN]])</f>
        <v>0.58697718631178708</v>
      </c>
      <c r="O6647">
        <f>Tabell1[[#This Row],[TP]]/(Tabell1[[#This Row],[TP]]+Tabell1[[#This Row],[FP]])</f>
        <v>0.56331168831168832</v>
      </c>
      <c r="P6647">
        <f>Tabell1[[#This Row],[TP]]/(Tabell1[[#This Row],[TP]]+Tabell1[[#This Row],[FN]])</f>
        <v>0.94378966455122393</v>
      </c>
      <c r="Q6647">
        <f>2*(Tabell1[[#This Row],[Recall]] * Tabell1[[#This Row],[Precision]]) / (Tabell1[[#This Row],[Recall]] + Tabell1[[#This Row],[Precision]])</f>
        <v>0.70552355133852929</v>
      </c>
      <c r="R6647">
        <v>1041</v>
      </c>
      <c r="S6647">
        <v>194</v>
      </c>
      <c r="T6647">
        <v>807</v>
      </c>
      <c r="U6647">
        <v>62</v>
      </c>
    </row>
    <row r="6648" spans="1:21" x14ac:dyDescent="0.3">
      <c r="A6648" s="23" t="s">
        <v>48</v>
      </c>
      <c r="B6648" s="25" t="s">
        <v>22</v>
      </c>
      <c r="C6648" s="25" t="s">
        <v>36</v>
      </c>
      <c r="D6648" s="22" t="s">
        <v>27</v>
      </c>
      <c r="E6648" t="s">
        <v>28</v>
      </c>
      <c r="F6648" s="19" t="s">
        <v>21</v>
      </c>
      <c r="G6648" s="25" t="s">
        <v>26</v>
      </c>
      <c r="H6648" s="25" t="s">
        <v>26</v>
      </c>
      <c r="I6648" s="25" t="s">
        <v>25</v>
      </c>
      <c r="J6648" s="25" t="s">
        <v>26</v>
      </c>
      <c r="K6648" s="26">
        <v>8.6769580841064398E-2</v>
      </c>
      <c r="L6648" s="26">
        <v>1.4958381652832E-2</v>
      </c>
      <c r="N6648">
        <f>(Tabell1[[#This Row],[TP]]+Tabell1[[#This Row],[TN]])/(Tabell1[[#This Row],[TP]]+Tabell1[[#This Row],[TN]]+Tabell1[[#This Row],[FP]]+Tabell1[[#This Row],[FN]])</f>
        <v>0.58650190114068446</v>
      </c>
      <c r="O6648">
        <f>Tabell1[[#This Row],[TP]]/(Tabell1[[#This Row],[TP]]+Tabell1[[#This Row],[FP]])</f>
        <v>0.56008251676121712</v>
      </c>
      <c r="P6648">
        <f>Tabell1[[#This Row],[TP]]/(Tabell1[[#This Row],[TP]]+Tabell1[[#This Row],[FN]])</f>
        <v>0.98458748866727108</v>
      </c>
      <c r="Q6648">
        <f>2*(Tabell1[[#This Row],[Recall]] * Tabell1[[#This Row],[Precision]]) / (Tabell1[[#This Row],[Recall]] + Tabell1[[#This Row],[Precision]])</f>
        <v>0.71400394477317541</v>
      </c>
      <c r="R6648">
        <v>1086</v>
      </c>
      <c r="S6648">
        <v>148</v>
      </c>
      <c r="T6648">
        <v>853</v>
      </c>
      <c r="U6648">
        <v>17</v>
      </c>
    </row>
    <row r="6649" spans="1:21" x14ac:dyDescent="0.3">
      <c r="A6649" s="23" t="s">
        <v>48</v>
      </c>
      <c r="B6649" s="25" t="s">
        <v>22</v>
      </c>
      <c r="C6649" s="25" t="s">
        <v>36</v>
      </c>
      <c r="D6649" s="22" t="s">
        <v>27</v>
      </c>
      <c r="E6649" t="s">
        <v>28</v>
      </c>
      <c r="F6649" s="19" t="s">
        <v>21</v>
      </c>
      <c r="G6649" s="21" t="s">
        <v>29</v>
      </c>
      <c r="H6649" s="25" t="s">
        <v>26</v>
      </c>
      <c r="I6649" s="25" t="s">
        <v>25</v>
      </c>
      <c r="J6649" s="25" t="s">
        <v>26</v>
      </c>
      <c r="K6649" s="26">
        <v>8.1781864166259696E-2</v>
      </c>
      <c r="L6649" s="26">
        <v>1.49590969085693E-2</v>
      </c>
      <c r="N6649">
        <f>(Tabell1[[#This Row],[TP]]+Tabell1[[#This Row],[TN]])/(Tabell1[[#This Row],[TP]]+Tabell1[[#This Row],[TN]]+Tabell1[[#This Row],[FP]]+Tabell1[[#This Row],[FN]])</f>
        <v>0.58650190114068446</v>
      </c>
      <c r="O6649">
        <f>Tabell1[[#This Row],[TP]]/(Tabell1[[#This Row],[TP]]+Tabell1[[#This Row],[FP]])</f>
        <v>0.56008251676121712</v>
      </c>
      <c r="P6649">
        <f>Tabell1[[#This Row],[TP]]/(Tabell1[[#This Row],[TP]]+Tabell1[[#This Row],[FN]])</f>
        <v>0.98458748866727108</v>
      </c>
      <c r="Q6649">
        <f>2*(Tabell1[[#This Row],[Recall]] * Tabell1[[#This Row],[Precision]]) / (Tabell1[[#This Row],[Recall]] + Tabell1[[#This Row],[Precision]])</f>
        <v>0.71400394477317541</v>
      </c>
      <c r="R6649">
        <v>1086</v>
      </c>
      <c r="S6649">
        <v>148</v>
      </c>
      <c r="T6649">
        <v>853</v>
      </c>
      <c r="U6649">
        <v>17</v>
      </c>
    </row>
    <row r="6650" spans="1:21" x14ac:dyDescent="0.3">
      <c r="A6650" s="23" t="s">
        <v>48</v>
      </c>
      <c r="B6650" s="25" t="s">
        <v>22</v>
      </c>
      <c r="C6650" s="24" t="s">
        <v>38</v>
      </c>
      <c r="D6650" s="22" t="s">
        <v>27</v>
      </c>
      <c r="E6650" t="s">
        <v>28</v>
      </c>
      <c r="F6650" s="25" t="s">
        <v>30</v>
      </c>
      <c r="G6650" s="21" t="s">
        <v>29</v>
      </c>
      <c r="H6650" s="25" t="s">
        <v>26</v>
      </c>
      <c r="I6650" s="25" t="s">
        <v>25</v>
      </c>
      <c r="J6650" s="25" t="s">
        <v>26</v>
      </c>
      <c r="K6650" s="26">
        <v>0.31950879096984802</v>
      </c>
      <c r="L6650" s="26">
        <v>2.29387283325195E-2</v>
      </c>
      <c r="N6650">
        <f>(Tabell1[[#This Row],[TP]]+Tabell1[[#This Row],[TN]])/(Tabell1[[#This Row],[TP]]+Tabell1[[#This Row],[TN]]+Tabell1[[#This Row],[FP]]+Tabell1[[#This Row],[FN]])</f>
        <v>0.58650190114068446</v>
      </c>
      <c r="O6650">
        <f>Tabell1[[#This Row],[TP]]/(Tabell1[[#This Row],[TP]]+Tabell1[[#This Row],[FP]])</f>
        <v>0.56058242329693186</v>
      </c>
      <c r="P6650">
        <f>Tabell1[[#This Row],[TP]]/(Tabell1[[#This Row],[TP]]+Tabell1[[#This Row],[FN]])</f>
        <v>0.97733454215775162</v>
      </c>
      <c r="Q6650">
        <f>2*(Tabell1[[#This Row],[Recall]] * Tabell1[[#This Row],[Precision]]) / (Tabell1[[#This Row],[Recall]] + Tabell1[[#This Row],[Precision]])</f>
        <v>0.712491738268341</v>
      </c>
      <c r="R6650">
        <v>1078</v>
      </c>
      <c r="S6650">
        <v>156</v>
      </c>
      <c r="T6650">
        <v>845</v>
      </c>
      <c r="U6650">
        <v>25</v>
      </c>
    </row>
    <row r="6651" spans="1:21" x14ac:dyDescent="0.3">
      <c r="A6651" s="23" t="s">
        <v>48</v>
      </c>
      <c r="B6651" s="25" t="s">
        <v>22</v>
      </c>
      <c r="C6651" s="24" t="s">
        <v>38</v>
      </c>
      <c r="D6651" s="22" t="s">
        <v>27</v>
      </c>
      <c r="E6651" t="s">
        <v>28</v>
      </c>
      <c r="F6651" s="25" t="s">
        <v>30</v>
      </c>
      <c r="G6651" s="25" t="s">
        <v>26</v>
      </c>
      <c r="H6651" s="25" t="s">
        <v>26</v>
      </c>
      <c r="I6651" s="25" t="s">
        <v>25</v>
      </c>
      <c r="J6651" s="25" t="s">
        <v>26</v>
      </c>
      <c r="K6651" s="26">
        <v>0.31915116310119601</v>
      </c>
      <c r="L6651" s="26">
        <v>2.79262065887451E-2</v>
      </c>
      <c r="N6651">
        <f>(Tabell1[[#This Row],[TP]]+Tabell1[[#This Row],[TN]])/(Tabell1[[#This Row],[TP]]+Tabell1[[#This Row],[TN]]+Tabell1[[#This Row],[FP]]+Tabell1[[#This Row],[FN]])</f>
        <v>0.58650190114068446</v>
      </c>
      <c r="O6651">
        <f>Tabell1[[#This Row],[TP]]/(Tabell1[[#This Row],[TP]]+Tabell1[[#This Row],[FP]])</f>
        <v>0.56058242329693186</v>
      </c>
      <c r="P6651">
        <f>Tabell1[[#This Row],[TP]]/(Tabell1[[#This Row],[TP]]+Tabell1[[#This Row],[FN]])</f>
        <v>0.97733454215775162</v>
      </c>
      <c r="Q6651">
        <f>2*(Tabell1[[#This Row],[Recall]] * Tabell1[[#This Row],[Precision]]) / (Tabell1[[#This Row],[Recall]] + Tabell1[[#This Row],[Precision]])</f>
        <v>0.712491738268341</v>
      </c>
      <c r="R6651">
        <v>1078</v>
      </c>
      <c r="S6651">
        <v>156</v>
      </c>
      <c r="T6651">
        <v>845</v>
      </c>
      <c r="U6651">
        <v>25</v>
      </c>
    </row>
    <row r="6652" spans="1:21" x14ac:dyDescent="0.3">
      <c r="A6652" s="21" t="s">
        <v>31</v>
      </c>
      <c r="B6652" s="21" t="s">
        <v>32</v>
      </c>
      <c r="C6652" s="25" t="s">
        <v>36</v>
      </c>
      <c r="D6652" s="22" t="s">
        <v>27</v>
      </c>
      <c r="E6652" t="s">
        <v>28</v>
      </c>
      <c r="F6652" s="19" t="s">
        <v>21</v>
      </c>
      <c r="G6652" s="25" t="s">
        <v>26</v>
      </c>
      <c r="H6652" s="21" t="s">
        <v>29</v>
      </c>
      <c r="I6652" s="21"/>
      <c r="J6652" s="21" t="s">
        <v>29</v>
      </c>
      <c r="K6652" s="26">
        <v>0.72707748413085904</v>
      </c>
      <c r="L6652" s="26">
        <v>4.3086051940917899E-2</v>
      </c>
      <c r="N6652">
        <f>(Tabell1[[#This Row],[TP]]+Tabell1[[#This Row],[TN]])/(Tabell1[[#This Row],[TP]]+Tabell1[[#This Row],[TN]]+Tabell1[[#This Row],[FP]]+Tabell1[[#This Row],[FN]])</f>
        <v>0.58650190114068446</v>
      </c>
      <c r="O6652">
        <f>Tabell1[[#This Row],[TP]]/(Tabell1[[#This Row],[TP]]+Tabell1[[#This Row],[FP]])</f>
        <v>0.56160761501850875</v>
      </c>
      <c r="P6652">
        <f>Tabell1[[#This Row],[TP]]/(Tabell1[[#This Row],[TP]]+Tabell1[[#This Row],[FN]])</f>
        <v>0.96282864913871258</v>
      </c>
      <c r="Q6652">
        <f>2*(Tabell1[[#This Row],[Recall]] * Tabell1[[#This Row],[Precision]]) / (Tabell1[[#This Row],[Recall]] + Tabell1[[#This Row],[Precision]])</f>
        <v>0.70941883767535074</v>
      </c>
      <c r="R6652">
        <v>1062</v>
      </c>
      <c r="S6652">
        <v>172</v>
      </c>
      <c r="T6652">
        <v>829</v>
      </c>
      <c r="U6652">
        <v>41</v>
      </c>
    </row>
    <row r="6653" spans="1:21" x14ac:dyDescent="0.3">
      <c r="A6653" s="25" t="s">
        <v>20</v>
      </c>
      <c r="B6653" s="23" t="s">
        <v>33</v>
      </c>
      <c r="C6653" s="24" t="s">
        <v>38</v>
      </c>
      <c r="D6653" s="22" t="s">
        <v>27</v>
      </c>
      <c r="E6653" t="s">
        <v>28</v>
      </c>
      <c r="F6653" s="25" t="s">
        <v>30</v>
      </c>
      <c r="G6653" s="25" t="s">
        <v>26</v>
      </c>
      <c r="H6653" s="21" t="s">
        <v>29</v>
      </c>
      <c r="I6653" s="21"/>
      <c r="J6653" s="21" t="s">
        <v>29</v>
      </c>
      <c r="K6653" s="26">
        <v>6.04095363616943</v>
      </c>
      <c r="L6653" s="26">
        <v>1.4022898674011199</v>
      </c>
      <c r="N6653">
        <f>(Tabell1[[#This Row],[TP]]+Tabell1[[#This Row],[TN]])/(Tabell1[[#This Row],[TP]]+Tabell1[[#This Row],[TN]]+Tabell1[[#This Row],[FP]]+Tabell1[[#This Row],[FN]])</f>
        <v>0.58650190114068446</v>
      </c>
      <c r="O6653">
        <f>Tabell1[[#This Row],[TP]]/(Tabell1[[#This Row],[TP]]+Tabell1[[#This Row],[FP]])</f>
        <v>0.56266810112963961</v>
      </c>
      <c r="P6653">
        <f>Tabell1[[#This Row],[TP]]/(Tabell1[[#This Row],[TP]]+Tabell1[[#This Row],[FN]])</f>
        <v>0.94832275611967365</v>
      </c>
      <c r="Q6653">
        <f>2*(Tabell1[[#This Row],[Recall]] * Tabell1[[#This Row],[Precision]]) / (Tabell1[[#This Row],[Recall]] + Tabell1[[#This Row],[Precision]])</f>
        <v>0.70627954085077649</v>
      </c>
      <c r="R6653">
        <v>1046</v>
      </c>
      <c r="S6653">
        <v>188</v>
      </c>
      <c r="T6653">
        <v>813</v>
      </c>
      <c r="U6653">
        <v>57</v>
      </c>
    </row>
    <row r="6654" spans="1:21" x14ac:dyDescent="0.3">
      <c r="A6654" s="25" t="s">
        <v>20</v>
      </c>
      <c r="B6654" s="21" t="s">
        <v>32</v>
      </c>
      <c r="C6654" s="23" t="s">
        <v>40</v>
      </c>
      <c r="D6654" s="22" t="s">
        <v>27</v>
      </c>
      <c r="E6654" t="s">
        <v>28</v>
      </c>
      <c r="F6654" s="25" t="s">
        <v>30</v>
      </c>
      <c r="G6654" s="21" t="s">
        <v>29</v>
      </c>
      <c r="H6654" s="25" t="s">
        <v>26</v>
      </c>
      <c r="I6654" s="21"/>
      <c r="J6654" s="21" t="s">
        <v>29</v>
      </c>
      <c r="K6654" s="26">
        <v>6.4416182041168204</v>
      </c>
      <c r="L6654" s="26">
        <v>1.5065119266510001</v>
      </c>
      <c r="N6654">
        <f>(Tabell1[[#This Row],[TP]]+Tabell1[[#This Row],[TN]])/(Tabell1[[#This Row],[TP]]+Tabell1[[#This Row],[TN]]+Tabell1[[#This Row],[FP]]+Tabell1[[#This Row],[FN]])</f>
        <v>0.58602661596958172</v>
      </c>
      <c r="O6654">
        <f>Tabell1[[#This Row],[TP]]/(Tabell1[[#This Row],[TP]]+Tabell1[[#This Row],[FP]])</f>
        <v>0.5617021276595745</v>
      </c>
      <c r="P6654">
        <f>Tabell1[[#This Row],[TP]]/(Tabell1[[#This Row],[TP]]+Tabell1[[#This Row],[FN]])</f>
        <v>0.95738893925657298</v>
      </c>
      <c r="Q6654">
        <f>2*(Tabell1[[#This Row],[Recall]] * Tabell1[[#This Row],[Precision]]) / (Tabell1[[#This Row],[Recall]] + Tabell1[[#This Row],[Precision]])</f>
        <v>0.70801206838752939</v>
      </c>
      <c r="R6654">
        <v>1056</v>
      </c>
      <c r="S6654">
        <v>177</v>
      </c>
      <c r="T6654">
        <v>824</v>
      </c>
      <c r="U6654">
        <v>47</v>
      </c>
    </row>
    <row r="6655" spans="1:21" x14ac:dyDescent="0.3">
      <c r="A6655" s="21" t="s">
        <v>31</v>
      </c>
      <c r="B6655" s="23" t="s">
        <v>33</v>
      </c>
      <c r="C6655" s="25" t="s">
        <v>36</v>
      </c>
      <c r="D6655" s="22" t="s">
        <v>27</v>
      </c>
      <c r="E6655" t="s">
        <v>28</v>
      </c>
      <c r="F6655" s="25" t="s">
        <v>30</v>
      </c>
      <c r="G6655" s="25" t="s">
        <v>26</v>
      </c>
      <c r="H6655" s="25" t="s">
        <v>26</v>
      </c>
      <c r="I6655" s="25" t="s">
        <v>25</v>
      </c>
      <c r="J6655" s="21" t="s">
        <v>29</v>
      </c>
      <c r="K6655" s="26">
        <v>52.230792045593198</v>
      </c>
      <c r="L6655" s="26">
        <v>0.33802080154418901</v>
      </c>
      <c r="N6655">
        <f>(Tabell1[[#This Row],[TP]]+Tabell1[[#This Row],[TN]])/(Tabell1[[#This Row],[TP]]+Tabell1[[#This Row],[TN]]+Tabell1[[#This Row],[FP]]+Tabell1[[#This Row],[FN]])</f>
        <v>0.5855513307984791</v>
      </c>
      <c r="O6655">
        <f>Tabell1[[#This Row],[TP]]/(Tabell1[[#This Row],[TP]]+Tabell1[[#This Row],[FP]])</f>
        <v>0.56206340677055344</v>
      </c>
      <c r="P6655">
        <f>Tabell1[[#This Row],[TP]]/(Tabell1[[#This Row],[TP]]+Tabell1[[#This Row],[FN]])</f>
        <v>0.94832275611967365</v>
      </c>
      <c r="Q6655">
        <f>2*(Tabell1[[#This Row],[Recall]] * Tabell1[[#This Row],[Precision]]) / (Tabell1[[#This Row],[Recall]] + Tabell1[[#This Row],[Precision]])</f>
        <v>0.7058029689608637</v>
      </c>
      <c r="R6655">
        <v>1046</v>
      </c>
      <c r="S6655">
        <v>186</v>
      </c>
      <c r="T6655">
        <v>815</v>
      </c>
      <c r="U6655">
        <v>57</v>
      </c>
    </row>
    <row r="6656" spans="1:21" x14ac:dyDescent="0.3">
      <c r="A6656" s="25" t="s">
        <v>20</v>
      </c>
      <c r="B6656" s="21" t="s">
        <v>32</v>
      </c>
      <c r="C6656" s="25" t="s">
        <v>36</v>
      </c>
      <c r="D6656" s="22" t="s">
        <v>27</v>
      </c>
      <c r="E6656" t="s">
        <v>28</v>
      </c>
      <c r="F6656" s="19" t="s">
        <v>21</v>
      </c>
      <c r="G6656" s="21" t="s">
        <v>29</v>
      </c>
      <c r="H6656" s="25" t="s">
        <v>26</v>
      </c>
      <c r="I6656" s="25" t="s">
        <v>25</v>
      </c>
      <c r="J6656" s="21" t="s">
        <v>29</v>
      </c>
      <c r="K6656" s="26">
        <v>1.72237348556518</v>
      </c>
      <c r="L6656" s="26">
        <v>0.43869829177856401</v>
      </c>
      <c r="N6656">
        <f>(Tabell1[[#This Row],[TP]]+Tabell1[[#This Row],[TN]])/(Tabell1[[#This Row],[TP]]+Tabell1[[#This Row],[TN]]+Tabell1[[#This Row],[FP]]+Tabell1[[#This Row],[FN]])</f>
        <v>0.5855513307984791</v>
      </c>
      <c r="O6656">
        <f>Tabell1[[#This Row],[TP]]/(Tabell1[[#This Row],[TP]]+Tabell1[[#This Row],[FP]])</f>
        <v>0.56239870340356568</v>
      </c>
      <c r="P6656">
        <f>Tabell1[[#This Row],[TP]]/(Tabell1[[#This Row],[TP]]+Tabell1[[#This Row],[FN]])</f>
        <v>0.94378966455122393</v>
      </c>
      <c r="Q6656">
        <f>2*(Tabell1[[#This Row],[Recall]] * Tabell1[[#This Row],[Precision]]) / (Tabell1[[#This Row],[Recall]] + Tabell1[[#This Row],[Precision]])</f>
        <v>0.70480704129993244</v>
      </c>
      <c r="R6656">
        <v>1041</v>
      </c>
      <c r="S6656">
        <v>191</v>
      </c>
      <c r="T6656">
        <v>810</v>
      </c>
      <c r="U6656">
        <v>62</v>
      </c>
    </row>
    <row r="6657" spans="1:21" x14ac:dyDescent="0.3">
      <c r="A6657" s="25" t="s">
        <v>20</v>
      </c>
      <c r="B6657" s="21" t="s">
        <v>32</v>
      </c>
      <c r="C6657" s="25" t="s">
        <v>36</v>
      </c>
      <c r="D6657" s="22" t="s">
        <v>27</v>
      </c>
      <c r="E6657" t="s">
        <v>28</v>
      </c>
      <c r="F6657" s="19" t="s">
        <v>21</v>
      </c>
      <c r="G6657" s="25" t="s">
        <v>26</v>
      </c>
      <c r="H6657" s="21" t="s">
        <v>29</v>
      </c>
      <c r="I6657" s="25" t="s">
        <v>25</v>
      </c>
      <c r="J6657" s="21" t="s">
        <v>29</v>
      </c>
      <c r="K6657" s="26">
        <v>1.6199915409088099</v>
      </c>
      <c r="L6657" s="26">
        <v>0.45498895645141602</v>
      </c>
      <c r="N6657">
        <f>(Tabell1[[#This Row],[TP]]+Tabell1[[#This Row],[TN]])/(Tabell1[[#This Row],[TP]]+Tabell1[[#This Row],[TN]]+Tabell1[[#This Row],[FP]]+Tabell1[[#This Row],[FN]])</f>
        <v>0.58507604562737647</v>
      </c>
      <c r="O6657">
        <f>Tabell1[[#This Row],[TP]]/(Tabell1[[#This Row],[TP]]+Tabell1[[#This Row],[FP]])</f>
        <v>0.55940082644628097</v>
      </c>
      <c r="P6657">
        <f>Tabell1[[#This Row],[TP]]/(Tabell1[[#This Row],[TP]]+Tabell1[[#This Row],[FN]])</f>
        <v>0.98186763372620123</v>
      </c>
      <c r="Q6657">
        <f>2*(Tabell1[[#This Row],[Recall]] * Tabell1[[#This Row],[Precision]]) / (Tabell1[[#This Row],[Recall]] + Tabell1[[#This Row],[Precision]])</f>
        <v>0.7127344521224086</v>
      </c>
      <c r="R6657">
        <v>1083</v>
      </c>
      <c r="S6657">
        <v>148</v>
      </c>
      <c r="T6657">
        <v>853</v>
      </c>
      <c r="U6657">
        <v>20</v>
      </c>
    </row>
    <row r="6658" spans="1:21" x14ac:dyDescent="0.3">
      <c r="A6658" s="25" t="s">
        <v>20</v>
      </c>
      <c r="B6658" s="21" t="s">
        <v>32</v>
      </c>
      <c r="C6658" s="25" t="s">
        <v>36</v>
      </c>
      <c r="D6658" s="22" t="s">
        <v>27</v>
      </c>
      <c r="E6658" t="s">
        <v>28</v>
      </c>
      <c r="F6658" s="19" t="s">
        <v>21</v>
      </c>
      <c r="G6658" s="21" t="s">
        <v>29</v>
      </c>
      <c r="H6658" s="21" t="s">
        <v>29</v>
      </c>
      <c r="I6658" s="25" t="s">
        <v>25</v>
      </c>
      <c r="J6658" s="21" t="s">
        <v>29</v>
      </c>
      <c r="K6658" s="26">
        <v>1.60880327224731</v>
      </c>
      <c r="L6658" s="26">
        <v>0.45379567146301197</v>
      </c>
      <c r="N6658">
        <f>(Tabell1[[#This Row],[TP]]+Tabell1[[#This Row],[TN]])/(Tabell1[[#This Row],[TP]]+Tabell1[[#This Row],[TN]]+Tabell1[[#This Row],[FP]]+Tabell1[[#This Row],[FN]])</f>
        <v>0.58507604562737647</v>
      </c>
      <c r="O6658">
        <f>Tabell1[[#This Row],[TP]]/(Tabell1[[#This Row],[TP]]+Tabell1[[#This Row],[FP]])</f>
        <v>0.55940082644628097</v>
      </c>
      <c r="P6658">
        <f>Tabell1[[#This Row],[TP]]/(Tabell1[[#This Row],[TP]]+Tabell1[[#This Row],[FN]])</f>
        <v>0.98186763372620123</v>
      </c>
      <c r="Q6658">
        <f>2*(Tabell1[[#This Row],[Recall]] * Tabell1[[#This Row],[Precision]]) / (Tabell1[[#This Row],[Recall]] + Tabell1[[#This Row],[Precision]])</f>
        <v>0.7127344521224086</v>
      </c>
      <c r="R6658">
        <v>1083</v>
      </c>
      <c r="S6658">
        <v>148</v>
      </c>
      <c r="T6658">
        <v>853</v>
      </c>
      <c r="U6658">
        <v>20</v>
      </c>
    </row>
    <row r="6659" spans="1:21" x14ac:dyDescent="0.3">
      <c r="A6659" s="21" t="s">
        <v>31</v>
      </c>
      <c r="B6659" s="25" t="s">
        <v>22</v>
      </c>
      <c r="C6659" s="25" t="s">
        <v>36</v>
      </c>
      <c r="D6659" s="22" t="s">
        <v>27</v>
      </c>
      <c r="E6659" t="s">
        <v>28</v>
      </c>
      <c r="F6659" s="19" t="s">
        <v>21</v>
      </c>
      <c r="G6659" s="21" t="s">
        <v>29</v>
      </c>
      <c r="H6659" s="25" t="s">
        <v>26</v>
      </c>
      <c r="I6659" s="21"/>
      <c r="J6659" s="25" t="s">
        <v>26</v>
      </c>
      <c r="K6659" s="26">
        <v>2.37162089347839</v>
      </c>
      <c r="L6659" s="26">
        <v>0.197719812393188</v>
      </c>
      <c r="N6659">
        <f>(Tabell1[[#This Row],[TP]]+Tabell1[[#This Row],[TN]])/(Tabell1[[#This Row],[TP]]+Tabell1[[#This Row],[TN]]+Tabell1[[#This Row],[FP]]+Tabell1[[#This Row],[FN]])</f>
        <v>0.58507604562737647</v>
      </c>
      <c r="O6659">
        <f>Tabell1[[#This Row],[TP]]/(Tabell1[[#This Row],[TP]]+Tabell1[[#This Row],[FP]])</f>
        <v>0.55970924195223259</v>
      </c>
      <c r="P6659">
        <f>Tabell1[[#This Row],[TP]]/(Tabell1[[#This Row],[TP]]+Tabell1[[#This Row],[FN]])</f>
        <v>0.97733454215775162</v>
      </c>
      <c r="Q6659">
        <f>2*(Tabell1[[#This Row],[Recall]] * Tabell1[[#This Row],[Precision]]) / (Tabell1[[#This Row],[Recall]] + Tabell1[[#This Row],[Precision]])</f>
        <v>0.71178606800924404</v>
      </c>
      <c r="R6659">
        <v>1078</v>
      </c>
      <c r="S6659">
        <v>153</v>
      </c>
      <c r="T6659">
        <v>848</v>
      </c>
      <c r="U6659">
        <v>25</v>
      </c>
    </row>
    <row r="6660" spans="1:21" x14ac:dyDescent="0.3">
      <c r="A6660" s="25" t="s">
        <v>20</v>
      </c>
      <c r="B6660" s="25" t="s">
        <v>22</v>
      </c>
      <c r="C6660" s="24" t="s">
        <v>38</v>
      </c>
      <c r="D6660" s="22" t="s">
        <v>27</v>
      </c>
      <c r="E6660" t="s">
        <v>28</v>
      </c>
      <c r="F6660" s="25" t="s">
        <v>30</v>
      </c>
      <c r="G6660" s="21" t="s">
        <v>29</v>
      </c>
      <c r="H6660" s="21" t="s">
        <v>29</v>
      </c>
      <c r="I6660" s="21"/>
      <c r="J6660" s="21" t="s">
        <v>29</v>
      </c>
      <c r="K6660" s="26">
        <v>6.0963635444641104</v>
      </c>
      <c r="L6660" s="26">
        <v>1.1658916473388601</v>
      </c>
      <c r="N6660">
        <f>(Tabell1[[#This Row],[TP]]+Tabell1[[#This Row],[TN]])/(Tabell1[[#This Row],[TP]]+Tabell1[[#This Row],[TN]]+Tabell1[[#This Row],[FP]]+Tabell1[[#This Row],[FN]])</f>
        <v>0.58507604562737647</v>
      </c>
      <c r="O6660">
        <f>Tabell1[[#This Row],[TP]]/(Tabell1[[#This Row],[TP]]+Tabell1[[#This Row],[FP]])</f>
        <v>0.56149732620320858</v>
      </c>
      <c r="P6660">
        <f>Tabell1[[#This Row],[TP]]/(Tabell1[[#This Row],[TP]]+Tabell1[[#This Row],[FN]])</f>
        <v>0.95194922937443338</v>
      </c>
      <c r="Q6660">
        <f>2*(Tabell1[[#This Row],[Recall]] * Tabell1[[#This Row],[Precision]]) / (Tabell1[[#This Row],[Recall]] + Tabell1[[#This Row],[Precision]])</f>
        <v>0.70635721493440973</v>
      </c>
      <c r="R6660">
        <v>1050</v>
      </c>
      <c r="S6660">
        <v>181</v>
      </c>
      <c r="T6660">
        <v>820</v>
      </c>
      <c r="U6660">
        <v>53</v>
      </c>
    </row>
    <row r="6661" spans="1:21" x14ac:dyDescent="0.3">
      <c r="A6661" s="25" t="s">
        <v>20</v>
      </c>
      <c r="B6661" s="21" t="s">
        <v>32</v>
      </c>
      <c r="C6661" s="25" t="s">
        <v>36</v>
      </c>
      <c r="D6661" s="22" t="s">
        <v>27</v>
      </c>
      <c r="E6661" t="s">
        <v>28</v>
      </c>
      <c r="F6661" s="19" t="s">
        <v>21</v>
      </c>
      <c r="G6661" s="25" t="s">
        <v>26</v>
      </c>
      <c r="H6661" s="25" t="s">
        <v>26</v>
      </c>
      <c r="I6661" s="25" t="s">
        <v>25</v>
      </c>
      <c r="J6661" s="21" t="s">
        <v>29</v>
      </c>
      <c r="K6661" s="26">
        <v>1.7184491157531701</v>
      </c>
      <c r="L6661" s="26">
        <v>0.43085980415344199</v>
      </c>
      <c r="N6661">
        <f>(Tabell1[[#This Row],[TP]]+Tabell1[[#This Row],[TN]])/(Tabell1[[#This Row],[TP]]+Tabell1[[#This Row],[TN]]+Tabell1[[#This Row],[FP]]+Tabell1[[#This Row],[FN]])</f>
        <v>0.58507604562737647</v>
      </c>
      <c r="O6661">
        <f>Tabell1[[#This Row],[TP]]/(Tabell1[[#This Row],[TP]]+Tabell1[[#This Row],[FP]])</f>
        <v>0.56196120689655171</v>
      </c>
      <c r="P6661">
        <f>Tabell1[[#This Row],[TP]]/(Tabell1[[#This Row],[TP]]+Tabell1[[#This Row],[FN]])</f>
        <v>0.94560290117860379</v>
      </c>
      <c r="Q6661">
        <f>2*(Tabell1[[#This Row],[Recall]] * Tabell1[[#This Row],[Precision]]) / (Tabell1[[#This Row],[Recall]] + Tabell1[[#This Row],[Precision]])</f>
        <v>0.70496789455897269</v>
      </c>
      <c r="R6661">
        <v>1043</v>
      </c>
      <c r="S6661">
        <v>188</v>
      </c>
      <c r="T6661">
        <v>813</v>
      </c>
      <c r="U6661">
        <v>60</v>
      </c>
    </row>
    <row r="6662" spans="1:21" x14ac:dyDescent="0.3">
      <c r="A6662" s="21" t="s">
        <v>31</v>
      </c>
      <c r="B6662" s="25" t="s">
        <v>22</v>
      </c>
      <c r="C6662" s="25" t="s">
        <v>36</v>
      </c>
      <c r="D6662" s="22" t="s">
        <v>27</v>
      </c>
      <c r="E6662" t="s">
        <v>28</v>
      </c>
      <c r="F6662" s="19" t="s">
        <v>21</v>
      </c>
      <c r="G6662" s="25" t="s">
        <v>26</v>
      </c>
      <c r="H6662" s="21" t="s">
        <v>29</v>
      </c>
      <c r="I6662" s="25" t="s">
        <v>25</v>
      </c>
      <c r="J6662" s="25" t="s">
        <v>26</v>
      </c>
      <c r="K6662" s="26">
        <v>2.22479152679443</v>
      </c>
      <c r="L6662" s="26">
        <v>0.19248986244201599</v>
      </c>
      <c r="N6662">
        <f>(Tabell1[[#This Row],[TP]]+Tabell1[[#This Row],[TN]])/(Tabell1[[#This Row],[TP]]+Tabell1[[#This Row],[TN]]+Tabell1[[#This Row],[FP]]+Tabell1[[#This Row],[FN]])</f>
        <v>0.58460076045627374</v>
      </c>
      <c r="O6662">
        <f>Tabell1[[#This Row],[TP]]/(Tabell1[[#This Row],[TP]]+Tabell1[[#This Row],[FP]])</f>
        <v>0.55997904662126763</v>
      </c>
      <c r="P6662">
        <f>Tabell1[[#This Row],[TP]]/(Tabell1[[#This Row],[TP]]+Tabell1[[#This Row],[FN]])</f>
        <v>0.96917497733454216</v>
      </c>
      <c r="Q6662">
        <f>2*(Tabell1[[#This Row],[Recall]] * Tabell1[[#This Row],[Precision]]) / (Tabell1[[#This Row],[Recall]] + Tabell1[[#This Row],[Precision]])</f>
        <v>0.70982735723771573</v>
      </c>
      <c r="R6662">
        <v>1069</v>
      </c>
      <c r="S6662">
        <v>161</v>
      </c>
      <c r="T6662">
        <v>840</v>
      </c>
      <c r="U6662">
        <v>34</v>
      </c>
    </row>
    <row r="6663" spans="1:21" x14ac:dyDescent="0.3">
      <c r="A6663" s="21" t="s">
        <v>31</v>
      </c>
      <c r="B6663" s="25" t="s">
        <v>22</v>
      </c>
      <c r="C6663" s="25" t="s">
        <v>36</v>
      </c>
      <c r="D6663" s="22" t="s">
        <v>27</v>
      </c>
      <c r="E6663" t="s">
        <v>28</v>
      </c>
      <c r="F6663" s="25" t="s">
        <v>30</v>
      </c>
      <c r="G6663" s="21" t="s">
        <v>29</v>
      </c>
      <c r="H6663" s="25" t="s">
        <v>26</v>
      </c>
      <c r="I6663" s="25" t="s">
        <v>25</v>
      </c>
      <c r="J6663" s="25" t="s">
        <v>26</v>
      </c>
      <c r="K6663" s="26">
        <v>6.4064862728118896</v>
      </c>
      <c r="L6663" s="26">
        <v>0.24136042594909601</v>
      </c>
      <c r="N6663">
        <f>(Tabell1[[#This Row],[TP]]+Tabell1[[#This Row],[TN]])/(Tabell1[[#This Row],[TP]]+Tabell1[[#This Row],[TN]]+Tabell1[[#This Row],[FP]]+Tabell1[[#This Row],[FN]])</f>
        <v>0.58460076045627374</v>
      </c>
      <c r="O6663">
        <f>Tabell1[[#This Row],[TP]]/(Tabell1[[#This Row],[TP]]+Tabell1[[#This Row],[FP]])</f>
        <v>0.56126270733012307</v>
      </c>
      <c r="P6663">
        <f>Tabell1[[#This Row],[TP]]/(Tabell1[[#This Row],[TP]]+Tabell1[[#This Row],[FN]])</f>
        <v>0.95104261106074339</v>
      </c>
      <c r="Q6663">
        <f>2*(Tabell1[[#This Row],[Recall]] * Tabell1[[#This Row],[Precision]]) / (Tabell1[[#This Row],[Recall]] + Tabell1[[#This Row],[Precision]])</f>
        <v>0.70592193808882908</v>
      </c>
      <c r="R6663">
        <v>1049</v>
      </c>
      <c r="S6663">
        <v>181</v>
      </c>
      <c r="T6663">
        <v>820</v>
      </c>
      <c r="U6663">
        <v>54</v>
      </c>
    </row>
    <row r="6664" spans="1:21" x14ac:dyDescent="0.3">
      <c r="A6664" s="25" t="s">
        <v>20</v>
      </c>
      <c r="B6664" s="23" t="s">
        <v>33</v>
      </c>
      <c r="C6664" s="25" t="s">
        <v>36</v>
      </c>
      <c r="D6664" s="22" t="s">
        <v>27</v>
      </c>
      <c r="E6664" t="s">
        <v>28</v>
      </c>
      <c r="F6664" s="25" t="s">
        <v>30</v>
      </c>
      <c r="G6664" s="21" t="s">
        <v>29</v>
      </c>
      <c r="H6664" s="25" t="s">
        <v>26</v>
      </c>
      <c r="I6664" s="25" t="s">
        <v>25</v>
      </c>
      <c r="J6664" s="21" t="s">
        <v>29</v>
      </c>
      <c r="K6664" s="26">
        <v>3.9592139720916699</v>
      </c>
      <c r="L6664" s="26">
        <v>1.09110784530639</v>
      </c>
      <c r="N6664">
        <f>(Tabell1[[#This Row],[TP]]+Tabell1[[#This Row],[TN]])/(Tabell1[[#This Row],[TP]]+Tabell1[[#This Row],[TN]]+Tabell1[[#This Row],[FP]]+Tabell1[[#This Row],[FN]])</f>
        <v>0.58460076045627374</v>
      </c>
      <c r="O6664">
        <f>Tabell1[[#This Row],[TP]]/(Tabell1[[#This Row],[TP]]+Tabell1[[#This Row],[FP]])</f>
        <v>0.56152606125738846</v>
      </c>
      <c r="P6664">
        <f>Tabell1[[#This Row],[TP]]/(Tabell1[[#This Row],[TP]]+Tabell1[[#This Row],[FN]])</f>
        <v>0.94741613780598366</v>
      </c>
      <c r="Q6664">
        <f>2*(Tabell1[[#This Row],[Recall]] * Tabell1[[#This Row],[Precision]]) / (Tabell1[[#This Row],[Recall]] + Tabell1[[#This Row],[Precision]])</f>
        <v>0.70512820512820507</v>
      </c>
      <c r="R6664">
        <v>1045</v>
      </c>
      <c r="S6664">
        <v>185</v>
      </c>
      <c r="T6664">
        <v>816</v>
      </c>
      <c r="U6664">
        <v>58</v>
      </c>
    </row>
    <row r="6665" spans="1:21" x14ac:dyDescent="0.3">
      <c r="A6665" s="21" t="s">
        <v>31</v>
      </c>
      <c r="B6665" s="25" t="s">
        <v>22</v>
      </c>
      <c r="C6665" s="25" t="s">
        <v>36</v>
      </c>
      <c r="D6665" s="22" t="s">
        <v>27</v>
      </c>
      <c r="E6665" t="s">
        <v>28</v>
      </c>
      <c r="F6665" s="25" t="s">
        <v>30</v>
      </c>
      <c r="G6665" s="25" t="s">
        <v>26</v>
      </c>
      <c r="H6665" s="21" t="s">
        <v>29</v>
      </c>
      <c r="I6665" s="25" t="s">
        <v>25</v>
      </c>
      <c r="J6665" s="21" t="s">
        <v>29</v>
      </c>
      <c r="K6665" s="26">
        <v>1.73961925506591</v>
      </c>
      <c r="L6665" s="26">
        <v>7.2807312011718694E-2</v>
      </c>
      <c r="N6665">
        <f>(Tabell1[[#This Row],[TP]]+Tabell1[[#This Row],[TN]])/(Tabell1[[#This Row],[TP]]+Tabell1[[#This Row],[TN]]+Tabell1[[#This Row],[FP]]+Tabell1[[#This Row],[FN]])</f>
        <v>0.58460076045627374</v>
      </c>
      <c r="O6665">
        <f>Tabell1[[#This Row],[TP]]/(Tabell1[[#This Row],[TP]]+Tabell1[[#This Row],[FP]])</f>
        <v>0.56179168915272526</v>
      </c>
      <c r="P6665">
        <f>Tabell1[[#This Row],[TP]]/(Tabell1[[#This Row],[TP]]+Tabell1[[#This Row],[FN]])</f>
        <v>0.94378966455122393</v>
      </c>
      <c r="Q6665">
        <f>2*(Tabell1[[#This Row],[Recall]] * Tabell1[[#This Row],[Precision]]) / (Tabell1[[#This Row],[Recall]] + Tabell1[[#This Row],[Precision]])</f>
        <v>0.70433017591339653</v>
      </c>
      <c r="R6665">
        <v>1041</v>
      </c>
      <c r="S6665">
        <v>189</v>
      </c>
      <c r="T6665">
        <v>812</v>
      </c>
      <c r="U6665">
        <v>62</v>
      </c>
    </row>
    <row r="6666" spans="1:21" x14ac:dyDescent="0.3">
      <c r="A6666" s="21" t="s">
        <v>31</v>
      </c>
      <c r="B6666" s="25" t="s">
        <v>22</v>
      </c>
      <c r="C6666" s="25" t="s">
        <v>36</v>
      </c>
      <c r="D6666" s="22" t="s">
        <v>27</v>
      </c>
      <c r="E6666" t="s">
        <v>28</v>
      </c>
      <c r="F6666" s="19" t="s">
        <v>21</v>
      </c>
      <c r="G6666" s="21" t="s">
        <v>29</v>
      </c>
      <c r="H6666" s="21" t="s">
        <v>29</v>
      </c>
      <c r="I6666" s="21"/>
      <c r="J6666" s="25" t="s">
        <v>26</v>
      </c>
      <c r="K6666" s="26">
        <v>2.5014369487762398</v>
      </c>
      <c r="L6666" s="26">
        <v>0.16256761550903301</v>
      </c>
      <c r="N6666">
        <f>(Tabell1[[#This Row],[TP]]+Tabell1[[#This Row],[TN]])/(Tabell1[[#This Row],[TP]]+Tabell1[[#This Row],[TN]]+Tabell1[[#This Row],[FP]]+Tabell1[[#This Row],[FN]])</f>
        <v>0.58412547528517111</v>
      </c>
      <c r="O6666">
        <f>Tabell1[[#This Row],[TP]]/(Tabell1[[#This Row],[TP]]+Tabell1[[#This Row],[FP]])</f>
        <v>0.55906735751295333</v>
      </c>
      <c r="P6666">
        <f>Tabell1[[#This Row],[TP]]/(Tabell1[[#This Row],[TP]]+Tabell1[[#This Row],[FN]])</f>
        <v>0.9782411604714415</v>
      </c>
      <c r="Q6666">
        <f>2*(Tabell1[[#This Row],[Recall]] * Tabell1[[#This Row],[Precision]]) / (Tabell1[[#This Row],[Recall]] + Tabell1[[#This Row],[Precision]])</f>
        <v>0.71150675898450377</v>
      </c>
      <c r="R6666">
        <v>1079</v>
      </c>
      <c r="S6666">
        <v>150</v>
      </c>
      <c r="T6666">
        <v>851</v>
      </c>
      <c r="U6666">
        <v>24</v>
      </c>
    </row>
    <row r="6667" spans="1:21" x14ac:dyDescent="0.3">
      <c r="A6667" s="25" t="s">
        <v>20</v>
      </c>
      <c r="B6667" s="25" t="s">
        <v>22</v>
      </c>
      <c r="C6667" s="21" t="s">
        <v>34</v>
      </c>
      <c r="D6667" s="22" t="s">
        <v>27</v>
      </c>
      <c r="E6667" t="s">
        <v>28</v>
      </c>
      <c r="F6667" s="19" t="s">
        <v>21</v>
      </c>
      <c r="G6667" s="25" t="s">
        <v>26</v>
      </c>
      <c r="H6667" s="21" t="s">
        <v>29</v>
      </c>
      <c r="I6667" s="25" t="s">
        <v>25</v>
      </c>
      <c r="J6667" s="25" t="s">
        <v>26</v>
      </c>
      <c r="K6667" s="26">
        <v>1.1209859848022401</v>
      </c>
      <c r="L6667" s="26">
        <v>0.32616043090820301</v>
      </c>
      <c r="N6667">
        <f>(Tabell1[[#This Row],[TP]]+Tabell1[[#This Row],[TN]])/(Tabell1[[#This Row],[TP]]+Tabell1[[#This Row],[TN]]+Tabell1[[#This Row],[FP]]+Tabell1[[#This Row],[FN]])</f>
        <v>0.58412547528517111</v>
      </c>
      <c r="O6667">
        <f>Tabell1[[#This Row],[TP]]/(Tabell1[[#This Row],[TP]]+Tabell1[[#This Row],[FP]])</f>
        <v>0.55925155925155923</v>
      </c>
      <c r="P6667">
        <f>Tabell1[[#This Row],[TP]]/(Tabell1[[#This Row],[TP]]+Tabell1[[#This Row],[FN]])</f>
        <v>0.97552130553037175</v>
      </c>
      <c r="Q6667">
        <f>2*(Tabell1[[#This Row],[Recall]] * Tabell1[[#This Row],[Precision]]) / (Tabell1[[#This Row],[Recall]] + Tabell1[[#This Row],[Precision]])</f>
        <v>0.7109349190617773</v>
      </c>
      <c r="R6667">
        <v>1076</v>
      </c>
      <c r="S6667">
        <v>153</v>
      </c>
      <c r="T6667">
        <v>848</v>
      </c>
      <c r="U6667">
        <v>27</v>
      </c>
    </row>
    <row r="6668" spans="1:21" x14ac:dyDescent="0.3">
      <c r="A6668" s="25" t="s">
        <v>20</v>
      </c>
      <c r="B6668" s="25" t="s">
        <v>22</v>
      </c>
      <c r="C6668" s="21" t="s">
        <v>34</v>
      </c>
      <c r="D6668" s="22" t="s">
        <v>27</v>
      </c>
      <c r="E6668" t="s">
        <v>28</v>
      </c>
      <c r="F6668" s="19" t="s">
        <v>21</v>
      </c>
      <c r="G6668" s="21" t="s">
        <v>29</v>
      </c>
      <c r="H6668" s="21" t="s">
        <v>29</v>
      </c>
      <c r="I6668" s="25" t="s">
        <v>25</v>
      </c>
      <c r="J6668" s="25" t="s">
        <v>26</v>
      </c>
      <c r="K6668" s="26">
        <v>1.11652731895446</v>
      </c>
      <c r="L6668" s="26">
        <v>0.29318547248840299</v>
      </c>
      <c r="N6668">
        <f>(Tabell1[[#This Row],[TP]]+Tabell1[[#This Row],[TN]])/(Tabell1[[#This Row],[TP]]+Tabell1[[#This Row],[TN]]+Tabell1[[#This Row],[FP]]+Tabell1[[#This Row],[FN]])</f>
        <v>0.58412547528517111</v>
      </c>
      <c r="O6668">
        <f>Tabell1[[#This Row],[TP]]/(Tabell1[[#This Row],[TP]]+Tabell1[[#This Row],[FP]])</f>
        <v>0.55925155925155923</v>
      </c>
      <c r="P6668">
        <f>Tabell1[[#This Row],[TP]]/(Tabell1[[#This Row],[TP]]+Tabell1[[#This Row],[FN]])</f>
        <v>0.97552130553037175</v>
      </c>
      <c r="Q6668">
        <f>2*(Tabell1[[#This Row],[Recall]] * Tabell1[[#This Row],[Precision]]) / (Tabell1[[#This Row],[Recall]] + Tabell1[[#This Row],[Precision]])</f>
        <v>0.7109349190617773</v>
      </c>
      <c r="R6668">
        <v>1076</v>
      </c>
      <c r="S6668">
        <v>153</v>
      </c>
      <c r="T6668">
        <v>848</v>
      </c>
      <c r="U6668">
        <v>27</v>
      </c>
    </row>
    <row r="6669" spans="1:21" x14ac:dyDescent="0.3">
      <c r="A6669" s="21" t="s">
        <v>31</v>
      </c>
      <c r="B6669" s="25" t="s">
        <v>22</v>
      </c>
      <c r="C6669" s="25" t="s">
        <v>36</v>
      </c>
      <c r="D6669" s="22" t="s">
        <v>27</v>
      </c>
      <c r="E6669" t="s">
        <v>28</v>
      </c>
      <c r="F6669" s="19" t="s">
        <v>21</v>
      </c>
      <c r="G6669" s="25" t="s">
        <v>26</v>
      </c>
      <c r="H6669" s="21" t="s">
        <v>29</v>
      </c>
      <c r="I6669" s="21"/>
      <c r="J6669" s="25" t="s">
        <v>26</v>
      </c>
      <c r="K6669" s="26">
        <v>2.3441305160522399</v>
      </c>
      <c r="L6669" s="26">
        <v>0.16057395935058499</v>
      </c>
      <c r="N6669">
        <f>(Tabell1[[#This Row],[TP]]+Tabell1[[#This Row],[TN]])/(Tabell1[[#This Row],[TP]]+Tabell1[[#This Row],[TN]]+Tabell1[[#This Row],[FP]]+Tabell1[[#This Row],[FN]])</f>
        <v>0.58412547528517111</v>
      </c>
      <c r="O6669">
        <f>Tabell1[[#This Row],[TP]]/(Tabell1[[#This Row],[TP]]+Tabell1[[#This Row],[FP]])</f>
        <v>0.55943691345151203</v>
      </c>
      <c r="P6669">
        <f>Tabell1[[#This Row],[TP]]/(Tabell1[[#This Row],[TP]]+Tabell1[[#This Row],[FN]])</f>
        <v>0.9728014505893019</v>
      </c>
      <c r="Q6669">
        <f>2*(Tabell1[[#This Row],[Recall]] * Tabell1[[#This Row],[Precision]]) / (Tabell1[[#This Row],[Recall]] + Tabell1[[#This Row],[Precision]])</f>
        <v>0.71036080767957632</v>
      </c>
      <c r="R6669">
        <v>1073</v>
      </c>
      <c r="S6669">
        <v>156</v>
      </c>
      <c r="T6669">
        <v>845</v>
      </c>
      <c r="U6669">
        <v>30</v>
      </c>
    </row>
    <row r="6670" spans="1:21" x14ac:dyDescent="0.3">
      <c r="A6670" s="25" t="s">
        <v>20</v>
      </c>
      <c r="B6670" s="23" t="s">
        <v>33</v>
      </c>
      <c r="C6670" s="25" t="s">
        <v>36</v>
      </c>
      <c r="D6670" s="22" t="s">
        <v>27</v>
      </c>
      <c r="E6670" t="s">
        <v>28</v>
      </c>
      <c r="F6670" s="25" t="s">
        <v>30</v>
      </c>
      <c r="G6670" s="25" t="s">
        <v>26</v>
      </c>
      <c r="H6670" s="25" t="s">
        <v>26</v>
      </c>
      <c r="I6670" s="25" t="s">
        <v>25</v>
      </c>
      <c r="J6670" s="21" t="s">
        <v>29</v>
      </c>
      <c r="K6670" s="26">
        <v>3.9224178791046098</v>
      </c>
      <c r="L6670" s="26">
        <v>1.0584621429443299</v>
      </c>
      <c r="N6670">
        <f>(Tabell1[[#This Row],[TP]]+Tabell1[[#This Row],[TN]])/(Tabell1[[#This Row],[TP]]+Tabell1[[#This Row],[TN]]+Tabell1[[#This Row],[FP]]+Tabell1[[#This Row],[FN]])</f>
        <v>0.58412547528517111</v>
      </c>
      <c r="O6670">
        <f>Tabell1[[#This Row],[TP]]/(Tabell1[[#This Row],[TP]]+Tabell1[[#This Row],[FP]])</f>
        <v>0.56129032258064515</v>
      </c>
      <c r="P6670">
        <f>Tabell1[[#This Row],[TP]]/(Tabell1[[#This Row],[TP]]+Tabell1[[#This Row],[FN]])</f>
        <v>0.94650951949229378</v>
      </c>
      <c r="Q6670">
        <f>2*(Tabell1[[#This Row],[Recall]] * Tabell1[[#This Row],[Precision]]) / (Tabell1[[#This Row],[Recall]] + Tabell1[[#This Row],[Precision]])</f>
        <v>0.70469119136010816</v>
      </c>
      <c r="R6670">
        <v>1044</v>
      </c>
      <c r="S6670">
        <v>185</v>
      </c>
      <c r="T6670">
        <v>816</v>
      </c>
      <c r="U6670">
        <v>59</v>
      </c>
    </row>
    <row r="6671" spans="1:21" x14ac:dyDescent="0.3">
      <c r="A6671" s="23" t="s">
        <v>48</v>
      </c>
      <c r="B6671" s="23" t="s">
        <v>33</v>
      </c>
      <c r="C6671" s="24" t="s">
        <v>38</v>
      </c>
      <c r="D6671" s="22" t="s">
        <v>27</v>
      </c>
      <c r="E6671" t="s">
        <v>28</v>
      </c>
      <c r="F6671" s="25" t="s">
        <v>30</v>
      </c>
      <c r="G6671" s="25" t="s">
        <v>26</v>
      </c>
      <c r="H6671" s="25" t="s">
        <v>26</v>
      </c>
      <c r="I6671" s="21"/>
      <c r="J6671" s="21" t="s">
        <v>29</v>
      </c>
      <c r="K6671" s="26">
        <v>0.153590202331542</v>
      </c>
      <c r="L6671" s="26">
        <v>2.8923988342285101E-2</v>
      </c>
      <c r="N6671">
        <f>(Tabell1[[#This Row],[TP]]+Tabell1[[#This Row],[TN]])/(Tabell1[[#This Row],[TP]]+Tabell1[[#This Row],[TN]]+Tabell1[[#This Row],[FP]]+Tabell1[[#This Row],[FN]])</f>
        <v>0.58365019011406849</v>
      </c>
      <c r="O6671">
        <f>Tabell1[[#This Row],[TP]]/(Tabell1[[#This Row],[TP]]+Tabell1[[#This Row],[FP]])</f>
        <v>0.55752660922453112</v>
      </c>
      <c r="P6671">
        <f>Tabell1[[#This Row],[TP]]/(Tabell1[[#This Row],[TP]]+Tabell1[[#This Row],[FN]])</f>
        <v>0.99728014505893015</v>
      </c>
      <c r="Q6671">
        <f>2*(Tabell1[[#This Row],[Recall]] * Tabell1[[#This Row],[Precision]]) / (Tabell1[[#This Row],[Recall]] + Tabell1[[#This Row],[Precision]])</f>
        <v>0.71521456436931075</v>
      </c>
      <c r="R6671">
        <v>1100</v>
      </c>
      <c r="S6671">
        <v>128</v>
      </c>
      <c r="T6671">
        <v>873</v>
      </c>
      <c r="U6671">
        <v>3</v>
      </c>
    </row>
    <row r="6672" spans="1:21" x14ac:dyDescent="0.3">
      <c r="A6672" s="23" t="s">
        <v>48</v>
      </c>
      <c r="B6672" s="23" t="s">
        <v>33</v>
      </c>
      <c r="C6672" s="24" t="s">
        <v>38</v>
      </c>
      <c r="D6672" s="22" t="s">
        <v>27</v>
      </c>
      <c r="E6672" t="s">
        <v>28</v>
      </c>
      <c r="F6672" s="25" t="s">
        <v>30</v>
      </c>
      <c r="G6672" s="25" t="s">
        <v>26</v>
      </c>
      <c r="H6672" s="25" t="s">
        <v>26</v>
      </c>
      <c r="I6672" s="21"/>
      <c r="J6672" s="25" t="s">
        <v>26</v>
      </c>
      <c r="K6672" s="26">
        <v>0.15259313583374001</v>
      </c>
      <c r="L6672" s="26">
        <v>2.8923749923705999E-2</v>
      </c>
      <c r="N6672">
        <f>(Tabell1[[#This Row],[TP]]+Tabell1[[#This Row],[TN]])/(Tabell1[[#This Row],[TP]]+Tabell1[[#This Row],[TN]]+Tabell1[[#This Row],[FP]]+Tabell1[[#This Row],[FN]])</f>
        <v>0.58365019011406849</v>
      </c>
      <c r="O6672">
        <f>Tabell1[[#This Row],[TP]]/(Tabell1[[#This Row],[TP]]+Tabell1[[#This Row],[FP]])</f>
        <v>0.55752660922453112</v>
      </c>
      <c r="P6672">
        <f>Tabell1[[#This Row],[TP]]/(Tabell1[[#This Row],[TP]]+Tabell1[[#This Row],[FN]])</f>
        <v>0.99728014505893015</v>
      </c>
      <c r="Q6672">
        <f>2*(Tabell1[[#This Row],[Recall]] * Tabell1[[#This Row],[Precision]]) / (Tabell1[[#This Row],[Recall]] + Tabell1[[#This Row],[Precision]])</f>
        <v>0.71521456436931075</v>
      </c>
      <c r="R6672">
        <v>1100</v>
      </c>
      <c r="S6672">
        <v>128</v>
      </c>
      <c r="T6672">
        <v>873</v>
      </c>
      <c r="U6672">
        <v>3</v>
      </c>
    </row>
    <row r="6673" spans="1:21" x14ac:dyDescent="0.3">
      <c r="A6673" s="23" t="s">
        <v>48</v>
      </c>
      <c r="B6673" s="23" t="s">
        <v>33</v>
      </c>
      <c r="C6673" s="24" t="s">
        <v>38</v>
      </c>
      <c r="D6673" s="22" t="s">
        <v>27</v>
      </c>
      <c r="E6673" t="s">
        <v>28</v>
      </c>
      <c r="F6673" s="25" t="s">
        <v>30</v>
      </c>
      <c r="G6673" s="21" t="s">
        <v>29</v>
      </c>
      <c r="H6673" s="25" t="s">
        <v>26</v>
      </c>
      <c r="I6673" s="21"/>
      <c r="J6673" s="25" t="s">
        <v>26</v>
      </c>
      <c r="K6673" s="26">
        <v>0.14760613441467199</v>
      </c>
      <c r="L6673" s="26">
        <v>2.7927160263061499E-2</v>
      </c>
      <c r="N6673">
        <f>(Tabell1[[#This Row],[TP]]+Tabell1[[#This Row],[TN]])/(Tabell1[[#This Row],[TP]]+Tabell1[[#This Row],[TN]]+Tabell1[[#This Row],[FP]]+Tabell1[[#This Row],[FN]])</f>
        <v>0.58365019011406849</v>
      </c>
      <c r="O6673">
        <f>Tabell1[[#This Row],[TP]]/(Tabell1[[#This Row],[TP]]+Tabell1[[#This Row],[FP]])</f>
        <v>0.55752660922453112</v>
      </c>
      <c r="P6673">
        <f>Tabell1[[#This Row],[TP]]/(Tabell1[[#This Row],[TP]]+Tabell1[[#This Row],[FN]])</f>
        <v>0.99728014505893015</v>
      </c>
      <c r="Q6673">
        <f>2*(Tabell1[[#This Row],[Recall]] * Tabell1[[#This Row],[Precision]]) / (Tabell1[[#This Row],[Recall]] + Tabell1[[#This Row],[Precision]])</f>
        <v>0.71521456436931075</v>
      </c>
      <c r="R6673">
        <v>1100</v>
      </c>
      <c r="S6673">
        <v>128</v>
      </c>
      <c r="T6673">
        <v>873</v>
      </c>
      <c r="U6673">
        <v>3</v>
      </c>
    </row>
    <row r="6674" spans="1:21" x14ac:dyDescent="0.3">
      <c r="A6674" s="23" t="s">
        <v>48</v>
      </c>
      <c r="B6674" s="23" t="s">
        <v>33</v>
      </c>
      <c r="C6674" s="24" t="s">
        <v>38</v>
      </c>
      <c r="D6674" s="22" t="s">
        <v>27</v>
      </c>
      <c r="E6674" t="s">
        <v>28</v>
      </c>
      <c r="F6674" s="25" t="s">
        <v>30</v>
      </c>
      <c r="G6674" s="21" t="s">
        <v>29</v>
      </c>
      <c r="H6674" s="25" t="s">
        <v>26</v>
      </c>
      <c r="I6674" s="21"/>
      <c r="J6674" s="21" t="s">
        <v>29</v>
      </c>
      <c r="K6674" s="26">
        <v>0.14671826362609799</v>
      </c>
      <c r="L6674" s="26">
        <v>2.79262065887451E-2</v>
      </c>
      <c r="N6674">
        <f>(Tabell1[[#This Row],[TP]]+Tabell1[[#This Row],[TN]])/(Tabell1[[#This Row],[TP]]+Tabell1[[#This Row],[TN]]+Tabell1[[#This Row],[FP]]+Tabell1[[#This Row],[FN]])</f>
        <v>0.58365019011406849</v>
      </c>
      <c r="O6674">
        <f>Tabell1[[#This Row],[TP]]/(Tabell1[[#This Row],[TP]]+Tabell1[[#This Row],[FP]])</f>
        <v>0.55752660922453112</v>
      </c>
      <c r="P6674">
        <f>Tabell1[[#This Row],[TP]]/(Tabell1[[#This Row],[TP]]+Tabell1[[#This Row],[FN]])</f>
        <v>0.99728014505893015</v>
      </c>
      <c r="Q6674">
        <f>2*(Tabell1[[#This Row],[Recall]] * Tabell1[[#This Row],[Precision]]) / (Tabell1[[#This Row],[Recall]] + Tabell1[[#This Row],[Precision]])</f>
        <v>0.71521456436931075</v>
      </c>
      <c r="R6674">
        <v>1100</v>
      </c>
      <c r="S6674">
        <v>128</v>
      </c>
      <c r="T6674">
        <v>873</v>
      </c>
      <c r="U6674">
        <v>3</v>
      </c>
    </row>
    <row r="6675" spans="1:21" x14ac:dyDescent="0.3">
      <c r="A6675" s="21" t="s">
        <v>31</v>
      </c>
      <c r="B6675" s="23" t="s">
        <v>33</v>
      </c>
      <c r="C6675" s="24" t="s">
        <v>38</v>
      </c>
      <c r="D6675" s="22" t="s">
        <v>27</v>
      </c>
      <c r="E6675" t="s">
        <v>28</v>
      </c>
      <c r="F6675" s="25" t="s">
        <v>30</v>
      </c>
      <c r="G6675" s="25" t="s">
        <v>26</v>
      </c>
      <c r="H6675" s="21" t="s">
        <v>29</v>
      </c>
      <c r="I6675" s="21"/>
      <c r="J6675" s="21" t="s">
        <v>29</v>
      </c>
      <c r="K6675" s="26">
        <v>42.741855382919297</v>
      </c>
      <c r="L6675" s="26">
        <v>0.31376886367797802</v>
      </c>
      <c r="N6675">
        <f>(Tabell1[[#This Row],[TP]]+Tabell1[[#This Row],[TN]])/(Tabell1[[#This Row],[TP]]+Tabell1[[#This Row],[TN]]+Tabell1[[#This Row],[FP]]+Tabell1[[#This Row],[FN]])</f>
        <v>0.58365019011406849</v>
      </c>
      <c r="O6675">
        <f>Tabell1[[#This Row],[TP]]/(Tabell1[[#This Row],[TP]]+Tabell1[[#This Row],[FP]])</f>
        <v>0.55835475578406168</v>
      </c>
      <c r="P6675">
        <f>Tabell1[[#This Row],[TP]]/(Tabell1[[#This Row],[TP]]+Tabell1[[#This Row],[FN]])</f>
        <v>0.98458748866727108</v>
      </c>
      <c r="Q6675">
        <f>2*(Tabell1[[#This Row],[Recall]] * Tabell1[[#This Row],[Precision]]) / (Tabell1[[#This Row],[Recall]] + Tabell1[[#This Row],[Precision]])</f>
        <v>0.71259842519685035</v>
      </c>
      <c r="R6675">
        <v>1086</v>
      </c>
      <c r="S6675">
        <v>142</v>
      </c>
      <c r="T6675">
        <v>859</v>
      </c>
      <c r="U6675">
        <v>17</v>
      </c>
    </row>
    <row r="6676" spans="1:21" x14ac:dyDescent="0.3">
      <c r="A6676" s="25" t="s">
        <v>20</v>
      </c>
      <c r="B6676" s="21" t="s">
        <v>32</v>
      </c>
      <c r="C6676" s="24" t="s">
        <v>38</v>
      </c>
      <c r="D6676" s="22" t="s">
        <v>27</v>
      </c>
      <c r="E6676" t="s">
        <v>28</v>
      </c>
      <c r="F6676" s="25" t="s">
        <v>30</v>
      </c>
      <c r="G6676" s="25" t="s">
        <v>26</v>
      </c>
      <c r="H6676" s="25" t="s">
        <v>26</v>
      </c>
      <c r="I6676" s="21"/>
      <c r="J6676" s="25" t="s">
        <v>26</v>
      </c>
      <c r="K6676" s="26">
        <v>5.00329089164733</v>
      </c>
      <c r="L6676" s="26">
        <v>0.58125495910644498</v>
      </c>
      <c r="N6676">
        <f>(Tabell1[[#This Row],[TP]]+Tabell1[[#This Row],[TN]])/(Tabell1[[#This Row],[TP]]+Tabell1[[#This Row],[TN]]+Tabell1[[#This Row],[FP]]+Tabell1[[#This Row],[FN]])</f>
        <v>0.58365019011406849</v>
      </c>
      <c r="O6676">
        <f>Tabell1[[#This Row],[TP]]/(Tabell1[[#This Row],[TP]]+Tabell1[[#This Row],[FP]])</f>
        <v>0.56079271558650245</v>
      </c>
      <c r="P6676">
        <f>Tabell1[[#This Row],[TP]]/(Tabell1[[#This Row],[TP]]+Tabell1[[#This Row],[FN]])</f>
        <v>0.94922937443336353</v>
      </c>
      <c r="Q6676">
        <f>2*(Tabell1[[#This Row],[Recall]] * Tabell1[[#This Row],[Precision]]) / (Tabell1[[#This Row],[Recall]] + Tabell1[[#This Row],[Precision]])</f>
        <v>0.70505050505050504</v>
      </c>
      <c r="R6676">
        <v>1047</v>
      </c>
      <c r="S6676">
        <v>181</v>
      </c>
      <c r="T6676">
        <v>820</v>
      </c>
      <c r="U6676">
        <v>56</v>
      </c>
    </row>
    <row r="6677" spans="1:21" x14ac:dyDescent="0.3">
      <c r="A6677" s="25" t="s">
        <v>20</v>
      </c>
      <c r="B6677" s="21" t="s">
        <v>32</v>
      </c>
      <c r="C6677" s="25" t="s">
        <v>36</v>
      </c>
      <c r="D6677" s="22" t="s">
        <v>27</v>
      </c>
      <c r="E6677" t="s">
        <v>28</v>
      </c>
      <c r="F6677" s="19" t="s">
        <v>21</v>
      </c>
      <c r="G6677" s="25" t="s">
        <v>26</v>
      </c>
      <c r="H6677" s="21" t="s">
        <v>29</v>
      </c>
      <c r="I6677" s="21"/>
      <c r="J6677" s="21" t="s">
        <v>29</v>
      </c>
      <c r="K6677" s="26">
        <v>1.7895359992980899</v>
      </c>
      <c r="L6677" s="26">
        <v>0.50105667114257801</v>
      </c>
      <c r="N6677">
        <f>(Tabell1[[#This Row],[TP]]+Tabell1[[#This Row],[TN]])/(Tabell1[[#This Row],[TP]]+Tabell1[[#This Row],[TN]]+Tabell1[[#This Row],[FP]]+Tabell1[[#This Row],[FN]])</f>
        <v>0.58317490494296575</v>
      </c>
      <c r="O6677">
        <f>Tabell1[[#This Row],[TP]]/(Tabell1[[#This Row],[TP]]+Tabell1[[#This Row],[FP]])</f>
        <v>0.55836776859504134</v>
      </c>
      <c r="P6677">
        <f>Tabell1[[#This Row],[TP]]/(Tabell1[[#This Row],[TP]]+Tabell1[[#This Row],[FN]])</f>
        <v>0.98005439709882136</v>
      </c>
      <c r="Q6677">
        <f>2*(Tabell1[[#This Row],[Recall]] * Tabell1[[#This Row],[Precision]]) / (Tabell1[[#This Row],[Recall]] + Tabell1[[#This Row],[Precision]])</f>
        <v>0.71141822968081592</v>
      </c>
      <c r="R6677">
        <v>1081</v>
      </c>
      <c r="S6677">
        <v>146</v>
      </c>
      <c r="T6677">
        <v>855</v>
      </c>
      <c r="U6677">
        <v>22</v>
      </c>
    </row>
    <row r="6678" spans="1:21" x14ac:dyDescent="0.3">
      <c r="A6678" s="25" t="s">
        <v>20</v>
      </c>
      <c r="B6678" s="21" t="s">
        <v>32</v>
      </c>
      <c r="C6678" s="25" t="s">
        <v>36</v>
      </c>
      <c r="D6678" s="22" t="s">
        <v>27</v>
      </c>
      <c r="E6678" t="s">
        <v>28</v>
      </c>
      <c r="F6678" s="19" t="s">
        <v>21</v>
      </c>
      <c r="G6678" s="21" t="s">
        <v>29</v>
      </c>
      <c r="H6678" s="21" t="s">
        <v>29</v>
      </c>
      <c r="I6678" s="21"/>
      <c r="J6678" s="21" t="s">
        <v>29</v>
      </c>
      <c r="K6678" s="26">
        <v>1.78408527374267</v>
      </c>
      <c r="L6678" s="26">
        <v>0.50466251373291005</v>
      </c>
      <c r="N6678">
        <f>(Tabell1[[#This Row],[TP]]+Tabell1[[#This Row],[TN]])/(Tabell1[[#This Row],[TP]]+Tabell1[[#This Row],[TN]]+Tabell1[[#This Row],[FP]]+Tabell1[[#This Row],[FN]])</f>
        <v>0.58317490494296575</v>
      </c>
      <c r="O6678">
        <f>Tabell1[[#This Row],[TP]]/(Tabell1[[#This Row],[TP]]+Tabell1[[#This Row],[FP]])</f>
        <v>0.55836776859504134</v>
      </c>
      <c r="P6678">
        <f>Tabell1[[#This Row],[TP]]/(Tabell1[[#This Row],[TP]]+Tabell1[[#This Row],[FN]])</f>
        <v>0.98005439709882136</v>
      </c>
      <c r="Q6678">
        <f>2*(Tabell1[[#This Row],[Recall]] * Tabell1[[#This Row],[Precision]]) / (Tabell1[[#This Row],[Recall]] + Tabell1[[#This Row],[Precision]])</f>
        <v>0.71141822968081592</v>
      </c>
      <c r="R6678">
        <v>1081</v>
      </c>
      <c r="S6678">
        <v>146</v>
      </c>
      <c r="T6678">
        <v>855</v>
      </c>
      <c r="U6678">
        <v>22</v>
      </c>
    </row>
    <row r="6679" spans="1:21" x14ac:dyDescent="0.3">
      <c r="A6679" s="21" t="s">
        <v>31</v>
      </c>
      <c r="B6679" s="25" t="s">
        <v>22</v>
      </c>
      <c r="C6679" s="25" t="s">
        <v>36</v>
      </c>
      <c r="D6679" s="22" t="s">
        <v>27</v>
      </c>
      <c r="E6679" t="s">
        <v>28</v>
      </c>
      <c r="F6679" s="19" t="s">
        <v>21</v>
      </c>
      <c r="G6679" s="25" t="s">
        <v>26</v>
      </c>
      <c r="H6679" s="25" t="s">
        <v>26</v>
      </c>
      <c r="I6679" s="21"/>
      <c r="J6679" s="21" t="s">
        <v>29</v>
      </c>
      <c r="K6679" s="26">
        <v>0.50829458236694303</v>
      </c>
      <c r="L6679" s="26">
        <v>4.4838428497314398E-2</v>
      </c>
      <c r="N6679">
        <f>(Tabell1[[#This Row],[TP]]+Tabell1[[#This Row],[TN]])/(Tabell1[[#This Row],[TP]]+Tabell1[[#This Row],[TN]]+Tabell1[[#This Row],[FP]]+Tabell1[[#This Row],[FN]])</f>
        <v>0.58317490494296575</v>
      </c>
      <c r="O6679">
        <f>Tabell1[[#This Row],[TP]]/(Tabell1[[#This Row],[TP]]+Tabell1[[#This Row],[FP]])</f>
        <v>0.55879292403746095</v>
      </c>
      <c r="P6679">
        <f>Tabell1[[#This Row],[TP]]/(Tabell1[[#This Row],[TP]]+Tabell1[[#This Row],[FN]])</f>
        <v>0.97370806890299189</v>
      </c>
      <c r="Q6679">
        <f>2*(Tabell1[[#This Row],[Recall]] * Tabell1[[#This Row],[Precision]]) / (Tabell1[[#This Row],[Recall]] + Tabell1[[#This Row],[Precision]])</f>
        <v>0.71008264462809922</v>
      </c>
      <c r="R6679">
        <v>1074</v>
      </c>
      <c r="S6679">
        <v>153</v>
      </c>
      <c r="T6679">
        <v>848</v>
      </c>
      <c r="U6679">
        <v>29</v>
      </c>
    </row>
    <row r="6680" spans="1:21" x14ac:dyDescent="0.3">
      <c r="A6680" s="25" t="s">
        <v>20</v>
      </c>
      <c r="B6680" s="21" t="s">
        <v>32</v>
      </c>
      <c r="C6680" s="24" t="s">
        <v>38</v>
      </c>
      <c r="D6680" s="22" t="s">
        <v>27</v>
      </c>
      <c r="E6680" t="s">
        <v>28</v>
      </c>
      <c r="F6680" s="25" t="s">
        <v>30</v>
      </c>
      <c r="G6680" s="21" t="s">
        <v>29</v>
      </c>
      <c r="H6680" s="25" t="s">
        <v>26</v>
      </c>
      <c r="I6680" s="21"/>
      <c r="J6680" s="25" t="s">
        <v>26</v>
      </c>
      <c r="K6680" s="26">
        <v>4.9710927009582502</v>
      </c>
      <c r="L6680" s="26">
        <v>0.576635122299194</v>
      </c>
      <c r="N6680">
        <f>(Tabell1[[#This Row],[TP]]+Tabell1[[#This Row],[TN]])/(Tabell1[[#This Row],[TP]]+Tabell1[[#This Row],[TN]]+Tabell1[[#This Row],[FP]]+Tabell1[[#This Row],[FN]])</f>
        <v>0.58317490494296575</v>
      </c>
      <c r="O6680">
        <f>Tabell1[[#This Row],[TP]]/(Tabell1[[#This Row],[TP]]+Tabell1[[#This Row],[FP]])</f>
        <v>0.56049250535331907</v>
      </c>
      <c r="P6680">
        <f>Tabell1[[#This Row],[TP]]/(Tabell1[[#This Row],[TP]]+Tabell1[[#This Row],[FN]])</f>
        <v>0.94922937443336353</v>
      </c>
      <c r="Q6680">
        <f>2*(Tabell1[[#This Row],[Recall]] * Tabell1[[#This Row],[Precision]]) / (Tabell1[[#This Row],[Recall]] + Tabell1[[#This Row],[Precision]])</f>
        <v>0.70481319421070354</v>
      </c>
      <c r="R6680">
        <v>1047</v>
      </c>
      <c r="S6680">
        <v>180</v>
      </c>
      <c r="T6680">
        <v>821</v>
      </c>
      <c r="U6680">
        <v>56</v>
      </c>
    </row>
    <row r="6681" spans="1:21" x14ac:dyDescent="0.3">
      <c r="A6681" s="21" t="s">
        <v>31</v>
      </c>
      <c r="B6681" s="25" t="s">
        <v>22</v>
      </c>
      <c r="C6681" s="24" t="s">
        <v>38</v>
      </c>
      <c r="D6681" s="22" t="s">
        <v>27</v>
      </c>
      <c r="E6681" t="s">
        <v>28</v>
      </c>
      <c r="F6681" s="19" t="s">
        <v>21</v>
      </c>
      <c r="G6681" s="21" t="s">
        <v>29</v>
      </c>
      <c r="H6681" s="25" t="s">
        <v>26</v>
      </c>
      <c r="I6681" s="25" t="s">
        <v>25</v>
      </c>
      <c r="J6681" s="21" t="s">
        <v>29</v>
      </c>
      <c r="K6681" s="26">
        <v>0.58049178123474099</v>
      </c>
      <c r="L6681" s="26">
        <v>7.8510284423828097E-2</v>
      </c>
      <c r="N6681">
        <f>(Tabell1[[#This Row],[TP]]+Tabell1[[#This Row],[TN]])/(Tabell1[[#This Row],[TP]]+Tabell1[[#This Row],[TN]]+Tabell1[[#This Row],[FP]]+Tabell1[[#This Row],[FN]])</f>
        <v>0.58269961977186313</v>
      </c>
      <c r="O6681">
        <f>Tabell1[[#This Row],[TP]]/(Tabell1[[#This Row],[TP]]+Tabell1[[#This Row],[FP]])</f>
        <v>0.56064690026954178</v>
      </c>
      <c r="P6681">
        <f>Tabell1[[#This Row],[TP]]/(Tabell1[[#This Row],[TP]]+Tabell1[[#This Row],[FN]])</f>
        <v>0.94288304623753405</v>
      </c>
      <c r="Q6681">
        <f>2*(Tabell1[[#This Row],[Recall]] * Tabell1[[#This Row],[Precision]]) / (Tabell1[[#This Row],[Recall]] + Tabell1[[#This Row],[Precision]])</f>
        <v>0.70317782285327923</v>
      </c>
      <c r="R6681">
        <v>1040</v>
      </c>
      <c r="S6681">
        <v>186</v>
      </c>
      <c r="T6681">
        <v>815</v>
      </c>
      <c r="U6681">
        <v>63</v>
      </c>
    </row>
    <row r="6682" spans="1:21" x14ac:dyDescent="0.3">
      <c r="A6682" s="23" t="s">
        <v>48</v>
      </c>
      <c r="B6682" s="21" t="s">
        <v>32</v>
      </c>
      <c r="C6682" s="20" t="s">
        <v>23</v>
      </c>
      <c r="D6682" s="20" t="s">
        <v>27</v>
      </c>
      <c r="E6682" t="s">
        <v>28</v>
      </c>
      <c r="F6682" s="19" t="s">
        <v>21</v>
      </c>
      <c r="G6682" s="25" t="s">
        <v>26</v>
      </c>
      <c r="H6682" s="25" t="s">
        <v>26</v>
      </c>
      <c r="I6682" s="25" t="s">
        <v>25</v>
      </c>
      <c r="J6682" s="21" t="s">
        <v>29</v>
      </c>
      <c r="K6682" s="26">
        <v>9.3749284744262695E-2</v>
      </c>
      <c r="L6682" s="26">
        <v>1.5957355499267498E-2</v>
      </c>
      <c r="N6682">
        <f>(Tabell1[[#This Row],[TP]]+Tabell1[[#This Row],[TN]])/(Tabell1[[#This Row],[TP]]+Tabell1[[#This Row],[TN]]+Tabell1[[#This Row],[FP]]+Tabell1[[#This Row],[FN]])</f>
        <v>0.58222433460076051</v>
      </c>
      <c r="O6682">
        <f>Tabell1[[#This Row],[TP]]/(Tabell1[[#This Row],[TP]]+Tabell1[[#This Row],[FP]])</f>
        <v>0.55779153766769862</v>
      </c>
      <c r="P6682">
        <f>Tabell1[[#This Row],[TP]]/(Tabell1[[#This Row],[TP]]+Tabell1[[#This Row],[FN]])</f>
        <v>0.98005439709882136</v>
      </c>
      <c r="Q6682">
        <f>2*(Tabell1[[#This Row],[Recall]] * Tabell1[[#This Row],[Precision]]) / (Tabell1[[#This Row],[Recall]] + Tabell1[[#This Row],[Precision]])</f>
        <v>0.71095034528115741</v>
      </c>
      <c r="R6682">
        <v>1081</v>
      </c>
      <c r="S6682">
        <v>144</v>
      </c>
      <c r="T6682">
        <v>857</v>
      </c>
      <c r="U6682">
        <v>22</v>
      </c>
    </row>
    <row r="6683" spans="1:21" x14ac:dyDescent="0.3">
      <c r="A6683" s="23" t="s">
        <v>48</v>
      </c>
      <c r="B6683" s="21" t="s">
        <v>32</v>
      </c>
      <c r="C6683" s="20" t="s">
        <v>23</v>
      </c>
      <c r="D6683" s="20" t="s">
        <v>27</v>
      </c>
      <c r="E6683" t="s">
        <v>28</v>
      </c>
      <c r="F6683" s="19" t="s">
        <v>21</v>
      </c>
      <c r="G6683" s="25" t="s">
        <v>26</v>
      </c>
      <c r="H6683" s="25" t="s">
        <v>26</v>
      </c>
      <c r="I6683" s="25" t="s">
        <v>25</v>
      </c>
      <c r="J6683" s="25" t="s">
        <v>26</v>
      </c>
      <c r="K6683" s="26">
        <v>9.2751741409301702E-2</v>
      </c>
      <c r="L6683" s="26">
        <v>1.6954421997070299E-2</v>
      </c>
      <c r="N6683">
        <f>(Tabell1[[#This Row],[TP]]+Tabell1[[#This Row],[TN]])/(Tabell1[[#This Row],[TP]]+Tabell1[[#This Row],[TN]]+Tabell1[[#This Row],[FP]]+Tabell1[[#This Row],[FN]])</f>
        <v>0.58222433460076051</v>
      </c>
      <c r="O6683">
        <f>Tabell1[[#This Row],[TP]]/(Tabell1[[#This Row],[TP]]+Tabell1[[#This Row],[FP]])</f>
        <v>0.55779153766769862</v>
      </c>
      <c r="P6683">
        <f>Tabell1[[#This Row],[TP]]/(Tabell1[[#This Row],[TP]]+Tabell1[[#This Row],[FN]])</f>
        <v>0.98005439709882136</v>
      </c>
      <c r="Q6683">
        <f>2*(Tabell1[[#This Row],[Recall]] * Tabell1[[#This Row],[Precision]]) / (Tabell1[[#This Row],[Recall]] + Tabell1[[#This Row],[Precision]])</f>
        <v>0.71095034528115741</v>
      </c>
      <c r="R6683">
        <v>1081</v>
      </c>
      <c r="S6683">
        <v>144</v>
      </c>
      <c r="T6683">
        <v>857</v>
      </c>
      <c r="U6683">
        <v>22</v>
      </c>
    </row>
    <row r="6684" spans="1:21" x14ac:dyDescent="0.3">
      <c r="A6684" s="23" t="s">
        <v>48</v>
      </c>
      <c r="B6684" s="21" t="s">
        <v>32</v>
      </c>
      <c r="C6684" s="20" t="s">
        <v>23</v>
      </c>
      <c r="D6684" s="20" t="s">
        <v>27</v>
      </c>
      <c r="E6684" t="s">
        <v>28</v>
      </c>
      <c r="F6684" s="19" t="s">
        <v>21</v>
      </c>
      <c r="G6684" s="21" t="s">
        <v>29</v>
      </c>
      <c r="H6684" s="25" t="s">
        <v>26</v>
      </c>
      <c r="I6684" s="25" t="s">
        <v>25</v>
      </c>
      <c r="J6684" s="25" t="s">
        <v>26</v>
      </c>
      <c r="K6684" s="26">
        <v>8.9759588241577107E-2</v>
      </c>
      <c r="L6684" s="26">
        <v>1.49602890014648E-2</v>
      </c>
      <c r="N6684">
        <f>(Tabell1[[#This Row],[TP]]+Tabell1[[#This Row],[TN]])/(Tabell1[[#This Row],[TP]]+Tabell1[[#This Row],[TN]]+Tabell1[[#This Row],[FP]]+Tabell1[[#This Row],[FN]])</f>
        <v>0.58222433460076051</v>
      </c>
      <c r="O6684">
        <f>Tabell1[[#This Row],[TP]]/(Tabell1[[#This Row],[TP]]+Tabell1[[#This Row],[FP]])</f>
        <v>0.55779153766769862</v>
      </c>
      <c r="P6684">
        <f>Tabell1[[#This Row],[TP]]/(Tabell1[[#This Row],[TP]]+Tabell1[[#This Row],[FN]])</f>
        <v>0.98005439709882136</v>
      </c>
      <c r="Q6684">
        <f>2*(Tabell1[[#This Row],[Recall]] * Tabell1[[#This Row],[Precision]]) / (Tabell1[[#This Row],[Recall]] + Tabell1[[#This Row],[Precision]])</f>
        <v>0.71095034528115741</v>
      </c>
      <c r="R6684">
        <v>1081</v>
      </c>
      <c r="S6684">
        <v>144</v>
      </c>
      <c r="T6684">
        <v>857</v>
      </c>
      <c r="U6684">
        <v>22</v>
      </c>
    </row>
    <row r="6685" spans="1:21" x14ac:dyDescent="0.3">
      <c r="A6685" s="23" t="s">
        <v>48</v>
      </c>
      <c r="B6685" s="21" t="s">
        <v>32</v>
      </c>
      <c r="C6685" s="20" t="s">
        <v>23</v>
      </c>
      <c r="D6685" s="20" t="s">
        <v>27</v>
      </c>
      <c r="E6685" t="s">
        <v>28</v>
      </c>
      <c r="F6685" s="19" t="s">
        <v>21</v>
      </c>
      <c r="G6685" s="21" t="s">
        <v>29</v>
      </c>
      <c r="H6685" s="25" t="s">
        <v>26</v>
      </c>
      <c r="I6685" s="25" t="s">
        <v>25</v>
      </c>
      <c r="J6685" s="21" t="s">
        <v>29</v>
      </c>
      <c r="K6685" s="26">
        <v>8.6766004562377902E-2</v>
      </c>
      <c r="L6685" s="26">
        <v>1.49602890014648E-2</v>
      </c>
      <c r="N6685">
        <f>(Tabell1[[#This Row],[TP]]+Tabell1[[#This Row],[TN]])/(Tabell1[[#This Row],[TP]]+Tabell1[[#This Row],[TN]]+Tabell1[[#This Row],[FP]]+Tabell1[[#This Row],[FN]])</f>
        <v>0.58222433460076051</v>
      </c>
      <c r="O6685">
        <f>Tabell1[[#This Row],[TP]]/(Tabell1[[#This Row],[TP]]+Tabell1[[#This Row],[FP]])</f>
        <v>0.55779153766769862</v>
      </c>
      <c r="P6685">
        <f>Tabell1[[#This Row],[TP]]/(Tabell1[[#This Row],[TP]]+Tabell1[[#This Row],[FN]])</f>
        <v>0.98005439709882136</v>
      </c>
      <c r="Q6685">
        <f>2*(Tabell1[[#This Row],[Recall]] * Tabell1[[#This Row],[Precision]]) / (Tabell1[[#This Row],[Recall]] + Tabell1[[#This Row],[Precision]])</f>
        <v>0.71095034528115741</v>
      </c>
      <c r="R6685">
        <v>1081</v>
      </c>
      <c r="S6685">
        <v>144</v>
      </c>
      <c r="T6685">
        <v>857</v>
      </c>
      <c r="U6685">
        <v>22</v>
      </c>
    </row>
    <row r="6686" spans="1:21" x14ac:dyDescent="0.3">
      <c r="A6686" s="21" t="s">
        <v>31</v>
      </c>
      <c r="B6686" s="21" t="s">
        <v>32</v>
      </c>
      <c r="C6686" s="24" t="s">
        <v>38</v>
      </c>
      <c r="D6686" s="22" t="s">
        <v>27</v>
      </c>
      <c r="E6686" t="s">
        <v>28</v>
      </c>
      <c r="F6686" s="19" t="s">
        <v>21</v>
      </c>
      <c r="G6686" s="21" t="s">
        <v>29</v>
      </c>
      <c r="H6686" s="25" t="s">
        <v>26</v>
      </c>
      <c r="I6686" s="25" t="s">
        <v>25</v>
      </c>
      <c r="J6686" s="25" t="s">
        <v>26</v>
      </c>
      <c r="K6686" s="26">
        <v>2.8110134601593</v>
      </c>
      <c r="L6686" s="26">
        <v>0.16456103324890101</v>
      </c>
      <c r="N6686">
        <f>(Tabell1[[#This Row],[TP]]+Tabell1[[#This Row],[TN]])/(Tabell1[[#This Row],[TP]]+Tabell1[[#This Row],[TN]]+Tabell1[[#This Row],[FP]]+Tabell1[[#This Row],[FN]])</f>
        <v>0.58222433460076051</v>
      </c>
      <c r="O6686">
        <f>Tabell1[[#This Row],[TP]]/(Tabell1[[#This Row],[TP]]+Tabell1[[#This Row],[FP]])</f>
        <v>0.55982905982905984</v>
      </c>
      <c r="P6686">
        <f>Tabell1[[#This Row],[TP]]/(Tabell1[[#This Row],[TP]]+Tabell1[[#This Row],[FN]])</f>
        <v>0.95013599274705351</v>
      </c>
      <c r="Q6686">
        <f>2*(Tabell1[[#This Row],[Recall]] * Tabell1[[#This Row],[Precision]]) / (Tabell1[[#This Row],[Recall]] + Tabell1[[#This Row],[Precision]])</f>
        <v>0.7045378151260504</v>
      </c>
      <c r="R6686">
        <v>1048</v>
      </c>
      <c r="S6686">
        <v>177</v>
      </c>
      <c r="T6686">
        <v>824</v>
      </c>
      <c r="U6686">
        <v>55</v>
      </c>
    </row>
    <row r="6687" spans="1:21" x14ac:dyDescent="0.3">
      <c r="A6687" s="21" t="s">
        <v>31</v>
      </c>
      <c r="B6687" s="25" t="s">
        <v>22</v>
      </c>
      <c r="C6687" s="24" t="s">
        <v>38</v>
      </c>
      <c r="D6687" s="22" t="s">
        <v>27</v>
      </c>
      <c r="E6687" t="s">
        <v>28</v>
      </c>
      <c r="F6687" s="19" t="s">
        <v>21</v>
      </c>
      <c r="G6687" s="25" t="s">
        <v>26</v>
      </c>
      <c r="H6687" s="21" t="s">
        <v>29</v>
      </c>
      <c r="I6687" s="25" t="s">
        <v>25</v>
      </c>
      <c r="J6687" s="25" t="s">
        <v>26</v>
      </c>
      <c r="K6687" s="26">
        <v>2.6896800994872998</v>
      </c>
      <c r="L6687" s="26">
        <v>0.173536777496337</v>
      </c>
      <c r="N6687">
        <f>(Tabell1[[#This Row],[TP]]+Tabell1[[#This Row],[TN]])/(Tabell1[[#This Row],[TP]]+Tabell1[[#This Row],[TN]]+Tabell1[[#This Row],[FP]]+Tabell1[[#This Row],[FN]])</f>
        <v>0.58222433460076051</v>
      </c>
      <c r="O6687">
        <f>Tabell1[[#This Row],[TP]]/(Tabell1[[#This Row],[TP]]+Tabell1[[#This Row],[FP]])</f>
        <v>0.56047516198704106</v>
      </c>
      <c r="P6687">
        <f>Tabell1[[#This Row],[TP]]/(Tabell1[[#This Row],[TP]]+Tabell1[[#This Row],[FN]])</f>
        <v>0.94106980961015407</v>
      </c>
      <c r="Q6687">
        <f>2*(Tabell1[[#This Row],[Recall]] * Tabell1[[#This Row],[Precision]]) / (Tabell1[[#This Row],[Recall]] + Tabell1[[#This Row],[Precision]])</f>
        <v>0.70253807106598987</v>
      </c>
      <c r="R6687">
        <v>1038</v>
      </c>
      <c r="S6687">
        <v>187</v>
      </c>
      <c r="T6687">
        <v>814</v>
      </c>
      <c r="U6687">
        <v>65</v>
      </c>
    </row>
    <row r="6688" spans="1:21" x14ac:dyDescent="0.3">
      <c r="A6688" s="21" t="s">
        <v>31</v>
      </c>
      <c r="B6688" s="23" t="s">
        <v>33</v>
      </c>
      <c r="C6688" s="24" t="s">
        <v>38</v>
      </c>
      <c r="D6688" s="22" t="s">
        <v>27</v>
      </c>
      <c r="E6688" t="s">
        <v>28</v>
      </c>
      <c r="F6688" s="25" t="s">
        <v>30</v>
      </c>
      <c r="G6688" s="25" t="s">
        <v>26</v>
      </c>
      <c r="H6688" s="21" t="s">
        <v>29</v>
      </c>
      <c r="I6688" s="21"/>
      <c r="J6688" s="25" t="s">
        <v>26</v>
      </c>
      <c r="K6688" s="26">
        <v>207.06664371490399</v>
      </c>
      <c r="L6688" s="26">
        <v>1.52144646644592</v>
      </c>
      <c r="N6688">
        <f>(Tabell1[[#This Row],[TP]]+Tabell1[[#This Row],[TN]])/(Tabell1[[#This Row],[TP]]+Tabell1[[#This Row],[TN]]+Tabell1[[#This Row],[FP]]+Tabell1[[#This Row],[FN]])</f>
        <v>0.58174904942965777</v>
      </c>
      <c r="O6688">
        <f>Tabell1[[#This Row],[TP]]/(Tabell1[[#This Row],[TP]]+Tabell1[[#This Row],[FP]])</f>
        <v>0.55657026889903605</v>
      </c>
      <c r="P6688">
        <f>Tabell1[[#This Row],[TP]]/(Tabell1[[#This Row],[TP]]+Tabell1[[#This Row],[FN]])</f>
        <v>0.9945602901178604</v>
      </c>
      <c r="Q6688">
        <f>2*(Tabell1[[#This Row],[Recall]] * Tabell1[[#This Row],[Precision]]) / (Tabell1[[#This Row],[Recall]] + Tabell1[[#This Row],[Precision]])</f>
        <v>0.71372804163955761</v>
      </c>
      <c r="R6688">
        <v>1097</v>
      </c>
      <c r="S6688">
        <v>127</v>
      </c>
      <c r="T6688">
        <v>874</v>
      </c>
      <c r="U6688">
        <v>6</v>
      </c>
    </row>
    <row r="6689" spans="1:21" x14ac:dyDescent="0.3">
      <c r="A6689" s="21" t="s">
        <v>31</v>
      </c>
      <c r="B6689" s="23" t="s">
        <v>33</v>
      </c>
      <c r="C6689" s="24" t="s">
        <v>38</v>
      </c>
      <c r="D6689" s="22" t="s">
        <v>27</v>
      </c>
      <c r="E6689" t="s">
        <v>28</v>
      </c>
      <c r="F6689" s="25" t="s">
        <v>30</v>
      </c>
      <c r="G6689" s="25" t="s">
        <v>26</v>
      </c>
      <c r="H6689" s="25" t="s">
        <v>26</v>
      </c>
      <c r="I6689" s="21"/>
      <c r="J6689" s="25" t="s">
        <v>26</v>
      </c>
      <c r="K6689" s="26">
        <v>207.27139306068401</v>
      </c>
      <c r="L6689" s="26">
        <v>1.42767405509948</v>
      </c>
      <c r="N6689">
        <f>(Tabell1[[#This Row],[TP]]+Tabell1[[#This Row],[TN]])/(Tabell1[[#This Row],[TP]]+Tabell1[[#This Row],[TN]]+Tabell1[[#This Row],[FP]]+Tabell1[[#This Row],[FN]])</f>
        <v>0.58174904942965777</v>
      </c>
      <c r="O6689">
        <f>Tabell1[[#This Row],[TP]]/(Tabell1[[#This Row],[TP]]+Tabell1[[#This Row],[FP]])</f>
        <v>0.55691679428279739</v>
      </c>
      <c r="P6689">
        <f>Tabell1[[#This Row],[TP]]/(Tabell1[[#This Row],[TP]]+Tabell1[[#This Row],[FN]])</f>
        <v>0.9891205802357208</v>
      </c>
      <c r="Q6689">
        <f>2*(Tabell1[[#This Row],[Recall]] * Tabell1[[#This Row],[Precision]]) / (Tabell1[[#This Row],[Recall]] + Tabell1[[#This Row],[Precision]])</f>
        <v>0.71260613977792309</v>
      </c>
      <c r="R6689">
        <v>1091</v>
      </c>
      <c r="S6689">
        <v>133</v>
      </c>
      <c r="T6689">
        <v>868</v>
      </c>
      <c r="U6689">
        <v>12</v>
      </c>
    </row>
    <row r="6690" spans="1:21" x14ac:dyDescent="0.3">
      <c r="A6690" s="25" t="s">
        <v>20</v>
      </c>
      <c r="B6690" s="21" t="s">
        <v>32</v>
      </c>
      <c r="C6690" s="20" t="s">
        <v>23</v>
      </c>
      <c r="D6690" s="20" t="s">
        <v>27</v>
      </c>
      <c r="E6690" t="s">
        <v>28</v>
      </c>
      <c r="F6690" s="19" t="s">
        <v>21</v>
      </c>
      <c r="G6690" s="25" t="s">
        <v>26</v>
      </c>
      <c r="H6690" s="21" t="s">
        <v>29</v>
      </c>
      <c r="I6690" s="25" t="s">
        <v>25</v>
      </c>
      <c r="J6690" s="25" t="s">
        <v>26</v>
      </c>
      <c r="K6690" s="26">
        <v>0.85576820373535101</v>
      </c>
      <c r="L6690" s="26">
        <v>0.18051719665527299</v>
      </c>
      <c r="N6690">
        <f>(Tabell1[[#This Row],[TP]]+Tabell1[[#This Row],[TN]])/(Tabell1[[#This Row],[TP]]+Tabell1[[#This Row],[TN]]+Tabell1[[#This Row],[FP]]+Tabell1[[#This Row],[FN]])</f>
        <v>0.58174904942965777</v>
      </c>
      <c r="O6690">
        <f>Tabell1[[#This Row],[TP]]/(Tabell1[[#This Row],[TP]]+Tabell1[[#This Row],[FP]])</f>
        <v>0.55865334034718572</v>
      </c>
      <c r="P6690">
        <f>Tabell1[[#This Row],[TP]]/(Tabell1[[#This Row],[TP]]+Tabell1[[#This Row],[FN]])</f>
        <v>0.96282864913871258</v>
      </c>
      <c r="Q6690">
        <f>2*(Tabell1[[#This Row],[Recall]] * Tabell1[[#This Row],[Precision]]) / (Tabell1[[#This Row],[Recall]] + Tabell1[[#This Row],[Precision]])</f>
        <v>0.70705725699067923</v>
      </c>
      <c r="R6690">
        <v>1062</v>
      </c>
      <c r="S6690">
        <v>162</v>
      </c>
      <c r="T6690">
        <v>839</v>
      </c>
      <c r="U6690">
        <v>41</v>
      </c>
    </row>
    <row r="6691" spans="1:21" x14ac:dyDescent="0.3">
      <c r="A6691" s="25" t="s">
        <v>20</v>
      </c>
      <c r="B6691" s="21" t="s">
        <v>32</v>
      </c>
      <c r="C6691" s="20" t="s">
        <v>23</v>
      </c>
      <c r="D6691" s="20" t="s">
        <v>27</v>
      </c>
      <c r="E6691" t="s">
        <v>28</v>
      </c>
      <c r="F6691" s="19" t="s">
        <v>21</v>
      </c>
      <c r="G6691" s="21" t="s">
        <v>29</v>
      </c>
      <c r="H6691" s="21" t="s">
        <v>29</v>
      </c>
      <c r="I6691" s="25" t="s">
        <v>25</v>
      </c>
      <c r="J6691" s="25" t="s">
        <v>26</v>
      </c>
      <c r="K6691" s="26">
        <v>0.85151410102844205</v>
      </c>
      <c r="L6691" s="26">
        <v>0.19348168373107899</v>
      </c>
      <c r="N6691">
        <f>(Tabell1[[#This Row],[TP]]+Tabell1[[#This Row],[TN]])/(Tabell1[[#This Row],[TP]]+Tabell1[[#This Row],[TN]]+Tabell1[[#This Row],[FP]]+Tabell1[[#This Row],[FN]])</f>
        <v>0.58174904942965777</v>
      </c>
      <c r="O6691">
        <f>Tabell1[[#This Row],[TP]]/(Tabell1[[#This Row],[TP]]+Tabell1[[#This Row],[FP]])</f>
        <v>0.55865334034718572</v>
      </c>
      <c r="P6691">
        <f>Tabell1[[#This Row],[TP]]/(Tabell1[[#This Row],[TP]]+Tabell1[[#This Row],[FN]])</f>
        <v>0.96282864913871258</v>
      </c>
      <c r="Q6691">
        <f>2*(Tabell1[[#This Row],[Recall]] * Tabell1[[#This Row],[Precision]]) / (Tabell1[[#This Row],[Recall]] + Tabell1[[#This Row],[Precision]])</f>
        <v>0.70705725699067923</v>
      </c>
      <c r="R6691">
        <v>1062</v>
      </c>
      <c r="S6691">
        <v>162</v>
      </c>
      <c r="T6691">
        <v>839</v>
      </c>
      <c r="U6691">
        <v>41</v>
      </c>
    </row>
    <row r="6692" spans="1:21" x14ac:dyDescent="0.3">
      <c r="A6692" s="21" t="s">
        <v>31</v>
      </c>
      <c r="B6692" s="21" t="s">
        <v>32</v>
      </c>
      <c r="C6692" s="24" t="s">
        <v>38</v>
      </c>
      <c r="D6692" s="22" t="s">
        <v>27</v>
      </c>
      <c r="E6692" t="s">
        <v>28</v>
      </c>
      <c r="F6692" s="19" t="s">
        <v>21</v>
      </c>
      <c r="G6692" s="25" t="s">
        <v>26</v>
      </c>
      <c r="H6692" s="21" t="s">
        <v>29</v>
      </c>
      <c r="I6692" s="25" t="s">
        <v>25</v>
      </c>
      <c r="J6692" s="25" t="s">
        <v>26</v>
      </c>
      <c r="K6692" s="26">
        <v>2.7930941581725999</v>
      </c>
      <c r="L6692" s="26">
        <v>0.17752742767333901</v>
      </c>
      <c r="N6692">
        <f>(Tabell1[[#This Row],[TP]]+Tabell1[[#This Row],[TN]])/(Tabell1[[#This Row],[TP]]+Tabell1[[#This Row],[TN]]+Tabell1[[#This Row],[FP]]+Tabell1[[#This Row],[FN]])</f>
        <v>0.58174904942965777</v>
      </c>
      <c r="O6692">
        <f>Tabell1[[#This Row],[TP]]/(Tabell1[[#This Row],[TP]]+Tabell1[[#This Row],[FP]])</f>
        <v>0.55940330314331377</v>
      </c>
      <c r="P6692">
        <f>Tabell1[[#This Row],[TP]]/(Tabell1[[#This Row],[TP]]+Tabell1[[#This Row],[FN]])</f>
        <v>0.95194922937443338</v>
      </c>
      <c r="Q6692">
        <f>2*(Tabell1[[#This Row],[Recall]] * Tabell1[[#This Row],[Precision]]) / (Tabell1[[#This Row],[Recall]] + Tabell1[[#This Row],[Precision]])</f>
        <v>0.70469798657718108</v>
      </c>
      <c r="R6692">
        <v>1050</v>
      </c>
      <c r="S6692">
        <v>174</v>
      </c>
      <c r="T6692">
        <v>827</v>
      </c>
      <c r="U6692">
        <v>53</v>
      </c>
    </row>
    <row r="6693" spans="1:21" x14ac:dyDescent="0.3">
      <c r="A6693" s="21" t="s">
        <v>31</v>
      </c>
      <c r="B6693" s="25" t="s">
        <v>22</v>
      </c>
      <c r="C6693" s="25" t="s">
        <v>36</v>
      </c>
      <c r="D6693" s="22" t="s">
        <v>27</v>
      </c>
      <c r="E6693" t="s">
        <v>28</v>
      </c>
      <c r="F6693" s="25" t="s">
        <v>30</v>
      </c>
      <c r="G6693" s="25" t="s">
        <v>26</v>
      </c>
      <c r="H6693" s="25" t="s">
        <v>26</v>
      </c>
      <c r="I6693" s="25" t="s">
        <v>25</v>
      </c>
      <c r="J6693" s="25" t="s">
        <v>26</v>
      </c>
      <c r="K6693" s="26">
        <v>6.3181922435760498</v>
      </c>
      <c r="L6693" s="26">
        <v>0.22552728652954099</v>
      </c>
      <c r="N6693">
        <f>(Tabell1[[#This Row],[TP]]+Tabell1[[#This Row],[TN]])/(Tabell1[[#This Row],[TP]]+Tabell1[[#This Row],[TN]]+Tabell1[[#This Row],[FP]]+Tabell1[[#This Row],[FN]])</f>
        <v>0.58174904942965777</v>
      </c>
      <c r="O6693">
        <f>Tabell1[[#This Row],[TP]]/(Tabell1[[#This Row],[TP]]+Tabell1[[#This Row],[FP]])</f>
        <v>0.55959380010689475</v>
      </c>
      <c r="P6693">
        <f>Tabell1[[#This Row],[TP]]/(Tabell1[[#This Row],[TP]]+Tabell1[[#This Row],[FN]])</f>
        <v>0.94922937443336353</v>
      </c>
      <c r="Q6693">
        <f>2*(Tabell1[[#This Row],[Recall]] * Tabell1[[#This Row],[Precision]]) / (Tabell1[[#This Row],[Recall]] + Tabell1[[#This Row],[Precision]])</f>
        <v>0.70410221923335581</v>
      </c>
      <c r="R6693">
        <v>1047</v>
      </c>
      <c r="S6693">
        <v>177</v>
      </c>
      <c r="T6693">
        <v>824</v>
      </c>
      <c r="U6693">
        <v>56</v>
      </c>
    </row>
    <row r="6694" spans="1:21" x14ac:dyDescent="0.3">
      <c r="A6694" s="25" t="s">
        <v>20</v>
      </c>
      <c r="B6694" s="23" t="s">
        <v>33</v>
      </c>
      <c r="C6694" s="25" t="s">
        <v>36</v>
      </c>
      <c r="D6694" s="22" t="s">
        <v>27</v>
      </c>
      <c r="E6694" t="s">
        <v>28</v>
      </c>
      <c r="F6694" s="25" t="s">
        <v>30</v>
      </c>
      <c r="G6694" s="21" t="s">
        <v>29</v>
      </c>
      <c r="H6694" s="21" t="s">
        <v>29</v>
      </c>
      <c r="I6694" s="25" t="s">
        <v>25</v>
      </c>
      <c r="J6694" s="21" t="s">
        <v>29</v>
      </c>
      <c r="K6694" s="26">
        <v>3.9062087535858101</v>
      </c>
      <c r="L6694" s="26">
        <v>1.0621864795684799</v>
      </c>
      <c r="N6694">
        <f>(Tabell1[[#This Row],[TP]]+Tabell1[[#This Row],[TN]])/(Tabell1[[#This Row],[TP]]+Tabell1[[#This Row],[TN]]+Tabell1[[#This Row],[FP]]+Tabell1[[#This Row],[FN]])</f>
        <v>0.58174904942965777</v>
      </c>
      <c r="O6694">
        <f>Tabell1[[#This Row],[TP]]/(Tabell1[[#This Row],[TP]]+Tabell1[[#This Row],[FP]])</f>
        <v>0.55959380010689475</v>
      </c>
      <c r="P6694">
        <f>Tabell1[[#This Row],[TP]]/(Tabell1[[#This Row],[TP]]+Tabell1[[#This Row],[FN]])</f>
        <v>0.94922937443336353</v>
      </c>
      <c r="Q6694">
        <f>2*(Tabell1[[#This Row],[Recall]] * Tabell1[[#This Row],[Precision]]) / (Tabell1[[#This Row],[Recall]] + Tabell1[[#This Row],[Precision]])</f>
        <v>0.70410221923335581</v>
      </c>
      <c r="R6694">
        <v>1047</v>
      </c>
      <c r="S6694">
        <v>177</v>
      </c>
      <c r="T6694">
        <v>824</v>
      </c>
      <c r="U6694">
        <v>56</v>
      </c>
    </row>
    <row r="6695" spans="1:21" x14ac:dyDescent="0.3">
      <c r="A6695" s="21" t="s">
        <v>31</v>
      </c>
      <c r="B6695" s="23" t="s">
        <v>33</v>
      </c>
      <c r="C6695" s="25" t="s">
        <v>36</v>
      </c>
      <c r="D6695" s="22" t="s">
        <v>27</v>
      </c>
      <c r="E6695" t="s">
        <v>28</v>
      </c>
      <c r="F6695" s="25" t="s">
        <v>30</v>
      </c>
      <c r="G6695" s="25" t="s">
        <v>26</v>
      </c>
      <c r="H6695" s="21" t="s">
        <v>29</v>
      </c>
      <c r="I6695" s="25" t="s">
        <v>25</v>
      </c>
      <c r="J6695" s="21" t="s">
        <v>29</v>
      </c>
      <c r="K6695" s="26">
        <v>51.789176702499297</v>
      </c>
      <c r="L6695" s="26">
        <v>0.31368756294250399</v>
      </c>
      <c r="N6695">
        <f>(Tabell1[[#This Row],[TP]]+Tabell1[[#This Row],[TN]])/(Tabell1[[#This Row],[TP]]+Tabell1[[#This Row],[TN]]+Tabell1[[#This Row],[FP]]+Tabell1[[#This Row],[FN]])</f>
        <v>0.58127376425855515</v>
      </c>
      <c r="O6695">
        <f>Tabell1[[#This Row],[TP]]/(Tabell1[[#This Row],[TP]]+Tabell1[[#This Row],[FP]])</f>
        <v>0.55866807610993663</v>
      </c>
      <c r="P6695">
        <f>Tabell1[[#This Row],[TP]]/(Tabell1[[#This Row],[TP]]+Tabell1[[#This Row],[FN]])</f>
        <v>0.95829555757026297</v>
      </c>
      <c r="Q6695">
        <f>2*(Tabell1[[#This Row],[Recall]] * Tabell1[[#This Row],[Precision]]) / (Tabell1[[#This Row],[Recall]] + Tabell1[[#This Row],[Precision]])</f>
        <v>0.70584307178631056</v>
      </c>
      <c r="R6695">
        <v>1057</v>
      </c>
      <c r="S6695">
        <v>166</v>
      </c>
      <c r="T6695">
        <v>835</v>
      </c>
      <c r="U6695">
        <v>46</v>
      </c>
    </row>
    <row r="6696" spans="1:21" x14ac:dyDescent="0.3">
      <c r="A6696" s="25" t="s">
        <v>20</v>
      </c>
      <c r="B6696" s="23" t="s">
        <v>33</v>
      </c>
      <c r="C6696" s="25" t="s">
        <v>36</v>
      </c>
      <c r="D6696" s="22" t="s">
        <v>27</v>
      </c>
      <c r="E6696" t="s">
        <v>28</v>
      </c>
      <c r="F6696" s="25" t="s">
        <v>30</v>
      </c>
      <c r="G6696" s="25" t="s">
        <v>26</v>
      </c>
      <c r="H6696" s="21" t="s">
        <v>29</v>
      </c>
      <c r="I6696" s="25" t="s">
        <v>25</v>
      </c>
      <c r="J6696" s="21" t="s">
        <v>29</v>
      </c>
      <c r="K6696" s="26">
        <v>3.7678012847900302</v>
      </c>
      <c r="L6696" s="26">
        <v>1.04825639724731</v>
      </c>
      <c r="N6696">
        <f>(Tabell1[[#This Row],[TP]]+Tabell1[[#This Row],[TN]])/(Tabell1[[#This Row],[TP]]+Tabell1[[#This Row],[TN]]+Tabell1[[#This Row],[FP]]+Tabell1[[#This Row],[FN]])</f>
        <v>0.58127376425855515</v>
      </c>
      <c r="O6696">
        <f>Tabell1[[#This Row],[TP]]/(Tabell1[[#This Row],[TP]]+Tabell1[[#This Row],[FP]])</f>
        <v>0.55923159018143009</v>
      </c>
      <c r="P6696">
        <f>Tabell1[[#This Row],[TP]]/(Tabell1[[#This Row],[TP]]+Tabell1[[#This Row],[FN]])</f>
        <v>0.95013599274705351</v>
      </c>
      <c r="Q6696">
        <f>2*(Tabell1[[#This Row],[Recall]] * Tabell1[[#This Row],[Precision]]) / (Tabell1[[#This Row],[Recall]] + Tabell1[[#This Row],[Precision]])</f>
        <v>0.70406449445750752</v>
      </c>
      <c r="R6696">
        <v>1048</v>
      </c>
      <c r="S6696">
        <v>175</v>
      </c>
      <c r="T6696">
        <v>826</v>
      </c>
      <c r="U6696">
        <v>55</v>
      </c>
    </row>
    <row r="6697" spans="1:21" x14ac:dyDescent="0.3">
      <c r="A6697" s="21" t="s">
        <v>31</v>
      </c>
      <c r="B6697" s="21" t="s">
        <v>32</v>
      </c>
      <c r="C6697" s="24" t="s">
        <v>38</v>
      </c>
      <c r="D6697" s="22" t="s">
        <v>27</v>
      </c>
      <c r="E6697" t="s">
        <v>28</v>
      </c>
      <c r="F6697" s="19" t="s">
        <v>21</v>
      </c>
      <c r="G6697" s="25" t="s">
        <v>26</v>
      </c>
      <c r="H6697" s="25" t="s">
        <v>26</v>
      </c>
      <c r="I6697" s="25" t="s">
        <v>25</v>
      </c>
      <c r="J6697" s="25" t="s">
        <v>26</v>
      </c>
      <c r="K6697" s="26">
        <v>2.8398978710174498</v>
      </c>
      <c r="L6697" s="26">
        <v>0.157578945159912</v>
      </c>
      <c r="N6697">
        <f>(Tabell1[[#This Row],[TP]]+Tabell1[[#This Row],[TN]])/(Tabell1[[#This Row],[TP]]+Tabell1[[#This Row],[TN]]+Tabell1[[#This Row],[FP]]+Tabell1[[#This Row],[FN]])</f>
        <v>0.58127376425855515</v>
      </c>
      <c r="O6697">
        <f>Tabell1[[#This Row],[TP]]/(Tabell1[[#This Row],[TP]]+Tabell1[[#This Row],[FP]])</f>
        <v>0.55942184154175589</v>
      </c>
      <c r="P6697">
        <f>Tabell1[[#This Row],[TP]]/(Tabell1[[#This Row],[TP]]+Tabell1[[#This Row],[FN]])</f>
        <v>0.94741613780598366</v>
      </c>
      <c r="Q6697">
        <f>2*(Tabell1[[#This Row],[Recall]] * Tabell1[[#This Row],[Precision]]) / (Tabell1[[#This Row],[Recall]] + Tabell1[[#This Row],[Precision]])</f>
        <v>0.70346684617973754</v>
      </c>
      <c r="R6697">
        <v>1045</v>
      </c>
      <c r="S6697">
        <v>178</v>
      </c>
      <c r="T6697">
        <v>823</v>
      </c>
      <c r="U6697">
        <v>58</v>
      </c>
    </row>
    <row r="6698" spans="1:21" x14ac:dyDescent="0.3">
      <c r="A6698" s="21" t="s">
        <v>31</v>
      </c>
      <c r="B6698" s="23" t="s">
        <v>33</v>
      </c>
      <c r="C6698" s="24" t="s">
        <v>38</v>
      </c>
      <c r="D6698" s="22" t="s">
        <v>27</v>
      </c>
      <c r="E6698" t="s">
        <v>28</v>
      </c>
      <c r="F6698" s="25" t="s">
        <v>30</v>
      </c>
      <c r="G6698" s="21" t="s">
        <v>29</v>
      </c>
      <c r="H6698" s="21" t="s">
        <v>29</v>
      </c>
      <c r="I6698" s="21"/>
      <c r="J6698" s="21" t="s">
        <v>29</v>
      </c>
      <c r="K6698" s="26">
        <v>44.031777143478301</v>
      </c>
      <c r="L6698" s="26">
        <v>0.30738735198974598</v>
      </c>
      <c r="N6698">
        <f>(Tabell1[[#This Row],[TP]]+Tabell1[[#This Row],[TN]])/(Tabell1[[#This Row],[TP]]+Tabell1[[#This Row],[TN]]+Tabell1[[#This Row],[FP]]+Tabell1[[#This Row],[FN]])</f>
        <v>0.58079847908745252</v>
      </c>
      <c r="O6698">
        <f>Tabell1[[#This Row],[TP]]/(Tabell1[[#This Row],[TP]]+Tabell1[[#This Row],[FP]])</f>
        <v>0.55675398048279401</v>
      </c>
      <c r="P6698">
        <f>Tabell1[[#This Row],[TP]]/(Tabell1[[#This Row],[TP]]+Tabell1[[#This Row],[FN]])</f>
        <v>0.98277425203989122</v>
      </c>
      <c r="Q6698">
        <f>2*(Tabell1[[#This Row],[Recall]] * Tabell1[[#This Row],[Precision]]) / (Tabell1[[#This Row],[Recall]] + Tabell1[[#This Row],[Precision]])</f>
        <v>0.7108196721311475</v>
      </c>
      <c r="R6698">
        <v>1084</v>
      </c>
      <c r="S6698">
        <v>138</v>
      </c>
      <c r="T6698">
        <v>863</v>
      </c>
      <c r="U6698">
        <v>19</v>
      </c>
    </row>
    <row r="6699" spans="1:21" x14ac:dyDescent="0.3">
      <c r="A6699" s="21" t="s">
        <v>31</v>
      </c>
      <c r="B6699" s="25" t="s">
        <v>22</v>
      </c>
      <c r="C6699" s="25" t="s">
        <v>36</v>
      </c>
      <c r="D6699" s="22" t="s">
        <v>27</v>
      </c>
      <c r="E6699" t="s">
        <v>28</v>
      </c>
      <c r="F6699" s="19" t="s">
        <v>21</v>
      </c>
      <c r="G6699" s="21" t="s">
        <v>29</v>
      </c>
      <c r="H6699" s="21" t="s">
        <v>29</v>
      </c>
      <c r="I6699" s="21"/>
      <c r="J6699" s="21" t="s">
        <v>29</v>
      </c>
      <c r="K6699" s="26">
        <v>0.528816938400268</v>
      </c>
      <c r="L6699" s="26">
        <v>4.7552347183227497E-2</v>
      </c>
      <c r="N6699">
        <f>(Tabell1[[#This Row],[TP]]+Tabell1[[#This Row],[TN]])/(Tabell1[[#This Row],[TP]]+Tabell1[[#This Row],[TN]]+Tabell1[[#This Row],[FP]]+Tabell1[[#This Row],[FN]])</f>
        <v>0.58079847908745252</v>
      </c>
      <c r="O6699">
        <f>Tabell1[[#This Row],[TP]]/(Tabell1[[#This Row],[TP]]+Tabell1[[#This Row],[FP]])</f>
        <v>0.55740259740259746</v>
      </c>
      <c r="P6699">
        <f>Tabell1[[#This Row],[TP]]/(Tabell1[[#This Row],[TP]]+Tabell1[[#This Row],[FN]])</f>
        <v>0.9728014505893019</v>
      </c>
      <c r="Q6699">
        <f>2*(Tabell1[[#This Row],[Recall]] * Tabell1[[#This Row],[Precision]]) / (Tabell1[[#This Row],[Recall]] + Tabell1[[#This Row],[Precision]])</f>
        <v>0.70871862615587855</v>
      </c>
      <c r="R6699">
        <v>1073</v>
      </c>
      <c r="S6699">
        <v>149</v>
      </c>
      <c r="T6699">
        <v>852</v>
      </c>
      <c r="U6699">
        <v>30</v>
      </c>
    </row>
    <row r="6700" spans="1:21" x14ac:dyDescent="0.3">
      <c r="A6700" s="21" t="s">
        <v>31</v>
      </c>
      <c r="B6700" s="21" t="s">
        <v>32</v>
      </c>
      <c r="C6700" s="24" t="s">
        <v>38</v>
      </c>
      <c r="D6700" s="22" t="s">
        <v>27</v>
      </c>
      <c r="E6700" t="s">
        <v>28</v>
      </c>
      <c r="F6700" s="19" t="s">
        <v>21</v>
      </c>
      <c r="G6700" s="21" t="s">
        <v>29</v>
      </c>
      <c r="H6700" s="21" t="s">
        <v>29</v>
      </c>
      <c r="I6700" s="25" t="s">
        <v>25</v>
      </c>
      <c r="J6700" s="25" t="s">
        <v>26</v>
      </c>
      <c r="K6700" s="26">
        <v>2.40500712394714</v>
      </c>
      <c r="L6700" s="26">
        <v>0.23936128616332999</v>
      </c>
      <c r="N6700">
        <f>(Tabell1[[#This Row],[TP]]+Tabell1[[#This Row],[TN]])/(Tabell1[[#This Row],[TP]]+Tabell1[[#This Row],[TN]]+Tabell1[[#This Row],[FP]]+Tabell1[[#This Row],[FN]])</f>
        <v>0.58079847908745252</v>
      </c>
      <c r="O6700">
        <f>Tabell1[[#This Row],[TP]]/(Tabell1[[#This Row],[TP]]+Tabell1[[#This Row],[FP]])</f>
        <v>0.55874534821903243</v>
      </c>
      <c r="P6700">
        <f>Tabell1[[#This Row],[TP]]/(Tabell1[[#This Row],[TP]]+Tabell1[[#This Row],[FN]])</f>
        <v>0.95285584768812326</v>
      </c>
      <c r="Q6700">
        <f>2*(Tabell1[[#This Row],[Recall]] * Tabell1[[#This Row],[Precision]]) / (Tabell1[[#This Row],[Recall]] + Tabell1[[#This Row],[Precision]])</f>
        <v>0.70442359249329767</v>
      </c>
      <c r="R6700">
        <v>1051</v>
      </c>
      <c r="S6700">
        <v>171</v>
      </c>
      <c r="T6700">
        <v>830</v>
      </c>
      <c r="U6700">
        <v>52</v>
      </c>
    </row>
    <row r="6701" spans="1:21" x14ac:dyDescent="0.3">
      <c r="A6701" s="25" t="s">
        <v>20</v>
      </c>
      <c r="B6701" s="25" t="s">
        <v>22</v>
      </c>
      <c r="C6701" s="25" t="s">
        <v>36</v>
      </c>
      <c r="D6701" s="22" t="s">
        <v>27</v>
      </c>
      <c r="E6701" t="s">
        <v>28</v>
      </c>
      <c r="F6701" s="25" t="s">
        <v>30</v>
      </c>
      <c r="G6701" s="21" t="s">
        <v>29</v>
      </c>
      <c r="H6701" s="21" t="s">
        <v>29</v>
      </c>
      <c r="I6701" s="21"/>
      <c r="J6701" s="25" t="s">
        <v>26</v>
      </c>
      <c r="K6701" s="26">
        <v>5.7242765426635698</v>
      </c>
      <c r="L6701" s="26">
        <v>1.0501844882964999</v>
      </c>
      <c r="N6701">
        <f>(Tabell1[[#This Row],[TP]]+Tabell1[[#This Row],[TN]])/(Tabell1[[#This Row],[TP]]+Tabell1[[#This Row],[TN]]+Tabell1[[#This Row],[FP]]+Tabell1[[#This Row],[FN]])</f>
        <v>0.58079847908745252</v>
      </c>
      <c r="O6701">
        <f>Tabell1[[#This Row],[TP]]/(Tabell1[[#This Row],[TP]]+Tabell1[[#This Row],[FP]])</f>
        <v>0.55937667920472867</v>
      </c>
      <c r="P6701">
        <f>Tabell1[[#This Row],[TP]]/(Tabell1[[#This Row],[TP]]+Tabell1[[#This Row],[FN]])</f>
        <v>0.94378966455122393</v>
      </c>
      <c r="Q6701">
        <f>2*(Tabell1[[#This Row],[Recall]] * Tabell1[[#This Row],[Precision]]) / (Tabell1[[#This Row],[Recall]] + Tabell1[[#This Row],[Precision]])</f>
        <v>0.70242914979757087</v>
      </c>
      <c r="R6701">
        <v>1041</v>
      </c>
      <c r="S6701">
        <v>181</v>
      </c>
      <c r="T6701">
        <v>820</v>
      </c>
      <c r="U6701">
        <v>62</v>
      </c>
    </row>
    <row r="6702" spans="1:21" x14ac:dyDescent="0.3">
      <c r="A6702" s="25" t="s">
        <v>20</v>
      </c>
      <c r="B6702" s="21" t="s">
        <v>32</v>
      </c>
      <c r="C6702" s="21" t="s">
        <v>34</v>
      </c>
      <c r="D6702" s="22" t="s">
        <v>27</v>
      </c>
      <c r="E6702" t="s">
        <v>28</v>
      </c>
      <c r="F6702" s="19" t="s">
        <v>21</v>
      </c>
      <c r="G6702" s="25" t="s">
        <v>26</v>
      </c>
      <c r="H6702" s="21" t="s">
        <v>29</v>
      </c>
      <c r="I6702" s="25" t="s">
        <v>25</v>
      </c>
      <c r="J6702" s="25" t="s">
        <v>26</v>
      </c>
      <c r="K6702" s="26">
        <v>0.83841848373412997</v>
      </c>
      <c r="L6702" s="26">
        <v>0.17054295539855899</v>
      </c>
      <c r="N6702">
        <f>(Tabell1[[#This Row],[TP]]+Tabell1[[#This Row],[TN]])/(Tabell1[[#This Row],[TP]]+Tabell1[[#This Row],[TN]]+Tabell1[[#This Row],[FP]]+Tabell1[[#This Row],[FN]])</f>
        <v>0.58079847908745252</v>
      </c>
      <c r="O6702">
        <f>Tabell1[[#This Row],[TP]]/(Tabell1[[#This Row],[TP]]+Tabell1[[#This Row],[FP]])</f>
        <v>0.56028368794326244</v>
      </c>
      <c r="P6702">
        <f>Tabell1[[#This Row],[TP]]/(Tabell1[[#This Row],[TP]]+Tabell1[[#This Row],[FN]])</f>
        <v>0.93109700815956487</v>
      </c>
      <c r="Q6702">
        <f>2*(Tabell1[[#This Row],[Recall]] * Tabell1[[#This Row],[Precision]]) / (Tabell1[[#This Row],[Recall]] + Tabell1[[#This Row],[Precision]])</f>
        <v>0.69959128065395104</v>
      </c>
      <c r="R6702">
        <v>1027</v>
      </c>
      <c r="S6702">
        <v>195</v>
      </c>
      <c r="T6702">
        <v>806</v>
      </c>
      <c r="U6702">
        <v>76</v>
      </c>
    </row>
    <row r="6703" spans="1:21" x14ac:dyDescent="0.3">
      <c r="A6703" s="21" t="s">
        <v>31</v>
      </c>
      <c r="B6703" s="25" t="s">
        <v>22</v>
      </c>
      <c r="C6703" s="25" t="s">
        <v>36</v>
      </c>
      <c r="D6703" s="22" t="s">
        <v>27</v>
      </c>
      <c r="E6703" t="s">
        <v>28</v>
      </c>
      <c r="F6703" s="19" t="s">
        <v>21</v>
      </c>
      <c r="G6703" s="25" t="s">
        <v>26</v>
      </c>
      <c r="H6703" s="25" t="s">
        <v>26</v>
      </c>
      <c r="I6703" s="25" t="s">
        <v>25</v>
      </c>
      <c r="J6703" s="21" t="s">
        <v>29</v>
      </c>
      <c r="K6703" s="26">
        <v>0.553502798080444</v>
      </c>
      <c r="L6703" s="26">
        <v>4.6343564987182603E-2</v>
      </c>
      <c r="N6703">
        <f>(Tabell1[[#This Row],[TP]]+Tabell1[[#This Row],[TN]])/(Tabell1[[#This Row],[TP]]+Tabell1[[#This Row],[TN]]+Tabell1[[#This Row],[FP]]+Tabell1[[#This Row],[FN]])</f>
        <v>0.58032319391634979</v>
      </c>
      <c r="O6703">
        <f>Tabell1[[#This Row],[TP]]/(Tabell1[[#This Row],[TP]]+Tabell1[[#This Row],[FP]])</f>
        <v>0.5571725571725572</v>
      </c>
      <c r="P6703">
        <f>Tabell1[[#This Row],[TP]]/(Tabell1[[#This Row],[TP]]+Tabell1[[#This Row],[FN]])</f>
        <v>0.97189483227561202</v>
      </c>
      <c r="Q6703">
        <f>2*(Tabell1[[#This Row],[Recall]] * Tabell1[[#This Row],[Precision]]) / (Tabell1[[#This Row],[Recall]] + Tabell1[[#This Row],[Precision]])</f>
        <v>0.70829203832177079</v>
      </c>
      <c r="R6703">
        <v>1072</v>
      </c>
      <c r="S6703">
        <v>149</v>
      </c>
      <c r="T6703">
        <v>852</v>
      </c>
      <c r="U6703">
        <v>31</v>
      </c>
    </row>
    <row r="6704" spans="1:21" x14ac:dyDescent="0.3">
      <c r="A6704" s="21" t="s">
        <v>31</v>
      </c>
      <c r="B6704" s="25" t="s">
        <v>22</v>
      </c>
      <c r="C6704" s="25" t="s">
        <v>36</v>
      </c>
      <c r="D6704" s="22" t="s">
        <v>27</v>
      </c>
      <c r="E6704" t="s">
        <v>28</v>
      </c>
      <c r="F6704" s="19" t="s">
        <v>21</v>
      </c>
      <c r="G6704" s="21" t="s">
        <v>29</v>
      </c>
      <c r="H6704" s="21" t="s">
        <v>29</v>
      </c>
      <c r="I6704" s="25" t="s">
        <v>25</v>
      </c>
      <c r="J6704" s="21" t="s">
        <v>29</v>
      </c>
      <c r="K6704" s="26">
        <v>0.79237651824951105</v>
      </c>
      <c r="L6704" s="26">
        <v>4.4757366180419901E-2</v>
      </c>
      <c r="N6704">
        <f>(Tabell1[[#This Row],[TP]]+Tabell1[[#This Row],[TN]])/(Tabell1[[#This Row],[TP]]+Tabell1[[#This Row],[TN]]+Tabell1[[#This Row],[FP]]+Tabell1[[#This Row],[FN]])</f>
        <v>0.58032319391634979</v>
      </c>
      <c r="O6704">
        <f>Tabell1[[#This Row],[TP]]/(Tabell1[[#This Row],[TP]]+Tabell1[[#This Row],[FP]])</f>
        <v>0.55807814149947199</v>
      </c>
      <c r="P6704">
        <f>Tabell1[[#This Row],[TP]]/(Tabell1[[#This Row],[TP]]+Tabell1[[#This Row],[FN]])</f>
        <v>0.95829555757026297</v>
      </c>
      <c r="Q6704">
        <f>2*(Tabell1[[#This Row],[Recall]] * Tabell1[[#This Row],[Precision]]) / (Tabell1[[#This Row],[Recall]] + Tabell1[[#This Row],[Precision]])</f>
        <v>0.70537203870537213</v>
      </c>
      <c r="R6704">
        <v>1057</v>
      </c>
      <c r="S6704">
        <v>164</v>
      </c>
      <c r="T6704">
        <v>837</v>
      </c>
      <c r="U6704">
        <v>46</v>
      </c>
    </row>
    <row r="6705" spans="1:21" x14ac:dyDescent="0.3">
      <c r="A6705" s="21" t="s">
        <v>31</v>
      </c>
      <c r="B6705" s="25" t="s">
        <v>22</v>
      </c>
      <c r="C6705" s="25" t="s">
        <v>36</v>
      </c>
      <c r="D6705" s="22" t="s">
        <v>27</v>
      </c>
      <c r="E6705" t="s">
        <v>28</v>
      </c>
      <c r="F6705" s="25" t="s">
        <v>30</v>
      </c>
      <c r="G6705" s="21" t="s">
        <v>29</v>
      </c>
      <c r="H6705" s="21" t="s">
        <v>29</v>
      </c>
      <c r="I6705" s="25" t="s">
        <v>25</v>
      </c>
      <c r="J6705" s="21" t="s">
        <v>29</v>
      </c>
      <c r="K6705" s="26">
        <v>1.5478591918945299</v>
      </c>
      <c r="L6705" s="26">
        <v>6.4829587936401298E-2</v>
      </c>
      <c r="N6705">
        <f>(Tabell1[[#This Row],[TP]]+Tabell1[[#This Row],[TN]])/(Tabell1[[#This Row],[TP]]+Tabell1[[#This Row],[TN]]+Tabell1[[#This Row],[FP]]+Tabell1[[#This Row],[FN]])</f>
        <v>0.58032319391634979</v>
      </c>
      <c r="O6705">
        <f>Tabell1[[#This Row],[TP]]/(Tabell1[[#This Row],[TP]]+Tabell1[[#This Row],[FP]])</f>
        <v>0.55958829902491869</v>
      </c>
      <c r="P6705">
        <f>Tabell1[[#This Row],[TP]]/(Tabell1[[#This Row],[TP]]+Tabell1[[#This Row],[FN]])</f>
        <v>0.93653671804170446</v>
      </c>
      <c r="Q6705">
        <f>2*(Tabell1[[#This Row],[Recall]] * Tabell1[[#This Row],[Precision]]) / (Tabell1[[#This Row],[Recall]] + Tabell1[[#This Row],[Precision]])</f>
        <v>0.70057646659884698</v>
      </c>
      <c r="R6705">
        <v>1033</v>
      </c>
      <c r="S6705">
        <v>188</v>
      </c>
      <c r="T6705">
        <v>813</v>
      </c>
      <c r="U6705">
        <v>70</v>
      </c>
    </row>
    <row r="6706" spans="1:21" x14ac:dyDescent="0.3">
      <c r="A6706" s="25" t="s">
        <v>20</v>
      </c>
      <c r="B6706" s="21" t="s">
        <v>32</v>
      </c>
      <c r="C6706" s="21" t="s">
        <v>34</v>
      </c>
      <c r="D6706" s="22" t="s">
        <v>27</v>
      </c>
      <c r="E6706" t="s">
        <v>28</v>
      </c>
      <c r="F6706" s="19" t="s">
        <v>21</v>
      </c>
      <c r="G6706" s="21" t="s">
        <v>29</v>
      </c>
      <c r="H6706" s="21" t="s">
        <v>29</v>
      </c>
      <c r="I6706" s="25" t="s">
        <v>25</v>
      </c>
      <c r="J6706" s="25" t="s">
        <v>26</v>
      </c>
      <c r="K6706" s="26">
        <v>0.883636474609375</v>
      </c>
      <c r="L6706" s="26">
        <v>0.16752266883850001</v>
      </c>
      <c r="N6706">
        <f>(Tabell1[[#This Row],[TP]]+Tabell1[[#This Row],[TN]])/(Tabell1[[#This Row],[TP]]+Tabell1[[#This Row],[TN]]+Tabell1[[#This Row],[FP]]+Tabell1[[#This Row],[FN]])</f>
        <v>0.58032319391634979</v>
      </c>
      <c r="O6706">
        <f>Tabell1[[#This Row],[TP]]/(Tabell1[[#This Row],[TP]]+Tabell1[[#This Row],[FP]])</f>
        <v>0.56017505470459517</v>
      </c>
      <c r="P6706">
        <f>Tabell1[[#This Row],[TP]]/(Tabell1[[#This Row],[TP]]+Tabell1[[#This Row],[FN]])</f>
        <v>0.92837715321849501</v>
      </c>
      <c r="Q6706">
        <f>2*(Tabell1[[#This Row],[Recall]] * Tabell1[[#This Row],[Precision]]) / (Tabell1[[#This Row],[Recall]] + Tabell1[[#This Row],[Precision]])</f>
        <v>0.69873763220743768</v>
      </c>
      <c r="R6706">
        <v>1024</v>
      </c>
      <c r="S6706">
        <v>197</v>
      </c>
      <c r="T6706">
        <v>804</v>
      </c>
      <c r="U6706">
        <v>79</v>
      </c>
    </row>
    <row r="6707" spans="1:21" x14ac:dyDescent="0.3">
      <c r="A6707" s="21" t="s">
        <v>31</v>
      </c>
      <c r="B6707" s="25" t="s">
        <v>22</v>
      </c>
      <c r="C6707" s="25" t="s">
        <v>36</v>
      </c>
      <c r="D6707" s="22" t="s">
        <v>27</v>
      </c>
      <c r="E6707" t="s">
        <v>28</v>
      </c>
      <c r="F6707" s="19" t="s">
        <v>21</v>
      </c>
      <c r="G6707" s="25" t="s">
        <v>26</v>
      </c>
      <c r="H6707" s="25" t="s">
        <v>26</v>
      </c>
      <c r="I6707" s="21"/>
      <c r="J6707" s="25" t="s">
        <v>26</v>
      </c>
      <c r="K6707" s="26">
        <v>2.2171263694763099</v>
      </c>
      <c r="L6707" s="26">
        <v>0.24267411231994601</v>
      </c>
      <c r="N6707">
        <f>(Tabell1[[#This Row],[TP]]+Tabell1[[#This Row],[TN]])/(Tabell1[[#This Row],[TP]]+Tabell1[[#This Row],[TN]]+Tabell1[[#This Row],[FP]]+Tabell1[[#This Row],[FN]])</f>
        <v>0.57984790874524716</v>
      </c>
      <c r="O6707">
        <f>Tabell1[[#This Row],[TP]]/(Tabell1[[#This Row],[TP]]+Tabell1[[#This Row],[FP]])</f>
        <v>0.55682407887908669</v>
      </c>
      <c r="P6707">
        <f>Tabell1[[#This Row],[TP]]/(Tabell1[[#This Row],[TP]]+Tabell1[[#This Row],[FN]])</f>
        <v>0.9728014505893019</v>
      </c>
      <c r="Q6707">
        <f>2*(Tabell1[[#This Row],[Recall]] * Tabell1[[#This Row],[Precision]]) / (Tabell1[[#This Row],[Recall]] + Tabell1[[#This Row],[Precision]])</f>
        <v>0.70825082508250836</v>
      </c>
      <c r="R6707">
        <v>1073</v>
      </c>
      <c r="S6707">
        <v>147</v>
      </c>
      <c r="T6707">
        <v>854</v>
      </c>
      <c r="U6707">
        <v>30</v>
      </c>
    </row>
    <row r="6708" spans="1:21" x14ac:dyDescent="0.3">
      <c r="A6708" s="21" t="s">
        <v>31</v>
      </c>
      <c r="B6708" s="25" t="s">
        <v>22</v>
      </c>
      <c r="C6708" s="25" t="s">
        <v>36</v>
      </c>
      <c r="D6708" s="22" t="s">
        <v>27</v>
      </c>
      <c r="E6708" t="s">
        <v>28</v>
      </c>
      <c r="F6708" s="19" t="s">
        <v>21</v>
      </c>
      <c r="G6708" s="21" t="s">
        <v>29</v>
      </c>
      <c r="H6708" s="25" t="s">
        <v>26</v>
      </c>
      <c r="I6708" s="25" t="s">
        <v>25</v>
      </c>
      <c r="J6708" s="21" t="s">
        <v>29</v>
      </c>
      <c r="K6708" s="26">
        <v>0.50737309455871504</v>
      </c>
      <c r="L6708" s="26">
        <v>4.2996406555175698E-2</v>
      </c>
      <c r="N6708">
        <f>(Tabell1[[#This Row],[TP]]+Tabell1[[#This Row],[TN]])/(Tabell1[[#This Row],[TP]]+Tabell1[[#This Row],[TN]]+Tabell1[[#This Row],[FP]]+Tabell1[[#This Row],[FN]])</f>
        <v>0.57984790874524716</v>
      </c>
      <c r="O6708">
        <f>Tabell1[[#This Row],[TP]]/(Tabell1[[#This Row],[TP]]+Tabell1[[#This Row],[FP]])</f>
        <v>0.55688311688311687</v>
      </c>
      <c r="P6708">
        <f>Tabell1[[#This Row],[TP]]/(Tabell1[[#This Row],[TP]]+Tabell1[[#This Row],[FN]])</f>
        <v>0.97189483227561202</v>
      </c>
      <c r="Q6708">
        <f>2*(Tabell1[[#This Row],[Recall]] * Tabell1[[#This Row],[Precision]]) / (Tabell1[[#This Row],[Recall]] + Tabell1[[#This Row],[Precision]])</f>
        <v>0.70805812417437253</v>
      </c>
      <c r="R6708">
        <v>1072</v>
      </c>
      <c r="S6708">
        <v>148</v>
      </c>
      <c r="T6708">
        <v>853</v>
      </c>
      <c r="U6708">
        <v>31</v>
      </c>
    </row>
    <row r="6709" spans="1:21" x14ac:dyDescent="0.3">
      <c r="A6709" s="25" t="s">
        <v>20</v>
      </c>
      <c r="B6709" s="23" t="s">
        <v>33</v>
      </c>
      <c r="C6709" s="21" t="s">
        <v>34</v>
      </c>
      <c r="D6709" s="22" t="s">
        <v>27</v>
      </c>
      <c r="E6709" t="s">
        <v>28</v>
      </c>
      <c r="F6709" s="19" t="s">
        <v>21</v>
      </c>
      <c r="G6709" s="25" t="s">
        <v>26</v>
      </c>
      <c r="H6709" s="21" t="s">
        <v>29</v>
      </c>
      <c r="I6709" s="21"/>
      <c r="J6709" s="25" t="s">
        <v>26</v>
      </c>
      <c r="K6709" s="26">
        <v>1.0731632709503101</v>
      </c>
      <c r="L6709" s="26">
        <v>0.315159320831298</v>
      </c>
      <c r="N6709">
        <f>(Tabell1[[#This Row],[TP]]+Tabell1[[#This Row],[TN]])/(Tabell1[[#This Row],[TP]]+Tabell1[[#This Row],[TN]]+Tabell1[[#This Row],[FP]]+Tabell1[[#This Row],[FN]])</f>
        <v>0.57984790874524716</v>
      </c>
      <c r="O6709">
        <f>Tabell1[[#This Row],[TP]]/(Tabell1[[#This Row],[TP]]+Tabell1[[#This Row],[FP]])</f>
        <v>0.55748031496062989</v>
      </c>
      <c r="P6709">
        <f>Tabell1[[#This Row],[TP]]/(Tabell1[[#This Row],[TP]]+Tabell1[[#This Row],[FN]])</f>
        <v>0.96282864913871258</v>
      </c>
      <c r="Q6709">
        <f>2*(Tabell1[[#This Row],[Recall]] * Tabell1[[#This Row],[Precision]]) / (Tabell1[[#This Row],[Recall]] + Tabell1[[#This Row],[Precision]])</f>
        <v>0.7061170212765957</v>
      </c>
      <c r="R6709">
        <v>1062</v>
      </c>
      <c r="S6709">
        <v>158</v>
      </c>
      <c r="T6709">
        <v>843</v>
      </c>
      <c r="U6709">
        <v>41</v>
      </c>
    </row>
    <row r="6710" spans="1:21" x14ac:dyDescent="0.3">
      <c r="A6710" s="25" t="s">
        <v>20</v>
      </c>
      <c r="B6710" s="23" t="s">
        <v>33</v>
      </c>
      <c r="C6710" s="21" t="s">
        <v>34</v>
      </c>
      <c r="D6710" s="22" t="s">
        <v>27</v>
      </c>
      <c r="E6710" t="s">
        <v>28</v>
      </c>
      <c r="F6710" s="19" t="s">
        <v>21</v>
      </c>
      <c r="G6710" s="21" t="s">
        <v>29</v>
      </c>
      <c r="H6710" s="21" t="s">
        <v>29</v>
      </c>
      <c r="I6710" s="21"/>
      <c r="J6710" s="25" t="s">
        <v>26</v>
      </c>
      <c r="K6710" s="26">
        <v>1.06148386001586</v>
      </c>
      <c r="L6710" s="26">
        <v>0.32080793380737299</v>
      </c>
      <c r="N6710">
        <f>(Tabell1[[#This Row],[TP]]+Tabell1[[#This Row],[TN]])/(Tabell1[[#This Row],[TP]]+Tabell1[[#This Row],[TN]]+Tabell1[[#This Row],[FP]]+Tabell1[[#This Row],[FN]])</f>
        <v>0.57984790874524716</v>
      </c>
      <c r="O6710">
        <f>Tabell1[[#This Row],[TP]]/(Tabell1[[#This Row],[TP]]+Tabell1[[#This Row],[FP]])</f>
        <v>0.55748031496062989</v>
      </c>
      <c r="P6710">
        <f>Tabell1[[#This Row],[TP]]/(Tabell1[[#This Row],[TP]]+Tabell1[[#This Row],[FN]])</f>
        <v>0.96282864913871258</v>
      </c>
      <c r="Q6710">
        <f>2*(Tabell1[[#This Row],[Recall]] * Tabell1[[#This Row],[Precision]]) / (Tabell1[[#This Row],[Recall]] + Tabell1[[#This Row],[Precision]])</f>
        <v>0.7061170212765957</v>
      </c>
      <c r="R6710">
        <v>1062</v>
      </c>
      <c r="S6710">
        <v>158</v>
      </c>
      <c r="T6710">
        <v>843</v>
      </c>
      <c r="U6710">
        <v>41</v>
      </c>
    </row>
    <row r="6711" spans="1:21" x14ac:dyDescent="0.3">
      <c r="A6711" s="25" t="s">
        <v>20</v>
      </c>
      <c r="B6711" s="25" t="s">
        <v>22</v>
      </c>
      <c r="C6711" s="25" t="s">
        <v>36</v>
      </c>
      <c r="D6711" s="22" t="s">
        <v>27</v>
      </c>
      <c r="E6711" t="s">
        <v>28</v>
      </c>
      <c r="F6711" s="25" t="s">
        <v>30</v>
      </c>
      <c r="G6711" s="21" t="s">
        <v>29</v>
      </c>
      <c r="H6711" s="25" t="s">
        <v>26</v>
      </c>
      <c r="I6711" s="21"/>
      <c r="J6711" s="25" t="s">
        <v>26</v>
      </c>
      <c r="K6711" s="26">
        <v>5.9497606754302899</v>
      </c>
      <c r="L6711" s="26">
        <v>0.98938083648681596</v>
      </c>
      <c r="N6711">
        <f>(Tabell1[[#This Row],[TP]]+Tabell1[[#This Row],[TN]])/(Tabell1[[#This Row],[TP]]+Tabell1[[#This Row],[TN]]+Tabell1[[#This Row],[FP]]+Tabell1[[#This Row],[FN]])</f>
        <v>0.57984790874524716</v>
      </c>
      <c r="O6711">
        <f>Tabell1[[#This Row],[TP]]/(Tabell1[[#This Row],[TP]]+Tabell1[[#This Row],[FP]])</f>
        <v>0.55809018567639257</v>
      </c>
      <c r="P6711">
        <f>Tabell1[[#This Row],[TP]]/(Tabell1[[#This Row],[TP]]+Tabell1[[#This Row],[FN]])</f>
        <v>0.95376246600181325</v>
      </c>
      <c r="Q6711">
        <f>2*(Tabell1[[#This Row],[Recall]] * Tabell1[[#This Row],[Precision]]) / (Tabell1[[#This Row],[Recall]] + Tabell1[[#This Row],[Precision]])</f>
        <v>0.7041499330655957</v>
      </c>
      <c r="R6711">
        <v>1052</v>
      </c>
      <c r="S6711">
        <v>168</v>
      </c>
      <c r="T6711">
        <v>833</v>
      </c>
      <c r="U6711">
        <v>51</v>
      </c>
    </row>
    <row r="6712" spans="1:21" x14ac:dyDescent="0.3">
      <c r="A6712" s="25" t="s">
        <v>20</v>
      </c>
      <c r="B6712" s="21" t="s">
        <v>32</v>
      </c>
      <c r="C6712" s="21" t="s">
        <v>34</v>
      </c>
      <c r="D6712" s="22" t="s">
        <v>27</v>
      </c>
      <c r="E6712" t="s">
        <v>28</v>
      </c>
      <c r="F6712" s="19" t="s">
        <v>21</v>
      </c>
      <c r="G6712" s="21" t="s">
        <v>29</v>
      </c>
      <c r="H6712" s="21" t="s">
        <v>29</v>
      </c>
      <c r="I6712" s="21"/>
      <c r="J6712" s="25" t="s">
        <v>26</v>
      </c>
      <c r="K6712" s="26">
        <v>1.3812725543975799</v>
      </c>
      <c r="L6712" s="26">
        <v>0.21243143081665</v>
      </c>
      <c r="N6712">
        <f>(Tabell1[[#This Row],[TP]]+Tabell1[[#This Row],[TN]])/(Tabell1[[#This Row],[TP]]+Tabell1[[#This Row],[TN]]+Tabell1[[#This Row],[FP]]+Tabell1[[#This Row],[FN]])</f>
        <v>0.57984790874524716</v>
      </c>
      <c r="O6712">
        <f>Tabell1[[#This Row],[TP]]/(Tabell1[[#This Row],[TP]]+Tabell1[[#This Row],[FP]])</f>
        <v>0.55833777304208843</v>
      </c>
      <c r="P6712">
        <f>Tabell1[[#This Row],[TP]]/(Tabell1[[#This Row],[TP]]+Tabell1[[#This Row],[FN]])</f>
        <v>0.95013599274705351</v>
      </c>
      <c r="Q6712">
        <f>2*(Tabell1[[#This Row],[Recall]] * Tabell1[[#This Row],[Precision]]) / (Tabell1[[#This Row],[Recall]] + Tabell1[[#This Row],[Precision]])</f>
        <v>0.70335570469798658</v>
      </c>
      <c r="R6712">
        <v>1048</v>
      </c>
      <c r="S6712">
        <v>172</v>
      </c>
      <c r="T6712">
        <v>829</v>
      </c>
      <c r="U6712">
        <v>55</v>
      </c>
    </row>
    <row r="6713" spans="1:21" x14ac:dyDescent="0.3">
      <c r="A6713" s="25" t="s">
        <v>20</v>
      </c>
      <c r="B6713" s="25" t="s">
        <v>22</v>
      </c>
      <c r="C6713" s="25" t="s">
        <v>36</v>
      </c>
      <c r="D6713" s="22" t="s">
        <v>27</v>
      </c>
      <c r="E6713" t="s">
        <v>28</v>
      </c>
      <c r="F6713" s="25" t="s">
        <v>30</v>
      </c>
      <c r="G6713" s="25" t="s">
        <v>26</v>
      </c>
      <c r="H6713" s="21" t="s">
        <v>29</v>
      </c>
      <c r="I6713" s="21"/>
      <c r="J6713" s="25" t="s">
        <v>26</v>
      </c>
      <c r="K6713" s="26">
        <v>5.6760225296020499</v>
      </c>
      <c r="L6713" s="26">
        <v>0.94059467315673795</v>
      </c>
      <c r="N6713">
        <f>(Tabell1[[#This Row],[TP]]+Tabell1[[#This Row],[TN]])/(Tabell1[[#This Row],[TP]]+Tabell1[[#This Row],[TN]]+Tabell1[[#This Row],[FP]]+Tabell1[[#This Row],[FN]])</f>
        <v>0.57984790874524716</v>
      </c>
      <c r="O6713">
        <f>Tabell1[[#This Row],[TP]]/(Tabell1[[#This Row],[TP]]+Tabell1[[#This Row],[FP]])</f>
        <v>0.55871313672922251</v>
      </c>
      <c r="P6713">
        <f>Tabell1[[#This Row],[TP]]/(Tabell1[[#This Row],[TP]]+Tabell1[[#This Row],[FN]])</f>
        <v>0.94469628286491392</v>
      </c>
      <c r="Q6713">
        <f>2*(Tabell1[[#This Row],[Recall]] * Tabell1[[#This Row],[Precision]]) / (Tabell1[[#This Row],[Recall]] + Tabell1[[#This Row],[Precision]])</f>
        <v>0.70215633423180601</v>
      </c>
      <c r="R6713">
        <v>1042</v>
      </c>
      <c r="S6713">
        <v>178</v>
      </c>
      <c r="T6713">
        <v>823</v>
      </c>
      <c r="U6713">
        <v>61</v>
      </c>
    </row>
    <row r="6714" spans="1:21" x14ac:dyDescent="0.3">
      <c r="A6714" s="25" t="s">
        <v>20</v>
      </c>
      <c r="B6714" s="23" t="s">
        <v>33</v>
      </c>
      <c r="C6714" s="21" t="s">
        <v>34</v>
      </c>
      <c r="D6714" s="22" t="s">
        <v>27</v>
      </c>
      <c r="E6714" t="s">
        <v>28</v>
      </c>
      <c r="F6714" s="19" t="s">
        <v>21</v>
      </c>
      <c r="G6714" s="25" t="s">
        <v>26</v>
      </c>
      <c r="H6714" s="21" t="s">
        <v>29</v>
      </c>
      <c r="I6714" s="25" t="s">
        <v>25</v>
      </c>
      <c r="J6714" s="25" t="s">
        <v>26</v>
      </c>
      <c r="K6714" s="26">
        <v>0.97140336036682096</v>
      </c>
      <c r="L6714" s="26">
        <v>0.28669929504394498</v>
      </c>
      <c r="N6714">
        <f>(Tabell1[[#This Row],[TP]]+Tabell1[[#This Row],[TN]])/(Tabell1[[#This Row],[TP]]+Tabell1[[#This Row],[TN]]+Tabell1[[#This Row],[FP]]+Tabell1[[#This Row],[FN]])</f>
        <v>0.57937262357414454</v>
      </c>
      <c r="O6714">
        <f>Tabell1[[#This Row],[TP]]/(Tabell1[[#This Row],[TP]]+Tabell1[[#This Row],[FP]])</f>
        <v>0.55671175858480748</v>
      </c>
      <c r="P6714">
        <f>Tabell1[[#This Row],[TP]]/(Tabell1[[#This Row],[TP]]+Tabell1[[#This Row],[FN]])</f>
        <v>0.97008159564823204</v>
      </c>
      <c r="Q6714">
        <f>2*(Tabell1[[#This Row],[Recall]] * Tabell1[[#This Row],[Precision]]) / (Tabell1[[#This Row],[Recall]] + Tabell1[[#This Row],[Precision]])</f>
        <v>0.70743801652892568</v>
      </c>
      <c r="R6714">
        <v>1070</v>
      </c>
      <c r="S6714">
        <v>149</v>
      </c>
      <c r="T6714">
        <v>852</v>
      </c>
      <c r="U6714">
        <v>33</v>
      </c>
    </row>
    <row r="6715" spans="1:21" x14ac:dyDescent="0.3">
      <c r="A6715" s="25" t="s">
        <v>20</v>
      </c>
      <c r="B6715" s="23" t="s">
        <v>33</v>
      </c>
      <c r="C6715" s="21" t="s">
        <v>34</v>
      </c>
      <c r="D6715" s="22" t="s">
        <v>27</v>
      </c>
      <c r="E6715" t="s">
        <v>28</v>
      </c>
      <c r="F6715" s="19" t="s">
        <v>21</v>
      </c>
      <c r="G6715" s="21" t="s">
        <v>29</v>
      </c>
      <c r="H6715" s="21" t="s">
        <v>29</v>
      </c>
      <c r="I6715" s="25" t="s">
        <v>25</v>
      </c>
      <c r="J6715" s="25" t="s">
        <v>26</v>
      </c>
      <c r="K6715" s="26">
        <v>0.97057986259460405</v>
      </c>
      <c r="L6715" s="26">
        <v>0.28627061843871998</v>
      </c>
      <c r="N6715">
        <f>(Tabell1[[#This Row],[TP]]+Tabell1[[#This Row],[TN]])/(Tabell1[[#This Row],[TP]]+Tabell1[[#This Row],[TN]]+Tabell1[[#This Row],[FP]]+Tabell1[[#This Row],[FN]])</f>
        <v>0.57937262357414454</v>
      </c>
      <c r="O6715">
        <f>Tabell1[[#This Row],[TP]]/(Tabell1[[#This Row],[TP]]+Tabell1[[#This Row],[FP]])</f>
        <v>0.55671175858480748</v>
      </c>
      <c r="P6715">
        <f>Tabell1[[#This Row],[TP]]/(Tabell1[[#This Row],[TP]]+Tabell1[[#This Row],[FN]])</f>
        <v>0.97008159564823204</v>
      </c>
      <c r="Q6715">
        <f>2*(Tabell1[[#This Row],[Recall]] * Tabell1[[#This Row],[Precision]]) / (Tabell1[[#This Row],[Recall]] + Tabell1[[#This Row],[Precision]])</f>
        <v>0.70743801652892568</v>
      </c>
      <c r="R6715">
        <v>1070</v>
      </c>
      <c r="S6715">
        <v>149</v>
      </c>
      <c r="T6715">
        <v>852</v>
      </c>
      <c r="U6715">
        <v>33</v>
      </c>
    </row>
    <row r="6716" spans="1:21" x14ac:dyDescent="0.3">
      <c r="A6716" s="21" t="s">
        <v>31</v>
      </c>
      <c r="B6716" s="25" t="s">
        <v>22</v>
      </c>
      <c r="C6716" s="25" t="s">
        <v>36</v>
      </c>
      <c r="D6716" s="22" t="s">
        <v>27</v>
      </c>
      <c r="E6716" t="s">
        <v>28</v>
      </c>
      <c r="F6716" s="25" t="s">
        <v>30</v>
      </c>
      <c r="G6716" s="25" t="s">
        <v>26</v>
      </c>
      <c r="H6716" s="21" t="s">
        <v>29</v>
      </c>
      <c r="I6716" s="25" t="s">
        <v>25</v>
      </c>
      <c r="J6716" s="25" t="s">
        <v>26</v>
      </c>
      <c r="K6716" s="26">
        <v>7.1131958961486799</v>
      </c>
      <c r="L6716" s="26">
        <v>0.34467577934265098</v>
      </c>
      <c r="N6716">
        <f>(Tabell1[[#This Row],[TP]]+Tabell1[[#This Row],[TN]])/(Tabell1[[#This Row],[TP]]+Tabell1[[#This Row],[TN]]+Tabell1[[#This Row],[FP]]+Tabell1[[#This Row],[FN]])</f>
        <v>0.57937262357414454</v>
      </c>
      <c r="O6716">
        <f>Tabell1[[#This Row],[TP]]/(Tabell1[[#This Row],[TP]]+Tabell1[[#This Row],[FP]])</f>
        <v>0.5574894514767933</v>
      </c>
      <c r="P6716">
        <f>Tabell1[[#This Row],[TP]]/(Tabell1[[#This Row],[TP]]+Tabell1[[#This Row],[FN]])</f>
        <v>0.95829555757026297</v>
      </c>
      <c r="Q6716">
        <f>2*(Tabell1[[#This Row],[Recall]] * Tabell1[[#This Row],[Precision]]) / (Tabell1[[#This Row],[Recall]] + Tabell1[[#This Row],[Precision]])</f>
        <v>0.70490163387795945</v>
      </c>
      <c r="R6716">
        <v>1057</v>
      </c>
      <c r="S6716">
        <v>162</v>
      </c>
      <c r="T6716">
        <v>839</v>
      </c>
      <c r="U6716">
        <v>46</v>
      </c>
    </row>
    <row r="6717" spans="1:21" x14ac:dyDescent="0.3">
      <c r="A6717" s="25" t="s">
        <v>20</v>
      </c>
      <c r="B6717" s="25" t="s">
        <v>22</v>
      </c>
      <c r="C6717" s="25" t="s">
        <v>36</v>
      </c>
      <c r="D6717" s="22" t="s">
        <v>27</v>
      </c>
      <c r="E6717" t="s">
        <v>28</v>
      </c>
      <c r="F6717" s="25" t="s">
        <v>30</v>
      </c>
      <c r="G6717" s="21" t="s">
        <v>29</v>
      </c>
      <c r="H6717" s="25" t="s">
        <v>26</v>
      </c>
      <c r="I6717" s="25" t="s">
        <v>25</v>
      </c>
      <c r="J6717" s="21" t="s">
        <v>29</v>
      </c>
      <c r="K6717" s="26">
        <v>3.75651860237121</v>
      </c>
      <c r="L6717" s="26">
        <v>0.79389476776123002</v>
      </c>
      <c r="N6717">
        <f>(Tabell1[[#This Row],[TP]]+Tabell1[[#This Row],[TN]])/(Tabell1[[#This Row],[TP]]+Tabell1[[#This Row],[TN]]+Tabell1[[#This Row],[FP]]+Tabell1[[#This Row],[FN]])</f>
        <v>0.57937262357414454</v>
      </c>
      <c r="O6717">
        <f>Tabell1[[#This Row],[TP]]/(Tabell1[[#This Row],[TP]]+Tabell1[[#This Row],[FP]])</f>
        <v>0.5574894514767933</v>
      </c>
      <c r="P6717">
        <f>Tabell1[[#This Row],[TP]]/(Tabell1[[#This Row],[TP]]+Tabell1[[#This Row],[FN]])</f>
        <v>0.95829555757026297</v>
      </c>
      <c r="Q6717">
        <f>2*(Tabell1[[#This Row],[Recall]] * Tabell1[[#This Row],[Precision]]) / (Tabell1[[#This Row],[Recall]] + Tabell1[[#This Row],[Precision]])</f>
        <v>0.70490163387795945</v>
      </c>
      <c r="R6717">
        <v>1057</v>
      </c>
      <c r="S6717">
        <v>162</v>
      </c>
      <c r="T6717">
        <v>839</v>
      </c>
      <c r="U6717">
        <v>46</v>
      </c>
    </row>
    <row r="6718" spans="1:21" x14ac:dyDescent="0.3">
      <c r="A6718" s="25" t="s">
        <v>20</v>
      </c>
      <c r="B6718" s="21" t="s">
        <v>32</v>
      </c>
      <c r="C6718" s="20" t="s">
        <v>23</v>
      </c>
      <c r="D6718" s="20" t="s">
        <v>27</v>
      </c>
      <c r="E6718" t="s">
        <v>28</v>
      </c>
      <c r="F6718" s="19" t="s">
        <v>21</v>
      </c>
      <c r="G6718" s="25" t="s">
        <v>26</v>
      </c>
      <c r="H6718" s="25" t="s">
        <v>26</v>
      </c>
      <c r="I6718" s="21"/>
      <c r="J6718" s="25" t="s">
        <v>26</v>
      </c>
      <c r="K6718" s="26">
        <v>0.89503145217895497</v>
      </c>
      <c r="L6718" s="26">
        <v>0.19846916198730399</v>
      </c>
      <c r="N6718">
        <f>(Tabell1[[#This Row],[TP]]+Tabell1[[#This Row],[TN]])/(Tabell1[[#This Row],[TP]]+Tabell1[[#This Row],[TN]]+Tabell1[[#This Row],[FP]]+Tabell1[[#This Row],[FN]])</f>
        <v>0.57937262357414454</v>
      </c>
      <c r="O6718">
        <f>Tabell1[[#This Row],[TP]]/(Tabell1[[#This Row],[TP]]+Tabell1[[#This Row],[FP]])</f>
        <v>0.55797872340425536</v>
      </c>
      <c r="P6718">
        <f>Tabell1[[#This Row],[TP]]/(Tabell1[[#This Row],[TP]]+Tabell1[[#This Row],[FN]])</f>
        <v>0.95104261106074339</v>
      </c>
      <c r="Q6718">
        <f>2*(Tabell1[[#This Row],[Recall]] * Tabell1[[#This Row],[Precision]]) / (Tabell1[[#This Row],[Recall]] + Tabell1[[#This Row],[Precision]])</f>
        <v>0.70331880657056656</v>
      </c>
      <c r="R6718">
        <v>1049</v>
      </c>
      <c r="S6718">
        <v>170</v>
      </c>
      <c r="T6718">
        <v>831</v>
      </c>
      <c r="U6718">
        <v>54</v>
      </c>
    </row>
    <row r="6719" spans="1:21" x14ac:dyDescent="0.3">
      <c r="A6719" s="25" t="s">
        <v>20</v>
      </c>
      <c r="B6719" s="21" t="s">
        <v>32</v>
      </c>
      <c r="C6719" s="20" t="s">
        <v>23</v>
      </c>
      <c r="D6719" s="20" t="s">
        <v>27</v>
      </c>
      <c r="E6719" t="s">
        <v>28</v>
      </c>
      <c r="F6719" s="19" t="s">
        <v>21</v>
      </c>
      <c r="G6719" s="21" t="s">
        <v>29</v>
      </c>
      <c r="H6719" s="25" t="s">
        <v>26</v>
      </c>
      <c r="I6719" s="21"/>
      <c r="J6719" s="25" t="s">
        <v>26</v>
      </c>
      <c r="K6719" s="26">
        <v>0.81781435012817305</v>
      </c>
      <c r="L6719" s="26">
        <v>0.194444179534912</v>
      </c>
      <c r="N6719">
        <f>(Tabell1[[#This Row],[TP]]+Tabell1[[#This Row],[TN]])/(Tabell1[[#This Row],[TP]]+Tabell1[[#This Row],[TN]]+Tabell1[[#This Row],[FP]]+Tabell1[[#This Row],[FN]])</f>
        <v>0.57937262357414454</v>
      </c>
      <c r="O6719">
        <f>Tabell1[[#This Row],[TP]]/(Tabell1[[#This Row],[TP]]+Tabell1[[#This Row],[FP]])</f>
        <v>0.55797872340425536</v>
      </c>
      <c r="P6719">
        <f>Tabell1[[#This Row],[TP]]/(Tabell1[[#This Row],[TP]]+Tabell1[[#This Row],[FN]])</f>
        <v>0.95104261106074339</v>
      </c>
      <c r="Q6719">
        <f>2*(Tabell1[[#This Row],[Recall]] * Tabell1[[#This Row],[Precision]]) / (Tabell1[[#This Row],[Recall]] + Tabell1[[#This Row],[Precision]])</f>
        <v>0.70331880657056656</v>
      </c>
      <c r="R6719">
        <v>1049</v>
      </c>
      <c r="S6719">
        <v>170</v>
      </c>
      <c r="T6719">
        <v>831</v>
      </c>
      <c r="U6719">
        <v>54</v>
      </c>
    </row>
    <row r="6720" spans="1:21" x14ac:dyDescent="0.3">
      <c r="A6720" s="21" t="s">
        <v>31</v>
      </c>
      <c r="B6720" s="25" t="s">
        <v>22</v>
      </c>
      <c r="C6720" s="25" t="s">
        <v>36</v>
      </c>
      <c r="D6720" s="22" t="s">
        <v>27</v>
      </c>
      <c r="E6720" t="s">
        <v>28</v>
      </c>
      <c r="F6720" s="19" t="s">
        <v>21</v>
      </c>
      <c r="G6720" s="21" t="s">
        <v>29</v>
      </c>
      <c r="H6720" s="25" t="s">
        <v>26</v>
      </c>
      <c r="I6720" s="21"/>
      <c r="J6720" s="21" t="s">
        <v>29</v>
      </c>
      <c r="K6720" s="26">
        <v>0.507768154144287</v>
      </c>
      <c r="L6720" s="26">
        <v>4.30624485015869E-2</v>
      </c>
      <c r="N6720">
        <f>(Tabell1[[#This Row],[TP]]+Tabell1[[#This Row],[TN]])/(Tabell1[[#This Row],[TP]]+Tabell1[[#This Row],[TN]]+Tabell1[[#This Row],[FP]]+Tabell1[[#This Row],[FN]])</f>
        <v>0.57889733840304181</v>
      </c>
      <c r="O6720">
        <f>Tabell1[[#This Row],[TP]]/(Tabell1[[#This Row],[TP]]+Tabell1[[#This Row],[FP]])</f>
        <v>0.55613036730470766</v>
      </c>
      <c r="P6720">
        <f>Tabell1[[#This Row],[TP]]/(Tabell1[[#This Row],[TP]]+Tabell1[[#This Row],[FN]])</f>
        <v>0.97461468721668176</v>
      </c>
      <c r="Q6720">
        <f>2*(Tabell1[[#This Row],[Recall]] * Tabell1[[#This Row],[Precision]]) / (Tabell1[[#This Row],[Recall]] + Tabell1[[#This Row],[Precision]])</f>
        <v>0.7081686429512517</v>
      </c>
      <c r="R6720">
        <v>1075</v>
      </c>
      <c r="S6720">
        <v>143</v>
      </c>
      <c r="T6720">
        <v>858</v>
      </c>
      <c r="U6720">
        <v>28</v>
      </c>
    </row>
    <row r="6721" spans="1:21" x14ac:dyDescent="0.3">
      <c r="A6721" s="21" t="s">
        <v>31</v>
      </c>
      <c r="B6721" s="25" t="s">
        <v>22</v>
      </c>
      <c r="C6721" s="24" t="s">
        <v>38</v>
      </c>
      <c r="D6721" s="22" t="s">
        <v>27</v>
      </c>
      <c r="E6721" t="s">
        <v>28</v>
      </c>
      <c r="F6721" s="19" t="s">
        <v>21</v>
      </c>
      <c r="G6721" s="21" t="s">
        <v>29</v>
      </c>
      <c r="H6721" s="21" t="s">
        <v>29</v>
      </c>
      <c r="I6721" s="25" t="s">
        <v>25</v>
      </c>
      <c r="J6721" s="25" t="s">
        <v>26</v>
      </c>
      <c r="K6721" s="26">
        <v>2.96120905876159</v>
      </c>
      <c r="L6721" s="26">
        <v>0.17263126373290999</v>
      </c>
      <c r="N6721">
        <f>(Tabell1[[#This Row],[TP]]+Tabell1[[#This Row],[TN]])/(Tabell1[[#This Row],[TP]]+Tabell1[[#This Row],[TN]]+Tabell1[[#This Row],[FP]]+Tabell1[[#This Row],[FN]])</f>
        <v>0.57889733840304181</v>
      </c>
      <c r="O6721">
        <f>Tabell1[[#This Row],[TP]]/(Tabell1[[#This Row],[TP]]+Tabell1[[#This Row],[FP]])</f>
        <v>0.55830198817839871</v>
      </c>
      <c r="P6721">
        <f>Tabell1[[#This Row],[TP]]/(Tabell1[[#This Row],[TP]]+Tabell1[[#This Row],[FN]])</f>
        <v>0.94197642792384406</v>
      </c>
      <c r="Q6721">
        <f>2*(Tabell1[[#This Row],[Recall]] * Tabell1[[#This Row],[Precision]]) / (Tabell1[[#This Row],[Recall]] + Tabell1[[#This Row],[Precision]])</f>
        <v>0.70107962213225372</v>
      </c>
      <c r="R6721">
        <v>1039</v>
      </c>
      <c r="S6721">
        <v>179</v>
      </c>
      <c r="T6721">
        <v>822</v>
      </c>
      <c r="U6721">
        <v>64</v>
      </c>
    </row>
    <row r="6722" spans="1:21" x14ac:dyDescent="0.3">
      <c r="A6722" s="23" t="s">
        <v>48</v>
      </c>
      <c r="B6722" s="21" t="s">
        <v>32</v>
      </c>
      <c r="C6722" s="20" t="s">
        <v>23</v>
      </c>
      <c r="D6722" s="20" t="s">
        <v>27</v>
      </c>
      <c r="E6722" t="s">
        <v>28</v>
      </c>
      <c r="F6722" s="19" t="s">
        <v>21</v>
      </c>
      <c r="G6722" s="25" t="s">
        <v>26</v>
      </c>
      <c r="H6722" s="25" t="s">
        <v>26</v>
      </c>
      <c r="I6722" s="21"/>
      <c r="J6722" s="21" t="s">
        <v>29</v>
      </c>
      <c r="K6722" s="26">
        <v>8.9758396148681599E-2</v>
      </c>
      <c r="L6722" s="26">
        <v>1.5957832336425701E-2</v>
      </c>
      <c r="N6722">
        <f>(Tabell1[[#This Row],[TP]]+Tabell1[[#This Row],[TN]])/(Tabell1[[#This Row],[TP]]+Tabell1[[#This Row],[TN]]+Tabell1[[#This Row],[FP]]+Tabell1[[#This Row],[FN]])</f>
        <v>0.57842205323193918</v>
      </c>
      <c r="O6722">
        <f>Tabell1[[#This Row],[TP]]/(Tabell1[[#This Row],[TP]]+Tabell1[[#This Row],[FP]])</f>
        <v>0.55578512396694213</v>
      </c>
      <c r="P6722">
        <f>Tabell1[[#This Row],[TP]]/(Tabell1[[#This Row],[TP]]+Tabell1[[#This Row],[FN]])</f>
        <v>0.97552130553037175</v>
      </c>
      <c r="Q6722">
        <f>2*(Tabell1[[#This Row],[Recall]] * Tabell1[[#This Row],[Precision]]) / (Tabell1[[#This Row],[Recall]] + Tabell1[[#This Row],[Precision]])</f>
        <v>0.70812767357683437</v>
      </c>
      <c r="R6722">
        <v>1076</v>
      </c>
      <c r="S6722">
        <v>141</v>
      </c>
      <c r="T6722">
        <v>860</v>
      </c>
      <c r="U6722">
        <v>27</v>
      </c>
    </row>
    <row r="6723" spans="1:21" x14ac:dyDescent="0.3">
      <c r="A6723" s="23" t="s">
        <v>48</v>
      </c>
      <c r="B6723" s="21" t="s">
        <v>32</v>
      </c>
      <c r="C6723" s="20" t="s">
        <v>23</v>
      </c>
      <c r="D6723" s="20" t="s">
        <v>27</v>
      </c>
      <c r="E6723" t="s">
        <v>28</v>
      </c>
      <c r="F6723" s="19" t="s">
        <v>21</v>
      </c>
      <c r="G6723" s="25" t="s">
        <v>26</v>
      </c>
      <c r="H6723" s="25" t="s">
        <v>26</v>
      </c>
      <c r="I6723" s="21"/>
      <c r="J6723" s="25" t="s">
        <v>26</v>
      </c>
      <c r="K6723" s="26">
        <v>8.8761329650878906E-2</v>
      </c>
      <c r="L6723" s="26">
        <v>1.49602890014648E-2</v>
      </c>
      <c r="N6723">
        <f>(Tabell1[[#This Row],[TP]]+Tabell1[[#This Row],[TN]])/(Tabell1[[#This Row],[TP]]+Tabell1[[#This Row],[TN]]+Tabell1[[#This Row],[FP]]+Tabell1[[#This Row],[FN]])</f>
        <v>0.57842205323193918</v>
      </c>
      <c r="O6723">
        <f>Tabell1[[#This Row],[TP]]/(Tabell1[[#This Row],[TP]]+Tabell1[[#This Row],[FP]])</f>
        <v>0.55578512396694213</v>
      </c>
      <c r="P6723">
        <f>Tabell1[[#This Row],[TP]]/(Tabell1[[#This Row],[TP]]+Tabell1[[#This Row],[FN]])</f>
        <v>0.97552130553037175</v>
      </c>
      <c r="Q6723">
        <f>2*(Tabell1[[#This Row],[Recall]] * Tabell1[[#This Row],[Precision]]) / (Tabell1[[#This Row],[Recall]] + Tabell1[[#This Row],[Precision]])</f>
        <v>0.70812767357683437</v>
      </c>
      <c r="R6723">
        <v>1076</v>
      </c>
      <c r="S6723">
        <v>141</v>
      </c>
      <c r="T6723">
        <v>860</v>
      </c>
      <c r="U6723">
        <v>27</v>
      </c>
    </row>
    <row r="6724" spans="1:21" x14ac:dyDescent="0.3">
      <c r="A6724" s="23" t="s">
        <v>48</v>
      </c>
      <c r="B6724" s="21" t="s">
        <v>32</v>
      </c>
      <c r="C6724" s="20" t="s">
        <v>23</v>
      </c>
      <c r="D6724" s="20" t="s">
        <v>27</v>
      </c>
      <c r="E6724" t="s">
        <v>28</v>
      </c>
      <c r="F6724" s="19" t="s">
        <v>21</v>
      </c>
      <c r="G6724" s="21" t="s">
        <v>29</v>
      </c>
      <c r="H6724" s="25" t="s">
        <v>26</v>
      </c>
      <c r="I6724" s="21"/>
      <c r="J6724" s="21" t="s">
        <v>29</v>
      </c>
      <c r="K6724" s="26">
        <v>8.3775997161865207E-2</v>
      </c>
      <c r="L6724" s="26">
        <v>1.39622688293457E-2</v>
      </c>
      <c r="N6724">
        <f>(Tabell1[[#This Row],[TP]]+Tabell1[[#This Row],[TN]])/(Tabell1[[#This Row],[TP]]+Tabell1[[#This Row],[TN]]+Tabell1[[#This Row],[FP]]+Tabell1[[#This Row],[FN]])</f>
        <v>0.57842205323193918</v>
      </c>
      <c r="O6724">
        <f>Tabell1[[#This Row],[TP]]/(Tabell1[[#This Row],[TP]]+Tabell1[[#This Row],[FP]])</f>
        <v>0.55578512396694213</v>
      </c>
      <c r="P6724">
        <f>Tabell1[[#This Row],[TP]]/(Tabell1[[#This Row],[TP]]+Tabell1[[#This Row],[FN]])</f>
        <v>0.97552130553037175</v>
      </c>
      <c r="Q6724">
        <f>2*(Tabell1[[#This Row],[Recall]] * Tabell1[[#This Row],[Precision]]) / (Tabell1[[#This Row],[Recall]] + Tabell1[[#This Row],[Precision]])</f>
        <v>0.70812767357683437</v>
      </c>
      <c r="R6724">
        <v>1076</v>
      </c>
      <c r="S6724">
        <v>141</v>
      </c>
      <c r="T6724">
        <v>860</v>
      </c>
      <c r="U6724">
        <v>27</v>
      </c>
    </row>
    <row r="6725" spans="1:21" x14ac:dyDescent="0.3">
      <c r="A6725" s="23" t="s">
        <v>48</v>
      </c>
      <c r="B6725" s="21" t="s">
        <v>32</v>
      </c>
      <c r="C6725" s="20" t="s">
        <v>23</v>
      </c>
      <c r="D6725" s="20" t="s">
        <v>27</v>
      </c>
      <c r="E6725" t="s">
        <v>28</v>
      </c>
      <c r="F6725" s="19" t="s">
        <v>21</v>
      </c>
      <c r="G6725" s="21" t="s">
        <v>29</v>
      </c>
      <c r="H6725" s="25" t="s">
        <v>26</v>
      </c>
      <c r="I6725" s="21"/>
      <c r="J6725" s="25" t="s">
        <v>26</v>
      </c>
      <c r="K6725" s="26">
        <v>8.2778692245483398E-2</v>
      </c>
      <c r="L6725" s="26">
        <v>1.3962507247924799E-2</v>
      </c>
      <c r="N6725">
        <f>(Tabell1[[#This Row],[TP]]+Tabell1[[#This Row],[TN]])/(Tabell1[[#This Row],[TP]]+Tabell1[[#This Row],[TN]]+Tabell1[[#This Row],[FP]]+Tabell1[[#This Row],[FN]])</f>
        <v>0.57842205323193918</v>
      </c>
      <c r="O6725">
        <f>Tabell1[[#This Row],[TP]]/(Tabell1[[#This Row],[TP]]+Tabell1[[#This Row],[FP]])</f>
        <v>0.55578512396694213</v>
      </c>
      <c r="P6725">
        <f>Tabell1[[#This Row],[TP]]/(Tabell1[[#This Row],[TP]]+Tabell1[[#This Row],[FN]])</f>
        <v>0.97552130553037175</v>
      </c>
      <c r="Q6725">
        <f>2*(Tabell1[[#This Row],[Recall]] * Tabell1[[#This Row],[Precision]]) / (Tabell1[[#This Row],[Recall]] + Tabell1[[#This Row],[Precision]])</f>
        <v>0.70812767357683437</v>
      </c>
      <c r="R6725">
        <v>1076</v>
      </c>
      <c r="S6725">
        <v>141</v>
      </c>
      <c r="T6725">
        <v>860</v>
      </c>
      <c r="U6725">
        <v>27</v>
      </c>
    </row>
    <row r="6726" spans="1:21" x14ac:dyDescent="0.3">
      <c r="A6726" s="25" t="s">
        <v>20</v>
      </c>
      <c r="B6726" s="21" t="s">
        <v>32</v>
      </c>
      <c r="C6726" s="24" t="s">
        <v>38</v>
      </c>
      <c r="D6726" s="22" t="s">
        <v>27</v>
      </c>
      <c r="E6726" t="s">
        <v>28</v>
      </c>
      <c r="F6726" s="25" t="s">
        <v>30</v>
      </c>
      <c r="G6726" s="21" t="s">
        <v>29</v>
      </c>
      <c r="H6726" s="21" t="s">
        <v>29</v>
      </c>
      <c r="I6726" s="25" t="s">
        <v>25</v>
      </c>
      <c r="J6726" s="21" t="s">
        <v>29</v>
      </c>
      <c r="K6726" s="26">
        <v>3.24948859214782</v>
      </c>
      <c r="L6726" s="26">
        <v>0.68996977806091297</v>
      </c>
      <c r="N6726">
        <f>(Tabell1[[#This Row],[TP]]+Tabell1[[#This Row],[TN]])/(Tabell1[[#This Row],[TP]]+Tabell1[[#This Row],[TN]]+Tabell1[[#This Row],[FP]]+Tabell1[[#This Row],[FN]])</f>
        <v>0.57842205323193918</v>
      </c>
      <c r="O6726">
        <f>Tabell1[[#This Row],[TP]]/(Tabell1[[#This Row],[TP]]+Tabell1[[#This Row],[FP]])</f>
        <v>0.55630865484880088</v>
      </c>
      <c r="P6726">
        <f>Tabell1[[#This Row],[TP]]/(Tabell1[[#This Row],[TP]]+Tabell1[[#This Row],[FN]])</f>
        <v>0.9673617407071623</v>
      </c>
      <c r="Q6726">
        <f>2*(Tabell1[[#This Row],[Recall]] * Tabell1[[#This Row],[Precision]]) / (Tabell1[[#This Row],[Recall]] + Tabell1[[#This Row],[Precision]])</f>
        <v>0.70638861304203915</v>
      </c>
      <c r="R6726">
        <v>1067</v>
      </c>
      <c r="S6726">
        <v>150</v>
      </c>
      <c r="T6726">
        <v>851</v>
      </c>
      <c r="U6726">
        <v>36</v>
      </c>
    </row>
    <row r="6727" spans="1:21" x14ac:dyDescent="0.3">
      <c r="A6727" s="25" t="s">
        <v>20</v>
      </c>
      <c r="B6727" s="21" t="s">
        <v>32</v>
      </c>
      <c r="C6727" s="24" t="s">
        <v>38</v>
      </c>
      <c r="D6727" s="22" t="s">
        <v>27</v>
      </c>
      <c r="E6727" t="s">
        <v>28</v>
      </c>
      <c r="F6727" s="25" t="s">
        <v>30</v>
      </c>
      <c r="G6727" s="25" t="s">
        <v>26</v>
      </c>
      <c r="H6727" s="21" t="s">
        <v>29</v>
      </c>
      <c r="I6727" s="25" t="s">
        <v>25</v>
      </c>
      <c r="J6727" s="21" t="s">
        <v>29</v>
      </c>
      <c r="K6727" s="26">
        <v>3.25128769874572</v>
      </c>
      <c r="L6727" s="26">
        <v>0.68713498115539495</v>
      </c>
      <c r="N6727">
        <f>(Tabell1[[#This Row],[TP]]+Tabell1[[#This Row],[TN]])/(Tabell1[[#This Row],[TP]]+Tabell1[[#This Row],[TN]]+Tabell1[[#This Row],[FP]]+Tabell1[[#This Row],[FN]])</f>
        <v>0.57794676806083645</v>
      </c>
      <c r="O6727">
        <f>Tabell1[[#This Row],[TP]]/(Tabell1[[#This Row],[TP]]+Tabell1[[#This Row],[FP]])</f>
        <v>0.55601875977071391</v>
      </c>
      <c r="P6727">
        <f>Tabell1[[#This Row],[TP]]/(Tabell1[[#This Row],[TP]]+Tabell1[[#This Row],[FN]])</f>
        <v>0.9673617407071623</v>
      </c>
      <c r="Q6727">
        <f>2*(Tabell1[[#This Row],[Recall]] * Tabell1[[#This Row],[Precision]]) / (Tabell1[[#This Row],[Recall]] + Tabell1[[#This Row],[Precision]])</f>
        <v>0.70615486432825947</v>
      </c>
      <c r="R6727">
        <v>1067</v>
      </c>
      <c r="S6727">
        <v>149</v>
      </c>
      <c r="T6727">
        <v>852</v>
      </c>
      <c r="U6727">
        <v>36</v>
      </c>
    </row>
    <row r="6728" spans="1:21" x14ac:dyDescent="0.3">
      <c r="A6728" s="21" t="s">
        <v>31</v>
      </c>
      <c r="B6728" s="25" t="s">
        <v>22</v>
      </c>
      <c r="C6728" s="25" t="s">
        <v>36</v>
      </c>
      <c r="D6728" s="22" t="s">
        <v>27</v>
      </c>
      <c r="E6728" t="s">
        <v>28</v>
      </c>
      <c r="F6728" s="25" t="s">
        <v>30</v>
      </c>
      <c r="G6728" s="21" t="s">
        <v>29</v>
      </c>
      <c r="H6728" s="21" t="s">
        <v>29</v>
      </c>
      <c r="I6728" s="25" t="s">
        <v>25</v>
      </c>
      <c r="J6728" s="25" t="s">
        <v>26</v>
      </c>
      <c r="K6728" s="26">
        <v>6.5208511352539</v>
      </c>
      <c r="L6728" s="26">
        <v>0.25033664703369102</v>
      </c>
      <c r="N6728">
        <f>(Tabell1[[#This Row],[TP]]+Tabell1[[#This Row],[TN]])/(Tabell1[[#This Row],[TP]]+Tabell1[[#This Row],[TN]]+Tabell1[[#This Row],[FP]]+Tabell1[[#This Row],[FN]])</f>
        <v>0.57794676806083645</v>
      </c>
      <c r="O6728">
        <f>Tabell1[[#This Row],[TP]]/(Tabell1[[#This Row],[TP]]+Tabell1[[#This Row],[FP]])</f>
        <v>0.55672823218997358</v>
      </c>
      <c r="P6728">
        <f>Tabell1[[#This Row],[TP]]/(Tabell1[[#This Row],[TP]]+Tabell1[[#This Row],[FN]])</f>
        <v>0.95648232094288299</v>
      </c>
      <c r="Q6728">
        <f>2*(Tabell1[[#This Row],[Recall]] * Tabell1[[#This Row],[Precision]]) / (Tabell1[[#This Row],[Recall]] + Tabell1[[#This Row],[Precision]])</f>
        <v>0.70380253502334889</v>
      </c>
      <c r="R6728">
        <v>1055</v>
      </c>
      <c r="S6728">
        <v>161</v>
      </c>
      <c r="T6728">
        <v>840</v>
      </c>
      <c r="U6728">
        <v>48</v>
      </c>
    </row>
    <row r="6729" spans="1:21" x14ac:dyDescent="0.3">
      <c r="A6729" s="21" t="s">
        <v>31</v>
      </c>
      <c r="B6729" s="25" t="s">
        <v>22</v>
      </c>
      <c r="C6729" s="25" t="s">
        <v>36</v>
      </c>
      <c r="D6729" s="22" t="s">
        <v>27</v>
      </c>
      <c r="E6729" t="s">
        <v>28</v>
      </c>
      <c r="F6729" s="19" t="s">
        <v>21</v>
      </c>
      <c r="G6729" s="25" t="s">
        <v>26</v>
      </c>
      <c r="H6729" s="21" t="s">
        <v>29</v>
      </c>
      <c r="I6729" s="25" t="s">
        <v>25</v>
      </c>
      <c r="J6729" s="21" t="s">
        <v>29</v>
      </c>
      <c r="K6729" s="26">
        <v>0.82176876068115201</v>
      </c>
      <c r="L6729" s="26">
        <v>4.6280622482299798E-2</v>
      </c>
      <c r="N6729">
        <f>(Tabell1[[#This Row],[TP]]+Tabell1[[#This Row],[TN]])/(Tabell1[[#This Row],[TP]]+Tabell1[[#This Row],[TN]]+Tabell1[[#This Row],[FP]]+Tabell1[[#This Row],[FN]])</f>
        <v>0.57747148288973382</v>
      </c>
      <c r="O6729">
        <f>Tabell1[[#This Row],[TP]]/(Tabell1[[#This Row],[TP]]+Tabell1[[#This Row],[FP]])</f>
        <v>0.55602094240837696</v>
      </c>
      <c r="P6729">
        <f>Tabell1[[#This Row],[TP]]/(Tabell1[[#This Row],[TP]]+Tabell1[[#This Row],[FN]])</f>
        <v>0.96282864913871258</v>
      </c>
      <c r="Q6729">
        <f>2*(Tabell1[[#This Row],[Recall]] * Tabell1[[#This Row],[Precision]]) / (Tabell1[[#This Row],[Recall]] + Tabell1[[#This Row],[Precision]])</f>
        <v>0.70494523730501168</v>
      </c>
      <c r="R6729">
        <v>1062</v>
      </c>
      <c r="S6729">
        <v>153</v>
      </c>
      <c r="T6729">
        <v>848</v>
      </c>
      <c r="U6729">
        <v>41</v>
      </c>
    </row>
    <row r="6730" spans="1:21" x14ac:dyDescent="0.3">
      <c r="A6730" s="25" t="s">
        <v>20</v>
      </c>
      <c r="B6730" s="25" t="s">
        <v>22</v>
      </c>
      <c r="C6730" s="25" t="s">
        <v>36</v>
      </c>
      <c r="D6730" s="22" t="s">
        <v>27</v>
      </c>
      <c r="E6730" t="s">
        <v>28</v>
      </c>
      <c r="F6730" s="25" t="s">
        <v>30</v>
      </c>
      <c r="G6730" s="21" t="s">
        <v>29</v>
      </c>
      <c r="H6730" s="21" t="s">
        <v>29</v>
      </c>
      <c r="I6730" s="25" t="s">
        <v>25</v>
      </c>
      <c r="J6730" s="21" t="s">
        <v>29</v>
      </c>
      <c r="K6730" s="26">
        <v>3.7291171550750701</v>
      </c>
      <c r="L6730" s="26">
        <v>0.79389476776123002</v>
      </c>
      <c r="N6730">
        <f>(Tabell1[[#This Row],[TP]]+Tabell1[[#This Row],[TN]])/(Tabell1[[#This Row],[TP]]+Tabell1[[#This Row],[TN]]+Tabell1[[#This Row],[FP]]+Tabell1[[#This Row],[FN]])</f>
        <v>0.57747148288973382</v>
      </c>
      <c r="O6730">
        <f>Tabell1[[#This Row],[TP]]/(Tabell1[[#This Row],[TP]]+Tabell1[[#This Row],[FP]])</f>
        <v>0.55661375661375656</v>
      </c>
      <c r="P6730">
        <f>Tabell1[[#This Row],[TP]]/(Tabell1[[#This Row],[TP]]+Tabell1[[#This Row],[FN]])</f>
        <v>0.95376246600181325</v>
      </c>
      <c r="Q6730">
        <f>2*(Tabell1[[#This Row],[Recall]] * Tabell1[[#This Row],[Precision]]) / (Tabell1[[#This Row],[Recall]] + Tabell1[[#This Row],[Precision]])</f>
        <v>0.70297360507851647</v>
      </c>
      <c r="R6730">
        <v>1052</v>
      </c>
      <c r="S6730">
        <v>163</v>
      </c>
      <c r="T6730">
        <v>838</v>
      </c>
      <c r="U6730">
        <v>51</v>
      </c>
    </row>
    <row r="6731" spans="1:21" x14ac:dyDescent="0.3">
      <c r="A6731" s="25" t="s">
        <v>20</v>
      </c>
      <c r="B6731" s="21" t="s">
        <v>32</v>
      </c>
      <c r="C6731" s="21" t="s">
        <v>34</v>
      </c>
      <c r="D6731" s="22" t="s">
        <v>27</v>
      </c>
      <c r="E6731" t="s">
        <v>28</v>
      </c>
      <c r="F6731" s="19" t="s">
        <v>21</v>
      </c>
      <c r="G6731" s="25" t="s">
        <v>26</v>
      </c>
      <c r="H6731" s="21" t="s">
        <v>29</v>
      </c>
      <c r="I6731" s="21"/>
      <c r="J6731" s="25" t="s">
        <v>26</v>
      </c>
      <c r="K6731" s="26">
        <v>1.3384203910827599</v>
      </c>
      <c r="L6731" s="26">
        <v>0.211436986923217</v>
      </c>
      <c r="N6731">
        <f>(Tabell1[[#This Row],[TP]]+Tabell1[[#This Row],[TN]])/(Tabell1[[#This Row],[TP]]+Tabell1[[#This Row],[TN]]+Tabell1[[#This Row],[FP]]+Tabell1[[#This Row],[FN]])</f>
        <v>0.57747148288973382</v>
      </c>
      <c r="O6731">
        <f>Tabell1[[#This Row],[TP]]/(Tabell1[[#This Row],[TP]]+Tabell1[[#This Row],[FP]])</f>
        <v>0.55673382820784734</v>
      </c>
      <c r="P6731">
        <f>Tabell1[[#This Row],[TP]]/(Tabell1[[#This Row],[TP]]+Tabell1[[#This Row],[FN]])</f>
        <v>0.95194922937443338</v>
      </c>
      <c r="Q6731">
        <f>2*(Tabell1[[#This Row],[Recall]] * Tabell1[[#This Row],[Precision]]) / (Tabell1[[#This Row],[Recall]] + Tabell1[[#This Row],[Precision]])</f>
        <v>0.70257611241217799</v>
      </c>
      <c r="R6731">
        <v>1050</v>
      </c>
      <c r="S6731">
        <v>165</v>
      </c>
      <c r="T6731">
        <v>836</v>
      </c>
      <c r="U6731">
        <v>53</v>
      </c>
    </row>
    <row r="6732" spans="1:21" x14ac:dyDescent="0.3">
      <c r="A6732" s="25" t="s">
        <v>20</v>
      </c>
      <c r="B6732" s="23" t="s">
        <v>33</v>
      </c>
      <c r="C6732" s="25" t="s">
        <v>36</v>
      </c>
      <c r="D6732" s="22" t="s">
        <v>27</v>
      </c>
      <c r="E6732" t="s">
        <v>28</v>
      </c>
      <c r="F6732" s="19" t="s">
        <v>21</v>
      </c>
      <c r="G6732" s="25" t="s">
        <v>26</v>
      </c>
      <c r="H6732" s="21" t="s">
        <v>29</v>
      </c>
      <c r="I6732" s="21"/>
      <c r="J6732" s="25" t="s">
        <v>26</v>
      </c>
      <c r="K6732" s="26">
        <v>2.1942820549011199</v>
      </c>
      <c r="L6732" s="26">
        <v>0.49680662155151301</v>
      </c>
      <c r="N6732">
        <f>(Tabell1[[#This Row],[TP]]+Tabell1[[#This Row],[TN]])/(Tabell1[[#This Row],[TP]]+Tabell1[[#This Row],[TN]]+Tabell1[[#This Row],[FP]]+Tabell1[[#This Row],[FN]])</f>
        <v>0.57747148288973382</v>
      </c>
      <c r="O6732">
        <f>Tabell1[[#This Row],[TP]]/(Tabell1[[#This Row],[TP]]+Tabell1[[#This Row],[FP]])</f>
        <v>0.55872667398463227</v>
      </c>
      <c r="P6732">
        <f>Tabell1[[#This Row],[TP]]/(Tabell1[[#This Row],[TP]]+Tabell1[[#This Row],[FN]])</f>
        <v>0.92293744333635541</v>
      </c>
      <c r="Q6732">
        <f>2*(Tabell1[[#This Row],[Recall]] * Tabell1[[#This Row],[Precision]]) / (Tabell1[[#This Row],[Recall]] + Tabell1[[#This Row],[Precision]])</f>
        <v>0.69606837606837613</v>
      </c>
      <c r="R6732">
        <v>1018</v>
      </c>
      <c r="S6732">
        <v>197</v>
      </c>
      <c r="T6732">
        <v>804</v>
      </c>
      <c r="U6732">
        <v>85</v>
      </c>
    </row>
    <row r="6733" spans="1:21" x14ac:dyDescent="0.3">
      <c r="A6733" s="25" t="s">
        <v>20</v>
      </c>
      <c r="B6733" s="23" t="s">
        <v>33</v>
      </c>
      <c r="C6733" s="21" t="s">
        <v>34</v>
      </c>
      <c r="D6733" s="22" t="s">
        <v>27</v>
      </c>
      <c r="E6733" t="s">
        <v>28</v>
      </c>
      <c r="F6733" s="19" t="s">
        <v>21</v>
      </c>
      <c r="G6733" s="21" t="s">
        <v>29</v>
      </c>
      <c r="H6733" s="25" t="s">
        <v>26</v>
      </c>
      <c r="I6733" s="21"/>
      <c r="J6733" s="25" t="s">
        <v>26</v>
      </c>
      <c r="K6733" s="26">
        <v>1.0391879081726001</v>
      </c>
      <c r="L6733" s="26">
        <v>0.30920600891113198</v>
      </c>
      <c r="N6733">
        <f>(Tabell1[[#This Row],[TP]]+Tabell1[[#This Row],[TN]])/(Tabell1[[#This Row],[TP]]+Tabell1[[#This Row],[TN]]+Tabell1[[#This Row],[FP]]+Tabell1[[#This Row],[FN]])</f>
        <v>0.5769961977186312</v>
      </c>
      <c r="O6733">
        <f>Tabell1[[#This Row],[TP]]/(Tabell1[[#This Row],[TP]]+Tabell1[[#This Row],[FP]])</f>
        <v>0.55602314571278277</v>
      </c>
      <c r="P6733">
        <f>Tabell1[[#This Row],[TP]]/(Tabell1[[#This Row],[TP]]+Tabell1[[#This Row],[FN]])</f>
        <v>0.95829555757026297</v>
      </c>
      <c r="Q6733">
        <f>2*(Tabell1[[#This Row],[Recall]] * Tabell1[[#This Row],[Precision]]) / (Tabell1[[#This Row],[Recall]] + Tabell1[[#This Row],[Precision]])</f>
        <v>0.70372836218375501</v>
      </c>
      <c r="R6733">
        <v>1057</v>
      </c>
      <c r="S6733">
        <v>157</v>
      </c>
      <c r="T6733">
        <v>844</v>
      </c>
      <c r="U6733">
        <v>46</v>
      </c>
    </row>
    <row r="6734" spans="1:21" x14ac:dyDescent="0.3">
      <c r="A6734" s="25" t="s">
        <v>20</v>
      </c>
      <c r="B6734" s="23" t="s">
        <v>33</v>
      </c>
      <c r="C6734" s="21" t="s">
        <v>34</v>
      </c>
      <c r="D6734" s="22" t="s">
        <v>27</v>
      </c>
      <c r="E6734" t="s">
        <v>28</v>
      </c>
      <c r="F6734" s="19" t="s">
        <v>21</v>
      </c>
      <c r="G6734" s="25" t="s">
        <v>26</v>
      </c>
      <c r="H6734" s="25" t="s">
        <v>26</v>
      </c>
      <c r="I6734" s="21"/>
      <c r="J6734" s="25" t="s">
        <v>26</v>
      </c>
      <c r="K6734" s="26">
        <v>1.03381943702697</v>
      </c>
      <c r="L6734" s="26">
        <v>0.31216335296630798</v>
      </c>
      <c r="N6734">
        <f>(Tabell1[[#This Row],[TP]]+Tabell1[[#This Row],[TN]])/(Tabell1[[#This Row],[TP]]+Tabell1[[#This Row],[TN]]+Tabell1[[#This Row],[FP]]+Tabell1[[#This Row],[FN]])</f>
        <v>0.5769961977186312</v>
      </c>
      <c r="O6734">
        <f>Tabell1[[#This Row],[TP]]/(Tabell1[[#This Row],[TP]]+Tabell1[[#This Row],[FP]])</f>
        <v>0.55602314571278277</v>
      </c>
      <c r="P6734">
        <f>Tabell1[[#This Row],[TP]]/(Tabell1[[#This Row],[TP]]+Tabell1[[#This Row],[FN]])</f>
        <v>0.95829555757026297</v>
      </c>
      <c r="Q6734">
        <f>2*(Tabell1[[#This Row],[Recall]] * Tabell1[[#This Row],[Precision]]) / (Tabell1[[#This Row],[Recall]] + Tabell1[[#This Row],[Precision]])</f>
        <v>0.70372836218375501</v>
      </c>
      <c r="R6734">
        <v>1057</v>
      </c>
      <c r="S6734">
        <v>157</v>
      </c>
      <c r="T6734">
        <v>844</v>
      </c>
      <c r="U6734">
        <v>46</v>
      </c>
    </row>
    <row r="6735" spans="1:21" x14ac:dyDescent="0.3">
      <c r="A6735" s="21" t="s">
        <v>31</v>
      </c>
      <c r="B6735" s="23" t="s">
        <v>33</v>
      </c>
      <c r="C6735" s="24" t="s">
        <v>38</v>
      </c>
      <c r="D6735" s="22" t="s">
        <v>27</v>
      </c>
      <c r="E6735" t="s">
        <v>28</v>
      </c>
      <c r="F6735" s="25" t="s">
        <v>30</v>
      </c>
      <c r="G6735" s="21" t="s">
        <v>29</v>
      </c>
      <c r="H6735" s="25" t="s">
        <v>26</v>
      </c>
      <c r="I6735" s="21"/>
      <c r="J6735" s="21" t="s">
        <v>29</v>
      </c>
      <c r="K6735" s="26">
        <v>43.173592805862398</v>
      </c>
      <c r="L6735" s="26">
        <v>0.31376981735229398</v>
      </c>
      <c r="N6735">
        <f>(Tabell1[[#This Row],[TP]]+Tabell1[[#This Row],[TN]])/(Tabell1[[#This Row],[TP]]+Tabell1[[#This Row],[TN]]+Tabell1[[#This Row],[FP]]+Tabell1[[#This Row],[FN]])</f>
        <v>0.57652091254752846</v>
      </c>
      <c r="O6735">
        <f>Tabell1[[#This Row],[TP]]/(Tabell1[[#This Row],[TP]]+Tabell1[[#This Row],[FP]])</f>
        <v>0.55391658189216686</v>
      </c>
      <c r="P6735">
        <f>Tabell1[[#This Row],[TP]]/(Tabell1[[#This Row],[TP]]+Tabell1[[#This Row],[FN]])</f>
        <v>0.98730734360834094</v>
      </c>
      <c r="Q6735">
        <f>2*(Tabell1[[#This Row],[Recall]] * Tabell1[[#This Row],[Precision]]) / (Tabell1[[#This Row],[Recall]] + Tabell1[[#This Row],[Precision]])</f>
        <v>0.70967741935483863</v>
      </c>
      <c r="R6735">
        <v>1089</v>
      </c>
      <c r="S6735">
        <v>124</v>
      </c>
      <c r="T6735">
        <v>877</v>
      </c>
      <c r="U6735">
        <v>14</v>
      </c>
    </row>
    <row r="6736" spans="1:21" x14ac:dyDescent="0.3">
      <c r="A6736" s="25" t="s">
        <v>20</v>
      </c>
      <c r="B6736" s="25" t="s">
        <v>22</v>
      </c>
      <c r="C6736" s="21" t="s">
        <v>34</v>
      </c>
      <c r="D6736" s="22" t="s">
        <v>27</v>
      </c>
      <c r="E6736" t="s">
        <v>28</v>
      </c>
      <c r="F6736" s="19" t="s">
        <v>21</v>
      </c>
      <c r="G6736" s="25" t="s">
        <v>26</v>
      </c>
      <c r="H6736" s="21" t="s">
        <v>29</v>
      </c>
      <c r="I6736" s="21"/>
      <c r="J6736" s="25" t="s">
        <v>26</v>
      </c>
      <c r="K6736" s="26">
        <v>1.23947930335998</v>
      </c>
      <c r="L6736" s="26">
        <v>0.33211135864257801</v>
      </c>
      <c r="N6736">
        <f>(Tabell1[[#This Row],[TP]]+Tabell1[[#This Row],[TN]])/(Tabell1[[#This Row],[TP]]+Tabell1[[#This Row],[TN]]+Tabell1[[#This Row],[FP]]+Tabell1[[#This Row],[FN]])</f>
        <v>0.57652091254752846</v>
      </c>
      <c r="O6736">
        <f>Tabell1[[#This Row],[TP]]/(Tabell1[[#This Row],[TP]]+Tabell1[[#This Row],[FP]])</f>
        <v>0.5548654244306418</v>
      </c>
      <c r="P6736">
        <f>Tabell1[[#This Row],[TP]]/(Tabell1[[#This Row],[TP]]+Tabell1[[#This Row],[FN]])</f>
        <v>0.97189483227561202</v>
      </c>
      <c r="Q6736">
        <f>2*(Tabell1[[#This Row],[Recall]] * Tabell1[[#This Row],[Precision]]) / (Tabell1[[#This Row],[Recall]] + Tabell1[[#This Row],[Precision]])</f>
        <v>0.70642504118616134</v>
      </c>
      <c r="R6736">
        <v>1072</v>
      </c>
      <c r="S6736">
        <v>141</v>
      </c>
      <c r="T6736">
        <v>860</v>
      </c>
      <c r="U6736">
        <v>31</v>
      </c>
    </row>
    <row r="6737" spans="1:21" x14ac:dyDescent="0.3">
      <c r="A6737" s="25" t="s">
        <v>20</v>
      </c>
      <c r="B6737" s="25" t="s">
        <v>22</v>
      </c>
      <c r="C6737" s="21" t="s">
        <v>34</v>
      </c>
      <c r="D6737" s="22" t="s">
        <v>27</v>
      </c>
      <c r="E6737" t="s">
        <v>28</v>
      </c>
      <c r="F6737" s="19" t="s">
        <v>21</v>
      </c>
      <c r="G6737" s="21" t="s">
        <v>29</v>
      </c>
      <c r="H6737" s="21" t="s">
        <v>29</v>
      </c>
      <c r="I6737" s="21"/>
      <c r="J6737" s="25" t="s">
        <v>26</v>
      </c>
      <c r="K6737" s="26">
        <v>1.20780301094055</v>
      </c>
      <c r="L6737" s="26">
        <v>0.32715797424316401</v>
      </c>
      <c r="N6737">
        <f>(Tabell1[[#This Row],[TP]]+Tabell1[[#This Row],[TN]])/(Tabell1[[#This Row],[TP]]+Tabell1[[#This Row],[TN]]+Tabell1[[#This Row],[FP]]+Tabell1[[#This Row],[FN]])</f>
        <v>0.57652091254752846</v>
      </c>
      <c r="O6737">
        <f>Tabell1[[#This Row],[TP]]/(Tabell1[[#This Row],[TP]]+Tabell1[[#This Row],[FP]])</f>
        <v>0.5548654244306418</v>
      </c>
      <c r="P6737">
        <f>Tabell1[[#This Row],[TP]]/(Tabell1[[#This Row],[TP]]+Tabell1[[#This Row],[FN]])</f>
        <v>0.97189483227561202</v>
      </c>
      <c r="Q6737">
        <f>2*(Tabell1[[#This Row],[Recall]] * Tabell1[[#This Row],[Precision]]) / (Tabell1[[#This Row],[Recall]] + Tabell1[[#This Row],[Precision]])</f>
        <v>0.70642504118616134</v>
      </c>
      <c r="R6737">
        <v>1072</v>
      </c>
      <c r="S6737">
        <v>141</v>
      </c>
      <c r="T6737">
        <v>860</v>
      </c>
      <c r="U6737">
        <v>31</v>
      </c>
    </row>
    <row r="6738" spans="1:21" x14ac:dyDescent="0.3">
      <c r="A6738" s="21" t="s">
        <v>31</v>
      </c>
      <c r="B6738" s="23" t="s">
        <v>33</v>
      </c>
      <c r="C6738" s="25" t="s">
        <v>36</v>
      </c>
      <c r="D6738" s="22" t="s">
        <v>27</v>
      </c>
      <c r="E6738" t="s">
        <v>28</v>
      </c>
      <c r="F6738" s="19" t="s">
        <v>21</v>
      </c>
      <c r="G6738" s="25" t="s">
        <v>26</v>
      </c>
      <c r="H6738" s="25" t="s">
        <v>26</v>
      </c>
      <c r="I6738" s="25" t="s">
        <v>25</v>
      </c>
      <c r="J6738" s="21" t="s">
        <v>29</v>
      </c>
      <c r="K6738" s="26">
        <v>98.2097008228302</v>
      </c>
      <c r="L6738" s="26">
        <v>0.310956001281738</v>
      </c>
      <c r="N6738">
        <f>(Tabell1[[#This Row],[TP]]+Tabell1[[#This Row],[TN]])/(Tabell1[[#This Row],[TP]]+Tabell1[[#This Row],[TN]]+Tabell1[[#This Row],[FP]]+Tabell1[[#This Row],[FN]])</f>
        <v>0.57604562737642584</v>
      </c>
      <c r="O6738">
        <f>Tabell1[[#This Row],[TP]]/(Tabell1[[#This Row],[TP]]+Tabell1[[#This Row],[FP]])</f>
        <v>0.55379908210096884</v>
      </c>
      <c r="P6738">
        <f>Tabell1[[#This Row],[TP]]/(Tabell1[[#This Row],[TP]]+Tabell1[[#This Row],[FN]])</f>
        <v>0.98458748866727108</v>
      </c>
      <c r="Q6738">
        <f>2*(Tabell1[[#This Row],[Recall]] * Tabell1[[#This Row],[Precision]]) / (Tabell1[[#This Row],[Recall]] + Tabell1[[#This Row],[Precision]])</f>
        <v>0.70887728459530031</v>
      </c>
      <c r="R6738">
        <v>1086</v>
      </c>
      <c r="S6738">
        <v>126</v>
      </c>
      <c r="T6738">
        <v>875</v>
      </c>
      <c r="U6738">
        <v>17</v>
      </c>
    </row>
    <row r="6739" spans="1:21" x14ac:dyDescent="0.3">
      <c r="A6739" s="23" t="s">
        <v>48</v>
      </c>
      <c r="B6739" s="23" t="s">
        <v>33</v>
      </c>
      <c r="C6739" s="24" t="s">
        <v>38</v>
      </c>
      <c r="D6739" s="22" t="s">
        <v>27</v>
      </c>
      <c r="E6739" t="s">
        <v>28</v>
      </c>
      <c r="F6739" s="19" t="s">
        <v>21</v>
      </c>
      <c r="G6739" s="25" t="s">
        <v>26</v>
      </c>
      <c r="H6739" s="25" t="s">
        <v>26</v>
      </c>
      <c r="I6739" s="25" t="s">
        <v>25</v>
      </c>
      <c r="J6739" s="25" t="s">
        <v>26</v>
      </c>
      <c r="K6739" s="26">
        <v>0.13335466384887601</v>
      </c>
      <c r="L6739" s="26">
        <v>2.2940158843994099E-2</v>
      </c>
      <c r="N6739">
        <f>(Tabell1[[#This Row],[TP]]+Tabell1[[#This Row],[TN]])/(Tabell1[[#This Row],[TP]]+Tabell1[[#This Row],[TN]]+Tabell1[[#This Row],[FP]]+Tabell1[[#This Row],[FN]])</f>
        <v>0.57604562737642584</v>
      </c>
      <c r="O6739">
        <f>Tabell1[[#This Row],[TP]]/(Tabell1[[#This Row],[TP]]+Tabell1[[#This Row],[FP]])</f>
        <v>0.55401945724526369</v>
      </c>
      <c r="P6739">
        <f>Tabell1[[#This Row],[TP]]/(Tabell1[[#This Row],[TP]]+Tabell1[[#This Row],[FN]])</f>
        <v>0.98096101541251135</v>
      </c>
      <c r="Q6739">
        <f>2*(Tabell1[[#This Row],[Recall]] * Tabell1[[#This Row],[Precision]]) / (Tabell1[[#This Row],[Recall]] + Tabell1[[#This Row],[Precision]])</f>
        <v>0.70811518324607325</v>
      </c>
      <c r="R6739">
        <v>1082</v>
      </c>
      <c r="S6739">
        <v>130</v>
      </c>
      <c r="T6739">
        <v>871</v>
      </c>
      <c r="U6739">
        <v>21</v>
      </c>
    </row>
    <row r="6740" spans="1:21" x14ac:dyDescent="0.3">
      <c r="A6740" s="23" t="s">
        <v>48</v>
      </c>
      <c r="B6740" s="23" t="s">
        <v>33</v>
      </c>
      <c r="C6740" s="24" t="s">
        <v>38</v>
      </c>
      <c r="D6740" s="22" t="s">
        <v>27</v>
      </c>
      <c r="E6740" t="s">
        <v>28</v>
      </c>
      <c r="F6740" s="19" t="s">
        <v>21</v>
      </c>
      <c r="G6740" s="25" t="s">
        <v>26</v>
      </c>
      <c r="H6740" s="25" t="s">
        <v>26</v>
      </c>
      <c r="I6740" s="25" t="s">
        <v>25</v>
      </c>
      <c r="J6740" s="21" t="s">
        <v>29</v>
      </c>
      <c r="K6740" s="26">
        <v>0.132688283920288</v>
      </c>
      <c r="L6740" s="26">
        <v>2.7928113937377898E-2</v>
      </c>
      <c r="N6740">
        <f>(Tabell1[[#This Row],[TP]]+Tabell1[[#This Row],[TN]])/(Tabell1[[#This Row],[TP]]+Tabell1[[#This Row],[TN]]+Tabell1[[#This Row],[FP]]+Tabell1[[#This Row],[FN]])</f>
        <v>0.57604562737642584</v>
      </c>
      <c r="O6740">
        <f>Tabell1[[#This Row],[TP]]/(Tabell1[[#This Row],[TP]]+Tabell1[[#This Row],[FP]])</f>
        <v>0.55401945724526369</v>
      </c>
      <c r="P6740">
        <f>Tabell1[[#This Row],[TP]]/(Tabell1[[#This Row],[TP]]+Tabell1[[#This Row],[FN]])</f>
        <v>0.98096101541251135</v>
      </c>
      <c r="Q6740">
        <f>2*(Tabell1[[#This Row],[Recall]] * Tabell1[[#This Row],[Precision]]) / (Tabell1[[#This Row],[Recall]] + Tabell1[[#This Row],[Precision]])</f>
        <v>0.70811518324607325</v>
      </c>
      <c r="R6740">
        <v>1082</v>
      </c>
      <c r="S6740">
        <v>130</v>
      </c>
      <c r="T6740">
        <v>871</v>
      </c>
      <c r="U6740">
        <v>21</v>
      </c>
    </row>
    <row r="6741" spans="1:21" x14ac:dyDescent="0.3">
      <c r="A6741" s="23" t="s">
        <v>48</v>
      </c>
      <c r="B6741" s="23" t="s">
        <v>33</v>
      </c>
      <c r="C6741" s="24" t="s">
        <v>38</v>
      </c>
      <c r="D6741" s="22" t="s">
        <v>27</v>
      </c>
      <c r="E6741" t="s">
        <v>28</v>
      </c>
      <c r="F6741" s="19" t="s">
        <v>21</v>
      </c>
      <c r="G6741" s="21" t="s">
        <v>29</v>
      </c>
      <c r="H6741" s="25" t="s">
        <v>26</v>
      </c>
      <c r="I6741" s="25" t="s">
        <v>25</v>
      </c>
      <c r="J6741" s="25" t="s">
        <v>26</v>
      </c>
      <c r="K6741" s="26">
        <v>0.13068652153015101</v>
      </c>
      <c r="L6741" s="26">
        <v>2.09450721740722E-2</v>
      </c>
      <c r="N6741">
        <f>(Tabell1[[#This Row],[TP]]+Tabell1[[#This Row],[TN]])/(Tabell1[[#This Row],[TP]]+Tabell1[[#This Row],[TN]]+Tabell1[[#This Row],[FP]]+Tabell1[[#This Row],[FN]])</f>
        <v>0.57604562737642584</v>
      </c>
      <c r="O6741">
        <f>Tabell1[[#This Row],[TP]]/(Tabell1[[#This Row],[TP]]+Tabell1[[#This Row],[FP]])</f>
        <v>0.55401945724526369</v>
      </c>
      <c r="P6741">
        <f>Tabell1[[#This Row],[TP]]/(Tabell1[[#This Row],[TP]]+Tabell1[[#This Row],[FN]])</f>
        <v>0.98096101541251135</v>
      </c>
      <c r="Q6741">
        <f>2*(Tabell1[[#This Row],[Recall]] * Tabell1[[#This Row],[Precision]]) / (Tabell1[[#This Row],[Recall]] + Tabell1[[#This Row],[Precision]])</f>
        <v>0.70811518324607325</v>
      </c>
      <c r="R6741">
        <v>1082</v>
      </c>
      <c r="S6741">
        <v>130</v>
      </c>
      <c r="T6741">
        <v>871</v>
      </c>
      <c r="U6741">
        <v>21</v>
      </c>
    </row>
    <row r="6742" spans="1:21" x14ac:dyDescent="0.3">
      <c r="A6742" s="23" t="s">
        <v>48</v>
      </c>
      <c r="B6742" s="23" t="s">
        <v>33</v>
      </c>
      <c r="C6742" s="24" t="s">
        <v>38</v>
      </c>
      <c r="D6742" s="22" t="s">
        <v>27</v>
      </c>
      <c r="E6742" t="s">
        <v>28</v>
      </c>
      <c r="F6742" s="19" t="s">
        <v>21</v>
      </c>
      <c r="G6742" s="21" t="s">
        <v>29</v>
      </c>
      <c r="H6742" s="25" t="s">
        <v>26</v>
      </c>
      <c r="I6742" s="25" t="s">
        <v>25</v>
      </c>
      <c r="J6742" s="21" t="s">
        <v>29</v>
      </c>
      <c r="K6742" s="26">
        <v>0.128697395324707</v>
      </c>
      <c r="L6742" s="26">
        <v>2.6932954788208001E-2</v>
      </c>
      <c r="N6742">
        <f>(Tabell1[[#This Row],[TP]]+Tabell1[[#This Row],[TN]])/(Tabell1[[#This Row],[TP]]+Tabell1[[#This Row],[TN]]+Tabell1[[#This Row],[FP]]+Tabell1[[#This Row],[FN]])</f>
        <v>0.57604562737642584</v>
      </c>
      <c r="O6742">
        <f>Tabell1[[#This Row],[TP]]/(Tabell1[[#This Row],[TP]]+Tabell1[[#This Row],[FP]])</f>
        <v>0.55401945724526369</v>
      </c>
      <c r="P6742">
        <f>Tabell1[[#This Row],[TP]]/(Tabell1[[#This Row],[TP]]+Tabell1[[#This Row],[FN]])</f>
        <v>0.98096101541251135</v>
      </c>
      <c r="Q6742">
        <f>2*(Tabell1[[#This Row],[Recall]] * Tabell1[[#This Row],[Precision]]) / (Tabell1[[#This Row],[Recall]] + Tabell1[[#This Row],[Precision]])</f>
        <v>0.70811518324607325</v>
      </c>
      <c r="R6742">
        <v>1082</v>
      </c>
      <c r="S6742">
        <v>130</v>
      </c>
      <c r="T6742">
        <v>871</v>
      </c>
      <c r="U6742">
        <v>21</v>
      </c>
    </row>
    <row r="6743" spans="1:21" x14ac:dyDescent="0.3">
      <c r="A6743" s="25" t="s">
        <v>20</v>
      </c>
      <c r="B6743" s="23" t="s">
        <v>33</v>
      </c>
      <c r="C6743" s="24" t="s">
        <v>38</v>
      </c>
      <c r="D6743" s="22" t="s">
        <v>27</v>
      </c>
      <c r="E6743" t="s">
        <v>28</v>
      </c>
      <c r="F6743" s="25" t="s">
        <v>30</v>
      </c>
      <c r="G6743" s="21" t="s">
        <v>29</v>
      </c>
      <c r="H6743" s="21" t="s">
        <v>29</v>
      </c>
      <c r="I6743" s="21"/>
      <c r="J6743" s="21" t="s">
        <v>29</v>
      </c>
      <c r="K6743" s="26">
        <v>6.7417235374450604</v>
      </c>
      <c r="L6743" s="26">
        <v>1.4411880970001201</v>
      </c>
      <c r="N6743">
        <f>(Tabell1[[#This Row],[TP]]+Tabell1[[#This Row],[TN]])/(Tabell1[[#This Row],[TP]]+Tabell1[[#This Row],[TN]]+Tabell1[[#This Row],[FP]]+Tabell1[[#This Row],[FN]])</f>
        <v>0.57604562737642584</v>
      </c>
      <c r="O6743">
        <f>Tabell1[[#This Row],[TP]]/(Tabell1[[#This Row],[TP]]+Tabell1[[#This Row],[FP]])</f>
        <v>0.55567282321899736</v>
      </c>
      <c r="P6743">
        <f>Tabell1[[#This Row],[TP]]/(Tabell1[[#This Row],[TP]]+Tabell1[[#This Row],[FN]])</f>
        <v>0.95466908431550312</v>
      </c>
      <c r="Q6743">
        <f>2*(Tabell1[[#This Row],[Recall]] * Tabell1[[#This Row],[Precision]]) / (Tabell1[[#This Row],[Recall]] + Tabell1[[#This Row],[Precision]])</f>
        <v>0.70246831220813877</v>
      </c>
      <c r="R6743">
        <v>1053</v>
      </c>
      <c r="S6743">
        <v>159</v>
      </c>
      <c r="T6743">
        <v>842</v>
      </c>
      <c r="U6743">
        <v>50</v>
      </c>
    </row>
    <row r="6744" spans="1:21" x14ac:dyDescent="0.3">
      <c r="A6744" s="25" t="s">
        <v>20</v>
      </c>
      <c r="B6744" s="25" t="s">
        <v>22</v>
      </c>
      <c r="C6744" s="25" t="s">
        <v>36</v>
      </c>
      <c r="D6744" s="22" t="s">
        <v>27</v>
      </c>
      <c r="E6744" t="s">
        <v>28</v>
      </c>
      <c r="F6744" s="25" t="s">
        <v>30</v>
      </c>
      <c r="G6744" s="25" t="s">
        <v>26</v>
      </c>
      <c r="H6744" s="25" t="s">
        <v>26</v>
      </c>
      <c r="I6744" s="21"/>
      <c r="J6744" s="25" t="s">
        <v>26</v>
      </c>
      <c r="K6744" s="26">
        <v>5.9097912311553902</v>
      </c>
      <c r="L6744" s="26">
        <v>0.98040080070495605</v>
      </c>
      <c r="N6744">
        <f>(Tabell1[[#This Row],[TP]]+Tabell1[[#This Row],[TN]])/(Tabell1[[#This Row],[TP]]+Tabell1[[#This Row],[TN]]+Tabell1[[#This Row],[FP]]+Tabell1[[#This Row],[FN]])</f>
        <v>0.57604562737642584</v>
      </c>
      <c r="O6744">
        <f>Tabell1[[#This Row],[TP]]/(Tabell1[[#This Row],[TP]]+Tabell1[[#This Row],[FP]])</f>
        <v>0.55567282321899736</v>
      </c>
      <c r="P6744">
        <f>Tabell1[[#This Row],[TP]]/(Tabell1[[#This Row],[TP]]+Tabell1[[#This Row],[FN]])</f>
        <v>0.95466908431550312</v>
      </c>
      <c r="Q6744">
        <f>2*(Tabell1[[#This Row],[Recall]] * Tabell1[[#This Row],[Precision]]) / (Tabell1[[#This Row],[Recall]] + Tabell1[[#This Row],[Precision]])</f>
        <v>0.70246831220813877</v>
      </c>
      <c r="R6744">
        <v>1053</v>
      </c>
      <c r="S6744">
        <v>159</v>
      </c>
      <c r="T6744">
        <v>842</v>
      </c>
      <c r="U6744">
        <v>50</v>
      </c>
    </row>
    <row r="6745" spans="1:21" x14ac:dyDescent="0.3">
      <c r="A6745" s="21" t="s">
        <v>31</v>
      </c>
      <c r="B6745" s="21" t="s">
        <v>32</v>
      </c>
      <c r="C6745" s="25" t="s">
        <v>36</v>
      </c>
      <c r="D6745" s="22" t="s">
        <v>27</v>
      </c>
      <c r="E6745" t="s">
        <v>28</v>
      </c>
      <c r="F6745" s="25" t="s">
        <v>30</v>
      </c>
      <c r="G6745" s="25" t="s">
        <v>26</v>
      </c>
      <c r="H6745" s="25" t="s">
        <v>26</v>
      </c>
      <c r="I6745" s="25" t="s">
        <v>25</v>
      </c>
      <c r="J6745" s="25" t="s">
        <v>26</v>
      </c>
      <c r="K6745" s="26">
        <v>6.0938613414764404</v>
      </c>
      <c r="L6745" s="26">
        <v>0.27808904647827098</v>
      </c>
      <c r="N6745">
        <f>(Tabell1[[#This Row],[TP]]+Tabell1[[#This Row],[TN]])/(Tabell1[[#This Row],[TP]]+Tabell1[[#This Row],[TN]]+Tabell1[[#This Row],[FP]]+Tabell1[[#This Row],[FN]])</f>
        <v>0.57557034220532322</v>
      </c>
      <c r="O6745">
        <f>Tabell1[[#This Row],[TP]]/(Tabell1[[#This Row],[TP]]+Tabell1[[#This Row],[FP]])</f>
        <v>0.55313765182186236</v>
      </c>
      <c r="P6745">
        <f>Tabell1[[#This Row],[TP]]/(Tabell1[[#This Row],[TP]]+Tabell1[[#This Row],[FN]])</f>
        <v>0.99093381686310067</v>
      </c>
      <c r="Q6745">
        <f>2*(Tabell1[[#This Row],[Recall]] * Tabell1[[#This Row],[Precision]]) / (Tabell1[[#This Row],[Recall]] + Tabell1[[#This Row],[Precision]])</f>
        <v>0.70997076973043194</v>
      </c>
      <c r="R6745">
        <v>1093</v>
      </c>
      <c r="S6745">
        <v>118</v>
      </c>
      <c r="T6745">
        <v>883</v>
      </c>
      <c r="U6745">
        <v>10</v>
      </c>
    </row>
    <row r="6746" spans="1:21" x14ac:dyDescent="0.3">
      <c r="A6746" s="21" t="s">
        <v>31</v>
      </c>
      <c r="B6746" s="25" t="s">
        <v>22</v>
      </c>
      <c r="C6746" s="23" t="s">
        <v>40</v>
      </c>
      <c r="D6746" s="22" t="s">
        <v>27</v>
      </c>
      <c r="E6746" t="s">
        <v>28</v>
      </c>
      <c r="F6746" s="25" t="s">
        <v>30</v>
      </c>
      <c r="G6746" s="25" t="s">
        <v>26</v>
      </c>
      <c r="H6746" s="25" t="s">
        <v>26</v>
      </c>
      <c r="I6746" s="21"/>
      <c r="J6746" s="25" t="s">
        <v>26</v>
      </c>
      <c r="K6746" s="26">
        <v>8.6802668571472097</v>
      </c>
      <c r="L6746" s="26">
        <v>0.21143460273742601</v>
      </c>
      <c r="N6746">
        <f>(Tabell1[[#This Row],[TP]]+Tabell1[[#This Row],[TN]])/(Tabell1[[#This Row],[TP]]+Tabell1[[#This Row],[TN]]+Tabell1[[#This Row],[FP]]+Tabell1[[#This Row],[FN]])</f>
        <v>0.57557034220532322</v>
      </c>
      <c r="O6746">
        <f>Tabell1[[#This Row],[TP]]/(Tabell1[[#This Row],[TP]]+Tabell1[[#This Row],[FP]])</f>
        <v>0.55417956656346745</v>
      </c>
      <c r="P6746">
        <f>Tabell1[[#This Row],[TP]]/(Tabell1[[#This Row],[TP]]+Tabell1[[#This Row],[FN]])</f>
        <v>0.97370806890299189</v>
      </c>
      <c r="Q6746">
        <f>2*(Tabell1[[#This Row],[Recall]] * Tabell1[[#This Row],[Precision]]) / (Tabell1[[#This Row],[Recall]] + Tabell1[[#This Row],[Precision]])</f>
        <v>0.70634659651430454</v>
      </c>
      <c r="R6746">
        <v>1074</v>
      </c>
      <c r="S6746">
        <v>137</v>
      </c>
      <c r="T6746">
        <v>864</v>
      </c>
      <c r="U6746">
        <v>29</v>
      </c>
    </row>
    <row r="6747" spans="1:21" x14ac:dyDescent="0.3">
      <c r="A6747" s="25" t="s">
        <v>20</v>
      </c>
      <c r="B6747" s="25" t="s">
        <v>22</v>
      </c>
      <c r="C6747" s="21" t="s">
        <v>34</v>
      </c>
      <c r="D6747" s="22" t="s">
        <v>27</v>
      </c>
      <c r="E6747" t="s">
        <v>28</v>
      </c>
      <c r="F6747" s="19" t="s">
        <v>21</v>
      </c>
      <c r="G6747" s="25" t="s">
        <v>26</v>
      </c>
      <c r="H6747" s="25" t="s">
        <v>26</v>
      </c>
      <c r="I6747" s="25" t="s">
        <v>25</v>
      </c>
      <c r="J6747" s="25" t="s">
        <v>26</v>
      </c>
      <c r="K6747" s="26">
        <v>1.27620506286621</v>
      </c>
      <c r="L6747" s="26">
        <v>0.300788164138793</v>
      </c>
      <c r="N6747">
        <f>(Tabell1[[#This Row],[TP]]+Tabell1[[#This Row],[TN]])/(Tabell1[[#This Row],[TP]]+Tabell1[[#This Row],[TN]]+Tabell1[[#This Row],[FP]]+Tabell1[[#This Row],[FN]])</f>
        <v>0.57557034220532322</v>
      </c>
      <c r="O6747">
        <f>Tabell1[[#This Row],[TP]]/(Tabell1[[#This Row],[TP]]+Tabell1[[#This Row],[FP]])</f>
        <v>0.55423553719008267</v>
      </c>
      <c r="P6747">
        <f>Tabell1[[#This Row],[TP]]/(Tabell1[[#This Row],[TP]]+Tabell1[[#This Row],[FN]])</f>
        <v>0.9728014505893019</v>
      </c>
      <c r="Q6747">
        <f>2*(Tabell1[[#This Row],[Recall]] * Tabell1[[#This Row],[Precision]]) / (Tabell1[[#This Row],[Recall]] + Tabell1[[#This Row],[Precision]])</f>
        <v>0.70615333991444551</v>
      </c>
      <c r="R6747">
        <v>1073</v>
      </c>
      <c r="S6747">
        <v>138</v>
      </c>
      <c r="T6747">
        <v>863</v>
      </c>
      <c r="U6747">
        <v>30</v>
      </c>
    </row>
    <row r="6748" spans="1:21" x14ac:dyDescent="0.3">
      <c r="A6748" s="25" t="s">
        <v>20</v>
      </c>
      <c r="B6748" s="25" t="s">
        <v>22</v>
      </c>
      <c r="C6748" s="21" t="s">
        <v>34</v>
      </c>
      <c r="D6748" s="22" t="s">
        <v>27</v>
      </c>
      <c r="E6748" t="s">
        <v>28</v>
      </c>
      <c r="F6748" s="19" t="s">
        <v>21</v>
      </c>
      <c r="G6748" s="21" t="s">
        <v>29</v>
      </c>
      <c r="H6748" s="25" t="s">
        <v>26</v>
      </c>
      <c r="I6748" s="25" t="s">
        <v>25</v>
      </c>
      <c r="J6748" s="25" t="s">
        <v>26</v>
      </c>
      <c r="K6748" s="26">
        <v>1.10803842544555</v>
      </c>
      <c r="L6748" s="26">
        <v>0.290225028991699</v>
      </c>
      <c r="N6748">
        <f>(Tabell1[[#This Row],[TP]]+Tabell1[[#This Row],[TN]])/(Tabell1[[#This Row],[TP]]+Tabell1[[#This Row],[TN]]+Tabell1[[#This Row],[FP]]+Tabell1[[#This Row],[FN]])</f>
        <v>0.57557034220532322</v>
      </c>
      <c r="O6748">
        <f>Tabell1[[#This Row],[TP]]/(Tabell1[[#This Row],[TP]]+Tabell1[[#This Row],[FP]])</f>
        <v>0.55423553719008267</v>
      </c>
      <c r="P6748">
        <f>Tabell1[[#This Row],[TP]]/(Tabell1[[#This Row],[TP]]+Tabell1[[#This Row],[FN]])</f>
        <v>0.9728014505893019</v>
      </c>
      <c r="Q6748">
        <f>2*(Tabell1[[#This Row],[Recall]] * Tabell1[[#This Row],[Precision]]) / (Tabell1[[#This Row],[Recall]] + Tabell1[[#This Row],[Precision]])</f>
        <v>0.70615333991444551</v>
      </c>
      <c r="R6748">
        <v>1073</v>
      </c>
      <c r="S6748">
        <v>138</v>
      </c>
      <c r="T6748">
        <v>863</v>
      </c>
      <c r="U6748">
        <v>30</v>
      </c>
    </row>
    <row r="6749" spans="1:21" x14ac:dyDescent="0.3">
      <c r="A6749" s="21" t="s">
        <v>31</v>
      </c>
      <c r="B6749" s="25" t="s">
        <v>22</v>
      </c>
      <c r="C6749" s="23" t="s">
        <v>40</v>
      </c>
      <c r="D6749" s="22" t="s">
        <v>27</v>
      </c>
      <c r="E6749" t="s">
        <v>28</v>
      </c>
      <c r="F6749" s="25" t="s">
        <v>30</v>
      </c>
      <c r="G6749" s="25" t="s">
        <v>26</v>
      </c>
      <c r="H6749" s="25" t="s">
        <v>26</v>
      </c>
      <c r="I6749" s="21"/>
      <c r="J6749" s="21" t="s">
        <v>29</v>
      </c>
      <c r="K6749" s="26">
        <v>3.03403615951538</v>
      </c>
      <c r="L6749" s="26">
        <v>7.1173191070556599E-2</v>
      </c>
      <c r="N6749">
        <f>(Tabell1[[#This Row],[TP]]+Tabell1[[#This Row],[TN]])/(Tabell1[[#This Row],[TP]]+Tabell1[[#This Row],[TN]]+Tabell1[[#This Row],[FP]]+Tabell1[[#This Row],[FN]])</f>
        <v>0.57557034220532322</v>
      </c>
      <c r="O6749">
        <f>Tabell1[[#This Row],[TP]]/(Tabell1[[#This Row],[TP]]+Tabell1[[#This Row],[FP]])</f>
        <v>0.55474452554744524</v>
      </c>
      <c r="P6749">
        <f>Tabell1[[#This Row],[TP]]/(Tabell1[[#This Row],[TP]]+Tabell1[[#This Row],[FN]])</f>
        <v>0.96464188576609244</v>
      </c>
      <c r="Q6749">
        <f>2*(Tabell1[[#This Row],[Recall]] * Tabell1[[#This Row],[Precision]]) / (Tabell1[[#This Row],[Recall]] + Tabell1[[#This Row],[Precision]])</f>
        <v>0.70440251572327039</v>
      </c>
      <c r="R6749">
        <v>1064</v>
      </c>
      <c r="S6749">
        <v>147</v>
      </c>
      <c r="T6749">
        <v>854</v>
      </c>
      <c r="U6749">
        <v>39</v>
      </c>
    </row>
    <row r="6750" spans="1:21" x14ac:dyDescent="0.3">
      <c r="A6750" s="25" t="s">
        <v>20</v>
      </c>
      <c r="B6750" s="25" t="s">
        <v>22</v>
      </c>
      <c r="C6750" s="25" t="s">
        <v>36</v>
      </c>
      <c r="D6750" s="22" t="s">
        <v>27</v>
      </c>
      <c r="E6750" t="s">
        <v>28</v>
      </c>
      <c r="F6750" s="25" t="s">
        <v>30</v>
      </c>
      <c r="G6750" s="25" t="s">
        <v>26</v>
      </c>
      <c r="H6750" s="25" t="s">
        <v>26</v>
      </c>
      <c r="I6750" s="25" t="s">
        <v>25</v>
      </c>
      <c r="J6750" s="21" t="s">
        <v>29</v>
      </c>
      <c r="K6750" s="26">
        <v>3.7216887474060001</v>
      </c>
      <c r="L6750" s="26">
        <v>0.79891443252563399</v>
      </c>
      <c r="N6750">
        <f>(Tabell1[[#This Row],[TP]]+Tabell1[[#This Row],[TN]])/(Tabell1[[#This Row],[TP]]+Tabell1[[#This Row],[TN]]+Tabell1[[#This Row],[FP]]+Tabell1[[#This Row],[FN]])</f>
        <v>0.57557034220532322</v>
      </c>
      <c r="O6750">
        <f>Tabell1[[#This Row],[TP]]/(Tabell1[[#This Row],[TP]]+Tabell1[[#This Row],[FP]])</f>
        <v>0.55508919202518359</v>
      </c>
      <c r="P6750">
        <f>Tabell1[[#This Row],[TP]]/(Tabell1[[#This Row],[TP]]+Tabell1[[#This Row],[FN]])</f>
        <v>0.95920217588395285</v>
      </c>
      <c r="Q6750">
        <f>2*(Tabell1[[#This Row],[Recall]] * Tabell1[[#This Row],[Precision]]) / (Tabell1[[#This Row],[Recall]] + Tabell1[[#This Row],[Precision]])</f>
        <v>0.70322366234629441</v>
      </c>
      <c r="R6750">
        <v>1058</v>
      </c>
      <c r="S6750">
        <v>153</v>
      </c>
      <c r="T6750">
        <v>848</v>
      </c>
      <c r="U6750">
        <v>45</v>
      </c>
    </row>
    <row r="6751" spans="1:21" x14ac:dyDescent="0.3">
      <c r="A6751" s="21" t="s">
        <v>31</v>
      </c>
      <c r="B6751" s="25" t="s">
        <v>22</v>
      </c>
      <c r="C6751" s="24" t="s">
        <v>38</v>
      </c>
      <c r="D6751" s="22" t="s">
        <v>27</v>
      </c>
      <c r="E6751" t="s">
        <v>28</v>
      </c>
      <c r="F6751" s="19" t="s">
        <v>21</v>
      </c>
      <c r="G6751" s="25" t="s">
        <v>26</v>
      </c>
      <c r="H6751" s="25" t="s">
        <v>26</v>
      </c>
      <c r="I6751" s="25" t="s">
        <v>25</v>
      </c>
      <c r="J6751" s="25" t="s">
        <v>26</v>
      </c>
      <c r="K6751" s="26">
        <v>2.5975649356842001</v>
      </c>
      <c r="L6751" s="26">
        <v>0.165559291839599</v>
      </c>
      <c r="N6751">
        <f>(Tabell1[[#This Row],[TP]]+Tabell1[[#This Row],[TN]])/(Tabell1[[#This Row],[TP]]+Tabell1[[#This Row],[TN]]+Tabell1[[#This Row],[FP]]+Tabell1[[#This Row],[FN]])</f>
        <v>0.57557034220532322</v>
      </c>
      <c r="O6751">
        <f>Tabell1[[#This Row],[TP]]/(Tabell1[[#This Row],[TP]]+Tabell1[[#This Row],[FP]])</f>
        <v>0.55573248407643316</v>
      </c>
      <c r="P6751">
        <f>Tabell1[[#This Row],[TP]]/(Tabell1[[#This Row],[TP]]+Tabell1[[#This Row],[FN]])</f>
        <v>0.94922937443336353</v>
      </c>
      <c r="Q6751">
        <f>2*(Tabell1[[#This Row],[Recall]] * Tabell1[[#This Row],[Precision]]) / (Tabell1[[#This Row],[Recall]] + Tabell1[[#This Row],[Precision]])</f>
        <v>0.7010378305992635</v>
      </c>
      <c r="R6751">
        <v>1047</v>
      </c>
      <c r="S6751">
        <v>164</v>
      </c>
      <c r="T6751">
        <v>837</v>
      </c>
      <c r="U6751">
        <v>56</v>
      </c>
    </row>
    <row r="6752" spans="1:21" x14ac:dyDescent="0.3">
      <c r="A6752" s="21" t="s">
        <v>31</v>
      </c>
      <c r="B6752" s="25" t="s">
        <v>22</v>
      </c>
      <c r="C6752" s="25" t="s">
        <v>36</v>
      </c>
      <c r="D6752" s="22" t="s">
        <v>27</v>
      </c>
      <c r="E6752" t="s">
        <v>28</v>
      </c>
      <c r="F6752" s="25" t="s">
        <v>30</v>
      </c>
      <c r="G6752" s="21" t="s">
        <v>29</v>
      </c>
      <c r="H6752" s="25" t="s">
        <v>26</v>
      </c>
      <c r="I6752" s="25" t="s">
        <v>25</v>
      </c>
      <c r="J6752" s="25" t="s">
        <v>26</v>
      </c>
      <c r="K6752" s="26">
        <v>6.1788463592529297</v>
      </c>
      <c r="L6752" s="26">
        <v>0.20146751403808499</v>
      </c>
      <c r="N6752">
        <f>(Tabell1[[#This Row],[TP]]+Tabell1[[#This Row],[TN]])/(Tabell1[[#This Row],[TP]]+Tabell1[[#This Row],[TN]]+Tabell1[[#This Row],[FP]]+Tabell1[[#This Row],[FN]])</f>
        <v>0.57509505703422048</v>
      </c>
      <c r="O6752">
        <f>Tabell1[[#This Row],[TP]]/(Tabell1[[#This Row],[TP]]+Tabell1[[#This Row],[FP]])</f>
        <v>0.55291139240506326</v>
      </c>
      <c r="P6752">
        <f>Tabell1[[#This Row],[TP]]/(Tabell1[[#This Row],[TP]]+Tabell1[[#This Row],[FN]])</f>
        <v>0.99002719854941068</v>
      </c>
      <c r="Q6752">
        <f>2*(Tabell1[[#This Row],[Recall]] * Tabell1[[#This Row],[Precision]]) / (Tabell1[[#This Row],[Recall]] + Tabell1[[#This Row],[Precision]])</f>
        <v>0.70955165692007782</v>
      </c>
      <c r="R6752">
        <v>1092</v>
      </c>
      <c r="S6752">
        <v>118</v>
      </c>
      <c r="T6752">
        <v>883</v>
      </c>
      <c r="U6752">
        <v>11</v>
      </c>
    </row>
    <row r="6753" spans="1:21" x14ac:dyDescent="0.3">
      <c r="A6753" s="21" t="s">
        <v>31</v>
      </c>
      <c r="B6753" s="23" t="s">
        <v>33</v>
      </c>
      <c r="C6753" s="25" t="s">
        <v>36</v>
      </c>
      <c r="D6753" s="22" t="s">
        <v>27</v>
      </c>
      <c r="E6753" t="s">
        <v>28</v>
      </c>
      <c r="F6753" s="19" t="s">
        <v>21</v>
      </c>
      <c r="G6753" s="21" t="s">
        <v>29</v>
      </c>
      <c r="H6753" s="21" t="s">
        <v>29</v>
      </c>
      <c r="I6753" s="25" t="s">
        <v>25</v>
      </c>
      <c r="J6753" s="25" t="s">
        <v>26</v>
      </c>
      <c r="K6753" s="26">
        <v>349.94916415214499</v>
      </c>
      <c r="L6753" s="26">
        <v>1.3014874458312899</v>
      </c>
      <c r="N6753">
        <f>(Tabell1[[#This Row],[TP]]+Tabell1[[#This Row],[TN]])/(Tabell1[[#This Row],[TP]]+Tabell1[[#This Row],[TN]]+Tabell1[[#This Row],[FP]]+Tabell1[[#This Row],[FN]])</f>
        <v>0.57509505703422048</v>
      </c>
      <c r="O6753">
        <f>Tabell1[[#This Row],[TP]]/(Tabell1[[#This Row],[TP]]+Tabell1[[#This Row],[FP]])</f>
        <v>0.55307262569832405</v>
      </c>
      <c r="P6753">
        <f>Tabell1[[#This Row],[TP]]/(Tabell1[[#This Row],[TP]]+Tabell1[[#This Row],[FN]])</f>
        <v>0.98730734360834094</v>
      </c>
      <c r="Q6753">
        <f>2*(Tabell1[[#This Row],[Recall]] * Tabell1[[#This Row],[Precision]]) / (Tabell1[[#This Row],[Recall]] + Tabell1[[#This Row],[Precision]])</f>
        <v>0.70898437500000011</v>
      </c>
      <c r="R6753">
        <v>1089</v>
      </c>
      <c r="S6753">
        <v>121</v>
      </c>
      <c r="T6753">
        <v>880</v>
      </c>
      <c r="U6753">
        <v>14</v>
      </c>
    </row>
    <row r="6754" spans="1:21" x14ac:dyDescent="0.3">
      <c r="A6754" s="21" t="s">
        <v>31</v>
      </c>
      <c r="B6754" s="25" t="s">
        <v>22</v>
      </c>
      <c r="C6754" s="25" t="s">
        <v>36</v>
      </c>
      <c r="D6754" s="22" t="s">
        <v>27</v>
      </c>
      <c r="E6754" t="s">
        <v>28</v>
      </c>
      <c r="F6754" s="25" t="s">
        <v>30</v>
      </c>
      <c r="G6754" s="21" t="s">
        <v>29</v>
      </c>
      <c r="H6754" s="21" t="s">
        <v>29</v>
      </c>
      <c r="I6754" s="25" t="s">
        <v>25</v>
      </c>
      <c r="J6754" s="25" t="s">
        <v>26</v>
      </c>
      <c r="K6754" s="26">
        <v>5.9660835266113201</v>
      </c>
      <c r="L6754" s="26">
        <v>0.26737999916076599</v>
      </c>
      <c r="N6754">
        <f>(Tabell1[[#This Row],[TP]]+Tabell1[[#This Row],[TN]])/(Tabell1[[#This Row],[TP]]+Tabell1[[#This Row],[TN]]+Tabell1[[#This Row],[FP]]+Tabell1[[#This Row],[FN]])</f>
        <v>0.57509505703422048</v>
      </c>
      <c r="O6754">
        <f>Tabell1[[#This Row],[TP]]/(Tabell1[[#This Row],[TP]]+Tabell1[[#This Row],[FP]])</f>
        <v>0.55318066157760815</v>
      </c>
      <c r="P6754">
        <f>Tabell1[[#This Row],[TP]]/(Tabell1[[#This Row],[TP]]+Tabell1[[#This Row],[FN]])</f>
        <v>0.98549410698096096</v>
      </c>
      <c r="Q6754">
        <f>2*(Tabell1[[#This Row],[Recall]] * Tabell1[[#This Row],[Precision]]) / (Tabell1[[#This Row],[Recall]] + Tabell1[[#This Row],[Precision]])</f>
        <v>0.70860495436766624</v>
      </c>
      <c r="R6754">
        <v>1087</v>
      </c>
      <c r="S6754">
        <v>123</v>
      </c>
      <c r="T6754">
        <v>878</v>
      </c>
      <c r="U6754">
        <v>16</v>
      </c>
    </row>
    <row r="6755" spans="1:21" x14ac:dyDescent="0.3">
      <c r="A6755" s="25" t="s">
        <v>20</v>
      </c>
      <c r="B6755" s="21" t="s">
        <v>32</v>
      </c>
      <c r="C6755" s="20" t="s">
        <v>23</v>
      </c>
      <c r="D6755" s="20" t="s">
        <v>27</v>
      </c>
      <c r="E6755" t="s">
        <v>28</v>
      </c>
      <c r="F6755" s="19" t="s">
        <v>21</v>
      </c>
      <c r="G6755" s="21" t="s">
        <v>29</v>
      </c>
      <c r="H6755" s="21" t="s">
        <v>29</v>
      </c>
      <c r="I6755" s="21"/>
      <c r="J6755" s="25" t="s">
        <v>26</v>
      </c>
      <c r="K6755" s="26">
        <v>0.85515213012695301</v>
      </c>
      <c r="L6755" s="26">
        <v>0.18949294090270899</v>
      </c>
      <c r="N6755">
        <f>(Tabell1[[#This Row],[TP]]+Tabell1[[#This Row],[TN]])/(Tabell1[[#This Row],[TP]]+Tabell1[[#This Row],[TN]]+Tabell1[[#This Row],[FP]]+Tabell1[[#This Row],[FN]])</f>
        <v>0.57509505703422048</v>
      </c>
      <c r="O6755">
        <f>Tabell1[[#This Row],[TP]]/(Tabell1[[#This Row],[TP]]+Tabell1[[#This Row],[FP]])</f>
        <v>0.55537890832008474</v>
      </c>
      <c r="P6755">
        <f>Tabell1[[#This Row],[TP]]/(Tabell1[[#This Row],[TP]]+Tabell1[[#This Row],[FN]])</f>
        <v>0.95013599274705351</v>
      </c>
      <c r="Q6755">
        <f>2*(Tabell1[[#This Row],[Recall]] * Tabell1[[#This Row],[Precision]]) / (Tabell1[[#This Row],[Recall]] + Tabell1[[#This Row],[Precision]])</f>
        <v>0.70100334448160539</v>
      </c>
      <c r="R6755">
        <v>1048</v>
      </c>
      <c r="S6755">
        <v>162</v>
      </c>
      <c r="T6755">
        <v>839</v>
      </c>
      <c r="U6755">
        <v>55</v>
      </c>
    </row>
    <row r="6756" spans="1:21" x14ac:dyDescent="0.3">
      <c r="A6756" s="25" t="s">
        <v>20</v>
      </c>
      <c r="B6756" s="21" t="s">
        <v>32</v>
      </c>
      <c r="C6756" s="20" t="s">
        <v>23</v>
      </c>
      <c r="D6756" s="20" t="s">
        <v>27</v>
      </c>
      <c r="E6756" t="s">
        <v>28</v>
      </c>
      <c r="F6756" s="19" t="s">
        <v>21</v>
      </c>
      <c r="G6756" s="25" t="s">
        <v>26</v>
      </c>
      <c r="H6756" s="21" t="s">
        <v>29</v>
      </c>
      <c r="I6756" s="21"/>
      <c r="J6756" s="25" t="s">
        <v>26</v>
      </c>
      <c r="K6756" s="26">
        <v>0.85072517395019498</v>
      </c>
      <c r="L6756" s="26">
        <v>0.19248390197753901</v>
      </c>
      <c r="N6756">
        <f>(Tabell1[[#This Row],[TP]]+Tabell1[[#This Row],[TN]])/(Tabell1[[#This Row],[TP]]+Tabell1[[#This Row],[TN]]+Tabell1[[#This Row],[FP]]+Tabell1[[#This Row],[FN]])</f>
        <v>0.57509505703422048</v>
      </c>
      <c r="O6756">
        <f>Tabell1[[#This Row],[TP]]/(Tabell1[[#This Row],[TP]]+Tabell1[[#This Row],[FP]])</f>
        <v>0.55537890832008474</v>
      </c>
      <c r="P6756">
        <f>Tabell1[[#This Row],[TP]]/(Tabell1[[#This Row],[TP]]+Tabell1[[#This Row],[FN]])</f>
        <v>0.95013599274705351</v>
      </c>
      <c r="Q6756">
        <f>2*(Tabell1[[#This Row],[Recall]] * Tabell1[[#This Row],[Precision]]) / (Tabell1[[#This Row],[Recall]] + Tabell1[[#This Row],[Precision]])</f>
        <v>0.70100334448160539</v>
      </c>
      <c r="R6756">
        <v>1048</v>
      </c>
      <c r="S6756">
        <v>162</v>
      </c>
      <c r="T6756">
        <v>839</v>
      </c>
      <c r="U6756">
        <v>55</v>
      </c>
    </row>
    <row r="6757" spans="1:21" x14ac:dyDescent="0.3">
      <c r="A6757" s="21" t="s">
        <v>31</v>
      </c>
      <c r="B6757" s="25" t="s">
        <v>22</v>
      </c>
      <c r="C6757" s="24" t="s">
        <v>38</v>
      </c>
      <c r="D6757" s="22" t="s">
        <v>27</v>
      </c>
      <c r="E6757" t="s">
        <v>28</v>
      </c>
      <c r="F6757" s="19" t="s">
        <v>21</v>
      </c>
      <c r="G6757" s="21" t="s">
        <v>29</v>
      </c>
      <c r="H6757" s="25" t="s">
        <v>26</v>
      </c>
      <c r="I6757" s="25" t="s">
        <v>25</v>
      </c>
      <c r="J6757" s="25" t="s">
        <v>26</v>
      </c>
      <c r="K6757" s="26">
        <v>2.7511692047119101</v>
      </c>
      <c r="L6757" s="26">
        <v>0.17262101173400801</v>
      </c>
      <c r="N6757">
        <f>(Tabell1[[#This Row],[TP]]+Tabell1[[#This Row],[TN]])/(Tabell1[[#This Row],[TP]]+Tabell1[[#This Row],[TN]]+Tabell1[[#This Row],[FP]]+Tabell1[[#This Row],[FN]])</f>
        <v>0.57509505703422048</v>
      </c>
      <c r="O6757">
        <f>Tabell1[[#This Row],[TP]]/(Tabell1[[#This Row],[TP]]+Tabell1[[#This Row],[FP]])</f>
        <v>0.55561468866418307</v>
      </c>
      <c r="P6757">
        <f>Tabell1[[#This Row],[TP]]/(Tabell1[[#This Row],[TP]]+Tabell1[[#This Row],[FN]])</f>
        <v>0.94650951949229378</v>
      </c>
      <c r="Q6757">
        <f>2*(Tabell1[[#This Row],[Recall]] * Tabell1[[#This Row],[Precision]]) / (Tabell1[[#This Row],[Recall]] + Tabell1[[#This Row],[Precision]])</f>
        <v>0.7002012072434608</v>
      </c>
      <c r="R6757">
        <v>1044</v>
      </c>
      <c r="S6757">
        <v>166</v>
      </c>
      <c r="T6757">
        <v>835</v>
      </c>
      <c r="U6757">
        <v>59</v>
      </c>
    </row>
    <row r="6758" spans="1:21" x14ac:dyDescent="0.3">
      <c r="A6758" s="25" t="s">
        <v>20</v>
      </c>
      <c r="B6758" s="23" t="s">
        <v>33</v>
      </c>
      <c r="C6758" s="21" t="s">
        <v>34</v>
      </c>
      <c r="D6758" s="22" t="s">
        <v>27</v>
      </c>
      <c r="E6758" t="s">
        <v>28</v>
      </c>
      <c r="F6758" s="19" t="s">
        <v>21</v>
      </c>
      <c r="G6758" s="21" t="s">
        <v>29</v>
      </c>
      <c r="H6758" s="25" t="s">
        <v>26</v>
      </c>
      <c r="I6758" s="25" t="s">
        <v>25</v>
      </c>
      <c r="J6758" s="25" t="s">
        <v>26</v>
      </c>
      <c r="K6758" s="26">
        <v>1.00833487510681</v>
      </c>
      <c r="L6758" s="26">
        <v>0.27726101875305098</v>
      </c>
      <c r="N6758">
        <f>(Tabell1[[#This Row],[TP]]+Tabell1[[#This Row],[TN]])/(Tabell1[[#This Row],[TP]]+Tabell1[[#This Row],[TN]]+Tabell1[[#This Row],[FP]]+Tabell1[[#This Row],[FN]])</f>
        <v>0.57461977186311786</v>
      </c>
      <c r="O6758">
        <f>Tabell1[[#This Row],[TP]]/(Tabell1[[#This Row],[TP]]+Tabell1[[#This Row],[FP]])</f>
        <v>0.55388601036269425</v>
      </c>
      <c r="P6758">
        <f>Tabell1[[#This Row],[TP]]/(Tabell1[[#This Row],[TP]]+Tabell1[[#This Row],[FN]])</f>
        <v>0.96917497733454216</v>
      </c>
      <c r="Q6758">
        <f>2*(Tabell1[[#This Row],[Recall]] * Tabell1[[#This Row],[Precision]]) / (Tabell1[[#This Row],[Recall]] + Tabell1[[#This Row],[Precision]])</f>
        <v>0.70491262776129238</v>
      </c>
      <c r="R6758">
        <v>1069</v>
      </c>
      <c r="S6758">
        <v>140</v>
      </c>
      <c r="T6758">
        <v>861</v>
      </c>
      <c r="U6758">
        <v>34</v>
      </c>
    </row>
    <row r="6759" spans="1:21" x14ac:dyDescent="0.3">
      <c r="A6759" s="25" t="s">
        <v>20</v>
      </c>
      <c r="B6759" s="23" t="s">
        <v>33</v>
      </c>
      <c r="C6759" s="21" t="s">
        <v>34</v>
      </c>
      <c r="D6759" s="22" t="s">
        <v>27</v>
      </c>
      <c r="E6759" t="s">
        <v>28</v>
      </c>
      <c r="F6759" s="19" t="s">
        <v>21</v>
      </c>
      <c r="G6759" s="25" t="s">
        <v>26</v>
      </c>
      <c r="H6759" s="25" t="s">
        <v>26</v>
      </c>
      <c r="I6759" s="25" t="s">
        <v>25</v>
      </c>
      <c r="J6759" s="25" t="s">
        <v>26</v>
      </c>
      <c r="K6759" s="26">
        <v>0.97122907638549805</v>
      </c>
      <c r="L6759" s="26">
        <v>0.28865575790405201</v>
      </c>
      <c r="N6759">
        <f>(Tabell1[[#This Row],[TP]]+Tabell1[[#This Row],[TN]])/(Tabell1[[#This Row],[TP]]+Tabell1[[#This Row],[TN]]+Tabell1[[#This Row],[FP]]+Tabell1[[#This Row],[FN]])</f>
        <v>0.57461977186311786</v>
      </c>
      <c r="O6759">
        <f>Tabell1[[#This Row],[TP]]/(Tabell1[[#This Row],[TP]]+Tabell1[[#This Row],[FP]])</f>
        <v>0.55388601036269425</v>
      </c>
      <c r="P6759">
        <f>Tabell1[[#This Row],[TP]]/(Tabell1[[#This Row],[TP]]+Tabell1[[#This Row],[FN]])</f>
        <v>0.96917497733454216</v>
      </c>
      <c r="Q6759">
        <f>2*(Tabell1[[#This Row],[Recall]] * Tabell1[[#This Row],[Precision]]) / (Tabell1[[#This Row],[Recall]] + Tabell1[[#This Row],[Precision]])</f>
        <v>0.70491262776129238</v>
      </c>
      <c r="R6759">
        <v>1069</v>
      </c>
      <c r="S6759">
        <v>140</v>
      </c>
      <c r="T6759">
        <v>861</v>
      </c>
      <c r="U6759">
        <v>34</v>
      </c>
    </row>
    <row r="6760" spans="1:21" x14ac:dyDescent="0.3">
      <c r="A6760" s="21" t="s">
        <v>31</v>
      </c>
      <c r="B6760" s="21" t="s">
        <v>32</v>
      </c>
      <c r="C6760" s="25" t="s">
        <v>36</v>
      </c>
      <c r="D6760" s="22" t="s">
        <v>27</v>
      </c>
      <c r="E6760" t="s">
        <v>28</v>
      </c>
      <c r="F6760" s="25" t="s">
        <v>30</v>
      </c>
      <c r="G6760" s="21" t="s">
        <v>29</v>
      </c>
      <c r="H6760" s="21" t="s">
        <v>29</v>
      </c>
      <c r="I6760" s="25" t="s">
        <v>25</v>
      </c>
      <c r="J6760" s="21" t="s">
        <v>29</v>
      </c>
      <c r="K6760" s="26">
        <v>1.6755335330963099</v>
      </c>
      <c r="L6760" s="26">
        <v>6.7820072174072196E-2</v>
      </c>
      <c r="N6760">
        <f>(Tabell1[[#This Row],[TP]]+Tabell1[[#This Row],[TN]])/(Tabell1[[#This Row],[TP]]+Tabell1[[#This Row],[TN]]+Tabell1[[#This Row],[FP]]+Tabell1[[#This Row],[FN]])</f>
        <v>0.57461977186311786</v>
      </c>
      <c r="O6760">
        <f>Tabell1[[#This Row],[TP]]/(Tabell1[[#This Row],[TP]]+Tabell1[[#This Row],[FP]])</f>
        <v>0.5543364681295716</v>
      </c>
      <c r="P6760">
        <f>Tabell1[[#This Row],[TP]]/(Tabell1[[#This Row],[TP]]+Tabell1[[#This Row],[FN]])</f>
        <v>0.9619220308250227</v>
      </c>
      <c r="Q6760">
        <f>2*(Tabell1[[#This Row],[Recall]] * Tabell1[[#This Row],[Precision]]) / (Tabell1[[#This Row],[Recall]] + Tabell1[[#This Row],[Precision]])</f>
        <v>0.70334769638713968</v>
      </c>
      <c r="R6760">
        <v>1061</v>
      </c>
      <c r="S6760">
        <v>148</v>
      </c>
      <c r="T6760">
        <v>853</v>
      </c>
      <c r="U6760">
        <v>42</v>
      </c>
    </row>
    <row r="6761" spans="1:21" x14ac:dyDescent="0.3">
      <c r="A6761" s="25" t="s">
        <v>20</v>
      </c>
      <c r="B6761" s="25" t="s">
        <v>22</v>
      </c>
      <c r="C6761" s="25" t="s">
        <v>36</v>
      </c>
      <c r="D6761" s="22" t="s">
        <v>27</v>
      </c>
      <c r="E6761" t="s">
        <v>28</v>
      </c>
      <c r="F6761" s="25" t="s">
        <v>30</v>
      </c>
      <c r="G6761" s="25" t="s">
        <v>26</v>
      </c>
      <c r="H6761" s="21" t="s">
        <v>29</v>
      </c>
      <c r="I6761" s="25" t="s">
        <v>25</v>
      </c>
      <c r="J6761" s="21" t="s">
        <v>29</v>
      </c>
      <c r="K6761" s="26">
        <v>3.7351543903350799</v>
      </c>
      <c r="L6761" s="26">
        <v>0.77893710136413497</v>
      </c>
      <c r="N6761">
        <f>(Tabell1[[#This Row],[TP]]+Tabell1[[#This Row],[TN]])/(Tabell1[[#This Row],[TP]]+Tabell1[[#This Row],[TN]]+Tabell1[[#This Row],[FP]]+Tabell1[[#This Row],[FN]])</f>
        <v>0.57461977186311786</v>
      </c>
      <c r="O6761">
        <f>Tabell1[[#This Row],[TP]]/(Tabell1[[#This Row],[TP]]+Tabell1[[#This Row],[FP]])</f>
        <v>0.55502645502645498</v>
      </c>
      <c r="P6761">
        <f>Tabell1[[#This Row],[TP]]/(Tabell1[[#This Row],[TP]]+Tabell1[[#This Row],[FN]])</f>
        <v>0.95104261106074339</v>
      </c>
      <c r="Q6761">
        <f>2*(Tabell1[[#This Row],[Recall]] * Tabell1[[#This Row],[Precision]]) / (Tabell1[[#This Row],[Recall]] + Tabell1[[#This Row],[Precision]])</f>
        <v>0.70096892749749407</v>
      </c>
      <c r="R6761">
        <v>1049</v>
      </c>
      <c r="S6761">
        <v>160</v>
      </c>
      <c r="T6761">
        <v>841</v>
      </c>
      <c r="U6761">
        <v>54</v>
      </c>
    </row>
    <row r="6762" spans="1:21" x14ac:dyDescent="0.3">
      <c r="A6762" s="21" t="s">
        <v>31</v>
      </c>
      <c r="B6762" s="25" t="s">
        <v>22</v>
      </c>
      <c r="C6762" s="24" t="s">
        <v>38</v>
      </c>
      <c r="D6762" s="22" t="s">
        <v>27</v>
      </c>
      <c r="E6762" t="s">
        <v>28</v>
      </c>
      <c r="F6762" s="19" t="s">
        <v>21</v>
      </c>
      <c r="G6762" s="25" t="s">
        <v>26</v>
      </c>
      <c r="H6762" s="21" t="s">
        <v>29</v>
      </c>
      <c r="I6762" s="25" t="s">
        <v>25</v>
      </c>
      <c r="J6762" s="21" t="s">
        <v>29</v>
      </c>
      <c r="K6762" s="26">
        <v>0.60410451889037997</v>
      </c>
      <c r="L6762" s="26">
        <v>5.4057121276855399E-2</v>
      </c>
      <c r="N6762">
        <f>(Tabell1[[#This Row],[TP]]+Tabell1[[#This Row],[TN]])/(Tabell1[[#This Row],[TP]]+Tabell1[[#This Row],[TN]]+Tabell1[[#This Row],[FP]]+Tabell1[[#This Row],[FN]])</f>
        <v>0.57461977186311786</v>
      </c>
      <c r="O6762">
        <f>Tabell1[[#This Row],[TP]]/(Tabell1[[#This Row],[TP]]+Tabell1[[#This Row],[FP]])</f>
        <v>0.55531914893617018</v>
      </c>
      <c r="P6762">
        <f>Tabell1[[#This Row],[TP]]/(Tabell1[[#This Row],[TP]]+Tabell1[[#This Row],[FN]])</f>
        <v>0.94650951949229378</v>
      </c>
      <c r="Q6762">
        <f>2*(Tabell1[[#This Row],[Recall]] * Tabell1[[#This Row],[Precision]]) / (Tabell1[[#This Row],[Recall]] + Tabell1[[#This Row],[Precision]])</f>
        <v>0.69996647670130741</v>
      </c>
      <c r="R6762">
        <v>1044</v>
      </c>
      <c r="S6762">
        <v>165</v>
      </c>
      <c r="T6762">
        <v>836</v>
      </c>
      <c r="U6762">
        <v>59</v>
      </c>
    </row>
    <row r="6763" spans="1:21" x14ac:dyDescent="0.3">
      <c r="A6763" s="21" t="s">
        <v>31</v>
      </c>
      <c r="B6763" s="23" t="s">
        <v>33</v>
      </c>
      <c r="C6763" s="25" t="s">
        <v>36</v>
      </c>
      <c r="D6763" s="22" t="s">
        <v>27</v>
      </c>
      <c r="E6763" t="s">
        <v>28</v>
      </c>
      <c r="F6763" s="19" t="s">
        <v>21</v>
      </c>
      <c r="G6763" s="21" t="s">
        <v>29</v>
      </c>
      <c r="H6763" s="25" t="s">
        <v>26</v>
      </c>
      <c r="I6763" s="25" t="s">
        <v>25</v>
      </c>
      <c r="J6763" s="25" t="s">
        <v>26</v>
      </c>
      <c r="K6763" s="26">
        <v>348.14949083328202</v>
      </c>
      <c r="L6763" s="26">
        <v>1.2234077453613199</v>
      </c>
      <c r="N6763">
        <f>(Tabell1[[#This Row],[TP]]+Tabell1[[#This Row],[TN]])/(Tabell1[[#This Row],[TP]]+Tabell1[[#This Row],[TN]]+Tabell1[[#This Row],[FP]]+Tabell1[[#This Row],[FN]])</f>
        <v>0.57414448669201523</v>
      </c>
      <c r="O6763">
        <f>Tabell1[[#This Row],[TP]]/(Tabell1[[#This Row],[TP]]+Tabell1[[#This Row],[FP]])</f>
        <v>0.55256475368207214</v>
      </c>
      <c r="P6763">
        <f>Tabell1[[#This Row],[TP]]/(Tabell1[[#This Row],[TP]]+Tabell1[[#This Row],[FN]])</f>
        <v>0.98640072529465095</v>
      </c>
      <c r="Q6763">
        <f>2*(Tabell1[[#This Row],[Recall]] * Tabell1[[#This Row],[Precision]]) / (Tabell1[[#This Row],[Recall]] + Tabell1[[#This Row],[Precision]])</f>
        <v>0.70833333333333337</v>
      </c>
      <c r="R6763">
        <v>1088</v>
      </c>
      <c r="S6763">
        <v>120</v>
      </c>
      <c r="T6763">
        <v>881</v>
      </c>
      <c r="U6763">
        <v>15</v>
      </c>
    </row>
    <row r="6764" spans="1:21" x14ac:dyDescent="0.3">
      <c r="A6764" s="25" t="s">
        <v>20</v>
      </c>
      <c r="B6764" s="23" t="s">
        <v>33</v>
      </c>
      <c r="C6764" s="25" t="s">
        <v>36</v>
      </c>
      <c r="D6764" s="22" t="s">
        <v>27</v>
      </c>
      <c r="E6764" t="s">
        <v>28</v>
      </c>
      <c r="F6764" s="19" t="s">
        <v>21</v>
      </c>
      <c r="G6764" s="21" t="s">
        <v>29</v>
      </c>
      <c r="H6764" s="21" t="s">
        <v>29</v>
      </c>
      <c r="I6764" s="21"/>
      <c r="J6764" s="25" t="s">
        <v>26</v>
      </c>
      <c r="K6764" s="26">
        <v>2.2560997009277299</v>
      </c>
      <c r="L6764" s="26">
        <v>0.50762152671813898</v>
      </c>
      <c r="N6764">
        <f>(Tabell1[[#This Row],[TP]]+Tabell1[[#This Row],[TN]])/(Tabell1[[#This Row],[TP]]+Tabell1[[#This Row],[TN]]+Tabell1[[#This Row],[FP]]+Tabell1[[#This Row],[FN]])</f>
        <v>0.57414448669201523</v>
      </c>
      <c r="O6764">
        <f>Tabell1[[#This Row],[TP]]/(Tabell1[[#This Row],[TP]]+Tabell1[[#This Row],[FP]])</f>
        <v>0.55628058727569329</v>
      </c>
      <c r="P6764">
        <f>Tabell1[[#This Row],[TP]]/(Tabell1[[#This Row],[TP]]+Tabell1[[#This Row],[FN]])</f>
        <v>0.92747053490480502</v>
      </c>
      <c r="Q6764">
        <f>2*(Tabell1[[#This Row],[Recall]] * Tabell1[[#This Row],[Precision]]) / (Tabell1[[#This Row],[Recall]] + Tabell1[[#This Row],[Precision]])</f>
        <v>0.69544527532290956</v>
      </c>
      <c r="R6764">
        <v>1023</v>
      </c>
      <c r="S6764">
        <v>185</v>
      </c>
      <c r="T6764">
        <v>816</v>
      </c>
      <c r="U6764">
        <v>80</v>
      </c>
    </row>
    <row r="6765" spans="1:21" x14ac:dyDescent="0.3">
      <c r="A6765" s="21" t="s">
        <v>31</v>
      </c>
      <c r="B6765" s="21" t="s">
        <v>32</v>
      </c>
      <c r="C6765" s="25" t="s">
        <v>36</v>
      </c>
      <c r="D6765" s="22" t="s">
        <v>27</v>
      </c>
      <c r="E6765" t="s">
        <v>28</v>
      </c>
      <c r="F6765" s="25" t="s">
        <v>30</v>
      </c>
      <c r="G6765" s="25" t="s">
        <v>26</v>
      </c>
      <c r="H6765" s="21" t="s">
        <v>29</v>
      </c>
      <c r="I6765" s="25" t="s">
        <v>25</v>
      </c>
      <c r="J6765" s="25" t="s">
        <v>26</v>
      </c>
      <c r="K6765" s="26">
        <v>6.2940719127655003</v>
      </c>
      <c r="L6765" s="26">
        <v>0.23238396644592199</v>
      </c>
      <c r="N6765">
        <f>(Tabell1[[#This Row],[TP]]+Tabell1[[#This Row],[TN]])/(Tabell1[[#This Row],[TP]]+Tabell1[[#This Row],[TN]]+Tabell1[[#This Row],[FP]]+Tabell1[[#This Row],[FN]])</f>
        <v>0.5736692015209125</v>
      </c>
      <c r="O6765">
        <f>Tabell1[[#This Row],[TP]]/(Tabell1[[#This Row],[TP]]+Tabell1[[#This Row],[FP]])</f>
        <v>0.55202020202020197</v>
      </c>
      <c r="P6765">
        <f>Tabell1[[#This Row],[TP]]/(Tabell1[[#This Row],[TP]]+Tabell1[[#This Row],[FN]])</f>
        <v>0.99093381686310067</v>
      </c>
      <c r="Q6765">
        <f>2*(Tabell1[[#This Row],[Recall]] * Tabell1[[#This Row],[Precision]]) / (Tabell1[[#This Row],[Recall]] + Tabell1[[#This Row],[Precision]])</f>
        <v>0.70904962698670115</v>
      </c>
      <c r="R6765">
        <v>1093</v>
      </c>
      <c r="S6765">
        <v>114</v>
      </c>
      <c r="T6765">
        <v>887</v>
      </c>
      <c r="U6765">
        <v>10</v>
      </c>
    </row>
    <row r="6766" spans="1:21" x14ac:dyDescent="0.3">
      <c r="A6766" s="21" t="s">
        <v>31</v>
      </c>
      <c r="B6766" s="23" t="s">
        <v>33</v>
      </c>
      <c r="C6766" s="25" t="s">
        <v>36</v>
      </c>
      <c r="D6766" s="22" t="s">
        <v>27</v>
      </c>
      <c r="E6766" t="s">
        <v>28</v>
      </c>
      <c r="F6766" s="19" t="s">
        <v>21</v>
      </c>
      <c r="G6766" s="25" t="s">
        <v>26</v>
      </c>
      <c r="H6766" s="21" t="s">
        <v>29</v>
      </c>
      <c r="I6766" s="25" t="s">
        <v>25</v>
      </c>
      <c r="J6766" s="25" t="s">
        <v>26</v>
      </c>
      <c r="K6766" s="26">
        <v>448.12340950965802</v>
      </c>
      <c r="L6766" s="26">
        <v>1.32704257965087</v>
      </c>
      <c r="N6766">
        <f>(Tabell1[[#This Row],[TP]]+Tabell1[[#This Row],[TN]])/(Tabell1[[#This Row],[TP]]+Tabell1[[#This Row],[TN]]+Tabell1[[#This Row],[FP]]+Tabell1[[#This Row],[FN]])</f>
        <v>0.5736692015209125</v>
      </c>
      <c r="O6766">
        <f>Tabell1[[#This Row],[TP]]/(Tabell1[[#This Row],[TP]]+Tabell1[[#This Row],[FP]])</f>
        <v>0.55249745158002039</v>
      </c>
      <c r="P6766">
        <f>Tabell1[[#This Row],[TP]]/(Tabell1[[#This Row],[TP]]+Tabell1[[#This Row],[FN]])</f>
        <v>0.98277425203989122</v>
      </c>
      <c r="Q6766">
        <f>2*(Tabell1[[#This Row],[Recall]] * Tabell1[[#This Row],[Precision]]) / (Tabell1[[#This Row],[Recall]] + Tabell1[[#This Row],[Precision]])</f>
        <v>0.70734094616639476</v>
      </c>
      <c r="R6766">
        <v>1084</v>
      </c>
      <c r="S6766">
        <v>123</v>
      </c>
      <c r="T6766">
        <v>878</v>
      </c>
      <c r="U6766">
        <v>19</v>
      </c>
    </row>
    <row r="6767" spans="1:21" x14ac:dyDescent="0.3">
      <c r="A6767" s="21" t="s">
        <v>31</v>
      </c>
      <c r="B6767" s="21" t="s">
        <v>32</v>
      </c>
      <c r="C6767" s="25" t="s">
        <v>36</v>
      </c>
      <c r="D6767" s="22" t="s">
        <v>27</v>
      </c>
      <c r="E6767" t="s">
        <v>28</v>
      </c>
      <c r="F6767" s="25" t="s">
        <v>30</v>
      </c>
      <c r="G6767" s="25" t="s">
        <v>26</v>
      </c>
      <c r="H6767" s="25" t="s">
        <v>26</v>
      </c>
      <c r="I6767" s="25" t="s">
        <v>25</v>
      </c>
      <c r="J6767" s="21" t="s">
        <v>29</v>
      </c>
      <c r="K6767" s="26">
        <v>1.7381453514099099</v>
      </c>
      <c r="L6767" s="26">
        <v>6.7821979522704995E-2</v>
      </c>
      <c r="N6767">
        <f>(Tabell1[[#This Row],[TP]]+Tabell1[[#This Row],[TN]])/(Tabell1[[#This Row],[TP]]+Tabell1[[#This Row],[TN]]+Tabell1[[#This Row],[FP]]+Tabell1[[#This Row],[FN]])</f>
        <v>0.5736692015209125</v>
      </c>
      <c r="O6767">
        <f>Tabell1[[#This Row],[TP]]/(Tabell1[[#This Row],[TP]]+Tabell1[[#This Row],[FP]])</f>
        <v>0.55398322851153037</v>
      </c>
      <c r="P6767">
        <f>Tabell1[[#This Row],[TP]]/(Tabell1[[#This Row],[TP]]+Tabell1[[#This Row],[FN]])</f>
        <v>0.95829555757026297</v>
      </c>
      <c r="Q6767">
        <f>2*(Tabell1[[#This Row],[Recall]] * Tabell1[[#This Row],[Precision]]) / (Tabell1[[#This Row],[Recall]] + Tabell1[[#This Row],[Precision]])</f>
        <v>0.70209232813018929</v>
      </c>
      <c r="R6767">
        <v>1057</v>
      </c>
      <c r="S6767">
        <v>150</v>
      </c>
      <c r="T6767">
        <v>851</v>
      </c>
      <c r="U6767">
        <v>46</v>
      </c>
    </row>
    <row r="6768" spans="1:21" x14ac:dyDescent="0.3">
      <c r="A6768" s="21" t="s">
        <v>31</v>
      </c>
      <c r="B6768" s="21" t="s">
        <v>32</v>
      </c>
      <c r="C6768" s="24" t="s">
        <v>38</v>
      </c>
      <c r="D6768" s="22" t="s">
        <v>27</v>
      </c>
      <c r="E6768" t="s">
        <v>28</v>
      </c>
      <c r="F6768" s="19" t="s">
        <v>21</v>
      </c>
      <c r="G6768" s="25" t="s">
        <v>26</v>
      </c>
      <c r="H6768" s="25" t="s">
        <v>26</v>
      </c>
      <c r="I6768" s="25" t="s">
        <v>25</v>
      </c>
      <c r="J6768" s="21" t="s">
        <v>29</v>
      </c>
      <c r="K6768" s="26">
        <v>0.61559152603149403</v>
      </c>
      <c r="L6768" s="26">
        <v>5.3659439086914E-2</v>
      </c>
      <c r="N6768">
        <f>(Tabell1[[#This Row],[TP]]+Tabell1[[#This Row],[TN]])/(Tabell1[[#This Row],[TP]]+Tabell1[[#This Row],[TN]]+Tabell1[[#This Row],[FP]]+Tabell1[[#This Row],[FN]])</f>
        <v>0.5736692015209125</v>
      </c>
      <c r="O6768">
        <f>Tabell1[[#This Row],[TP]]/(Tabell1[[#This Row],[TP]]+Tabell1[[#This Row],[FP]])</f>
        <v>0.55443974630021142</v>
      </c>
      <c r="P6768">
        <f>Tabell1[[#This Row],[TP]]/(Tabell1[[#This Row],[TP]]+Tabell1[[#This Row],[FN]])</f>
        <v>0.95104261106074339</v>
      </c>
      <c r="Q6768">
        <f>2*(Tabell1[[#This Row],[Recall]] * Tabell1[[#This Row],[Precision]]) / (Tabell1[[#This Row],[Recall]] + Tabell1[[#This Row],[Precision]])</f>
        <v>0.70050083472454083</v>
      </c>
      <c r="R6768">
        <v>1049</v>
      </c>
      <c r="S6768">
        <v>158</v>
      </c>
      <c r="T6768">
        <v>843</v>
      </c>
      <c r="U6768">
        <v>54</v>
      </c>
    </row>
    <row r="6769" spans="1:21" x14ac:dyDescent="0.3">
      <c r="A6769" s="21" t="s">
        <v>31</v>
      </c>
      <c r="B6769" s="23" t="s">
        <v>33</v>
      </c>
      <c r="C6769" s="25" t="s">
        <v>36</v>
      </c>
      <c r="D6769" s="22" t="s">
        <v>27</v>
      </c>
      <c r="E6769" t="s">
        <v>28</v>
      </c>
      <c r="F6769" s="19" t="s">
        <v>21</v>
      </c>
      <c r="G6769" s="21" t="s">
        <v>29</v>
      </c>
      <c r="H6769" s="21" t="s">
        <v>29</v>
      </c>
      <c r="I6769" s="25" t="s">
        <v>25</v>
      </c>
      <c r="J6769" s="21" t="s">
        <v>29</v>
      </c>
      <c r="K6769" s="26">
        <v>75.447004795074406</v>
      </c>
      <c r="L6769" s="26">
        <v>0.28250765800476002</v>
      </c>
      <c r="N6769">
        <f>(Tabell1[[#This Row],[TP]]+Tabell1[[#This Row],[TN]])/(Tabell1[[#This Row],[TP]]+Tabell1[[#This Row],[TN]]+Tabell1[[#This Row],[FP]]+Tabell1[[#This Row],[FN]])</f>
        <v>0.57319391634980987</v>
      </c>
      <c r="O6769">
        <f>Tabell1[[#This Row],[TP]]/(Tabell1[[#This Row],[TP]]+Tabell1[[#This Row],[FP]])</f>
        <v>0.55210981189628872</v>
      </c>
      <c r="P6769">
        <f>Tabell1[[#This Row],[TP]]/(Tabell1[[#This Row],[TP]]+Tabell1[[#This Row],[FN]])</f>
        <v>0.98458748866727108</v>
      </c>
      <c r="Q6769">
        <f>2*(Tabell1[[#This Row],[Recall]] * Tabell1[[#This Row],[Precision]]) / (Tabell1[[#This Row],[Recall]] + Tabell1[[#This Row],[Precision]])</f>
        <v>0.70749185667752446</v>
      </c>
      <c r="R6769">
        <v>1086</v>
      </c>
      <c r="S6769">
        <v>120</v>
      </c>
      <c r="T6769">
        <v>881</v>
      </c>
      <c r="U6769">
        <v>17</v>
      </c>
    </row>
    <row r="6770" spans="1:21" x14ac:dyDescent="0.3">
      <c r="A6770" s="25" t="s">
        <v>20</v>
      </c>
      <c r="B6770" s="21" t="s">
        <v>32</v>
      </c>
      <c r="C6770" s="23" t="s">
        <v>40</v>
      </c>
      <c r="D6770" s="22" t="s">
        <v>27</v>
      </c>
      <c r="E6770" t="s">
        <v>28</v>
      </c>
      <c r="F6770" s="19" t="s">
        <v>21</v>
      </c>
      <c r="G6770" s="21" t="s">
        <v>29</v>
      </c>
      <c r="H6770" s="21" t="s">
        <v>29</v>
      </c>
      <c r="I6770" s="21"/>
      <c r="J6770" s="21" t="s">
        <v>29</v>
      </c>
      <c r="K6770" s="26">
        <v>2.9941775798797599</v>
      </c>
      <c r="L6770" s="26">
        <v>0.67189383506774902</v>
      </c>
      <c r="N6770">
        <f>(Tabell1[[#This Row],[TP]]+Tabell1[[#This Row],[TN]])/(Tabell1[[#This Row],[TP]]+Tabell1[[#This Row],[TN]]+Tabell1[[#This Row],[FP]]+Tabell1[[#This Row],[FN]])</f>
        <v>0.57319391634980987</v>
      </c>
      <c r="O6770">
        <f>Tabell1[[#This Row],[TP]]/(Tabell1[[#This Row],[TP]]+Tabell1[[#This Row],[FP]])</f>
        <v>0.5526992287917738</v>
      </c>
      <c r="P6770">
        <f>Tabell1[[#This Row],[TP]]/(Tabell1[[#This Row],[TP]]+Tabell1[[#This Row],[FN]])</f>
        <v>0.97461468721668176</v>
      </c>
      <c r="Q6770">
        <f>2*(Tabell1[[#This Row],[Recall]] * Tabell1[[#This Row],[Precision]]) / (Tabell1[[#This Row],[Recall]] + Tabell1[[#This Row],[Precision]])</f>
        <v>0.70538057742782145</v>
      </c>
      <c r="R6770">
        <v>1075</v>
      </c>
      <c r="S6770">
        <v>131</v>
      </c>
      <c r="T6770">
        <v>870</v>
      </c>
      <c r="U6770">
        <v>28</v>
      </c>
    </row>
    <row r="6771" spans="1:21" x14ac:dyDescent="0.3">
      <c r="A6771" s="21" t="s">
        <v>31</v>
      </c>
      <c r="B6771" s="21" t="s">
        <v>32</v>
      </c>
      <c r="C6771" s="25" t="s">
        <v>36</v>
      </c>
      <c r="D6771" s="22" t="s">
        <v>27</v>
      </c>
      <c r="E6771" t="s">
        <v>28</v>
      </c>
      <c r="F6771" s="25" t="s">
        <v>30</v>
      </c>
      <c r="G6771" s="25" t="s">
        <v>26</v>
      </c>
      <c r="H6771" s="21" t="s">
        <v>29</v>
      </c>
      <c r="I6771" s="25" t="s">
        <v>25</v>
      </c>
      <c r="J6771" s="21" t="s">
        <v>29</v>
      </c>
      <c r="K6771" s="26">
        <v>1.59502506256103</v>
      </c>
      <c r="L6771" s="26">
        <v>0.111713886260986</v>
      </c>
      <c r="N6771">
        <f>(Tabell1[[#This Row],[TP]]+Tabell1[[#This Row],[TN]])/(Tabell1[[#This Row],[TP]]+Tabell1[[#This Row],[TN]]+Tabell1[[#This Row],[FP]]+Tabell1[[#This Row],[FN]])</f>
        <v>0.57319391634980987</v>
      </c>
      <c r="O6771">
        <f>Tabell1[[#This Row],[TP]]/(Tabell1[[#This Row],[TP]]+Tabell1[[#This Row],[FP]])</f>
        <v>0.5534689619196661</v>
      </c>
      <c r="P6771">
        <f>Tabell1[[#This Row],[TP]]/(Tabell1[[#This Row],[TP]]+Tabell1[[#This Row],[FN]])</f>
        <v>0.9619220308250227</v>
      </c>
      <c r="Q6771">
        <f>2*(Tabell1[[#This Row],[Recall]] * Tabell1[[#This Row],[Precision]]) / (Tabell1[[#This Row],[Recall]] + Tabell1[[#This Row],[Precision]])</f>
        <v>0.7026490066225165</v>
      </c>
      <c r="R6771">
        <v>1061</v>
      </c>
      <c r="S6771">
        <v>145</v>
      </c>
      <c r="T6771">
        <v>856</v>
      </c>
      <c r="U6771">
        <v>42</v>
      </c>
    </row>
    <row r="6772" spans="1:21" x14ac:dyDescent="0.3">
      <c r="A6772" s="25" t="s">
        <v>20</v>
      </c>
      <c r="B6772" s="23" t="s">
        <v>33</v>
      </c>
      <c r="C6772" s="25" t="s">
        <v>36</v>
      </c>
      <c r="D6772" s="22" t="s">
        <v>27</v>
      </c>
      <c r="E6772" t="s">
        <v>28</v>
      </c>
      <c r="F6772" s="19" t="s">
        <v>21</v>
      </c>
      <c r="G6772" s="21" t="s">
        <v>29</v>
      </c>
      <c r="H6772" s="25" t="s">
        <v>26</v>
      </c>
      <c r="I6772" s="21"/>
      <c r="J6772" s="25" t="s">
        <v>26</v>
      </c>
      <c r="K6772" s="26">
        <v>2.0289890766143799</v>
      </c>
      <c r="L6772" s="26">
        <v>0.47115921974182101</v>
      </c>
      <c r="N6772">
        <f>(Tabell1[[#This Row],[TP]]+Tabell1[[#This Row],[TN]])/(Tabell1[[#This Row],[TP]]+Tabell1[[#This Row],[TN]]+Tabell1[[#This Row],[FP]]+Tabell1[[#This Row],[FN]])</f>
        <v>0.57319391634980987</v>
      </c>
      <c r="O6772">
        <f>Tabell1[[#This Row],[TP]]/(Tabell1[[#This Row],[TP]]+Tabell1[[#This Row],[FP]])</f>
        <v>0.55397577672459186</v>
      </c>
      <c r="P6772">
        <f>Tabell1[[#This Row],[TP]]/(Tabell1[[#This Row],[TP]]+Tabell1[[#This Row],[FN]])</f>
        <v>0.95376246600181325</v>
      </c>
      <c r="Q6772">
        <f>2*(Tabell1[[#This Row],[Recall]] * Tabell1[[#This Row],[Precision]]) / (Tabell1[[#This Row],[Recall]] + Tabell1[[#This Row],[Precision]])</f>
        <v>0.70086608927381755</v>
      </c>
      <c r="R6772">
        <v>1052</v>
      </c>
      <c r="S6772">
        <v>154</v>
      </c>
      <c r="T6772">
        <v>847</v>
      </c>
      <c r="U6772">
        <v>51</v>
      </c>
    </row>
    <row r="6773" spans="1:21" x14ac:dyDescent="0.3">
      <c r="A6773" s="23" t="s">
        <v>48</v>
      </c>
      <c r="B6773" s="21" t="s">
        <v>32</v>
      </c>
      <c r="C6773" s="20" t="s">
        <v>23</v>
      </c>
      <c r="D6773" s="20" t="s">
        <v>27</v>
      </c>
      <c r="E6773" t="s">
        <v>28</v>
      </c>
      <c r="F6773" s="19" t="s">
        <v>21</v>
      </c>
      <c r="G6773" s="25" t="s">
        <v>26</v>
      </c>
      <c r="H6773" s="21" t="s">
        <v>29</v>
      </c>
      <c r="I6773" s="21"/>
      <c r="J6773" s="21" t="s">
        <v>29</v>
      </c>
      <c r="K6773" s="26">
        <v>0.13264513015747001</v>
      </c>
      <c r="L6773" s="26">
        <v>1.8949270248412999E-2</v>
      </c>
      <c r="N6773">
        <f>(Tabell1[[#This Row],[TP]]+Tabell1[[#This Row],[TN]])/(Tabell1[[#This Row],[TP]]+Tabell1[[#This Row],[TN]]+Tabell1[[#This Row],[FP]]+Tabell1[[#This Row],[FN]])</f>
        <v>0.57319391634980987</v>
      </c>
      <c r="O6773">
        <f>Tabell1[[#This Row],[TP]]/(Tabell1[[#This Row],[TP]]+Tabell1[[#This Row],[FP]])</f>
        <v>0.55397577672459186</v>
      </c>
      <c r="P6773">
        <f>Tabell1[[#This Row],[TP]]/(Tabell1[[#This Row],[TP]]+Tabell1[[#This Row],[FN]])</f>
        <v>0.95376246600181325</v>
      </c>
      <c r="Q6773">
        <f>2*(Tabell1[[#This Row],[Recall]] * Tabell1[[#This Row],[Precision]]) / (Tabell1[[#This Row],[Recall]] + Tabell1[[#This Row],[Precision]])</f>
        <v>0.70086608927381755</v>
      </c>
      <c r="R6773">
        <v>1052</v>
      </c>
      <c r="S6773">
        <v>154</v>
      </c>
      <c r="T6773">
        <v>847</v>
      </c>
      <c r="U6773">
        <v>51</v>
      </c>
    </row>
    <row r="6774" spans="1:21" x14ac:dyDescent="0.3">
      <c r="A6774" s="23" t="s">
        <v>48</v>
      </c>
      <c r="B6774" s="21" t="s">
        <v>32</v>
      </c>
      <c r="C6774" s="20" t="s">
        <v>23</v>
      </c>
      <c r="D6774" s="20" t="s">
        <v>27</v>
      </c>
      <c r="E6774" t="s">
        <v>28</v>
      </c>
      <c r="F6774" s="19" t="s">
        <v>21</v>
      </c>
      <c r="G6774" s="25" t="s">
        <v>26</v>
      </c>
      <c r="H6774" s="21" t="s">
        <v>29</v>
      </c>
      <c r="I6774" s="21"/>
      <c r="J6774" s="25" t="s">
        <v>26</v>
      </c>
      <c r="K6774" s="26">
        <v>0.129199028015136</v>
      </c>
      <c r="L6774" s="26">
        <v>1.3962507247924799E-2</v>
      </c>
      <c r="N6774">
        <f>(Tabell1[[#This Row],[TP]]+Tabell1[[#This Row],[TN]])/(Tabell1[[#This Row],[TP]]+Tabell1[[#This Row],[TN]]+Tabell1[[#This Row],[FP]]+Tabell1[[#This Row],[FN]])</f>
        <v>0.57319391634980987</v>
      </c>
      <c r="O6774">
        <f>Tabell1[[#This Row],[TP]]/(Tabell1[[#This Row],[TP]]+Tabell1[[#This Row],[FP]])</f>
        <v>0.55397577672459186</v>
      </c>
      <c r="P6774">
        <f>Tabell1[[#This Row],[TP]]/(Tabell1[[#This Row],[TP]]+Tabell1[[#This Row],[FN]])</f>
        <v>0.95376246600181325</v>
      </c>
      <c r="Q6774">
        <f>2*(Tabell1[[#This Row],[Recall]] * Tabell1[[#This Row],[Precision]]) / (Tabell1[[#This Row],[Recall]] + Tabell1[[#This Row],[Precision]])</f>
        <v>0.70086608927381755</v>
      </c>
      <c r="R6774">
        <v>1052</v>
      </c>
      <c r="S6774">
        <v>154</v>
      </c>
      <c r="T6774">
        <v>847</v>
      </c>
      <c r="U6774">
        <v>51</v>
      </c>
    </row>
    <row r="6775" spans="1:21" x14ac:dyDescent="0.3">
      <c r="A6775" s="23" t="s">
        <v>48</v>
      </c>
      <c r="B6775" s="21" t="s">
        <v>32</v>
      </c>
      <c r="C6775" s="20" t="s">
        <v>23</v>
      </c>
      <c r="D6775" s="20" t="s">
        <v>27</v>
      </c>
      <c r="E6775" t="s">
        <v>28</v>
      </c>
      <c r="F6775" s="19" t="s">
        <v>21</v>
      </c>
      <c r="G6775" s="21" t="s">
        <v>29</v>
      </c>
      <c r="H6775" s="21" t="s">
        <v>29</v>
      </c>
      <c r="I6775" s="21"/>
      <c r="J6775" s="21" t="s">
        <v>29</v>
      </c>
      <c r="K6775" s="26">
        <v>0.119679927825927</v>
      </c>
      <c r="L6775" s="26">
        <v>1.2965440750121999E-2</v>
      </c>
      <c r="N6775">
        <f>(Tabell1[[#This Row],[TP]]+Tabell1[[#This Row],[TN]])/(Tabell1[[#This Row],[TP]]+Tabell1[[#This Row],[TN]]+Tabell1[[#This Row],[FP]]+Tabell1[[#This Row],[FN]])</f>
        <v>0.57319391634980987</v>
      </c>
      <c r="O6775">
        <f>Tabell1[[#This Row],[TP]]/(Tabell1[[#This Row],[TP]]+Tabell1[[#This Row],[FP]])</f>
        <v>0.55397577672459186</v>
      </c>
      <c r="P6775">
        <f>Tabell1[[#This Row],[TP]]/(Tabell1[[#This Row],[TP]]+Tabell1[[#This Row],[FN]])</f>
        <v>0.95376246600181325</v>
      </c>
      <c r="Q6775">
        <f>2*(Tabell1[[#This Row],[Recall]] * Tabell1[[#This Row],[Precision]]) / (Tabell1[[#This Row],[Recall]] + Tabell1[[#This Row],[Precision]])</f>
        <v>0.70086608927381755</v>
      </c>
      <c r="R6775">
        <v>1052</v>
      </c>
      <c r="S6775">
        <v>154</v>
      </c>
      <c r="T6775">
        <v>847</v>
      </c>
      <c r="U6775">
        <v>51</v>
      </c>
    </row>
    <row r="6776" spans="1:21" x14ac:dyDescent="0.3">
      <c r="A6776" s="23" t="s">
        <v>48</v>
      </c>
      <c r="B6776" s="21" t="s">
        <v>32</v>
      </c>
      <c r="C6776" s="20" t="s">
        <v>23</v>
      </c>
      <c r="D6776" s="20" t="s">
        <v>27</v>
      </c>
      <c r="E6776" t="s">
        <v>28</v>
      </c>
      <c r="F6776" s="19" t="s">
        <v>21</v>
      </c>
      <c r="G6776" s="21" t="s">
        <v>29</v>
      </c>
      <c r="H6776" s="21" t="s">
        <v>29</v>
      </c>
      <c r="I6776" s="21"/>
      <c r="J6776" s="25" t="s">
        <v>26</v>
      </c>
      <c r="K6776" s="26">
        <v>0.11868238449096601</v>
      </c>
      <c r="L6776" s="26">
        <v>1.19678974151611E-2</v>
      </c>
      <c r="N6776">
        <f>(Tabell1[[#This Row],[TP]]+Tabell1[[#This Row],[TN]])/(Tabell1[[#This Row],[TP]]+Tabell1[[#This Row],[TN]]+Tabell1[[#This Row],[FP]]+Tabell1[[#This Row],[FN]])</f>
        <v>0.57319391634980987</v>
      </c>
      <c r="O6776">
        <f>Tabell1[[#This Row],[TP]]/(Tabell1[[#This Row],[TP]]+Tabell1[[#This Row],[FP]])</f>
        <v>0.55397577672459186</v>
      </c>
      <c r="P6776">
        <f>Tabell1[[#This Row],[TP]]/(Tabell1[[#This Row],[TP]]+Tabell1[[#This Row],[FN]])</f>
        <v>0.95376246600181325</v>
      </c>
      <c r="Q6776">
        <f>2*(Tabell1[[#This Row],[Recall]] * Tabell1[[#This Row],[Precision]]) / (Tabell1[[#This Row],[Recall]] + Tabell1[[#This Row],[Precision]])</f>
        <v>0.70086608927381755</v>
      </c>
      <c r="R6776">
        <v>1052</v>
      </c>
      <c r="S6776">
        <v>154</v>
      </c>
      <c r="T6776">
        <v>847</v>
      </c>
      <c r="U6776">
        <v>51</v>
      </c>
    </row>
    <row r="6777" spans="1:21" x14ac:dyDescent="0.3">
      <c r="A6777" s="21" t="s">
        <v>31</v>
      </c>
      <c r="B6777" s="21" t="s">
        <v>32</v>
      </c>
      <c r="C6777" s="25" t="s">
        <v>36</v>
      </c>
      <c r="D6777" s="22" t="s">
        <v>27</v>
      </c>
      <c r="E6777" t="s">
        <v>28</v>
      </c>
      <c r="F6777" s="25" t="s">
        <v>30</v>
      </c>
      <c r="G6777" s="21" t="s">
        <v>29</v>
      </c>
      <c r="H6777" s="21" t="s">
        <v>29</v>
      </c>
      <c r="I6777" s="25" t="s">
        <v>25</v>
      </c>
      <c r="J6777" s="25" t="s">
        <v>26</v>
      </c>
      <c r="K6777" s="26">
        <v>6.2283577919006303</v>
      </c>
      <c r="L6777" s="26">
        <v>0.203893423080444</v>
      </c>
      <c r="N6777">
        <f>(Tabell1[[#This Row],[TP]]+Tabell1[[#This Row],[TN]])/(Tabell1[[#This Row],[TP]]+Tabell1[[#This Row],[TN]]+Tabell1[[#This Row],[FP]]+Tabell1[[#This Row],[FN]])</f>
        <v>0.57271863117870725</v>
      </c>
      <c r="O6777">
        <f>Tabell1[[#This Row],[TP]]/(Tabell1[[#This Row],[TP]]+Tabell1[[#This Row],[FP]])</f>
        <v>0.55146316851664989</v>
      </c>
      <c r="P6777">
        <f>Tabell1[[#This Row],[TP]]/(Tabell1[[#This Row],[TP]]+Tabell1[[#This Row],[FN]])</f>
        <v>0.99093381686310067</v>
      </c>
      <c r="Q6777">
        <f>2*(Tabell1[[#This Row],[Recall]] * Tabell1[[#This Row],[Precision]]) / (Tabell1[[#This Row],[Recall]] + Tabell1[[#This Row],[Precision]])</f>
        <v>0.70858995137763381</v>
      </c>
      <c r="R6777">
        <v>1093</v>
      </c>
      <c r="S6777">
        <v>112</v>
      </c>
      <c r="T6777">
        <v>889</v>
      </c>
      <c r="U6777">
        <v>10</v>
      </c>
    </row>
    <row r="6778" spans="1:21" x14ac:dyDescent="0.3">
      <c r="A6778" s="21" t="s">
        <v>31</v>
      </c>
      <c r="B6778" s="25" t="s">
        <v>22</v>
      </c>
      <c r="C6778" s="25" t="s">
        <v>36</v>
      </c>
      <c r="D6778" s="22" t="s">
        <v>27</v>
      </c>
      <c r="E6778" t="s">
        <v>28</v>
      </c>
      <c r="F6778" s="25" t="s">
        <v>30</v>
      </c>
      <c r="G6778" s="25" t="s">
        <v>26</v>
      </c>
      <c r="H6778" s="21" t="s">
        <v>29</v>
      </c>
      <c r="I6778" s="25" t="s">
        <v>25</v>
      </c>
      <c r="J6778" s="25" t="s">
        <v>26</v>
      </c>
      <c r="K6778" s="26">
        <v>6.5285582542419398</v>
      </c>
      <c r="L6778" s="26">
        <v>0.29019546508789001</v>
      </c>
      <c r="N6778">
        <f>(Tabell1[[#This Row],[TP]]+Tabell1[[#This Row],[TN]])/(Tabell1[[#This Row],[TP]]+Tabell1[[#This Row],[TN]]+Tabell1[[#This Row],[FP]]+Tabell1[[#This Row],[FN]])</f>
        <v>0.57271863117870725</v>
      </c>
      <c r="O6778">
        <f>Tabell1[[#This Row],[TP]]/(Tabell1[[#This Row],[TP]]+Tabell1[[#This Row],[FP]])</f>
        <v>0.55167173252279633</v>
      </c>
      <c r="P6778">
        <f>Tabell1[[#This Row],[TP]]/(Tabell1[[#This Row],[TP]]+Tabell1[[#This Row],[FN]])</f>
        <v>0.98730734360834094</v>
      </c>
      <c r="Q6778">
        <f>2*(Tabell1[[#This Row],[Recall]] * Tabell1[[#This Row],[Precision]]) / (Tabell1[[#This Row],[Recall]] + Tabell1[[#This Row],[Precision]])</f>
        <v>0.70783230419239518</v>
      </c>
      <c r="R6778">
        <v>1089</v>
      </c>
      <c r="S6778">
        <v>116</v>
      </c>
      <c r="T6778">
        <v>885</v>
      </c>
      <c r="U6778">
        <v>14</v>
      </c>
    </row>
    <row r="6779" spans="1:21" x14ac:dyDescent="0.3">
      <c r="A6779" s="25" t="s">
        <v>20</v>
      </c>
      <c r="B6779" s="21" t="s">
        <v>32</v>
      </c>
      <c r="C6779" s="25" t="s">
        <v>36</v>
      </c>
      <c r="D6779" s="22" t="s">
        <v>27</v>
      </c>
      <c r="E6779" t="s">
        <v>28</v>
      </c>
      <c r="F6779" s="25" t="s">
        <v>30</v>
      </c>
      <c r="G6779" s="25" t="s">
        <v>26</v>
      </c>
      <c r="H6779" s="25" t="s">
        <v>26</v>
      </c>
      <c r="I6779" s="21"/>
      <c r="J6779" s="21" t="s">
        <v>29</v>
      </c>
      <c r="K6779" s="26">
        <v>3.17210841178894</v>
      </c>
      <c r="L6779" s="26">
        <v>0.81936287879943803</v>
      </c>
      <c r="N6779">
        <f>(Tabell1[[#This Row],[TP]]+Tabell1[[#This Row],[TN]])/(Tabell1[[#This Row],[TP]]+Tabell1[[#This Row],[TN]]+Tabell1[[#This Row],[FP]]+Tabell1[[#This Row],[FN]])</f>
        <v>0.57271863117870725</v>
      </c>
      <c r="O6779">
        <f>Tabell1[[#This Row],[TP]]/(Tabell1[[#This Row],[TP]]+Tabell1[[#This Row],[FP]])</f>
        <v>0.55209397344228806</v>
      </c>
      <c r="P6779">
        <f>Tabell1[[#This Row],[TP]]/(Tabell1[[#This Row],[TP]]+Tabell1[[#This Row],[FN]])</f>
        <v>0.98005439709882136</v>
      </c>
      <c r="Q6779">
        <f>2*(Tabell1[[#This Row],[Recall]] * Tabell1[[#This Row],[Precision]]) / (Tabell1[[#This Row],[Recall]] + Tabell1[[#This Row],[Precision]])</f>
        <v>0.70630512904279641</v>
      </c>
      <c r="R6779">
        <v>1081</v>
      </c>
      <c r="S6779">
        <v>124</v>
      </c>
      <c r="T6779">
        <v>877</v>
      </c>
      <c r="U6779">
        <v>22</v>
      </c>
    </row>
    <row r="6780" spans="1:21" x14ac:dyDescent="0.3">
      <c r="A6780" s="25" t="s">
        <v>20</v>
      </c>
      <c r="B6780" s="21" t="s">
        <v>32</v>
      </c>
      <c r="C6780" s="25" t="s">
        <v>36</v>
      </c>
      <c r="D6780" s="22" t="s">
        <v>27</v>
      </c>
      <c r="E6780" t="s">
        <v>28</v>
      </c>
      <c r="F6780" s="25" t="s">
        <v>30</v>
      </c>
      <c r="G6780" s="21" t="s">
        <v>29</v>
      </c>
      <c r="H6780" s="25" t="s">
        <v>26</v>
      </c>
      <c r="I6780" s="21"/>
      <c r="J6780" s="21" t="s">
        <v>29</v>
      </c>
      <c r="K6780" s="26">
        <v>3.17005038261413</v>
      </c>
      <c r="L6780" s="26">
        <v>0.81718969345092696</v>
      </c>
      <c r="N6780">
        <f>(Tabell1[[#This Row],[TP]]+Tabell1[[#This Row],[TN]])/(Tabell1[[#This Row],[TP]]+Tabell1[[#This Row],[TN]]+Tabell1[[#This Row],[FP]]+Tabell1[[#This Row],[FN]])</f>
        <v>0.57271863117870725</v>
      </c>
      <c r="O6780">
        <f>Tabell1[[#This Row],[TP]]/(Tabell1[[#This Row],[TP]]+Tabell1[[#This Row],[FP]])</f>
        <v>0.55209397344228806</v>
      </c>
      <c r="P6780">
        <f>Tabell1[[#This Row],[TP]]/(Tabell1[[#This Row],[TP]]+Tabell1[[#This Row],[FN]])</f>
        <v>0.98005439709882136</v>
      </c>
      <c r="Q6780">
        <f>2*(Tabell1[[#This Row],[Recall]] * Tabell1[[#This Row],[Precision]]) / (Tabell1[[#This Row],[Recall]] + Tabell1[[#This Row],[Precision]])</f>
        <v>0.70630512904279641</v>
      </c>
      <c r="R6780">
        <v>1081</v>
      </c>
      <c r="S6780">
        <v>124</v>
      </c>
      <c r="T6780">
        <v>877</v>
      </c>
      <c r="U6780">
        <v>22</v>
      </c>
    </row>
    <row r="6781" spans="1:21" x14ac:dyDescent="0.3">
      <c r="A6781" s="25" t="s">
        <v>20</v>
      </c>
      <c r="B6781" s="21" t="s">
        <v>32</v>
      </c>
      <c r="C6781" s="23" t="s">
        <v>40</v>
      </c>
      <c r="D6781" s="22" t="s">
        <v>27</v>
      </c>
      <c r="E6781" t="s">
        <v>28</v>
      </c>
      <c r="F6781" s="19" t="s">
        <v>21</v>
      </c>
      <c r="G6781" s="25" t="s">
        <v>26</v>
      </c>
      <c r="H6781" s="21" t="s">
        <v>29</v>
      </c>
      <c r="I6781" s="21"/>
      <c r="J6781" s="21" t="s">
        <v>29</v>
      </c>
      <c r="K6781" s="26">
        <v>3.0937902927398602</v>
      </c>
      <c r="L6781" s="26">
        <v>0.71711707115173295</v>
      </c>
      <c r="N6781">
        <f>(Tabell1[[#This Row],[TP]]+Tabell1[[#This Row],[TN]])/(Tabell1[[#This Row],[TP]]+Tabell1[[#This Row],[TN]]+Tabell1[[#This Row],[FP]]+Tabell1[[#This Row],[FN]])</f>
        <v>0.57271863117870725</v>
      </c>
      <c r="O6781">
        <f>Tabell1[[#This Row],[TP]]/(Tabell1[[#This Row],[TP]]+Tabell1[[#This Row],[FP]])</f>
        <v>0.55241521068859201</v>
      </c>
      <c r="P6781">
        <f>Tabell1[[#This Row],[TP]]/(Tabell1[[#This Row],[TP]]+Tabell1[[#This Row],[FN]])</f>
        <v>0.97461468721668176</v>
      </c>
      <c r="Q6781">
        <f>2*(Tabell1[[#This Row],[Recall]] * Tabell1[[#This Row],[Precision]]) / (Tabell1[[#This Row],[Recall]] + Tabell1[[#This Row],[Precision]])</f>
        <v>0.70514922925549361</v>
      </c>
      <c r="R6781">
        <v>1075</v>
      </c>
      <c r="S6781">
        <v>130</v>
      </c>
      <c r="T6781">
        <v>871</v>
      </c>
      <c r="U6781">
        <v>28</v>
      </c>
    </row>
    <row r="6782" spans="1:21" x14ac:dyDescent="0.3">
      <c r="A6782" s="21" t="s">
        <v>31</v>
      </c>
      <c r="B6782" s="21" t="s">
        <v>32</v>
      </c>
      <c r="C6782" s="24" t="s">
        <v>38</v>
      </c>
      <c r="D6782" s="22" t="s">
        <v>27</v>
      </c>
      <c r="E6782" t="s">
        <v>28</v>
      </c>
      <c r="F6782" s="19" t="s">
        <v>21</v>
      </c>
      <c r="G6782" s="25" t="s">
        <v>26</v>
      </c>
      <c r="H6782" s="21" t="s">
        <v>29</v>
      </c>
      <c r="I6782" s="25" t="s">
        <v>25</v>
      </c>
      <c r="J6782" s="21" t="s">
        <v>29</v>
      </c>
      <c r="K6782" s="26">
        <v>0.65420436859130804</v>
      </c>
      <c r="L6782" s="26">
        <v>4.57763671875E-2</v>
      </c>
      <c r="N6782">
        <f>(Tabell1[[#This Row],[TP]]+Tabell1[[#This Row],[TN]])/(Tabell1[[#This Row],[TP]]+Tabell1[[#This Row],[TN]]+Tabell1[[#This Row],[FP]]+Tabell1[[#This Row],[FN]])</f>
        <v>0.57271863117870725</v>
      </c>
      <c r="O6782">
        <f>Tabell1[[#This Row],[TP]]/(Tabell1[[#This Row],[TP]]+Tabell1[[#This Row],[FP]])</f>
        <v>0.55329153605015668</v>
      </c>
      <c r="P6782">
        <f>Tabell1[[#This Row],[TP]]/(Tabell1[[#This Row],[TP]]+Tabell1[[#This Row],[FN]])</f>
        <v>0.96010879419764283</v>
      </c>
      <c r="Q6782">
        <f>2*(Tabell1[[#This Row],[Recall]] * Tabell1[[#This Row],[Precision]]) / (Tabell1[[#This Row],[Recall]] + Tabell1[[#This Row],[Precision]])</f>
        <v>0.70202187603579713</v>
      </c>
      <c r="R6782">
        <v>1059</v>
      </c>
      <c r="S6782">
        <v>146</v>
      </c>
      <c r="T6782">
        <v>855</v>
      </c>
      <c r="U6782">
        <v>44</v>
      </c>
    </row>
    <row r="6783" spans="1:21" x14ac:dyDescent="0.3">
      <c r="A6783" s="25" t="s">
        <v>20</v>
      </c>
      <c r="B6783" s="23" t="s">
        <v>33</v>
      </c>
      <c r="C6783" s="25" t="s">
        <v>36</v>
      </c>
      <c r="D6783" s="22" t="s">
        <v>27</v>
      </c>
      <c r="E6783" t="s">
        <v>28</v>
      </c>
      <c r="F6783" s="19" t="s">
        <v>21</v>
      </c>
      <c r="G6783" s="25" t="s">
        <v>26</v>
      </c>
      <c r="H6783" s="25" t="s">
        <v>26</v>
      </c>
      <c r="I6783" s="21"/>
      <c r="J6783" s="25" t="s">
        <v>26</v>
      </c>
      <c r="K6783" s="26">
        <v>2.0571708679199201</v>
      </c>
      <c r="L6783" s="26">
        <v>0.47523808479308999</v>
      </c>
      <c r="N6783">
        <f>(Tabell1[[#This Row],[TP]]+Tabell1[[#This Row],[TN]])/(Tabell1[[#This Row],[TP]]+Tabell1[[#This Row],[TN]]+Tabell1[[#This Row],[FP]]+Tabell1[[#This Row],[FN]])</f>
        <v>0.57271863117870725</v>
      </c>
      <c r="O6783">
        <f>Tabell1[[#This Row],[TP]]/(Tabell1[[#This Row],[TP]]+Tabell1[[#This Row],[FP]])</f>
        <v>0.55379746835443033</v>
      </c>
      <c r="P6783">
        <f>Tabell1[[#This Row],[TP]]/(Tabell1[[#This Row],[TP]]+Tabell1[[#This Row],[FN]])</f>
        <v>0.95194922937443338</v>
      </c>
      <c r="Q6783">
        <f>2*(Tabell1[[#This Row],[Recall]] * Tabell1[[#This Row],[Precision]]) / (Tabell1[[#This Row],[Recall]] + Tabell1[[#This Row],[Precision]])</f>
        <v>0.70023341113704551</v>
      </c>
      <c r="R6783">
        <v>1050</v>
      </c>
      <c r="S6783">
        <v>155</v>
      </c>
      <c r="T6783">
        <v>846</v>
      </c>
      <c r="U6783">
        <v>53</v>
      </c>
    </row>
    <row r="6784" spans="1:21" x14ac:dyDescent="0.3">
      <c r="A6784" s="21" t="s">
        <v>31</v>
      </c>
      <c r="B6784" s="23" t="s">
        <v>33</v>
      </c>
      <c r="C6784" s="25" t="s">
        <v>36</v>
      </c>
      <c r="D6784" s="22" t="s">
        <v>27</v>
      </c>
      <c r="E6784" t="s">
        <v>28</v>
      </c>
      <c r="F6784" s="19" t="s">
        <v>21</v>
      </c>
      <c r="G6784" s="25" t="s">
        <v>26</v>
      </c>
      <c r="H6784" s="25" t="s">
        <v>26</v>
      </c>
      <c r="I6784" s="25" t="s">
        <v>25</v>
      </c>
      <c r="J6784" s="25" t="s">
        <v>26</v>
      </c>
      <c r="K6784" s="26">
        <v>462.19381380081097</v>
      </c>
      <c r="L6784" s="26">
        <v>1.6173834800720199</v>
      </c>
      <c r="N6784">
        <f>(Tabell1[[#This Row],[TP]]+Tabell1[[#This Row],[TN]])/(Tabell1[[#This Row],[TP]]+Tabell1[[#This Row],[TN]]+Tabell1[[#This Row],[FP]]+Tabell1[[#This Row],[FN]])</f>
        <v>0.57224334600760451</v>
      </c>
      <c r="O6784">
        <f>Tabell1[[#This Row],[TP]]/(Tabell1[[#This Row],[TP]]+Tabell1[[#This Row],[FP]])</f>
        <v>0.5512367491166078</v>
      </c>
      <c r="P6784">
        <f>Tabell1[[#This Row],[TP]]/(Tabell1[[#This Row],[TP]]+Tabell1[[#This Row],[FN]])</f>
        <v>0.99002719854941068</v>
      </c>
      <c r="Q6784">
        <f>2*(Tabell1[[#This Row],[Recall]] * Tabell1[[#This Row],[Precision]]) / (Tabell1[[#This Row],[Recall]] + Tabell1[[#This Row],[Precision]])</f>
        <v>0.70817120622568097</v>
      </c>
      <c r="R6784">
        <v>1092</v>
      </c>
      <c r="S6784">
        <v>112</v>
      </c>
      <c r="T6784">
        <v>889</v>
      </c>
      <c r="U6784">
        <v>11</v>
      </c>
    </row>
    <row r="6785" spans="1:21" x14ac:dyDescent="0.3">
      <c r="A6785" s="21" t="s">
        <v>31</v>
      </c>
      <c r="B6785" s="21" t="s">
        <v>32</v>
      </c>
      <c r="C6785" s="25" t="s">
        <v>36</v>
      </c>
      <c r="D6785" s="22" t="s">
        <v>27</v>
      </c>
      <c r="E6785" t="s">
        <v>28</v>
      </c>
      <c r="F6785" s="25" t="s">
        <v>30</v>
      </c>
      <c r="G6785" s="21" t="s">
        <v>29</v>
      </c>
      <c r="H6785" s="25" t="s">
        <v>26</v>
      </c>
      <c r="I6785" s="25" t="s">
        <v>25</v>
      </c>
      <c r="J6785" s="25" t="s">
        <v>26</v>
      </c>
      <c r="K6785" s="26">
        <v>6.45873999595642</v>
      </c>
      <c r="L6785" s="26">
        <v>0.23038983345031699</v>
      </c>
      <c r="N6785">
        <f>(Tabell1[[#This Row],[TP]]+Tabell1[[#This Row],[TN]])/(Tabell1[[#This Row],[TP]]+Tabell1[[#This Row],[TN]]+Tabell1[[#This Row],[FP]]+Tabell1[[#This Row],[FN]])</f>
        <v>0.57224334600760451</v>
      </c>
      <c r="O6785">
        <f>Tabell1[[#This Row],[TP]]/(Tabell1[[#This Row],[TP]]+Tabell1[[#This Row],[FP]])</f>
        <v>0.5512367491166078</v>
      </c>
      <c r="P6785">
        <f>Tabell1[[#This Row],[TP]]/(Tabell1[[#This Row],[TP]]+Tabell1[[#This Row],[FN]])</f>
        <v>0.99002719854941068</v>
      </c>
      <c r="Q6785">
        <f>2*(Tabell1[[#This Row],[Recall]] * Tabell1[[#This Row],[Precision]]) / (Tabell1[[#This Row],[Recall]] + Tabell1[[#This Row],[Precision]])</f>
        <v>0.70817120622568097</v>
      </c>
      <c r="R6785">
        <v>1092</v>
      </c>
      <c r="S6785">
        <v>112</v>
      </c>
      <c r="T6785">
        <v>889</v>
      </c>
      <c r="U6785">
        <v>11</v>
      </c>
    </row>
    <row r="6786" spans="1:21" x14ac:dyDescent="0.3">
      <c r="A6786" s="21" t="s">
        <v>31</v>
      </c>
      <c r="B6786" s="25" t="s">
        <v>22</v>
      </c>
      <c r="C6786" s="25" t="s">
        <v>36</v>
      </c>
      <c r="D6786" s="22" t="s">
        <v>27</v>
      </c>
      <c r="E6786" t="s">
        <v>28</v>
      </c>
      <c r="F6786" s="19" t="s">
        <v>21</v>
      </c>
      <c r="G6786" s="25" t="s">
        <v>26</v>
      </c>
      <c r="H6786" s="21" t="s">
        <v>29</v>
      </c>
      <c r="I6786" s="21"/>
      <c r="J6786" s="21" t="s">
        <v>29</v>
      </c>
      <c r="K6786" s="26">
        <v>0.50625634193420399</v>
      </c>
      <c r="L6786" s="26">
        <v>4.9980401992797803E-2</v>
      </c>
      <c r="N6786">
        <f>(Tabell1[[#This Row],[TP]]+Tabell1[[#This Row],[TN]])/(Tabell1[[#This Row],[TP]]+Tabell1[[#This Row],[TN]]+Tabell1[[#This Row],[FP]]+Tabell1[[#This Row],[FN]])</f>
        <v>0.57224334600760451</v>
      </c>
      <c r="O6786">
        <f>Tabell1[[#This Row],[TP]]/(Tabell1[[#This Row],[TP]]+Tabell1[[#This Row],[FP]])</f>
        <v>0.55272727272727273</v>
      </c>
      <c r="P6786">
        <f>Tabell1[[#This Row],[TP]]/(Tabell1[[#This Row],[TP]]+Tabell1[[#This Row],[FN]])</f>
        <v>0.96464188576609244</v>
      </c>
      <c r="Q6786">
        <f>2*(Tabell1[[#This Row],[Recall]] * Tabell1[[#This Row],[Precision]]) / (Tabell1[[#This Row],[Recall]] + Tabell1[[#This Row],[Precision]])</f>
        <v>0.70277410832232501</v>
      </c>
      <c r="R6786">
        <v>1064</v>
      </c>
      <c r="S6786">
        <v>140</v>
      </c>
      <c r="T6786">
        <v>861</v>
      </c>
      <c r="U6786">
        <v>39</v>
      </c>
    </row>
    <row r="6787" spans="1:21" x14ac:dyDescent="0.3">
      <c r="A6787" s="21" t="s">
        <v>31</v>
      </c>
      <c r="B6787" s="25" t="s">
        <v>22</v>
      </c>
      <c r="C6787" s="24" t="s">
        <v>38</v>
      </c>
      <c r="D6787" s="22" t="s">
        <v>27</v>
      </c>
      <c r="E6787" t="s">
        <v>28</v>
      </c>
      <c r="F6787" s="19" t="s">
        <v>21</v>
      </c>
      <c r="G6787" s="21" t="s">
        <v>29</v>
      </c>
      <c r="H6787" s="21" t="s">
        <v>29</v>
      </c>
      <c r="I6787" s="25" t="s">
        <v>25</v>
      </c>
      <c r="J6787" s="21" t="s">
        <v>29</v>
      </c>
      <c r="K6787" s="26">
        <v>1.08435177803039</v>
      </c>
      <c r="L6787" s="26">
        <v>4.6864509582519497E-2</v>
      </c>
      <c r="N6787">
        <f>(Tabell1[[#This Row],[TP]]+Tabell1[[#This Row],[TN]])/(Tabell1[[#This Row],[TP]]+Tabell1[[#This Row],[TN]]+Tabell1[[#This Row],[FP]]+Tabell1[[#This Row],[FN]])</f>
        <v>0.57224334600760451</v>
      </c>
      <c r="O6787">
        <f>Tabell1[[#This Row],[TP]]/(Tabell1[[#This Row],[TP]]+Tabell1[[#This Row],[FP]])</f>
        <v>0.55384615384615388</v>
      </c>
      <c r="P6787">
        <f>Tabell1[[#This Row],[TP]]/(Tabell1[[#This Row],[TP]]+Tabell1[[#This Row],[FN]])</f>
        <v>0.94650951949229378</v>
      </c>
      <c r="Q6787">
        <f>2*(Tabell1[[#This Row],[Recall]] * Tabell1[[#This Row],[Precision]]) / (Tabell1[[#This Row],[Recall]] + Tabell1[[#This Row],[Precision]])</f>
        <v>0.6987951807228916</v>
      </c>
      <c r="R6787">
        <v>1044</v>
      </c>
      <c r="S6787">
        <v>160</v>
      </c>
      <c r="T6787">
        <v>841</v>
      </c>
      <c r="U6787">
        <v>59</v>
      </c>
    </row>
    <row r="6788" spans="1:21" x14ac:dyDescent="0.3">
      <c r="A6788" s="21" t="s">
        <v>31</v>
      </c>
      <c r="B6788" s="25" t="s">
        <v>22</v>
      </c>
      <c r="C6788" s="25" t="s">
        <v>36</v>
      </c>
      <c r="D6788" s="22" t="s">
        <v>27</v>
      </c>
      <c r="E6788" t="s">
        <v>28</v>
      </c>
      <c r="F6788" s="25" t="s">
        <v>30</v>
      </c>
      <c r="G6788" s="25" t="s">
        <v>26</v>
      </c>
      <c r="H6788" s="21" t="s">
        <v>29</v>
      </c>
      <c r="I6788" s="25" t="s">
        <v>25</v>
      </c>
      <c r="J6788" s="21" t="s">
        <v>29</v>
      </c>
      <c r="K6788" s="26">
        <v>1.5367085933685301</v>
      </c>
      <c r="L6788" s="26">
        <v>6.0838460922241197E-2</v>
      </c>
      <c r="N6788">
        <f>(Tabell1[[#This Row],[TP]]+Tabell1[[#This Row],[TN]])/(Tabell1[[#This Row],[TP]]+Tabell1[[#This Row],[TN]]+Tabell1[[#This Row],[FP]]+Tabell1[[#This Row],[FN]])</f>
        <v>0.57176806083650189</v>
      </c>
      <c r="O6788">
        <f>Tabell1[[#This Row],[TP]]/(Tabell1[[#This Row],[TP]]+Tabell1[[#This Row],[FP]])</f>
        <v>0.55116514690982776</v>
      </c>
      <c r="P6788">
        <f>Tabell1[[#This Row],[TP]]/(Tabell1[[#This Row],[TP]]+Tabell1[[#This Row],[FN]])</f>
        <v>0.98640072529465095</v>
      </c>
      <c r="Q6788">
        <f>2*(Tabell1[[#This Row],[Recall]] * Tabell1[[#This Row],[Precision]]) / (Tabell1[[#This Row],[Recall]] + Tabell1[[#This Row],[Precision]])</f>
        <v>0.70718232044198892</v>
      </c>
      <c r="R6788">
        <v>1088</v>
      </c>
      <c r="S6788">
        <v>115</v>
      </c>
      <c r="T6788">
        <v>886</v>
      </c>
      <c r="U6788">
        <v>15</v>
      </c>
    </row>
    <row r="6789" spans="1:21" x14ac:dyDescent="0.3">
      <c r="A6789" s="21" t="s">
        <v>31</v>
      </c>
      <c r="B6789" s="23" t="s">
        <v>33</v>
      </c>
      <c r="C6789" s="25" t="s">
        <v>36</v>
      </c>
      <c r="D6789" s="22" t="s">
        <v>27</v>
      </c>
      <c r="E6789" t="s">
        <v>28</v>
      </c>
      <c r="F6789" s="19" t="s">
        <v>21</v>
      </c>
      <c r="G6789" s="25" t="s">
        <v>26</v>
      </c>
      <c r="H6789" s="21" t="s">
        <v>29</v>
      </c>
      <c r="I6789" s="25" t="s">
        <v>25</v>
      </c>
      <c r="J6789" s="21" t="s">
        <v>29</v>
      </c>
      <c r="K6789" s="26">
        <v>73.184146881103501</v>
      </c>
      <c r="L6789" s="26">
        <v>0.27327466011047302</v>
      </c>
      <c r="N6789">
        <f>(Tabell1[[#This Row],[TP]]+Tabell1[[#This Row],[TN]])/(Tabell1[[#This Row],[TP]]+Tabell1[[#This Row],[TN]]+Tabell1[[#This Row],[FP]]+Tabell1[[#This Row],[FN]])</f>
        <v>0.57176806083650189</v>
      </c>
      <c r="O6789">
        <f>Tabell1[[#This Row],[TP]]/(Tabell1[[#This Row],[TP]]+Tabell1[[#This Row],[FP]])</f>
        <v>0.55200823892893924</v>
      </c>
      <c r="P6789">
        <f>Tabell1[[#This Row],[TP]]/(Tabell1[[#This Row],[TP]]+Tabell1[[#This Row],[FN]])</f>
        <v>0.97189483227561202</v>
      </c>
      <c r="Q6789">
        <f>2*(Tabell1[[#This Row],[Recall]] * Tabell1[[#This Row],[Precision]]) / (Tabell1[[#This Row],[Recall]] + Tabell1[[#This Row],[Precision]])</f>
        <v>0.70410509031198687</v>
      </c>
      <c r="R6789">
        <v>1072</v>
      </c>
      <c r="S6789">
        <v>131</v>
      </c>
      <c r="T6789">
        <v>870</v>
      </c>
      <c r="U6789">
        <v>31</v>
      </c>
    </row>
    <row r="6790" spans="1:21" x14ac:dyDescent="0.3">
      <c r="A6790" s="25" t="s">
        <v>20</v>
      </c>
      <c r="B6790" s="25" t="s">
        <v>22</v>
      </c>
      <c r="C6790" s="25" t="s">
        <v>36</v>
      </c>
      <c r="D6790" s="22" t="s">
        <v>27</v>
      </c>
      <c r="E6790" t="s">
        <v>28</v>
      </c>
      <c r="F6790" s="19" t="s">
        <v>21</v>
      </c>
      <c r="G6790" s="25" t="s">
        <v>26</v>
      </c>
      <c r="H6790" s="25" t="s">
        <v>26</v>
      </c>
      <c r="I6790" s="21"/>
      <c r="J6790" s="21" t="s">
        <v>29</v>
      </c>
      <c r="K6790" s="26">
        <v>3.86212134361267</v>
      </c>
      <c r="L6790" s="26">
        <v>0.65925002098083496</v>
      </c>
      <c r="N6790">
        <f>(Tabell1[[#This Row],[TP]]+Tabell1[[#This Row],[TN]])/(Tabell1[[#This Row],[TP]]+Tabell1[[#This Row],[TN]]+Tabell1[[#This Row],[FP]]+Tabell1[[#This Row],[FN]])</f>
        <v>0.57176806083650189</v>
      </c>
      <c r="O6790">
        <f>Tabell1[[#This Row],[TP]]/(Tabell1[[#This Row],[TP]]+Tabell1[[#This Row],[FP]])</f>
        <v>0.55287958115183244</v>
      </c>
      <c r="P6790">
        <f>Tabell1[[#This Row],[TP]]/(Tabell1[[#This Row],[TP]]+Tabell1[[#This Row],[FN]])</f>
        <v>0.95738893925657298</v>
      </c>
      <c r="Q6790">
        <f>2*(Tabell1[[#This Row],[Recall]] * Tabell1[[#This Row],[Precision]]) / (Tabell1[[#This Row],[Recall]] + Tabell1[[#This Row],[Precision]])</f>
        <v>0.70096249585131098</v>
      </c>
      <c r="R6790">
        <v>1056</v>
      </c>
      <c r="S6790">
        <v>147</v>
      </c>
      <c r="T6790">
        <v>854</v>
      </c>
      <c r="U6790">
        <v>47</v>
      </c>
    </row>
    <row r="6791" spans="1:21" x14ac:dyDescent="0.3">
      <c r="A6791" s="23" t="s">
        <v>48</v>
      </c>
      <c r="B6791" s="25" t="s">
        <v>22</v>
      </c>
      <c r="C6791" s="24" t="s">
        <v>38</v>
      </c>
      <c r="D6791" s="22" t="s">
        <v>27</v>
      </c>
      <c r="E6791" t="s">
        <v>28</v>
      </c>
      <c r="F6791" s="25" t="s">
        <v>30</v>
      </c>
      <c r="G6791" s="25" t="s">
        <v>26</v>
      </c>
      <c r="H6791" s="21" t="s">
        <v>29</v>
      </c>
      <c r="I6791" s="21"/>
      <c r="J6791" s="21" t="s">
        <v>29</v>
      </c>
      <c r="K6791" s="26">
        <v>0.56550765037536599</v>
      </c>
      <c r="L6791" s="26">
        <v>2.39357948303222E-2</v>
      </c>
      <c r="N6791">
        <f>(Tabell1[[#This Row],[TP]]+Tabell1[[#This Row],[TN]])/(Tabell1[[#This Row],[TP]]+Tabell1[[#This Row],[TN]]+Tabell1[[#This Row],[FP]]+Tabell1[[#This Row],[FN]])</f>
        <v>0.57129277566539927</v>
      </c>
      <c r="O6791">
        <f>Tabell1[[#This Row],[TP]]/(Tabell1[[#This Row],[TP]]+Tabell1[[#This Row],[FP]])</f>
        <v>0.55119714722363733</v>
      </c>
      <c r="P6791">
        <f>Tabell1[[#This Row],[TP]]/(Tabell1[[#This Row],[TP]]+Tabell1[[#This Row],[FN]])</f>
        <v>0.98096101541251135</v>
      </c>
      <c r="Q6791">
        <f>2*(Tabell1[[#This Row],[Recall]] * Tabell1[[#This Row],[Precision]]) / (Tabell1[[#This Row],[Recall]] + Tabell1[[#This Row],[Precision]])</f>
        <v>0.70580560991519903</v>
      </c>
      <c r="R6791">
        <v>1082</v>
      </c>
      <c r="S6791">
        <v>120</v>
      </c>
      <c r="T6791">
        <v>881</v>
      </c>
      <c r="U6791">
        <v>21</v>
      </c>
    </row>
    <row r="6792" spans="1:21" x14ac:dyDescent="0.3">
      <c r="A6792" s="23" t="s">
        <v>48</v>
      </c>
      <c r="B6792" s="25" t="s">
        <v>22</v>
      </c>
      <c r="C6792" s="24" t="s">
        <v>38</v>
      </c>
      <c r="D6792" s="22" t="s">
        <v>27</v>
      </c>
      <c r="E6792" t="s">
        <v>28</v>
      </c>
      <c r="F6792" s="25" t="s">
        <v>30</v>
      </c>
      <c r="G6792" s="21" t="s">
        <v>29</v>
      </c>
      <c r="H6792" s="21" t="s">
        <v>29</v>
      </c>
      <c r="I6792" s="21"/>
      <c r="J6792" s="21" t="s">
        <v>29</v>
      </c>
      <c r="K6792" s="26">
        <v>0.54256129264831499</v>
      </c>
      <c r="L6792" s="26">
        <v>2.2934913635253899E-2</v>
      </c>
      <c r="N6792">
        <f>(Tabell1[[#This Row],[TP]]+Tabell1[[#This Row],[TN]])/(Tabell1[[#This Row],[TP]]+Tabell1[[#This Row],[TN]]+Tabell1[[#This Row],[FP]]+Tabell1[[#This Row],[FN]])</f>
        <v>0.57129277566539927</v>
      </c>
      <c r="O6792">
        <f>Tabell1[[#This Row],[TP]]/(Tabell1[[#This Row],[TP]]+Tabell1[[#This Row],[FP]])</f>
        <v>0.55124936257011725</v>
      </c>
      <c r="P6792">
        <f>Tabell1[[#This Row],[TP]]/(Tabell1[[#This Row],[TP]]+Tabell1[[#This Row],[FN]])</f>
        <v>0.98005439709882136</v>
      </c>
      <c r="Q6792">
        <f>2*(Tabell1[[#This Row],[Recall]] * Tabell1[[#This Row],[Precision]]) / (Tabell1[[#This Row],[Recall]] + Tabell1[[#This Row],[Precision]])</f>
        <v>0.70561357702349858</v>
      </c>
      <c r="R6792">
        <v>1081</v>
      </c>
      <c r="S6792">
        <v>121</v>
      </c>
      <c r="T6792">
        <v>880</v>
      </c>
      <c r="U6792">
        <v>22</v>
      </c>
    </row>
    <row r="6793" spans="1:21" x14ac:dyDescent="0.3">
      <c r="A6793" s="25" t="s">
        <v>20</v>
      </c>
      <c r="B6793" s="21" t="s">
        <v>32</v>
      </c>
      <c r="C6793" s="25" t="s">
        <v>36</v>
      </c>
      <c r="D6793" s="22" t="s">
        <v>27</v>
      </c>
      <c r="E6793" t="s">
        <v>28</v>
      </c>
      <c r="F6793" s="19" t="s">
        <v>21</v>
      </c>
      <c r="G6793" s="21" t="s">
        <v>29</v>
      </c>
      <c r="H6793" s="21" t="s">
        <v>29</v>
      </c>
      <c r="I6793" s="25" t="s">
        <v>25</v>
      </c>
      <c r="J6793" s="21" t="s">
        <v>29</v>
      </c>
      <c r="K6793" s="26">
        <v>1.64633560180664</v>
      </c>
      <c r="L6793" s="26">
        <v>0.41091036796569802</v>
      </c>
      <c r="N6793">
        <f>(Tabell1[[#This Row],[TP]]+Tabell1[[#This Row],[TN]])/(Tabell1[[#This Row],[TP]]+Tabell1[[#This Row],[TN]]+Tabell1[[#This Row],[FP]]+Tabell1[[#This Row],[FN]])</f>
        <v>0.57129277566539927</v>
      </c>
      <c r="O6793">
        <f>Tabell1[[#This Row],[TP]]/(Tabell1[[#This Row],[TP]]+Tabell1[[#This Row],[FP]])</f>
        <v>0.55177743431221016</v>
      </c>
      <c r="P6793">
        <f>Tabell1[[#This Row],[TP]]/(Tabell1[[#This Row],[TP]]+Tabell1[[#This Row],[FN]])</f>
        <v>0.97098821396192203</v>
      </c>
      <c r="Q6793">
        <f>2*(Tabell1[[#This Row],[Recall]] * Tabell1[[#This Row],[Precision]]) / (Tabell1[[#This Row],[Recall]] + Tabell1[[#This Row],[Precision]])</f>
        <v>0.7036793692509854</v>
      </c>
      <c r="R6793">
        <v>1071</v>
      </c>
      <c r="S6793">
        <v>131</v>
      </c>
      <c r="T6793">
        <v>870</v>
      </c>
      <c r="U6793">
        <v>32</v>
      </c>
    </row>
    <row r="6794" spans="1:21" x14ac:dyDescent="0.3">
      <c r="A6794" s="23" t="s">
        <v>48</v>
      </c>
      <c r="B6794" s="25" t="s">
        <v>22</v>
      </c>
      <c r="C6794" s="24" t="s">
        <v>38</v>
      </c>
      <c r="D6794" s="22" t="s">
        <v>27</v>
      </c>
      <c r="E6794" t="s">
        <v>28</v>
      </c>
      <c r="F6794" s="25" t="s">
        <v>30</v>
      </c>
      <c r="G6794" s="25" t="s">
        <v>26</v>
      </c>
      <c r="H6794" s="21" t="s">
        <v>29</v>
      </c>
      <c r="I6794" s="21"/>
      <c r="J6794" s="25" t="s">
        <v>26</v>
      </c>
      <c r="K6794" s="26">
        <v>0.45279121398925698</v>
      </c>
      <c r="L6794" s="26">
        <v>2.4933815002441399E-2</v>
      </c>
      <c r="N6794">
        <f>(Tabell1[[#This Row],[TP]]+Tabell1[[#This Row],[TN]])/(Tabell1[[#This Row],[TP]]+Tabell1[[#This Row],[TN]]+Tabell1[[#This Row],[FP]]+Tabell1[[#This Row],[FN]])</f>
        <v>0.57081749049429653</v>
      </c>
      <c r="O6794">
        <f>Tabell1[[#This Row],[TP]]/(Tabell1[[#This Row],[TP]]+Tabell1[[#This Row],[FP]])</f>
        <v>0.55081300813008127</v>
      </c>
      <c r="P6794">
        <f>Tabell1[[#This Row],[TP]]/(Tabell1[[#This Row],[TP]]+Tabell1[[#This Row],[FN]])</f>
        <v>0.98277425203989122</v>
      </c>
      <c r="Q6794">
        <f>2*(Tabell1[[#This Row],[Recall]] * Tabell1[[#This Row],[Precision]]) / (Tabell1[[#This Row],[Recall]] + Tabell1[[#This Row],[Precision]])</f>
        <v>0.7059589710192119</v>
      </c>
      <c r="R6794">
        <v>1084</v>
      </c>
      <c r="S6794">
        <v>117</v>
      </c>
      <c r="T6794">
        <v>884</v>
      </c>
      <c r="U6794">
        <v>19</v>
      </c>
    </row>
    <row r="6795" spans="1:21" x14ac:dyDescent="0.3">
      <c r="A6795" s="23" t="s">
        <v>48</v>
      </c>
      <c r="B6795" s="25" t="s">
        <v>22</v>
      </c>
      <c r="C6795" s="24" t="s">
        <v>38</v>
      </c>
      <c r="D6795" s="22" t="s">
        <v>27</v>
      </c>
      <c r="E6795" t="s">
        <v>28</v>
      </c>
      <c r="F6795" s="25" t="s">
        <v>30</v>
      </c>
      <c r="G6795" s="21" t="s">
        <v>29</v>
      </c>
      <c r="H6795" s="21" t="s">
        <v>29</v>
      </c>
      <c r="I6795" s="21"/>
      <c r="J6795" s="25" t="s">
        <v>26</v>
      </c>
      <c r="K6795" s="26">
        <v>0.44780468940734802</v>
      </c>
      <c r="L6795" s="26">
        <v>2.3936271667480399E-2</v>
      </c>
      <c r="N6795">
        <f>(Tabell1[[#This Row],[TP]]+Tabell1[[#This Row],[TN]])/(Tabell1[[#This Row],[TP]]+Tabell1[[#This Row],[TN]]+Tabell1[[#This Row],[FP]]+Tabell1[[#This Row],[FN]])</f>
        <v>0.57081749049429653</v>
      </c>
      <c r="O6795">
        <f>Tabell1[[#This Row],[TP]]/(Tabell1[[#This Row],[TP]]+Tabell1[[#This Row],[FP]])</f>
        <v>0.55081300813008127</v>
      </c>
      <c r="P6795">
        <f>Tabell1[[#This Row],[TP]]/(Tabell1[[#This Row],[TP]]+Tabell1[[#This Row],[FN]])</f>
        <v>0.98277425203989122</v>
      </c>
      <c r="Q6795">
        <f>2*(Tabell1[[#This Row],[Recall]] * Tabell1[[#This Row],[Precision]]) / (Tabell1[[#This Row],[Recall]] + Tabell1[[#This Row],[Precision]])</f>
        <v>0.7059589710192119</v>
      </c>
      <c r="R6795">
        <v>1084</v>
      </c>
      <c r="S6795">
        <v>117</v>
      </c>
      <c r="T6795">
        <v>884</v>
      </c>
      <c r="U6795">
        <v>19</v>
      </c>
    </row>
    <row r="6796" spans="1:21" x14ac:dyDescent="0.3">
      <c r="A6796" s="25" t="s">
        <v>20</v>
      </c>
      <c r="B6796" s="21" t="s">
        <v>32</v>
      </c>
      <c r="C6796" s="25" t="s">
        <v>36</v>
      </c>
      <c r="D6796" s="22" t="s">
        <v>27</v>
      </c>
      <c r="E6796" t="s">
        <v>28</v>
      </c>
      <c r="F6796" s="25" t="s">
        <v>30</v>
      </c>
      <c r="G6796" s="21" t="s">
        <v>29</v>
      </c>
      <c r="H6796" s="25" t="s">
        <v>26</v>
      </c>
      <c r="I6796" s="25" t="s">
        <v>25</v>
      </c>
      <c r="J6796" s="21" t="s">
        <v>29</v>
      </c>
      <c r="K6796" s="26">
        <v>2.8289222717285099</v>
      </c>
      <c r="L6796" s="26">
        <v>0.72607398033142001</v>
      </c>
      <c r="N6796">
        <f>(Tabell1[[#This Row],[TP]]+Tabell1[[#This Row],[TN]])/(Tabell1[[#This Row],[TP]]+Tabell1[[#This Row],[TN]]+Tabell1[[#This Row],[FP]]+Tabell1[[#This Row],[FN]])</f>
        <v>0.57081749049429653</v>
      </c>
      <c r="O6796">
        <f>Tabell1[[#This Row],[TP]]/(Tabell1[[#This Row],[TP]]+Tabell1[[#This Row],[FP]])</f>
        <v>0.55102040816326525</v>
      </c>
      <c r="P6796">
        <f>Tabell1[[#This Row],[TP]]/(Tabell1[[#This Row],[TP]]+Tabell1[[#This Row],[FN]])</f>
        <v>0.97914777878513148</v>
      </c>
      <c r="Q6796">
        <f>2*(Tabell1[[#This Row],[Recall]] * Tabell1[[#This Row],[Precision]]) / (Tabell1[[#This Row],[Recall]] + Tabell1[[#This Row],[Precision]])</f>
        <v>0.70519098922624868</v>
      </c>
      <c r="R6796">
        <v>1080</v>
      </c>
      <c r="S6796">
        <v>121</v>
      </c>
      <c r="T6796">
        <v>880</v>
      </c>
      <c r="U6796">
        <v>23</v>
      </c>
    </row>
    <row r="6797" spans="1:21" x14ac:dyDescent="0.3">
      <c r="A6797" s="25" t="s">
        <v>20</v>
      </c>
      <c r="B6797" s="21" t="s">
        <v>32</v>
      </c>
      <c r="C6797" s="25" t="s">
        <v>36</v>
      </c>
      <c r="D6797" s="22" t="s">
        <v>27</v>
      </c>
      <c r="E6797" t="s">
        <v>28</v>
      </c>
      <c r="F6797" s="25" t="s">
        <v>30</v>
      </c>
      <c r="G6797" s="25" t="s">
        <v>26</v>
      </c>
      <c r="H6797" s="25" t="s">
        <v>26</v>
      </c>
      <c r="I6797" s="25" t="s">
        <v>25</v>
      </c>
      <c r="J6797" s="21" t="s">
        <v>29</v>
      </c>
      <c r="K6797" s="26">
        <v>2.8281602859496999</v>
      </c>
      <c r="L6797" s="26">
        <v>0.73009657859802202</v>
      </c>
      <c r="N6797">
        <f>(Tabell1[[#This Row],[TP]]+Tabell1[[#This Row],[TN]])/(Tabell1[[#This Row],[TP]]+Tabell1[[#This Row],[TN]]+Tabell1[[#This Row],[FP]]+Tabell1[[#This Row],[FN]])</f>
        <v>0.57081749049429653</v>
      </c>
      <c r="O6797">
        <f>Tabell1[[#This Row],[TP]]/(Tabell1[[#This Row],[TP]]+Tabell1[[#This Row],[FP]])</f>
        <v>0.55102040816326525</v>
      </c>
      <c r="P6797">
        <f>Tabell1[[#This Row],[TP]]/(Tabell1[[#This Row],[TP]]+Tabell1[[#This Row],[FN]])</f>
        <v>0.97914777878513148</v>
      </c>
      <c r="Q6797">
        <f>2*(Tabell1[[#This Row],[Recall]] * Tabell1[[#This Row],[Precision]]) / (Tabell1[[#This Row],[Recall]] + Tabell1[[#This Row],[Precision]])</f>
        <v>0.70519098922624868</v>
      </c>
      <c r="R6797">
        <v>1080</v>
      </c>
      <c r="S6797">
        <v>121</v>
      </c>
      <c r="T6797">
        <v>880</v>
      </c>
      <c r="U6797">
        <v>23</v>
      </c>
    </row>
    <row r="6798" spans="1:21" x14ac:dyDescent="0.3">
      <c r="A6798" s="21" t="s">
        <v>31</v>
      </c>
      <c r="B6798" s="23" t="s">
        <v>33</v>
      </c>
      <c r="C6798" s="25" t="s">
        <v>36</v>
      </c>
      <c r="D6798" s="22" t="s">
        <v>27</v>
      </c>
      <c r="E6798" t="s">
        <v>28</v>
      </c>
      <c r="F6798" s="25" t="s">
        <v>30</v>
      </c>
      <c r="G6798" s="21" t="s">
        <v>29</v>
      </c>
      <c r="H6798" s="21" t="s">
        <v>29</v>
      </c>
      <c r="I6798" s="25" t="s">
        <v>25</v>
      </c>
      <c r="J6798" s="21" t="s">
        <v>29</v>
      </c>
      <c r="K6798" s="26">
        <v>52.623366117477403</v>
      </c>
      <c r="L6798" s="26">
        <v>0.34498071670532199</v>
      </c>
      <c r="N6798">
        <f>(Tabell1[[#This Row],[TP]]+Tabell1[[#This Row],[TN]])/(Tabell1[[#This Row],[TP]]+Tabell1[[#This Row],[TN]]+Tabell1[[#This Row],[FP]]+Tabell1[[#This Row],[FN]])</f>
        <v>0.57081749049429653</v>
      </c>
      <c r="O6798">
        <f>Tabell1[[#This Row],[TP]]/(Tabell1[[#This Row],[TP]]+Tabell1[[#This Row],[FP]])</f>
        <v>0.55159958720330238</v>
      </c>
      <c r="P6798">
        <f>Tabell1[[#This Row],[TP]]/(Tabell1[[#This Row],[TP]]+Tabell1[[#This Row],[FN]])</f>
        <v>0.96917497733454216</v>
      </c>
      <c r="Q6798">
        <f>2*(Tabell1[[#This Row],[Recall]] * Tabell1[[#This Row],[Precision]]) / (Tabell1[[#This Row],[Recall]] + Tabell1[[#This Row],[Precision]])</f>
        <v>0.70305820453798096</v>
      </c>
      <c r="R6798">
        <v>1069</v>
      </c>
      <c r="S6798">
        <v>132</v>
      </c>
      <c r="T6798">
        <v>869</v>
      </c>
      <c r="U6798">
        <v>34</v>
      </c>
    </row>
    <row r="6799" spans="1:21" x14ac:dyDescent="0.3">
      <c r="A6799" s="23" t="s">
        <v>48</v>
      </c>
      <c r="B6799" s="25" t="s">
        <v>22</v>
      </c>
      <c r="C6799" s="24" t="s">
        <v>38</v>
      </c>
      <c r="D6799" s="22" t="s">
        <v>27</v>
      </c>
      <c r="E6799" t="s">
        <v>28</v>
      </c>
      <c r="F6799" s="25" t="s">
        <v>30</v>
      </c>
      <c r="G6799" s="21" t="s">
        <v>29</v>
      </c>
      <c r="H6799" s="25" t="s">
        <v>26</v>
      </c>
      <c r="I6799" s="21"/>
      <c r="J6799" s="25" t="s">
        <v>26</v>
      </c>
      <c r="K6799" s="26">
        <v>0.52456569671630804</v>
      </c>
      <c r="L6799" s="26">
        <v>2.2939443588256801E-2</v>
      </c>
      <c r="N6799">
        <f>(Tabell1[[#This Row],[TP]]+Tabell1[[#This Row],[TN]])/(Tabell1[[#This Row],[TP]]+Tabell1[[#This Row],[TN]]+Tabell1[[#This Row],[FP]]+Tabell1[[#This Row],[FN]])</f>
        <v>0.57034220532319391</v>
      </c>
      <c r="O6799">
        <f>Tabell1[[#This Row],[TP]]/(Tabell1[[#This Row],[TP]]+Tabell1[[#This Row],[FP]])</f>
        <v>0.55032878098128479</v>
      </c>
      <c r="P6799">
        <f>Tabell1[[#This Row],[TP]]/(Tabell1[[#This Row],[TP]]+Tabell1[[#This Row],[FN]])</f>
        <v>0.98640072529465095</v>
      </c>
      <c r="Q6799">
        <f>2*(Tabell1[[#This Row],[Recall]] * Tabell1[[#This Row],[Precision]]) / (Tabell1[[#This Row],[Recall]] + Tabell1[[#This Row],[Precision]])</f>
        <v>0.70649350649350651</v>
      </c>
      <c r="R6799">
        <v>1088</v>
      </c>
      <c r="S6799">
        <v>112</v>
      </c>
      <c r="T6799">
        <v>889</v>
      </c>
      <c r="U6799">
        <v>15</v>
      </c>
    </row>
    <row r="6800" spans="1:21" x14ac:dyDescent="0.3">
      <c r="A6800" s="23" t="s">
        <v>48</v>
      </c>
      <c r="B6800" s="25" t="s">
        <v>22</v>
      </c>
      <c r="C6800" s="24" t="s">
        <v>38</v>
      </c>
      <c r="D6800" s="22" t="s">
        <v>27</v>
      </c>
      <c r="E6800" t="s">
        <v>28</v>
      </c>
      <c r="F6800" s="25" t="s">
        <v>30</v>
      </c>
      <c r="G6800" s="25" t="s">
        <v>26</v>
      </c>
      <c r="H6800" s="25" t="s">
        <v>26</v>
      </c>
      <c r="I6800" s="21"/>
      <c r="J6800" s="21" t="s">
        <v>29</v>
      </c>
      <c r="K6800" s="26">
        <v>0.56050205230712802</v>
      </c>
      <c r="L6800" s="26">
        <v>2.4933576583862301E-2</v>
      </c>
      <c r="N6800">
        <f>(Tabell1[[#This Row],[TP]]+Tabell1[[#This Row],[TN]])/(Tabell1[[#This Row],[TP]]+Tabell1[[#This Row],[TN]]+Tabell1[[#This Row],[FP]]+Tabell1[[#This Row],[FN]])</f>
        <v>0.57034220532319391</v>
      </c>
      <c r="O6800">
        <f>Tabell1[[#This Row],[TP]]/(Tabell1[[#This Row],[TP]]+Tabell1[[#This Row],[FP]])</f>
        <v>0.5504308160162189</v>
      </c>
      <c r="P6800">
        <f>Tabell1[[#This Row],[TP]]/(Tabell1[[#This Row],[TP]]+Tabell1[[#This Row],[FN]])</f>
        <v>0.98458748866727108</v>
      </c>
      <c r="Q6800">
        <f>2*(Tabell1[[#This Row],[Recall]] * Tabell1[[#This Row],[Precision]]) / (Tabell1[[#This Row],[Recall]] + Tabell1[[#This Row],[Precision]])</f>
        <v>0.70611183355006502</v>
      </c>
      <c r="R6800">
        <v>1086</v>
      </c>
      <c r="S6800">
        <v>114</v>
      </c>
      <c r="T6800">
        <v>887</v>
      </c>
      <c r="U6800">
        <v>17</v>
      </c>
    </row>
    <row r="6801" spans="1:21" x14ac:dyDescent="0.3">
      <c r="A6801" s="23" t="s">
        <v>48</v>
      </c>
      <c r="B6801" s="25" t="s">
        <v>22</v>
      </c>
      <c r="C6801" s="24" t="s">
        <v>38</v>
      </c>
      <c r="D6801" s="22" t="s">
        <v>27</v>
      </c>
      <c r="E6801" t="s">
        <v>28</v>
      </c>
      <c r="F6801" s="25" t="s">
        <v>30</v>
      </c>
      <c r="G6801" s="21" t="s">
        <v>29</v>
      </c>
      <c r="H6801" s="25" t="s">
        <v>26</v>
      </c>
      <c r="I6801" s="21"/>
      <c r="J6801" s="21" t="s">
        <v>29</v>
      </c>
      <c r="K6801" s="26">
        <v>0.43921113014221103</v>
      </c>
      <c r="L6801" s="26">
        <v>2.29392051696777E-2</v>
      </c>
      <c r="N6801">
        <f>(Tabell1[[#This Row],[TP]]+Tabell1[[#This Row],[TN]])/(Tabell1[[#This Row],[TP]]+Tabell1[[#This Row],[TN]]+Tabell1[[#This Row],[FP]]+Tabell1[[#This Row],[FN]])</f>
        <v>0.57034220532319391</v>
      </c>
      <c r="O6801">
        <f>Tabell1[[#This Row],[TP]]/(Tabell1[[#This Row],[TP]]+Tabell1[[#This Row],[FP]])</f>
        <v>0.5504308160162189</v>
      </c>
      <c r="P6801">
        <f>Tabell1[[#This Row],[TP]]/(Tabell1[[#This Row],[TP]]+Tabell1[[#This Row],[FN]])</f>
        <v>0.98458748866727108</v>
      </c>
      <c r="Q6801">
        <f>2*(Tabell1[[#This Row],[Recall]] * Tabell1[[#This Row],[Precision]]) / (Tabell1[[#This Row],[Recall]] + Tabell1[[#This Row],[Precision]])</f>
        <v>0.70611183355006502</v>
      </c>
      <c r="R6801">
        <v>1086</v>
      </c>
      <c r="S6801">
        <v>114</v>
      </c>
      <c r="T6801">
        <v>887</v>
      </c>
      <c r="U6801">
        <v>17</v>
      </c>
    </row>
    <row r="6802" spans="1:21" x14ac:dyDescent="0.3">
      <c r="A6802" s="21" t="s">
        <v>31</v>
      </c>
      <c r="B6802" s="25" t="s">
        <v>22</v>
      </c>
      <c r="C6802" s="23" t="s">
        <v>40</v>
      </c>
      <c r="D6802" s="22" t="s">
        <v>27</v>
      </c>
      <c r="E6802" t="s">
        <v>28</v>
      </c>
      <c r="F6802" s="25" t="s">
        <v>30</v>
      </c>
      <c r="G6802" s="21" t="s">
        <v>29</v>
      </c>
      <c r="H6802" s="21" t="s">
        <v>29</v>
      </c>
      <c r="I6802" s="21"/>
      <c r="J6802" s="25" t="s">
        <v>26</v>
      </c>
      <c r="K6802" s="26">
        <v>9.9464366436004603</v>
      </c>
      <c r="L6802" s="26">
        <v>0.19148778915405201</v>
      </c>
      <c r="N6802">
        <f>(Tabell1[[#This Row],[TP]]+Tabell1[[#This Row],[TN]])/(Tabell1[[#This Row],[TP]]+Tabell1[[#This Row],[TN]]+Tabell1[[#This Row],[FP]]+Tabell1[[#This Row],[FN]])</f>
        <v>0.57034220532319391</v>
      </c>
      <c r="O6802">
        <f>Tabell1[[#This Row],[TP]]/(Tabell1[[#This Row],[TP]]+Tabell1[[#This Row],[FP]])</f>
        <v>0.5507912200102093</v>
      </c>
      <c r="P6802">
        <f>Tabell1[[#This Row],[TP]]/(Tabell1[[#This Row],[TP]]+Tabell1[[#This Row],[FN]])</f>
        <v>0.9782411604714415</v>
      </c>
      <c r="Q6802">
        <f>2*(Tabell1[[#This Row],[Recall]] * Tabell1[[#This Row],[Precision]]) / (Tabell1[[#This Row],[Recall]] + Tabell1[[#This Row],[Precision]])</f>
        <v>0.70476812540822997</v>
      </c>
      <c r="R6802">
        <v>1079</v>
      </c>
      <c r="S6802">
        <v>121</v>
      </c>
      <c r="T6802">
        <v>880</v>
      </c>
      <c r="U6802">
        <v>24</v>
      </c>
    </row>
    <row r="6803" spans="1:21" x14ac:dyDescent="0.3">
      <c r="A6803" s="21" t="s">
        <v>31</v>
      </c>
      <c r="B6803" s="21" t="s">
        <v>32</v>
      </c>
      <c r="C6803" s="25" t="s">
        <v>36</v>
      </c>
      <c r="D6803" s="22" t="s">
        <v>27</v>
      </c>
      <c r="E6803" t="s">
        <v>28</v>
      </c>
      <c r="F6803" s="25" t="s">
        <v>30</v>
      </c>
      <c r="G6803" s="21" t="s">
        <v>29</v>
      </c>
      <c r="H6803" s="25" t="s">
        <v>26</v>
      </c>
      <c r="I6803" s="25" t="s">
        <v>25</v>
      </c>
      <c r="J6803" s="21" t="s">
        <v>29</v>
      </c>
      <c r="K6803" s="26">
        <v>1.66210436820983</v>
      </c>
      <c r="L6803" s="26">
        <v>7.31244087219238E-2</v>
      </c>
      <c r="N6803">
        <f>(Tabell1[[#This Row],[TP]]+Tabell1[[#This Row],[TN]])/(Tabell1[[#This Row],[TP]]+Tabell1[[#This Row],[TN]]+Tabell1[[#This Row],[FP]]+Tabell1[[#This Row],[FN]])</f>
        <v>0.57034220532319391</v>
      </c>
      <c r="O6803">
        <f>Tabell1[[#This Row],[TP]]/(Tabell1[[#This Row],[TP]]+Tabell1[[#This Row],[FP]])</f>
        <v>0.55115681233933167</v>
      </c>
      <c r="P6803">
        <f>Tabell1[[#This Row],[TP]]/(Tabell1[[#This Row],[TP]]+Tabell1[[#This Row],[FN]])</f>
        <v>0.97189483227561202</v>
      </c>
      <c r="Q6803">
        <f>2*(Tabell1[[#This Row],[Recall]] * Tabell1[[#This Row],[Precision]]) / (Tabell1[[#This Row],[Recall]] + Tabell1[[#This Row],[Precision]])</f>
        <v>0.70341207349081369</v>
      </c>
      <c r="R6803">
        <v>1072</v>
      </c>
      <c r="S6803">
        <v>128</v>
      </c>
      <c r="T6803">
        <v>873</v>
      </c>
      <c r="U6803">
        <v>31</v>
      </c>
    </row>
    <row r="6804" spans="1:21" x14ac:dyDescent="0.3">
      <c r="A6804" s="21" t="s">
        <v>31</v>
      </c>
      <c r="B6804" s="21" t="s">
        <v>32</v>
      </c>
      <c r="C6804" s="24" t="s">
        <v>38</v>
      </c>
      <c r="D6804" s="22" t="s">
        <v>27</v>
      </c>
      <c r="E6804" t="s">
        <v>28</v>
      </c>
      <c r="F6804" s="19" t="s">
        <v>21</v>
      </c>
      <c r="G6804" s="21" t="s">
        <v>29</v>
      </c>
      <c r="H6804" s="21" t="s">
        <v>29</v>
      </c>
      <c r="I6804" s="25" t="s">
        <v>25</v>
      </c>
      <c r="J6804" s="21" t="s">
        <v>29</v>
      </c>
      <c r="K6804" s="26">
        <v>0.58327937126159601</v>
      </c>
      <c r="L6804" s="26">
        <v>8.9318990707397405E-2</v>
      </c>
      <c r="N6804">
        <f>(Tabell1[[#This Row],[TP]]+Tabell1[[#This Row],[TN]])/(Tabell1[[#This Row],[TP]]+Tabell1[[#This Row],[TN]]+Tabell1[[#This Row],[FP]]+Tabell1[[#This Row],[FN]])</f>
        <v>0.57034220532319391</v>
      </c>
      <c r="O6804">
        <f>Tabell1[[#This Row],[TP]]/(Tabell1[[#This Row],[TP]]+Tabell1[[#This Row],[FP]])</f>
        <v>0.55152770585189026</v>
      </c>
      <c r="P6804">
        <f>Tabell1[[#This Row],[TP]]/(Tabell1[[#This Row],[TP]]+Tabell1[[#This Row],[FN]])</f>
        <v>0.96554850407978243</v>
      </c>
      <c r="Q6804">
        <f>2*(Tabell1[[#This Row],[Recall]] * Tabell1[[#This Row],[Precision]]) / (Tabell1[[#This Row],[Recall]] + Tabell1[[#This Row],[Precision]])</f>
        <v>0.70204350692155559</v>
      </c>
      <c r="R6804">
        <v>1065</v>
      </c>
      <c r="S6804">
        <v>135</v>
      </c>
      <c r="T6804">
        <v>866</v>
      </c>
      <c r="U6804">
        <v>38</v>
      </c>
    </row>
    <row r="6805" spans="1:21" x14ac:dyDescent="0.3">
      <c r="A6805" s="25" t="s">
        <v>20</v>
      </c>
      <c r="B6805" s="21" t="s">
        <v>32</v>
      </c>
      <c r="C6805" s="21" t="s">
        <v>34</v>
      </c>
      <c r="D6805" s="22" t="s">
        <v>27</v>
      </c>
      <c r="E6805" t="s">
        <v>28</v>
      </c>
      <c r="F6805" s="19" t="s">
        <v>21</v>
      </c>
      <c r="G6805" s="21" t="s">
        <v>29</v>
      </c>
      <c r="H6805" s="25" t="s">
        <v>26</v>
      </c>
      <c r="I6805" s="25" t="s">
        <v>25</v>
      </c>
      <c r="J6805" s="25" t="s">
        <v>26</v>
      </c>
      <c r="K6805" s="26">
        <v>0.84311914443969704</v>
      </c>
      <c r="L6805" s="26">
        <v>0.18251156806945801</v>
      </c>
      <c r="N6805">
        <f>(Tabell1[[#This Row],[TP]]+Tabell1[[#This Row],[TN]])/(Tabell1[[#This Row],[TP]]+Tabell1[[#This Row],[TN]]+Tabell1[[#This Row],[FP]]+Tabell1[[#This Row],[FN]])</f>
        <v>0.57034220532319391</v>
      </c>
      <c r="O6805">
        <f>Tabell1[[#This Row],[TP]]/(Tabell1[[#This Row],[TP]]+Tabell1[[#This Row],[FP]])</f>
        <v>0.55272919978802326</v>
      </c>
      <c r="P6805">
        <f>Tabell1[[#This Row],[TP]]/(Tabell1[[#This Row],[TP]]+Tabell1[[#This Row],[FN]])</f>
        <v>0.94560290117860379</v>
      </c>
      <c r="Q6805">
        <f>2*(Tabell1[[#This Row],[Recall]] * Tabell1[[#This Row],[Precision]]) / (Tabell1[[#This Row],[Recall]] + Tabell1[[#This Row],[Precision]])</f>
        <v>0.69765886287625412</v>
      </c>
      <c r="R6805">
        <v>1043</v>
      </c>
      <c r="S6805">
        <v>157</v>
      </c>
      <c r="T6805">
        <v>844</v>
      </c>
      <c r="U6805">
        <v>60</v>
      </c>
    </row>
    <row r="6806" spans="1:21" x14ac:dyDescent="0.3">
      <c r="A6806" s="21" t="s">
        <v>31</v>
      </c>
      <c r="B6806" s="23" t="s">
        <v>33</v>
      </c>
      <c r="C6806" s="24" t="s">
        <v>38</v>
      </c>
      <c r="D6806" s="22" t="s">
        <v>27</v>
      </c>
      <c r="E6806" t="s">
        <v>28</v>
      </c>
      <c r="F6806" s="25" t="s">
        <v>30</v>
      </c>
      <c r="G6806" s="25" t="s">
        <v>26</v>
      </c>
      <c r="H6806" s="25" t="s">
        <v>26</v>
      </c>
      <c r="I6806" s="21"/>
      <c r="J6806" s="21" t="s">
        <v>29</v>
      </c>
      <c r="K6806" s="26">
        <v>43.543242216110201</v>
      </c>
      <c r="L6806" s="26">
        <v>0.29852557182312001</v>
      </c>
      <c r="N6806">
        <f>(Tabell1[[#This Row],[TP]]+Tabell1[[#This Row],[TN]])/(Tabell1[[#This Row],[TP]]+Tabell1[[#This Row],[TN]]+Tabell1[[#This Row],[FP]]+Tabell1[[#This Row],[FN]])</f>
        <v>0.56986692015209128</v>
      </c>
      <c r="O6806">
        <f>Tabell1[[#This Row],[TP]]/(Tabell1[[#This Row],[TP]]+Tabell1[[#This Row],[FP]])</f>
        <v>0.54949999999999999</v>
      </c>
      <c r="P6806">
        <f>Tabell1[[#This Row],[TP]]/(Tabell1[[#This Row],[TP]]+Tabell1[[#This Row],[FN]])</f>
        <v>0.99637352674524027</v>
      </c>
      <c r="Q6806">
        <f>2*(Tabell1[[#This Row],[Recall]] * Tabell1[[#This Row],[Precision]]) / (Tabell1[[#This Row],[Recall]] + Tabell1[[#This Row],[Precision]])</f>
        <v>0.70834676119883988</v>
      </c>
      <c r="R6806">
        <v>1099</v>
      </c>
      <c r="S6806">
        <v>100</v>
      </c>
      <c r="T6806">
        <v>901</v>
      </c>
      <c r="U6806">
        <v>4</v>
      </c>
    </row>
    <row r="6807" spans="1:21" x14ac:dyDescent="0.3">
      <c r="A6807" s="21" t="s">
        <v>31</v>
      </c>
      <c r="B6807" s="21" t="s">
        <v>32</v>
      </c>
      <c r="C6807" s="25" t="s">
        <v>36</v>
      </c>
      <c r="D6807" s="22" t="s">
        <v>27</v>
      </c>
      <c r="E6807" t="s">
        <v>28</v>
      </c>
      <c r="F6807" s="25" t="s">
        <v>30</v>
      </c>
      <c r="G6807" s="21" t="s">
        <v>29</v>
      </c>
      <c r="H6807" s="21" t="s">
        <v>29</v>
      </c>
      <c r="I6807" s="25" t="s">
        <v>25</v>
      </c>
      <c r="J6807" s="21" t="s">
        <v>29</v>
      </c>
      <c r="K6807" s="26">
        <v>1.42524814605712</v>
      </c>
      <c r="L6807" s="26">
        <v>6.2888145446777302E-2</v>
      </c>
      <c r="N6807">
        <f>(Tabell1[[#This Row],[TP]]+Tabell1[[#This Row],[TN]])/(Tabell1[[#This Row],[TP]]+Tabell1[[#This Row],[TN]]+Tabell1[[#This Row],[FP]]+Tabell1[[#This Row],[FN]])</f>
        <v>0.56986692015209128</v>
      </c>
      <c r="O6807">
        <f>Tabell1[[#This Row],[TP]]/(Tabell1[[#This Row],[TP]]+Tabell1[[#This Row],[FP]])</f>
        <v>0.54994954591321898</v>
      </c>
      <c r="P6807">
        <f>Tabell1[[#This Row],[TP]]/(Tabell1[[#This Row],[TP]]+Tabell1[[#This Row],[FN]])</f>
        <v>0.98821396192203081</v>
      </c>
      <c r="Q6807">
        <f>2*(Tabell1[[#This Row],[Recall]] * Tabell1[[#This Row],[Precision]]) / (Tabell1[[#This Row],[Recall]] + Tabell1[[#This Row],[Precision]])</f>
        <v>0.70664505672609401</v>
      </c>
      <c r="R6807">
        <v>1090</v>
      </c>
      <c r="S6807">
        <v>109</v>
      </c>
      <c r="T6807">
        <v>892</v>
      </c>
      <c r="U6807">
        <v>13</v>
      </c>
    </row>
    <row r="6808" spans="1:21" x14ac:dyDescent="0.3">
      <c r="A6808" s="23" t="s">
        <v>48</v>
      </c>
      <c r="B6808" s="25" t="s">
        <v>22</v>
      </c>
      <c r="C6808" s="24" t="s">
        <v>38</v>
      </c>
      <c r="D6808" s="22" t="s">
        <v>27</v>
      </c>
      <c r="E6808" t="s">
        <v>28</v>
      </c>
      <c r="F6808" s="25" t="s">
        <v>30</v>
      </c>
      <c r="G6808" s="25" t="s">
        <v>26</v>
      </c>
      <c r="H6808" s="25" t="s">
        <v>26</v>
      </c>
      <c r="I6808" s="21"/>
      <c r="J6808" s="25" t="s">
        <v>26</v>
      </c>
      <c r="K6808" s="26">
        <v>0.45674800872802701</v>
      </c>
      <c r="L6808" s="26">
        <v>2.4934053421020501E-2</v>
      </c>
      <c r="N6808">
        <f>(Tabell1[[#This Row],[TP]]+Tabell1[[#This Row],[TN]])/(Tabell1[[#This Row],[TP]]+Tabell1[[#This Row],[TN]]+Tabell1[[#This Row],[FP]]+Tabell1[[#This Row],[FN]])</f>
        <v>0.56986692015209128</v>
      </c>
      <c r="O6808">
        <f>Tabell1[[#This Row],[TP]]/(Tabell1[[#This Row],[TP]]+Tabell1[[#This Row],[FP]])</f>
        <v>0.55005055611729015</v>
      </c>
      <c r="P6808">
        <f>Tabell1[[#This Row],[TP]]/(Tabell1[[#This Row],[TP]]+Tabell1[[#This Row],[FN]])</f>
        <v>0.98640072529465095</v>
      </c>
      <c r="Q6808">
        <f>2*(Tabell1[[#This Row],[Recall]] * Tabell1[[#This Row],[Precision]]) / (Tabell1[[#This Row],[Recall]] + Tabell1[[#This Row],[Precision]])</f>
        <v>0.70626419993508593</v>
      </c>
      <c r="R6808">
        <v>1088</v>
      </c>
      <c r="S6808">
        <v>111</v>
      </c>
      <c r="T6808">
        <v>890</v>
      </c>
      <c r="U6808">
        <v>15</v>
      </c>
    </row>
    <row r="6809" spans="1:21" x14ac:dyDescent="0.3">
      <c r="A6809" s="25" t="s">
        <v>20</v>
      </c>
      <c r="B6809" s="23" t="s">
        <v>33</v>
      </c>
      <c r="C6809" s="25" t="s">
        <v>36</v>
      </c>
      <c r="D6809" s="22" t="s">
        <v>27</v>
      </c>
      <c r="E6809" t="s">
        <v>28</v>
      </c>
      <c r="F6809" s="25" t="s">
        <v>30</v>
      </c>
      <c r="G6809" s="21" t="s">
        <v>29</v>
      </c>
      <c r="H6809" s="21" t="s">
        <v>29</v>
      </c>
      <c r="I6809" s="21"/>
      <c r="J6809" s="25" t="s">
        <v>26</v>
      </c>
      <c r="K6809" s="26">
        <v>5.0735599994659397</v>
      </c>
      <c r="L6809" s="26">
        <v>1.1569681167602499</v>
      </c>
      <c r="N6809">
        <f>(Tabell1[[#This Row],[TP]]+Tabell1[[#This Row],[TN]])/(Tabell1[[#This Row],[TP]]+Tabell1[[#This Row],[TN]]+Tabell1[[#This Row],[FP]]+Tabell1[[#This Row],[FN]])</f>
        <v>0.56986692015209128</v>
      </c>
      <c r="O6809">
        <f>Tabell1[[#This Row],[TP]]/(Tabell1[[#This Row],[TP]]+Tabell1[[#This Row],[FP]])</f>
        <v>0.55232558139534882</v>
      </c>
      <c r="P6809">
        <f>Tabell1[[#This Row],[TP]]/(Tabell1[[#This Row],[TP]]+Tabell1[[#This Row],[FN]])</f>
        <v>0.94741613780598366</v>
      </c>
      <c r="Q6809">
        <f>2*(Tabell1[[#This Row],[Recall]] * Tabell1[[#This Row],[Precision]]) / (Tabell1[[#This Row],[Recall]] + Tabell1[[#This Row],[Precision]])</f>
        <v>0.69782971619365608</v>
      </c>
      <c r="R6809">
        <v>1045</v>
      </c>
      <c r="S6809">
        <v>154</v>
      </c>
      <c r="T6809">
        <v>847</v>
      </c>
      <c r="U6809">
        <v>58</v>
      </c>
    </row>
    <row r="6810" spans="1:21" x14ac:dyDescent="0.3">
      <c r="A6810" s="23" t="s">
        <v>48</v>
      </c>
      <c r="B6810" s="21" t="s">
        <v>32</v>
      </c>
      <c r="C6810" s="21" t="s">
        <v>34</v>
      </c>
      <c r="D6810" s="22" t="s">
        <v>27</v>
      </c>
      <c r="E6810" t="s">
        <v>28</v>
      </c>
      <c r="F6810" s="25" t="s">
        <v>30</v>
      </c>
      <c r="G6810" s="25" t="s">
        <v>26</v>
      </c>
      <c r="H6810" s="21" t="s">
        <v>29</v>
      </c>
      <c r="I6810" s="25" t="s">
        <v>25</v>
      </c>
      <c r="J6810" s="21" t="s">
        <v>29</v>
      </c>
      <c r="K6810" s="26">
        <v>0.26828050613403298</v>
      </c>
      <c r="L6810" s="26">
        <v>2.6927947998046799E-2</v>
      </c>
      <c r="N6810">
        <f>(Tabell1[[#This Row],[TP]]+Tabell1[[#This Row],[TN]])/(Tabell1[[#This Row],[TP]]+Tabell1[[#This Row],[TN]]+Tabell1[[#This Row],[FP]]+Tabell1[[#This Row],[FN]])</f>
        <v>0.56939163498098855</v>
      </c>
      <c r="O6810">
        <f>Tabell1[[#This Row],[TP]]/(Tabell1[[#This Row],[TP]]+Tabell1[[#This Row],[FP]])</f>
        <v>0.54977261243052045</v>
      </c>
      <c r="P6810">
        <f>Tabell1[[#This Row],[TP]]/(Tabell1[[#This Row],[TP]]+Tabell1[[#This Row],[FN]])</f>
        <v>0.98640072529465095</v>
      </c>
      <c r="Q6810">
        <f>2*(Tabell1[[#This Row],[Recall]] * Tabell1[[#This Row],[Precision]]) / (Tabell1[[#This Row],[Recall]] + Tabell1[[#This Row],[Precision]])</f>
        <v>0.70603504218040225</v>
      </c>
      <c r="R6810">
        <v>1088</v>
      </c>
      <c r="S6810">
        <v>110</v>
      </c>
      <c r="T6810">
        <v>891</v>
      </c>
      <c r="U6810">
        <v>15</v>
      </c>
    </row>
    <row r="6811" spans="1:21" x14ac:dyDescent="0.3">
      <c r="A6811" s="23" t="s">
        <v>48</v>
      </c>
      <c r="B6811" s="21" t="s">
        <v>32</v>
      </c>
      <c r="C6811" s="21" t="s">
        <v>34</v>
      </c>
      <c r="D6811" s="22" t="s">
        <v>27</v>
      </c>
      <c r="E6811" t="s">
        <v>28</v>
      </c>
      <c r="F6811" s="25" t="s">
        <v>30</v>
      </c>
      <c r="G6811" s="25" t="s">
        <v>26</v>
      </c>
      <c r="H6811" s="21" t="s">
        <v>29</v>
      </c>
      <c r="I6811" s="25" t="s">
        <v>25</v>
      </c>
      <c r="J6811" s="25" t="s">
        <v>26</v>
      </c>
      <c r="K6811" s="26">
        <v>0.26628184318542403</v>
      </c>
      <c r="L6811" s="26">
        <v>2.3933887481689401E-2</v>
      </c>
      <c r="N6811">
        <f>(Tabell1[[#This Row],[TP]]+Tabell1[[#This Row],[TN]])/(Tabell1[[#This Row],[TP]]+Tabell1[[#This Row],[TN]]+Tabell1[[#This Row],[FP]]+Tabell1[[#This Row],[FN]])</f>
        <v>0.56939163498098855</v>
      </c>
      <c r="O6811">
        <f>Tabell1[[#This Row],[TP]]/(Tabell1[[#This Row],[TP]]+Tabell1[[#This Row],[FP]])</f>
        <v>0.54977261243052045</v>
      </c>
      <c r="P6811">
        <f>Tabell1[[#This Row],[TP]]/(Tabell1[[#This Row],[TP]]+Tabell1[[#This Row],[FN]])</f>
        <v>0.98640072529465095</v>
      </c>
      <c r="Q6811">
        <f>2*(Tabell1[[#This Row],[Recall]] * Tabell1[[#This Row],[Precision]]) / (Tabell1[[#This Row],[Recall]] + Tabell1[[#This Row],[Precision]])</f>
        <v>0.70603504218040225</v>
      </c>
      <c r="R6811">
        <v>1088</v>
      </c>
      <c r="S6811">
        <v>110</v>
      </c>
      <c r="T6811">
        <v>891</v>
      </c>
      <c r="U6811">
        <v>15</v>
      </c>
    </row>
    <row r="6812" spans="1:21" x14ac:dyDescent="0.3">
      <c r="A6812" s="23" t="s">
        <v>48</v>
      </c>
      <c r="B6812" s="21" t="s">
        <v>32</v>
      </c>
      <c r="C6812" s="21" t="s">
        <v>34</v>
      </c>
      <c r="D6812" s="22" t="s">
        <v>27</v>
      </c>
      <c r="E6812" t="s">
        <v>28</v>
      </c>
      <c r="F6812" s="25" t="s">
        <v>30</v>
      </c>
      <c r="G6812" s="21" t="s">
        <v>29</v>
      </c>
      <c r="H6812" s="21" t="s">
        <v>29</v>
      </c>
      <c r="I6812" s="25" t="s">
        <v>25</v>
      </c>
      <c r="J6812" s="25" t="s">
        <v>26</v>
      </c>
      <c r="K6812" s="26">
        <v>0.26455450057983398</v>
      </c>
      <c r="L6812" s="26">
        <v>2.0944356918334898E-2</v>
      </c>
      <c r="N6812">
        <f>(Tabell1[[#This Row],[TP]]+Tabell1[[#This Row],[TN]])/(Tabell1[[#This Row],[TP]]+Tabell1[[#This Row],[TN]]+Tabell1[[#This Row],[FP]]+Tabell1[[#This Row],[FN]])</f>
        <v>0.56939163498098855</v>
      </c>
      <c r="O6812">
        <f>Tabell1[[#This Row],[TP]]/(Tabell1[[#This Row],[TP]]+Tabell1[[#This Row],[FP]])</f>
        <v>0.54977261243052045</v>
      </c>
      <c r="P6812">
        <f>Tabell1[[#This Row],[TP]]/(Tabell1[[#This Row],[TP]]+Tabell1[[#This Row],[FN]])</f>
        <v>0.98640072529465095</v>
      </c>
      <c r="Q6812">
        <f>2*(Tabell1[[#This Row],[Recall]] * Tabell1[[#This Row],[Precision]]) / (Tabell1[[#This Row],[Recall]] + Tabell1[[#This Row],[Precision]])</f>
        <v>0.70603504218040225</v>
      </c>
      <c r="R6812">
        <v>1088</v>
      </c>
      <c r="S6812">
        <v>110</v>
      </c>
      <c r="T6812">
        <v>891</v>
      </c>
      <c r="U6812">
        <v>15</v>
      </c>
    </row>
    <row r="6813" spans="1:21" x14ac:dyDescent="0.3">
      <c r="A6813" s="23" t="s">
        <v>48</v>
      </c>
      <c r="B6813" s="21" t="s">
        <v>32</v>
      </c>
      <c r="C6813" s="21" t="s">
        <v>34</v>
      </c>
      <c r="D6813" s="22" t="s">
        <v>27</v>
      </c>
      <c r="E6813" t="s">
        <v>28</v>
      </c>
      <c r="F6813" s="25" t="s">
        <v>30</v>
      </c>
      <c r="G6813" s="21" t="s">
        <v>29</v>
      </c>
      <c r="H6813" s="21" t="s">
        <v>29</v>
      </c>
      <c r="I6813" s="25" t="s">
        <v>25</v>
      </c>
      <c r="J6813" s="21" t="s">
        <v>29</v>
      </c>
      <c r="K6813" s="26">
        <v>0.25431895256042403</v>
      </c>
      <c r="L6813" s="26">
        <v>2.1940946578979399E-2</v>
      </c>
      <c r="N6813">
        <f>(Tabell1[[#This Row],[TP]]+Tabell1[[#This Row],[TN]])/(Tabell1[[#This Row],[TP]]+Tabell1[[#This Row],[TN]]+Tabell1[[#This Row],[FP]]+Tabell1[[#This Row],[FN]])</f>
        <v>0.56939163498098855</v>
      </c>
      <c r="O6813">
        <f>Tabell1[[#This Row],[TP]]/(Tabell1[[#This Row],[TP]]+Tabell1[[#This Row],[FP]])</f>
        <v>0.54977261243052045</v>
      </c>
      <c r="P6813">
        <f>Tabell1[[#This Row],[TP]]/(Tabell1[[#This Row],[TP]]+Tabell1[[#This Row],[FN]])</f>
        <v>0.98640072529465095</v>
      </c>
      <c r="Q6813">
        <f>2*(Tabell1[[#This Row],[Recall]] * Tabell1[[#This Row],[Precision]]) / (Tabell1[[#This Row],[Recall]] + Tabell1[[#This Row],[Precision]])</f>
        <v>0.70603504218040225</v>
      </c>
      <c r="R6813">
        <v>1088</v>
      </c>
      <c r="S6813">
        <v>110</v>
      </c>
      <c r="T6813">
        <v>891</v>
      </c>
      <c r="U6813">
        <v>15</v>
      </c>
    </row>
    <row r="6814" spans="1:21" x14ac:dyDescent="0.3">
      <c r="A6814" s="21" t="s">
        <v>31</v>
      </c>
      <c r="B6814" s="25" t="s">
        <v>22</v>
      </c>
      <c r="C6814" s="25" t="s">
        <v>36</v>
      </c>
      <c r="D6814" s="22" t="s">
        <v>27</v>
      </c>
      <c r="E6814" t="s">
        <v>28</v>
      </c>
      <c r="F6814" s="25" t="s">
        <v>30</v>
      </c>
      <c r="G6814" s="21" t="s">
        <v>29</v>
      </c>
      <c r="H6814" s="21" t="s">
        <v>29</v>
      </c>
      <c r="I6814" s="25" t="s">
        <v>25</v>
      </c>
      <c r="J6814" s="21" t="s">
        <v>29</v>
      </c>
      <c r="K6814" s="26">
        <v>1.3793637752532899</v>
      </c>
      <c r="L6814" s="26">
        <v>6.2883377075195299E-2</v>
      </c>
      <c r="N6814">
        <f>(Tabell1[[#This Row],[TP]]+Tabell1[[#This Row],[TN]])/(Tabell1[[#This Row],[TP]]+Tabell1[[#This Row],[TN]]+Tabell1[[#This Row],[FP]]+Tabell1[[#This Row],[FN]])</f>
        <v>0.56939163498098855</v>
      </c>
      <c r="O6814">
        <f>Tabell1[[#This Row],[TP]]/(Tabell1[[#This Row],[TP]]+Tabell1[[#This Row],[FP]])</f>
        <v>0.54997463216641296</v>
      </c>
      <c r="P6814">
        <f>Tabell1[[#This Row],[TP]]/(Tabell1[[#This Row],[TP]]+Tabell1[[#This Row],[FN]])</f>
        <v>0.98277425203989122</v>
      </c>
      <c r="Q6814">
        <f>2*(Tabell1[[#This Row],[Recall]] * Tabell1[[#This Row],[Precision]]) / (Tabell1[[#This Row],[Recall]] + Tabell1[[#This Row],[Precision]])</f>
        <v>0.70527000650618077</v>
      </c>
      <c r="R6814">
        <v>1084</v>
      </c>
      <c r="S6814">
        <v>114</v>
      </c>
      <c r="T6814">
        <v>887</v>
      </c>
      <c r="U6814">
        <v>19</v>
      </c>
    </row>
    <row r="6815" spans="1:21" x14ac:dyDescent="0.3">
      <c r="A6815" s="25" t="s">
        <v>20</v>
      </c>
      <c r="B6815" s="21" t="s">
        <v>32</v>
      </c>
      <c r="C6815" s="25" t="s">
        <v>36</v>
      </c>
      <c r="D6815" s="22" t="s">
        <v>27</v>
      </c>
      <c r="E6815" t="s">
        <v>28</v>
      </c>
      <c r="F6815" s="25" t="s">
        <v>30</v>
      </c>
      <c r="G6815" s="25" t="s">
        <v>26</v>
      </c>
      <c r="H6815" s="25" t="s">
        <v>26</v>
      </c>
      <c r="I6815" s="25" t="s">
        <v>25</v>
      </c>
      <c r="J6815" s="21" t="s">
        <v>29</v>
      </c>
      <c r="K6815" s="26">
        <v>2.9044041633605899</v>
      </c>
      <c r="L6815" s="26">
        <v>0.67424297332763605</v>
      </c>
      <c r="N6815">
        <f>(Tabell1[[#This Row],[TP]]+Tabell1[[#This Row],[TN]])/(Tabell1[[#This Row],[TP]]+Tabell1[[#This Row],[TN]]+Tabell1[[#This Row],[FP]]+Tabell1[[#This Row],[FN]])</f>
        <v>0.56939163498098855</v>
      </c>
      <c r="O6815">
        <f>Tabell1[[#This Row],[TP]]/(Tabell1[[#This Row],[TP]]+Tabell1[[#This Row],[FP]])</f>
        <v>0.55007625826131168</v>
      </c>
      <c r="P6815">
        <f>Tabell1[[#This Row],[TP]]/(Tabell1[[#This Row],[TP]]+Tabell1[[#This Row],[FN]])</f>
        <v>0.98096101541251135</v>
      </c>
      <c r="Q6815">
        <f>2*(Tabell1[[#This Row],[Recall]] * Tabell1[[#This Row],[Precision]]) / (Tabell1[[#This Row],[Recall]] + Tabell1[[#This Row],[Precision]])</f>
        <v>0.70488599348534198</v>
      </c>
      <c r="R6815">
        <v>1082</v>
      </c>
      <c r="S6815">
        <v>116</v>
      </c>
      <c r="T6815">
        <v>885</v>
      </c>
      <c r="U6815">
        <v>21</v>
      </c>
    </row>
    <row r="6816" spans="1:21" x14ac:dyDescent="0.3">
      <c r="A6816" s="21" t="s">
        <v>31</v>
      </c>
      <c r="B6816" s="25" t="s">
        <v>22</v>
      </c>
      <c r="C6816" s="23" t="s">
        <v>40</v>
      </c>
      <c r="D6816" s="22" t="s">
        <v>27</v>
      </c>
      <c r="E6816" t="s">
        <v>28</v>
      </c>
      <c r="F6816" s="25" t="s">
        <v>30</v>
      </c>
      <c r="G6816" s="25" t="s">
        <v>26</v>
      </c>
      <c r="H6816" s="21" t="s">
        <v>29</v>
      </c>
      <c r="I6816" s="21"/>
      <c r="J6816" s="25" t="s">
        <v>26</v>
      </c>
      <c r="K6816" s="26">
        <v>10.1541883945465</v>
      </c>
      <c r="L6816" s="26">
        <v>0.196475028991699</v>
      </c>
      <c r="N6816">
        <f>(Tabell1[[#This Row],[TP]]+Tabell1[[#This Row],[TN]])/(Tabell1[[#This Row],[TP]]+Tabell1[[#This Row],[TN]]+Tabell1[[#This Row],[FP]]+Tabell1[[#This Row],[FN]])</f>
        <v>0.56939163498098855</v>
      </c>
      <c r="O6816">
        <f>Tabell1[[#This Row],[TP]]/(Tabell1[[#This Row],[TP]]+Tabell1[[#This Row],[FP]])</f>
        <v>0.55017829852266942</v>
      </c>
      <c r="P6816">
        <f>Tabell1[[#This Row],[TP]]/(Tabell1[[#This Row],[TP]]+Tabell1[[#This Row],[FN]])</f>
        <v>0.97914777878513148</v>
      </c>
      <c r="Q6816">
        <f>2*(Tabell1[[#This Row],[Recall]] * Tabell1[[#This Row],[Precision]]) / (Tabell1[[#This Row],[Recall]] + Tabell1[[#This Row],[Precision]])</f>
        <v>0.70450097847358129</v>
      </c>
      <c r="R6816">
        <v>1080</v>
      </c>
      <c r="S6816">
        <v>118</v>
      </c>
      <c r="T6816">
        <v>883</v>
      </c>
      <c r="U6816">
        <v>23</v>
      </c>
    </row>
    <row r="6817" spans="1:21" x14ac:dyDescent="0.3">
      <c r="A6817" s="25" t="s">
        <v>20</v>
      </c>
      <c r="B6817" s="21" t="s">
        <v>32</v>
      </c>
      <c r="C6817" s="25" t="s">
        <v>36</v>
      </c>
      <c r="D6817" s="22" t="s">
        <v>27</v>
      </c>
      <c r="E6817" t="s">
        <v>28</v>
      </c>
      <c r="F6817" s="19" t="s">
        <v>21</v>
      </c>
      <c r="G6817" s="25" t="s">
        <v>26</v>
      </c>
      <c r="H6817" s="21" t="s">
        <v>29</v>
      </c>
      <c r="I6817" s="25" t="s">
        <v>25</v>
      </c>
      <c r="J6817" s="21" t="s">
        <v>29</v>
      </c>
      <c r="K6817" s="26">
        <v>1.6369328498840301</v>
      </c>
      <c r="L6817" s="26">
        <v>0.41789007186889598</v>
      </c>
      <c r="N6817">
        <f>(Tabell1[[#This Row],[TP]]+Tabell1[[#This Row],[TN]])/(Tabell1[[#This Row],[TP]]+Tabell1[[#This Row],[TN]]+Tabell1[[#This Row],[FP]]+Tabell1[[#This Row],[FN]])</f>
        <v>0.56939163498098855</v>
      </c>
      <c r="O6817">
        <f>Tabell1[[#This Row],[TP]]/(Tabell1[[#This Row],[TP]]+Tabell1[[#This Row],[FP]])</f>
        <v>0.55053873781426377</v>
      </c>
      <c r="P6817">
        <f>Tabell1[[#This Row],[TP]]/(Tabell1[[#This Row],[TP]]+Tabell1[[#This Row],[FN]])</f>
        <v>0.9728014505893019</v>
      </c>
      <c r="Q6817">
        <f>2*(Tabell1[[#This Row],[Recall]] * Tabell1[[#This Row],[Precision]]) / (Tabell1[[#This Row],[Recall]] + Tabell1[[#This Row],[Precision]])</f>
        <v>0.70314547837483621</v>
      </c>
      <c r="R6817">
        <v>1073</v>
      </c>
      <c r="S6817">
        <v>125</v>
      </c>
      <c r="T6817">
        <v>876</v>
      </c>
      <c r="U6817">
        <v>30</v>
      </c>
    </row>
    <row r="6818" spans="1:21" x14ac:dyDescent="0.3">
      <c r="A6818" s="25" t="s">
        <v>20</v>
      </c>
      <c r="B6818" s="25" t="s">
        <v>22</v>
      </c>
      <c r="C6818" s="21" t="s">
        <v>34</v>
      </c>
      <c r="D6818" s="22" t="s">
        <v>27</v>
      </c>
      <c r="E6818" t="s">
        <v>28</v>
      </c>
      <c r="F6818" s="19" t="s">
        <v>21</v>
      </c>
      <c r="G6818" s="25" t="s">
        <v>26</v>
      </c>
      <c r="H6818" s="25" t="s">
        <v>26</v>
      </c>
      <c r="I6818" s="21"/>
      <c r="J6818" s="25" t="s">
        <v>26</v>
      </c>
      <c r="K6818" s="26">
        <v>1.21559929847717</v>
      </c>
      <c r="L6818" s="26">
        <v>0.32952713966369601</v>
      </c>
      <c r="N6818">
        <f>(Tabell1[[#This Row],[TP]]+Tabell1[[#This Row],[TN]])/(Tabell1[[#This Row],[TP]]+Tabell1[[#This Row],[TN]]+Tabell1[[#This Row],[FP]]+Tabell1[[#This Row],[FN]])</f>
        <v>0.56939163498098855</v>
      </c>
      <c r="O6818">
        <f>Tabell1[[#This Row],[TP]]/(Tabell1[[#This Row],[TP]]+Tabell1[[#This Row],[FP]])</f>
        <v>0.55074703760947963</v>
      </c>
      <c r="P6818">
        <f>Tabell1[[#This Row],[TP]]/(Tabell1[[#This Row],[TP]]+Tabell1[[#This Row],[FN]])</f>
        <v>0.96917497733454216</v>
      </c>
      <c r="Q6818">
        <f>2*(Tabell1[[#This Row],[Recall]] * Tabell1[[#This Row],[Precision]]) / (Tabell1[[#This Row],[Recall]] + Tabell1[[#This Row],[Precision]])</f>
        <v>0.702365308804205</v>
      </c>
      <c r="R6818">
        <v>1069</v>
      </c>
      <c r="S6818">
        <v>129</v>
      </c>
      <c r="T6818">
        <v>872</v>
      </c>
      <c r="U6818">
        <v>34</v>
      </c>
    </row>
    <row r="6819" spans="1:21" x14ac:dyDescent="0.3">
      <c r="A6819" s="25" t="s">
        <v>20</v>
      </c>
      <c r="B6819" s="25" t="s">
        <v>22</v>
      </c>
      <c r="C6819" s="21" t="s">
        <v>34</v>
      </c>
      <c r="D6819" s="22" t="s">
        <v>27</v>
      </c>
      <c r="E6819" t="s">
        <v>28</v>
      </c>
      <c r="F6819" s="19" t="s">
        <v>21</v>
      </c>
      <c r="G6819" s="21" t="s">
        <v>29</v>
      </c>
      <c r="H6819" s="25" t="s">
        <v>26</v>
      </c>
      <c r="I6819" s="21"/>
      <c r="J6819" s="25" t="s">
        <v>26</v>
      </c>
      <c r="K6819" s="26">
        <v>1.2093300819396899</v>
      </c>
      <c r="L6819" s="26">
        <v>0.326130151748657</v>
      </c>
      <c r="N6819">
        <f>(Tabell1[[#This Row],[TP]]+Tabell1[[#This Row],[TN]])/(Tabell1[[#This Row],[TP]]+Tabell1[[#This Row],[TN]]+Tabell1[[#This Row],[FP]]+Tabell1[[#This Row],[FN]])</f>
        <v>0.56939163498098855</v>
      </c>
      <c r="O6819">
        <f>Tabell1[[#This Row],[TP]]/(Tabell1[[#This Row],[TP]]+Tabell1[[#This Row],[FP]])</f>
        <v>0.55074703760947963</v>
      </c>
      <c r="P6819">
        <f>Tabell1[[#This Row],[TP]]/(Tabell1[[#This Row],[TP]]+Tabell1[[#This Row],[FN]])</f>
        <v>0.96917497733454216</v>
      </c>
      <c r="Q6819">
        <f>2*(Tabell1[[#This Row],[Recall]] * Tabell1[[#This Row],[Precision]]) / (Tabell1[[#This Row],[Recall]] + Tabell1[[#This Row],[Precision]])</f>
        <v>0.702365308804205</v>
      </c>
      <c r="R6819">
        <v>1069</v>
      </c>
      <c r="S6819">
        <v>129</v>
      </c>
      <c r="T6819">
        <v>872</v>
      </c>
      <c r="U6819">
        <v>34</v>
      </c>
    </row>
    <row r="6820" spans="1:21" x14ac:dyDescent="0.3">
      <c r="A6820" s="25" t="s">
        <v>20</v>
      </c>
      <c r="B6820" s="25" t="s">
        <v>22</v>
      </c>
      <c r="C6820" s="25" t="s">
        <v>36</v>
      </c>
      <c r="D6820" s="22" t="s">
        <v>27</v>
      </c>
      <c r="E6820" t="s">
        <v>28</v>
      </c>
      <c r="F6820" s="19" t="s">
        <v>21</v>
      </c>
      <c r="G6820" s="25" t="s">
        <v>26</v>
      </c>
      <c r="H6820" s="21" t="s">
        <v>29</v>
      </c>
      <c r="I6820" s="21"/>
      <c r="J6820" s="21" t="s">
        <v>29</v>
      </c>
      <c r="K6820" s="26">
        <v>3.4527301788329998</v>
      </c>
      <c r="L6820" s="26">
        <v>0.65605163574218694</v>
      </c>
      <c r="N6820">
        <f>(Tabell1[[#This Row],[TP]]+Tabell1[[#This Row],[TN]])/(Tabell1[[#This Row],[TP]]+Tabell1[[#This Row],[TN]]+Tabell1[[#This Row],[FP]]+Tabell1[[#This Row],[FN]])</f>
        <v>0.56939163498098855</v>
      </c>
      <c r="O6820">
        <f>Tabell1[[#This Row],[TP]]/(Tabell1[[#This Row],[TP]]+Tabell1[[#This Row],[FP]])</f>
        <v>0.55165180912427902</v>
      </c>
      <c r="P6820">
        <f>Tabell1[[#This Row],[TP]]/(Tabell1[[#This Row],[TP]]+Tabell1[[#This Row],[FN]])</f>
        <v>0.95376246600181325</v>
      </c>
      <c r="Q6820">
        <f>2*(Tabell1[[#This Row],[Recall]] * Tabell1[[#This Row],[Precision]]) / (Tabell1[[#This Row],[Recall]] + Tabell1[[#This Row],[Precision]])</f>
        <v>0.69900332225913619</v>
      </c>
      <c r="R6820">
        <v>1052</v>
      </c>
      <c r="S6820">
        <v>146</v>
      </c>
      <c r="T6820">
        <v>855</v>
      </c>
      <c r="U6820">
        <v>51</v>
      </c>
    </row>
    <row r="6821" spans="1:21" x14ac:dyDescent="0.3">
      <c r="A6821" s="21" t="s">
        <v>31</v>
      </c>
      <c r="B6821" s="25" t="s">
        <v>22</v>
      </c>
      <c r="C6821" s="25" t="s">
        <v>36</v>
      </c>
      <c r="D6821" s="22" t="s">
        <v>27</v>
      </c>
      <c r="E6821" t="s">
        <v>28</v>
      </c>
      <c r="F6821" s="25" t="s">
        <v>30</v>
      </c>
      <c r="G6821" s="25" t="s">
        <v>26</v>
      </c>
      <c r="H6821" s="25" t="s">
        <v>26</v>
      </c>
      <c r="I6821" s="25" t="s">
        <v>25</v>
      </c>
      <c r="J6821" s="25" t="s">
        <v>26</v>
      </c>
      <c r="K6821" s="26">
        <v>6.2350451946258501</v>
      </c>
      <c r="L6821" s="26">
        <v>0.20246410369873</v>
      </c>
      <c r="N6821">
        <f>(Tabell1[[#This Row],[TP]]+Tabell1[[#This Row],[TN]])/(Tabell1[[#This Row],[TP]]+Tabell1[[#This Row],[TN]]+Tabell1[[#This Row],[FP]]+Tabell1[[#This Row],[FN]])</f>
        <v>0.56891634980988592</v>
      </c>
      <c r="O6821">
        <f>Tabell1[[#This Row],[TP]]/(Tabell1[[#This Row],[TP]]+Tabell1[[#This Row],[FP]])</f>
        <v>0.54954499494438824</v>
      </c>
      <c r="P6821">
        <f>Tabell1[[#This Row],[TP]]/(Tabell1[[#This Row],[TP]]+Tabell1[[#This Row],[FN]])</f>
        <v>0.98549410698096096</v>
      </c>
      <c r="Q6821">
        <f>2*(Tabell1[[#This Row],[Recall]] * Tabell1[[#This Row],[Precision]]) / (Tabell1[[#This Row],[Recall]] + Tabell1[[#This Row],[Precision]])</f>
        <v>0.70561506004543972</v>
      </c>
      <c r="R6821">
        <v>1087</v>
      </c>
      <c r="S6821">
        <v>110</v>
      </c>
      <c r="T6821">
        <v>891</v>
      </c>
      <c r="U6821">
        <v>16</v>
      </c>
    </row>
    <row r="6822" spans="1:21" x14ac:dyDescent="0.3">
      <c r="A6822" s="21" t="s">
        <v>31</v>
      </c>
      <c r="B6822" s="23" t="s">
        <v>33</v>
      </c>
      <c r="C6822" s="25" t="s">
        <v>36</v>
      </c>
      <c r="D6822" s="22" t="s">
        <v>27</v>
      </c>
      <c r="E6822" t="s">
        <v>28</v>
      </c>
      <c r="F6822" s="25" t="s">
        <v>30</v>
      </c>
      <c r="G6822" s="21" t="s">
        <v>29</v>
      </c>
      <c r="H6822" s="25" t="s">
        <v>26</v>
      </c>
      <c r="I6822" s="25" t="s">
        <v>25</v>
      </c>
      <c r="J6822" s="21" t="s">
        <v>29</v>
      </c>
      <c r="K6822" s="26">
        <v>52.151079416275003</v>
      </c>
      <c r="L6822" s="26">
        <v>0.29058790206909102</v>
      </c>
      <c r="N6822">
        <f>(Tabell1[[#This Row],[TP]]+Tabell1[[#This Row],[TN]])/(Tabell1[[#This Row],[TP]]+Tabell1[[#This Row],[TN]]+Tabell1[[#This Row],[FP]]+Tabell1[[#This Row],[FN]])</f>
        <v>0.56891634980988592</v>
      </c>
      <c r="O6822">
        <f>Tabell1[[#This Row],[TP]]/(Tabell1[[#This Row],[TP]]+Tabell1[[#This Row],[FP]])</f>
        <v>0.55035971223021585</v>
      </c>
      <c r="P6822">
        <f>Tabell1[[#This Row],[TP]]/(Tabell1[[#This Row],[TP]]+Tabell1[[#This Row],[FN]])</f>
        <v>0.97098821396192203</v>
      </c>
      <c r="Q6822">
        <f>2*(Tabell1[[#This Row],[Recall]] * Tabell1[[#This Row],[Precision]]) / (Tabell1[[#This Row],[Recall]] + Tabell1[[#This Row],[Precision]])</f>
        <v>0.70252541816989189</v>
      </c>
      <c r="R6822">
        <v>1071</v>
      </c>
      <c r="S6822">
        <v>126</v>
      </c>
      <c r="T6822">
        <v>875</v>
      </c>
      <c r="U6822">
        <v>32</v>
      </c>
    </row>
    <row r="6823" spans="1:21" x14ac:dyDescent="0.3">
      <c r="A6823" s="25" t="s">
        <v>20</v>
      </c>
      <c r="B6823" s="21" t="s">
        <v>32</v>
      </c>
      <c r="C6823" s="21" t="s">
        <v>34</v>
      </c>
      <c r="D6823" s="22" t="s">
        <v>27</v>
      </c>
      <c r="E6823" t="s">
        <v>28</v>
      </c>
      <c r="F6823" s="19" t="s">
        <v>21</v>
      </c>
      <c r="G6823" s="21" t="s">
        <v>29</v>
      </c>
      <c r="H6823" s="25" t="s">
        <v>26</v>
      </c>
      <c r="I6823" s="21"/>
      <c r="J6823" s="25" t="s">
        <v>26</v>
      </c>
      <c r="K6823" s="26">
        <v>1.34443688392639</v>
      </c>
      <c r="L6823" s="26">
        <v>0.218419790267944</v>
      </c>
      <c r="N6823">
        <f>(Tabell1[[#This Row],[TP]]+Tabell1[[#This Row],[TN]])/(Tabell1[[#This Row],[TP]]+Tabell1[[#This Row],[TN]]+Tabell1[[#This Row],[FP]]+Tabell1[[#This Row],[FN]])</f>
        <v>0.56891634980988592</v>
      </c>
      <c r="O6823">
        <f>Tabell1[[#This Row],[TP]]/(Tabell1[[#This Row],[TP]]+Tabell1[[#This Row],[FP]])</f>
        <v>0.55098855359001042</v>
      </c>
      <c r="P6823">
        <f>Tabell1[[#This Row],[TP]]/(Tabell1[[#This Row],[TP]]+Tabell1[[#This Row],[FN]])</f>
        <v>0.96010879419764283</v>
      </c>
      <c r="Q6823">
        <f>2*(Tabell1[[#This Row],[Recall]] * Tabell1[[#This Row],[Precision]]) / (Tabell1[[#This Row],[Recall]] + Tabell1[[#This Row],[Precision]])</f>
        <v>0.70016528925619836</v>
      </c>
      <c r="R6823">
        <v>1059</v>
      </c>
      <c r="S6823">
        <v>138</v>
      </c>
      <c r="T6823">
        <v>863</v>
      </c>
      <c r="U6823">
        <v>44</v>
      </c>
    </row>
    <row r="6824" spans="1:21" x14ac:dyDescent="0.3">
      <c r="A6824" s="25" t="s">
        <v>20</v>
      </c>
      <c r="B6824" s="21" t="s">
        <v>32</v>
      </c>
      <c r="C6824" s="21" t="s">
        <v>34</v>
      </c>
      <c r="D6824" s="22" t="s">
        <v>27</v>
      </c>
      <c r="E6824" t="s">
        <v>28</v>
      </c>
      <c r="F6824" s="19" t="s">
        <v>21</v>
      </c>
      <c r="G6824" s="25" t="s">
        <v>26</v>
      </c>
      <c r="H6824" s="25" t="s">
        <v>26</v>
      </c>
      <c r="I6824" s="25" t="s">
        <v>25</v>
      </c>
      <c r="J6824" s="25" t="s">
        <v>26</v>
      </c>
      <c r="K6824" s="26">
        <v>0.84836697578430098</v>
      </c>
      <c r="L6824" s="26">
        <v>0.174567461013793</v>
      </c>
      <c r="N6824">
        <f>(Tabell1[[#This Row],[TP]]+Tabell1[[#This Row],[TN]])/(Tabell1[[#This Row],[TP]]+Tabell1[[#This Row],[TN]]+Tabell1[[#This Row],[FP]]+Tabell1[[#This Row],[FN]])</f>
        <v>0.56891634980988592</v>
      </c>
      <c r="O6824">
        <f>Tabell1[[#This Row],[TP]]/(Tabell1[[#This Row],[TP]]+Tabell1[[#This Row],[FP]])</f>
        <v>0.55190677966101698</v>
      </c>
      <c r="P6824">
        <f>Tabell1[[#This Row],[TP]]/(Tabell1[[#This Row],[TP]]+Tabell1[[#This Row],[FN]])</f>
        <v>0.94469628286491392</v>
      </c>
      <c r="Q6824">
        <f>2*(Tabell1[[#This Row],[Recall]] * Tabell1[[#This Row],[Precision]]) / (Tabell1[[#This Row],[Recall]] + Tabell1[[#This Row],[Precision]])</f>
        <v>0.69675693747910394</v>
      </c>
      <c r="R6824">
        <v>1042</v>
      </c>
      <c r="S6824">
        <v>155</v>
      </c>
      <c r="T6824">
        <v>846</v>
      </c>
      <c r="U6824">
        <v>61</v>
      </c>
    </row>
    <row r="6825" spans="1:21" x14ac:dyDescent="0.3">
      <c r="A6825" s="25" t="s">
        <v>20</v>
      </c>
      <c r="B6825" s="23" t="s">
        <v>33</v>
      </c>
      <c r="C6825" s="25" t="s">
        <v>36</v>
      </c>
      <c r="D6825" s="22" t="s">
        <v>27</v>
      </c>
      <c r="E6825" t="s">
        <v>28</v>
      </c>
      <c r="F6825" s="25" t="s">
        <v>30</v>
      </c>
      <c r="G6825" s="25" t="s">
        <v>26</v>
      </c>
      <c r="H6825" s="21" t="s">
        <v>29</v>
      </c>
      <c r="I6825" s="21"/>
      <c r="J6825" s="25" t="s">
        <v>26</v>
      </c>
      <c r="K6825" s="26">
        <v>5.1137325763702304</v>
      </c>
      <c r="L6825" s="26">
        <v>1.1419751644134499</v>
      </c>
      <c r="N6825">
        <f>(Tabell1[[#This Row],[TP]]+Tabell1[[#This Row],[TN]])/(Tabell1[[#This Row],[TP]]+Tabell1[[#This Row],[TN]]+Tabell1[[#This Row],[FP]]+Tabell1[[#This Row],[FN]])</f>
        <v>0.56891634980988592</v>
      </c>
      <c r="O6825">
        <f>Tabell1[[#This Row],[TP]]/(Tabell1[[#This Row],[TP]]+Tabell1[[#This Row],[FP]])</f>
        <v>0.55201698513800423</v>
      </c>
      <c r="P6825">
        <f>Tabell1[[#This Row],[TP]]/(Tabell1[[#This Row],[TP]]+Tabell1[[#This Row],[FN]])</f>
        <v>0.94288304623753405</v>
      </c>
      <c r="Q6825">
        <f>2*(Tabell1[[#This Row],[Recall]] * Tabell1[[#This Row],[Precision]]) / (Tabell1[[#This Row],[Recall]] + Tabell1[[#This Row],[Precision]])</f>
        <v>0.69635085369936389</v>
      </c>
      <c r="R6825">
        <v>1040</v>
      </c>
      <c r="S6825">
        <v>157</v>
      </c>
      <c r="T6825">
        <v>844</v>
      </c>
      <c r="U6825">
        <v>63</v>
      </c>
    </row>
    <row r="6826" spans="1:21" x14ac:dyDescent="0.3">
      <c r="A6826" s="21" t="s">
        <v>31</v>
      </c>
      <c r="B6826" s="25" t="s">
        <v>22</v>
      </c>
      <c r="C6826" s="25" t="s">
        <v>36</v>
      </c>
      <c r="D6826" s="22" t="s">
        <v>27</v>
      </c>
      <c r="E6826" t="s">
        <v>28</v>
      </c>
      <c r="F6826" s="25" t="s">
        <v>30</v>
      </c>
      <c r="G6826" s="25" t="s">
        <v>26</v>
      </c>
      <c r="H6826" s="25" t="s">
        <v>26</v>
      </c>
      <c r="I6826" s="25" t="s">
        <v>25</v>
      </c>
      <c r="J6826" s="21" t="s">
        <v>29</v>
      </c>
      <c r="K6826" s="26">
        <v>1.6767463684082</v>
      </c>
      <c r="L6826" s="26">
        <v>6.3434362411498996E-2</v>
      </c>
      <c r="N6826">
        <f>(Tabell1[[#This Row],[TP]]+Tabell1[[#This Row],[TN]])/(Tabell1[[#This Row],[TP]]+Tabell1[[#This Row],[TN]]+Tabell1[[#This Row],[FP]]+Tabell1[[#This Row],[FN]])</f>
        <v>0.56796577946768056</v>
      </c>
      <c r="O6826">
        <f>Tabell1[[#This Row],[TP]]/(Tabell1[[#This Row],[TP]]+Tabell1[[#This Row],[FP]])</f>
        <v>0.54903943377148634</v>
      </c>
      <c r="P6826">
        <f>Tabell1[[#This Row],[TP]]/(Tabell1[[#This Row],[TP]]+Tabell1[[#This Row],[FN]])</f>
        <v>0.98458748866727108</v>
      </c>
      <c r="Q6826">
        <f>2*(Tabell1[[#This Row],[Recall]] * Tabell1[[#This Row],[Precision]]) / (Tabell1[[#This Row],[Recall]] + Tabell1[[#This Row],[Precision]])</f>
        <v>0.70496592015579362</v>
      </c>
      <c r="R6826">
        <v>1086</v>
      </c>
      <c r="S6826">
        <v>109</v>
      </c>
      <c r="T6826">
        <v>892</v>
      </c>
      <c r="U6826">
        <v>17</v>
      </c>
    </row>
    <row r="6827" spans="1:21" x14ac:dyDescent="0.3">
      <c r="A6827" s="25" t="s">
        <v>20</v>
      </c>
      <c r="B6827" s="21" t="s">
        <v>32</v>
      </c>
      <c r="C6827" s="25" t="s">
        <v>36</v>
      </c>
      <c r="D6827" s="22" t="s">
        <v>27</v>
      </c>
      <c r="E6827" t="s">
        <v>28</v>
      </c>
      <c r="F6827" s="25" t="s">
        <v>30</v>
      </c>
      <c r="G6827" s="21" t="s">
        <v>29</v>
      </c>
      <c r="H6827" s="25" t="s">
        <v>26</v>
      </c>
      <c r="I6827" s="25" t="s">
        <v>25</v>
      </c>
      <c r="J6827" s="21" t="s">
        <v>29</v>
      </c>
      <c r="K6827" s="26">
        <v>2.9036672115325901</v>
      </c>
      <c r="L6827" s="26">
        <v>0.66180491447448697</v>
      </c>
      <c r="N6827">
        <f>(Tabell1[[#This Row],[TP]]+Tabell1[[#This Row],[TN]])/(Tabell1[[#This Row],[TP]]+Tabell1[[#This Row],[TN]]+Tabell1[[#This Row],[FP]]+Tabell1[[#This Row],[FN]])</f>
        <v>0.56796577946768056</v>
      </c>
      <c r="O6827">
        <f>Tabell1[[#This Row],[TP]]/(Tabell1[[#This Row],[TP]]+Tabell1[[#This Row],[FP]])</f>
        <v>0.54943934760448521</v>
      </c>
      <c r="P6827">
        <f>Tabell1[[#This Row],[TP]]/(Tabell1[[#This Row],[TP]]+Tabell1[[#This Row],[FN]])</f>
        <v>0.97733454215775162</v>
      </c>
      <c r="Q6827">
        <f>2*(Tabell1[[#This Row],[Recall]] * Tabell1[[#This Row],[Precision]]) / (Tabell1[[#This Row],[Recall]] + Tabell1[[#This Row],[Precision]])</f>
        <v>0.70342577487765101</v>
      </c>
      <c r="R6827">
        <v>1078</v>
      </c>
      <c r="S6827">
        <v>117</v>
      </c>
      <c r="T6827">
        <v>884</v>
      </c>
      <c r="U6827">
        <v>25</v>
      </c>
    </row>
    <row r="6828" spans="1:21" x14ac:dyDescent="0.3">
      <c r="A6828" s="21" t="s">
        <v>31</v>
      </c>
      <c r="B6828" s="21" t="s">
        <v>32</v>
      </c>
      <c r="C6828" s="25" t="s">
        <v>36</v>
      </c>
      <c r="D6828" s="22" t="s">
        <v>27</v>
      </c>
      <c r="E6828" t="s">
        <v>28</v>
      </c>
      <c r="F6828" s="25" t="s">
        <v>30</v>
      </c>
      <c r="G6828" s="21" t="s">
        <v>29</v>
      </c>
      <c r="H6828" s="25" t="s">
        <v>26</v>
      </c>
      <c r="I6828" s="25" t="s">
        <v>25</v>
      </c>
      <c r="J6828" s="25" t="s">
        <v>26</v>
      </c>
      <c r="K6828" s="26">
        <v>6.8172245025634703</v>
      </c>
      <c r="L6828" s="26">
        <v>0.25931239128112699</v>
      </c>
      <c r="N6828">
        <f>(Tabell1[[#This Row],[TP]]+Tabell1[[#This Row],[TN]])/(Tabell1[[#This Row],[TP]]+Tabell1[[#This Row],[TN]]+Tabell1[[#This Row],[FP]]+Tabell1[[#This Row],[FN]])</f>
        <v>0.56796577946768056</v>
      </c>
      <c r="O6828">
        <f>Tabell1[[#This Row],[TP]]/(Tabell1[[#This Row],[TP]]+Tabell1[[#This Row],[FP]])</f>
        <v>0.54959100204498978</v>
      </c>
      <c r="P6828">
        <f>Tabell1[[#This Row],[TP]]/(Tabell1[[#This Row],[TP]]+Tabell1[[#This Row],[FN]])</f>
        <v>0.97461468721668176</v>
      </c>
      <c r="Q6828">
        <f>2*(Tabell1[[#This Row],[Recall]] * Tabell1[[#This Row],[Precision]]) / (Tabell1[[#This Row],[Recall]] + Tabell1[[#This Row],[Precision]])</f>
        <v>0.70284406668846033</v>
      </c>
      <c r="R6828">
        <v>1075</v>
      </c>
      <c r="S6828">
        <v>120</v>
      </c>
      <c r="T6828">
        <v>881</v>
      </c>
      <c r="U6828">
        <v>28</v>
      </c>
    </row>
    <row r="6829" spans="1:21" x14ac:dyDescent="0.3">
      <c r="A6829" s="21" t="s">
        <v>31</v>
      </c>
      <c r="B6829" s="21" t="s">
        <v>32</v>
      </c>
      <c r="C6829" s="25" t="s">
        <v>36</v>
      </c>
      <c r="D6829" s="22" t="s">
        <v>27</v>
      </c>
      <c r="E6829" t="s">
        <v>28</v>
      </c>
      <c r="F6829" s="25" t="s">
        <v>30</v>
      </c>
      <c r="G6829" s="21" t="s">
        <v>29</v>
      </c>
      <c r="H6829" s="21" t="s">
        <v>29</v>
      </c>
      <c r="I6829" s="25" t="s">
        <v>25</v>
      </c>
      <c r="J6829" s="25" t="s">
        <v>26</v>
      </c>
      <c r="K6829" s="26">
        <v>6.9733948707580504</v>
      </c>
      <c r="L6829" s="26">
        <v>0.259968280792236</v>
      </c>
      <c r="N6829">
        <f>(Tabell1[[#This Row],[TP]]+Tabell1[[#This Row],[TN]])/(Tabell1[[#This Row],[TP]]+Tabell1[[#This Row],[TN]]+Tabell1[[#This Row],[FP]]+Tabell1[[#This Row],[FN]])</f>
        <v>0.56796577946768056</v>
      </c>
      <c r="O6829">
        <f>Tabell1[[#This Row],[TP]]/(Tabell1[[#This Row],[TP]]+Tabell1[[#This Row],[FP]])</f>
        <v>0.54969262295081966</v>
      </c>
      <c r="P6829">
        <f>Tabell1[[#This Row],[TP]]/(Tabell1[[#This Row],[TP]]+Tabell1[[#This Row],[FN]])</f>
        <v>0.9728014505893019</v>
      </c>
      <c r="Q6829">
        <f>2*(Tabell1[[#This Row],[Recall]] * Tabell1[[#This Row],[Precision]]) / (Tabell1[[#This Row],[Recall]] + Tabell1[[#This Row],[Precision]])</f>
        <v>0.70245499181669391</v>
      </c>
      <c r="R6829">
        <v>1073</v>
      </c>
      <c r="S6829">
        <v>122</v>
      </c>
      <c r="T6829">
        <v>879</v>
      </c>
      <c r="U6829">
        <v>30</v>
      </c>
    </row>
    <row r="6830" spans="1:21" x14ac:dyDescent="0.3">
      <c r="A6830" s="25" t="s">
        <v>20</v>
      </c>
      <c r="B6830" s="21" t="s">
        <v>32</v>
      </c>
      <c r="C6830" s="21" t="s">
        <v>34</v>
      </c>
      <c r="D6830" s="22" t="s">
        <v>27</v>
      </c>
      <c r="E6830" t="s">
        <v>28</v>
      </c>
      <c r="F6830" s="19" t="s">
        <v>21</v>
      </c>
      <c r="G6830" s="25" t="s">
        <v>26</v>
      </c>
      <c r="H6830" s="25" t="s">
        <v>26</v>
      </c>
      <c r="I6830" s="21"/>
      <c r="J6830" s="25" t="s">
        <v>26</v>
      </c>
      <c r="K6830" s="26">
        <v>1.3094966411590501</v>
      </c>
      <c r="L6830" s="26">
        <v>0.22439956665038999</v>
      </c>
      <c r="N6830">
        <f>(Tabell1[[#This Row],[TP]]+Tabell1[[#This Row],[TN]])/(Tabell1[[#This Row],[TP]]+Tabell1[[#This Row],[TN]]+Tabell1[[#This Row],[FP]]+Tabell1[[#This Row],[FN]])</f>
        <v>0.56796577946768056</v>
      </c>
      <c r="O6830">
        <f>Tabell1[[#This Row],[TP]]/(Tabell1[[#This Row],[TP]]+Tabell1[[#This Row],[FP]])</f>
        <v>0.5504158004158004</v>
      </c>
      <c r="P6830">
        <f>Tabell1[[#This Row],[TP]]/(Tabell1[[#This Row],[TP]]+Tabell1[[#This Row],[FN]])</f>
        <v>0.96010879419764283</v>
      </c>
      <c r="Q6830">
        <f>2*(Tabell1[[#This Row],[Recall]] * Tabell1[[#This Row],[Precision]]) / (Tabell1[[#This Row],[Recall]] + Tabell1[[#This Row],[Precision]])</f>
        <v>0.69970267591674928</v>
      </c>
      <c r="R6830">
        <v>1059</v>
      </c>
      <c r="S6830">
        <v>136</v>
      </c>
      <c r="T6830">
        <v>865</v>
      </c>
      <c r="U6830">
        <v>44</v>
      </c>
    </row>
    <row r="6831" spans="1:21" x14ac:dyDescent="0.3">
      <c r="A6831" s="21" t="s">
        <v>31</v>
      </c>
      <c r="B6831" s="23" t="s">
        <v>33</v>
      </c>
      <c r="C6831" s="24" t="s">
        <v>38</v>
      </c>
      <c r="D6831" s="22" t="s">
        <v>27</v>
      </c>
      <c r="E6831" t="s">
        <v>28</v>
      </c>
      <c r="F6831" s="19" t="s">
        <v>21</v>
      </c>
      <c r="G6831" s="21" t="s">
        <v>29</v>
      </c>
      <c r="H6831" s="21" t="s">
        <v>29</v>
      </c>
      <c r="I6831" s="25" t="s">
        <v>25</v>
      </c>
      <c r="J6831" s="25" t="s">
        <v>26</v>
      </c>
      <c r="K6831" s="26">
        <v>429.878897428512</v>
      </c>
      <c r="L6831" s="26">
        <v>1.9613130092620801</v>
      </c>
      <c r="N6831">
        <f>(Tabell1[[#This Row],[TP]]+Tabell1[[#This Row],[TN]])/(Tabell1[[#This Row],[TP]]+Tabell1[[#This Row],[TN]]+Tabell1[[#This Row],[FP]]+Tabell1[[#This Row],[FN]])</f>
        <v>0.56749049429657794</v>
      </c>
      <c r="O6831">
        <f>Tabell1[[#This Row],[TP]]/(Tabell1[[#This Row],[TP]]+Tabell1[[#This Row],[FP]])</f>
        <v>0.54981930820856995</v>
      </c>
      <c r="P6831">
        <f>Tabell1[[#This Row],[TP]]/(Tabell1[[#This Row],[TP]]+Tabell1[[#This Row],[FN]])</f>
        <v>0.96554850407978243</v>
      </c>
      <c r="Q6831">
        <f>2*(Tabell1[[#This Row],[Recall]] * Tabell1[[#This Row],[Precision]]) / (Tabell1[[#This Row],[Recall]] + Tabell1[[#This Row],[Precision]])</f>
        <v>0.70065789473684204</v>
      </c>
      <c r="R6831">
        <v>1065</v>
      </c>
      <c r="S6831">
        <v>129</v>
      </c>
      <c r="T6831">
        <v>872</v>
      </c>
      <c r="U6831">
        <v>38</v>
      </c>
    </row>
    <row r="6832" spans="1:21" x14ac:dyDescent="0.3">
      <c r="A6832" s="21" t="s">
        <v>31</v>
      </c>
      <c r="B6832" s="23" t="s">
        <v>33</v>
      </c>
      <c r="C6832" s="24" t="s">
        <v>38</v>
      </c>
      <c r="D6832" s="22" t="s">
        <v>27</v>
      </c>
      <c r="E6832" t="s">
        <v>28</v>
      </c>
      <c r="F6832" s="19" t="s">
        <v>21</v>
      </c>
      <c r="G6832" s="25" t="s">
        <v>26</v>
      </c>
      <c r="H6832" s="21" t="s">
        <v>29</v>
      </c>
      <c r="I6832" s="25" t="s">
        <v>25</v>
      </c>
      <c r="J6832" s="25" t="s">
        <v>26</v>
      </c>
      <c r="K6832" s="26">
        <v>336.27545738220198</v>
      </c>
      <c r="L6832" s="26">
        <v>1.3646318912506099</v>
      </c>
      <c r="N6832">
        <f>(Tabell1[[#This Row],[TP]]+Tabell1[[#This Row],[TN]])/(Tabell1[[#This Row],[TP]]+Tabell1[[#This Row],[TN]]+Tabell1[[#This Row],[FP]]+Tabell1[[#This Row],[FN]])</f>
        <v>0.56749049429657794</v>
      </c>
      <c r="O6832">
        <f>Tabell1[[#This Row],[TP]]/(Tabell1[[#This Row],[TP]]+Tabell1[[#This Row],[FP]])</f>
        <v>0.54997410668047642</v>
      </c>
      <c r="P6832">
        <f>Tabell1[[#This Row],[TP]]/(Tabell1[[#This Row],[TP]]+Tabell1[[#This Row],[FN]])</f>
        <v>0.96282864913871258</v>
      </c>
      <c r="Q6832">
        <f>2*(Tabell1[[#This Row],[Recall]] * Tabell1[[#This Row],[Precision]]) / (Tabell1[[#This Row],[Recall]] + Tabell1[[#This Row],[Precision]])</f>
        <v>0.7000659195781147</v>
      </c>
      <c r="R6832">
        <v>1062</v>
      </c>
      <c r="S6832">
        <v>132</v>
      </c>
      <c r="T6832">
        <v>869</v>
      </c>
      <c r="U6832">
        <v>41</v>
      </c>
    </row>
    <row r="6833" spans="1:21" x14ac:dyDescent="0.3">
      <c r="A6833" s="25" t="s">
        <v>20</v>
      </c>
      <c r="B6833" s="25" t="s">
        <v>22</v>
      </c>
      <c r="C6833" s="25" t="s">
        <v>36</v>
      </c>
      <c r="D6833" s="22" t="s">
        <v>27</v>
      </c>
      <c r="E6833" t="s">
        <v>28</v>
      </c>
      <c r="F6833" s="19" t="s">
        <v>21</v>
      </c>
      <c r="G6833" s="21" t="s">
        <v>29</v>
      </c>
      <c r="H6833" s="25" t="s">
        <v>26</v>
      </c>
      <c r="I6833" s="21"/>
      <c r="J6833" s="21" t="s">
        <v>29</v>
      </c>
      <c r="K6833" s="26">
        <v>3.9617290496826101</v>
      </c>
      <c r="L6833" s="26">
        <v>0.68518280982971103</v>
      </c>
      <c r="N6833">
        <f>(Tabell1[[#This Row],[TP]]+Tabell1[[#This Row],[TN]])/(Tabell1[[#This Row],[TP]]+Tabell1[[#This Row],[TN]]+Tabell1[[#This Row],[FP]]+Tabell1[[#This Row],[FN]])</f>
        <v>0.56749049429657794</v>
      </c>
      <c r="O6833">
        <f>Tabell1[[#This Row],[TP]]/(Tabell1[[#This Row],[TP]]+Tabell1[[#This Row],[FP]])</f>
        <v>0.54997410668047642</v>
      </c>
      <c r="P6833">
        <f>Tabell1[[#This Row],[TP]]/(Tabell1[[#This Row],[TP]]+Tabell1[[#This Row],[FN]])</f>
        <v>0.96282864913871258</v>
      </c>
      <c r="Q6833">
        <f>2*(Tabell1[[#This Row],[Recall]] * Tabell1[[#This Row],[Precision]]) / (Tabell1[[#This Row],[Recall]] + Tabell1[[#This Row],[Precision]])</f>
        <v>0.7000659195781147</v>
      </c>
      <c r="R6833">
        <v>1062</v>
      </c>
      <c r="S6833">
        <v>132</v>
      </c>
      <c r="T6833">
        <v>869</v>
      </c>
      <c r="U6833">
        <v>41</v>
      </c>
    </row>
    <row r="6834" spans="1:21" x14ac:dyDescent="0.3">
      <c r="A6834" s="21" t="s">
        <v>31</v>
      </c>
      <c r="B6834" s="23" t="s">
        <v>33</v>
      </c>
      <c r="C6834" s="25" t="s">
        <v>36</v>
      </c>
      <c r="D6834" s="22" t="s">
        <v>27</v>
      </c>
      <c r="E6834" t="s">
        <v>28</v>
      </c>
      <c r="F6834" s="19" t="s">
        <v>21</v>
      </c>
      <c r="G6834" s="25" t="s">
        <v>26</v>
      </c>
      <c r="H6834" s="21" t="s">
        <v>29</v>
      </c>
      <c r="I6834" s="21"/>
      <c r="J6834" s="25" t="s">
        <v>26</v>
      </c>
      <c r="K6834" s="26">
        <v>323.00708937644902</v>
      </c>
      <c r="L6834" s="26">
        <v>1.3045308589935301</v>
      </c>
      <c r="N6834">
        <f>(Tabell1[[#This Row],[TP]]+Tabell1[[#This Row],[TN]])/(Tabell1[[#This Row],[TP]]+Tabell1[[#This Row],[TN]]+Tabell1[[#This Row],[FP]]+Tabell1[[#This Row],[FN]])</f>
        <v>0.56701520912547532</v>
      </c>
      <c r="O6834">
        <f>Tabell1[[#This Row],[TP]]/(Tabell1[[#This Row],[TP]]+Tabell1[[#This Row],[FP]])</f>
        <v>0.54809619238476959</v>
      </c>
      <c r="P6834">
        <f>Tabell1[[#This Row],[TP]]/(Tabell1[[#This Row],[TP]]+Tabell1[[#This Row],[FN]])</f>
        <v>0.99184043517679055</v>
      </c>
      <c r="Q6834">
        <f>2*(Tabell1[[#This Row],[Recall]] * Tabell1[[#This Row],[Precision]]) / (Tabell1[[#This Row],[Recall]] + Tabell1[[#This Row],[Precision]])</f>
        <v>0.7060342045821234</v>
      </c>
      <c r="R6834">
        <v>1094</v>
      </c>
      <c r="S6834">
        <v>99</v>
      </c>
      <c r="T6834">
        <v>902</v>
      </c>
      <c r="U6834">
        <v>9</v>
      </c>
    </row>
    <row r="6835" spans="1:21" x14ac:dyDescent="0.3">
      <c r="A6835" s="21" t="s">
        <v>31</v>
      </c>
      <c r="B6835" s="21" t="s">
        <v>32</v>
      </c>
      <c r="C6835" s="25" t="s">
        <v>36</v>
      </c>
      <c r="D6835" s="22" t="s">
        <v>27</v>
      </c>
      <c r="E6835" t="s">
        <v>28</v>
      </c>
      <c r="F6835" s="25" t="s">
        <v>30</v>
      </c>
      <c r="G6835" s="25" t="s">
        <v>26</v>
      </c>
      <c r="H6835" s="21" t="s">
        <v>29</v>
      </c>
      <c r="I6835" s="25" t="s">
        <v>25</v>
      </c>
      <c r="J6835" s="25" t="s">
        <v>26</v>
      </c>
      <c r="K6835" s="26">
        <v>6.9485092163085902</v>
      </c>
      <c r="L6835" s="26">
        <v>0.28584790229797302</v>
      </c>
      <c r="N6835">
        <f>(Tabell1[[#This Row],[TP]]+Tabell1[[#This Row],[TN]])/(Tabell1[[#This Row],[TP]]+Tabell1[[#This Row],[TN]]+Tabell1[[#This Row],[FP]]+Tabell1[[#This Row],[FN]])</f>
        <v>0.56701520912547532</v>
      </c>
      <c r="O6835">
        <f>Tabell1[[#This Row],[TP]]/(Tabell1[[#This Row],[TP]]+Tabell1[[#This Row],[FP]])</f>
        <v>0.54928131416837778</v>
      </c>
      <c r="P6835">
        <f>Tabell1[[#This Row],[TP]]/(Tabell1[[#This Row],[TP]]+Tabell1[[#This Row],[FN]])</f>
        <v>0.97008159564823204</v>
      </c>
      <c r="Q6835">
        <f>2*(Tabell1[[#This Row],[Recall]] * Tabell1[[#This Row],[Precision]]) / (Tabell1[[#This Row],[Recall]] + Tabell1[[#This Row],[Precision]])</f>
        <v>0.70140937397574565</v>
      </c>
      <c r="R6835">
        <v>1070</v>
      </c>
      <c r="S6835">
        <v>123</v>
      </c>
      <c r="T6835">
        <v>878</v>
      </c>
      <c r="U6835">
        <v>33</v>
      </c>
    </row>
    <row r="6836" spans="1:21" x14ac:dyDescent="0.3">
      <c r="A6836" s="21" t="s">
        <v>31</v>
      </c>
      <c r="B6836" s="23" t="s">
        <v>33</v>
      </c>
      <c r="C6836" s="23" t="s">
        <v>40</v>
      </c>
      <c r="D6836" s="22" t="s">
        <v>27</v>
      </c>
      <c r="E6836" t="s">
        <v>28</v>
      </c>
      <c r="F6836" s="25" t="s">
        <v>30</v>
      </c>
      <c r="G6836" s="25" t="s">
        <v>26</v>
      </c>
      <c r="H6836" s="25" t="s">
        <v>26</v>
      </c>
      <c r="I6836" s="21"/>
      <c r="J6836" s="25" t="s">
        <v>26</v>
      </c>
      <c r="K6836" s="26">
        <v>141.252178430557</v>
      </c>
      <c r="L6836" s="26">
        <v>1.4841907024383501</v>
      </c>
      <c r="N6836">
        <f>(Tabell1[[#This Row],[TP]]+Tabell1[[#This Row],[TN]])/(Tabell1[[#This Row],[TP]]+Tabell1[[#This Row],[TN]]+Tabell1[[#This Row],[FP]]+Tabell1[[#This Row],[FN]])</f>
        <v>0.56653992395437258</v>
      </c>
      <c r="O6836">
        <f>Tabell1[[#This Row],[TP]]/(Tabell1[[#This Row],[TP]]+Tabell1[[#This Row],[FP]])</f>
        <v>0.54874936191934665</v>
      </c>
      <c r="P6836">
        <f>Tabell1[[#This Row],[TP]]/(Tabell1[[#This Row],[TP]]+Tabell1[[#This Row],[FN]])</f>
        <v>0.97461468721668176</v>
      </c>
      <c r="Q6836">
        <f>2*(Tabell1[[#This Row],[Recall]] * Tabell1[[#This Row],[Precision]]) / (Tabell1[[#This Row],[Recall]] + Tabell1[[#This Row],[Precision]])</f>
        <v>0.70215545395166545</v>
      </c>
      <c r="R6836">
        <v>1075</v>
      </c>
      <c r="S6836">
        <v>117</v>
      </c>
      <c r="T6836">
        <v>884</v>
      </c>
      <c r="U6836">
        <v>28</v>
      </c>
    </row>
    <row r="6837" spans="1:21" x14ac:dyDescent="0.3">
      <c r="A6837" s="21" t="s">
        <v>31</v>
      </c>
      <c r="B6837" s="21" t="s">
        <v>32</v>
      </c>
      <c r="C6837" s="25" t="s">
        <v>36</v>
      </c>
      <c r="D6837" s="22" t="s">
        <v>27</v>
      </c>
      <c r="E6837" t="s">
        <v>28</v>
      </c>
      <c r="F6837" s="25" t="s">
        <v>30</v>
      </c>
      <c r="G6837" s="25" t="s">
        <v>26</v>
      </c>
      <c r="H6837" s="25" t="s">
        <v>26</v>
      </c>
      <c r="I6837" s="25" t="s">
        <v>25</v>
      </c>
      <c r="J6837" s="25" t="s">
        <v>26</v>
      </c>
      <c r="K6837" s="26">
        <v>7.1269381046295104</v>
      </c>
      <c r="L6837" s="26">
        <v>0.27459692955017001</v>
      </c>
      <c r="N6837">
        <f>(Tabell1[[#This Row],[TP]]+Tabell1[[#This Row],[TN]])/(Tabell1[[#This Row],[TP]]+Tabell1[[#This Row],[TN]]+Tabell1[[#This Row],[FP]]+Tabell1[[#This Row],[FN]])</f>
        <v>0.56653992395437258</v>
      </c>
      <c r="O6837">
        <f>Tabell1[[#This Row],[TP]]/(Tabell1[[#This Row],[TP]]+Tabell1[[#This Row],[FP]])</f>
        <v>0.54894925679138906</v>
      </c>
      <c r="P6837">
        <f>Tabell1[[#This Row],[TP]]/(Tabell1[[#This Row],[TP]]+Tabell1[[#This Row],[FN]])</f>
        <v>0.97098821396192203</v>
      </c>
      <c r="Q6837">
        <f>2*(Tabell1[[#This Row],[Recall]] * Tabell1[[#This Row],[Precision]]) / (Tabell1[[#This Row],[Recall]] + Tabell1[[#This Row],[Precision]])</f>
        <v>0.70137524557956776</v>
      </c>
      <c r="R6837">
        <v>1071</v>
      </c>
      <c r="S6837">
        <v>121</v>
      </c>
      <c r="T6837">
        <v>880</v>
      </c>
      <c r="U6837">
        <v>32</v>
      </c>
    </row>
    <row r="6838" spans="1:21" x14ac:dyDescent="0.3">
      <c r="A6838" s="21" t="s">
        <v>31</v>
      </c>
      <c r="B6838" s="25" t="s">
        <v>22</v>
      </c>
      <c r="C6838" s="25" t="s">
        <v>36</v>
      </c>
      <c r="D6838" s="22" t="s">
        <v>27</v>
      </c>
      <c r="E6838" t="s">
        <v>28</v>
      </c>
      <c r="F6838" s="25" t="s">
        <v>30</v>
      </c>
      <c r="G6838" s="25" t="s">
        <v>26</v>
      </c>
      <c r="H6838" s="25" t="s">
        <v>26</v>
      </c>
      <c r="I6838" s="21"/>
      <c r="J6838" s="21" t="s">
        <v>29</v>
      </c>
      <c r="K6838" s="26">
        <v>1.7220478057861299</v>
      </c>
      <c r="L6838" s="26">
        <v>0.10563397407531699</v>
      </c>
      <c r="N6838">
        <f>(Tabell1[[#This Row],[TP]]+Tabell1[[#This Row],[TN]])/(Tabell1[[#This Row],[TP]]+Tabell1[[#This Row],[TN]]+Tabell1[[#This Row],[FP]]+Tabell1[[#This Row],[FN]])</f>
        <v>0.56606463878326996</v>
      </c>
      <c r="O6838">
        <f>Tabell1[[#This Row],[TP]]/(Tabell1[[#This Row],[TP]]+Tabell1[[#This Row],[FP]])</f>
        <v>0.54802831142568253</v>
      </c>
      <c r="P6838">
        <f>Tabell1[[#This Row],[TP]]/(Tabell1[[#This Row],[TP]]+Tabell1[[#This Row],[FN]])</f>
        <v>0.98277425203989122</v>
      </c>
      <c r="Q6838">
        <f>2*(Tabell1[[#This Row],[Recall]] * Tabell1[[#This Row],[Precision]]) / (Tabell1[[#This Row],[Recall]] + Tabell1[[#This Row],[Precision]])</f>
        <v>0.7036676403765012</v>
      </c>
      <c r="R6838">
        <v>1084</v>
      </c>
      <c r="S6838">
        <v>107</v>
      </c>
      <c r="T6838">
        <v>894</v>
      </c>
      <c r="U6838">
        <v>19</v>
      </c>
    </row>
    <row r="6839" spans="1:21" x14ac:dyDescent="0.3">
      <c r="A6839" s="21" t="s">
        <v>31</v>
      </c>
      <c r="B6839" s="21" t="s">
        <v>32</v>
      </c>
      <c r="C6839" s="25" t="s">
        <v>36</v>
      </c>
      <c r="D6839" s="22" t="s">
        <v>27</v>
      </c>
      <c r="E6839" t="s">
        <v>28</v>
      </c>
      <c r="F6839" s="25" t="s">
        <v>30</v>
      </c>
      <c r="G6839" s="25" t="s">
        <v>26</v>
      </c>
      <c r="H6839" s="21" t="s">
        <v>29</v>
      </c>
      <c r="I6839" s="25" t="s">
        <v>25</v>
      </c>
      <c r="J6839" s="21" t="s">
        <v>29</v>
      </c>
      <c r="K6839" s="26">
        <v>1.4618120193481401</v>
      </c>
      <c r="L6839" s="26">
        <v>6.0840368270874003E-2</v>
      </c>
      <c r="N6839">
        <f>(Tabell1[[#This Row],[TP]]+Tabell1[[#This Row],[TN]])/(Tabell1[[#This Row],[TP]]+Tabell1[[#This Row],[TN]]+Tabell1[[#This Row],[FP]]+Tabell1[[#This Row],[FN]])</f>
        <v>0.56558935361216733</v>
      </c>
      <c r="O6839">
        <f>Tabell1[[#This Row],[TP]]/(Tabell1[[#This Row],[TP]]+Tabell1[[#This Row],[FP]])</f>
        <v>0.54732098147220831</v>
      </c>
      <c r="P6839">
        <f>Tabell1[[#This Row],[TP]]/(Tabell1[[#This Row],[TP]]+Tabell1[[#This Row],[FN]])</f>
        <v>0.99093381686310067</v>
      </c>
      <c r="Q6839">
        <f>2*(Tabell1[[#This Row],[Recall]] * Tabell1[[#This Row],[Precision]]) / (Tabell1[[#This Row],[Recall]] + Tabell1[[#This Row],[Precision]])</f>
        <v>0.70516129032258068</v>
      </c>
      <c r="R6839">
        <v>1093</v>
      </c>
      <c r="S6839">
        <v>97</v>
      </c>
      <c r="T6839">
        <v>904</v>
      </c>
      <c r="U6839">
        <v>10</v>
      </c>
    </row>
    <row r="6840" spans="1:21" x14ac:dyDescent="0.3">
      <c r="A6840" s="23" t="s">
        <v>48</v>
      </c>
      <c r="B6840" s="21" t="s">
        <v>32</v>
      </c>
      <c r="C6840" s="21" t="s">
        <v>34</v>
      </c>
      <c r="D6840" s="22" t="s">
        <v>27</v>
      </c>
      <c r="E6840" t="s">
        <v>28</v>
      </c>
      <c r="F6840" s="25" t="s">
        <v>30</v>
      </c>
      <c r="G6840" s="25" t="s">
        <v>26</v>
      </c>
      <c r="H6840" s="21" t="s">
        <v>29</v>
      </c>
      <c r="I6840" s="21"/>
      <c r="J6840" s="25" t="s">
        <v>26</v>
      </c>
      <c r="K6840" s="26">
        <v>0.294207572937011</v>
      </c>
      <c r="L6840" s="26">
        <v>2.39357948303222E-2</v>
      </c>
      <c r="N6840">
        <f>(Tabell1[[#This Row],[TP]]+Tabell1[[#This Row],[TN]])/(Tabell1[[#This Row],[TP]]+Tabell1[[#This Row],[TN]]+Tabell1[[#This Row],[FP]]+Tabell1[[#This Row],[FN]])</f>
        <v>0.56558935361216733</v>
      </c>
      <c r="O6840">
        <f>Tabell1[[#This Row],[TP]]/(Tabell1[[#This Row],[TP]]+Tabell1[[#This Row],[FP]])</f>
        <v>0.5476070528967254</v>
      </c>
      <c r="P6840">
        <f>Tabell1[[#This Row],[TP]]/(Tabell1[[#This Row],[TP]]+Tabell1[[#This Row],[FN]])</f>
        <v>0.98549410698096096</v>
      </c>
      <c r="Q6840">
        <f>2*(Tabell1[[#This Row],[Recall]] * Tabell1[[#This Row],[Precision]]) / (Tabell1[[#This Row],[Recall]] + Tabell1[[#This Row],[Precision]])</f>
        <v>0.70401554404145072</v>
      </c>
      <c r="R6840">
        <v>1087</v>
      </c>
      <c r="S6840">
        <v>103</v>
      </c>
      <c r="T6840">
        <v>898</v>
      </c>
      <c r="U6840">
        <v>16</v>
      </c>
    </row>
    <row r="6841" spans="1:21" x14ac:dyDescent="0.3">
      <c r="A6841" s="23" t="s">
        <v>48</v>
      </c>
      <c r="B6841" s="21" t="s">
        <v>32</v>
      </c>
      <c r="C6841" s="21" t="s">
        <v>34</v>
      </c>
      <c r="D6841" s="22" t="s">
        <v>27</v>
      </c>
      <c r="E6841" t="s">
        <v>28</v>
      </c>
      <c r="F6841" s="25" t="s">
        <v>30</v>
      </c>
      <c r="G6841" s="25" t="s">
        <v>26</v>
      </c>
      <c r="H6841" s="21" t="s">
        <v>29</v>
      </c>
      <c r="I6841" s="21"/>
      <c r="J6841" s="21" t="s">
        <v>29</v>
      </c>
      <c r="K6841" s="26">
        <v>0.28124499320983798</v>
      </c>
      <c r="L6841" s="26">
        <v>2.2939443588256801E-2</v>
      </c>
      <c r="N6841">
        <f>(Tabell1[[#This Row],[TP]]+Tabell1[[#This Row],[TN]])/(Tabell1[[#This Row],[TP]]+Tabell1[[#This Row],[TN]]+Tabell1[[#This Row],[FP]]+Tabell1[[#This Row],[FN]])</f>
        <v>0.56558935361216733</v>
      </c>
      <c r="O6841">
        <f>Tabell1[[#This Row],[TP]]/(Tabell1[[#This Row],[TP]]+Tabell1[[#This Row],[FP]])</f>
        <v>0.5476070528967254</v>
      </c>
      <c r="P6841">
        <f>Tabell1[[#This Row],[TP]]/(Tabell1[[#This Row],[TP]]+Tabell1[[#This Row],[FN]])</f>
        <v>0.98549410698096096</v>
      </c>
      <c r="Q6841">
        <f>2*(Tabell1[[#This Row],[Recall]] * Tabell1[[#This Row],[Precision]]) / (Tabell1[[#This Row],[Recall]] + Tabell1[[#This Row],[Precision]])</f>
        <v>0.70401554404145072</v>
      </c>
      <c r="R6841">
        <v>1087</v>
      </c>
      <c r="S6841">
        <v>103</v>
      </c>
      <c r="T6841">
        <v>898</v>
      </c>
      <c r="U6841">
        <v>16</v>
      </c>
    </row>
    <row r="6842" spans="1:21" x14ac:dyDescent="0.3">
      <c r="A6842" s="23" t="s">
        <v>48</v>
      </c>
      <c r="B6842" s="21" t="s">
        <v>32</v>
      </c>
      <c r="C6842" s="21" t="s">
        <v>34</v>
      </c>
      <c r="D6842" s="22" t="s">
        <v>27</v>
      </c>
      <c r="E6842" t="s">
        <v>28</v>
      </c>
      <c r="F6842" s="25" t="s">
        <v>30</v>
      </c>
      <c r="G6842" s="21" t="s">
        <v>29</v>
      </c>
      <c r="H6842" s="21" t="s">
        <v>29</v>
      </c>
      <c r="I6842" s="21"/>
      <c r="J6842" s="21" t="s">
        <v>29</v>
      </c>
      <c r="K6842" s="26">
        <v>0.27465653419494601</v>
      </c>
      <c r="L6842" s="26">
        <v>2.0943880081176699E-2</v>
      </c>
      <c r="N6842">
        <f>(Tabell1[[#This Row],[TP]]+Tabell1[[#This Row],[TN]])/(Tabell1[[#This Row],[TP]]+Tabell1[[#This Row],[TN]]+Tabell1[[#This Row],[FP]]+Tabell1[[#This Row],[FN]])</f>
        <v>0.56558935361216733</v>
      </c>
      <c r="O6842">
        <f>Tabell1[[#This Row],[TP]]/(Tabell1[[#This Row],[TP]]+Tabell1[[#This Row],[FP]])</f>
        <v>0.5476070528967254</v>
      </c>
      <c r="P6842">
        <f>Tabell1[[#This Row],[TP]]/(Tabell1[[#This Row],[TP]]+Tabell1[[#This Row],[FN]])</f>
        <v>0.98549410698096096</v>
      </c>
      <c r="Q6842">
        <f>2*(Tabell1[[#This Row],[Recall]] * Tabell1[[#This Row],[Precision]]) / (Tabell1[[#This Row],[Recall]] + Tabell1[[#This Row],[Precision]])</f>
        <v>0.70401554404145072</v>
      </c>
      <c r="R6842">
        <v>1087</v>
      </c>
      <c r="S6842">
        <v>103</v>
      </c>
      <c r="T6842">
        <v>898</v>
      </c>
      <c r="U6842">
        <v>16</v>
      </c>
    </row>
    <row r="6843" spans="1:21" x14ac:dyDescent="0.3">
      <c r="A6843" s="23" t="s">
        <v>48</v>
      </c>
      <c r="B6843" s="21" t="s">
        <v>32</v>
      </c>
      <c r="C6843" s="21" t="s">
        <v>34</v>
      </c>
      <c r="D6843" s="22" t="s">
        <v>27</v>
      </c>
      <c r="E6843" t="s">
        <v>28</v>
      </c>
      <c r="F6843" s="25" t="s">
        <v>30</v>
      </c>
      <c r="G6843" s="21" t="s">
        <v>29</v>
      </c>
      <c r="H6843" s="21" t="s">
        <v>29</v>
      </c>
      <c r="I6843" s="21"/>
      <c r="J6843" s="25" t="s">
        <v>26</v>
      </c>
      <c r="K6843" s="26">
        <v>0.27071118354797302</v>
      </c>
      <c r="L6843" s="26">
        <v>2.2904396057128899E-2</v>
      </c>
      <c r="N6843">
        <f>(Tabell1[[#This Row],[TP]]+Tabell1[[#This Row],[TN]])/(Tabell1[[#This Row],[TP]]+Tabell1[[#This Row],[TN]]+Tabell1[[#This Row],[FP]]+Tabell1[[#This Row],[FN]])</f>
        <v>0.56558935361216733</v>
      </c>
      <c r="O6843">
        <f>Tabell1[[#This Row],[TP]]/(Tabell1[[#This Row],[TP]]+Tabell1[[#This Row],[FP]])</f>
        <v>0.5476070528967254</v>
      </c>
      <c r="P6843">
        <f>Tabell1[[#This Row],[TP]]/(Tabell1[[#This Row],[TP]]+Tabell1[[#This Row],[FN]])</f>
        <v>0.98549410698096096</v>
      </c>
      <c r="Q6843">
        <f>2*(Tabell1[[#This Row],[Recall]] * Tabell1[[#This Row],[Precision]]) / (Tabell1[[#This Row],[Recall]] + Tabell1[[#This Row],[Precision]])</f>
        <v>0.70401554404145072</v>
      </c>
      <c r="R6843">
        <v>1087</v>
      </c>
      <c r="S6843">
        <v>103</v>
      </c>
      <c r="T6843">
        <v>898</v>
      </c>
      <c r="U6843">
        <v>16</v>
      </c>
    </row>
    <row r="6844" spans="1:21" x14ac:dyDescent="0.3">
      <c r="A6844" s="21" t="s">
        <v>31</v>
      </c>
      <c r="B6844" s="25" t="s">
        <v>22</v>
      </c>
      <c r="C6844" s="23" t="s">
        <v>40</v>
      </c>
      <c r="D6844" s="22" t="s">
        <v>27</v>
      </c>
      <c r="E6844" t="s">
        <v>28</v>
      </c>
      <c r="F6844" s="25" t="s">
        <v>30</v>
      </c>
      <c r="G6844" s="21" t="s">
        <v>29</v>
      </c>
      <c r="H6844" s="25" t="s">
        <v>26</v>
      </c>
      <c r="I6844" s="21"/>
      <c r="J6844" s="25" t="s">
        <v>26</v>
      </c>
      <c r="K6844" s="26">
        <v>9.4980707168579102</v>
      </c>
      <c r="L6844" s="26">
        <v>0.31618118286132801</v>
      </c>
      <c r="N6844">
        <f>(Tabell1[[#This Row],[TP]]+Tabell1[[#This Row],[TN]])/(Tabell1[[#This Row],[TP]]+Tabell1[[#This Row],[TN]]+Tabell1[[#This Row],[FP]]+Tabell1[[#This Row],[FN]])</f>
        <v>0.56558935361216733</v>
      </c>
      <c r="O6844">
        <f>Tabell1[[#This Row],[TP]]/(Tabell1[[#This Row],[TP]]+Tabell1[[#This Row],[FP]])</f>
        <v>0.54814060112073359</v>
      </c>
      <c r="P6844">
        <f>Tabell1[[#This Row],[TP]]/(Tabell1[[#This Row],[TP]]+Tabell1[[#This Row],[FN]])</f>
        <v>0.97552130553037175</v>
      </c>
      <c r="Q6844">
        <f>2*(Tabell1[[#This Row],[Recall]] * Tabell1[[#This Row],[Precision]]) / (Tabell1[[#This Row],[Recall]] + Tabell1[[#This Row],[Precision]])</f>
        <v>0.70189171559034569</v>
      </c>
      <c r="R6844">
        <v>1076</v>
      </c>
      <c r="S6844">
        <v>114</v>
      </c>
      <c r="T6844">
        <v>887</v>
      </c>
      <c r="U6844">
        <v>27</v>
      </c>
    </row>
    <row r="6845" spans="1:21" x14ac:dyDescent="0.3">
      <c r="A6845" s="21" t="s">
        <v>31</v>
      </c>
      <c r="B6845" s="25" t="s">
        <v>22</v>
      </c>
      <c r="C6845" s="23" t="s">
        <v>40</v>
      </c>
      <c r="D6845" s="22" t="s">
        <v>27</v>
      </c>
      <c r="E6845" t="s">
        <v>28</v>
      </c>
      <c r="F6845" s="25" t="s">
        <v>30</v>
      </c>
      <c r="G6845" s="21" t="s">
        <v>29</v>
      </c>
      <c r="H6845" s="25" t="s">
        <v>26</v>
      </c>
      <c r="I6845" s="21"/>
      <c r="J6845" s="21" t="s">
        <v>29</v>
      </c>
      <c r="K6845" s="26">
        <v>2.3580117225646902</v>
      </c>
      <c r="L6845" s="26">
        <v>0.173647880554199</v>
      </c>
      <c r="N6845">
        <f>(Tabell1[[#This Row],[TP]]+Tabell1[[#This Row],[TN]])/(Tabell1[[#This Row],[TP]]+Tabell1[[#This Row],[TN]]+Tabell1[[#This Row],[FP]]+Tabell1[[#This Row],[FN]])</f>
        <v>0.56558935361216733</v>
      </c>
      <c r="O6845">
        <f>Tabell1[[#This Row],[TP]]/(Tabell1[[#This Row],[TP]]+Tabell1[[#This Row],[FP]])</f>
        <v>0.54828819621870206</v>
      </c>
      <c r="P6845">
        <f>Tabell1[[#This Row],[TP]]/(Tabell1[[#This Row],[TP]]+Tabell1[[#This Row],[FN]])</f>
        <v>0.9728014505893019</v>
      </c>
      <c r="Q6845">
        <f>2*(Tabell1[[#This Row],[Recall]] * Tabell1[[#This Row],[Precision]]) / (Tabell1[[#This Row],[Recall]] + Tabell1[[#This Row],[Precision]])</f>
        <v>0.70130718954248372</v>
      </c>
      <c r="R6845">
        <v>1073</v>
      </c>
      <c r="S6845">
        <v>117</v>
      </c>
      <c r="T6845">
        <v>884</v>
      </c>
      <c r="U6845">
        <v>30</v>
      </c>
    </row>
    <row r="6846" spans="1:21" x14ac:dyDescent="0.3">
      <c r="A6846" s="21" t="s">
        <v>31</v>
      </c>
      <c r="B6846" s="21" t="s">
        <v>32</v>
      </c>
      <c r="C6846" s="24" t="s">
        <v>38</v>
      </c>
      <c r="D6846" s="22" t="s">
        <v>27</v>
      </c>
      <c r="E6846" t="s">
        <v>28</v>
      </c>
      <c r="F6846" s="19" t="s">
        <v>21</v>
      </c>
      <c r="G6846" s="21" t="s">
        <v>29</v>
      </c>
      <c r="H6846" s="25" t="s">
        <v>26</v>
      </c>
      <c r="I6846" s="25" t="s">
        <v>25</v>
      </c>
      <c r="J6846" s="21" t="s">
        <v>29</v>
      </c>
      <c r="K6846" s="26">
        <v>0.61793971061706499</v>
      </c>
      <c r="L6846" s="26">
        <v>8.3748579025268499E-2</v>
      </c>
      <c r="N6846">
        <f>(Tabell1[[#This Row],[TP]]+Tabell1[[#This Row],[TN]])/(Tabell1[[#This Row],[TP]]+Tabell1[[#This Row],[TN]]+Tabell1[[#This Row],[FP]]+Tabell1[[#This Row],[FN]])</f>
        <v>0.56558935361216733</v>
      </c>
      <c r="O6846">
        <f>Tabell1[[#This Row],[TP]]/(Tabell1[[#This Row],[TP]]+Tabell1[[#This Row],[FP]])</f>
        <v>0.54909090909090907</v>
      </c>
      <c r="P6846">
        <f>Tabell1[[#This Row],[TP]]/(Tabell1[[#This Row],[TP]]+Tabell1[[#This Row],[FN]])</f>
        <v>0.95829555757026297</v>
      </c>
      <c r="Q6846">
        <f>2*(Tabell1[[#This Row],[Recall]] * Tabell1[[#This Row],[Precision]]) / (Tabell1[[#This Row],[Recall]] + Tabell1[[#This Row],[Precision]])</f>
        <v>0.6981505944517834</v>
      </c>
      <c r="R6846">
        <v>1057</v>
      </c>
      <c r="S6846">
        <v>133</v>
      </c>
      <c r="T6846">
        <v>868</v>
      </c>
      <c r="U6846">
        <v>46</v>
      </c>
    </row>
    <row r="6847" spans="1:21" x14ac:dyDescent="0.3">
      <c r="A6847" s="21" t="s">
        <v>31</v>
      </c>
      <c r="B6847" s="23" t="s">
        <v>33</v>
      </c>
      <c r="C6847" s="25" t="s">
        <v>36</v>
      </c>
      <c r="D6847" s="22" t="s">
        <v>27</v>
      </c>
      <c r="E6847" t="s">
        <v>28</v>
      </c>
      <c r="F6847" s="19" t="s">
        <v>21</v>
      </c>
      <c r="G6847" s="21" t="s">
        <v>29</v>
      </c>
      <c r="H6847" s="21" t="s">
        <v>29</v>
      </c>
      <c r="I6847" s="21"/>
      <c r="J6847" s="25" t="s">
        <v>26</v>
      </c>
      <c r="K6847" s="26">
        <v>319.894396305084</v>
      </c>
      <c r="L6847" s="26">
        <v>1.39604592323303</v>
      </c>
      <c r="N6847">
        <f>(Tabell1[[#This Row],[TP]]+Tabell1[[#This Row],[TN]])/(Tabell1[[#This Row],[TP]]+Tabell1[[#This Row],[TN]]+Tabell1[[#This Row],[FP]]+Tabell1[[#This Row],[FN]])</f>
        <v>0.5651140684410646</v>
      </c>
      <c r="O6847">
        <f>Tabell1[[#This Row],[TP]]/(Tabell1[[#This Row],[TP]]+Tabell1[[#This Row],[FP]])</f>
        <v>0.54685942173479563</v>
      </c>
      <c r="P6847">
        <f>Tabell1[[#This Row],[TP]]/(Tabell1[[#This Row],[TP]]+Tabell1[[#This Row],[FN]])</f>
        <v>0.9945602901178604</v>
      </c>
      <c r="Q6847">
        <f>2*(Tabell1[[#This Row],[Recall]] * Tabell1[[#This Row],[Precision]]) / (Tabell1[[#This Row],[Recall]] + Tabell1[[#This Row],[Precision]])</f>
        <v>0.70569314892248314</v>
      </c>
      <c r="R6847">
        <v>1097</v>
      </c>
      <c r="S6847">
        <v>92</v>
      </c>
      <c r="T6847">
        <v>909</v>
      </c>
      <c r="U6847">
        <v>6</v>
      </c>
    </row>
    <row r="6848" spans="1:21" x14ac:dyDescent="0.3">
      <c r="A6848" s="21" t="s">
        <v>31</v>
      </c>
      <c r="B6848" s="23" t="s">
        <v>33</v>
      </c>
      <c r="C6848" s="25" t="s">
        <v>36</v>
      </c>
      <c r="D6848" s="22" t="s">
        <v>27</v>
      </c>
      <c r="E6848" t="s">
        <v>28</v>
      </c>
      <c r="F6848" s="25" t="s">
        <v>30</v>
      </c>
      <c r="G6848" s="21" t="s">
        <v>29</v>
      </c>
      <c r="H6848" s="25" t="s">
        <v>26</v>
      </c>
      <c r="I6848" s="25" t="s">
        <v>25</v>
      </c>
      <c r="J6848" s="25" t="s">
        <v>26</v>
      </c>
      <c r="K6848" s="26">
        <v>248.23059535026499</v>
      </c>
      <c r="L6848" s="26">
        <v>1.4437985420227</v>
      </c>
      <c r="N6848">
        <f>(Tabell1[[#This Row],[TP]]+Tabell1[[#This Row],[TN]])/(Tabell1[[#This Row],[TP]]+Tabell1[[#This Row],[TN]]+Tabell1[[#This Row],[FP]]+Tabell1[[#This Row],[FN]])</f>
        <v>0.5651140684410646</v>
      </c>
      <c r="O6848">
        <f>Tabell1[[#This Row],[TP]]/(Tabell1[[#This Row],[TP]]+Tabell1[[#This Row],[FP]])</f>
        <v>0.54757085020242913</v>
      </c>
      <c r="P6848">
        <f>Tabell1[[#This Row],[TP]]/(Tabell1[[#This Row],[TP]]+Tabell1[[#This Row],[FN]])</f>
        <v>0.98096101541251135</v>
      </c>
      <c r="Q6848">
        <f>2*(Tabell1[[#This Row],[Recall]] * Tabell1[[#This Row],[Precision]]) / (Tabell1[[#This Row],[Recall]] + Tabell1[[#This Row],[Precision]])</f>
        <v>0.70282559272491074</v>
      </c>
      <c r="R6848">
        <v>1082</v>
      </c>
      <c r="S6848">
        <v>107</v>
      </c>
      <c r="T6848">
        <v>894</v>
      </c>
      <c r="U6848">
        <v>21</v>
      </c>
    </row>
    <row r="6849" spans="1:21" x14ac:dyDescent="0.3">
      <c r="A6849" s="21" t="s">
        <v>31</v>
      </c>
      <c r="B6849" s="25" t="s">
        <v>22</v>
      </c>
      <c r="C6849" s="25" t="s">
        <v>36</v>
      </c>
      <c r="D6849" s="22" t="s">
        <v>27</v>
      </c>
      <c r="E6849" t="s">
        <v>28</v>
      </c>
      <c r="F6849" s="25" t="s">
        <v>30</v>
      </c>
      <c r="G6849" s="21" t="s">
        <v>29</v>
      </c>
      <c r="H6849" s="21" t="s">
        <v>29</v>
      </c>
      <c r="I6849" s="21"/>
      <c r="J6849" s="21" t="s">
        <v>29</v>
      </c>
      <c r="K6849" s="26">
        <v>1.45313549041748</v>
      </c>
      <c r="L6849" s="26">
        <v>6.2888622283935505E-2</v>
      </c>
      <c r="N6849">
        <f>(Tabell1[[#This Row],[TP]]+Tabell1[[#This Row],[TN]])/(Tabell1[[#This Row],[TP]]+Tabell1[[#This Row],[TN]]+Tabell1[[#This Row],[FP]]+Tabell1[[#This Row],[FN]])</f>
        <v>0.56463878326996197</v>
      </c>
      <c r="O6849">
        <f>Tabell1[[#This Row],[TP]]/(Tabell1[[#This Row],[TP]]+Tabell1[[#This Row],[FP]])</f>
        <v>0.547198384654215</v>
      </c>
      <c r="P6849">
        <f>Tabell1[[#This Row],[TP]]/(Tabell1[[#This Row],[TP]]+Tabell1[[#This Row],[FN]])</f>
        <v>0.98277425203989122</v>
      </c>
      <c r="Q6849">
        <f>2*(Tabell1[[#This Row],[Recall]] * Tabell1[[#This Row],[Precision]]) / (Tabell1[[#This Row],[Recall]] + Tabell1[[#This Row],[Precision]])</f>
        <v>0.7029831387808041</v>
      </c>
      <c r="R6849">
        <v>1084</v>
      </c>
      <c r="S6849">
        <v>104</v>
      </c>
      <c r="T6849">
        <v>897</v>
      </c>
      <c r="U6849">
        <v>19</v>
      </c>
    </row>
    <row r="6850" spans="1:21" x14ac:dyDescent="0.3">
      <c r="A6850" s="21" t="s">
        <v>31</v>
      </c>
      <c r="B6850" s="25" t="s">
        <v>22</v>
      </c>
      <c r="C6850" s="24" t="s">
        <v>38</v>
      </c>
      <c r="D6850" s="22" t="s">
        <v>27</v>
      </c>
      <c r="E6850" t="s">
        <v>28</v>
      </c>
      <c r="F6850" s="25" t="s">
        <v>30</v>
      </c>
      <c r="G6850" s="25" t="s">
        <v>26</v>
      </c>
      <c r="H6850" s="21" t="s">
        <v>29</v>
      </c>
      <c r="I6850" s="25" t="s">
        <v>25</v>
      </c>
      <c r="J6850" s="25" t="s">
        <v>26</v>
      </c>
      <c r="K6850" s="26">
        <v>6.47525787353515</v>
      </c>
      <c r="L6850" s="26">
        <v>0.219519853591918</v>
      </c>
      <c r="N6850">
        <f>(Tabell1[[#This Row],[TP]]+Tabell1[[#This Row],[TN]])/(Tabell1[[#This Row],[TP]]+Tabell1[[#This Row],[TN]]+Tabell1[[#This Row],[FP]]+Tabell1[[#This Row],[FN]])</f>
        <v>0.56463878326996197</v>
      </c>
      <c r="O6850">
        <f>Tabell1[[#This Row],[TP]]/(Tabell1[[#This Row],[TP]]+Tabell1[[#This Row],[FP]])</f>
        <v>0.54787506400409625</v>
      </c>
      <c r="P6850">
        <f>Tabell1[[#This Row],[TP]]/(Tabell1[[#This Row],[TP]]+Tabell1[[#This Row],[FN]])</f>
        <v>0.97008159564823204</v>
      </c>
      <c r="Q6850">
        <f>2*(Tabell1[[#This Row],[Recall]] * Tabell1[[#This Row],[Precision]]) / (Tabell1[[#This Row],[Recall]] + Tabell1[[#This Row],[Precision]])</f>
        <v>0.70026178010471207</v>
      </c>
      <c r="R6850">
        <v>1070</v>
      </c>
      <c r="S6850">
        <v>118</v>
      </c>
      <c r="T6850">
        <v>883</v>
      </c>
      <c r="U6850">
        <v>33</v>
      </c>
    </row>
    <row r="6851" spans="1:21" x14ac:dyDescent="0.3">
      <c r="A6851" s="21" t="s">
        <v>31</v>
      </c>
      <c r="B6851" s="25" t="s">
        <v>22</v>
      </c>
      <c r="C6851" s="24" t="s">
        <v>38</v>
      </c>
      <c r="D6851" s="22" t="s">
        <v>27</v>
      </c>
      <c r="E6851" t="s">
        <v>28</v>
      </c>
      <c r="F6851" s="19" t="s">
        <v>21</v>
      </c>
      <c r="G6851" s="25" t="s">
        <v>26</v>
      </c>
      <c r="H6851" s="25" t="s">
        <v>26</v>
      </c>
      <c r="I6851" s="25" t="s">
        <v>25</v>
      </c>
      <c r="J6851" s="21" t="s">
        <v>29</v>
      </c>
      <c r="K6851" s="26">
        <v>0.58590459823608398</v>
      </c>
      <c r="L6851" s="26">
        <v>4.6859502792358398E-2</v>
      </c>
      <c r="N6851">
        <f>(Tabell1[[#This Row],[TP]]+Tabell1[[#This Row],[TN]])/(Tabell1[[#This Row],[TP]]+Tabell1[[#This Row],[TN]]+Tabell1[[#This Row],[FP]]+Tabell1[[#This Row],[FN]])</f>
        <v>0.56463878326996197</v>
      </c>
      <c r="O6851">
        <f>Tabell1[[#This Row],[TP]]/(Tabell1[[#This Row],[TP]]+Tabell1[[#This Row],[FP]])</f>
        <v>0.54923644023170093</v>
      </c>
      <c r="P6851">
        <f>Tabell1[[#This Row],[TP]]/(Tabell1[[#This Row],[TP]]+Tabell1[[#This Row],[FN]])</f>
        <v>0.94560290117860379</v>
      </c>
      <c r="Q6851">
        <f>2*(Tabell1[[#This Row],[Recall]] * Tabell1[[#This Row],[Precision]]) / (Tabell1[[#This Row],[Recall]] + Tabell1[[#This Row],[Precision]])</f>
        <v>0.69487008660892735</v>
      </c>
      <c r="R6851">
        <v>1043</v>
      </c>
      <c r="S6851">
        <v>145</v>
      </c>
      <c r="T6851">
        <v>856</v>
      </c>
      <c r="U6851">
        <v>60</v>
      </c>
    </row>
    <row r="6852" spans="1:21" x14ac:dyDescent="0.3">
      <c r="A6852" s="21" t="s">
        <v>31</v>
      </c>
      <c r="B6852" s="25" t="s">
        <v>22</v>
      </c>
      <c r="C6852" s="25" t="s">
        <v>36</v>
      </c>
      <c r="D6852" s="22" t="s">
        <v>27</v>
      </c>
      <c r="E6852" t="s">
        <v>28</v>
      </c>
      <c r="F6852" s="25" t="s">
        <v>30</v>
      </c>
      <c r="G6852" s="21" t="s">
        <v>29</v>
      </c>
      <c r="H6852" s="25" t="s">
        <v>26</v>
      </c>
      <c r="I6852" s="21"/>
      <c r="J6852" s="25" t="s">
        <v>26</v>
      </c>
      <c r="K6852" s="26">
        <v>6.4342346191406197</v>
      </c>
      <c r="L6852" s="26">
        <v>0.21044182777404699</v>
      </c>
      <c r="N6852">
        <f>(Tabell1[[#This Row],[TP]]+Tabell1[[#This Row],[TN]])/(Tabell1[[#This Row],[TP]]+Tabell1[[#This Row],[TN]]+Tabell1[[#This Row],[FP]]+Tabell1[[#This Row],[FN]])</f>
        <v>0.56416349809885935</v>
      </c>
      <c r="O6852">
        <f>Tabell1[[#This Row],[TP]]/(Tabell1[[#This Row],[TP]]+Tabell1[[#This Row],[FP]])</f>
        <v>0.54654654654654655</v>
      </c>
      <c r="P6852">
        <f>Tabell1[[#This Row],[TP]]/(Tabell1[[#This Row],[TP]]+Tabell1[[#This Row],[FN]])</f>
        <v>0.99002719854941068</v>
      </c>
      <c r="Q6852">
        <f>2*(Tabell1[[#This Row],[Recall]] * Tabell1[[#This Row],[Precision]]) / (Tabell1[[#This Row],[Recall]] + Tabell1[[#This Row],[Precision]])</f>
        <v>0.70428893905191881</v>
      </c>
      <c r="R6852">
        <v>1092</v>
      </c>
      <c r="S6852">
        <v>95</v>
      </c>
      <c r="T6852">
        <v>906</v>
      </c>
      <c r="U6852">
        <v>11</v>
      </c>
    </row>
    <row r="6853" spans="1:21" x14ac:dyDescent="0.3">
      <c r="A6853" s="21" t="s">
        <v>31</v>
      </c>
      <c r="B6853" s="21" t="s">
        <v>32</v>
      </c>
      <c r="C6853" s="25" t="s">
        <v>36</v>
      </c>
      <c r="D6853" s="22" t="s">
        <v>27</v>
      </c>
      <c r="E6853" t="s">
        <v>28</v>
      </c>
      <c r="F6853" s="25" t="s">
        <v>30</v>
      </c>
      <c r="G6853" s="21" t="s">
        <v>29</v>
      </c>
      <c r="H6853" s="25" t="s">
        <v>26</v>
      </c>
      <c r="I6853" s="25" t="s">
        <v>25</v>
      </c>
      <c r="J6853" s="21" t="s">
        <v>29</v>
      </c>
      <c r="K6853" s="26">
        <v>1.4844789505004801</v>
      </c>
      <c r="L6853" s="26">
        <v>6.1865568161010701E-2</v>
      </c>
      <c r="N6853">
        <f>(Tabell1[[#This Row],[TP]]+Tabell1[[#This Row],[TN]])/(Tabell1[[#This Row],[TP]]+Tabell1[[#This Row],[TN]]+Tabell1[[#This Row],[FP]]+Tabell1[[#This Row],[FN]])</f>
        <v>0.56416349809885935</v>
      </c>
      <c r="O6853">
        <f>Tabell1[[#This Row],[TP]]/(Tabell1[[#This Row],[TP]]+Tabell1[[#This Row],[FP]])</f>
        <v>0.54663991975927784</v>
      </c>
      <c r="P6853">
        <f>Tabell1[[#This Row],[TP]]/(Tabell1[[#This Row],[TP]]+Tabell1[[#This Row],[FN]])</f>
        <v>0.98821396192203081</v>
      </c>
      <c r="Q6853">
        <f>2*(Tabell1[[#This Row],[Recall]] * Tabell1[[#This Row],[Precision]]) / (Tabell1[[#This Row],[Recall]] + Tabell1[[#This Row],[Precision]])</f>
        <v>0.70390700678075557</v>
      </c>
      <c r="R6853">
        <v>1090</v>
      </c>
      <c r="S6853">
        <v>97</v>
      </c>
      <c r="T6853">
        <v>904</v>
      </c>
      <c r="U6853">
        <v>13</v>
      </c>
    </row>
    <row r="6854" spans="1:21" x14ac:dyDescent="0.3">
      <c r="A6854" s="21" t="s">
        <v>31</v>
      </c>
      <c r="B6854" s="23" t="s">
        <v>33</v>
      </c>
      <c r="C6854" s="25" t="s">
        <v>36</v>
      </c>
      <c r="D6854" s="22" t="s">
        <v>27</v>
      </c>
      <c r="E6854" t="s">
        <v>28</v>
      </c>
      <c r="F6854" s="19" t="s">
        <v>21</v>
      </c>
      <c r="G6854" s="21" t="s">
        <v>29</v>
      </c>
      <c r="H6854" s="25" t="s">
        <v>26</v>
      </c>
      <c r="I6854" s="25" t="s">
        <v>25</v>
      </c>
      <c r="J6854" s="21" t="s">
        <v>29</v>
      </c>
      <c r="K6854" s="26">
        <v>74.420320272445593</v>
      </c>
      <c r="L6854" s="26">
        <v>0.25084137916564903</v>
      </c>
      <c r="N6854">
        <f>(Tabell1[[#This Row],[TP]]+Tabell1[[#This Row],[TN]])/(Tabell1[[#This Row],[TP]]+Tabell1[[#This Row],[TN]]+Tabell1[[#This Row],[FP]]+Tabell1[[#This Row],[FN]])</f>
        <v>0.56416349809885935</v>
      </c>
      <c r="O6854">
        <f>Tabell1[[#This Row],[TP]]/(Tabell1[[#This Row],[TP]]+Tabell1[[#This Row],[FP]])</f>
        <v>0.54682779456193353</v>
      </c>
      <c r="P6854">
        <f>Tabell1[[#This Row],[TP]]/(Tabell1[[#This Row],[TP]]+Tabell1[[#This Row],[FN]])</f>
        <v>0.98458748866727108</v>
      </c>
      <c r="Q6854">
        <f>2*(Tabell1[[#This Row],[Recall]] * Tabell1[[#This Row],[Precision]]) / (Tabell1[[#This Row],[Recall]] + Tabell1[[#This Row],[Precision]])</f>
        <v>0.7031401748138556</v>
      </c>
      <c r="R6854">
        <v>1086</v>
      </c>
      <c r="S6854">
        <v>101</v>
      </c>
      <c r="T6854">
        <v>900</v>
      </c>
      <c r="U6854">
        <v>17</v>
      </c>
    </row>
    <row r="6855" spans="1:21" x14ac:dyDescent="0.3">
      <c r="A6855" s="23" t="s">
        <v>48</v>
      </c>
      <c r="B6855" s="25" t="s">
        <v>22</v>
      </c>
      <c r="C6855" s="25" t="s">
        <v>36</v>
      </c>
      <c r="D6855" s="22" t="s">
        <v>27</v>
      </c>
      <c r="E6855" t="s">
        <v>28</v>
      </c>
      <c r="F6855" s="19" t="s">
        <v>21</v>
      </c>
      <c r="G6855" s="21" t="s">
        <v>29</v>
      </c>
      <c r="H6855" s="21" t="s">
        <v>29</v>
      </c>
      <c r="I6855" s="25" t="s">
        <v>25</v>
      </c>
      <c r="J6855" s="21" t="s">
        <v>29</v>
      </c>
      <c r="K6855" s="26">
        <v>0.64917397499084395</v>
      </c>
      <c r="L6855" s="26">
        <v>6.2832832336425698E-2</v>
      </c>
      <c r="N6855">
        <f>(Tabell1[[#This Row],[TP]]+Tabell1[[#This Row],[TN]])/(Tabell1[[#This Row],[TP]]+Tabell1[[#This Row],[TN]]+Tabell1[[#This Row],[FP]]+Tabell1[[#This Row],[FN]])</f>
        <v>0.56416349809885935</v>
      </c>
      <c r="O6855">
        <f>Tabell1[[#This Row],[TP]]/(Tabell1[[#This Row],[TP]]+Tabell1[[#This Row],[FP]])</f>
        <v>0.54711246200607899</v>
      </c>
      <c r="P6855">
        <f>Tabell1[[#This Row],[TP]]/(Tabell1[[#This Row],[TP]]+Tabell1[[#This Row],[FN]])</f>
        <v>0.97914777878513148</v>
      </c>
      <c r="Q6855">
        <f>2*(Tabell1[[#This Row],[Recall]] * Tabell1[[#This Row],[Precision]]) / (Tabell1[[#This Row],[Recall]] + Tabell1[[#This Row],[Precision]])</f>
        <v>0.70198245043873897</v>
      </c>
      <c r="R6855">
        <v>1080</v>
      </c>
      <c r="S6855">
        <v>107</v>
      </c>
      <c r="T6855">
        <v>894</v>
      </c>
      <c r="U6855">
        <v>23</v>
      </c>
    </row>
    <row r="6856" spans="1:21" x14ac:dyDescent="0.3">
      <c r="A6856" s="25" t="s">
        <v>20</v>
      </c>
      <c r="B6856" s="23" t="s">
        <v>33</v>
      </c>
      <c r="C6856" s="25" t="s">
        <v>36</v>
      </c>
      <c r="D6856" s="22" t="s">
        <v>27</v>
      </c>
      <c r="E6856" t="s">
        <v>28</v>
      </c>
      <c r="F6856" s="19" t="s">
        <v>21</v>
      </c>
      <c r="G6856" s="25" t="s">
        <v>26</v>
      </c>
      <c r="H6856" s="25" t="s">
        <v>26</v>
      </c>
      <c r="I6856" s="21"/>
      <c r="J6856" s="21" t="s">
        <v>29</v>
      </c>
      <c r="K6856" s="26">
        <v>2.6110870838165199</v>
      </c>
      <c r="L6856" s="26">
        <v>0.64076948165893499</v>
      </c>
      <c r="N6856">
        <f>(Tabell1[[#This Row],[TP]]+Tabell1[[#This Row],[TN]])/(Tabell1[[#This Row],[TP]]+Tabell1[[#This Row],[TN]]+Tabell1[[#This Row],[FP]]+Tabell1[[#This Row],[FN]])</f>
        <v>0.56416349809885935</v>
      </c>
      <c r="O6856">
        <f>Tabell1[[#This Row],[TP]]/(Tabell1[[#This Row],[TP]]+Tabell1[[#This Row],[FP]])</f>
        <v>0.54759467758444214</v>
      </c>
      <c r="P6856">
        <f>Tabell1[[#This Row],[TP]]/(Tabell1[[#This Row],[TP]]+Tabell1[[#This Row],[FN]])</f>
        <v>0.97008159564823204</v>
      </c>
      <c r="Q6856">
        <f>2*(Tabell1[[#This Row],[Recall]] * Tabell1[[#This Row],[Precision]]) / (Tabell1[[#This Row],[Recall]] + Tabell1[[#This Row],[Precision]])</f>
        <v>0.70003271180896309</v>
      </c>
      <c r="R6856">
        <v>1070</v>
      </c>
      <c r="S6856">
        <v>117</v>
      </c>
      <c r="T6856">
        <v>884</v>
      </c>
      <c r="U6856">
        <v>33</v>
      </c>
    </row>
    <row r="6857" spans="1:21" x14ac:dyDescent="0.3">
      <c r="A6857" s="23" t="s">
        <v>48</v>
      </c>
      <c r="B6857" s="21" t="s">
        <v>32</v>
      </c>
      <c r="C6857" s="21" t="s">
        <v>34</v>
      </c>
      <c r="D6857" s="22" t="s">
        <v>27</v>
      </c>
      <c r="E6857" t="s">
        <v>28</v>
      </c>
      <c r="F6857" s="25" t="s">
        <v>30</v>
      </c>
      <c r="G6857" s="25" t="s">
        <v>26</v>
      </c>
      <c r="H6857" s="21" t="s">
        <v>29</v>
      </c>
      <c r="I6857" s="21"/>
      <c r="J6857" s="21" t="s">
        <v>29</v>
      </c>
      <c r="K6857" s="26">
        <v>0.57704162597656194</v>
      </c>
      <c r="L6857" s="26">
        <v>2.3935556411743102E-2</v>
      </c>
      <c r="N6857">
        <f>(Tabell1[[#This Row],[TP]]+Tabell1[[#This Row],[TN]])/(Tabell1[[#This Row],[TP]]+Tabell1[[#This Row],[TN]]+Tabell1[[#This Row],[FP]]+Tabell1[[#This Row],[FN]])</f>
        <v>0.56416349809885935</v>
      </c>
      <c r="O6857">
        <f>Tabell1[[#This Row],[TP]]/(Tabell1[[#This Row],[TP]]+Tabell1[[#This Row],[FP]])</f>
        <v>0.54764344262295084</v>
      </c>
      <c r="P6857">
        <f>Tabell1[[#This Row],[TP]]/(Tabell1[[#This Row],[TP]]+Tabell1[[#This Row],[FN]])</f>
        <v>0.96917497733454216</v>
      </c>
      <c r="Q6857">
        <f>2*(Tabell1[[#This Row],[Recall]] * Tabell1[[#This Row],[Precision]]) / (Tabell1[[#This Row],[Recall]] + Tabell1[[#This Row],[Precision]])</f>
        <v>0.69983633387888711</v>
      </c>
      <c r="R6857">
        <v>1069</v>
      </c>
      <c r="S6857">
        <v>118</v>
      </c>
      <c r="T6857">
        <v>883</v>
      </c>
      <c r="U6857">
        <v>34</v>
      </c>
    </row>
    <row r="6858" spans="1:21" x14ac:dyDescent="0.3">
      <c r="A6858" s="23" t="s">
        <v>48</v>
      </c>
      <c r="B6858" s="21" t="s">
        <v>32</v>
      </c>
      <c r="C6858" s="21" t="s">
        <v>34</v>
      </c>
      <c r="D6858" s="22" t="s">
        <v>27</v>
      </c>
      <c r="E6858" t="s">
        <v>28</v>
      </c>
      <c r="F6858" s="25" t="s">
        <v>30</v>
      </c>
      <c r="G6858" s="21" t="s">
        <v>29</v>
      </c>
      <c r="H6858" s="21" t="s">
        <v>29</v>
      </c>
      <c r="I6858" s="21"/>
      <c r="J6858" s="25" t="s">
        <v>26</v>
      </c>
      <c r="K6858" s="26">
        <v>0.453112602233886</v>
      </c>
      <c r="L6858" s="26">
        <v>2.1943569183349599E-2</v>
      </c>
      <c r="N6858">
        <f>(Tabell1[[#This Row],[TP]]+Tabell1[[#This Row],[TN]])/(Tabell1[[#This Row],[TP]]+Tabell1[[#This Row],[TN]]+Tabell1[[#This Row],[FP]]+Tabell1[[#This Row],[FN]])</f>
        <v>0.56416349809885935</v>
      </c>
      <c r="O6858">
        <f>Tabell1[[#This Row],[TP]]/(Tabell1[[#This Row],[TP]]+Tabell1[[#This Row],[FP]])</f>
        <v>0.54764344262295084</v>
      </c>
      <c r="P6858">
        <f>Tabell1[[#This Row],[TP]]/(Tabell1[[#This Row],[TP]]+Tabell1[[#This Row],[FN]])</f>
        <v>0.96917497733454216</v>
      </c>
      <c r="Q6858">
        <f>2*(Tabell1[[#This Row],[Recall]] * Tabell1[[#This Row],[Precision]]) / (Tabell1[[#This Row],[Recall]] + Tabell1[[#This Row],[Precision]])</f>
        <v>0.69983633387888711</v>
      </c>
      <c r="R6858">
        <v>1069</v>
      </c>
      <c r="S6858">
        <v>118</v>
      </c>
      <c r="T6858">
        <v>883</v>
      </c>
      <c r="U6858">
        <v>34</v>
      </c>
    </row>
    <row r="6859" spans="1:21" x14ac:dyDescent="0.3">
      <c r="A6859" s="23" t="s">
        <v>48</v>
      </c>
      <c r="B6859" s="21" t="s">
        <v>32</v>
      </c>
      <c r="C6859" s="21" t="s">
        <v>34</v>
      </c>
      <c r="D6859" s="22" t="s">
        <v>27</v>
      </c>
      <c r="E6859" t="s">
        <v>28</v>
      </c>
      <c r="F6859" s="25" t="s">
        <v>30</v>
      </c>
      <c r="G6859" s="25" t="s">
        <v>26</v>
      </c>
      <c r="H6859" s="21" t="s">
        <v>29</v>
      </c>
      <c r="I6859" s="21"/>
      <c r="J6859" s="25" t="s">
        <v>26</v>
      </c>
      <c r="K6859" s="26">
        <v>0.438860893249511</v>
      </c>
      <c r="L6859" s="26">
        <v>2.29344367980957E-2</v>
      </c>
      <c r="N6859">
        <f>(Tabell1[[#This Row],[TP]]+Tabell1[[#This Row],[TN]])/(Tabell1[[#This Row],[TP]]+Tabell1[[#This Row],[TN]]+Tabell1[[#This Row],[FP]]+Tabell1[[#This Row],[FN]])</f>
        <v>0.56416349809885935</v>
      </c>
      <c r="O6859">
        <f>Tabell1[[#This Row],[TP]]/(Tabell1[[#This Row],[TP]]+Tabell1[[#This Row],[FP]])</f>
        <v>0.54764344262295084</v>
      </c>
      <c r="P6859">
        <f>Tabell1[[#This Row],[TP]]/(Tabell1[[#This Row],[TP]]+Tabell1[[#This Row],[FN]])</f>
        <v>0.96917497733454216</v>
      </c>
      <c r="Q6859">
        <f>2*(Tabell1[[#This Row],[Recall]] * Tabell1[[#This Row],[Precision]]) / (Tabell1[[#This Row],[Recall]] + Tabell1[[#This Row],[Precision]])</f>
        <v>0.69983633387888711</v>
      </c>
      <c r="R6859">
        <v>1069</v>
      </c>
      <c r="S6859">
        <v>118</v>
      </c>
      <c r="T6859">
        <v>883</v>
      </c>
      <c r="U6859">
        <v>34</v>
      </c>
    </row>
    <row r="6860" spans="1:21" x14ac:dyDescent="0.3">
      <c r="A6860" s="23" t="s">
        <v>48</v>
      </c>
      <c r="B6860" s="21" t="s">
        <v>32</v>
      </c>
      <c r="C6860" s="21" t="s">
        <v>34</v>
      </c>
      <c r="D6860" s="22" t="s">
        <v>27</v>
      </c>
      <c r="E6860" t="s">
        <v>28</v>
      </c>
      <c r="F6860" s="25" t="s">
        <v>30</v>
      </c>
      <c r="G6860" s="21" t="s">
        <v>29</v>
      </c>
      <c r="H6860" s="21" t="s">
        <v>29</v>
      </c>
      <c r="I6860" s="21"/>
      <c r="J6860" s="21" t="s">
        <v>29</v>
      </c>
      <c r="K6860" s="26">
        <v>0.42533779144287098</v>
      </c>
      <c r="L6860" s="26">
        <v>2.1940231323242101E-2</v>
      </c>
      <c r="N6860">
        <f>(Tabell1[[#This Row],[TP]]+Tabell1[[#This Row],[TN]])/(Tabell1[[#This Row],[TP]]+Tabell1[[#This Row],[TN]]+Tabell1[[#This Row],[FP]]+Tabell1[[#This Row],[FN]])</f>
        <v>0.56416349809885935</v>
      </c>
      <c r="O6860">
        <f>Tabell1[[#This Row],[TP]]/(Tabell1[[#This Row],[TP]]+Tabell1[[#This Row],[FP]])</f>
        <v>0.54764344262295084</v>
      </c>
      <c r="P6860">
        <f>Tabell1[[#This Row],[TP]]/(Tabell1[[#This Row],[TP]]+Tabell1[[#This Row],[FN]])</f>
        <v>0.96917497733454216</v>
      </c>
      <c r="Q6860">
        <f>2*(Tabell1[[#This Row],[Recall]] * Tabell1[[#This Row],[Precision]]) / (Tabell1[[#This Row],[Recall]] + Tabell1[[#This Row],[Precision]])</f>
        <v>0.69983633387888711</v>
      </c>
      <c r="R6860">
        <v>1069</v>
      </c>
      <c r="S6860">
        <v>118</v>
      </c>
      <c r="T6860">
        <v>883</v>
      </c>
      <c r="U6860">
        <v>34</v>
      </c>
    </row>
    <row r="6861" spans="1:21" x14ac:dyDescent="0.3">
      <c r="A6861" s="25" t="s">
        <v>20</v>
      </c>
      <c r="B6861" s="25" t="s">
        <v>22</v>
      </c>
      <c r="C6861" s="21" t="s">
        <v>34</v>
      </c>
      <c r="D6861" s="22" t="s">
        <v>27</v>
      </c>
      <c r="E6861" t="s">
        <v>28</v>
      </c>
      <c r="F6861" s="19" t="s">
        <v>21</v>
      </c>
      <c r="G6861" s="21" t="s">
        <v>29</v>
      </c>
      <c r="H6861" s="21" t="s">
        <v>29</v>
      </c>
      <c r="I6861" s="25" t="s">
        <v>25</v>
      </c>
      <c r="J6861" s="25" t="s">
        <v>26</v>
      </c>
      <c r="K6861" s="26">
        <v>1.16883969306945</v>
      </c>
      <c r="L6861" s="26">
        <v>0.26828193664550698</v>
      </c>
      <c r="N6861">
        <f>(Tabell1[[#This Row],[TP]]+Tabell1[[#This Row],[TN]])/(Tabell1[[#This Row],[TP]]+Tabell1[[#This Row],[TN]]+Tabell1[[#This Row],[FP]]+Tabell1[[#This Row],[FN]])</f>
        <v>0.56368821292775662</v>
      </c>
      <c r="O6861">
        <f>Tabell1[[#This Row],[TP]]/(Tabell1[[#This Row],[TP]]+Tabell1[[#This Row],[FP]])</f>
        <v>0.54678806272129488</v>
      </c>
      <c r="P6861">
        <f>Tabell1[[#This Row],[TP]]/(Tabell1[[#This Row],[TP]]+Tabell1[[#This Row],[FN]])</f>
        <v>0.98005439709882136</v>
      </c>
      <c r="Q6861">
        <f>2*(Tabell1[[#This Row],[Recall]] * Tabell1[[#This Row],[Precision]]) / (Tabell1[[#This Row],[Recall]] + Tabell1[[#This Row],[Precision]])</f>
        <v>0.70194805194805188</v>
      </c>
      <c r="R6861">
        <v>1081</v>
      </c>
      <c r="S6861">
        <v>105</v>
      </c>
      <c r="T6861">
        <v>896</v>
      </c>
      <c r="U6861">
        <v>22</v>
      </c>
    </row>
    <row r="6862" spans="1:21" x14ac:dyDescent="0.3">
      <c r="A6862" s="25" t="s">
        <v>20</v>
      </c>
      <c r="B6862" s="25" t="s">
        <v>22</v>
      </c>
      <c r="C6862" s="25" t="s">
        <v>36</v>
      </c>
      <c r="D6862" s="22" t="s">
        <v>27</v>
      </c>
      <c r="E6862" t="s">
        <v>28</v>
      </c>
      <c r="F6862" s="19" t="s">
        <v>21</v>
      </c>
      <c r="G6862" s="21" t="s">
        <v>29</v>
      </c>
      <c r="H6862" s="21" t="s">
        <v>29</v>
      </c>
      <c r="I6862" s="21"/>
      <c r="J6862" s="21" t="s">
        <v>29</v>
      </c>
      <c r="K6862" s="26">
        <v>3.9222764968871999</v>
      </c>
      <c r="L6862" s="26">
        <v>0.67122054100036599</v>
      </c>
      <c r="N6862">
        <f>(Tabell1[[#This Row],[TP]]+Tabell1[[#This Row],[TN]])/(Tabell1[[#This Row],[TP]]+Tabell1[[#This Row],[TN]]+Tabell1[[#This Row],[FP]]+Tabell1[[#This Row],[FN]])</f>
        <v>0.56368821292775662</v>
      </c>
      <c r="O6862">
        <f>Tabell1[[#This Row],[TP]]/(Tabell1[[#This Row],[TP]]+Tabell1[[#This Row],[FP]])</f>
        <v>0.54790264111859144</v>
      </c>
      <c r="P6862">
        <f>Tabell1[[#This Row],[TP]]/(Tabell1[[#This Row],[TP]]+Tabell1[[#This Row],[FN]])</f>
        <v>0.95920217588395285</v>
      </c>
      <c r="Q6862">
        <f>2*(Tabell1[[#This Row],[Recall]] * Tabell1[[#This Row],[Precision]]) / (Tabell1[[#This Row],[Recall]] + Tabell1[[#This Row],[Precision]])</f>
        <v>0.69742913645352678</v>
      </c>
      <c r="R6862">
        <v>1058</v>
      </c>
      <c r="S6862">
        <v>128</v>
      </c>
      <c r="T6862">
        <v>873</v>
      </c>
      <c r="U6862">
        <v>45</v>
      </c>
    </row>
    <row r="6863" spans="1:21" x14ac:dyDescent="0.3">
      <c r="A6863" s="21" t="s">
        <v>31</v>
      </c>
      <c r="B6863" s="23" t="s">
        <v>33</v>
      </c>
      <c r="C6863" s="25" t="s">
        <v>36</v>
      </c>
      <c r="D6863" s="22" t="s">
        <v>27</v>
      </c>
      <c r="E6863" t="s">
        <v>28</v>
      </c>
      <c r="F6863" s="25" t="s">
        <v>30</v>
      </c>
      <c r="G6863" s="25" t="s">
        <v>26</v>
      </c>
      <c r="H6863" s="21" t="s">
        <v>29</v>
      </c>
      <c r="I6863" s="25" t="s">
        <v>25</v>
      </c>
      <c r="J6863" s="25" t="s">
        <v>26</v>
      </c>
      <c r="K6863" s="26">
        <v>250.12972354888899</v>
      </c>
      <c r="L6863" s="26">
        <v>1.5554237365722601</v>
      </c>
      <c r="N6863">
        <f>(Tabell1[[#This Row],[TP]]+Tabell1[[#This Row],[TN]])/(Tabell1[[#This Row],[TP]]+Tabell1[[#This Row],[TN]]+Tabell1[[#This Row],[FP]]+Tabell1[[#This Row],[FN]])</f>
        <v>0.56321292775665399</v>
      </c>
      <c r="O6863">
        <f>Tabell1[[#This Row],[TP]]/(Tabell1[[#This Row],[TP]]+Tabell1[[#This Row],[FP]])</f>
        <v>0.5464177598385469</v>
      </c>
      <c r="P6863">
        <f>Tabell1[[#This Row],[TP]]/(Tabell1[[#This Row],[TP]]+Tabell1[[#This Row],[FN]])</f>
        <v>0.98186763372620123</v>
      </c>
      <c r="Q6863">
        <f>2*(Tabell1[[#This Row],[Recall]] * Tabell1[[#This Row],[Precision]]) / (Tabell1[[#This Row],[Recall]] + Tabell1[[#This Row],[Precision]])</f>
        <v>0.70210696920583471</v>
      </c>
      <c r="R6863">
        <v>1083</v>
      </c>
      <c r="S6863">
        <v>102</v>
      </c>
      <c r="T6863">
        <v>899</v>
      </c>
      <c r="U6863">
        <v>20</v>
      </c>
    </row>
    <row r="6864" spans="1:21" x14ac:dyDescent="0.3">
      <c r="A6864" s="23" t="s">
        <v>48</v>
      </c>
      <c r="B6864" s="25" t="s">
        <v>22</v>
      </c>
      <c r="C6864" s="25" t="s">
        <v>36</v>
      </c>
      <c r="D6864" s="22" t="s">
        <v>27</v>
      </c>
      <c r="E6864" t="s">
        <v>28</v>
      </c>
      <c r="F6864" s="19" t="s">
        <v>21</v>
      </c>
      <c r="G6864" s="25" t="s">
        <v>26</v>
      </c>
      <c r="H6864" s="21" t="s">
        <v>29</v>
      </c>
      <c r="I6864" s="25" t="s">
        <v>25</v>
      </c>
      <c r="J6864" s="21" t="s">
        <v>29</v>
      </c>
      <c r="K6864" s="26">
        <v>0.64974641799926702</v>
      </c>
      <c r="L6864" s="26">
        <v>5.9840202331542899E-2</v>
      </c>
      <c r="N6864">
        <f>(Tabell1[[#This Row],[TP]]+Tabell1[[#This Row],[TN]])/(Tabell1[[#This Row],[TP]]+Tabell1[[#This Row],[TN]]+Tabell1[[#This Row],[FP]]+Tabell1[[#This Row],[FN]])</f>
        <v>0.56321292775665399</v>
      </c>
      <c r="O6864">
        <f>Tabell1[[#This Row],[TP]]/(Tabell1[[#This Row],[TP]]+Tabell1[[#This Row],[FP]])</f>
        <v>0.54646464646464643</v>
      </c>
      <c r="P6864">
        <f>Tabell1[[#This Row],[TP]]/(Tabell1[[#This Row],[TP]]+Tabell1[[#This Row],[FN]])</f>
        <v>0.98096101541251135</v>
      </c>
      <c r="Q6864">
        <f>2*(Tabell1[[#This Row],[Recall]] * Tabell1[[#This Row],[Precision]]) / (Tabell1[[#This Row],[Recall]] + Tabell1[[#This Row],[Precision]])</f>
        <v>0.70191372040220568</v>
      </c>
      <c r="R6864">
        <v>1082</v>
      </c>
      <c r="S6864">
        <v>103</v>
      </c>
      <c r="T6864">
        <v>898</v>
      </c>
      <c r="U6864">
        <v>21</v>
      </c>
    </row>
    <row r="6865" spans="1:21" x14ac:dyDescent="0.3">
      <c r="A6865" s="21" t="s">
        <v>31</v>
      </c>
      <c r="B6865" s="25" t="s">
        <v>22</v>
      </c>
      <c r="C6865" s="25" t="s">
        <v>36</v>
      </c>
      <c r="D6865" s="22" t="s">
        <v>27</v>
      </c>
      <c r="E6865" t="s">
        <v>28</v>
      </c>
      <c r="F6865" s="25" t="s">
        <v>30</v>
      </c>
      <c r="G6865" s="21" t="s">
        <v>29</v>
      </c>
      <c r="H6865" s="25" t="s">
        <v>26</v>
      </c>
      <c r="I6865" s="25" t="s">
        <v>25</v>
      </c>
      <c r="J6865" s="21" t="s">
        <v>29</v>
      </c>
      <c r="K6865" s="26">
        <v>1.31545805931091</v>
      </c>
      <c r="L6865" s="26">
        <v>0.165067434310913</v>
      </c>
      <c r="N6865">
        <f>(Tabell1[[#This Row],[TP]]+Tabell1[[#This Row],[TN]])/(Tabell1[[#This Row],[TP]]+Tabell1[[#This Row],[TN]]+Tabell1[[#This Row],[FP]]+Tabell1[[#This Row],[FN]])</f>
        <v>0.56321292775665399</v>
      </c>
      <c r="O6865">
        <f>Tabell1[[#This Row],[TP]]/(Tabell1[[#This Row],[TP]]+Tabell1[[#This Row],[FP]])</f>
        <v>0.54651162790697672</v>
      </c>
      <c r="P6865">
        <f>Tabell1[[#This Row],[TP]]/(Tabell1[[#This Row],[TP]]+Tabell1[[#This Row],[FN]])</f>
        <v>0.98005439709882136</v>
      </c>
      <c r="Q6865">
        <f>2*(Tabell1[[#This Row],[Recall]] * Tabell1[[#This Row],[Precision]]) / (Tabell1[[#This Row],[Recall]] + Tabell1[[#This Row],[Precision]])</f>
        <v>0.70172022070756235</v>
      </c>
      <c r="R6865">
        <v>1081</v>
      </c>
      <c r="S6865">
        <v>104</v>
      </c>
      <c r="T6865">
        <v>897</v>
      </c>
      <c r="U6865">
        <v>22</v>
      </c>
    </row>
    <row r="6866" spans="1:21" x14ac:dyDescent="0.3">
      <c r="A6866" s="23" t="s">
        <v>48</v>
      </c>
      <c r="B6866" s="25" t="s">
        <v>22</v>
      </c>
      <c r="C6866" s="25" t="s">
        <v>36</v>
      </c>
      <c r="D6866" s="22" t="s">
        <v>27</v>
      </c>
      <c r="E6866" t="s">
        <v>28</v>
      </c>
      <c r="F6866" s="19" t="s">
        <v>21</v>
      </c>
      <c r="G6866" s="21" t="s">
        <v>29</v>
      </c>
      <c r="H6866" s="21" t="s">
        <v>29</v>
      </c>
      <c r="I6866" s="25" t="s">
        <v>25</v>
      </c>
      <c r="J6866" s="25" t="s">
        <v>26</v>
      </c>
      <c r="K6866" s="26">
        <v>0.69111561775207497</v>
      </c>
      <c r="L6866" s="26">
        <v>5.58514595031738E-2</v>
      </c>
      <c r="N6866">
        <f>(Tabell1[[#This Row],[TP]]+Tabell1[[#This Row],[TN]])/(Tabell1[[#This Row],[TP]]+Tabell1[[#This Row],[TN]]+Tabell1[[#This Row],[FP]]+Tabell1[[#This Row],[FN]])</f>
        <v>0.56321292775665399</v>
      </c>
      <c r="O6866">
        <f>Tabell1[[#This Row],[TP]]/(Tabell1[[#This Row],[TP]]+Tabell1[[#This Row],[FP]])</f>
        <v>0.54665314401622722</v>
      </c>
      <c r="P6866">
        <f>Tabell1[[#This Row],[TP]]/(Tabell1[[#This Row],[TP]]+Tabell1[[#This Row],[FN]])</f>
        <v>0.97733454215775162</v>
      </c>
      <c r="Q6866">
        <f>2*(Tabell1[[#This Row],[Recall]] * Tabell1[[#This Row],[Precision]]) / (Tabell1[[#This Row],[Recall]] + Tabell1[[#This Row],[Precision]])</f>
        <v>0.70113821138211385</v>
      </c>
      <c r="R6866">
        <v>1078</v>
      </c>
      <c r="S6866">
        <v>107</v>
      </c>
      <c r="T6866">
        <v>894</v>
      </c>
      <c r="U6866">
        <v>25</v>
      </c>
    </row>
    <row r="6867" spans="1:21" x14ac:dyDescent="0.3">
      <c r="A6867" s="25" t="s">
        <v>20</v>
      </c>
      <c r="B6867" s="23" t="s">
        <v>33</v>
      </c>
      <c r="C6867" s="25" t="s">
        <v>36</v>
      </c>
      <c r="D6867" s="22" t="s">
        <v>27</v>
      </c>
      <c r="E6867" t="s">
        <v>28</v>
      </c>
      <c r="F6867" s="25" t="s">
        <v>30</v>
      </c>
      <c r="G6867" s="21" t="s">
        <v>29</v>
      </c>
      <c r="H6867" s="25" t="s">
        <v>26</v>
      </c>
      <c r="I6867" s="21"/>
      <c r="J6867" s="25" t="s">
        <v>26</v>
      </c>
      <c r="K6867" s="26">
        <v>5.1946773529052699</v>
      </c>
      <c r="L6867" s="26">
        <v>1.1955919265746999</v>
      </c>
      <c r="N6867">
        <f>(Tabell1[[#This Row],[TP]]+Tabell1[[#This Row],[TN]])/(Tabell1[[#This Row],[TP]]+Tabell1[[#This Row],[TN]]+Tabell1[[#This Row],[FP]]+Tabell1[[#This Row],[FN]])</f>
        <v>0.56321292775665399</v>
      </c>
      <c r="O6867">
        <f>Tabell1[[#This Row],[TP]]/(Tabell1[[#This Row],[TP]]+Tabell1[[#This Row],[FP]])</f>
        <v>0.54698672114402447</v>
      </c>
      <c r="P6867">
        <f>Tabell1[[#This Row],[TP]]/(Tabell1[[#This Row],[TP]]+Tabell1[[#This Row],[FN]])</f>
        <v>0.97098821396192203</v>
      </c>
      <c r="Q6867">
        <f>2*(Tabell1[[#This Row],[Recall]] * Tabell1[[#This Row],[Precision]]) / (Tabell1[[#This Row],[Recall]] + Tabell1[[#This Row],[Precision]])</f>
        <v>0.69977131656321445</v>
      </c>
      <c r="R6867">
        <v>1071</v>
      </c>
      <c r="S6867">
        <v>114</v>
      </c>
      <c r="T6867">
        <v>887</v>
      </c>
      <c r="U6867">
        <v>32</v>
      </c>
    </row>
    <row r="6868" spans="1:21" x14ac:dyDescent="0.3">
      <c r="A6868" s="21" t="s">
        <v>31</v>
      </c>
      <c r="B6868" s="23" t="s">
        <v>33</v>
      </c>
      <c r="C6868" s="24" t="s">
        <v>38</v>
      </c>
      <c r="D6868" s="22" t="s">
        <v>27</v>
      </c>
      <c r="E6868" t="s">
        <v>28</v>
      </c>
      <c r="F6868" s="19" t="s">
        <v>21</v>
      </c>
      <c r="G6868" s="21" t="s">
        <v>29</v>
      </c>
      <c r="H6868" s="21" t="s">
        <v>29</v>
      </c>
      <c r="I6868" s="25" t="s">
        <v>25</v>
      </c>
      <c r="J6868" s="21" t="s">
        <v>29</v>
      </c>
      <c r="K6868" s="26">
        <v>95.466022014617906</v>
      </c>
      <c r="L6868" s="26">
        <v>0.35157322883605902</v>
      </c>
      <c r="N6868">
        <f>(Tabell1[[#This Row],[TP]]+Tabell1[[#This Row],[TN]])/(Tabell1[[#This Row],[TP]]+Tabell1[[#This Row],[TN]]+Tabell1[[#This Row],[FP]]+Tabell1[[#This Row],[FN]])</f>
        <v>0.56321292775665399</v>
      </c>
      <c r="O6868">
        <f>Tabell1[[#This Row],[TP]]/(Tabell1[[#This Row],[TP]]+Tabell1[[#This Row],[FP]])</f>
        <v>0.54761904761904767</v>
      </c>
      <c r="P6868">
        <f>Tabell1[[#This Row],[TP]]/(Tabell1[[#This Row],[TP]]+Tabell1[[#This Row],[FN]])</f>
        <v>0.95920217588395285</v>
      </c>
      <c r="Q6868">
        <f>2*(Tabell1[[#This Row],[Recall]] * Tabell1[[#This Row],[Precision]]) / (Tabell1[[#This Row],[Recall]] + Tabell1[[#This Row],[Precision]])</f>
        <v>0.69719934102141679</v>
      </c>
      <c r="R6868">
        <v>1058</v>
      </c>
      <c r="S6868">
        <v>127</v>
      </c>
      <c r="T6868">
        <v>874</v>
      </c>
      <c r="U6868">
        <v>45</v>
      </c>
    </row>
    <row r="6869" spans="1:21" x14ac:dyDescent="0.3">
      <c r="A6869" s="21" t="s">
        <v>31</v>
      </c>
      <c r="B6869" s="25" t="s">
        <v>22</v>
      </c>
      <c r="C6869" s="25" t="s">
        <v>36</v>
      </c>
      <c r="D6869" s="22" t="s">
        <v>27</v>
      </c>
      <c r="E6869" t="s">
        <v>28</v>
      </c>
      <c r="F6869" s="25" t="s">
        <v>30</v>
      </c>
      <c r="G6869" s="21" t="s">
        <v>29</v>
      </c>
      <c r="H6869" s="25" t="s">
        <v>26</v>
      </c>
      <c r="I6869" s="21"/>
      <c r="J6869" s="21" t="s">
        <v>29</v>
      </c>
      <c r="K6869" s="26">
        <v>1.42679214477539</v>
      </c>
      <c r="L6869" s="26">
        <v>6.1889886856079102E-2</v>
      </c>
      <c r="N6869">
        <f>(Tabell1[[#This Row],[TP]]+Tabell1[[#This Row],[TN]])/(Tabell1[[#This Row],[TP]]+Tabell1[[#This Row],[TN]]+Tabell1[[#This Row],[FP]]+Tabell1[[#This Row],[FN]])</f>
        <v>0.56273764258555137</v>
      </c>
      <c r="O6869">
        <f>Tabell1[[#This Row],[TP]]/(Tabell1[[#This Row],[TP]]+Tabell1[[#This Row],[FP]])</f>
        <v>0.54577288644322164</v>
      </c>
      <c r="P6869">
        <f>Tabell1[[#This Row],[TP]]/(Tabell1[[#This Row],[TP]]+Tabell1[[#This Row],[FN]])</f>
        <v>0.9891205802357208</v>
      </c>
      <c r="Q6869">
        <f>2*(Tabell1[[#This Row],[Recall]] * Tabell1[[#This Row],[Precision]]) / (Tabell1[[#This Row],[Recall]] + Tabell1[[#This Row],[Precision]])</f>
        <v>0.70341715022566087</v>
      </c>
      <c r="R6869">
        <v>1091</v>
      </c>
      <c r="S6869">
        <v>93</v>
      </c>
      <c r="T6869">
        <v>908</v>
      </c>
      <c r="U6869">
        <v>12</v>
      </c>
    </row>
    <row r="6870" spans="1:21" x14ac:dyDescent="0.3">
      <c r="A6870" s="25" t="s">
        <v>20</v>
      </c>
      <c r="B6870" s="21" t="s">
        <v>32</v>
      </c>
      <c r="C6870" s="21" t="s">
        <v>34</v>
      </c>
      <c r="D6870" s="22" t="s">
        <v>27</v>
      </c>
      <c r="E6870" t="s">
        <v>28</v>
      </c>
      <c r="F6870" s="25" t="s">
        <v>30</v>
      </c>
      <c r="G6870" s="21" t="s">
        <v>29</v>
      </c>
      <c r="H6870" s="25" t="s">
        <v>26</v>
      </c>
      <c r="I6870" s="25" t="s">
        <v>25</v>
      </c>
      <c r="J6870" s="25" t="s">
        <v>26</v>
      </c>
      <c r="K6870" s="26">
        <v>1.5991075038909901</v>
      </c>
      <c r="L6870" s="26">
        <v>0.35701060295104903</v>
      </c>
      <c r="N6870">
        <f>(Tabell1[[#This Row],[TP]]+Tabell1[[#This Row],[TN]])/(Tabell1[[#This Row],[TP]]+Tabell1[[#This Row],[TN]]+Tabell1[[#This Row],[FP]]+Tabell1[[#This Row],[FN]])</f>
        <v>0.56273764258555137</v>
      </c>
      <c r="O6870">
        <f>Tabell1[[#This Row],[TP]]/(Tabell1[[#This Row],[TP]]+Tabell1[[#This Row],[FP]])</f>
        <v>0.54604932058379463</v>
      </c>
      <c r="P6870">
        <f>Tabell1[[#This Row],[TP]]/(Tabell1[[#This Row],[TP]]+Tabell1[[#This Row],[FN]])</f>
        <v>0.98368087035358109</v>
      </c>
      <c r="Q6870">
        <f>2*(Tabell1[[#This Row],[Recall]] * Tabell1[[#This Row],[Precision]]) / (Tabell1[[#This Row],[Recall]] + Tabell1[[#This Row],[Precision]])</f>
        <v>0.70226537216828477</v>
      </c>
      <c r="R6870">
        <v>1085</v>
      </c>
      <c r="S6870">
        <v>99</v>
      </c>
      <c r="T6870">
        <v>902</v>
      </c>
      <c r="U6870">
        <v>18</v>
      </c>
    </row>
    <row r="6871" spans="1:21" x14ac:dyDescent="0.3">
      <c r="A6871" s="25" t="s">
        <v>20</v>
      </c>
      <c r="B6871" s="21" t="s">
        <v>32</v>
      </c>
      <c r="C6871" s="21" t="s">
        <v>34</v>
      </c>
      <c r="D6871" s="22" t="s">
        <v>27</v>
      </c>
      <c r="E6871" t="s">
        <v>28</v>
      </c>
      <c r="F6871" s="25" t="s">
        <v>30</v>
      </c>
      <c r="G6871" s="25" t="s">
        <v>26</v>
      </c>
      <c r="H6871" s="25" t="s">
        <v>26</v>
      </c>
      <c r="I6871" s="25" t="s">
        <v>25</v>
      </c>
      <c r="J6871" s="25" t="s">
        <v>26</v>
      </c>
      <c r="K6871" s="26">
        <v>1.58476114273071</v>
      </c>
      <c r="L6871" s="26">
        <v>0.36203122138977001</v>
      </c>
      <c r="N6871">
        <f>(Tabell1[[#This Row],[TP]]+Tabell1[[#This Row],[TN]])/(Tabell1[[#This Row],[TP]]+Tabell1[[#This Row],[TN]]+Tabell1[[#This Row],[FP]]+Tabell1[[#This Row],[FN]])</f>
        <v>0.56273764258555137</v>
      </c>
      <c r="O6871">
        <f>Tabell1[[#This Row],[TP]]/(Tabell1[[#This Row],[TP]]+Tabell1[[#This Row],[FP]])</f>
        <v>0.54604932058379463</v>
      </c>
      <c r="P6871">
        <f>Tabell1[[#This Row],[TP]]/(Tabell1[[#This Row],[TP]]+Tabell1[[#This Row],[FN]])</f>
        <v>0.98368087035358109</v>
      </c>
      <c r="Q6871">
        <f>2*(Tabell1[[#This Row],[Recall]] * Tabell1[[#This Row],[Precision]]) / (Tabell1[[#This Row],[Recall]] + Tabell1[[#This Row],[Precision]])</f>
        <v>0.70226537216828477</v>
      </c>
      <c r="R6871">
        <v>1085</v>
      </c>
      <c r="S6871">
        <v>99</v>
      </c>
      <c r="T6871">
        <v>902</v>
      </c>
      <c r="U6871">
        <v>18</v>
      </c>
    </row>
    <row r="6872" spans="1:21" x14ac:dyDescent="0.3">
      <c r="A6872" s="23" t="s">
        <v>48</v>
      </c>
      <c r="B6872" s="25" t="s">
        <v>22</v>
      </c>
      <c r="C6872" s="25" t="s">
        <v>36</v>
      </c>
      <c r="D6872" s="22" t="s">
        <v>27</v>
      </c>
      <c r="E6872" t="s">
        <v>28</v>
      </c>
      <c r="F6872" s="19" t="s">
        <v>21</v>
      </c>
      <c r="G6872" s="21" t="s">
        <v>29</v>
      </c>
      <c r="H6872" s="21" t="s">
        <v>29</v>
      </c>
      <c r="I6872" s="21"/>
      <c r="J6872" s="25" t="s">
        <v>26</v>
      </c>
      <c r="K6872" s="26">
        <v>0.72105884552001898</v>
      </c>
      <c r="L6872" s="26">
        <v>6.0838460922241197E-2</v>
      </c>
      <c r="N6872">
        <f>(Tabell1[[#This Row],[TP]]+Tabell1[[#This Row],[TN]])/(Tabell1[[#This Row],[TP]]+Tabell1[[#This Row],[TN]]+Tabell1[[#This Row],[FP]]+Tabell1[[#This Row],[FN]])</f>
        <v>0.56273764258555137</v>
      </c>
      <c r="O6872">
        <f>Tabell1[[#This Row],[TP]]/(Tabell1[[#This Row],[TP]]+Tabell1[[#This Row],[FP]])</f>
        <v>0.54614220877458397</v>
      </c>
      <c r="P6872">
        <f>Tabell1[[#This Row],[TP]]/(Tabell1[[#This Row],[TP]]+Tabell1[[#This Row],[FN]])</f>
        <v>0.98186763372620123</v>
      </c>
      <c r="Q6872">
        <f>2*(Tabell1[[#This Row],[Recall]] * Tabell1[[#This Row],[Precision]]) / (Tabell1[[#This Row],[Recall]] + Tabell1[[#This Row],[Precision]])</f>
        <v>0.70187945560596243</v>
      </c>
      <c r="R6872">
        <v>1083</v>
      </c>
      <c r="S6872">
        <v>101</v>
      </c>
      <c r="T6872">
        <v>900</v>
      </c>
      <c r="U6872">
        <v>20</v>
      </c>
    </row>
    <row r="6873" spans="1:21" x14ac:dyDescent="0.3">
      <c r="A6873" s="25" t="s">
        <v>20</v>
      </c>
      <c r="B6873" s="23" t="s">
        <v>33</v>
      </c>
      <c r="C6873" s="25" t="s">
        <v>36</v>
      </c>
      <c r="D6873" s="22" t="s">
        <v>27</v>
      </c>
      <c r="E6873" t="s">
        <v>28</v>
      </c>
      <c r="F6873" s="25" t="s">
        <v>30</v>
      </c>
      <c r="G6873" s="25" t="s">
        <v>26</v>
      </c>
      <c r="H6873" s="25" t="s">
        <v>26</v>
      </c>
      <c r="I6873" s="21"/>
      <c r="J6873" s="25" t="s">
        <v>26</v>
      </c>
      <c r="K6873" s="26">
        <v>5.2370493412017796</v>
      </c>
      <c r="L6873" s="26">
        <v>1.1748507022857599</v>
      </c>
      <c r="N6873">
        <f>(Tabell1[[#This Row],[TP]]+Tabell1[[#This Row],[TN]])/(Tabell1[[#This Row],[TP]]+Tabell1[[#This Row],[TN]]+Tabell1[[#This Row],[FP]]+Tabell1[[#This Row],[FN]])</f>
        <v>0.56273764258555137</v>
      </c>
      <c r="O6873">
        <f>Tabell1[[#This Row],[TP]]/(Tabell1[[#This Row],[TP]]+Tabell1[[#This Row],[FP]])</f>
        <v>0.54665986741458439</v>
      </c>
      <c r="P6873">
        <f>Tabell1[[#This Row],[TP]]/(Tabell1[[#This Row],[TP]]+Tabell1[[#This Row],[FN]])</f>
        <v>0.97189483227561202</v>
      </c>
      <c r="Q6873">
        <f>2*(Tabell1[[#This Row],[Recall]] * Tabell1[[#This Row],[Precision]]) / (Tabell1[[#This Row],[Recall]] + Tabell1[[#This Row],[Precision]])</f>
        <v>0.69973890339425582</v>
      </c>
      <c r="R6873">
        <v>1072</v>
      </c>
      <c r="S6873">
        <v>112</v>
      </c>
      <c r="T6873">
        <v>889</v>
      </c>
      <c r="U6873">
        <v>31</v>
      </c>
    </row>
    <row r="6874" spans="1:21" x14ac:dyDescent="0.3">
      <c r="A6874" s="21" t="s">
        <v>31</v>
      </c>
      <c r="B6874" s="25" t="s">
        <v>22</v>
      </c>
      <c r="C6874" s="24" t="s">
        <v>38</v>
      </c>
      <c r="D6874" s="22" t="s">
        <v>27</v>
      </c>
      <c r="E6874" t="s">
        <v>28</v>
      </c>
      <c r="F6874" s="25" t="s">
        <v>30</v>
      </c>
      <c r="G6874" s="25" t="s">
        <v>26</v>
      </c>
      <c r="H6874" s="25" t="s">
        <v>26</v>
      </c>
      <c r="I6874" s="25" t="s">
        <v>25</v>
      </c>
      <c r="J6874" s="25" t="s">
        <v>26</v>
      </c>
      <c r="K6874" s="26">
        <v>7.1564865112304599</v>
      </c>
      <c r="L6874" s="26">
        <v>0.21790003776550201</v>
      </c>
      <c r="N6874">
        <f>(Tabell1[[#This Row],[TP]]+Tabell1[[#This Row],[TN]])/(Tabell1[[#This Row],[TP]]+Tabell1[[#This Row],[TN]]+Tabell1[[#This Row],[FP]]+Tabell1[[#This Row],[FN]])</f>
        <v>0.56273764258555137</v>
      </c>
      <c r="O6874">
        <f>Tabell1[[#This Row],[TP]]/(Tabell1[[#This Row],[TP]]+Tabell1[[#This Row],[FP]])</f>
        <v>0.54699537750385208</v>
      </c>
      <c r="P6874">
        <f>Tabell1[[#This Row],[TP]]/(Tabell1[[#This Row],[TP]]+Tabell1[[#This Row],[FN]])</f>
        <v>0.96554850407978243</v>
      </c>
      <c r="Q6874">
        <f>2*(Tabell1[[#This Row],[Recall]] * Tabell1[[#This Row],[Precision]]) / (Tabell1[[#This Row],[Recall]] + Tabell1[[#This Row],[Precision]])</f>
        <v>0.69836065573770501</v>
      </c>
      <c r="R6874">
        <v>1065</v>
      </c>
      <c r="S6874">
        <v>119</v>
      </c>
      <c r="T6874">
        <v>882</v>
      </c>
      <c r="U6874">
        <v>38</v>
      </c>
    </row>
    <row r="6875" spans="1:21" x14ac:dyDescent="0.3">
      <c r="A6875" s="25" t="s">
        <v>20</v>
      </c>
      <c r="B6875" s="21" t="s">
        <v>32</v>
      </c>
      <c r="C6875" s="24" t="s">
        <v>38</v>
      </c>
      <c r="D6875" s="22" t="s">
        <v>27</v>
      </c>
      <c r="E6875" t="s">
        <v>28</v>
      </c>
      <c r="F6875" s="19" t="s">
        <v>21</v>
      </c>
      <c r="G6875" s="25" t="s">
        <v>26</v>
      </c>
      <c r="H6875" s="25" t="s">
        <v>26</v>
      </c>
      <c r="I6875" s="21"/>
      <c r="J6875" s="21" t="s">
        <v>29</v>
      </c>
      <c r="K6875" s="26">
        <v>3.2700939178466699</v>
      </c>
      <c r="L6875" s="26">
        <v>0.61336517333984297</v>
      </c>
      <c r="N6875">
        <f>(Tabell1[[#This Row],[TP]]+Tabell1[[#This Row],[TN]])/(Tabell1[[#This Row],[TP]]+Tabell1[[#This Row],[TN]]+Tabell1[[#This Row],[FP]]+Tabell1[[#This Row],[FN]])</f>
        <v>0.56273764258555137</v>
      </c>
      <c r="O6875">
        <f>Tabell1[[#This Row],[TP]]/(Tabell1[[#This Row],[TP]]+Tabell1[[#This Row],[FP]])</f>
        <v>0.54704370179948592</v>
      </c>
      <c r="P6875">
        <f>Tabell1[[#This Row],[TP]]/(Tabell1[[#This Row],[TP]]+Tabell1[[#This Row],[FN]])</f>
        <v>0.96464188576609244</v>
      </c>
      <c r="Q6875">
        <f>2*(Tabell1[[#This Row],[Recall]] * Tabell1[[#This Row],[Precision]]) / (Tabell1[[#This Row],[Recall]] + Tabell1[[#This Row],[Precision]])</f>
        <v>0.69816272965879267</v>
      </c>
      <c r="R6875">
        <v>1064</v>
      </c>
      <c r="S6875">
        <v>120</v>
      </c>
      <c r="T6875">
        <v>881</v>
      </c>
      <c r="U6875">
        <v>39</v>
      </c>
    </row>
    <row r="6876" spans="1:21" x14ac:dyDescent="0.3">
      <c r="A6876" s="25" t="s">
        <v>20</v>
      </c>
      <c r="B6876" s="25" t="s">
        <v>22</v>
      </c>
      <c r="C6876" s="21" t="s">
        <v>34</v>
      </c>
      <c r="D6876" s="22" t="s">
        <v>27</v>
      </c>
      <c r="E6876" t="s">
        <v>28</v>
      </c>
      <c r="F6876" s="19" t="s">
        <v>21</v>
      </c>
      <c r="G6876" s="25" t="s">
        <v>26</v>
      </c>
      <c r="H6876" s="21" t="s">
        <v>29</v>
      </c>
      <c r="I6876" s="25" t="s">
        <v>25</v>
      </c>
      <c r="J6876" s="25" t="s">
        <v>26</v>
      </c>
      <c r="K6876" s="26">
        <v>1.2277190685272199</v>
      </c>
      <c r="L6876" s="26">
        <v>0.26828193664550698</v>
      </c>
      <c r="N6876">
        <f>(Tabell1[[#This Row],[TP]]+Tabell1[[#This Row],[TN]])/(Tabell1[[#This Row],[TP]]+Tabell1[[#This Row],[TN]]+Tabell1[[#This Row],[FP]]+Tabell1[[#This Row],[FN]])</f>
        <v>0.56226235741444863</v>
      </c>
      <c r="O6876">
        <f>Tabell1[[#This Row],[TP]]/(Tabell1[[#This Row],[TP]]+Tabell1[[#This Row],[FP]])</f>
        <v>0.545866935483871</v>
      </c>
      <c r="P6876">
        <f>Tabell1[[#This Row],[TP]]/(Tabell1[[#This Row],[TP]]+Tabell1[[#This Row],[FN]])</f>
        <v>0.98186763372620123</v>
      </c>
      <c r="Q6876">
        <f>2*(Tabell1[[#This Row],[Recall]] * Tabell1[[#This Row],[Precision]]) / (Tabell1[[#This Row],[Recall]] + Tabell1[[#This Row],[Precision]])</f>
        <v>0.70165208940719148</v>
      </c>
      <c r="R6876">
        <v>1083</v>
      </c>
      <c r="S6876">
        <v>100</v>
      </c>
      <c r="T6876">
        <v>901</v>
      </c>
      <c r="U6876">
        <v>20</v>
      </c>
    </row>
    <row r="6877" spans="1:21" x14ac:dyDescent="0.3">
      <c r="A6877" s="23" t="s">
        <v>48</v>
      </c>
      <c r="B6877" s="25" t="s">
        <v>22</v>
      </c>
      <c r="C6877" s="25" t="s">
        <v>36</v>
      </c>
      <c r="D6877" s="22" t="s">
        <v>27</v>
      </c>
      <c r="E6877" t="s">
        <v>28</v>
      </c>
      <c r="F6877" s="19" t="s">
        <v>21</v>
      </c>
      <c r="G6877" s="21" t="s">
        <v>29</v>
      </c>
      <c r="H6877" s="21" t="s">
        <v>29</v>
      </c>
      <c r="I6877" s="21"/>
      <c r="J6877" s="21" t="s">
        <v>29</v>
      </c>
      <c r="K6877" s="26">
        <v>0.65433645248412997</v>
      </c>
      <c r="L6877" s="26">
        <v>5.5852890014648403E-2</v>
      </c>
      <c r="N6877">
        <f>(Tabell1[[#This Row],[TP]]+Tabell1[[#This Row],[TN]])/(Tabell1[[#This Row],[TP]]+Tabell1[[#This Row],[TN]]+Tabell1[[#This Row],[FP]]+Tabell1[[#This Row],[FN]])</f>
        <v>0.56226235741444863</v>
      </c>
      <c r="O6877">
        <f>Tabell1[[#This Row],[TP]]/(Tabell1[[#This Row],[TP]]+Tabell1[[#This Row],[FP]])</f>
        <v>0.545866935483871</v>
      </c>
      <c r="P6877">
        <f>Tabell1[[#This Row],[TP]]/(Tabell1[[#This Row],[TP]]+Tabell1[[#This Row],[FN]])</f>
        <v>0.98186763372620123</v>
      </c>
      <c r="Q6877">
        <f>2*(Tabell1[[#This Row],[Recall]] * Tabell1[[#This Row],[Precision]]) / (Tabell1[[#This Row],[Recall]] + Tabell1[[#This Row],[Precision]])</f>
        <v>0.70165208940719148</v>
      </c>
      <c r="R6877">
        <v>1083</v>
      </c>
      <c r="S6877">
        <v>100</v>
      </c>
      <c r="T6877">
        <v>901</v>
      </c>
      <c r="U6877">
        <v>20</v>
      </c>
    </row>
    <row r="6878" spans="1:21" x14ac:dyDescent="0.3">
      <c r="A6878" s="23" t="s">
        <v>48</v>
      </c>
      <c r="B6878" s="25" t="s">
        <v>22</v>
      </c>
      <c r="C6878" s="25" t="s">
        <v>36</v>
      </c>
      <c r="D6878" s="22" t="s">
        <v>27</v>
      </c>
      <c r="E6878" t="s">
        <v>28</v>
      </c>
      <c r="F6878" s="19" t="s">
        <v>21</v>
      </c>
      <c r="G6878" s="21" t="s">
        <v>29</v>
      </c>
      <c r="H6878" s="25" t="s">
        <v>26</v>
      </c>
      <c r="I6878" s="25" t="s">
        <v>25</v>
      </c>
      <c r="J6878" s="21" t="s">
        <v>29</v>
      </c>
      <c r="K6878" s="26">
        <v>0.64497256278991699</v>
      </c>
      <c r="L6878" s="26">
        <v>5.5852174758911098E-2</v>
      </c>
      <c r="N6878">
        <f>(Tabell1[[#This Row],[TP]]+Tabell1[[#This Row],[TN]])/(Tabell1[[#This Row],[TP]]+Tabell1[[#This Row],[TN]]+Tabell1[[#This Row],[FP]]+Tabell1[[#This Row],[FN]])</f>
        <v>0.56226235741444863</v>
      </c>
      <c r="O6878">
        <f>Tabell1[[#This Row],[TP]]/(Tabell1[[#This Row],[TP]]+Tabell1[[#This Row],[FP]])</f>
        <v>0.54605263157894735</v>
      </c>
      <c r="P6878">
        <f>Tabell1[[#This Row],[TP]]/(Tabell1[[#This Row],[TP]]+Tabell1[[#This Row],[FN]])</f>
        <v>0.9782411604714415</v>
      </c>
      <c r="Q6878">
        <f>2*(Tabell1[[#This Row],[Recall]] * Tabell1[[#This Row],[Precision]]) / (Tabell1[[#This Row],[Recall]] + Tabell1[[#This Row],[Precision]])</f>
        <v>0.70087690808704128</v>
      </c>
      <c r="R6878">
        <v>1079</v>
      </c>
      <c r="S6878">
        <v>104</v>
      </c>
      <c r="T6878">
        <v>897</v>
      </c>
      <c r="U6878">
        <v>24</v>
      </c>
    </row>
    <row r="6879" spans="1:21" x14ac:dyDescent="0.3">
      <c r="A6879" s="25" t="s">
        <v>20</v>
      </c>
      <c r="B6879" s="21" t="s">
        <v>32</v>
      </c>
      <c r="C6879" s="25" t="s">
        <v>36</v>
      </c>
      <c r="D6879" s="22" t="s">
        <v>27</v>
      </c>
      <c r="E6879" t="s">
        <v>28</v>
      </c>
      <c r="F6879" s="25" t="s">
        <v>30</v>
      </c>
      <c r="G6879" s="21" t="s">
        <v>29</v>
      </c>
      <c r="H6879" s="21" t="s">
        <v>29</v>
      </c>
      <c r="I6879" s="21"/>
      <c r="J6879" s="25" t="s">
        <v>26</v>
      </c>
      <c r="K6879" s="26">
        <v>3.2109458446502601</v>
      </c>
      <c r="L6879" s="26">
        <v>0.48172998428344699</v>
      </c>
      <c r="N6879">
        <f>(Tabell1[[#This Row],[TP]]+Tabell1[[#This Row],[TN]])/(Tabell1[[#This Row],[TP]]+Tabell1[[#This Row],[TN]]+Tabell1[[#This Row],[FP]]+Tabell1[[#This Row],[FN]])</f>
        <v>0.56226235741444863</v>
      </c>
      <c r="O6879">
        <f>Tabell1[[#This Row],[TP]]/(Tabell1[[#This Row],[TP]]+Tabell1[[#This Row],[FP]])</f>
        <v>0.54647599591419815</v>
      </c>
      <c r="P6879">
        <f>Tabell1[[#This Row],[TP]]/(Tabell1[[#This Row],[TP]]+Tabell1[[#This Row],[FN]])</f>
        <v>0.97008159564823204</v>
      </c>
      <c r="Q6879">
        <f>2*(Tabell1[[#This Row],[Recall]] * Tabell1[[#This Row],[Precision]]) / (Tabell1[[#This Row],[Recall]] + Tabell1[[#This Row],[Precision]])</f>
        <v>0.69911793531525634</v>
      </c>
      <c r="R6879">
        <v>1070</v>
      </c>
      <c r="S6879">
        <v>113</v>
      </c>
      <c r="T6879">
        <v>888</v>
      </c>
      <c r="U6879">
        <v>33</v>
      </c>
    </row>
    <row r="6880" spans="1:21" x14ac:dyDescent="0.3">
      <c r="A6880" s="21" t="s">
        <v>31</v>
      </c>
      <c r="B6880" s="25" t="s">
        <v>22</v>
      </c>
      <c r="C6880" s="24" t="s">
        <v>38</v>
      </c>
      <c r="D6880" s="22" t="s">
        <v>27</v>
      </c>
      <c r="E6880" t="s">
        <v>28</v>
      </c>
      <c r="F6880" s="25" t="s">
        <v>30</v>
      </c>
      <c r="G6880" s="21" t="s">
        <v>29</v>
      </c>
      <c r="H6880" s="21" t="s">
        <v>29</v>
      </c>
      <c r="I6880" s="25" t="s">
        <v>25</v>
      </c>
      <c r="J6880" s="25" t="s">
        <v>26</v>
      </c>
      <c r="K6880" s="26">
        <v>6.4493830204010001</v>
      </c>
      <c r="L6880" s="26">
        <v>0.23437452316284099</v>
      </c>
      <c r="N6880">
        <f>(Tabell1[[#This Row],[TP]]+Tabell1[[#This Row],[TN]])/(Tabell1[[#This Row],[TP]]+Tabell1[[#This Row],[TN]]+Tabell1[[#This Row],[FP]]+Tabell1[[#This Row],[FN]])</f>
        <v>0.56226235741444863</v>
      </c>
      <c r="O6880">
        <f>Tabell1[[#This Row],[TP]]/(Tabell1[[#This Row],[TP]]+Tabell1[[#This Row],[FP]])</f>
        <v>0.54671457905544152</v>
      </c>
      <c r="P6880">
        <f>Tabell1[[#This Row],[TP]]/(Tabell1[[#This Row],[TP]]+Tabell1[[#This Row],[FN]])</f>
        <v>0.96554850407978243</v>
      </c>
      <c r="Q6880">
        <f>2*(Tabell1[[#This Row],[Recall]] * Tabell1[[#This Row],[Precision]]) / (Tabell1[[#This Row],[Recall]] + Tabell1[[#This Row],[Precision]])</f>
        <v>0.69813176007866273</v>
      </c>
      <c r="R6880">
        <v>1065</v>
      </c>
      <c r="S6880">
        <v>118</v>
      </c>
      <c r="T6880">
        <v>883</v>
      </c>
      <c r="U6880">
        <v>38</v>
      </c>
    </row>
    <row r="6881" spans="1:21" x14ac:dyDescent="0.3">
      <c r="A6881" s="23" t="s">
        <v>48</v>
      </c>
      <c r="B6881" s="21" t="s">
        <v>32</v>
      </c>
      <c r="C6881" s="20" t="s">
        <v>23</v>
      </c>
      <c r="D6881" s="20" t="s">
        <v>27</v>
      </c>
      <c r="E6881" t="s">
        <v>28</v>
      </c>
      <c r="F6881" s="19" t="s">
        <v>21</v>
      </c>
      <c r="G6881" s="21" t="s">
        <v>29</v>
      </c>
      <c r="H6881" s="25" t="s">
        <v>26</v>
      </c>
      <c r="I6881" s="21"/>
      <c r="J6881" s="21" t="s">
        <v>29</v>
      </c>
      <c r="K6881" s="26">
        <v>0.12731432914733801</v>
      </c>
      <c r="L6881" s="26">
        <v>1.49610042572021E-2</v>
      </c>
      <c r="N6881">
        <f>(Tabell1[[#This Row],[TP]]+Tabell1[[#This Row],[TN]])/(Tabell1[[#This Row],[TP]]+Tabell1[[#This Row],[TN]]+Tabell1[[#This Row],[FP]]+Tabell1[[#This Row],[FN]])</f>
        <v>0.56226235741444863</v>
      </c>
      <c r="O6881">
        <f>Tabell1[[#This Row],[TP]]/(Tabell1[[#This Row],[TP]]+Tabell1[[#This Row],[FP]])</f>
        <v>0.54685890834191553</v>
      </c>
      <c r="P6881">
        <f>Tabell1[[#This Row],[TP]]/(Tabell1[[#This Row],[TP]]+Tabell1[[#This Row],[FN]])</f>
        <v>0.96282864913871258</v>
      </c>
      <c r="Q6881">
        <f>2*(Tabell1[[#This Row],[Recall]] * Tabell1[[#This Row],[Precision]]) / (Tabell1[[#This Row],[Recall]] + Tabell1[[#This Row],[Precision]])</f>
        <v>0.69753694581280778</v>
      </c>
      <c r="R6881">
        <v>1062</v>
      </c>
      <c r="S6881">
        <v>121</v>
      </c>
      <c r="T6881">
        <v>880</v>
      </c>
      <c r="U6881">
        <v>41</v>
      </c>
    </row>
    <row r="6882" spans="1:21" x14ac:dyDescent="0.3">
      <c r="A6882" s="23" t="s">
        <v>48</v>
      </c>
      <c r="B6882" s="21" t="s">
        <v>32</v>
      </c>
      <c r="C6882" s="20" t="s">
        <v>23</v>
      </c>
      <c r="D6882" s="20" t="s">
        <v>27</v>
      </c>
      <c r="E6882" t="s">
        <v>28</v>
      </c>
      <c r="F6882" s="19" t="s">
        <v>21</v>
      </c>
      <c r="G6882" s="21" t="s">
        <v>29</v>
      </c>
      <c r="H6882" s="25" t="s">
        <v>26</v>
      </c>
      <c r="I6882" s="21"/>
      <c r="J6882" s="25" t="s">
        <v>26</v>
      </c>
      <c r="K6882" s="26">
        <v>0.120677232742309</v>
      </c>
      <c r="L6882" s="26">
        <v>1.2965202331542899E-2</v>
      </c>
      <c r="N6882">
        <f>(Tabell1[[#This Row],[TP]]+Tabell1[[#This Row],[TN]])/(Tabell1[[#This Row],[TP]]+Tabell1[[#This Row],[TN]]+Tabell1[[#This Row],[FP]]+Tabell1[[#This Row],[FN]])</f>
        <v>0.56226235741444863</v>
      </c>
      <c r="O6882">
        <f>Tabell1[[#This Row],[TP]]/(Tabell1[[#This Row],[TP]]+Tabell1[[#This Row],[FP]])</f>
        <v>0.54685890834191553</v>
      </c>
      <c r="P6882">
        <f>Tabell1[[#This Row],[TP]]/(Tabell1[[#This Row],[TP]]+Tabell1[[#This Row],[FN]])</f>
        <v>0.96282864913871258</v>
      </c>
      <c r="Q6882">
        <f>2*(Tabell1[[#This Row],[Recall]] * Tabell1[[#This Row],[Precision]]) / (Tabell1[[#This Row],[Recall]] + Tabell1[[#This Row],[Precision]])</f>
        <v>0.69753694581280778</v>
      </c>
      <c r="R6882">
        <v>1062</v>
      </c>
      <c r="S6882">
        <v>121</v>
      </c>
      <c r="T6882">
        <v>880</v>
      </c>
      <c r="U6882">
        <v>41</v>
      </c>
    </row>
    <row r="6883" spans="1:21" x14ac:dyDescent="0.3">
      <c r="A6883" s="21" t="s">
        <v>31</v>
      </c>
      <c r="B6883" s="23" t="s">
        <v>33</v>
      </c>
      <c r="C6883" s="25" t="s">
        <v>36</v>
      </c>
      <c r="D6883" s="22" t="s">
        <v>27</v>
      </c>
      <c r="E6883" t="s">
        <v>28</v>
      </c>
      <c r="F6883" s="19" t="s">
        <v>21</v>
      </c>
      <c r="G6883" s="21" t="s">
        <v>29</v>
      </c>
      <c r="H6883" s="25" t="s">
        <v>26</v>
      </c>
      <c r="I6883" s="21"/>
      <c r="J6883" s="25" t="s">
        <v>26</v>
      </c>
      <c r="K6883" s="26">
        <v>323.28775668144198</v>
      </c>
      <c r="L6883" s="26">
        <v>1.2731912136077801</v>
      </c>
      <c r="N6883">
        <f>(Tabell1[[#This Row],[TP]]+Tabell1[[#This Row],[TN]])/(Tabell1[[#This Row],[TP]]+Tabell1[[#This Row],[TN]]+Tabell1[[#This Row],[FP]]+Tabell1[[#This Row],[FN]])</f>
        <v>0.56178707224334601</v>
      </c>
      <c r="O6883">
        <f>Tabell1[[#This Row],[TP]]/(Tabell1[[#This Row],[TP]]+Tabell1[[#This Row],[FP]])</f>
        <v>0.5450472872075659</v>
      </c>
      <c r="P6883">
        <f>Tabell1[[#This Row],[TP]]/(Tabell1[[#This Row],[TP]]+Tabell1[[#This Row],[FN]])</f>
        <v>0.99274705349048054</v>
      </c>
      <c r="Q6883">
        <f>2*(Tabell1[[#This Row],[Recall]] * Tabell1[[#This Row],[Precision]]) / (Tabell1[[#This Row],[Recall]] + Tabell1[[#This Row],[Precision]])</f>
        <v>0.70372750642673521</v>
      </c>
      <c r="R6883">
        <v>1095</v>
      </c>
      <c r="S6883">
        <v>87</v>
      </c>
      <c r="T6883">
        <v>914</v>
      </c>
      <c r="U6883">
        <v>8</v>
      </c>
    </row>
    <row r="6884" spans="1:21" x14ac:dyDescent="0.3">
      <c r="A6884" s="21" t="s">
        <v>31</v>
      </c>
      <c r="B6884" s="25" t="s">
        <v>22</v>
      </c>
      <c r="C6884" s="25" t="s">
        <v>36</v>
      </c>
      <c r="D6884" s="22" t="s">
        <v>27</v>
      </c>
      <c r="E6884" t="s">
        <v>28</v>
      </c>
      <c r="F6884" s="25" t="s">
        <v>30</v>
      </c>
      <c r="G6884" s="21" t="s">
        <v>29</v>
      </c>
      <c r="H6884" s="21" t="s">
        <v>29</v>
      </c>
      <c r="I6884" s="21"/>
      <c r="J6884" s="25" t="s">
        <v>26</v>
      </c>
      <c r="K6884" s="26">
        <v>6.0032029151916504</v>
      </c>
      <c r="L6884" s="26">
        <v>0.281917333602905</v>
      </c>
      <c r="N6884">
        <f>(Tabell1[[#This Row],[TP]]+Tabell1[[#This Row],[TN]])/(Tabell1[[#This Row],[TP]]+Tabell1[[#This Row],[TN]]+Tabell1[[#This Row],[FP]]+Tabell1[[#This Row],[FN]])</f>
        <v>0.56178707224334601</v>
      </c>
      <c r="O6884">
        <f>Tabell1[[#This Row],[TP]]/(Tabell1[[#This Row],[TP]]+Tabell1[[#This Row],[FP]])</f>
        <v>0.54509217737917293</v>
      </c>
      <c r="P6884">
        <f>Tabell1[[#This Row],[TP]]/(Tabell1[[#This Row],[TP]]+Tabell1[[#This Row],[FN]])</f>
        <v>0.99184043517679055</v>
      </c>
      <c r="Q6884">
        <f>2*(Tabell1[[#This Row],[Recall]] * Tabell1[[#This Row],[Precision]]) / (Tabell1[[#This Row],[Recall]] + Tabell1[[#This Row],[Precision]])</f>
        <v>0.70353697749196142</v>
      </c>
      <c r="R6884">
        <v>1094</v>
      </c>
      <c r="S6884">
        <v>88</v>
      </c>
      <c r="T6884">
        <v>913</v>
      </c>
      <c r="U6884">
        <v>9</v>
      </c>
    </row>
    <row r="6885" spans="1:21" x14ac:dyDescent="0.3">
      <c r="A6885" s="23" t="s">
        <v>48</v>
      </c>
      <c r="B6885" s="25" t="s">
        <v>22</v>
      </c>
      <c r="C6885" s="25" t="s">
        <v>36</v>
      </c>
      <c r="D6885" s="22" t="s">
        <v>27</v>
      </c>
      <c r="E6885" t="s">
        <v>28</v>
      </c>
      <c r="F6885" s="19" t="s">
        <v>21</v>
      </c>
      <c r="G6885" s="25" t="s">
        <v>26</v>
      </c>
      <c r="H6885" s="21" t="s">
        <v>29</v>
      </c>
      <c r="I6885" s="21"/>
      <c r="J6885" s="21" t="s">
        <v>29</v>
      </c>
      <c r="K6885" s="26">
        <v>0.68423867225646895</v>
      </c>
      <c r="L6885" s="26">
        <v>5.6849241256713798E-2</v>
      </c>
      <c r="N6885">
        <f>(Tabell1[[#This Row],[TP]]+Tabell1[[#This Row],[TN]])/(Tabell1[[#This Row],[TP]]+Tabell1[[#This Row],[TN]]+Tabell1[[#This Row],[FP]]+Tabell1[[#This Row],[FN]])</f>
        <v>0.56178707224334601</v>
      </c>
      <c r="O6885">
        <f>Tabell1[[#This Row],[TP]]/(Tabell1[[#This Row],[TP]]+Tabell1[[#This Row],[FP]])</f>
        <v>0.54559193954659946</v>
      </c>
      <c r="P6885">
        <f>Tabell1[[#This Row],[TP]]/(Tabell1[[#This Row],[TP]]+Tabell1[[#This Row],[FN]])</f>
        <v>0.98186763372620123</v>
      </c>
      <c r="Q6885">
        <f>2*(Tabell1[[#This Row],[Recall]] * Tabell1[[#This Row],[Precision]]) / (Tabell1[[#This Row],[Recall]] + Tabell1[[#This Row],[Precision]])</f>
        <v>0.70142487046632129</v>
      </c>
      <c r="R6885">
        <v>1083</v>
      </c>
      <c r="S6885">
        <v>99</v>
      </c>
      <c r="T6885">
        <v>902</v>
      </c>
      <c r="U6885">
        <v>20</v>
      </c>
    </row>
    <row r="6886" spans="1:21" x14ac:dyDescent="0.3">
      <c r="A6886" s="23" t="s">
        <v>48</v>
      </c>
      <c r="B6886" s="25" t="s">
        <v>22</v>
      </c>
      <c r="C6886" s="25" t="s">
        <v>36</v>
      </c>
      <c r="D6886" s="22" t="s">
        <v>27</v>
      </c>
      <c r="E6886" t="s">
        <v>28</v>
      </c>
      <c r="F6886" s="19" t="s">
        <v>21</v>
      </c>
      <c r="G6886" s="25" t="s">
        <v>26</v>
      </c>
      <c r="H6886" s="21" t="s">
        <v>29</v>
      </c>
      <c r="I6886" s="25" t="s">
        <v>25</v>
      </c>
      <c r="J6886" s="25" t="s">
        <v>26</v>
      </c>
      <c r="K6886" s="26">
        <v>0.70712494850158603</v>
      </c>
      <c r="L6886" s="26">
        <v>5.8845996856689398E-2</v>
      </c>
      <c r="N6886">
        <f>(Tabell1[[#This Row],[TP]]+Tabell1[[#This Row],[TN]])/(Tabell1[[#This Row],[TP]]+Tabell1[[#This Row],[TN]]+Tabell1[[#This Row],[FP]]+Tabell1[[#This Row],[FN]])</f>
        <v>0.56178707224334601</v>
      </c>
      <c r="O6886">
        <f>Tabell1[[#This Row],[TP]]/(Tabell1[[#This Row],[TP]]+Tabell1[[#This Row],[FP]])</f>
        <v>0.54563792233988906</v>
      </c>
      <c r="P6886">
        <f>Tabell1[[#This Row],[TP]]/(Tabell1[[#This Row],[TP]]+Tabell1[[#This Row],[FN]])</f>
        <v>0.98096101541251135</v>
      </c>
      <c r="Q6886">
        <f>2*(Tabell1[[#This Row],[Recall]] * Tabell1[[#This Row],[Precision]]) / (Tabell1[[#This Row],[Recall]] + Tabell1[[#This Row],[Precision]])</f>
        <v>0.70123136746597525</v>
      </c>
      <c r="R6886">
        <v>1082</v>
      </c>
      <c r="S6886">
        <v>100</v>
      </c>
      <c r="T6886">
        <v>901</v>
      </c>
      <c r="U6886">
        <v>21</v>
      </c>
    </row>
    <row r="6887" spans="1:21" x14ac:dyDescent="0.3">
      <c r="A6887" s="21" t="s">
        <v>31</v>
      </c>
      <c r="B6887" s="23" t="s">
        <v>33</v>
      </c>
      <c r="C6887" s="25" t="s">
        <v>36</v>
      </c>
      <c r="D6887" s="22" t="s">
        <v>27</v>
      </c>
      <c r="E6887" t="s">
        <v>28</v>
      </c>
      <c r="F6887" s="19" t="s">
        <v>21</v>
      </c>
      <c r="G6887" s="25" t="s">
        <v>26</v>
      </c>
      <c r="H6887" s="25" t="s">
        <v>26</v>
      </c>
      <c r="I6887" s="21"/>
      <c r="J6887" s="21" t="s">
        <v>29</v>
      </c>
      <c r="K6887" s="26">
        <v>90.583125114440904</v>
      </c>
      <c r="L6887" s="26">
        <v>0.31252789497375399</v>
      </c>
      <c r="N6887">
        <f>(Tabell1[[#This Row],[TP]]+Tabell1[[#This Row],[TN]])/(Tabell1[[#This Row],[TP]]+Tabell1[[#This Row],[TN]]+Tabell1[[#This Row],[FP]]+Tabell1[[#This Row],[FN]])</f>
        <v>0.56178707224334601</v>
      </c>
      <c r="O6887">
        <f>Tabell1[[#This Row],[TP]]/(Tabell1[[#This Row],[TP]]+Tabell1[[#This Row],[FP]])</f>
        <v>0.54582278481012658</v>
      </c>
      <c r="P6887">
        <f>Tabell1[[#This Row],[TP]]/(Tabell1[[#This Row],[TP]]+Tabell1[[#This Row],[FN]])</f>
        <v>0.97733454215775162</v>
      </c>
      <c r="Q6887">
        <f>2*(Tabell1[[#This Row],[Recall]] * Tabell1[[#This Row],[Precision]]) / (Tabell1[[#This Row],[Recall]] + Tabell1[[#This Row],[Precision]])</f>
        <v>0.70045484080571796</v>
      </c>
      <c r="R6887">
        <v>1078</v>
      </c>
      <c r="S6887">
        <v>104</v>
      </c>
      <c r="T6887">
        <v>897</v>
      </c>
      <c r="U6887">
        <v>25</v>
      </c>
    </row>
    <row r="6888" spans="1:21" x14ac:dyDescent="0.3">
      <c r="A6888" s="21" t="s">
        <v>31</v>
      </c>
      <c r="B6888" s="25" t="s">
        <v>22</v>
      </c>
      <c r="C6888" s="24" t="s">
        <v>38</v>
      </c>
      <c r="D6888" s="22" t="s">
        <v>27</v>
      </c>
      <c r="E6888" t="s">
        <v>28</v>
      </c>
      <c r="F6888" s="25" t="s">
        <v>30</v>
      </c>
      <c r="G6888" s="25" t="s">
        <v>26</v>
      </c>
      <c r="H6888" s="25" t="s">
        <v>26</v>
      </c>
      <c r="I6888" s="25" t="s">
        <v>25</v>
      </c>
      <c r="J6888" s="21" t="s">
        <v>29</v>
      </c>
      <c r="K6888" s="26">
        <v>1.72831583023071</v>
      </c>
      <c r="L6888" s="26">
        <v>6.2487363815307603E-2</v>
      </c>
      <c r="N6888">
        <f>(Tabell1[[#This Row],[TP]]+Tabell1[[#This Row],[TN]])/(Tabell1[[#This Row],[TP]]+Tabell1[[#This Row],[TN]]+Tabell1[[#This Row],[FP]]+Tabell1[[#This Row],[FN]])</f>
        <v>0.56178707224334601</v>
      </c>
      <c r="O6888">
        <f>Tabell1[[#This Row],[TP]]/(Tabell1[[#This Row],[TP]]+Tabell1[[#This Row],[FP]])</f>
        <v>0.54619703930576824</v>
      </c>
      <c r="P6888">
        <f>Tabell1[[#This Row],[TP]]/(Tabell1[[#This Row],[TP]]+Tabell1[[#This Row],[FN]])</f>
        <v>0.97008159564823204</v>
      </c>
      <c r="Q6888">
        <f>2*(Tabell1[[#This Row],[Recall]] * Tabell1[[#This Row],[Precision]]) / (Tabell1[[#This Row],[Recall]] + Tabell1[[#This Row],[Precision]])</f>
        <v>0.69888961463096011</v>
      </c>
      <c r="R6888">
        <v>1070</v>
      </c>
      <c r="S6888">
        <v>112</v>
      </c>
      <c r="T6888">
        <v>889</v>
      </c>
      <c r="U6888">
        <v>33</v>
      </c>
    </row>
    <row r="6889" spans="1:21" x14ac:dyDescent="0.3">
      <c r="A6889" s="21" t="s">
        <v>31</v>
      </c>
      <c r="B6889" s="23" t="s">
        <v>33</v>
      </c>
      <c r="C6889" s="24" t="s">
        <v>38</v>
      </c>
      <c r="D6889" s="22" t="s">
        <v>27</v>
      </c>
      <c r="E6889" t="s">
        <v>28</v>
      </c>
      <c r="F6889" s="19" t="s">
        <v>21</v>
      </c>
      <c r="G6889" s="25" t="s">
        <v>26</v>
      </c>
      <c r="H6889" s="25" t="s">
        <v>26</v>
      </c>
      <c r="I6889" s="25" t="s">
        <v>25</v>
      </c>
      <c r="J6889" s="25" t="s">
        <v>26</v>
      </c>
      <c r="K6889" s="26">
        <v>341.69996953010502</v>
      </c>
      <c r="L6889" s="26">
        <v>1.2554359436035101</v>
      </c>
      <c r="N6889">
        <f>(Tabell1[[#This Row],[TP]]+Tabell1[[#This Row],[TN]])/(Tabell1[[#This Row],[TP]]+Tabell1[[#This Row],[TN]]+Tabell1[[#This Row],[FP]]+Tabell1[[#This Row],[FN]])</f>
        <v>0.56178707224334601</v>
      </c>
      <c r="O6889">
        <f>Tabell1[[#This Row],[TP]]/(Tabell1[[#This Row],[TP]]+Tabell1[[#This Row],[FP]])</f>
        <v>0.54633896569380436</v>
      </c>
      <c r="P6889">
        <f>Tabell1[[#This Row],[TP]]/(Tabell1[[#This Row],[TP]]+Tabell1[[#This Row],[FN]])</f>
        <v>0.9673617407071623</v>
      </c>
      <c r="Q6889">
        <f>2*(Tabell1[[#This Row],[Recall]] * Tabell1[[#This Row],[Precision]]) / (Tabell1[[#This Row],[Recall]] + Tabell1[[#This Row],[Precision]])</f>
        <v>0.69829842931937181</v>
      </c>
      <c r="R6889">
        <v>1067</v>
      </c>
      <c r="S6889">
        <v>115</v>
      </c>
      <c r="T6889">
        <v>886</v>
      </c>
      <c r="U6889">
        <v>36</v>
      </c>
    </row>
    <row r="6890" spans="1:21" x14ac:dyDescent="0.3">
      <c r="A6890" s="25" t="s">
        <v>20</v>
      </c>
      <c r="B6890" s="21" t="s">
        <v>32</v>
      </c>
      <c r="C6890" s="24" t="s">
        <v>38</v>
      </c>
      <c r="D6890" s="22" t="s">
        <v>27</v>
      </c>
      <c r="E6890" t="s">
        <v>28</v>
      </c>
      <c r="F6890" s="19" t="s">
        <v>21</v>
      </c>
      <c r="G6890" s="21" t="s">
        <v>29</v>
      </c>
      <c r="H6890" s="25" t="s">
        <v>26</v>
      </c>
      <c r="I6890" s="21"/>
      <c r="J6890" s="21" t="s">
        <v>29</v>
      </c>
      <c r="K6890" s="26">
        <v>3.2226152420043901</v>
      </c>
      <c r="L6890" s="26">
        <v>0.61635541915893499</v>
      </c>
      <c r="N6890">
        <f>(Tabell1[[#This Row],[TP]]+Tabell1[[#This Row],[TN]])/(Tabell1[[#This Row],[TP]]+Tabell1[[#This Row],[TN]]+Tabell1[[#This Row],[FP]]+Tabell1[[#This Row],[FN]])</f>
        <v>0.56178707224334601</v>
      </c>
      <c r="O6890">
        <f>Tabell1[[#This Row],[TP]]/(Tabell1[[#This Row],[TP]]+Tabell1[[#This Row],[FP]])</f>
        <v>0.54648176682074989</v>
      </c>
      <c r="P6890">
        <f>Tabell1[[#This Row],[TP]]/(Tabell1[[#This Row],[TP]]+Tabell1[[#This Row],[FN]])</f>
        <v>0.96464188576609244</v>
      </c>
      <c r="Q6890">
        <f>2*(Tabell1[[#This Row],[Recall]] * Tabell1[[#This Row],[Precision]]) / (Tabell1[[#This Row],[Recall]] + Tabell1[[#This Row],[Precision]])</f>
        <v>0.69770491803278678</v>
      </c>
      <c r="R6890">
        <v>1064</v>
      </c>
      <c r="S6890">
        <v>118</v>
      </c>
      <c r="T6890">
        <v>883</v>
      </c>
      <c r="U6890">
        <v>39</v>
      </c>
    </row>
    <row r="6891" spans="1:21" x14ac:dyDescent="0.3">
      <c r="A6891" s="23" t="s">
        <v>48</v>
      </c>
      <c r="B6891" s="21" t="s">
        <v>32</v>
      </c>
      <c r="C6891" s="20" t="s">
        <v>23</v>
      </c>
      <c r="D6891" s="20" t="s">
        <v>27</v>
      </c>
      <c r="E6891" t="s">
        <v>28</v>
      </c>
      <c r="F6891" s="19" t="s">
        <v>21</v>
      </c>
      <c r="G6891" s="25" t="s">
        <v>26</v>
      </c>
      <c r="H6891" s="25" t="s">
        <v>26</v>
      </c>
      <c r="I6891" s="21"/>
      <c r="J6891" s="25" t="s">
        <v>26</v>
      </c>
      <c r="K6891" s="26">
        <v>0.128658533096313</v>
      </c>
      <c r="L6891" s="26">
        <v>1.2965440750121999E-2</v>
      </c>
      <c r="N6891">
        <f>(Tabell1[[#This Row],[TP]]+Tabell1[[#This Row],[TN]])/(Tabell1[[#This Row],[TP]]+Tabell1[[#This Row],[TN]]+Tabell1[[#This Row],[FP]]+Tabell1[[#This Row],[FN]])</f>
        <v>0.56178707224334601</v>
      </c>
      <c r="O6891">
        <f>Tabell1[[#This Row],[TP]]/(Tabell1[[#This Row],[TP]]+Tabell1[[#This Row],[FP]])</f>
        <v>0.54657745753988674</v>
      </c>
      <c r="P6891">
        <f>Tabell1[[#This Row],[TP]]/(Tabell1[[#This Row],[TP]]+Tabell1[[#This Row],[FN]])</f>
        <v>0.96282864913871258</v>
      </c>
      <c r="Q6891">
        <f>2*(Tabell1[[#This Row],[Recall]] * Tabell1[[#This Row],[Precision]]) / (Tabell1[[#This Row],[Recall]] + Tabell1[[#This Row],[Precision]])</f>
        <v>0.69730794484569925</v>
      </c>
      <c r="R6891">
        <v>1062</v>
      </c>
      <c r="S6891">
        <v>120</v>
      </c>
      <c r="T6891">
        <v>881</v>
      </c>
      <c r="U6891">
        <v>41</v>
      </c>
    </row>
    <row r="6892" spans="1:21" x14ac:dyDescent="0.3">
      <c r="A6892" s="23" t="s">
        <v>48</v>
      </c>
      <c r="B6892" s="21" t="s">
        <v>32</v>
      </c>
      <c r="C6892" s="20" t="s">
        <v>23</v>
      </c>
      <c r="D6892" s="20" t="s">
        <v>27</v>
      </c>
      <c r="E6892" t="s">
        <v>28</v>
      </c>
      <c r="F6892" s="19" t="s">
        <v>21</v>
      </c>
      <c r="G6892" s="25" t="s">
        <v>26</v>
      </c>
      <c r="H6892" s="25" t="s">
        <v>26</v>
      </c>
      <c r="I6892" s="21"/>
      <c r="J6892" s="21" t="s">
        <v>29</v>
      </c>
      <c r="K6892" s="26">
        <v>0.128655910491943</v>
      </c>
      <c r="L6892" s="26">
        <v>1.89487934112548E-2</v>
      </c>
      <c r="N6892">
        <f>(Tabell1[[#This Row],[TP]]+Tabell1[[#This Row],[TN]])/(Tabell1[[#This Row],[TP]]+Tabell1[[#This Row],[TN]]+Tabell1[[#This Row],[FP]]+Tabell1[[#This Row],[FN]])</f>
        <v>0.56178707224334601</v>
      </c>
      <c r="O6892">
        <f>Tabell1[[#This Row],[TP]]/(Tabell1[[#This Row],[TP]]+Tabell1[[#This Row],[FP]])</f>
        <v>0.54657745753988674</v>
      </c>
      <c r="P6892">
        <f>Tabell1[[#This Row],[TP]]/(Tabell1[[#This Row],[TP]]+Tabell1[[#This Row],[FN]])</f>
        <v>0.96282864913871258</v>
      </c>
      <c r="Q6892">
        <f>2*(Tabell1[[#This Row],[Recall]] * Tabell1[[#This Row],[Precision]]) / (Tabell1[[#This Row],[Recall]] + Tabell1[[#This Row],[Precision]])</f>
        <v>0.69730794484569925</v>
      </c>
      <c r="R6892">
        <v>1062</v>
      </c>
      <c r="S6892">
        <v>120</v>
      </c>
      <c r="T6892">
        <v>881</v>
      </c>
      <c r="U6892">
        <v>41</v>
      </c>
    </row>
    <row r="6893" spans="1:21" x14ac:dyDescent="0.3">
      <c r="A6893" s="25" t="s">
        <v>20</v>
      </c>
      <c r="B6893" s="21" t="s">
        <v>32</v>
      </c>
      <c r="C6893" s="21" t="s">
        <v>34</v>
      </c>
      <c r="D6893" s="22" t="s">
        <v>27</v>
      </c>
      <c r="E6893" t="s">
        <v>28</v>
      </c>
      <c r="F6893" s="25" t="s">
        <v>30</v>
      </c>
      <c r="G6893" s="25" t="s">
        <v>26</v>
      </c>
      <c r="H6893" s="21" t="s">
        <v>29</v>
      </c>
      <c r="I6893" s="25" t="s">
        <v>25</v>
      </c>
      <c r="J6893" s="25" t="s">
        <v>26</v>
      </c>
      <c r="K6893" s="26">
        <v>1.60533690452575</v>
      </c>
      <c r="L6893" s="26">
        <v>0.349065542221069</v>
      </c>
      <c r="N6893">
        <f>(Tabell1[[#This Row],[TP]]+Tabell1[[#This Row],[TN]])/(Tabell1[[#This Row],[TP]]+Tabell1[[#This Row],[TN]]+Tabell1[[#This Row],[FP]]+Tabell1[[#This Row],[FN]])</f>
        <v>0.56131178707224338</v>
      </c>
      <c r="O6893">
        <f>Tabell1[[#This Row],[TP]]/(Tabell1[[#This Row],[TP]]+Tabell1[[#This Row],[FP]])</f>
        <v>0.54527162977867205</v>
      </c>
      <c r="P6893">
        <f>Tabell1[[#This Row],[TP]]/(Tabell1[[#This Row],[TP]]+Tabell1[[#This Row],[FN]])</f>
        <v>0.98277425203989122</v>
      </c>
      <c r="Q6893">
        <f>2*(Tabell1[[#This Row],[Recall]] * Tabell1[[#This Row],[Precision]]) / (Tabell1[[#This Row],[Recall]] + Tabell1[[#This Row],[Precision]])</f>
        <v>0.70139113555483668</v>
      </c>
      <c r="R6893">
        <v>1084</v>
      </c>
      <c r="S6893">
        <v>97</v>
      </c>
      <c r="T6893">
        <v>904</v>
      </c>
      <c r="U6893">
        <v>19</v>
      </c>
    </row>
    <row r="6894" spans="1:21" x14ac:dyDescent="0.3">
      <c r="A6894" s="25" t="s">
        <v>20</v>
      </c>
      <c r="B6894" s="21" t="s">
        <v>32</v>
      </c>
      <c r="C6894" s="21" t="s">
        <v>34</v>
      </c>
      <c r="D6894" s="22" t="s">
        <v>27</v>
      </c>
      <c r="E6894" t="s">
        <v>28</v>
      </c>
      <c r="F6894" s="25" t="s">
        <v>30</v>
      </c>
      <c r="G6894" s="21" t="s">
        <v>29</v>
      </c>
      <c r="H6894" s="21" t="s">
        <v>29</v>
      </c>
      <c r="I6894" s="25" t="s">
        <v>25</v>
      </c>
      <c r="J6894" s="25" t="s">
        <v>26</v>
      </c>
      <c r="K6894" s="26">
        <v>1.5384385585784901</v>
      </c>
      <c r="L6894" s="26">
        <v>0.34539794921875</v>
      </c>
      <c r="N6894">
        <f>(Tabell1[[#This Row],[TP]]+Tabell1[[#This Row],[TN]])/(Tabell1[[#This Row],[TP]]+Tabell1[[#This Row],[TN]]+Tabell1[[#This Row],[FP]]+Tabell1[[#This Row],[FN]])</f>
        <v>0.56131178707224338</v>
      </c>
      <c r="O6894">
        <f>Tabell1[[#This Row],[TP]]/(Tabell1[[#This Row],[TP]]+Tabell1[[#This Row],[FP]])</f>
        <v>0.54527162977867205</v>
      </c>
      <c r="P6894">
        <f>Tabell1[[#This Row],[TP]]/(Tabell1[[#This Row],[TP]]+Tabell1[[#This Row],[FN]])</f>
        <v>0.98277425203989122</v>
      </c>
      <c r="Q6894">
        <f>2*(Tabell1[[#This Row],[Recall]] * Tabell1[[#This Row],[Precision]]) / (Tabell1[[#This Row],[Recall]] + Tabell1[[#This Row],[Precision]])</f>
        <v>0.70139113555483668</v>
      </c>
      <c r="R6894">
        <v>1084</v>
      </c>
      <c r="S6894">
        <v>97</v>
      </c>
      <c r="T6894">
        <v>904</v>
      </c>
      <c r="U6894">
        <v>19</v>
      </c>
    </row>
    <row r="6895" spans="1:21" x14ac:dyDescent="0.3">
      <c r="A6895" s="21" t="s">
        <v>31</v>
      </c>
      <c r="B6895" s="23" t="s">
        <v>33</v>
      </c>
      <c r="C6895" s="23" t="s">
        <v>40</v>
      </c>
      <c r="D6895" s="22" t="s">
        <v>27</v>
      </c>
      <c r="E6895" t="s">
        <v>28</v>
      </c>
      <c r="F6895" s="25" t="s">
        <v>30</v>
      </c>
      <c r="G6895" s="21" t="s">
        <v>29</v>
      </c>
      <c r="H6895" s="25" t="s">
        <v>26</v>
      </c>
      <c r="I6895" s="21"/>
      <c r="J6895" s="25" t="s">
        <v>26</v>
      </c>
      <c r="K6895" s="26">
        <v>185.58157062530501</v>
      </c>
      <c r="L6895" s="26">
        <v>1.79185795783996</v>
      </c>
      <c r="N6895">
        <f>(Tabell1[[#This Row],[TP]]+Tabell1[[#This Row],[TN]])/(Tabell1[[#This Row],[TP]]+Tabell1[[#This Row],[TN]]+Tabell1[[#This Row],[FP]]+Tabell1[[#This Row],[FN]])</f>
        <v>0.56131178707224338</v>
      </c>
      <c r="O6895">
        <f>Tabell1[[#This Row],[TP]]/(Tabell1[[#This Row],[TP]]+Tabell1[[#This Row],[FP]])</f>
        <v>0.54540867810292637</v>
      </c>
      <c r="P6895">
        <f>Tabell1[[#This Row],[TP]]/(Tabell1[[#This Row],[TP]]+Tabell1[[#This Row],[FN]])</f>
        <v>0.98005439709882136</v>
      </c>
      <c r="Q6895">
        <f>2*(Tabell1[[#This Row],[Recall]] * Tabell1[[#This Row],[Precision]]) / (Tabell1[[#This Row],[Recall]] + Tabell1[[#This Row],[Precision]])</f>
        <v>0.70081037277147495</v>
      </c>
      <c r="R6895">
        <v>1081</v>
      </c>
      <c r="S6895">
        <v>100</v>
      </c>
      <c r="T6895">
        <v>901</v>
      </c>
      <c r="U6895">
        <v>22</v>
      </c>
    </row>
    <row r="6896" spans="1:21" x14ac:dyDescent="0.3">
      <c r="A6896" s="23" t="s">
        <v>48</v>
      </c>
      <c r="B6896" s="25" t="s">
        <v>22</v>
      </c>
      <c r="C6896" s="25" t="s">
        <v>36</v>
      </c>
      <c r="D6896" s="22" t="s">
        <v>27</v>
      </c>
      <c r="E6896" t="s">
        <v>28</v>
      </c>
      <c r="F6896" s="19" t="s">
        <v>21</v>
      </c>
      <c r="G6896" s="21" t="s">
        <v>29</v>
      </c>
      <c r="H6896" s="25" t="s">
        <v>26</v>
      </c>
      <c r="I6896" s="25" t="s">
        <v>25</v>
      </c>
      <c r="J6896" s="25" t="s">
        <v>26</v>
      </c>
      <c r="K6896" s="26">
        <v>0.67949533462524403</v>
      </c>
      <c r="L6896" s="26">
        <v>6.28330707550048E-2</v>
      </c>
      <c r="N6896">
        <f>(Tabell1[[#This Row],[TP]]+Tabell1[[#This Row],[TN]])/(Tabell1[[#This Row],[TP]]+Tabell1[[#This Row],[TN]]+Tabell1[[#This Row],[FP]]+Tabell1[[#This Row],[FN]])</f>
        <v>0.56131178707224338</v>
      </c>
      <c r="O6896">
        <f>Tabell1[[#This Row],[TP]]/(Tabell1[[#This Row],[TP]]+Tabell1[[#This Row],[FP]])</f>
        <v>0.54554655870445345</v>
      </c>
      <c r="P6896">
        <f>Tabell1[[#This Row],[TP]]/(Tabell1[[#This Row],[TP]]+Tabell1[[#This Row],[FN]])</f>
        <v>0.97733454215775162</v>
      </c>
      <c r="Q6896">
        <f>2*(Tabell1[[#This Row],[Recall]] * Tabell1[[#This Row],[Precision]]) / (Tabell1[[#This Row],[Recall]] + Tabell1[[#This Row],[Precision]])</f>
        <v>0.70022734654108465</v>
      </c>
      <c r="R6896">
        <v>1078</v>
      </c>
      <c r="S6896">
        <v>103</v>
      </c>
      <c r="T6896">
        <v>898</v>
      </c>
      <c r="U6896">
        <v>25</v>
      </c>
    </row>
    <row r="6897" spans="1:21" x14ac:dyDescent="0.3">
      <c r="A6897" s="25" t="s">
        <v>20</v>
      </c>
      <c r="B6897" s="21" t="s">
        <v>32</v>
      </c>
      <c r="C6897" s="25" t="s">
        <v>36</v>
      </c>
      <c r="D6897" s="22" t="s">
        <v>27</v>
      </c>
      <c r="E6897" t="s">
        <v>28</v>
      </c>
      <c r="F6897" s="25" t="s">
        <v>30</v>
      </c>
      <c r="G6897" s="25" t="s">
        <v>26</v>
      </c>
      <c r="H6897" s="21" t="s">
        <v>29</v>
      </c>
      <c r="I6897" s="21"/>
      <c r="J6897" s="25" t="s">
        <v>26</v>
      </c>
      <c r="K6897" s="26">
        <v>3.1385571956634499</v>
      </c>
      <c r="L6897" s="26">
        <v>0.48471450805664001</v>
      </c>
      <c r="N6897">
        <f>(Tabell1[[#This Row],[TP]]+Tabell1[[#This Row],[TN]])/(Tabell1[[#This Row],[TP]]+Tabell1[[#This Row],[TN]]+Tabell1[[#This Row],[FP]]+Tabell1[[#This Row],[FN]])</f>
        <v>0.56131178707224338</v>
      </c>
      <c r="O6897">
        <f>Tabell1[[#This Row],[TP]]/(Tabell1[[#This Row],[TP]]+Tabell1[[#This Row],[FP]])</f>
        <v>0.54587155963302747</v>
      </c>
      <c r="P6897">
        <f>Tabell1[[#This Row],[TP]]/(Tabell1[[#This Row],[TP]]+Tabell1[[#This Row],[FN]])</f>
        <v>0.97098821396192203</v>
      </c>
      <c r="Q6897">
        <f>2*(Tabell1[[#This Row],[Recall]] * Tabell1[[#This Row],[Precision]]) / (Tabell1[[#This Row],[Recall]] + Tabell1[[#This Row],[Precision]])</f>
        <v>0.6988580750407829</v>
      </c>
      <c r="R6897">
        <v>1071</v>
      </c>
      <c r="S6897">
        <v>110</v>
      </c>
      <c r="T6897">
        <v>891</v>
      </c>
      <c r="U6897">
        <v>32</v>
      </c>
    </row>
    <row r="6898" spans="1:21" x14ac:dyDescent="0.3">
      <c r="A6898" s="21" t="s">
        <v>31</v>
      </c>
      <c r="B6898" s="25" t="s">
        <v>22</v>
      </c>
      <c r="C6898" s="24" t="s">
        <v>38</v>
      </c>
      <c r="D6898" s="22" t="s">
        <v>27</v>
      </c>
      <c r="E6898" t="s">
        <v>28</v>
      </c>
      <c r="F6898" s="25" t="s">
        <v>30</v>
      </c>
      <c r="G6898" s="21" t="s">
        <v>29</v>
      </c>
      <c r="H6898" s="25" t="s">
        <v>26</v>
      </c>
      <c r="I6898" s="25" t="s">
        <v>25</v>
      </c>
      <c r="J6898" s="25" t="s">
        <v>26</v>
      </c>
      <c r="K6898" s="26">
        <v>6.3079452514648402</v>
      </c>
      <c r="L6898" s="26">
        <v>0.203877449035644</v>
      </c>
      <c r="N6898">
        <f>(Tabell1[[#This Row],[TP]]+Tabell1[[#This Row],[TN]])/(Tabell1[[#This Row],[TP]]+Tabell1[[#This Row],[TN]]+Tabell1[[#This Row],[FP]]+Tabell1[[#This Row],[FN]])</f>
        <v>0.56131178707224338</v>
      </c>
      <c r="O6898">
        <f>Tabell1[[#This Row],[TP]]/(Tabell1[[#This Row],[TP]]+Tabell1[[#This Row],[FP]])</f>
        <v>0.54601226993865026</v>
      </c>
      <c r="P6898">
        <f>Tabell1[[#This Row],[TP]]/(Tabell1[[#This Row],[TP]]+Tabell1[[#This Row],[FN]])</f>
        <v>0.96826835902085218</v>
      </c>
      <c r="Q6898">
        <f>2*(Tabell1[[#This Row],[Recall]] * Tabell1[[#This Row],[Precision]]) / (Tabell1[[#This Row],[Recall]] + Tabell1[[#This Row],[Precision]])</f>
        <v>0.69826740764955864</v>
      </c>
      <c r="R6898">
        <v>1068</v>
      </c>
      <c r="S6898">
        <v>113</v>
      </c>
      <c r="T6898">
        <v>888</v>
      </c>
      <c r="U6898">
        <v>35</v>
      </c>
    </row>
    <row r="6899" spans="1:21" x14ac:dyDescent="0.3">
      <c r="A6899" s="21" t="s">
        <v>31</v>
      </c>
      <c r="B6899" s="23" t="s">
        <v>33</v>
      </c>
      <c r="C6899" s="24" t="s">
        <v>38</v>
      </c>
      <c r="D6899" s="22" t="s">
        <v>27</v>
      </c>
      <c r="E6899" t="s">
        <v>28</v>
      </c>
      <c r="F6899" s="19" t="s">
        <v>21</v>
      </c>
      <c r="G6899" s="21" t="s">
        <v>29</v>
      </c>
      <c r="H6899" s="25" t="s">
        <v>26</v>
      </c>
      <c r="I6899" s="25" t="s">
        <v>25</v>
      </c>
      <c r="J6899" s="25" t="s">
        <v>26</v>
      </c>
      <c r="K6899" s="26">
        <v>340.33262801170298</v>
      </c>
      <c r="L6899" s="26">
        <v>1.28704857826232</v>
      </c>
      <c r="N6899">
        <f>(Tabell1[[#This Row],[TP]]+Tabell1[[#This Row],[TN]])/(Tabell1[[#This Row],[TP]]+Tabell1[[#This Row],[TN]]+Tabell1[[#This Row],[FP]]+Tabell1[[#This Row],[FN]])</f>
        <v>0.56131178707224338</v>
      </c>
      <c r="O6899">
        <f>Tabell1[[#This Row],[TP]]/(Tabell1[[#This Row],[TP]]+Tabell1[[#This Row],[FP]])</f>
        <v>0.5462012320328542</v>
      </c>
      <c r="P6899">
        <f>Tabell1[[#This Row],[TP]]/(Tabell1[[#This Row],[TP]]+Tabell1[[#This Row],[FN]])</f>
        <v>0.96464188576609244</v>
      </c>
      <c r="Q6899">
        <f>2*(Tabell1[[#This Row],[Recall]] * Tabell1[[#This Row],[Precision]]) / (Tabell1[[#This Row],[Recall]] + Tabell1[[#This Row],[Precision]])</f>
        <v>0.69747623729924624</v>
      </c>
      <c r="R6899">
        <v>1064</v>
      </c>
      <c r="S6899">
        <v>117</v>
      </c>
      <c r="T6899">
        <v>884</v>
      </c>
      <c r="U6899">
        <v>39</v>
      </c>
    </row>
    <row r="6900" spans="1:21" x14ac:dyDescent="0.3">
      <c r="A6900" s="21" t="s">
        <v>31</v>
      </c>
      <c r="B6900" s="25" t="s">
        <v>22</v>
      </c>
      <c r="C6900" s="25" t="s">
        <v>36</v>
      </c>
      <c r="D6900" s="22" t="s">
        <v>27</v>
      </c>
      <c r="E6900" t="s">
        <v>28</v>
      </c>
      <c r="F6900" s="25" t="s">
        <v>30</v>
      </c>
      <c r="G6900" s="25" t="s">
        <v>26</v>
      </c>
      <c r="H6900" s="25" t="s">
        <v>26</v>
      </c>
      <c r="I6900" s="21"/>
      <c r="J6900" s="25" t="s">
        <v>26</v>
      </c>
      <c r="K6900" s="26">
        <v>6.6731846332550004</v>
      </c>
      <c r="L6900" s="26">
        <v>0.23188257217407199</v>
      </c>
      <c r="N6900">
        <f>(Tabell1[[#This Row],[TP]]+Tabell1[[#This Row],[TN]])/(Tabell1[[#This Row],[TP]]+Tabell1[[#This Row],[TN]]+Tabell1[[#This Row],[FP]]+Tabell1[[#This Row],[FN]])</f>
        <v>0.56083650190114065</v>
      </c>
      <c r="O6900">
        <f>Tabell1[[#This Row],[TP]]/(Tabell1[[#This Row],[TP]]+Tabell1[[#This Row],[FP]])</f>
        <v>0.54463840399002494</v>
      </c>
      <c r="P6900">
        <f>Tabell1[[#This Row],[TP]]/(Tabell1[[#This Row],[TP]]+Tabell1[[#This Row],[FN]])</f>
        <v>0.99002719854941068</v>
      </c>
      <c r="Q6900">
        <f>2*(Tabell1[[#This Row],[Recall]] * Tabell1[[#This Row],[Precision]]) / (Tabell1[[#This Row],[Recall]] + Tabell1[[#This Row],[Precision]])</f>
        <v>0.70270270270270274</v>
      </c>
      <c r="R6900">
        <v>1092</v>
      </c>
      <c r="S6900">
        <v>88</v>
      </c>
      <c r="T6900">
        <v>913</v>
      </c>
      <c r="U6900">
        <v>11</v>
      </c>
    </row>
    <row r="6901" spans="1:21" x14ac:dyDescent="0.3">
      <c r="A6901" s="23" t="s">
        <v>48</v>
      </c>
      <c r="B6901" s="25" t="s">
        <v>22</v>
      </c>
      <c r="C6901" s="25" t="s">
        <v>36</v>
      </c>
      <c r="D6901" s="22" t="s">
        <v>27</v>
      </c>
      <c r="E6901" t="s">
        <v>28</v>
      </c>
      <c r="F6901" s="19" t="s">
        <v>21</v>
      </c>
      <c r="G6901" s="25" t="s">
        <v>26</v>
      </c>
      <c r="H6901" s="21" t="s">
        <v>29</v>
      </c>
      <c r="I6901" s="21"/>
      <c r="J6901" s="25" t="s">
        <v>26</v>
      </c>
      <c r="K6901" s="26">
        <v>0.66523718833923295</v>
      </c>
      <c r="L6901" s="26">
        <v>5.6849479675292899E-2</v>
      </c>
      <c r="N6901">
        <f>(Tabell1[[#This Row],[TP]]+Tabell1[[#This Row],[TN]])/(Tabell1[[#This Row],[TP]]+Tabell1[[#This Row],[TN]]+Tabell1[[#This Row],[FP]]+Tabell1[[#This Row],[FN]])</f>
        <v>0.56083650190114065</v>
      </c>
      <c r="O6901">
        <f>Tabell1[[#This Row],[TP]]/(Tabell1[[#This Row],[TP]]+Tabell1[[#This Row],[FP]])</f>
        <v>0.54504277805737289</v>
      </c>
      <c r="P6901">
        <f>Tabell1[[#This Row],[TP]]/(Tabell1[[#This Row],[TP]]+Tabell1[[#This Row],[FN]])</f>
        <v>0.98186763372620123</v>
      </c>
      <c r="Q6901">
        <f>2*(Tabell1[[#This Row],[Recall]] * Tabell1[[#This Row],[Precision]]) / (Tabell1[[#This Row],[Recall]] + Tabell1[[#This Row],[Precision]])</f>
        <v>0.70097087378640777</v>
      </c>
      <c r="R6901">
        <v>1083</v>
      </c>
      <c r="S6901">
        <v>97</v>
      </c>
      <c r="T6901">
        <v>904</v>
      </c>
      <c r="U6901">
        <v>20</v>
      </c>
    </row>
    <row r="6902" spans="1:21" x14ac:dyDescent="0.3">
      <c r="A6902" s="21" t="s">
        <v>31</v>
      </c>
      <c r="B6902" s="23" t="s">
        <v>33</v>
      </c>
      <c r="C6902" s="25" t="s">
        <v>36</v>
      </c>
      <c r="D6902" s="22" t="s">
        <v>27</v>
      </c>
      <c r="E6902" t="s">
        <v>28</v>
      </c>
      <c r="F6902" s="25" t="s">
        <v>30</v>
      </c>
      <c r="G6902" s="21" t="s">
        <v>29</v>
      </c>
      <c r="H6902" s="21" t="s">
        <v>29</v>
      </c>
      <c r="I6902" s="25" t="s">
        <v>25</v>
      </c>
      <c r="J6902" s="25" t="s">
        <v>26</v>
      </c>
      <c r="K6902" s="26">
        <v>248.69269132614099</v>
      </c>
      <c r="L6902" s="26">
        <v>1.57634329795837</v>
      </c>
      <c r="N6902">
        <f>(Tabell1[[#This Row],[TP]]+Tabell1[[#This Row],[TN]])/(Tabell1[[#This Row],[TP]]+Tabell1[[#This Row],[TN]]+Tabell1[[#This Row],[FP]]+Tabell1[[#This Row],[FN]])</f>
        <v>0.56083650190114065</v>
      </c>
      <c r="O6902">
        <f>Tabell1[[#This Row],[TP]]/(Tabell1[[#This Row],[TP]]+Tabell1[[#This Row],[FP]])</f>
        <v>0.545088161209068</v>
      </c>
      <c r="P6902">
        <f>Tabell1[[#This Row],[TP]]/(Tabell1[[#This Row],[TP]]+Tabell1[[#This Row],[FN]])</f>
        <v>0.98096101541251135</v>
      </c>
      <c r="Q6902">
        <f>2*(Tabell1[[#This Row],[Recall]] * Tabell1[[#This Row],[Precision]]) / (Tabell1[[#This Row],[Recall]] + Tabell1[[#This Row],[Precision]])</f>
        <v>0.70077720207253891</v>
      </c>
      <c r="R6902">
        <v>1082</v>
      </c>
      <c r="S6902">
        <v>98</v>
      </c>
      <c r="T6902">
        <v>903</v>
      </c>
      <c r="U6902">
        <v>21</v>
      </c>
    </row>
    <row r="6903" spans="1:21" x14ac:dyDescent="0.3">
      <c r="A6903" s="23" t="s">
        <v>48</v>
      </c>
      <c r="B6903" s="25" t="s">
        <v>22</v>
      </c>
      <c r="C6903" s="25" t="s">
        <v>36</v>
      </c>
      <c r="D6903" s="22" t="s">
        <v>27</v>
      </c>
      <c r="E6903" t="s">
        <v>28</v>
      </c>
      <c r="F6903" s="19" t="s">
        <v>21</v>
      </c>
      <c r="G6903" s="25" t="s">
        <v>26</v>
      </c>
      <c r="H6903" s="25" t="s">
        <v>26</v>
      </c>
      <c r="I6903" s="25" t="s">
        <v>25</v>
      </c>
      <c r="J6903" s="21" t="s">
        <v>29</v>
      </c>
      <c r="K6903" s="26">
        <v>0.64575529098510698</v>
      </c>
      <c r="L6903" s="26">
        <v>6.3830614089965806E-2</v>
      </c>
      <c r="N6903">
        <f>(Tabell1[[#This Row],[TP]]+Tabell1[[#This Row],[TN]])/(Tabell1[[#This Row],[TP]]+Tabell1[[#This Row],[TN]]+Tabell1[[#This Row],[FP]]+Tabell1[[#This Row],[FN]])</f>
        <v>0.56083650190114065</v>
      </c>
      <c r="O6903">
        <f>Tabell1[[#This Row],[TP]]/(Tabell1[[#This Row],[TP]]+Tabell1[[#This Row],[FP]])</f>
        <v>0.54522486104092971</v>
      </c>
      <c r="P6903">
        <f>Tabell1[[#This Row],[TP]]/(Tabell1[[#This Row],[TP]]+Tabell1[[#This Row],[FN]])</f>
        <v>0.9782411604714415</v>
      </c>
      <c r="Q6903">
        <f>2*(Tabell1[[#This Row],[Recall]] * Tabell1[[#This Row],[Precision]]) / (Tabell1[[#This Row],[Recall]] + Tabell1[[#This Row],[Precision]])</f>
        <v>0.70019467878001296</v>
      </c>
      <c r="R6903">
        <v>1079</v>
      </c>
      <c r="S6903">
        <v>101</v>
      </c>
      <c r="T6903">
        <v>900</v>
      </c>
      <c r="U6903">
        <v>24</v>
      </c>
    </row>
    <row r="6904" spans="1:21" x14ac:dyDescent="0.3">
      <c r="A6904" s="25" t="s">
        <v>20</v>
      </c>
      <c r="B6904" s="23" t="s">
        <v>33</v>
      </c>
      <c r="C6904" s="25" t="s">
        <v>36</v>
      </c>
      <c r="D6904" s="22" t="s">
        <v>27</v>
      </c>
      <c r="E6904" t="s">
        <v>28</v>
      </c>
      <c r="F6904" s="19" t="s">
        <v>21</v>
      </c>
      <c r="G6904" s="25" t="s">
        <v>26</v>
      </c>
      <c r="H6904" s="21" t="s">
        <v>29</v>
      </c>
      <c r="I6904" s="21"/>
      <c r="J6904" s="21" t="s">
        <v>29</v>
      </c>
      <c r="K6904" s="26">
        <v>2.60984778404235</v>
      </c>
      <c r="L6904" s="26">
        <v>0.61158037185668901</v>
      </c>
      <c r="N6904">
        <f>(Tabell1[[#This Row],[TP]]+Tabell1[[#This Row],[TN]])/(Tabell1[[#This Row],[TP]]+Tabell1[[#This Row],[TN]]+Tabell1[[#This Row],[FP]]+Tabell1[[#This Row],[FN]])</f>
        <v>0.56083650190114065</v>
      </c>
      <c r="O6904">
        <f>Tabell1[[#This Row],[TP]]/(Tabell1[[#This Row],[TP]]+Tabell1[[#This Row],[FP]])</f>
        <v>0.54554707379134859</v>
      </c>
      <c r="P6904">
        <f>Tabell1[[#This Row],[TP]]/(Tabell1[[#This Row],[TP]]+Tabell1[[#This Row],[FN]])</f>
        <v>0.97189483227561202</v>
      </c>
      <c r="Q6904">
        <f>2*(Tabell1[[#This Row],[Recall]] * Tabell1[[#This Row],[Precision]]) / (Tabell1[[#This Row],[Recall]] + Tabell1[[#This Row],[Precision]])</f>
        <v>0.69882659713168183</v>
      </c>
      <c r="R6904">
        <v>1072</v>
      </c>
      <c r="S6904">
        <v>108</v>
      </c>
      <c r="T6904">
        <v>893</v>
      </c>
      <c r="U6904">
        <v>31</v>
      </c>
    </row>
    <row r="6905" spans="1:21" x14ac:dyDescent="0.3">
      <c r="A6905" s="21" t="s">
        <v>31</v>
      </c>
      <c r="B6905" s="23" t="s">
        <v>33</v>
      </c>
      <c r="C6905" s="25" t="s">
        <v>36</v>
      </c>
      <c r="D6905" s="22" t="s">
        <v>27</v>
      </c>
      <c r="E6905" t="s">
        <v>28</v>
      </c>
      <c r="F6905" s="19" t="s">
        <v>21</v>
      </c>
      <c r="G6905" s="21" t="s">
        <v>29</v>
      </c>
      <c r="H6905" s="21" t="s">
        <v>29</v>
      </c>
      <c r="I6905" s="21"/>
      <c r="J6905" s="21" t="s">
        <v>29</v>
      </c>
      <c r="K6905" s="26">
        <v>68.306320428848196</v>
      </c>
      <c r="L6905" s="26">
        <v>0.26844835281371998</v>
      </c>
      <c r="N6905">
        <f>(Tabell1[[#This Row],[TP]]+Tabell1[[#This Row],[TN]])/(Tabell1[[#This Row],[TP]]+Tabell1[[#This Row],[TN]]+Tabell1[[#This Row],[FP]]+Tabell1[[#This Row],[FN]])</f>
        <v>0.56036121673003803</v>
      </c>
      <c r="O6905">
        <f>Tabell1[[#This Row],[TP]]/(Tabell1[[#This Row],[TP]]+Tabell1[[#This Row],[FP]])</f>
        <v>0.54463390170511539</v>
      </c>
      <c r="P6905">
        <f>Tabell1[[#This Row],[TP]]/(Tabell1[[#This Row],[TP]]+Tabell1[[#This Row],[FN]])</f>
        <v>0.98458748866727108</v>
      </c>
      <c r="Q6905">
        <f>2*(Tabell1[[#This Row],[Recall]] * Tabell1[[#This Row],[Precision]]) / (Tabell1[[#This Row],[Recall]] + Tabell1[[#This Row],[Precision]])</f>
        <v>0.70132386180174355</v>
      </c>
      <c r="R6905">
        <v>1086</v>
      </c>
      <c r="S6905">
        <v>93</v>
      </c>
      <c r="T6905">
        <v>908</v>
      </c>
      <c r="U6905">
        <v>17</v>
      </c>
    </row>
    <row r="6906" spans="1:21" x14ac:dyDescent="0.3">
      <c r="A6906" s="21" t="s">
        <v>31</v>
      </c>
      <c r="B6906" s="21" t="s">
        <v>32</v>
      </c>
      <c r="C6906" s="25" t="s">
        <v>36</v>
      </c>
      <c r="D6906" s="22" t="s">
        <v>27</v>
      </c>
      <c r="E6906" t="s">
        <v>28</v>
      </c>
      <c r="F6906" s="25" t="s">
        <v>30</v>
      </c>
      <c r="G6906" s="25" t="s">
        <v>26</v>
      </c>
      <c r="H6906" s="25" t="s">
        <v>26</v>
      </c>
      <c r="I6906" s="25" t="s">
        <v>25</v>
      </c>
      <c r="J6906" s="21" t="s">
        <v>29</v>
      </c>
      <c r="K6906" s="26">
        <v>1.4920461177825901</v>
      </c>
      <c r="L6906" s="26">
        <v>6.3639640808105399E-2</v>
      </c>
      <c r="N6906">
        <f>(Tabell1[[#This Row],[TP]]+Tabell1[[#This Row],[TN]])/(Tabell1[[#This Row],[TP]]+Tabell1[[#This Row],[TN]]+Tabell1[[#This Row],[FP]]+Tabell1[[#This Row],[FN]])</f>
        <v>0.5598859315589354</v>
      </c>
      <c r="O6906">
        <f>Tabell1[[#This Row],[TP]]/(Tabell1[[#This Row],[TP]]+Tabell1[[#This Row],[FP]])</f>
        <v>0.54396423248882264</v>
      </c>
      <c r="P6906">
        <f>Tabell1[[#This Row],[TP]]/(Tabell1[[#This Row],[TP]]+Tabell1[[#This Row],[FN]])</f>
        <v>0.99274705349048054</v>
      </c>
      <c r="Q6906">
        <f>2*(Tabell1[[#This Row],[Recall]] * Tabell1[[#This Row],[Precision]]) / (Tabell1[[#This Row],[Recall]] + Tabell1[[#This Row],[Precision]])</f>
        <v>0.70282413350449291</v>
      </c>
      <c r="R6906">
        <v>1095</v>
      </c>
      <c r="S6906">
        <v>83</v>
      </c>
      <c r="T6906">
        <v>918</v>
      </c>
      <c r="U6906">
        <v>8</v>
      </c>
    </row>
    <row r="6907" spans="1:21" x14ac:dyDescent="0.3">
      <c r="A6907" s="21" t="s">
        <v>31</v>
      </c>
      <c r="B6907" s="21" t="s">
        <v>32</v>
      </c>
      <c r="C6907" s="23" t="s">
        <v>40</v>
      </c>
      <c r="D6907" s="22" t="s">
        <v>27</v>
      </c>
      <c r="E6907" t="s">
        <v>28</v>
      </c>
      <c r="F6907" s="25" t="s">
        <v>30</v>
      </c>
      <c r="G6907" s="21" t="s">
        <v>29</v>
      </c>
      <c r="H6907" s="25" t="s">
        <v>26</v>
      </c>
      <c r="I6907" s="21"/>
      <c r="J6907" s="25" t="s">
        <v>26</v>
      </c>
      <c r="K6907" s="26">
        <v>11.670483589172299</v>
      </c>
      <c r="L6907" s="26">
        <v>0.26519346237182601</v>
      </c>
      <c r="N6907">
        <f>(Tabell1[[#This Row],[TP]]+Tabell1[[#This Row],[TN]])/(Tabell1[[#This Row],[TP]]+Tabell1[[#This Row],[TN]]+Tabell1[[#This Row],[FP]]+Tabell1[[#This Row],[FN]])</f>
        <v>0.5598859315589354</v>
      </c>
      <c r="O6907">
        <f>Tabell1[[#This Row],[TP]]/(Tabell1[[#This Row],[TP]]+Tabell1[[#This Row],[FP]])</f>
        <v>0.5441396508728179</v>
      </c>
      <c r="P6907">
        <f>Tabell1[[#This Row],[TP]]/(Tabell1[[#This Row],[TP]]+Tabell1[[#This Row],[FN]])</f>
        <v>0.9891205802357208</v>
      </c>
      <c r="Q6907">
        <f>2*(Tabell1[[#This Row],[Recall]] * Tabell1[[#This Row],[Precision]]) / (Tabell1[[#This Row],[Recall]] + Tabell1[[#This Row],[Precision]])</f>
        <v>0.70205920205920203</v>
      </c>
      <c r="R6907">
        <v>1091</v>
      </c>
      <c r="S6907">
        <v>87</v>
      </c>
      <c r="T6907">
        <v>914</v>
      </c>
      <c r="U6907">
        <v>12</v>
      </c>
    </row>
    <row r="6908" spans="1:21" x14ac:dyDescent="0.3">
      <c r="A6908" s="23" t="s">
        <v>48</v>
      </c>
      <c r="B6908" s="21" t="s">
        <v>32</v>
      </c>
      <c r="C6908" s="21" t="s">
        <v>34</v>
      </c>
      <c r="D6908" s="22" t="s">
        <v>27</v>
      </c>
      <c r="E6908" t="s">
        <v>28</v>
      </c>
      <c r="F6908" s="25" t="s">
        <v>30</v>
      </c>
      <c r="G6908" s="25" t="s">
        <v>26</v>
      </c>
      <c r="H6908" s="25" t="s">
        <v>26</v>
      </c>
      <c r="I6908" s="21"/>
      <c r="J6908" s="21" t="s">
        <v>29</v>
      </c>
      <c r="K6908" s="26">
        <v>0.46591281890869102</v>
      </c>
      <c r="L6908" s="26">
        <v>2.39384174346923E-2</v>
      </c>
      <c r="N6908">
        <f>(Tabell1[[#This Row],[TP]]+Tabell1[[#This Row],[TN]])/(Tabell1[[#This Row],[TP]]+Tabell1[[#This Row],[TN]]+Tabell1[[#This Row],[FP]]+Tabell1[[#This Row],[FN]])</f>
        <v>0.5598859315589354</v>
      </c>
      <c r="O6908">
        <f>Tabell1[[#This Row],[TP]]/(Tabell1[[#This Row],[TP]]+Tabell1[[#This Row],[FP]])</f>
        <v>0.54445002511300855</v>
      </c>
      <c r="P6908">
        <f>Tabell1[[#This Row],[TP]]/(Tabell1[[#This Row],[TP]]+Tabell1[[#This Row],[FN]])</f>
        <v>0.98277425203989122</v>
      </c>
      <c r="Q6908">
        <f>2*(Tabell1[[#This Row],[Recall]] * Tabell1[[#This Row],[Precision]]) / (Tabell1[[#This Row],[Recall]] + Tabell1[[#This Row],[Precision]])</f>
        <v>0.70071105365223019</v>
      </c>
      <c r="R6908">
        <v>1084</v>
      </c>
      <c r="S6908">
        <v>94</v>
      </c>
      <c r="T6908">
        <v>907</v>
      </c>
      <c r="U6908">
        <v>19</v>
      </c>
    </row>
    <row r="6909" spans="1:21" x14ac:dyDescent="0.3">
      <c r="A6909" s="23" t="s">
        <v>48</v>
      </c>
      <c r="B6909" s="21" t="s">
        <v>32</v>
      </c>
      <c r="C6909" s="21" t="s">
        <v>34</v>
      </c>
      <c r="D6909" s="22" t="s">
        <v>27</v>
      </c>
      <c r="E6909" t="s">
        <v>28</v>
      </c>
      <c r="F6909" s="25" t="s">
        <v>30</v>
      </c>
      <c r="G6909" s="25" t="s">
        <v>26</v>
      </c>
      <c r="H6909" s="25" t="s">
        <v>26</v>
      </c>
      <c r="I6909" s="21"/>
      <c r="J6909" s="25" t="s">
        <v>26</v>
      </c>
      <c r="K6909" s="26">
        <v>0.45465970039367598</v>
      </c>
      <c r="L6909" s="26">
        <v>2.9920101165771401E-2</v>
      </c>
      <c r="N6909">
        <f>(Tabell1[[#This Row],[TP]]+Tabell1[[#This Row],[TN]])/(Tabell1[[#This Row],[TP]]+Tabell1[[#This Row],[TN]]+Tabell1[[#This Row],[FP]]+Tabell1[[#This Row],[FN]])</f>
        <v>0.5598859315589354</v>
      </c>
      <c r="O6909">
        <f>Tabell1[[#This Row],[TP]]/(Tabell1[[#This Row],[TP]]+Tabell1[[#This Row],[FP]])</f>
        <v>0.54445002511300855</v>
      </c>
      <c r="P6909">
        <f>Tabell1[[#This Row],[TP]]/(Tabell1[[#This Row],[TP]]+Tabell1[[#This Row],[FN]])</f>
        <v>0.98277425203989122</v>
      </c>
      <c r="Q6909">
        <f>2*(Tabell1[[#This Row],[Recall]] * Tabell1[[#This Row],[Precision]]) / (Tabell1[[#This Row],[Recall]] + Tabell1[[#This Row],[Precision]])</f>
        <v>0.70071105365223019</v>
      </c>
      <c r="R6909">
        <v>1084</v>
      </c>
      <c r="S6909">
        <v>94</v>
      </c>
      <c r="T6909">
        <v>907</v>
      </c>
      <c r="U6909">
        <v>19</v>
      </c>
    </row>
    <row r="6910" spans="1:21" x14ac:dyDescent="0.3">
      <c r="A6910" s="23" t="s">
        <v>48</v>
      </c>
      <c r="B6910" s="21" t="s">
        <v>32</v>
      </c>
      <c r="C6910" s="21" t="s">
        <v>34</v>
      </c>
      <c r="D6910" s="22" t="s">
        <v>27</v>
      </c>
      <c r="E6910" t="s">
        <v>28</v>
      </c>
      <c r="F6910" s="25" t="s">
        <v>30</v>
      </c>
      <c r="G6910" s="21" t="s">
        <v>29</v>
      </c>
      <c r="H6910" s="25" t="s">
        <v>26</v>
      </c>
      <c r="I6910" s="21"/>
      <c r="J6910" s="21" t="s">
        <v>29</v>
      </c>
      <c r="K6910" s="26">
        <v>0.42504620552062899</v>
      </c>
      <c r="L6910" s="26">
        <v>2.19411849975585E-2</v>
      </c>
      <c r="N6910">
        <f>(Tabell1[[#This Row],[TP]]+Tabell1[[#This Row],[TN]])/(Tabell1[[#This Row],[TP]]+Tabell1[[#This Row],[TN]]+Tabell1[[#This Row],[FP]]+Tabell1[[#This Row],[FN]])</f>
        <v>0.5598859315589354</v>
      </c>
      <c r="O6910">
        <f>Tabell1[[#This Row],[TP]]/(Tabell1[[#This Row],[TP]]+Tabell1[[#This Row],[FP]])</f>
        <v>0.54445002511300855</v>
      </c>
      <c r="P6910">
        <f>Tabell1[[#This Row],[TP]]/(Tabell1[[#This Row],[TP]]+Tabell1[[#This Row],[FN]])</f>
        <v>0.98277425203989122</v>
      </c>
      <c r="Q6910">
        <f>2*(Tabell1[[#This Row],[Recall]] * Tabell1[[#This Row],[Precision]]) / (Tabell1[[#This Row],[Recall]] + Tabell1[[#This Row],[Precision]])</f>
        <v>0.70071105365223019</v>
      </c>
      <c r="R6910">
        <v>1084</v>
      </c>
      <c r="S6910">
        <v>94</v>
      </c>
      <c r="T6910">
        <v>907</v>
      </c>
      <c r="U6910">
        <v>19</v>
      </c>
    </row>
    <row r="6911" spans="1:21" x14ac:dyDescent="0.3">
      <c r="A6911" s="23" t="s">
        <v>48</v>
      </c>
      <c r="B6911" s="21" t="s">
        <v>32</v>
      </c>
      <c r="C6911" s="21" t="s">
        <v>34</v>
      </c>
      <c r="D6911" s="22" t="s">
        <v>27</v>
      </c>
      <c r="E6911" t="s">
        <v>28</v>
      </c>
      <c r="F6911" s="25" t="s">
        <v>30</v>
      </c>
      <c r="G6911" s="21" t="s">
        <v>29</v>
      </c>
      <c r="H6911" s="25" t="s">
        <v>26</v>
      </c>
      <c r="I6911" s="21"/>
      <c r="J6911" s="25" t="s">
        <v>26</v>
      </c>
      <c r="K6911" s="26">
        <v>0.42278575897216703</v>
      </c>
      <c r="L6911" s="26">
        <v>2.2938489913940398E-2</v>
      </c>
      <c r="N6911">
        <f>(Tabell1[[#This Row],[TP]]+Tabell1[[#This Row],[TN]])/(Tabell1[[#This Row],[TP]]+Tabell1[[#This Row],[TN]]+Tabell1[[#This Row],[FP]]+Tabell1[[#This Row],[FN]])</f>
        <v>0.5598859315589354</v>
      </c>
      <c r="O6911">
        <f>Tabell1[[#This Row],[TP]]/(Tabell1[[#This Row],[TP]]+Tabell1[[#This Row],[FP]])</f>
        <v>0.54445002511300855</v>
      </c>
      <c r="P6911">
        <f>Tabell1[[#This Row],[TP]]/(Tabell1[[#This Row],[TP]]+Tabell1[[#This Row],[FN]])</f>
        <v>0.98277425203989122</v>
      </c>
      <c r="Q6911">
        <f>2*(Tabell1[[#This Row],[Recall]] * Tabell1[[#This Row],[Precision]]) / (Tabell1[[#This Row],[Recall]] + Tabell1[[#This Row],[Precision]])</f>
        <v>0.70071105365223019</v>
      </c>
      <c r="R6911">
        <v>1084</v>
      </c>
      <c r="S6911">
        <v>94</v>
      </c>
      <c r="T6911">
        <v>907</v>
      </c>
      <c r="U6911">
        <v>19</v>
      </c>
    </row>
    <row r="6912" spans="1:21" x14ac:dyDescent="0.3">
      <c r="A6912" s="23" t="s">
        <v>48</v>
      </c>
      <c r="B6912" s="25" t="s">
        <v>22</v>
      </c>
      <c r="C6912" s="25" t="s">
        <v>36</v>
      </c>
      <c r="D6912" s="22" t="s">
        <v>27</v>
      </c>
      <c r="E6912" t="s">
        <v>28</v>
      </c>
      <c r="F6912" s="19" t="s">
        <v>21</v>
      </c>
      <c r="G6912" s="21" t="s">
        <v>29</v>
      </c>
      <c r="H6912" s="25" t="s">
        <v>26</v>
      </c>
      <c r="I6912" s="21"/>
      <c r="J6912" s="21" t="s">
        <v>29</v>
      </c>
      <c r="K6912" s="26">
        <v>0.649755239486694</v>
      </c>
      <c r="L6912" s="26">
        <v>5.6849241256713798E-2</v>
      </c>
      <c r="N6912">
        <f>(Tabell1[[#This Row],[TP]]+Tabell1[[#This Row],[TN]])/(Tabell1[[#This Row],[TP]]+Tabell1[[#This Row],[TN]]+Tabell1[[#This Row],[FP]]+Tabell1[[#This Row],[FN]])</f>
        <v>0.5598859315589354</v>
      </c>
      <c r="O6912">
        <f>Tabell1[[#This Row],[TP]]/(Tabell1[[#This Row],[TP]]+Tabell1[[#This Row],[FP]])</f>
        <v>0.54462934947049924</v>
      </c>
      <c r="P6912">
        <f>Tabell1[[#This Row],[TP]]/(Tabell1[[#This Row],[TP]]+Tabell1[[#This Row],[FN]])</f>
        <v>0.97914777878513148</v>
      </c>
      <c r="Q6912">
        <f>2*(Tabell1[[#This Row],[Recall]] * Tabell1[[#This Row],[Precision]]) / (Tabell1[[#This Row],[Recall]] + Tabell1[[#This Row],[Precision]])</f>
        <v>0.69993519118600134</v>
      </c>
      <c r="R6912">
        <v>1080</v>
      </c>
      <c r="S6912">
        <v>98</v>
      </c>
      <c r="T6912">
        <v>903</v>
      </c>
      <c r="U6912">
        <v>23</v>
      </c>
    </row>
    <row r="6913" spans="1:21" x14ac:dyDescent="0.3">
      <c r="A6913" s="25" t="s">
        <v>20</v>
      </c>
      <c r="B6913" s="23" t="s">
        <v>33</v>
      </c>
      <c r="C6913" s="25" t="s">
        <v>36</v>
      </c>
      <c r="D6913" s="22" t="s">
        <v>27</v>
      </c>
      <c r="E6913" t="s">
        <v>28</v>
      </c>
      <c r="F6913" s="19" t="s">
        <v>21</v>
      </c>
      <c r="G6913" s="21" t="s">
        <v>29</v>
      </c>
      <c r="H6913" s="25" t="s">
        <v>26</v>
      </c>
      <c r="I6913" s="21"/>
      <c r="J6913" s="21" t="s">
        <v>29</v>
      </c>
      <c r="K6913" s="26">
        <v>2.7542986869811998</v>
      </c>
      <c r="L6913" s="26">
        <v>0.69043636322021396</v>
      </c>
      <c r="N6913">
        <f>(Tabell1[[#This Row],[TP]]+Tabell1[[#This Row],[TN]])/(Tabell1[[#This Row],[TP]]+Tabell1[[#This Row],[TN]]+Tabell1[[#This Row],[FP]]+Tabell1[[#This Row],[FN]])</f>
        <v>0.5598859315589354</v>
      </c>
      <c r="O6913">
        <f>Tabell1[[#This Row],[TP]]/(Tabell1[[#This Row],[TP]]+Tabell1[[#This Row],[FP]])</f>
        <v>0.54471955533097527</v>
      </c>
      <c r="P6913">
        <f>Tabell1[[#This Row],[TP]]/(Tabell1[[#This Row],[TP]]+Tabell1[[#This Row],[FN]])</f>
        <v>0.97733454215775162</v>
      </c>
      <c r="Q6913">
        <f>2*(Tabell1[[#This Row],[Recall]] * Tabell1[[#This Row],[Precision]]) / (Tabell1[[#This Row],[Recall]] + Tabell1[[#This Row],[Precision]])</f>
        <v>0.69954574951330306</v>
      </c>
      <c r="R6913">
        <v>1078</v>
      </c>
      <c r="S6913">
        <v>100</v>
      </c>
      <c r="T6913">
        <v>901</v>
      </c>
      <c r="U6913">
        <v>25</v>
      </c>
    </row>
    <row r="6914" spans="1:21" x14ac:dyDescent="0.3">
      <c r="A6914" s="21" t="s">
        <v>31</v>
      </c>
      <c r="B6914" s="25" t="s">
        <v>22</v>
      </c>
      <c r="C6914" s="24" t="s">
        <v>38</v>
      </c>
      <c r="D6914" s="22" t="s">
        <v>27</v>
      </c>
      <c r="E6914" t="s">
        <v>28</v>
      </c>
      <c r="F6914" s="25" t="s">
        <v>30</v>
      </c>
      <c r="G6914" s="21" t="s">
        <v>29</v>
      </c>
      <c r="H6914" s="25" t="s">
        <v>26</v>
      </c>
      <c r="I6914" s="25" t="s">
        <v>25</v>
      </c>
      <c r="J6914" s="21" t="s">
        <v>29</v>
      </c>
      <c r="K6914" s="26">
        <v>1.60315012931823</v>
      </c>
      <c r="L6914" s="26">
        <v>0.109781026840209</v>
      </c>
      <c r="N6914">
        <f>(Tabell1[[#This Row],[TP]]+Tabell1[[#This Row],[TN]])/(Tabell1[[#This Row],[TP]]+Tabell1[[#This Row],[TN]]+Tabell1[[#This Row],[FP]]+Tabell1[[#This Row],[FN]])</f>
        <v>0.5598859315589354</v>
      </c>
      <c r="O6914">
        <f>Tabell1[[#This Row],[TP]]/(Tabell1[[#This Row],[TP]]+Tabell1[[#This Row],[FP]])</f>
        <v>0.5452685421994885</v>
      </c>
      <c r="P6914">
        <f>Tabell1[[#This Row],[TP]]/(Tabell1[[#This Row],[TP]]+Tabell1[[#This Row],[FN]])</f>
        <v>0.96645512239347231</v>
      </c>
      <c r="Q6914">
        <f>2*(Tabell1[[#This Row],[Recall]] * Tabell1[[#This Row],[Precision]]) / (Tabell1[[#This Row],[Recall]] + Tabell1[[#This Row],[Precision]])</f>
        <v>0.69718770438194888</v>
      </c>
      <c r="R6914">
        <v>1066</v>
      </c>
      <c r="S6914">
        <v>112</v>
      </c>
      <c r="T6914">
        <v>889</v>
      </c>
      <c r="U6914">
        <v>37</v>
      </c>
    </row>
    <row r="6915" spans="1:21" x14ac:dyDescent="0.3">
      <c r="A6915" s="21" t="s">
        <v>31</v>
      </c>
      <c r="B6915" s="25" t="s">
        <v>22</v>
      </c>
      <c r="C6915" s="25" t="s">
        <v>36</v>
      </c>
      <c r="D6915" s="22" t="s">
        <v>27</v>
      </c>
      <c r="E6915" t="s">
        <v>28</v>
      </c>
      <c r="F6915" s="25" t="s">
        <v>30</v>
      </c>
      <c r="G6915" s="25" t="s">
        <v>26</v>
      </c>
      <c r="H6915" s="21" t="s">
        <v>29</v>
      </c>
      <c r="I6915" s="21"/>
      <c r="J6915" s="25" t="s">
        <v>26</v>
      </c>
      <c r="K6915" s="26">
        <v>6.1956298351287797</v>
      </c>
      <c r="L6915" s="26">
        <v>0.206453561782836</v>
      </c>
      <c r="N6915">
        <f>(Tabell1[[#This Row],[TP]]+Tabell1[[#This Row],[TN]])/(Tabell1[[#This Row],[TP]]+Tabell1[[#This Row],[TN]]+Tabell1[[#This Row],[FP]]+Tabell1[[#This Row],[FN]])</f>
        <v>0.55941064638783267</v>
      </c>
      <c r="O6915">
        <f>Tabell1[[#This Row],[TP]]/(Tabell1[[#This Row],[TP]]+Tabell1[[#This Row],[FP]])</f>
        <v>0.54386839481555338</v>
      </c>
      <c r="P6915">
        <f>Tabell1[[#This Row],[TP]]/(Tabell1[[#This Row],[TP]]+Tabell1[[#This Row],[FN]])</f>
        <v>0.9891205802357208</v>
      </c>
      <c r="Q6915">
        <f>2*(Tabell1[[#This Row],[Recall]] * Tabell1[[#This Row],[Precision]]) / (Tabell1[[#This Row],[Recall]] + Tabell1[[#This Row],[Precision]])</f>
        <v>0.70183338694113862</v>
      </c>
      <c r="R6915">
        <v>1091</v>
      </c>
      <c r="S6915">
        <v>86</v>
      </c>
      <c r="T6915">
        <v>915</v>
      </c>
      <c r="U6915">
        <v>12</v>
      </c>
    </row>
    <row r="6916" spans="1:21" x14ac:dyDescent="0.3">
      <c r="A6916" s="25" t="s">
        <v>20</v>
      </c>
      <c r="B6916" s="25" t="s">
        <v>22</v>
      </c>
      <c r="C6916" s="21" t="s">
        <v>34</v>
      </c>
      <c r="D6916" s="22" t="s">
        <v>27</v>
      </c>
      <c r="E6916" t="s">
        <v>28</v>
      </c>
      <c r="F6916" s="25" t="s">
        <v>30</v>
      </c>
      <c r="G6916" s="21" t="s">
        <v>29</v>
      </c>
      <c r="H6916" s="25" t="s">
        <v>26</v>
      </c>
      <c r="I6916" s="25" t="s">
        <v>25</v>
      </c>
      <c r="J6916" s="25" t="s">
        <v>26</v>
      </c>
      <c r="K6916" s="26">
        <v>2.4928846359252899</v>
      </c>
      <c r="L6916" s="26">
        <v>0.613358974456787</v>
      </c>
      <c r="N6916">
        <f>(Tabell1[[#This Row],[TP]]+Tabell1[[#This Row],[TN]])/(Tabell1[[#This Row],[TP]]+Tabell1[[#This Row],[TN]]+Tabell1[[#This Row],[FP]]+Tabell1[[#This Row],[FN]])</f>
        <v>0.55893536121673004</v>
      </c>
      <c r="O6916">
        <f>Tabell1[[#This Row],[TP]]/(Tabell1[[#This Row],[TP]]+Tabell1[[#This Row],[FP]])</f>
        <v>0.54355400696864109</v>
      </c>
      <c r="P6916">
        <f>Tabell1[[#This Row],[TP]]/(Tabell1[[#This Row],[TP]]+Tabell1[[#This Row],[FN]])</f>
        <v>0.99002719854941068</v>
      </c>
      <c r="Q6916">
        <f>2*(Tabell1[[#This Row],[Recall]] * Tabell1[[#This Row],[Precision]]) / (Tabell1[[#This Row],[Recall]] + Tabell1[[#This Row],[Precision]])</f>
        <v>0.70179948586118257</v>
      </c>
      <c r="R6916">
        <v>1092</v>
      </c>
      <c r="S6916">
        <v>84</v>
      </c>
      <c r="T6916">
        <v>917</v>
      </c>
      <c r="U6916">
        <v>11</v>
      </c>
    </row>
    <row r="6917" spans="1:21" x14ac:dyDescent="0.3">
      <c r="A6917" s="25" t="s">
        <v>20</v>
      </c>
      <c r="B6917" s="25" t="s">
        <v>22</v>
      </c>
      <c r="C6917" s="21" t="s">
        <v>34</v>
      </c>
      <c r="D6917" s="22" t="s">
        <v>27</v>
      </c>
      <c r="E6917" t="s">
        <v>28</v>
      </c>
      <c r="F6917" s="25" t="s">
        <v>30</v>
      </c>
      <c r="G6917" s="25" t="s">
        <v>26</v>
      </c>
      <c r="H6917" s="25" t="s">
        <v>26</v>
      </c>
      <c r="I6917" s="25" t="s">
        <v>25</v>
      </c>
      <c r="J6917" s="25" t="s">
        <v>26</v>
      </c>
      <c r="K6917" s="26">
        <v>2.4899158477783199</v>
      </c>
      <c r="L6917" s="26">
        <v>0.61036705970764105</v>
      </c>
      <c r="N6917">
        <f>(Tabell1[[#This Row],[TP]]+Tabell1[[#This Row],[TN]])/(Tabell1[[#This Row],[TP]]+Tabell1[[#This Row],[TN]]+Tabell1[[#This Row],[FP]]+Tabell1[[#This Row],[FN]])</f>
        <v>0.55893536121673004</v>
      </c>
      <c r="O6917">
        <f>Tabell1[[#This Row],[TP]]/(Tabell1[[#This Row],[TP]]+Tabell1[[#This Row],[FP]])</f>
        <v>0.54355400696864109</v>
      </c>
      <c r="P6917">
        <f>Tabell1[[#This Row],[TP]]/(Tabell1[[#This Row],[TP]]+Tabell1[[#This Row],[FN]])</f>
        <v>0.99002719854941068</v>
      </c>
      <c r="Q6917">
        <f>2*(Tabell1[[#This Row],[Recall]] * Tabell1[[#This Row],[Precision]]) / (Tabell1[[#This Row],[Recall]] + Tabell1[[#This Row],[Precision]])</f>
        <v>0.70179948586118257</v>
      </c>
      <c r="R6917">
        <v>1092</v>
      </c>
      <c r="S6917">
        <v>84</v>
      </c>
      <c r="T6917">
        <v>917</v>
      </c>
      <c r="U6917">
        <v>11</v>
      </c>
    </row>
    <row r="6918" spans="1:21" x14ac:dyDescent="0.3">
      <c r="A6918" s="25" t="s">
        <v>20</v>
      </c>
      <c r="B6918" s="23" t="s">
        <v>33</v>
      </c>
      <c r="C6918" s="21" t="s">
        <v>34</v>
      </c>
      <c r="D6918" s="22" t="s">
        <v>27</v>
      </c>
      <c r="E6918" t="s">
        <v>28</v>
      </c>
      <c r="F6918" s="25" t="s">
        <v>30</v>
      </c>
      <c r="G6918" s="25" t="s">
        <v>26</v>
      </c>
      <c r="H6918" s="21" t="s">
        <v>29</v>
      </c>
      <c r="I6918" s="25" t="s">
        <v>25</v>
      </c>
      <c r="J6918" s="25" t="s">
        <v>26</v>
      </c>
      <c r="K6918" s="26">
        <v>2.2442598342895499</v>
      </c>
      <c r="L6918" s="26">
        <v>0.65823864936828602</v>
      </c>
      <c r="N6918">
        <f>(Tabell1[[#This Row],[TP]]+Tabell1[[#This Row],[TN]])/(Tabell1[[#This Row],[TP]]+Tabell1[[#This Row],[TN]]+Tabell1[[#This Row],[FP]]+Tabell1[[#This Row],[FN]])</f>
        <v>0.55893536121673004</v>
      </c>
      <c r="O6918">
        <f>Tabell1[[#This Row],[TP]]/(Tabell1[[#This Row],[TP]]+Tabell1[[#This Row],[FP]])</f>
        <v>0.54368447329006486</v>
      </c>
      <c r="P6918">
        <f>Tabell1[[#This Row],[TP]]/(Tabell1[[#This Row],[TP]]+Tabell1[[#This Row],[FN]])</f>
        <v>0.98730734360834094</v>
      </c>
      <c r="Q6918">
        <f>2*(Tabell1[[#This Row],[Recall]] * Tabell1[[#This Row],[Precision]]) / (Tabell1[[#This Row],[Recall]] + Tabell1[[#This Row],[Precision]])</f>
        <v>0.70122343850611712</v>
      </c>
      <c r="R6918">
        <v>1089</v>
      </c>
      <c r="S6918">
        <v>87</v>
      </c>
      <c r="T6918">
        <v>914</v>
      </c>
      <c r="U6918">
        <v>14</v>
      </c>
    </row>
    <row r="6919" spans="1:21" x14ac:dyDescent="0.3">
      <c r="A6919" s="25" t="s">
        <v>20</v>
      </c>
      <c r="B6919" s="23" t="s">
        <v>33</v>
      </c>
      <c r="C6919" s="21" t="s">
        <v>34</v>
      </c>
      <c r="D6919" s="22" t="s">
        <v>27</v>
      </c>
      <c r="E6919" t="s">
        <v>28</v>
      </c>
      <c r="F6919" s="25" t="s">
        <v>30</v>
      </c>
      <c r="G6919" s="21" t="s">
        <v>29</v>
      </c>
      <c r="H6919" s="21" t="s">
        <v>29</v>
      </c>
      <c r="I6919" s="25" t="s">
        <v>25</v>
      </c>
      <c r="J6919" s="25" t="s">
        <v>26</v>
      </c>
      <c r="K6919" s="26">
        <v>2.2372310161590501</v>
      </c>
      <c r="L6919" s="26">
        <v>0.65951800346374501</v>
      </c>
      <c r="N6919">
        <f>(Tabell1[[#This Row],[TP]]+Tabell1[[#This Row],[TN]])/(Tabell1[[#This Row],[TP]]+Tabell1[[#This Row],[TN]]+Tabell1[[#This Row],[FP]]+Tabell1[[#This Row],[FN]])</f>
        <v>0.55893536121673004</v>
      </c>
      <c r="O6919">
        <f>Tabell1[[#This Row],[TP]]/(Tabell1[[#This Row],[TP]]+Tabell1[[#This Row],[FP]])</f>
        <v>0.54368447329006486</v>
      </c>
      <c r="P6919">
        <f>Tabell1[[#This Row],[TP]]/(Tabell1[[#This Row],[TP]]+Tabell1[[#This Row],[FN]])</f>
        <v>0.98730734360834094</v>
      </c>
      <c r="Q6919">
        <f>2*(Tabell1[[#This Row],[Recall]] * Tabell1[[#This Row],[Precision]]) / (Tabell1[[#This Row],[Recall]] + Tabell1[[#This Row],[Precision]])</f>
        <v>0.70122343850611712</v>
      </c>
      <c r="R6919">
        <v>1089</v>
      </c>
      <c r="S6919">
        <v>87</v>
      </c>
      <c r="T6919">
        <v>914</v>
      </c>
      <c r="U6919">
        <v>14</v>
      </c>
    </row>
    <row r="6920" spans="1:21" x14ac:dyDescent="0.3">
      <c r="A6920" s="23" t="s">
        <v>48</v>
      </c>
      <c r="B6920" s="23" t="s">
        <v>33</v>
      </c>
      <c r="C6920" s="24" t="s">
        <v>38</v>
      </c>
      <c r="D6920" s="22" t="s">
        <v>27</v>
      </c>
      <c r="E6920" t="s">
        <v>28</v>
      </c>
      <c r="F6920" s="19" t="s">
        <v>21</v>
      </c>
      <c r="G6920" s="25" t="s">
        <v>26</v>
      </c>
      <c r="H6920" s="25" t="s">
        <v>26</v>
      </c>
      <c r="I6920" s="21"/>
      <c r="J6920" s="21" t="s">
        <v>29</v>
      </c>
      <c r="K6920" s="26">
        <v>0.14861869812011699</v>
      </c>
      <c r="L6920" s="26">
        <v>2.6931047439575102E-2</v>
      </c>
      <c r="N6920">
        <f>(Tabell1[[#This Row],[TP]]+Tabell1[[#This Row],[TN]])/(Tabell1[[#This Row],[TP]]+Tabell1[[#This Row],[TN]]+Tabell1[[#This Row],[FP]]+Tabell1[[#This Row],[FN]])</f>
        <v>0.55893536121673004</v>
      </c>
      <c r="O6920">
        <f>Tabell1[[#This Row],[TP]]/(Tabell1[[#This Row],[TP]]+Tabell1[[#This Row],[FP]])</f>
        <v>0.54368447329006486</v>
      </c>
      <c r="P6920">
        <f>Tabell1[[#This Row],[TP]]/(Tabell1[[#This Row],[TP]]+Tabell1[[#This Row],[FN]])</f>
        <v>0.98730734360834094</v>
      </c>
      <c r="Q6920">
        <f>2*(Tabell1[[#This Row],[Recall]] * Tabell1[[#This Row],[Precision]]) / (Tabell1[[#This Row],[Recall]] + Tabell1[[#This Row],[Precision]])</f>
        <v>0.70122343850611712</v>
      </c>
      <c r="R6920">
        <v>1089</v>
      </c>
      <c r="S6920">
        <v>87</v>
      </c>
      <c r="T6920">
        <v>914</v>
      </c>
      <c r="U6920">
        <v>14</v>
      </c>
    </row>
    <row r="6921" spans="1:21" x14ac:dyDescent="0.3">
      <c r="A6921" s="23" t="s">
        <v>48</v>
      </c>
      <c r="B6921" s="23" t="s">
        <v>33</v>
      </c>
      <c r="C6921" s="24" t="s">
        <v>38</v>
      </c>
      <c r="D6921" s="22" t="s">
        <v>27</v>
      </c>
      <c r="E6921" t="s">
        <v>28</v>
      </c>
      <c r="F6921" s="19" t="s">
        <v>21</v>
      </c>
      <c r="G6921" s="21" t="s">
        <v>29</v>
      </c>
      <c r="H6921" s="25" t="s">
        <v>26</v>
      </c>
      <c r="I6921" s="21"/>
      <c r="J6921" s="25" t="s">
        <v>26</v>
      </c>
      <c r="K6921" s="26">
        <v>0.148219108581542</v>
      </c>
      <c r="L6921" s="26">
        <v>2.4933099746704102E-2</v>
      </c>
      <c r="N6921">
        <f>(Tabell1[[#This Row],[TP]]+Tabell1[[#This Row],[TN]])/(Tabell1[[#This Row],[TP]]+Tabell1[[#This Row],[TN]]+Tabell1[[#This Row],[FP]]+Tabell1[[#This Row],[FN]])</f>
        <v>0.55893536121673004</v>
      </c>
      <c r="O6921">
        <f>Tabell1[[#This Row],[TP]]/(Tabell1[[#This Row],[TP]]+Tabell1[[#This Row],[FP]])</f>
        <v>0.54368447329006486</v>
      </c>
      <c r="P6921">
        <f>Tabell1[[#This Row],[TP]]/(Tabell1[[#This Row],[TP]]+Tabell1[[#This Row],[FN]])</f>
        <v>0.98730734360834094</v>
      </c>
      <c r="Q6921">
        <f>2*(Tabell1[[#This Row],[Recall]] * Tabell1[[#This Row],[Precision]]) / (Tabell1[[#This Row],[Recall]] + Tabell1[[#This Row],[Precision]])</f>
        <v>0.70122343850611712</v>
      </c>
      <c r="R6921">
        <v>1089</v>
      </c>
      <c r="S6921">
        <v>87</v>
      </c>
      <c r="T6921">
        <v>914</v>
      </c>
      <c r="U6921">
        <v>14</v>
      </c>
    </row>
    <row r="6922" spans="1:21" x14ac:dyDescent="0.3">
      <c r="A6922" s="23" t="s">
        <v>48</v>
      </c>
      <c r="B6922" s="23" t="s">
        <v>33</v>
      </c>
      <c r="C6922" s="24" t="s">
        <v>38</v>
      </c>
      <c r="D6922" s="22" t="s">
        <v>27</v>
      </c>
      <c r="E6922" t="s">
        <v>28</v>
      </c>
      <c r="F6922" s="19" t="s">
        <v>21</v>
      </c>
      <c r="G6922" s="25" t="s">
        <v>26</v>
      </c>
      <c r="H6922" s="25" t="s">
        <v>26</v>
      </c>
      <c r="I6922" s="21"/>
      <c r="J6922" s="25" t="s">
        <v>26</v>
      </c>
      <c r="K6922" s="26">
        <v>0.14461326599120999</v>
      </c>
      <c r="L6922" s="26">
        <v>2.1930694580078101E-2</v>
      </c>
      <c r="N6922">
        <f>(Tabell1[[#This Row],[TP]]+Tabell1[[#This Row],[TN]])/(Tabell1[[#This Row],[TP]]+Tabell1[[#This Row],[TN]]+Tabell1[[#This Row],[FP]]+Tabell1[[#This Row],[FN]])</f>
        <v>0.55893536121673004</v>
      </c>
      <c r="O6922">
        <f>Tabell1[[#This Row],[TP]]/(Tabell1[[#This Row],[TP]]+Tabell1[[#This Row],[FP]])</f>
        <v>0.54368447329006486</v>
      </c>
      <c r="P6922">
        <f>Tabell1[[#This Row],[TP]]/(Tabell1[[#This Row],[TP]]+Tabell1[[#This Row],[FN]])</f>
        <v>0.98730734360834094</v>
      </c>
      <c r="Q6922">
        <f>2*(Tabell1[[#This Row],[Recall]] * Tabell1[[#This Row],[Precision]]) / (Tabell1[[#This Row],[Recall]] + Tabell1[[#This Row],[Precision]])</f>
        <v>0.70122343850611712</v>
      </c>
      <c r="R6922">
        <v>1089</v>
      </c>
      <c r="S6922">
        <v>87</v>
      </c>
      <c r="T6922">
        <v>914</v>
      </c>
      <c r="U6922">
        <v>14</v>
      </c>
    </row>
    <row r="6923" spans="1:21" x14ac:dyDescent="0.3">
      <c r="A6923" s="23" t="s">
        <v>48</v>
      </c>
      <c r="B6923" s="23" t="s">
        <v>33</v>
      </c>
      <c r="C6923" s="24" t="s">
        <v>38</v>
      </c>
      <c r="D6923" s="22" t="s">
        <v>27</v>
      </c>
      <c r="E6923" t="s">
        <v>28</v>
      </c>
      <c r="F6923" s="19" t="s">
        <v>21</v>
      </c>
      <c r="G6923" s="21" t="s">
        <v>29</v>
      </c>
      <c r="H6923" s="25" t="s">
        <v>26</v>
      </c>
      <c r="I6923" s="21"/>
      <c r="J6923" s="21" t="s">
        <v>29</v>
      </c>
      <c r="K6923" s="26">
        <v>0.13962745666503901</v>
      </c>
      <c r="L6923" s="26">
        <v>2.3938179016113201E-2</v>
      </c>
      <c r="N6923">
        <f>(Tabell1[[#This Row],[TP]]+Tabell1[[#This Row],[TN]])/(Tabell1[[#This Row],[TP]]+Tabell1[[#This Row],[TN]]+Tabell1[[#This Row],[FP]]+Tabell1[[#This Row],[FN]])</f>
        <v>0.55893536121673004</v>
      </c>
      <c r="O6923">
        <f>Tabell1[[#This Row],[TP]]/(Tabell1[[#This Row],[TP]]+Tabell1[[#This Row],[FP]])</f>
        <v>0.54368447329006486</v>
      </c>
      <c r="P6923">
        <f>Tabell1[[#This Row],[TP]]/(Tabell1[[#This Row],[TP]]+Tabell1[[#This Row],[FN]])</f>
        <v>0.98730734360834094</v>
      </c>
      <c r="Q6923">
        <f>2*(Tabell1[[#This Row],[Recall]] * Tabell1[[#This Row],[Precision]]) / (Tabell1[[#This Row],[Recall]] + Tabell1[[#This Row],[Precision]])</f>
        <v>0.70122343850611712</v>
      </c>
      <c r="R6923">
        <v>1089</v>
      </c>
      <c r="S6923">
        <v>87</v>
      </c>
      <c r="T6923">
        <v>914</v>
      </c>
      <c r="U6923">
        <v>14</v>
      </c>
    </row>
    <row r="6924" spans="1:21" x14ac:dyDescent="0.3">
      <c r="A6924" s="21" t="s">
        <v>31</v>
      </c>
      <c r="B6924" s="25" t="s">
        <v>22</v>
      </c>
      <c r="C6924" s="25" t="s">
        <v>36</v>
      </c>
      <c r="D6924" s="22" t="s">
        <v>27</v>
      </c>
      <c r="E6924" t="s">
        <v>28</v>
      </c>
      <c r="F6924" s="25" t="s">
        <v>30</v>
      </c>
      <c r="G6924" s="25" t="s">
        <v>26</v>
      </c>
      <c r="H6924" s="21" t="s">
        <v>29</v>
      </c>
      <c r="I6924" s="21"/>
      <c r="J6924" s="21" t="s">
        <v>29</v>
      </c>
      <c r="K6924" s="26">
        <v>1.3548014163970901</v>
      </c>
      <c r="L6924" s="26">
        <v>6.0239315032958901E-2</v>
      </c>
      <c r="N6924">
        <f>(Tabell1[[#This Row],[TP]]+Tabell1[[#This Row],[TN]])/(Tabell1[[#This Row],[TP]]+Tabell1[[#This Row],[TN]]+Tabell1[[#This Row],[FP]]+Tabell1[[#This Row],[FN]])</f>
        <v>0.55893536121673004</v>
      </c>
      <c r="O6924">
        <f>Tabell1[[#This Row],[TP]]/(Tabell1[[#This Row],[TP]]+Tabell1[[#This Row],[FP]])</f>
        <v>0.54372813593203395</v>
      </c>
      <c r="P6924">
        <f>Tabell1[[#This Row],[TP]]/(Tabell1[[#This Row],[TP]]+Tabell1[[#This Row],[FN]])</f>
        <v>0.98640072529465095</v>
      </c>
      <c r="Q6924">
        <f>2*(Tabell1[[#This Row],[Recall]] * Tabell1[[#This Row],[Precision]]) / (Tabell1[[#This Row],[Recall]] + Tabell1[[#This Row],[Precision]])</f>
        <v>0.7010309278350515</v>
      </c>
      <c r="R6924">
        <v>1088</v>
      </c>
      <c r="S6924">
        <v>88</v>
      </c>
      <c r="T6924">
        <v>913</v>
      </c>
      <c r="U6924">
        <v>15</v>
      </c>
    </row>
    <row r="6925" spans="1:21" x14ac:dyDescent="0.3">
      <c r="A6925" s="25" t="s">
        <v>20</v>
      </c>
      <c r="B6925" s="25" t="s">
        <v>22</v>
      </c>
      <c r="C6925" s="21" t="s">
        <v>34</v>
      </c>
      <c r="D6925" s="22" t="s">
        <v>27</v>
      </c>
      <c r="E6925" t="s">
        <v>28</v>
      </c>
      <c r="F6925" s="25" t="s">
        <v>30</v>
      </c>
      <c r="G6925" s="25" t="s">
        <v>26</v>
      </c>
      <c r="H6925" s="21" t="s">
        <v>29</v>
      </c>
      <c r="I6925" s="25" t="s">
        <v>25</v>
      </c>
      <c r="J6925" s="25" t="s">
        <v>26</v>
      </c>
      <c r="K6925" s="26">
        <v>2.44396877288818</v>
      </c>
      <c r="L6925" s="26">
        <v>0.59440827369689897</v>
      </c>
      <c r="N6925">
        <f>(Tabell1[[#This Row],[TP]]+Tabell1[[#This Row],[TN]])/(Tabell1[[#This Row],[TP]]+Tabell1[[#This Row],[TN]]+Tabell1[[#This Row],[FP]]+Tabell1[[#This Row],[FN]])</f>
        <v>0.55893536121673004</v>
      </c>
      <c r="O6925">
        <f>Tabell1[[#This Row],[TP]]/(Tabell1[[#This Row],[TP]]+Tabell1[[#This Row],[FP]])</f>
        <v>0.54377188594297143</v>
      </c>
      <c r="P6925">
        <f>Tabell1[[#This Row],[TP]]/(Tabell1[[#This Row],[TP]]+Tabell1[[#This Row],[FN]])</f>
        <v>0.98549410698096096</v>
      </c>
      <c r="Q6925">
        <f>2*(Tabell1[[#This Row],[Recall]] * Tabell1[[#This Row],[Precision]]) / (Tabell1[[#This Row],[Recall]] + Tabell1[[#This Row],[Precision]])</f>
        <v>0.70083816892327522</v>
      </c>
      <c r="R6925">
        <v>1087</v>
      </c>
      <c r="S6925">
        <v>89</v>
      </c>
      <c r="T6925">
        <v>912</v>
      </c>
      <c r="U6925">
        <v>16</v>
      </c>
    </row>
    <row r="6926" spans="1:21" x14ac:dyDescent="0.3">
      <c r="A6926" s="25" t="s">
        <v>20</v>
      </c>
      <c r="B6926" s="25" t="s">
        <v>22</v>
      </c>
      <c r="C6926" s="21" t="s">
        <v>34</v>
      </c>
      <c r="D6926" s="22" t="s">
        <v>27</v>
      </c>
      <c r="E6926" t="s">
        <v>28</v>
      </c>
      <c r="F6926" s="25" t="s">
        <v>30</v>
      </c>
      <c r="G6926" s="21" t="s">
        <v>29</v>
      </c>
      <c r="H6926" s="21" t="s">
        <v>29</v>
      </c>
      <c r="I6926" s="25" t="s">
        <v>25</v>
      </c>
      <c r="J6926" s="25" t="s">
        <v>26</v>
      </c>
      <c r="K6926" s="26">
        <v>2.4345688819885201</v>
      </c>
      <c r="L6926" s="26">
        <v>0.58905768394470204</v>
      </c>
      <c r="N6926">
        <f>(Tabell1[[#This Row],[TP]]+Tabell1[[#This Row],[TN]])/(Tabell1[[#This Row],[TP]]+Tabell1[[#This Row],[TN]]+Tabell1[[#This Row],[FP]]+Tabell1[[#This Row],[FN]])</f>
        <v>0.55893536121673004</v>
      </c>
      <c r="O6926">
        <f>Tabell1[[#This Row],[TP]]/(Tabell1[[#This Row],[TP]]+Tabell1[[#This Row],[FP]])</f>
        <v>0.54377188594297143</v>
      </c>
      <c r="P6926">
        <f>Tabell1[[#This Row],[TP]]/(Tabell1[[#This Row],[TP]]+Tabell1[[#This Row],[FN]])</f>
        <v>0.98549410698096096</v>
      </c>
      <c r="Q6926">
        <f>2*(Tabell1[[#This Row],[Recall]] * Tabell1[[#This Row],[Precision]]) / (Tabell1[[#This Row],[Recall]] + Tabell1[[#This Row],[Precision]])</f>
        <v>0.70083816892327522</v>
      </c>
      <c r="R6926">
        <v>1087</v>
      </c>
      <c r="S6926">
        <v>89</v>
      </c>
      <c r="T6926">
        <v>912</v>
      </c>
      <c r="U6926">
        <v>16</v>
      </c>
    </row>
    <row r="6927" spans="1:21" x14ac:dyDescent="0.3">
      <c r="A6927" s="25" t="s">
        <v>20</v>
      </c>
      <c r="B6927" s="23" t="s">
        <v>33</v>
      </c>
      <c r="C6927" s="21" t="s">
        <v>34</v>
      </c>
      <c r="D6927" s="22" t="s">
        <v>27</v>
      </c>
      <c r="E6927" t="s">
        <v>28</v>
      </c>
      <c r="F6927" s="25" t="s">
        <v>30</v>
      </c>
      <c r="G6927" s="25" t="s">
        <v>26</v>
      </c>
      <c r="H6927" s="21" t="s">
        <v>29</v>
      </c>
      <c r="I6927" s="21"/>
      <c r="J6927" s="25" t="s">
        <v>26</v>
      </c>
      <c r="K6927" s="26">
        <v>2.5237655639648402</v>
      </c>
      <c r="L6927" s="26">
        <v>0.73304128646850497</v>
      </c>
      <c r="N6927">
        <f>(Tabell1[[#This Row],[TP]]+Tabell1[[#This Row],[TN]])/(Tabell1[[#This Row],[TP]]+Tabell1[[#This Row],[TN]]+Tabell1[[#This Row],[FP]]+Tabell1[[#This Row],[FN]])</f>
        <v>0.55893536121673004</v>
      </c>
      <c r="O6927">
        <f>Tabell1[[#This Row],[TP]]/(Tabell1[[#This Row],[TP]]+Tabell1[[#This Row],[FP]])</f>
        <v>0.54385964912280704</v>
      </c>
      <c r="P6927">
        <f>Tabell1[[#This Row],[TP]]/(Tabell1[[#This Row],[TP]]+Tabell1[[#This Row],[FN]])</f>
        <v>0.98368087035358109</v>
      </c>
      <c r="Q6927">
        <f>2*(Tabell1[[#This Row],[Recall]] * Tabell1[[#This Row],[Precision]]) / (Tabell1[[#This Row],[Recall]] + Tabell1[[#This Row],[Precision]])</f>
        <v>0.70045190445448668</v>
      </c>
      <c r="R6927">
        <v>1085</v>
      </c>
      <c r="S6927">
        <v>91</v>
      </c>
      <c r="T6927">
        <v>910</v>
      </c>
      <c r="U6927">
        <v>18</v>
      </c>
    </row>
    <row r="6928" spans="1:21" x14ac:dyDescent="0.3">
      <c r="A6928" s="25" t="s">
        <v>20</v>
      </c>
      <c r="B6928" s="23" t="s">
        <v>33</v>
      </c>
      <c r="C6928" s="21" t="s">
        <v>34</v>
      </c>
      <c r="D6928" s="22" t="s">
        <v>27</v>
      </c>
      <c r="E6928" t="s">
        <v>28</v>
      </c>
      <c r="F6928" s="25" t="s">
        <v>30</v>
      </c>
      <c r="G6928" s="21" t="s">
        <v>29</v>
      </c>
      <c r="H6928" s="21" t="s">
        <v>29</v>
      </c>
      <c r="I6928" s="21"/>
      <c r="J6928" s="25" t="s">
        <v>26</v>
      </c>
      <c r="K6928" s="26">
        <v>2.49248194694519</v>
      </c>
      <c r="L6928" s="26">
        <v>0.75603342056274403</v>
      </c>
      <c r="N6928">
        <f>(Tabell1[[#This Row],[TP]]+Tabell1[[#This Row],[TN]])/(Tabell1[[#This Row],[TP]]+Tabell1[[#This Row],[TN]]+Tabell1[[#This Row],[FP]]+Tabell1[[#This Row],[FN]])</f>
        <v>0.55893536121673004</v>
      </c>
      <c r="O6928">
        <f>Tabell1[[#This Row],[TP]]/(Tabell1[[#This Row],[TP]]+Tabell1[[#This Row],[FP]])</f>
        <v>0.54385964912280704</v>
      </c>
      <c r="P6928">
        <f>Tabell1[[#This Row],[TP]]/(Tabell1[[#This Row],[TP]]+Tabell1[[#This Row],[FN]])</f>
        <v>0.98368087035358109</v>
      </c>
      <c r="Q6928">
        <f>2*(Tabell1[[#This Row],[Recall]] * Tabell1[[#This Row],[Precision]]) / (Tabell1[[#This Row],[Recall]] + Tabell1[[#This Row],[Precision]])</f>
        <v>0.70045190445448668</v>
      </c>
      <c r="R6928">
        <v>1085</v>
      </c>
      <c r="S6928">
        <v>91</v>
      </c>
      <c r="T6928">
        <v>910</v>
      </c>
      <c r="U6928">
        <v>18</v>
      </c>
    </row>
    <row r="6929" spans="1:21" x14ac:dyDescent="0.3">
      <c r="A6929" s="21" t="s">
        <v>31</v>
      </c>
      <c r="B6929" s="23" t="s">
        <v>33</v>
      </c>
      <c r="C6929" s="25" t="s">
        <v>36</v>
      </c>
      <c r="D6929" s="22" t="s">
        <v>27</v>
      </c>
      <c r="E6929" t="s">
        <v>28</v>
      </c>
      <c r="F6929" s="25" t="s">
        <v>30</v>
      </c>
      <c r="G6929" s="25" t="s">
        <v>26</v>
      </c>
      <c r="H6929" s="25" t="s">
        <v>26</v>
      </c>
      <c r="I6929" s="25" t="s">
        <v>25</v>
      </c>
      <c r="J6929" s="25" t="s">
        <v>26</v>
      </c>
      <c r="K6929" s="26">
        <v>247.41849446296601</v>
      </c>
      <c r="L6929" s="26">
        <v>1.4205851554870601</v>
      </c>
      <c r="N6929">
        <f>(Tabell1[[#This Row],[TP]]+Tabell1[[#This Row],[TN]])/(Tabell1[[#This Row],[TP]]+Tabell1[[#This Row],[TN]]+Tabell1[[#This Row],[FP]]+Tabell1[[#This Row],[FN]])</f>
        <v>0.55893536121673004</v>
      </c>
      <c r="O6929">
        <f>Tabell1[[#This Row],[TP]]/(Tabell1[[#This Row],[TP]]+Tabell1[[#This Row],[FP]])</f>
        <v>0.54399195575666159</v>
      </c>
      <c r="P6929">
        <f>Tabell1[[#This Row],[TP]]/(Tabell1[[#This Row],[TP]]+Tabell1[[#This Row],[FN]])</f>
        <v>0.98096101541251135</v>
      </c>
      <c r="Q6929">
        <f>2*(Tabell1[[#This Row],[Recall]] * Tabell1[[#This Row],[Precision]]) / (Tabell1[[#This Row],[Recall]] + Tabell1[[#This Row],[Precision]])</f>
        <v>0.69987063389391968</v>
      </c>
      <c r="R6929">
        <v>1082</v>
      </c>
      <c r="S6929">
        <v>94</v>
      </c>
      <c r="T6929">
        <v>907</v>
      </c>
      <c r="U6929">
        <v>21</v>
      </c>
    </row>
    <row r="6930" spans="1:21" x14ac:dyDescent="0.3">
      <c r="A6930" s="25" t="s">
        <v>20</v>
      </c>
      <c r="B6930" s="21" t="s">
        <v>32</v>
      </c>
      <c r="C6930" s="21" t="s">
        <v>34</v>
      </c>
      <c r="D6930" s="22" t="s">
        <v>27</v>
      </c>
      <c r="E6930" t="s">
        <v>28</v>
      </c>
      <c r="F6930" s="25" t="s">
        <v>30</v>
      </c>
      <c r="G6930" s="21" t="s">
        <v>29</v>
      </c>
      <c r="H6930" s="25" t="s">
        <v>26</v>
      </c>
      <c r="I6930" s="21"/>
      <c r="J6930" s="25" t="s">
        <v>26</v>
      </c>
      <c r="K6930" s="26">
        <v>1.7523980140686</v>
      </c>
      <c r="L6930" s="26">
        <v>0.41189932823181102</v>
      </c>
      <c r="N6930">
        <f>(Tabell1[[#This Row],[TP]]+Tabell1[[#This Row],[TN]])/(Tabell1[[#This Row],[TP]]+Tabell1[[#This Row],[TN]]+Tabell1[[#This Row],[FP]]+Tabell1[[#This Row],[FN]])</f>
        <v>0.55893536121673004</v>
      </c>
      <c r="O6930">
        <f>Tabell1[[#This Row],[TP]]/(Tabell1[[#This Row],[TP]]+Tabell1[[#This Row],[FP]])</f>
        <v>0.54399195575666159</v>
      </c>
      <c r="P6930">
        <f>Tabell1[[#This Row],[TP]]/(Tabell1[[#This Row],[TP]]+Tabell1[[#This Row],[FN]])</f>
        <v>0.98096101541251135</v>
      </c>
      <c r="Q6930">
        <f>2*(Tabell1[[#This Row],[Recall]] * Tabell1[[#This Row],[Precision]]) / (Tabell1[[#This Row],[Recall]] + Tabell1[[#This Row],[Precision]])</f>
        <v>0.69987063389391968</v>
      </c>
      <c r="R6930">
        <v>1082</v>
      </c>
      <c r="S6930">
        <v>94</v>
      </c>
      <c r="T6930">
        <v>907</v>
      </c>
      <c r="U6930">
        <v>21</v>
      </c>
    </row>
    <row r="6931" spans="1:21" x14ac:dyDescent="0.3">
      <c r="A6931" s="25" t="s">
        <v>20</v>
      </c>
      <c r="B6931" s="21" t="s">
        <v>32</v>
      </c>
      <c r="C6931" s="21" t="s">
        <v>34</v>
      </c>
      <c r="D6931" s="22" t="s">
        <v>27</v>
      </c>
      <c r="E6931" t="s">
        <v>28</v>
      </c>
      <c r="F6931" s="25" t="s">
        <v>30</v>
      </c>
      <c r="G6931" s="25" t="s">
        <v>26</v>
      </c>
      <c r="H6931" s="25" t="s">
        <v>26</v>
      </c>
      <c r="I6931" s="21"/>
      <c r="J6931" s="25" t="s">
        <v>26</v>
      </c>
      <c r="K6931" s="26">
        <v>1.7431347370147701</v>
      </c>
      <c r="L6931" s="26">
        <v>0.41189646720886203</v>
      </c>
      <c r="N6931">
        <f>(Tabell1[[#This Row],[TP]]+Tabell1[[#This Row],[TN]])/(Tabell1[[#This Row],[TP]]+Tabell1[[#This Row],[TN]]+Tabell1[[#This Row],[FP]]+Tabell1[[#This Row],[FN]])</f>
        <v>0.55893536121673004</v>
      </c>
      <c r="O6931">
        <f>Tabell1[[#This Row],[TP]]/(Tabell1[[#This Row],[TP]]+Tabell1[[#This Row],[FP]])</f>
        <v>0.54399195575666159</v>
      </c>
      <c r="P6931">
        <f>Tabell1[[#This Row],[TP]]/(Tabell1[[#This Row],[TP]]+Tabell1[[#This Row],[FN]])</f>
        <v>0.98096101541251135</v>
      </c>
      <c r="Q6931">
        <f>2*(Tabell1[[#This Row],[Recall]] * Tabell1[[#This Row],[Precision]]) / (Tabell1[[#This Row],[Recall]] + Tabell1[[#This Row],[Precision]])</f>
        <v>0.69987063389391968</v>
      </c>
      <c r="R6931">
        <v>1082</v>
      </c>
      <c r="S6931">
        <v>94</v>
      </c>
      <c r="T6931">
        <v>907</v>
      </c>
      <c r="U6931">
        <v>21</v>
      </c>
    </row>
    <row r="6932" spans="1:21" x14ac:dyDescent="0.3">
      <c r="A6932" s="23" t="s">
        <v>48</v>
      </c>
      <c r="B6932" s="25" t="s">
        <v>22</v>
      </c>
      <c r="C6932" s="25" t="s">
        <v>36</v>
      </c>
      <c r="D6932" s="22" t="s">
        <v>27</v>
      </c>
      <c r="E6932" t="s">
        <v>28</v>
      </c>
      <c r="F6932" s="19" t="s">
        <v>21</v>
      </c>
      <c r="G6932" s="25" t="s">
        <v>26</v>
      </c>
      <c r="H6932" s="25" t="s">
        <v>26</v>
      </c>
      <c r="I6932" s="25" t="s">
        <v>25</v>
      </c>
      <c r="J6932" s="25" t="s">
        <v>26</v>
      </c>
      <c r="K6932" s="26">
        <v>0.70761775970458896</v>
      </c>
      <c r="L6932" s="26">
        <v>6.3831090927123996E-2</v>
      </c>
      <c r="N6932">
        <f>(Tabell1[[#This Row],[TP]]+Tabell1[[#This Row],[TN]])/(Tabell1[[#This Row],[TP]]+Tabell1[[#This Row],[TN]]+Tabell1[[#This Row],[FP]]+Tabell1[[#This Row],[FN]])</f>
        <v>0.55893536121673004</v>
      </c>
      <c r="O6932">
        <f>Tabell1[[#This Row],[TP]]/(Tabell1[[#This Row],[TP]]+Tabell1[[#This Row],[FP]])</f>
        <v>0.54412506303580432</v>
      </c>
      <c r="P6932">
        <f>Tabell1[[#This Row],[TP]]/(Tabell1[[#This Row],[TP]]+Tabell1[[#This Row],[FN]])</f>
        <v>0.9782411604714415</v>
      </c>
      <c r="Q6932">
        <f>2*(Tabell1[[#This Row],[Recall]] * Tabell1[[#This Row],[Precision]]) / (Tabell1[[#This Row],[Recall]] + Tabell1[[#This Row],[Precision]])</f>
        <v>0.69928710304601416</v>
      </c>
      <c r="R6932">
        <v>1079</v>
      </c>
      <c r="S6932">
        <v>97</v>
      </c>
      <c r="T6932">
        <v>904</v>
      </c>
      <c r="U6932">
        <v>24</v>
      </c>
    </row>
    <row r="6933" spans="1:21" x14ac:dyDescent="0.3">
      <c r="A6933" s="21" t="s">
        <v>31</v>
      </c>
      <c r="B6933" s="23" t="s">
        <v>33</v>
      </c>
      <c r="C6933" s="25" t="s">
        <v>36</v>
      </c>
      <c r="D6933" s="22" t="s">
        <v>27</v>
      </c>
      <c r="E6933" t="s">
        <v>28</v>
      </c>
      <c r="F6933" s="19" t="s">
        <v>21</v>
      </c>
      <c r="G6933" s="21" t="s">
        <v>29</v>
      </c>
      <c r="H6933" s="25" t="s">
        <v>26</v>
      </c>
      <c r="I6933" s="21"/>
      <c r="J6933" s="21" t="s">
        <v>29</v>
      </c>
      <c r="K6933" s="26">
        <v>68.504275560379</v>
      </c>
      <c r="L6933" s="26">
        <v>0.251226186752319</v>
      </c>
      <c r="N6933">
        <f>(Tabell1[[#This Row],[TP]]+Tabell1[[#This Row],[TN]])/(Tabell1[[#This Row],[TP]]+Tabell1[[#This Row],[TN]]+Tabell1[[#This Row],[FP]]+Tabell1[[#This Row],[FN]])</f>
        <v>0.55846007604562742</v>
      </c>
      <c r="O6933">
        <f>Tabell1[[#This Row],[TP]]/(Tabell1[[#This Row],[TP]]+Tabell1[[#This Row],[FP]])</f>
        <v>0.54328358208955219</v>
      </c>
      <c r="P6933">
        <f>Tabell1[[#This Row],[TP]]/(Tabell1[[#This Row],[TP]]+Tabell1[[#This Row],[FN]])</f>
        <v>0.99002719854941068</v>
      </c>
      <c r="Q6933">
        <f>2*(Tabell1[[#This Row],[Recall]] * Tabell1[[#This Row],[Precision]]) / (Tabell1[[#This Row],[Recall]] + Tabell1[[#This Row],[Precision]])</f>
        <v>0.70157404433022796</v>
      </c>
      <c r="R6933">
        <v>1092</v>
      </c>
      <c r="S6933">
        <v>83</v>
      </c>
      <c r="T6933">
        <v>918</v>
      </c>
      <c r="U6933">
        <v>11</v>
      </c>
    </row>
    <row r="6934" spans="1:21" x14ac:dyDescent="0.3">
      <c r="A6934" s="23" t="s">
        <v>48</v>
      </c>
      <c r="B6934" s="25" t="s">
        <v>22</v>
      </c>
      <c r="C6934" s="25" t="s">
        <v>36</v>
      </c>
      <c r="D6934" s="22" t="s">
        <v>27</v>
      </c>
      <c r="E6934" t="s">
        <v>28</v>
      </c>
      <c r="F6934" s="19" t="s">
        <v>21</v>
      </c>
      <c r="G6934" s="25" t="s">
        <v>26</v>
      </c>
      <c r="H6934" s="25" t="s">
        <v>26</v>
      </c>
      <c r="I6934" s="21"/>
      <c r="J6934" s="21" t="s">
        <v>29</v>
      </c>
      <c r="K6934" s="26">
        <v>0.66997933387756303</v>
      </c>
      <c r="L6934" s="26">
        <v>6.3863039016723605E-2</v>
      </c>
      <c r="N6934">
        <f>(Tabell1[[#This Row],[TP]]+Tabell1[[#This Row],[TN]])/(Tabell1[[#This Row],[TP]]+Tabell1[[#This Row],[TN]]+Tabell1[[#This Row],[FP]]+Tabell1[[#This Row],[FN]])</f>
        <v>0.55846007604562742</v>
      </c>
      <c r="O6934">
        <f>Tabell1[[#This Row],[TP]]/(Tabell1[[#This Row],[TP]]+Tabell1[[#This Row],[FP]])</f>
        <v>0.54371859296482417</v>
      </c>
      <c r="P6934">
        <f>Tabell1[[#This Row],[TP]]/(Tabell1[[#This Row],[TP]]+Tabell1[[#This Row],[FN]])</f>
        <v>0.98096101541251135</v>
      </c>
      <c r="Q6934">
        <f>2*(Tabell1[[#This Row],[Recall]] * Tabell1[[#This Row],[Precision]]) / (Tabell1[[#This Row],[Recall]] + Tabell1[[#This Row],[Precision]])</f>
        <v>0.69964435822825743</v>
      </c>
      <c r="R6934">
        <v>1082</v>
      </c>
      <c r="S6934">
        <v>93</v>
      </c>
      <c r="T6934">
        <v>908</v>
      </c>
      <c r="U6934">
        <v>21</v>
      </c>
    </row>
    <row r="6935" spans="1:21" x14ac:dyDescent="0.3">
      <c r="A6935" s="21" t="s">
        <v>31</v>
      </c>
      <c r="B6935" s="21" t="s">
        <v>32</v>
      </c>
      <c r="C6935" s="24" t="s">
        <v>38</v>
      </c>
      <c r="D6935" s="22" t="s">
        <v>27</v>
      </c>
      <c r="E6935" t="s">
        <v>28</v>
      </c>
      <c r="F6935" s="25" t="s">
        <v>30</v>
      </c>
      <c r="G6935" s="21" t="s">
        <v>29</v>
      </c>
      <c r="H6935" s="25" t="s">
        <v>26</v>
      </c>
      <c r="I6935" s="25" t="s">
        <v>25</v>
      </c>
      <c r="J6935" s="25" t="s">
        <v>26</v>
      </c>
      <c r="K6935" s="26">
        <v>7.3436737060546804</v>
      </c>
      <c r="L6935" s="26">
        <v>0.23736548423767001</v>
      </c>
      <c r="N6935">
        <f>(Tabell1[[#This Row],[TP]]+Tabell1[[#This Row],[TN]])/(Tabell1[[#This Row],[TP]]+Tabell1[[#This Row],[TN]]+Tabell1[[#This Row],[FP]]+Tabell1[[#This Row],[FN]])</f>
        <v>0.55846007604562742</v>
      </c>
      <c r="O6935">
        <f>Tabell1[[#This Row],[TP]]/(Tabell1[[#This Row],[TP]]+Tabell1[[#This Row],[FP]])</f>
        <v>0.54385080645161288</v>
      </c>
      <c r="P6935">
        <f>Tabell1[[#This Row],[TP]]/(Tabell1[[#This Row],[TP]]+Tabell1[[#This Row],[FN]])</f>
        <v>0.9782411604714415</v>
      </c>
      <c r="Q6935">
        <f>2*(Tabell1[[#This Row],[Recall]] * Tabell1[[#This Row],[Precision]]) / (Tabell1[[#This Row],[Recall]] + Tabell1[[#This Row],[Precision]])</f>
        <v>0.69906057661159704</v>
      </c>
      <c r="R6935">
        <v>1079</v>
      </c>
      <c r="S6935">
        <v>96</v>
      </c>
      <c r="T6935">
        <v>905</v>
      </c>
      <c r="U6935">
        <v>24</v>
      </c>
    </row>
    <row r="6936" spans="1:21" x14ac:dyDescent="0.3">
      <c r="A6936" s="21" t="s">
        <v>31</v>
      </c>
      <c r="B6936" s="23" t="s">
        <v>33</v>
      </c>
      <c r="C6936" s="24" t="s">
        <v>38</v>
      </c>
      <c r="D6936" s="22" t="s">
        <v>27</v>
      </c>
      <c r="E6936" t="s">
        <v>28</v>
      </c>
      <c r="F6936" s="19" t="s">
        <v>21</v>
      </c>
      <c r="G6936" s="25" t="s">
        <v>26</v>
      </c>
      <c r="H6936" s="21" t="s">
        <v>29</v>
      </c>
      <c r="I6936" s="25" t="s">
        <v>25</v>
      </c>
      <c r="J6936" s="21" t="s">
        <v>29</v>
      </c>
      <c r="K6936" s="26">
        <v>71.398851633071899</v>
      </c>
      <c r="L6936" s="26">
        <v>0.29808950424194303</v>
      </c>
      <c r="N6936">
        <f>(Tabell1[[#This Row],[TP]]+Tabell1[[#This Row],[TN]])/(Tabell1[[#This Row],[TP]]+Tabell1[[#This Row],[TN]]+Tabell1[[#This Row],[FP]]+Tabell1[[#This Row],[FN]])</f>
        <v>0.55846007604562742</v>
      </c>
      <c r="O6936">
        <f>Tabell1[[#This Row],[TP]]/(Tabell1[[#This Row],[TP]]+Tabell1[[#This Row],[FP]])</f>
        <v>0.54498448810754907</v>
      </c>
      <c r="P6936">
        <f>Tabell1[[#This Row],[TP]]/(Tabell1[[#This Row],[TP]]+Tabell1[[#This Row],[FN]])</f>
        <v>0.95557570262919311</v>
      </c>
      <c r="Q6936">
        <f>2*(Tabell1[[#This Row],[Recall]] * Tabell1[[#This Row],[Precision]]) / (Tabell1[[#This Row],[Recall]] + Tabell1[[#This Row],[Precision]])</f>
        <v>0.69410602568324009</v>
      </c>
      <c r="R6936">
        <v>1054</v>
      </c>
      <c r="S6936">
        <v>121</v>
      </c>
      <c r="T6936">
        <v>880</v>
      </c>
      <c r="U6936">
        <v>49</v>
      </c>
    </row>
    <row r="6937" spans="1:21" x14ac:dyDescent="0.3">
      <c r="A6937" s="25" t="s">
        <v>20</v>
      </c>
      <c r="B6937" s="21" t="s">
        <v>32</v>
      </c>
      <c r="C6937" s="21" t="s">
        <v>34</v>
      </c>
      <c r="D6937" s="22" t="s">
        <v>27</v>
      </c>
      <c r="E6937" t="s">
        <v>28</v>
      </c>
      <c r="F6937" s="25" t="s">
        <v>30</v>
      </c>
      <c r="G6937" s="25" t="s">
        <v>26</v>
      </c>
      <c r="H6937" s="21" t="s">
        <v>29</v>
      </c>
      <c r="I6937" s="21"/>
      <c r="J6937" s="25" t="s">
        <v>26</v>
      </c>
      <c r="K6937" s="26">
        <v>1.6725940704345701</v>
      </c>
      <c r="L6937" s="26">
        <v>0.38194537162780701</v>
      </c>
      <c r="N6937">
        <f>(Tabell1[[#This Row],[TP]]+Tabell1[[#This Row],[TN]])/(Tabell1[[#This Row],[TP]]+Tabell1[[#This Row],[TN]]+Tabell1[[#This Row],[FP]]+Tabell1[[#This Row],[FN]])</f>
        <v>0.55798479087452468</v>
      </c>
      <c r="O6937">
        <f>Tabell1[[#This Row],[TP]]/(Tabell1[[#This Row],[TP]]+Tabell1[[#This Row],[FP]])</f>
        <v>0.54335839598997493</v>
      </c>
      <c r="P6937">
        <f>Tabell1[[#This Row],[TP]]/(Tabell1[[#This Row],[TP]]+Tabell1[[#This Row],[FN]])</f>
        <v>0.98277425203989122</v>
      </c>
      <c r="Q6937">
        <f>2*(Tabell1[[#This Row],[Recall]] * Tabell1[[#This Row],[Precision]]) / (Tabell1[[#This Row],[Recall]] + Tabell1[[#This Row],[Precision]])</f>
        <v>0.69980632666236275</v>
      </c>
      <c r="R6937">
        <v>1084</v>
      </c>
      <c r="S6937">
        <v>90</v>
      </c>
      <c r="T6937">
        <v>911</v>
      </c>
      <c r="U6937">
        <v>19</v>
      </c>
    </row>
    <row r="6938" spans="1:21" x14ac:dyDescent="0.3">
      <c r="A6938" s="25" t="s">
        <v>20</v>
      </c>
      <c r="B6938" s="21" t="s">
        <v>32</v>
      </c>
      <c r="C6938" s="21" t="s">
        <v>34</v>
      </c>
      <c r="D6938" s="22" t="s">
        <v>27</v>
      </c>
      <c r="E6938" t="s">
        <v>28</v>
      </c>
      <c r="F6938" s="25" t="s">
        <v>30</v>
      </c>
      <c r="G6938" s="21" t="s">
        <v>29</v>
      </c>
      <c r="H6938" s="21" t="s">
        <v>29</v>
      </c>
      <c r="I6938" s="21"/>
      <c r="J6938" s="25" t="s">
        <v>26</v>
      </c>
      <c r="K6938" s="26">
        <v>1.6647591590881301</v>
      </c>
      <c r="L6938" s="26">
        <v>0.36935544013977001</v>
      </c>
      <c r="N6938">
        <f>(Tabell1[[#This Row],[TP]]+Tabell1[[#This Row],[TN]])/(Tabell1[[#This Row],[TP]]+Tabell1[[#This Row],[TN]]+Tabell1[[#This Row],[FP]]+Tabell1[[#This Row],[FN]])</f>
        <v>0.55798479087452468</v>
      </c>
      <c r="O6938">
        <f>Tabell1[[#This Row],[TP]]/(Tabell1[[#This Row],[TP]]+Tabell1[[#This Row],[FP]])</f>
        <v>0.54335839598997493</v>
      </c>
      <c r="P6938">
        <f>Tabell1[[#This Row],[TP]]/(Tabell1[[#This Row],[TP]]+Tabell1[[#This Row],[FN]])</f>
        <v>0.98277425203989122</v>
      </c>
      <c r="Q6938">
        <f>2*(Tabell1[[#This Row],[Recall]] * Tabell1[[#This Row],[Precision]]) / (Tabell1[[#This Row],[Recall]] + Tabell1[[#This Row],[Precision]])</f>
        <v>0.69980632666236275</v>
      </c>
      <c r="R6938">
        <v>1084</v>
      </c>
      <c r="S6938">
        <v>90</v>
      </c>
      <c r="T6938">
        <v>911</v>
      </c>
      <c r="U6938">
        <v>19</v>
      </c>
    </row>
    <row r="6939" spans="1:21" x14ac:dyDescent="0.3">
      <c r="A6939" s="23" t="s">
        <v>48</v>
      </c>
      <c r="B6939" s="21" t="s">
        <v>32</v>
      </c>
      <c r="C6939" s="21" t="s">
        <v>34</v>
      </c>
      <c r="D6939" s="22" t="s">
        <v>27</v>
      </c>
      <c r="E6939" t="s">
        <v>28</v>
      </c>
      <c r="F6939" s="25" t="s">
        <v>30</v>
      </c>
      <c r="G6939" s="21" t="s">
        <v>29</v>
      </c>
      <c r="H6939" s="21" t="s">
        <v>29</v>
      </c>
      <c r="I6939" s="25" t="s">
        <v>25</v>
      </c>
      <c r="J6939" s="21" t="s">
        <v>29</v>
      </c>
      <c r="K6939" s="26">
        <v>0.33909177780151301</v>
      </c>
      <c r="L6939" s="26">
        <v>2.2939920425415001E-2</v>
      </c>
      <c r="N6939">
        <f>(Tabell1[[#This Row],[TP]]+Tabell1[[#This Row],[TN]])/(Tabell1[[#This Row],[TP]]+Tabell1[[#This Row],[TN]]+Tabell1[[#This Row],[FP]]+Tabell1[[#This Row],[FN]])</f>
        <v>0.55798479087452468</v>
      </c>
      <c r="O6939">
        <f>Tabell1[[#This Row],[TP]]/(Tabell1[[#This Row],[TP]]+Tabell1[[#This Row],[FP]])</f>
        <v>0.54348919054801403</v>
      </c>
      <c r="P6939">
        <f>Tabell1[[#This Row],[TP]]/(Tabell1[[#This Row],[TP]]+Tabell1[[#This Row],[FN]])</f>
        <v>0.98005439709882136</v>
      </c>
      <c r="Q6939">
        <f>2*(Tabell1[[#This Row],[Recall]] * Tabell1[[#This Row],[Precision]]) / (Tabell1[[#This Row],[Recall]] + Tabell1[[#This Row],[Precision]])</f>
        <v>0.69922380336351886</v>
      </c>
      <c r="R6939">
        <v>1081</v>
      </c>
      <c r="S6939">
        <v>93</v>
      </c>
      <c r="T6939">
        <v>908</v>
      </c>
      <c r="U6939">
        <v>22</v>
      </c>
    </row>
    <row r="6940" spans="1:21" x14ac:dyDescent="0.3">
      <c r="A6940" s="23" t="s">
        <v>48</v>
      </c>
      <c r="B6940" s="21" t="s">
        <v>32</v>
      </c>
      <c r="C6940" s="21" t="s">
        <v>34</v>
      </c>
      <c r="D6940" s="22" t="s">
        <v>27</v>
      </c>
      <c r="E6940" t="s">
        <v>28</v>
      </c>
      <c r="F6940" s="25" t="s">
        <v>30</v>
      </c>
      <c r="G6940" s="25" t="s">
        <v>26</v>
      </c>
      <c r="H6940" s="21" t="s">
        <v>29</v>
      </c>
      <c r="I6940" s="25" t="s">
        <v>25</v>
      </c>
      <c r="J6940" s="21" t="s">
        <v>29</v>
      </c>
      <c r="K6940" s="26">
        <v>0.30717658996581998</v>
      </c>
      <c r="L6940" s="26">
        <v>2.6895761489868102E-2</v>
      </c>
      <c r="N6940">
        <f>(Tabell1[[#This Row],[TP]]+Tabell1[[#This Row],[TN]])/(Tabell1[[#This Row],[TP]]+Tabell1[[#This Row],[TN]]+Tabell1[[#This Row],[FP]]+Tabell1[[#This Row],[FN]])</f>
        <v>0.55798479087452468</v>
      </c>
      <c r="O6940">
        <f>Tabell1[[#This Row],[TP]]/(Tabell1[[#This Row],[TP]]+Tabell1[[#This Row],[FP]])</f>
        <v>0.54348919054801403</v>
      </c>
      <c r="P6940">
        <f>Tabell1[[#This Row],[TP]]/(Tabell1[[#This Row],[TP]]+Tabell1[[#This Row],[FN]])</f>
        <v>0.98005439709882136</v>
      </c>
      <c r="Q6940">
        <f>2*(Tabell1[[#This Row],[Recall]] * Tabell1[[#This Row],[Precision]]) / (Tabell1[[#This Row],[Recall]] + Tabell1[[#This Row],[Precision]])</f>
        <v>0.69922380336351886</v>
      </c>
      <c r="R6940">
        <v>1081</v>
      </c>
      <c r="S6940">
        <v>93</v>
      </c>
      <c r="T6940">
        <v>908</v>
      </c>
      <c r="U6940">
        <v>22</v>
      </c>
    </row>
    <row r="6941" spans="1:21" x14ac:dyDescent="0.3">
      <c r="A6941" s="23" t="s">
        <v>48</v>
      </c>
      <c r="B6941" s="21" t="s">
        <v>32</v>
      </c>
      <c r="C6941" s="21" t="s">
        <v>34</v>
      </c>
      <c r="D6941" s="22" t="s">
        <v>27</v>
      </c>
      <c r="E6941" t="s">
        <v>28</v>
      </c>
      <c r="F6941" s="25" t="s">
        <v>30</v>
      </c>
      <c r="G6941" s="25" t="s">
        <v>26</v>
      </c>
      <c r="H6941" s="21" t="s">
        <v>29</v>
      </c>
      <c r="I6941" s="25" t="s">
        <v>25</v>
      </c>
      <c r="J6941" s="25" t="s">
        <v>26</v>
      </c>
      <c r="K6941" s="26">
        <v>0.30484962463378901</v>
      </c>
      <c r="L6941" s="26">
        <v>2.7925491333007799E-2</v>
      </c>
      <c r="N6941">
        <f>(Tabell1[[#This Row],[TP]]+Tabell1[[#This Row],[TN]])/(Tabell1[[#This Row],[TP]]+Tabell1[[#This Row],[TN]]+Tabell1[[#This Row],[FP]]+Tabell1[[#This Row],[FN]])</f>
        <v>0.55798479087452468</v>
      </c>
      <c r="O6941">
        <f>Tabell1[[#This Row],[TP]]/(Tabell1[[#This Row],[TP]]+Tabell1[[#This Row],[FP]])</f>
        <v>0.54348919054801403</v>
      </c>
      <c r="P6941">
        <f>Tabell1[[#This Row],[TP]]/(Tabell1[[#This Row],[TP]]+Tabell1[[#This Row],[FN]])</f>
        <v>0.98005439709882136</v>
      </c>
      <c r="Q6941">
        <f>2*(Tabell1[[#This Row],[Recall]] * Tabell1[[#This Row],[Precision]]) / (Tabell1[[#This Row],[Recall]] + Tabell1[[#This Row],[Precision]])</f>
        <v>0.69922380336351886</v>
      </c>
      <c r="R6941">
        <v>1081</v>
      </c>
      <c r="S6941">
        <v>93</v>
      </c>
      <c r="T6941">
        <v>908</v>
      </c>
      <c r="U6941">
        <v>22</v>
      </c>
    </row>
    <row r="6942" spans="1:21" x14ac:dyDescent="0.3">
      <c r="A6942" s="23" t="s">
        <v>48</v>
      </c>
      <c r="B6942" s="21" t="s">
        <v>32</v>
      </c>
      <c r="C6942" s="21" t="s">
        <v>34</v>
      </c>
      <c r="D6942" s="22" t="s">
        <v>27</v>
      </c>
      <c r="E6942" t="s">
        <v>28</v>
      </c>
      <c r="F6942" s="25" t="s">
        <v>30</v>
      </c>
      <c r="G6942" s="21" t="s">
        <v>29</v>
      </c>
      <c r="H6942" s="21" t="s">
        <v>29</v>
      </c>
      <c r="I6942" s="25" t="s">
        <v>25</v>
      </c>
      <c r="J6942" s="25" t="s">
        <v>26</v>
      </c>
      <c r="K6942" s="26">
        <v>0.29472231864929199</v>
      </c>
      <c r="L6942" s="26">
        <v>2.89227962493896E-2</v>
      </c>
      <c r="N6942">
        <f>(Tabell1[[#This Row],[TP]]+Tabell1[[#This Row],[TN]])/(Tabell1[[#This Row],[TP]]+Tabell1[[#This Row],[TN]]+Tabell1[[#This Row],[FP]]+Tabell1[[#This Row],[FN]])</f>
        <v>0.55798479087452468</v>
      </c>
      <c r="O6942">
        <f>Tabell1[[#This Row],[TP]]/(Tabell1[[#This Row],[TP]]+Tabell1[[#This Row],[FP]])</f>
        <v>0.54348919054801403</v>
      </c>
      <c r="P6942">
        <f>Tabell1[[#This Row],[TP]]/(Tabell1[[#This Row],[TP]]+Tabell1[[#This Row],[FN]])</f>
        <v>0.98005439709882136</v>
      </c>
      <c r="Q6942">
        <f>2*(Tabell1[[#This Row],[Recall]] * Tabell1[[#This Row],[Precision]]) / (Tabell1[[#This Row],[Recall]] + Tabell1[[#This Row],[Precision]])</f>
        <v>0.69922380336351886</v>
      </c>
      <c r="R6942">
        <v>1081</v>
      </c>
      <c r="S6942">
        <v>93</v>
      </c>
      <c r="T6942">
        <v>908</v>
      </c>
      <c r="U6942">
        <v>22</v>
      </c>
    </row>
    <row r="6943" spans="1:21" x14ac:dyDescent="0.3">
      <c r="A6943" s="21" t="s">
        <v>31</v>
      </c>
      <c r="B6943" s="25" t="s">
        <v>22</v>
      </c>
      <c r="C6943" s="24" t="s">
        <v>38</v>
      </c>
      <c r="D6943" s="22" t="s">
        <v>27</v>
      </c>
      <c r="E6943" t="s">
        <v>28</v>
      </c>
      <c r="F6943" s="25" t="s">
        <v>30</v>
      </c>
      <c r="G6943" s="21" t="s">
        <v>29</v>
      </c>
      <c r="H6943" s="21" t="s">
        <v>29</v>
      </c>
      <c r="I6943" s="25" t="s">
        <v>25</v>
      </c>
      <c r="J6943" s="21" t="s">
        <v>29</v>
      </c>
      <c r="K6943" s="26">
        <v>2.0770399570464999</v>
      </c>
      <c r="L6943" s="26">
        <v>6.6147327423095703E-2</v>
      </c>
      <c r="N6943">
        <f>(Tabell1[[#This Row],[TP]]+Tabell1[[#This Row],[TN]])/(Tabell1[[#This Row],[TP]]+Tabell1[[#This Row],[TN]]+Tabell1[[#This Row],[FP]]+Tabell1[[#This Row],[FN]])</f>
        <v>0.55798479087452468</v>
      </c>
      <c r="O6943">
        <f>Tabell1[[#This Row],[TP]]/(Tabell1[[#This Row],[TP]]+Tabell1[[#This Row],[FP]])</f>
        <v>0.54402035623409672</v>
      </c>
      <c r="P6943">
        <f>Tabell1[[#This Row],[TP]]/(Tabell1[[#This Row],[TP]]+Tabell1[[#This Row],[FN]])</f>
        <v>0.96917497733454216</v>
      </c>
      <c r="Q6943">
        <f>2*(Tabell1[[#This Row],[Recall]] * Tabell1[[#This Row],[Precision]]) / (Tabell1[[#This Row],[Recall]] + Tabell1[[#This Row],[Precision]])</f>
        <v>0.69687092568448505</v>
      </c>
      <c r="R6943">
        <v>1069</v>
      </c>
      <c r="S6943">
        <v>105</v>
      </c>
      <c r="T6943">
        <v>896</v>
      </c>
      <c r="U6943">
        <v>34</v>
      </c>
    </row>
    <row r="6944" spans="1:21" x14ac:dyDescent="0.3">
      <c r="A6944" s="25" t="s">
        <v>20</v>
      </c>
      <c r="B6944" s="21" t="s">
        <v>32</v>
      </c>
      <c r="C6944" s="25" t="s">
        <v>36</v>
      </c>
      <c r="D6944" s="22" t="s">
        <v>27</v>
      </c>
      <c r="E6944" t="s">
        <v>28</v>
      </c>
      <c r="F6944" s="25" t="s">
        <v>30</v>
      </c>
      <c r="G6944" s="21" t="s">
        <v>29</v>
      </c>
      <c r="H6944" s="25" t="s">
        <v>26</v>
      </c>
      <c r="I6944" s="21"/>
      <c r="J6944" s="25" t="s">
        <v>26</v>
      </c>
      <c r="K6944" s="26">
        <v>3.2628421783447199</v>
      </c>
      <c r="L6944" s="26">
        <v>0.51663565635681097</v>
      </c>
      <c r="N6944">
        <f>(Tabell1[[#This Row],[TP]]+Tabell1[[#This Row],[TN]])/(Tabell1[[#This Row],[TP]]+Tabell1[[#This Row],[TN]]+Tabell1[[#This Row],[FP]]+Tabell1[[#This Row],[FN]])</f>
        <v>0.55750950570342206</v>
      </c>
      <c r="O6944">
        <f>Tabell1[[#This Row],[TP]]/(Tabell1[[#This Row],[TP]]+Tabell1[[#This Row],[FP]])</f>
        <v>0.54287138584247263</v>
      </c>
      <c r="P6944">
        <f>Tabell1[[#This Row],[TP]]/(Tabell1[[#This Row],[TP]]+Tabell1[[#This Row],[FN]])</f>
        <v>0.98730734360834094</v>
      </c>
      <c r="Q6944">
        <f>2*(Tabell1[[#This Row],[Recall]] * Tabell1[[#This Row],[Precision]]) / (Tabell1[[#This Row],[Recall]] + Tabell1[[#This Row],[Precision]])</f>
        <v>0.70054679961402377</v>
      </c>
      <c r="R6944">
        <v>1089</v>
      </c>
      <c r="S6944">
        <v>84</v>
      </c>
      <c r="T6944">
        <v>917</v>
      </c>
      <c r="U6944">
        <v>14</v>
      </c>
    </row>
    <row r="6945" spans="1:21" x14ac:dyDescent="0.3">
      <c r="A6945" s="25" t="s">
        <v>20</v>
      </c>
      <c r="B6945" s="25" t="s">
        <v>22</v>
      </c>
      <c r="C6945" s="21" t="s">
        <v>34</v>
      </c>
      <c r="D6945" s="22" t="s">
        <v>27</v>
      </c>
      <c r="E6945" t="s">
        <v>28</v>
      </c>
      <c r="F6945" s="19" t="s">
        <v>21</v>
      </c>
      <c r="G6945" s="21" t="s">
        <v>29</v>
      </c>
      <c r="H6945" s="25" t="s">
        <v>26</v>
      </c>
      <c r="I6945" s="21"/>
      <c r="J6945" s="25" t="s">
        <v>26</v>
      </c>
      <c r="K6945" s="26">
        <v>1.8677394390106199</v>
      </c>
      <c r="L6945" s="26">
        <v>0.361032724380493</v>
      </c>
      <c r="N6945">
        <f>(Tabell1[[#This Row],[TP]]+Tabell1[[#This Row],[TN]])/(Tabell1[[#This Row],[TP]]+Tabell1[[#This Row],[TN]]+Tabell1[[#This Row],[FP]]+Tabell1[[#This Row],[FN]])</f>
        <v>0.55750950570342206</v>
      </c>
      <c r="O6945">
        <f>Tabell1[[#This Row],[TP]]/(Tabell1[[#This Row],[TP]]+Tabell1[[#This Row],[FP]])</f>
        <v>0.54312938816449352</v>
      </c>
      <c r="P6945">
        <f>Tabell1[[#This Row],[TP]]/(Tabell1[[#This Row],[TP]]+Tabell1[[#This Row],[FN]])</f>
        <v>0.98186763372620123</v>
      </c>
      <c r="Q6945">
        <f>2*(Tabell1[[#This Row],[Recall]] * Tabell1[[#This Row],[Precision]]) / (Tabell1[[#This Row],[Recall]] + Tabell1[[#This Row],[Precision]])</f>
        <v>0.69938650306748462</v>
      </c>
      <c r="R6945">
        <v>1083</v>
      </c>
      <c r="S6945">
        <v>90</v>
      </c>
      <c r="T6945">
        <v>911</v>
      </c>
      <c r="U6945">
        <v>20</v>
      </c>
    </row>
    <row r="6946" spans="1:21" x14ac:dyDescent="0.3">
      <c r="A6946" s="25" t="s">
        <v>20</v>
      </c>
      <c r="B6946" s="25" t="s">
        <v>22</v>
      </c>
      <c r="C6946" s="21" t="s">
        <v>34</v>
      </c>
      <c r="D6946" s="22" t="s">
        <v>27</v>
      </c>
      <c r="E6946" t="s">
        <v>28</v>
      </c>
      <c r="F6946" s="19" t="s">
        <v>21</v>
      </c>
      <c r="G6946" s="21" t="s">
        <v>29</v>
      </c>
      <c r="H6946" s="25" t="s">
        <v>26</v>
      </c>
      <c r="I6946" s="25" t="s">
        <v>25</v>
      </c>
      <c r="J6946" s="25" t="s">
        <v>26</v>
      </c>
      <c r="K6946" s="26">
        <v>1.22671818733215</v>
      </c>
      <c r="L6946" s="26">
        <v>0.27127408981323198</v>
      </c>
      <c r="N6946">
        <f>(Tabell1[[#This Row],[TP]]+Tabell1[[#This Row],[TN]])/(Tabell1[[#This Row],[TP]]+Tabell1[[#This Row],[TN]]+Tabell1[[#This Row],[FP]]+Tabell1[[#This Row],[FN]])</f>
        <v>0.55750950570342206</v>
      </c>
      <c r="O6946">
        <f>Tabell1[[#This Row],[TP]]/(Tabell1[[#This Row],[TP]]+Tabell1[[#This Row],[FP]])</f>
        <v>0.54317269076305219</v>
      </c>
      <c r="P6946">
        <f>Tabell1[[#This Row],[TP]]/(Tabell1[[#This Row],[TP]]+Tabell1[[#This Row],[FN]])</f>
        <v>0.98096101541251135</v>
      </c>
      <c r="Q6946">
        <f>2*(Tabell1[[#This Row],[Recall]] * Tabell1[[#This Row],[Precision]]) / (Tabell1[[#This Row],[Recall]] + Tabell1[[#This Row],[Precision]])</f>
        <v>0.69919224555735049</v>
      </c>
      <c r="R6946">
        <v>1082</v>
      </c>
      <c r="S6946">
        <v>91</v>
      </c>
      <c r="T6946">
        <v>910</v>
      </c>
      <c r="U6946">
        <v>21</v>
      </c>
    </row>
    <row r="6947" spans="1:21" x14ac:dyDescent="0.3">
      <c r="A6947" s="23" t="s">
        <v>48</v>
      </c>
      <c r="B6947" s="25" t="s">
        <v>22</v>
      </c>
      <c r="C6947" s="25" t="s">
        <v>36</v>
      </c>
      <c r="D6947" s="22" t="s">
        <v>27</v>
      </c>
      <c r="E6947" t="s">
        <v>28</v>
      </c>
      <c r="F6947" s="19" t="s">
        <v>21</v>
      </c>
      <c r="G6947" s="21" t="s">
        <v>29</v>
      </c>
      <c r="H6947" s="25" t="s">
        <v>26</v>
      </c>
      <c r="I6947" s="21"/>
      <c r="J6947" s="25" t="s">
        <v>26</v>
      </c>
      <c r="K6947" s="26">
        <v>0.65970563888549805</v>
      </c>
      <c r="L6947" s="26">
        <v>5.5851697921752902E-2</v>
      </c>
      <c r="N6947">
        <f>(Tabell1[[#This Row],[TP]]+Tabell1[[#This Row],[TN]])/(Tabell1[[#This Row],[TP]]+Tabell1[[#This Row],[TN]]+Tabell1[[#This Row],[FP]]+Tabell1[[#This Row],[FN]])</f>
        <v>0.55750950570342206</v>
      </c>
      <c r="O6947">
        <f>Tabell1[[#This Row],[TP]]/(Tabell1[[#This Row],[TP]]+Tabell1[[#This Row],[FP]])</f>
        <v>0.54330312185297081</v>
      </c>
      <c r="P6947">
        <f>Tabell1[[#This Row],[TP]]/(Tabell1[[#This Row],[TP]]+Tabell1[[#This Row],[FN]])</f>
        <v>0.9782411604714415</v>
      </c>
      <c r="Q6947">
        <f>2*(Tabell1[[#This Row],[Recall]] * Tabell1[[#This Row],[Precision]]) / (Tabell1[[#This Row],[Recall]] + Tabell1[[#This Row],[Precision]])</f>
        <v>0.69860796374231149</v>
      </c>
      <c r="R6947">
        <v>1079</v>
      </c>
      <c r="S6947">
        <v>94</v>
      </c>
      <c r="T6947">
        <v>907</v>
      </c>
      <c r="U6947">
        <v>24</v>
      </c>
    </row>
    <row r="6948" spans="1:21" x14ac:dyDescent="0.3">
      <c r="A6948" s="21" t="s">
        <v>31</v>
      </c>
      <c r="B6948" s="23" t="s">
        <v>33</v>
      </c>
      <c r="C6948" s="24" t="s">
        <v>38</v>
      </c>
      <c r="D6948" s="22" t="s">
        <v>27</v>
      </c>
      <c r="E6948" t="s">
        <v>28</v>
      </c>
      <c r="F6948" s="19" t="s">
        <v>21</v>
      </c>
      <c r="G6948" s="25" t="s">
        <v>26</v>
      </c>
      <c r="H6948" s="25" t="s">
        <v>26</v>
      </c>
      <c r="I6948" s="25" t="s">
        <v>25</v>
      </c>
      <c r="J6948" s="21" t="s">
        <v>29</v>
      </c>
      <c r="K6948" s="26">
        <v>73.306912183761597</v>
      </c>
      <c r="L6948" s="26">
        <v>0.26639175415039001</v>
      </c>
      <c r="N6948">
        <f>(Tabell1[[#This Row],[TP]]+Tabell1[[#This Row],[TN]])/(Tabell1[[#This Row],[TP]]+Tabell1[[#This Row],[TN]]+Tabell1[[#This Row],[FP]]+Tabell1[[#This Row],[FN]])</f>
        <v>0.55750950570342206</v>
      </c>
      <c r="O6948">
        <f>Tabell1[[#This Row],[TP]]/(Tabell1[[#This Row],[TP]]+Tabell1[[#This Row],[FP]])</f>
        <v>0.54414784394250515</v>
      </c>
      <c r="P6948">
        <f>Tabell1[[#This Row],[TP]]/(Tabell1[[#This Row],[TP]]+Tabell1[[#This Row],[FN]])</f>
        <v>0.96101541251133271</v>
      </c>
      <c r="Q6948">
        <f>2*(Tabell1[[#This Row],[Recall]] * Tabell1[[#This Row],[Precision]]) / (Tabell1[[#This Row],[Recall]] + Tabell1[[#This Row],[Precision]])</f>
        <v>0.69485414618157981</v>
      </c>
      <c r="R6948">
        <v>1060</v>
      </c>
      <c r="S6948">
        <v>113</v>
      </c>
      <c r="T6948">
        <v>888</v>
      </c>
      <c r="U6948">
        <v>43</v>
      </c>
    </row>
    <row r="6949" spans="1:21" x14ac:dyDescent="0.3">
      <c r="A6949" s="25" t="s">
        <v>20</v>
      </c>
      <c r="B6949" s="25" t="s">
        <v>22</v>
      </c>
      <c r="C6949" s="21" t="s">
        <v>34</v>
      </c>
      <c r="D6949" s="22" t="s">
        <v>27</v>
      </c>
      <c r="E6949" t="s">
        <v>28</v>
      </c>
      <c r="F6949" s="25" t="s">
        <v>30</v>
      </c>
      <c r="G6949" s="25" t="s">
        <v>26</v>
      </c>
      <c r="H6949" s="25" t="s">
        <v>26</v>
      </c>
      <c r="I6949" s="21"/>
      <c r="J6949" s="25" t="s">
        <v>26</v>
      </c>
      <c r="K6949" s="26">
        <v>2.7871952056884699</v>
      </c>
      <c r="L6949" s="26">
        <v>0.70639443397521895</v>
      </c>
      <c r="N6949">
        <f>(Tabell1[[#This Row],[TP]]+Tabell1[[#This Row],[TN]])/(Tabell1[[#This Row],[TP]]+Tabell1[[#This Row],[TN]]+Tabell1[[#This Row],[FP]]+Tabell1[[#This Row],[FN]])</f>
        <v>0.55703422053231944</v>
      </c>
      <c r="O6949">
        <f>Tabell1[[#This Row],[TP]]/(Tabell1[[#This Row],[TP]]+Tabell1[[#This Row],[FP]])</f>
        <v>0.54260089686098656</v>
      </c>
      <c r="P6949">
        <f>Tabell1[[#This Row],[TP]]/(Tabell1[[#This Row],[TP]]+Tabell1[[#This Row],[FN]])</f>
        <v>0.98730734360834094</v>
      </c>
      <c r="Q6949">
        <f>2*(Tabell1[[#This Row],[Recall]] * Tabell1[[#This Row],[Precision]]) / (Tabell1[[#This Row],[Recall]] + Tabell1[[#This Row],[Precision]])</f>
        <v>0.70032154340836028</v>
      </c>
      <c r="R6949">
        <v>1089</v>
      </c>
      <c r="S6949">
        <v>83</v>
      </c>
      <c r="T6949">
        <v>918</v>
      </c>
      <c r="U6949">
        <v>14</v>
      </c>
    </row>
    <row r="6950" spans="1:21" x14ac:dyDescent="0.3">
      <c r="A6950" s="25" t="s">
        <v>20</v>
      </c>
      <c r="B6950" s="25" t="s">
        <v>22</v>
      </c>
      <c r="C6950" s="21" t="s">
        <v>34</v>
      </c>
      <c r="D6950" s="22" t="s">
        <v>27</v>
      </c>
      <c r="E6950" t="s">
        <v>28</v>
      </c>
      <c r="F6950" s="25" t="s">
        <v>30</v>
      </c>
      <c r="G6950" s="21" t="s">
        <v>29</v>
      </c>
      <c r="H6950" s="25" t="s">
        <v>26</v>
      </c>
      <c r="I6950" s="21"/>
      <c r="J6950" s="25" t="s">
        <v>26</v>
      </c>
      <c r="K6950" s="26">
        <v>2.77850270271301</v>
      </c>
      <c r="L6950" s="26">
        <v>0.70072340965270996</v>
      </c>
      <c r="N6950">
        <f>(Tabell1[[#This Row],[TP]]+Tabell1[[#This Row],[TN]])/(Tabell1[[#This Row],[TP]]+Tabell1[[#This Row],[TN]]+Tabell1[[#This Row],[FP]]+Tabell1[[#This Row],[FN]])</f>
        <v>0.55703422053231944</v>
      </c>
      <c r="O6950">
        <f>Tabell1[[#This Row],[TP]]/(Tabell1[[#This Row],[TP]]+Tabell1[[#This Row],[FP]])</f>
        <v>0.54260089686098656</v>
      </c>
      <c r="P6950">
        <f>Tabell1[[#This Row],[TP]]/(Tabell1[[#This Row],[TP]]+Tabell1[[#This Row],[FN]])</f>
        <v>0.98730734360834094</v>
      </c>
      <c r="Q6950">
        <f>2*(Tabell1[[#This Row],[Recall]] * Tabell1[[#This Row],[Precision]]) / (Tabell1[[#This Row],[Recall]] + Tabell1[[#This Row],[Precision]])</f>
        <v>0.70032154340836028</v>
      </c>
      <c r="R6950">
        <v>1089</v>
      </c>
      <c r="S6950">
        <v>83</v>
      </c>
      <c r="T6950">
        <v>918</v>
      </c>
      <c r="U6950">
        <v>14</v>
      </c>
    </row>
    <row r="6951" spans="1:21" x14ac:dyDescent="0.3">
      <c r="A6951" s="25" t="s">
        <v>20</v>
      </c>
      <c r="B6951" s="25" t="s">
        <v>22</v>
      </c>
      <c r="C6951" s="21" t="s">
        <v>34</v>
      </c>
      <c r="D6951" s="22" t="s">
        <v>27</v>
      </c>
      <c r="E6951" t="s">
        <v>28</v>
      </c>
      <c r="F6951" s="25" t="s">
        <v>30</v>
      </c>
      <c r="G6951" s="25" t="s">
        <v>26</v>
      </c>
      <c r="H6951" s="21" t="s">
        <v>29</v>
      </c>
      <c r="I6951" s="21"/>
      <c r="J6951" s="25" t="s">
        <v>26</v>
      </c>
      <c r="K6951" s="26">
        <v>2.6983864307403498</v>
      </c>
      <c r="L6951" s="26">
        <v>0.67815351486205999</v>
      </c>
      <c r="N6951">
        <f>(Tabell1[[#This Row],[TP]]+Tabell1[[#This Row],[TN]])/(Tabell1[[#This Row],[TP]]+Tabell1[[#This Row],[TN]]+Tabell1[[#This Row],[FP]]+Tabell1[[#This Row],[FN]])</f>
        <v>0.55703422053231944</v>
      </c>
      <c r="O6951">
        <f>Tabell1[[#This Row],[TP]]/(Tabell1[[#This Row],[TP]]+Tabell1[[#This Row],[FP]])</f>
        <v>0.542643391521197</v>
      </c>
      <c r="P6951">
        <f>Tabell1[[#This Row],[TP]]/(Tabell1[[#This Row],[TP]]+Tabell1[[#This Row],[FN]])</f>
        <v>0.98640072529465095</v>
      </c>
      <c r="Q6951">
        <f>2*(Tabell1[[#This Row],[Recall]] * Tabell1[[#This Row],[Precision]]) / (Tabell1[[#This Row],[Recall]] + Tabell1[[#This Row],[Precision]])</f>
        <v>0.70012870012870021</v>
      </c>
      <c r="R6951">
        <v>1088</v>
      </c>
      <c r="S6951">
        <v>84</v>
      </c>
      <c r="T6951">
        <v>917</v>
      </c>
      <c r="U6951">
        <v>15</v>
      </c>
    </row>
    <row r="6952" spans="1:21" x14ac:dyDescent="0.3">
      <c r="A6952" s="25" t="s">
        <v>20</v>
      </c>
      <c r="B6952" s="25" t="s">
        <v>22</v>
      </c>
      <c r="C6952" s="21" t="s">
        <v>34</v>
      </c>
      <c r="D6952" s="22" t="s">
        <v>27</v>
      </c>
      <c r="E6952" t="s">
        <v>28</v>
      </c>
      <c r="F6952" s="25" t="s">
        <v>30</v>
      </c>
      <c r="G6952" s="21" t="s">
        <v>29</v>
      </c>
      <c r="H6952" s="21" t="s">
        <v>29</v>
      </c>
      <c r="I6952" s="21"/>
      <c r="J6952" s="25" t="s">
        <v>26</v>
      </c>
      <c r="K6952" s="26">
        <v>2.6885857582092201</v>
      </c>
      <c r="L6952" s="26">
        <v>0.670207738876342</v>
      </c>
      <c r="N6952">
        <f>(Tabell1[[#This Row],[TP]]+Tabell1[[#This Row],[TN]])/(Tabell1[[#This Row],[TP]]+Tabell1[[#This Row],[TN]]+Tabell1[[#This Row],[FP]]+Tabell1[[#This Row],[FN]])</f>
        <v>0.55703422053231944</v>
      </c>
      <c r="O6952">
        <f>Tabell1[[#This Row],[TP]]/(Tabell1[[#This Row],[TP]]+Tabell1[[#This Row],[FP]])</f>
        <v>0.542643391521197</v>
      </c>
      <c r="P6952">
        <f>Tabell1[[#This Row],[TP]]/(Tabell1[[#This Row],[TP]]+Tabell1[[#This Row],[FN]])</f>
        <v>0.98640072529465095</v>
      </c>
      <c r="Q6952">
        <f>2*(Tabell1[[#This Row],[Recall]] * Tabell1[[#This Row],[Precision]]) / (Tabell1[[#This Row],[Recall]] + Tabell1[[#This Row],[Precision]])</f>
        <v>0.70012870012870021</v>
      </c>
      <c r="R6952">
        <v>1088</v>
      </c>
      <c r="S6952">
        <v>84</v>
      </c>
      <c r="T6952">
        <v>917</v>
      </c>
      <c r="U6952">
        <v>15</v>
      </c>
    </row>
    <row r="6953" spans="1:21" x14ac:dyDescent="0.3">
      <c r="A6953" s="21" t="s">
        <v>31</v>
      </c>
      <c r="B6953" s="25" t="s">
        <v>22</v>
      </c>
      <c r="C6953" s="23" t="s">
        <v>40</v>
      </c>
      <c r="D6953" s="22" t="s">
        <v>27</v>
      </c>
      <c r="E6953" t="s">
        <v>28</v>
      </c>
      <c r="F6953" s="25" t="s">
        <v>30</v>
      </c>
      <c r="G6953" s="21" t="s">
        <v>29</v>
      </c>
      <c r="H6953" s="21" t="s">
        <v>29</v>
      </c>
      <c r="I6953" s="21"/>
      <c r="J6953" s="21" t="s">
        <v>29</v>
      </c>
      <c r="K6953" s="26">
        <v>2.6133968830108598</v>
      </c>
      <c r="L6953" s="26">
        <v>0.16156196594238201</v>
      </c>
      <c r="N6953">
        <f>(Tabell1[[#This Row],[TP]]+Tabell1[[#This Row],[TN]])/(Tabell1[[#This Row],[TP]]+Tabell1[[#This Row],[TN]]+Tabell1[[#This Row],[FP]]+Tabell1[[#This Row],[FN]])</f>
        <v>0.55703422053231944</v>
      </c>
      <c r="O6953">
        <f>Tabell1[[#This Row],[TP]]/(Tabell1[[#This Row],[TP]]+Tabell1[[#This Row],[FP]])</f>
        <v>0.5431600201918223</v>
      </c>
      <c r="P6953">
        <f>Tabell1[[#This Row],[TP]]/(Tabell1[[#This Row],[TP]]+Tabell1[[#This Row],[FN]])</f>
        <v>0.97552130553037175</v>
      </c>
      <c r="Q6953">
        <f>2*(Tabell1[[#This Row],[Recall]] * Tabell1[[#This Row],[Precision]]) / (Tabell1[[#This Row],[Recall]] + Tabell1[[#This Row],[Precision]])</f>
        <v>0.69779507133592744</v>
      </c>
      <c r="R6953">
        <v>1076</v>
      </c>
      <c r="S6953">
        <v>96</v>
      </c>
      <c r="T6953">
        <v>905</v>
      </c>
      <c r="U6953">
        <v>27</v>
      </c>
    </row>
    <row r="6954" spans="1:21" x14ac:dyDescent="0.3">
      <c r="A6954" s="21" t="s">
        <v>31</v>
      </c>
      <c r="B6954" s="23" t="s">
        <v>33</v>
      </c>
      <c r="C6954" s="25" t="s">
        <v>36</v>
      </c>
      <c r="D6954" s="22" t="s">
        <v>27</v>
      </c>
      <c r="E6954" t="s">
        <v>28</v>
      </c>
      <c r="F6954" s="19" t="s">
        <v>21</v>
      </c>
      <c r="G6954" s="25" t="s">
        <v>26</v>
      </c>
      <c r="H6954" s="25" t="s">
        <v>26</v>
      </c>
      <c r="I6954" s="21"/>
      <c r="J6954" s="25" t="s">
        <v>26</v>
      </c>
      <c r="K6954" s="26">
        <v>422.589555263519</v>
      </c>
      <c r="L6954" s="26">
        <v>1.5642673969268699</v>
      </c>
      <c r="N6954">
        <f>(Tabell1[[#This Row],[TP]]+Tabell1[[#This Row],[TN]])/(Tabell1[[#This Row],[TP]]+Tabell1[[#This Row],[TN]]+Tabell1[[#This Row],[FP]]+Tabell1[[#This Row],[FN]])</f>
        <v>0.5565589353612167</v>
      </c>
      <c r="O6954">
        <f>Tabell1[[#This Row],[TP]]/(Tabell1[[#This Row],[TP]]+Tabell1[[#This Row],[FP]])</f>
        <v>0.5419545903257651</v>
      </c>
      <c r="P6954">
        <f>Tabell1[[#This Row],[TP]]/(Tabell1[[#This Row],[TP]]+Tabell1[[#This Row],[FN]])</f>
        <v>0.99546690843155028</v>
      </c>
      <c r="Q6954">
        <f>2*(Tabell1[[#This Row],[Recall]] * Tabell1[[#This Row],[Precision]]) / (Tabell1[[#This Row],[Recall]] + Tabell1[[#This Row],[Precision]])</f>
        <v>0.70182166826462133</v>
      </c>
      <c r="R6954">
        <v>1098</v>
      </c>
      <c r="S6954">
        <v>73</v>
      </c>
      <c r="T6954">
        <v>928</v>
      </c>
      <c r="U6954">
        <v>5</v>
      </c>
    </row>
    <row r="6955" spans="1:21" x14ac:dyDescent="0.3">
      <c r="A6955" s="25" t="s">
        <v>20</v>
      </c>
      <c r="B6955" s="21" t="s">
        <v>32</v>
      </c>
      <c r="C6955" s="25" t="s">
        <v>36</v>
      </c>
      <c r="D6955" s="22" t="s">
        <v>27</v>
      </c>
      <c r="E6955" t="s">
        <v>28</v>
      </c>
      <c r="F6955" s="25" t="s">
        <v>30</v>
      </c>
      <c r="G6955" s="25" t="s">
        <v>26</v>
      </c>
      <c r="H6955" s="25" t="s">
        <v>26</v>
      </c>
      <c r="I6955" s="21"/>
      <c r="J6955" s="25" t="s">
        <v>26</v>
      </c>
      <c r="K6955" s="26">
        <v>3.25985455513</v>
      </c>
      <c r="L6955" s="26">
        <v>0.52112984657287598</v>
      </c>
      <c r="N6955">
        <f>(Tabell1[[#This Row],[TP]]+Tabell1[[#This Row],[TN]])/(Tabell1[[#This Row],[TP]]+Tabell1[[#This Row],[TN]]+Tabell1[[#This Row],[FP]]+Tabell1[[#This Row],[FN]])</f>
        <v>0.5565589353612167</v>
      </c>
      <c r="O6955">
        <f>Tabell1[[#This Row],[TP]]/(Tabell1[[#This Row],[TP]]+Tabell1[[#This Row],[FP]])</f>
        <v>0.54233067729083662</v>
      </c>
      <c r="P6955">
        <f>Tabell1[[#This Row],[TP]]/(Tabell1[[#This Row],[TP]]+Tabell1[[#This Row],[FN]])</f>
        <v>0.98730734360834094</v>
      </c>
      <c r="Q6955">
        <f>2*(Tabell1[[#This Row],[Recall]] * Tabell1[[#This Row],[Precision]]) / (Tabell1[[#This Row],[Recall]] + Tabell1[[#This Row],[Precision]])</f>
        <v>0.70009643201542915</v>
      </c>
      <c r="R6955">
        <v>1089</v>
      </c>
      <c r="S6955">
        <v>82</v>
      </c>
      <c r="T6955">
        <v>919</v>
      </c>
      <c r="U6955">
        <v>14</v>
      </c>
    </row>
    <row r="6956" spans="1:21" x14ac:dyDescent="0.3">
      <c r="A6956" s="21" t="s">
        <v>31</v>
      </c>
      <c r="B6956" s="23" t="s">
        <v>33</v>
      </c>
      <c r="C6956" s="25" t="s">
        <v>36</v>
      </c>
      <c r="D6956" s="22" t="s">
        <v>27</v>
      </c>
      <c r="E6956" t="s">
        <v>28</v>
      </c>
      <c r="F6956" s="19" t="s">
        <v>21</v>
      </c>
      <c r="G6956" s="25" t="s">
        <v>26</v>
      </c>
      <c r="H6956" s="21" t="s">
        <v>29</v>
      </c>
      <c r="I6956" s="21"/>
      <c r="J6956" s="21" t="s">
        <v>29</v>
      </c>
      <c r="K6956" s="26">
        <v>68.376093864440904</v>
      </c>
      <c r="L6956" s="26">
        <v>0.28391766548156699</v>
      </c>
      <c r="N6956">
        <f>(Tabell1[[#This Row],[TP]]+Tabell1[[#This Row],[TN]])/(Tabell1[[#This Row],[TP]]+Tabell1[[#This Row],[TN]]+Tabell1[[#This Row],[FP]]+Tabell1[[#This Row],[FN]])</f>
        <v>0.5565589353612167</v>
      </c>
      <c r="O6956">
        <f>Tabell1[[#This Row],[TP]]/(Tabell1[[#This Row],[TP]]+Tabell1[[#This Row],[FP]])</f>
        <v>0.54267068273092367</v>
      </c>
      <c r="P6956">
        <f>Tabell1[[#This Row],[TP]]/(Tabell1[[#This Row],[TP]]+Tabell1[[#This Row],[FN]])</f>
        <v>0.98005439709882136</v>
      </c>
      <c r="Q6956">
        <f>2*(Tabell1[[#This Row],[Recall]] * Tabell1[[#This Row],[Precision]]) / (Tabell1[[#This Row],[Recall]] + Tabell1[[#This Row],[Precision]])</f>
        <v>0.698546042003231</v>
      </c>
      <c r="R6956">
        <v>1081</v>
      </c>
      <c r="S6956">
        <v>90</v>
      </c>
      <c r="T6956">
        <v>911</v>
      </c>
      <c r="U6956">
        <v>22</v>
      </c>
    </row>
    <row r="6957" spans="1:21" x14ac:dyDescent="0.3">
      <c r="A6957" s="25" t="s">
        <v>20</v>
      </c>
      <c r="B6957" s="23" t="s">
        <v>33</v>
      </c>
      <c r="C6957" s="21" t="s">
        <v>34</v>
      </c>
      <c r="D6957" s="22" t="s">
        <v>27</v>
      </c>
      <c r="E6957" t="s">
        <v>28</v>
      </c>
      <c r="F6957" s="25" t="s">
        <v>30</v>
      </c>
      <c r="G6957" s="25" t="s">
        <v>26</v>
      </c>
      <c r="H6957" s="25" t="s">
        <v>26</v>
      </c>
      <c r="I6957" s="25" t="s">
        <v>25</v>
      </c>
      <c r="J6957" s="25" t="s">
        <v>26</v>
      </c>
      <c r="K6957" s="26">
        <v>2.31025862693786</v>
      </c>
      <c r="L6957" s="26">
        <v>0.68513727188110296</v>
      </c>
      <c r="N6957">
        <f>(Tabell1[[#This Row],[TP]]+Tabell1[[#This Row],[TN]])/(Tabell1[[#This Row],[TP]]+Tabell1[[#This Row],[TN]]+Tabell1[[#This Row],[FP]]+Tabell1[[#This Row],[FN]])</f>
        <v>0.55608365019011408</v>
      </c>
      <c r="O6957">
        <f>Tabell1[[#This Row],[TP]]/(Tabell1[[#This Row],[TP]]+Tabell1[[#This Row],[FP]])</f>
        <v>0.54189390183440755</v>
      </c>
      <c r="P6957">
        <f>Tabell1[[#This Row],[TP]]/(Tabell1[[#This Row],[TP]]+Tabell1[[#This Row],[FN]])</f>
        <v>0.99093381686310067</v>
      </c>
      <c r="Q6957">
        <f>2*(Tabell1[[#This Row],[Recall]] * Tabell1[[#This Row],[Precision]]) / (Tabell1[[#This Row],[Recall]] + Tabell1[[#This Row],[Precision]])</f>
        <v>0.70064102564102559</v>
      </c>
      <c r="R6957">
        <v>1093</v>
      </c>
      <c r="S6957">
        <v>77</v>
      </c>
      <c r="T6957">
        <v>924</v>
      </c>
      <c r="U6957">
        <v>10</v>
      </c>
    </row>
    <row r="6958" spans="1:21" x14ac:dyDescent="0.3">
      <c r="A6958" s="25" t="s">
        <v>20</v>
      </c>
      <c r="B6958" s="23" t="s">
        <v>33</v>
      </c>
      <c r="C6958" s="21" t="s">
        <v>34</v>
      </c>
      <c r="D6958" s="22" t="s">
        <v>27</v>
      </c>
      <c r="E6958" t="s">
        <v>28</v>
      </c>
      <c r="F6958" s="25" t="s">
        <v>30</v>
      </c>
      <c r="G6958" s="21" t="s">
        <v>29</v>
      </c>
      <c r="H6958" s="25" t="s">
        <v>26</v>
      </c>
      <c r="I6958" s="25" t="s">
        <v>25</v>
      </c>
      <c r="J6958" s="25" t="s">
        <v>26</v>
      </c>
      <c r="K6958" s="26">
        <v>2.3040249347686701</v>
      </c>
      <c r="L6958" s="26">
        <v>0.68815898895263605</v>
      </c>
      <c r="N6958">
        <f>(Tabell1[[#This Row],[TP]]+Tabell1[[#This Row],[TN]])/(Tabell1[[#This Row],[TP]]+Tabell1[[#This Row],[TN]]+Tabell1[[#This Row],[FP]]+Tabell1[[#This Row],[FN]])</f>
        <v>0.55608365019011408</v>
      </c>
      <c r="O6958">
        <f>Tabell1[[#This Row],[TP]]/(Tabell1[[#This Row],[TP]]+Tabell1[[#This Row],[FP]])</f>
        <v>0.54189390183440755</v>
      </c>
      <c r="P6958">
        <f>Tabell1[[#This Row],[TP]]/(Tabell1[[#This Row],[TP]]+Tabell1[[#This Row],[FN]])</f>
        <v>0.99093381686310067</v>
      </c>
      <c r="Q6958">
        <f>2*(Tabell1[[#This Row],[Recall]] * Tabell1[[#This Row],[Precision]]) / (Tabell1[[#This Row],[Recall]] + Tabell1[[#This Row],[Precision]])</f>
        <v>0.70064102564102559</v>
      </c>
      <c r="R6958">
        <v>1093</v>
      </c>
      <c r="S6958">
        <v>77</v>
      </c>
      <c r="T6958">
        <v>924</v>
      </c>
      <c r="U6958">
        <v>10</v>
      </c>
    </row>
    <row r="6959" spans="1:21" x14ac:dyDescent="0.3">
      <c r="A6959" s="25" t="s">
        <v>20</v>
      </c>
      <c r="B6959" s="25" t="s">
        <v>22</v>
      </c>
      <c r="C6959" s="21" t="s">
        <v>34</v>
      </c>
      <c r="D6959" s="22" t="s">
        <v>27</v>
      </c>
      <c r="E6959" t="s">
        <v>28</v>
      </c>
      <c r="F6959" s="19" t="s">
        <v>21</v>
      </c>
      <c r="G6959" s="25" t="s">
        <v>26</v>
      </c>
      <c r="H6959" s="25" t="s">
        <v>26</v>
      </c>
      <c r="I6959" s="25" t="s">
        <v>25</v>
      </c>
      <c r="J6959" s="21" t="s">
        <v>29</v>
      </c>
      <c r="K6959" s="26">
        <v>1.9081397056579501</v>
      </c>
      <c r="L6959" s="26">
        <v>0.54961538314819303</v>
      </c>
      <c r="N6959">
        <f>(Tabell1[[#This Row],[TP]]+Tabell1[[#This Row],[TN]])/(Tabell1[[#This Row],[TP]]+Tabell1[[#This Row],[TN]]+Tabell1[[#This Row],[FP]]+Tabell1[[#This Row],[FN]])</f>
        <v>0.55608365019011408</v>
      </c>
      <c r="O6959">
        <f>Tabell1[[#This Row],[TP]]/(Tabell1[[#This Row],[TP]]+Tabell1[[#This Row],[FP]])</f>
        <v>0.54189390183440755</v>
      </c>
      <c r="P6959">
        <f>Tabell1[[#This Row],[TP]]/(Tabell1[[#This Row],[TP]]+Tabell1[[#This Row],[FN]])</f>
        <v>0.99093381686310067</v>
      </c>
      <c r="Q6959">
        <f>2*(Tabell1[[#This Row],[Recall]] * Tabell1[[#This Row],[Precision]]) / (Tabell1[[#This Row],[Recall]] + Tabell1[[#This Row],[Precision]])</f>
        <v>0.70064102564102559</v>
      </c>
      <c r="R6959">
        <v>1093</v>
      </c>
      <c r="S6959">
        <v>77</v>
      </c>
      <c r="T6959">
        <v>924</v>
      </c>
      <c r="U6959">
        <v>10</v>
      </c>
    </row>
    <row r="6960" spans="1:21" x14ac:dyDescent="0.3">
      <c r="A6960" s="25" t="s">
        <v>20</v>
      </c>
      <c r="B6960" s="25" t="s">
        <v>22</v>
      </c>
      <c r="C6960" s="21" t="s">
        <v>34</v>
      </c>
      <c r="D6960" s="22" t="s">
        <v>27</v>
      </c>
      <c r="E6960" t="s">
        <v>28</v>
      </c>
      <c r="F6960" s="19" t="s">
        <v>21</v>
      </c>
      <c r="G6960" s="21" t="s">
        <v>29</v>
      </c>
      <c r="H6960" s="25" t="s">
        <v>26</v>
      </c>
      <c r="I6960" s="25" t="s">
        <v>25</v>
      </c>
      <c r="J6960" s="21" t="s">
        <v>29</v>
      </c>
      <c r="K6960" s="26">
        <v>1.8473904132843</v>
      </c>
      <c r="L6960" s="26">
        <v>0.45478343963623002</v>
      </c>
      <c r="N6960">
        <f>(Tabell1[[#This Row],[TP]]+Tabell1[[#This Row],[TN]])/(Tabell1[[#This Row],[TP]]+Tabell1[[#This Row],[TN]]+Tabell1[[#This Row],[FP]]+Tabell1[[#This Row],[FN]])</f>
        <v>0.55608365019011408</v>
      </c>
      <c r="O6960">
        <f>Tabell1[[#This Row],[TP]]/(Tabell1[[#This Row],[TP]]+Tabell1[[#This Row],[FP]])</f>
        <v>0.54189390183440755</v>
      </c>
      <c r="P6960">
        <f>Tabell1[[#This Row],[TP]]/(Tabell1[[#This Row],[TP]]+Tabell1[[#This Row],[FN]])</f>
        <v>0.99093381686310067</v>
      </c>
      <c r="Q6960">
        <f>2*(Tabell1[[#This Row],[Recall]] * Tabell1[[#This Row],[Precision]]) / (Tabell1[[#This Row],[Recall]] + Tabell1[[#This Row],[Precision]])</f>
        <v>0.70064102564102559</v>
      </c>
      <c r="R6960">
        <v>1093</v>
      </c>
      <c r="S6960">
        <v>77</v>
      </c>
      <c r="T6960">
        <v>924</v>
      </c>
      <c r="U6960">
        <v>10</v>
      </c>
    </row>
    <row r="6961" spans="1:21" x14ac:dyDescent="0.3">
      <c r="A6961" s="25" t="s">
        <v>20</v>
      </c>
      <c r="B6961" s="23" t="s">
        <v>33</v>
      </c>
      <c r="C6961" s="21" t="s">
        <v>34</v>
      </c>
      <c r="D6961" s="22" t="s">
        <v>27</v>
      </c>
      <c r="E6961" t="s">
        <v>28</v>
      </c>
      <c r="F6961" s="19" t="s">
        <v>21</v>
      </c>
      <c r="G6961" s="25" t="s">
        <v>26</v>
      </c>
      <c r="H6961" s="21" t="s">
        <v>29</v>
      </c>
      <c r="I6961" s="25" t="s">
        <v>25</v>
      </c>
      <c r="J6961" s="21" t="s">
        <v>29</v>
      </c>
      <c r="K6961" s="26">
        <v>1.3723287582397401</v>
      </c>
      <c r="L6961" s="26">
        <v>0.428853750228881</v>
      </c>
      <c r="N6961">
        <f>(Tabell1[[#This Row],[TP]]+Tabell1[[#This Row],[TN]])/(Tabell1[[#This Row],[TP]]+Tabell1[[#This Row],[TN]]+Tabell1[[#This Row],[FP]]+Tabell1[[#This Row],[FN]])</f>
        <v>0.55608365019011408</v>
      </c>
      <c r="O6961">
        <f>Tabell1[[#This Row],[TP]]/(Tabell1[[#This Row],[TP]]+Tabell1[[#This Row],[FP]])</f>
        <v>0.54206072672971628</v>
      </c>
      <c r="P6961">
        <f>Tabell1[[#This Row],[TP]]/(Tabell1[[#This Row],[TP]]+Tabell1[[#This Row],[FN]])</f>
        <v>0.98730734360834094</v>
      </c>
      <c r="Q6961">
        <f>2*(Tabell1[[#This Row],[Recall]] * Tabell1[[#This Row],[Precision]]) / (Tabell1[[#This Row],[Recall]] + Tabell1[[#This Row],[Precision]])</f>
        <v>0.69987146529562982</v>
      </c>
      <c r="R6961">
        <v>1089</v>
      </c>
      <c r="S6961">
        <v>81</v>
      </c>
      <c r="T6961">
        <v>920</v>
      </c>
      <c r="U6961">
        <v>14</v>
      </c>
    </row>
    <row r="6962" spans="1:21" x14ac:dyDescent="0.3">
      <c r="A6962" s="25" t="s">
        <v>20</v>
      </c>
      <c r="B6962" s="23" t="s">
        <v>33</v>
      </c>
      <c r="C6962" s="21" t="s">
        <v>34</v>
      </c>
      <c r="D6962" s="22" t="s">
        <v>27</v>
      </c>
      <c r="E6962" t="s">
        <v>28</v>
      </c>
      <c r="F6962" s="19" t="s">
        <v>21</v>
      </c>
      <c r="G6962" s="21" t="s">
        <v>29</v>
      </c>
      <c r="H6962" s="21" t="s">
        <v>29</v>
      </c>
      <c r="I6962" s="25" t="s">
        <v>25</v>
      </c>
      <c r="J6962" s="21" t="s">
        <v>29</v>
      </c>
      <c r="K6962" s="26">
        <v>1.35399842262268</v>
      </c>
      <c r="L6962" s="26">
        <v>0.42486333847045898</v>
      </c>
      <c r="N6962">
        <f>(Tabell1[[#This Row],[TP]]+Tabell1[[#This Row],[TN]])/(Tabell1[[#This Row],[TP]]+Tabell1[[#This Row],[TN]]+Tabell1[[#This Row],[FP]]+Tabell1[[#This Row],[FN]])</f>
        <v>0.55608365019011408</v>
      </c>
      <c r="O6962">
        <f>Tabell1[[#This Row],[TP]]/(Tabell1[[#This Row],[TP]]+Tabell1[[#This Row],[FP]])</f>
        <v>0.54206072672971628</v>
      </c>
      <c r="P6962">
        <f>Tabell1[[#This Row],[TP]]/(Tabell1[[#This Row],[TP]]+Tabell1[[#This Row],[FN]])</f>
        <v>0.98730734360834094</v>
      </c>
      <c r="Q6962">
        <f>2*(Tabell1[[#This Row],[Recall]] * Tabell1[[#This Row],[Precision]]) / (Tabell1[[#This Row],[Recall]] + Tabell1[[#This Row],[Precision]])</f>
        <v>0.69987146529562982</v>
      </c>
      <c r="R6962">
        <v>1089</v>
      </c>
      <c r="S6962">
        <v>81</v>
      </c>
      <c r="T6962">
        <v>920</v>
      </c>
      <c r="U6962">
        <v>14</v>
      </c>
    </row>
    <row r="6963" spans="1:21" x14ac:dyDescent="0.3">
      <c r="A6963" s="21" t="s">
        <v>31</v>
      </c>
      <c r="B6963" s="21" t="s">
        <v>32</v>
      </c>
      <c r="C6963" s="24" t="s">
        <v>38</v>
      </c>
      <c r="D6963" s="22" t="s">
        <v>27</v>
      </c>
      <c r="E6963" t="s">
        <v>28</v>
      </c>
      <c r="F6963" s="25" t="s">
        <v>30</v>
      </c>
      <c r="G6963" s="21" t="s">
        <v>29</v>
      </c>
      <c r="H6963" s="21" t="s">
        <v>29</v>
      </c>
      <c r="I6963" s="25" t="s">
        <v>25</v>
      </c>
      <c r="J6963" s="25" t="s">
        <v>26</v>
      </c>
      <c r="K6963" s="26">
        <v>6.9364273548126203</v>
      </c>
      <c r="L6963" s="26">
        <v>0.25332427024841297</v>
      </c>
      <c r="N6963">
        <f>(Tabell1[[#This Row],[TP]]+Tabell1[[#This Row],[TN]])/(Tabell1[[#This Row],[TP]]+Tabell1[[#This Row],[TN]]+Tabell1[[#This Row],[FP]]+Tabell1[[#This Row],[FN]])</f>
        <v>0.55608365019011408</v>
      </c>
      <c r="O6963">
        <f>Tabell1[[#This Row],[TP]]/(Tabell1[[#This Row],[TP]]+Tabell1[[#This Row],[FP]])</f>
        <v>0.5421867199201198</v>
      </c>
      <c r="P6963">
        <f>Tabell1[[#This Row],[TP]]/(Tabell1[[#This Row],[TP]]+Tabell1[[#This Row],[FN]])</f>
        <v>0.98458748866727108</v>
      </c>
      <c r="Q6963">
        <f>2*(Tabell1[[#This Row],[Recall]] * Tabell1[[#This Row],[Precision]]) / (Tabell1[[#This Row],[Recall]] + Tabell1[[#This Row],[Precision]])</f>
        <v>0.69929169349645837</v>
      </c>
      <c r="R6963">
        <v>1086</v>
      </c>
      <c r="S6963">
        <v>84</v>
      </c>
      <c r="T6963">
        <v>917</v>
      </c>
      <c r="U6963">
        <v>17</v>
      </c>
    </row>
    <row r="6964" spans="1:21" x14ac:dyDescent="0.3">
      <c r="A6964" s="21" t="s">
        <v>31</v>
      </c>
      <c r="B6964" s="23" t="s">
        <v>33</v>
      </c>
      <c r="C6964" s="23" t="s">
        <v>40</v>
      </c>
      <c r="D6964" s="22" t="s">
        <v>27</v>
      </c>
      <c r="E6964" t="s">
        <v>28</v>
      </c>
      <c r="F6964" s="25" t="s">
        <v>30</v>
      </c>
      <c r="G6964" s="21" t="s">
        <v>29</v>
      </c>
      <c r="H6964" s="21" t="s">
        <v>29</v>
      </c>
      <c r="I6964" s="21"/>
      <c r="J6964" s="25" t="s">
        <v>26</v>
      </c>
      <c r="K6964" s="26">
        <v>166.72483277320799</v>
      </c>
      <c r="L6964" s="26">
        <v>1.57620620727539</v>
      </c>
      <c r="N6964">
        <f>(Tabell1[[#This Row],[TP]]+Tabell1[[#This Row],[TN]])/(Tabell1[[#This Row],[TP]]+Tabell1[[#This Row],[TN]]+Tabell1[[#This Row],[FP]]+Tabell1[[#This Row],[FN]])</f>
        <v>0.55608365019011408</v>
      </c>
      <c r="O6964">
        <f>Tabell1[[#This Row],[TP]]/(Tabell1[[#This Row],[TP]]+Tabell1[[#This Row],[FP]])</f>
        <v>0.54231347020530796</v>
      </c>
      <c r="P6964">
        <f>Tabell1[[#This Row],[TP]]/(Tabell1[[#This Row],[TP]]+Tabell1[[#This Row],[FN]])</f>
        <v>0.98186763372620123</v>
      </c>
      <c r="Q6964">
        <f>2*(Tabell1[[#This Row],[Recall]] * Tabell1[[#This Row],[Precision]]) / (Tabell1[[#This Row],[Recall]] + Tabell1[[#This Row],[Precision]])</f>
        <v>0.69870967741935486</v>
      </c>
      <c r="R6964">
        <v>1083</v>
      </c>
      <c r="S6964">
        <v>87</v>
      </c>
      <c r="T6964">
        <v>914</v>
      </c>
      <c r="U6964">
        <v>20</v>
      </c>
    </row>
    <row r="6965" spans="1:21" x14ac:dyDescent="0.3">
      <c r="A6965" s="25" t="s">
        <v>20</v>
      </c>
      <c r="B6965" s="25" t="s">
        <v>22</v>
      </c>
      <c r="C6965" s="21" t="s">
        <v>34</v>
      </c>
      <c r="D6965" s="22" t="s">
        <v>27</v>
      </c>
      <c r="E6965" t="s">
        <v>28</v>
      </c>
      <c r="F6965" s="19" t="s">
        <v>21</v>
      </c>
      <c r="G6965" s="25" t="s">
        <v>26</v>
      </c>
      <c r="H6965" s="25" t="s">
        <v>26</v>
      </c>
      <c r="I6965" s="25" t="s">
        <v>25</v>
      </c>
      <c r="J6965" s="25" t="s">
        <v>26</v>
      </c>
      <c r="K6965" s="26">
        <v>1.2297995090484599</v>
      </c>
      <c r="L6965" s="26">
        <v>0.269268989562988</v>
      </c>
      <c r="N6965">
        <f>(Tabell1[[#This Row],[TP]]+Tabell1[[#This Row],[TN]])/(Tabell1[[#This Row],[TP]]+Tabell1[[#This Row],[TN]]+Tabell1[[#This Row],[FP]]+Tabell1[[#This Row],[FN]])</f>
        <v>0.55608365019011408</v>
      </c>
      <c r="O6965">
        <f>Tabell1[[#This Row],[TP]]/(Tabell1[[#This Row],[TP]]+Tabell1[[#This Row],[FP]])</f>
        <v>0.54231347020530796</v>
      </c>
      <c r="P6965">
        <f>Tabell1[[#This Row],[TP]]/(Tabell1[[#This Row],[TP]]+Tabell1[[#This Row],[FN]])</f>
        <v>0.98186763372620123</v>
      </c>
      <c r="Q6965">
        <f>2*(Tabell1[[#This Row],[Recall]] * Tabell1[[#This Row],[Precision]]) / (Tabell1[[#This Row],[Recall]] + Tabell1[[#This Row],[Precision]])</f>
        <v>0.69870967741935486</v>
      </c>
      <c r="R6965">
        <v>1083</v>
      </c>
      <c r="S6965">
        <v>87</v>
      </c>
      <c r="T6965">
        <v>914</v>
      </c>
      <c r="U6965">
        <v>20</v>
      </c>
    </row>
    <row r="6966" spans="1:21" x14ac:dyDescent="0.3">
      <c r="A6966" s="23" t="s">
        <v>48</v>
      </c>
      <c r="B6966" s="25" t="s">
        <v>22</v>
      </c>
      <c r="C6966" s="25" t="s">
        <v>36</v>
      </c>
      <c r="D6966" s="22" t="s">
        <v>27</v>
      </c>
      <c r="E6966" t="s">
        <v>28</v>
      </c>
      <c r="F6966" s="19" t="s">
        <v>21</v>
      </c>
      <c r="G6966" s="25" t="s">
        <v>26</v>
      </c>
      <c r="H6966" s="25" t="s">
        <v>26</v>
      </c>
      <c r="I6966" s="21"/>
      <c r="J6966" s="25" t="s">
        <v>26</v>
      </c>
      <c r="K6966" s="26">
        <v>0.71721553802490201</v>
      </c>
      <c r="L6966" s="26">
        <v>5.7846784591674798E-2</v>
      </c>
      <c r="N6966">
        <f>(Tabell1[[#This Row],[TP]]+Tabell1[[#This Row],[TN]])/(Tabell1[[#This Row],[TP]]+Tabell1[[#This Row],[TN]]+Tabell1[[#This Row],[FP]]+Tabell1[[#This Row],[FN]])</f>
        <v>0.55608365019011408</v>
      </c>
      <c r="O6966">
        <f>Tabell1[[#This Row],[TP]]/(Tabell1[[#This Row],[TP]]+Tabell1[[#This Row],[FP]])</f>
        <v>0.54239839438033111</v>
      </c>
      <c r="P6966">
        <f>Tabell1[[#This Row],[TP]]/(Tabell1[[#This Row],[TP]]+Tabell1[[#This Row],[FN]])</f>
        <v>0.98005439709882136</v>
      </c>
      <c r="Q6966">
        <f>2*(Tabell1[[#This Row],[Recall]] * Tabell1[[#This Row],[Precision]]) / (Tabell1[[#This Row],[Recall]] + Tabell1[[#This Row],[Precision]])</f>
        <v>0.69832041343669249</v>
      </c>
      <c r="R6966">
        <v>1081</v>
      </c>
      <c r="S6966">
        <v>89</v>
      </c>
      <c r="T6966">
        <v>912</v>
      </c>
      <c r="U6966">
        <v>22</v>
      </c>
    </row>
    <row r="6967" spans="1:21" x14ac:dyDescent="0.3">
      <c r="A6967" s="21" t="s">
        <v>31</v>
      </c>
      <c r="B6967" s="25" t="s">
        <v>22</v>
      </c>
      <c r="C6967" s="24" t="s">
        <v>38</v>
      </c>
      <c r="D6967" s="22" t="s">
        <v>27</v>
      </c>
      <c r="E6967" t="s">
        <v>28</v>
      </c>
      <c r="F6967" s="25" t="s">
        <v>30</v>
      </c>
      <c r="G6967" s="25" t="s">
        <v>26</v>
      </c>
      <c r="H6967" s="21" t="s">
        <v>29</v>
      </c>
      <c r="I6967" s="25" t="s">
        <v>25</v>
      </c>
      <c r="J6967" s="21" t="s">
        <v>29</v>
      </c>
      <c r="K6967" s="26">
        <v>1.5905294418334901</v>
      </c>
      <c r="L6967" s="26">
        <v>0.109750509262084</v>
      </c>
      <c r="N6967">
        <f>(Tabell1[[#This Row],[TP]]+Tabell1[[#This Row],[TN]])/(Tabell1[[#This Row],[TP]]+Tabell1[[#This Row],[TN]]+Tabell1[[#This Row],[FP]]+Tabell1[[#This Row],[FN]])</f>
        <v>0.55608365019011408</v>
      </c>
      <c r="O6967">
        <f>Tabell1[[#This Row],[TP]]/(Tabell1[[#This Row],[TP]]+Tabell1[[#This Row],[FP]])</f>
        <v>0.54317833418497696</v>
      </c>
      <c r="P6967">
        <f>Tabell1[[#This Row],[TP]]/(Tabell1[[#This Row],[TP]]+Tabell1[[#This Row],[FN]])</f>
        <v>0.96373526745240257</v>
      </c>
      <c r="Q6967">
        <f>2*(Tabell1[[#This Row],[Recall]] * Tabell1[[#This Row],[Precision]]) / (Tabell1[[#This Row],[Recall]] + Tabell1[[#This Row],[Precision]])</f>
        <v>0.69477124183006533</v>
      </c>
      <c r="R6967">
        <v>1063</v>
      </c>
      <c r="S6967">
        <v>107</v>
      </c>
      <c r="T6967">
        <v>894</v>
      </c>
      <c r="U6967">
        <v>40</v>
      </c>
    </row>
    <row r="6968" spans="1:21" x14ac:dyDescent="0.3">
      <c r="A6968" s="25" t="s">
        <v>20</v>
      </c>
      <c r="B6968" s="23" t="s">
        <v>33</v>
      </c>
      <c r="C6968" s="21" t="s">
        <v>34</v>
      </c>
      <c r="D6968" s="22" t="s">
        <v>27</v>
      </c>
      <c r="E6968" t="s">
        <v>28</v>
      </c>
      <c r="F6968" s="19" t="s">
        <v>21</v>
      </c>
      <c r="G6968" s="25" t="s">
        <v>26</v>
      </c>
      <c r="H6968" s="25" t="s">
        <v>26</v>
      </c>
      <c r="I6968" s="25" t="s">
        <v>25</v>
      </c>
      <c r="J6968" s="21" t="s">
        <v>29</v>
      </c>
      <c r="K6968" s="26">
        <v>1.35794377326965</v>
      </c>
      <c r="L6968" s="26">
        <v>0.425860404968261</v>
      </c>
      <c r="N6968">
        <f>(Tabell1[[#This Row],[TP]]+Tabell1[[#This Row],[TN]])/(Tabell1[[#This Row],[TP]]+Tabell1[[#This Row],[TN]]+Tabell1[[#This Row],[FP]]+Tabell1[[#This Row],[FN]])</f>
        <v>0.55560836501901145</v>
      </c>
      <c r="O6968">
        <f>Tabell1[[#This Row],[TP]]/(Tabell1[[#This Row],[TP]]+Tabell1[[#This Row],[FP]])</f>
        <v>0.54166666666666663</v>
      </c>
      <c r="P6968">
        <f>Tabell1[[#This Row],[TP]]/(Tabell1[[#This Row],[TP]]+Tabell1[[#This Row],[FN]])</f>
        <v>0.99002719854941068</v>
      </c>
      <c r="Q6968">
        <f>2*(Tabell1[[#This Row],[Recall]] * Tabell1[[#This Row],[Precision]]) / (Tabell1[[#This Row],[Recall]] + Tabell1[[#This Row],[Precision]])</f>
        <v>0.7002244309073421</v>
      </c>
      <c r="R6968">
        <v>1092</v>
      </c>
      <c r="S6968">
        <v>77</v>
      </c>
      <c r="T6968">
        <v>924</v>
      </c>
      <c r="U6968">
        <v>11</v>
      </c>
    </row>
    <row r="6969" spans="1:21" x14ac:dyDescent="0.3">
      <c r="A6969" s="25" t="s">
        <v>20</v>
      </c>
      <c r="B6969" s="23" t="s">
        <v>33</v>
      </c>
      <c r="C6969" s="21" t="s">
        <v>34</v>
      </c>
      <c r="D6969" s="22" t="s">
        <v>27</v>
      </c>
      <c r="E6969" t="s">
        <v>28</v>
      </c>
      <c r="F6969" s="19" t="s">
        <v>21</v>
      </c>
      <c r="G6969" s="21" t="s">
        <v>29</v>
      </c>
      <c r="H6969" s="25" t="s">
        <v>26</v>
      </c>
      <c r="I6969" s="25" t="s">
        <v>25</v>
      </c>
      <c r="J6969" s="21" t="s">
        <v>29</v>
      </c>
      <c r="K6969" s="26">
        <v>1.3523812294006301</v>
      </c>
      <c r="L6969" s="26">
        <v>0.42586278915405201</v>
      </c>
      <c r="N6969">
        <f>(Tabell1[[#This Row],[TP]]+Tabell1[[#This Row],[TN]])/(Tabell1[[#This Row],[TP]]+Tabell1[[#This Row],[TN]]+Tabell1[[#This Row],[FP]]+Tabell1[[#This Row],[FN]])</f>
        <v>0.55560836501901145</v>
      </c>
      <c r="O6969">
        <f>Tabell1[[#This Row],[TP]]/(Tabell1[[#This Row],[TP]]+Tabell1[[#This Row],[FP]])</f>
        <v>0.54166666666666663</v>
      </c>
      <c r="P6969">
        <f>Tabell1[[#This Row],[TP]]/(Tabell1[[#This Row],[TP]]+Tabell1[[#This Row],[FN]])</f>
        <v>0.99002719854941068</v>
      </c>
      <c r="Q6969">
        <f>2*(Tabell1[[#This Row],[Recall]] * Tabell1[[#This Row],[Precision]]) / (Tabell1[[#This Row],[Recall]] + Tabell1[[#This Row],[Precision]])</f>
        <v>0.7002244309073421</v>
      </c>
      <c r="R6969">
        <v>1092</v>
      </c>
      <c r="S6969">
        <v>77</v>
      </c>
      <c r="T6969">
        <v>924</v>
      </c>
      <c r="U6969">
        <v>11</v>
      </c>
    </row>
    <row r="6970" spans="1:21" x14ac:dyDescent="0.3">
      <c r="A6970" s="23" t="s">
        <v>48</v>
      </c>
      <c r="B6970" s="21" t="s">
        <v>32</v>
      </c>
      <c r="C6970" s="21" t="s">
        <v>34</v>
      </c>
      <c r="D6970" s="22" t="s">
        <v>27</v>
      </c>
      <c r="E6970" t="s">
        <v>28</v>
      </c>
      <c r="F6970" s="25" t="s">
        <v>30</v>
      </c>
      <c r="G6970" s="21" t="s">
        <v>29</v>
      </c>
      <c r="H6970" s="25" t="s">
        <v>26</v>
      </c>
      <c r="I6970" s="25" t="s">
        <v>25</v>
      </c>
      <c r="J6970" s="25" t="s">
        <v>26</v>
      </c>
      <c r="K6970" s="26">
        <v>0.26562857627868602</v>
      </c>
      <c r="L6970" s="26">
        <v>2.1943807601928701E-2</v>
      </c>
      <c r="N6970">
        <f>(Tabell1[[#This Row],[TP]]+Tabell1[[#This Row],[TN]])/(Tabell1[[#This Row],[TP]]+Tabell1[[#This Row],[TN]]+Tabell1[[#This Row],[FP]]+Tabell1[[#This Row],[FN]])</f>
        <v>0.55560836501901145</v>
      </c>
      <c r="O6970">
        <f>Tabell1[[#This Row],[TP]]/(Tabell1[[#This Row],[TP]]+Tabell1[[#This Row],[FP]])</f>
        <v>0.54174950298210733</v>
      </c>
      <c r="P6970">
        <f>Tabell1[[#This Row],[TP]]/(Tabell1[[#This Row],[TP]]+Tabell1[[#This Row],[FN]])</f>
        <v>0.98821396192203081</v>
      </c>
      <c r="Q6970">
        <f>2*(Tabell1[[#This Row],[Recall]] * Tabell1[[#This Row],[Precision]]) / (Tabell1[[#This Row],[Recall]] + Tabell1[[#This Row],[Precision]])</f>
        <v>0.69983948635634019</v>
      </c>
      <c r="R6970">
        <v>1090</v>
      </c>
      <c r="S6970">
        <v>79</v>
      </c>
      <c r="T6970">
        <v>922</v>
      </c>
      <c r="U6970">
        <v>13</v>
      </c>
    </row>
    <row r="6971" spans="1:21" x14ac:dyDescent="0.3">
      <c r="A6971" s="23" t="s">
        <v>48</v>
      </c>
      <c r="B6971" s="21" t="s">
        <v>32</v>
      </c>
      <c r="C6971" s="21" t="s">
        <v>34</v>
      </c>
      <c r="D6971" s="22" t="s">
        <v>27</v>
      </c>
      <c r="E6971" t="s">
        <v>28</v>
      </c>
      <c r="F6971" s="25" t="s">
        <v>30</v>
      </c>
      <c r="G6971" s="25" t="s">
        <v>26</v>
      </c>
      <c r="H6971" s="25" t="s">
        <v>26</v>
      </c>
      <c r="I6971" s="25" t="s">
        <v>25</v>
      </c>
      <c r="J6971" s="25" t="s">
        <v>26</v>
      </c>
      <c r="K6971" s="26">
        <v>0.26529049873352001</v>
      </c>
      <c r="L6971" s="26">
        <v>2.3936033248901301E-2</v>
      </c>
      <c r="N6971">
        <f>(Tabell1[[#This Row],[TP]]+Tabell1[[#This Row],[TN]])/(Tabell1[[#This Row],[TP]]+Tabell1[[#This Row],[TN]]+Tabell1[[#This Row],[FP]]+Tabell1[[#This Row],[FN]])</f>
        <v>0.55560836501901145</v>
      </c>
      <c r="O6971">
        <f>Tabell1[[#This Row],[TP]]/(Tabell1[[#This Row],[TP]]+Tabell1[[#This Row],[FP]])</f>
        <v>0.54174950298210733</v>
      </c>
      <c r="P6971">
        <f>Tabell1[[#This Row],[TP]]/(Tabell1[[#This Row],[TP]]+Tabell1[[#This Row],[FN]])</f>
        <v>0.98821396192203081</v>
      </c>
      <c r="Q6971">
        <f>2*(Tabell1[[#This Row],[Recall]] * Tabell1[[#This Row],[Precision]]) / (Tabell1[[#This Row],[Recall]] + Tabell1[[#This Row],[Precision]])</f>
        <v>0.69983948635634019</v>
      </c>
      <c r="R6971">
        <v>1090</v>
      </c>
      <c r="S6971">
        <v>79</v>
      </c>
      <c r="T6971">
        <v>922</v>
      </c>
      <c r="U6971">
        <v>13</v>
      </c>
    </row>
    <row r="6972" spans="1:21" x14ac:dyDescent="0.3">
      <c r="A6972" s="23" t="s">
        <v>48</v>
      </c>
      <c r="B6972" s="21" t="s">
        <v>32</v>
      </c>
      <c r="C6972" s="21" t="s">
        <v>34</v>
      </c>
      <c r="D6972" s="22" t="s">
        <v>27</v>
      </c>
      <c r="E6972" t="s">
        <v>28</v>
      </c>
      <c r="F6972" s="25" t="s">
        <v>30</v>
      </c>
      <c r="G6972" s="25" t="s">
        <v>26</v>
      </c>
      <c r="H6972" s="25" t="s">
        <v>26</v>
      </c>
      <c r="I6972" s="25" t="s">
        <v>25</v>
      </c>
      <c r="J6972" s="21" t="s">
        <v>29</v>
      </c>
      <c r="K6972" s="26">
        <v>0.26428747177124001</v>
      </c>
      <c r="L6972" s="26">
        <v>2.29387283325195E-2</v>
      </c>
      <c r="N6972">
        <f>(Tabell1[[#This Row],[TP]]+Tabell1[[#This Row],[TN]])/(Tabell1[[#This Row],[TP]]+Tabell1[[#This Row],[TN]]+Tabell1[[#This Row],[FP]]+Tabell1[[#This Row],[FN]])</f>
        <v>0.55560836501901145</v>
      </c>
      <c r="O6972">
        <f>Tabell1[[#This Row],[TP]]/(Tabell1[[#This Row],[TP]]+Tabell1[[#This Row],[FP]])</f>
        <v>0.54174950298210733</v>
      </c>
      <c r="P6972">
        <f>Tabell1[[#This Row],[TP]]/(Tabell1[[#This Row],[TP]]+Tabell1[[#This Row],[FN]])</f>
        <v>0.98821396192203081</v>
      </c>
      <c r="Q6972">
        <f>2*(Tabell1[[#This Row],[Recall]] * Tabell1[[#This Row],[Precision]]) / (Tabell1[[#This Row],[Recall]] + Tabell1[[#This Row],[Precision]])</f>
        <v>0.69983948635634019</v>
      </c>
      <c r="R6972">
        <v>1090</v>
      </c>
      <c r="S6972">
        <v>79</v>
      </c>
      <c r="T6972">
        <v>922</v>
      </c>
      <c r="U6972">
        <v>13</v>
      </c>
    </row>
    <row r="6973" spans="1:21" x14ac:dyDescent="0.3">
      <c r="A6973" s="23" t="s">
        <v>48</v>
      </c>
      <c r="B6973" s="21" t="s">
        <v>32</v>
      </c>
      <c r="C6973" s="21" t="s">
        <v>34</v>
      </c>
      <c r="D6973" s="22" t="s">
        <v>27</v>
      </c>
      <c r="E6973" t="s">
        <v>28</v>
      </c>
      <c r="F6973" s="25" t="s">
        <v>30</v>
      </c>
      <c r="G6973" s="21" t="s">
        <v>29</v>
      </c>
      <c r="H6973" s="25" t="s">
        <v>26</v>
      </c>
      <c r="I6973" s="25" t="s">
        <v>25</v>
      </c>
      <c r="J6973" s="21" t="s">
        <v>29</v>
      </c>
      <c r="K6973" s="26">
        <v>0.255318403244018</v>
      </c>
      <c r="L6973" s="26">
        <v>2.5930643081665001E-2</v>
      </c>
      <c r="N6973">
        <f>(Tabell1[[#This Row],[TP]]+Tabell1[[#This Row],[TN]])/(Tabell1[[#This Row],[TP]]+Tabell1[[#This Row],[TN]]+Tabell1[[#This Row],[FP]]+Tabell1[[#This Row],[FN]])</f>
        <v>0.55560836501901145</v>
      </c>
      <c r="O6973">
        <f>Tabell1[[#This Row],[TP]]/(Tabell1[[#This Row],[TP]]+Tabell1[[#This Row],[FP]])</f>
        <v>0.54174950298210733</v>
      </c>
      <c r="P6973">
        <f>Tabell1[[#This Row],[TP]]/(Tabell1[[#This Row],[TP]]+Tabell1[[#This Row],[FN]])</f>
        <v>0.98821396192203081</v>
      </c>
      <c r="Q6973">
        <f>2*(Tabell1[[#This Row],[Recall]] * Tabell1[[#This Row],[Precision]]) / (Tabell1[[#This Row],[Recall]] + Tabell1[[#This Row],[Precision]])</f>
        <v>0.69983948635634019</v>
      </c>
      <c r="R6973">
        <v>1090</v>
      </c>
      <c r="S6973">
        <v>79</v>
      </c>
      <c r="T6973">
        <v>922</v>
      </c>
      <c r="U6973">
        <v>13</v>
      </c>
    </row>
    <row r="6974" spans="1:21" x14ac:dyDescent="0.3">
      <c r="A6974" s="25" t="s">
        <v>20</v>
      </c>
      <c r="B6974" s="23" t="s">
        <v>33</v>
      </c>
      <c r="C6974" s="25" t="s">
        <v>36</v>
      </c>
      <c r="D6974" s="22" t="s">
        <v>27</v>
      </c>
      <c r="E6974" t="s">
        <v>28</v>
      </c>
      <c r="F6974" s="19" t="s">
        <v>21</v>
      </c>
      <c r="G6974" s="21" t="s">
        <v>29</v>
      </c>
      <c r="H6974" s="21" t="s">
        <v>29</v>
      </c>
      <c r="I6974" s="21"/>
      <c r="J6974" s="21" t="s">
        <v>29</v>
      </c>
      <c r="K6974" s="26">
        <v>2.68038582801818</v>
      </c>
      <c r="L6974" s="26">
        <v>0.63489294052124001</v>
      </c>
      <c r="N6974">
        <f>(Tabell1[[#This Row],[TP]]+Tabell1[[#This Row],[TN]])/(Tabell1[[#This Row],[TP]]+Tabell1[[#This Row],[TN]]+Tabell1[[#This Row],[FP]]+Tabell1[[#This Row],[FN]])</f>
        <v>0.55560836501901145</v>
      </c>
      <c r="O6974">
        <f>Tabell1[[#This Row],[TP]]/(Tabell1[[#This Row],[TP]]+Tabell1[[#This Row],[FP]])</f>
        <v>0.54200000000000004</v>
      </c>
      <c r="P6974">
        <f>Tabell1[[#This Row],[TP]]/(Tabell1[[#This Row],[TP]]+Tabell1[[#This Row],[FN]])</f>
        <v>0.98277425203989122</v>
      </c>
      <c r="Q6974">
        <f>2*(Tabell1[[#This Row],[Recall]] * Tabell1[[#This Row],[Precision]]) / (Tabell1[[#This Row],[Recall]] + Tabell1[[#This Row],[Precision]])</f>
        <v>0.69867869803416061</v>
      </c>
      <c r="R6974">
        <v>1084</v>
      </c>
      <c r="S6974">
        <v>85</v>
      </c>
      <c r="T6974">
        <v>916</v>
      </c>
      <c r="U6974">
        <v>19</v>
      </c>
    </row>
    <row r="6975" spans="1:21" x14ac:dyDescent="0.3">
      <c r="A6975" s="21" t="s">
        <v>31</v>
      </c>
      <c r="B6975" s="21" t="s">
        <v>32</v>
      </c>
      <c r="C6975" s="24" t="s">
        <v>38</v>
      </c>
      <c r="D6975" s="22" t="s">
        <v>27</v>
      </c>
      <c r="E6975" t="s">
        <v>28</v>
      </c>
      <c r="F6975" s="25" t="s">
        <v>30</v>
      </c>
      <c r="G6975" s="25" t="s">
        <v>26</v>
      </c>
      <c r="H6975" s="25" t="s">
        <v>26</v>
      </c>
      <c r="I6975" s="25" t="s">
        <v>25</v>
      </c>
      <c r="J6975" s="21" t="s">
        <v>29</v>
      </c>
      <c r="K6975" s="26">
        <v>1.80119752883911</v>
      </c>
      <c r="L6975" s="26">
        <v>0.108521223068237</v>
      </c>
      <c r="N6975">
        <f>(Tabell1[[#This Row],[TP]]+Tabell1[[#This Row],[TN]])/(Tabell1[[#This Row],[TP]]+Tabell1[[#This Row],[TN]]+Tabell1[[#This Row],[FP]]+Tabell1[[#This Row],[FN]])</f>
        <v>0.55560836501901145</v>
      </c>
      <c r="O6975">
        <f>Tabell1[[#This Row],[TP]]/(Tabell1[[#This Row],[TP]]+Tabell1[[#This Row],[FP]])</f>
        <v>0.54200000000000004</v>
      </c>
      <c r="P6975">
        <f>Tabell1[[#This Row],[TP]]/(Tabell1[[#This Row],[TP]]+Tabell1[[#This Row],[FN]])</f>
        <v>0.98277425203989122</v>
      </c>
      <c r="Q6975">
        <f>2*(Tabell1[[#This Row],[Recall]] * Tabell1[[#This Row],[Precision]]) / (Tabell1[[#This Row],[Recall]] + Tabell1[[#This Row],[Precision]])</f>
        <v>0.69867869803416061</v>
      </c>
      <c r="R6975">
        <v>1084</v>
      </c>
      <c r="S6975">
        <v>85</v>
      </c>
      <c r="T6975">
        <v>916</v>
      </c>
      <c r="U6975">
        <v>19</v>
      </c>
    </row>
    <row r="6976" spans="1:21" x14ac:dyDescent="0.3">
      <c r="A6976" s="25" t="s">
        <v>20</v>
      </c>
      <c r="B6976" s="23" t="s">
        <v>33</v>
      </c>
      <c r="C6976" s="21" t="s">
        <v>34</v>
      </c>
      <c r="D6976" s="22" t="s">
        <v>27</v>
      </c>
      <c r="E6976" t="s">
        <v>28</v>
      </c>
      <c r="F6976" s="25" t="s">
        <v>30</v>
      </c>
      <c r="G6976" s="25" t="s">
        <v>26</v>
      </c>
      <c r="H6976" s="25" t="s">
        <v>26</v>
      </c>
      <c r="I6976" s="21"/>
      <c r="J6976" s="25" t="s">
        <v>26</v>
      </c>
      <c r="K6976" s="26">
        <v>2.63128638267517</v>
      </c>
      <c r="L6976" s="26">
        <v>0.76364517211913996</v>
      </c>
      <c r="N6976">
        <f>(Tabell1[[#This Row],[TP]]+Tabell1[[#This Row],[TN]])/(Tabell1[[#This Row],[TP]]+Tabell1[[#This Row],[TN]]+Tabell1[[#This Row],[FP]]+Tabell1[[#This Row],[FN]])</f>
        <v>0.55560836501901145</v>
      </c>
      <c r="O6976">
        <f>Tabell1[[#This Row],[TP]]/(Tabell1[[#This Row],[TP]]+Tabell1[[#This Row],[FP]])</f>
        <v>0.54204204204204209</v>
      </c>
      <c r="P6976">
        <f>Tabell1[[#This Row],[TP]]/(Tabell1[[#This Row],[TP]]+Tabell1[[#This Row],[FN]])</f>
        <v>0.98186763372620123</v>
      </c>
      <c r="Q6976">
        <f>2*(Tabell1[[#This Row],[Recall]] * Tabell1[[#This Row],[Precision]]) / (Tabell1[[#This Row],[Recall]] + Tabell1[[#This Row],[Precision]])</f>
        <v>0.69848435988390845</v>
      </c>
      <c r="R6976">
        <v>1083</v>
      </c>
      <c r="S6976">
        <v>86</v>
      </c>
      <c r="T6976">
        <v>915</v>
      </c>
      <c r="U6976">
        <v>20</v>
      </c>
    </row>
    <row r="6977" spans="1:21" x14ac:dyDescent="0.3">
      <c r="A6977" s="25" t="s">
        <v>20</v>
      </c>
      <c r="B6977" s="23" t="s">
        <v>33</v>
      </c>
      <c r="C6977" s="21" t="s">
        <v>34</v>
      </c>
      <c r="D6977" s="22" t="s">
        <v>27</v>
      </c>
      <c r="E6977" t="s">
        <v>28</v>
      </c>
      <c r="F6977" s="25" t="s">
        <v>30</v>
      </c>
      <c r="G6977" s="21" t="s">
        <v>29</v>
      </c>
      <c r="H6977" s="25" t="s">
        <v>26</v>
      </c>
      <c r="I6977" s="21"/>
      <c r="J6977" s="25" t="s">
        <v>26</v>
      </c>
      <c r="K6977" s="26">
        <v>2.5584414005279501</v>
      </c>
      <c r="L6977" s="26">
        <v>0.76292943954467696</v>
      </c>
      <c r="N6977">
        <f>(Tabell1[[#This Row],[TP]]+Tabell1[[#This Row],[TN]])/(Tabell1[[#This Row],[TP]]+Tabell1[[#This Row],[TN]]+Tabell1[[#This Row],[FP]]+Tabell1[[#This Row],[FN]])</f>
        <v>0.55560836501901145</v>
      </c>
      <c r="O6977">
        <f>Tabell1[[#This Row],[TP]]/(Tabell1[[#This Row],[TP]]+Tabell1[[#This Row],[FP]])</f>
        <v>0.54204204204204209</v>
      </c>
      <c r="P6977">
        <f>Tabell1[[#This Row],[TP]]/(Tabell1[[#This Row],[TP]]+Tabell1[[#This Row],[FN]])</f>
        <v>0.98186763372620123</v>
      </c>
      <c r="Q6977">
        <f>2*(Tabell1[[#This Row],[Recall]] * Tabell1[[#This Row],[Precision]]) / (Tabell1[[#This Row],[Recall]] + Tabell1[[#This Row],[Precision]])</f>
        <v>0.69848435988390845</v>
      </c>
      <c r="R6977">
        <v>1083</v>
      </c>
      <c r="S6977">
        <v>86</v>
      </c>
      <c r="T6977">
        <v>915</v>
      </c>
      <c r="U6977">
        <v>20</v>
      </c>
    </row>
    <row r="6978" spans="1:21" x14ac:dyDescent="0.3">
      <c r="A6978" s="25" t="s">
        <v>20</v>
      </c>
      <c r="B6978" s="23" t="s">
        <v>33</v>
      </c>
      <c r="C6978" s="21" t="s">
        <v>34</v>
      </c>
      <c r="D6978" s="22" t="s">
        <v>27</v>
      </c>
      <c r="E6978" t="s">
        <v>28</v>
      </c>
      <c r="F6978" s="19" t="s">
        <v>21</v>
      </c>
      <c r="G6978" s="25" t="s">
        <v>26</v>
      </c>
      <c r="H6978" s="21" t="s">
        <v>29</v>
      </c>
      <c r="I6978" s="25" t="s">
        <v>25</v>
      </c>
      <c r="J6978" s="25" t="s">
        <v>26</v>
      </c>
      <c r="K6978" s="26">
        <v>1.0562107563018699</v>
      </c>
      <c r="L6978" s="26">
        <v>0.29920148849487299</v>
      </c>
      <c r="N6978">
        <f>(Tabell1[[#This Row],[TP]]+Tabell1[[#This Row],[TN]])/(Tabell1[[#This Row],[TP]]+Tabell1[[#This Row],[TN]]+Tabell1[[#This Row],[FP]]+Tabell1[[#This Row],[FN]])</f>
        <v>0.55560836501901145</v>
      </c>
      <c r="O6978">
        <f>Tabell1[[#This Row],[TP]]/(Tabell1[[#This Row],[TP]]+Tabell1[[#This Row],[FP]])</f>
        <v>0.54212637913741224</v>
      </c>
      <c r="P6978">
        <f>Tabell1[[#This Row],[TP]]/(Tabell1[[#This Row],[TP]]+Tabell1[[#This Row],[FN]])</f>
        <v>0.98005439709882136</v>
      </c>
      <c r="Q6978">
        <f>2*(Tabell1[[#This Row],[Recall]] * Tabell1[[#This Row],[Precision]]) / (Tabell1[[#This Row],[Recall]] + Tabell1[[#This Row],[Precision]])</f>
        <v>0.69809493057797867</v>
      </c>
      <c r="R6978">
        <v>1081</v>
      </c>
      <c r="S6978">
        <v>88</v>
      </c>
      <c r="T6978">
        <v>913</v>
      </c>
      <c r="U6978">
        <v>22</v>
      </c>
    </row>
    <row r="6979" spans="1:21" x14ac:dyDescent="0.3">
      <c r="A6979" s="21" t="s">
        <v>31</v>
      </c>
      <c r="B6979" s="25" t="s">
        <v>22</v>
      </c>
      <c r="C6979" s="23" t="s">
        <v>40</v>
      </c>
      <c r="D6979" s="22" t="s">
        <v>27</v>
      </c>
      <c r="E6979" t="s">
        <v>28</v>
      </c>
      <c r="F6979" s="25" t="s">
        <v>30</v>
      </c>
      <c r="G6979" s="25" t="s">
        <v>26</v>
      </c>
      <c r="H6979" s="21" t="s">
        <v>29</v>
      </c>
      <c r="I6979" s="21"/>
      <c r="J6979" s="21" t="s">
        <v>29</v>
      </c>
      <c r="K6979" s="26">
        <v>2.2773466110229399</v>
      </c>
      <c r="L6979" s="26">
        <v>5.8842897415161098E-2</v>
      </c>
      <c r="N6979">
        <f>(Tabell1[[#This Row],[TP]]+Tabell1[[#This Row],[TN]])/(Tabell1[[#This Row],[TP]]+Tabell1[[#This Row],[TN]]+Tabell1[[#This Row],[FP]]+Tabell1[[#This Row],[FN]])</f>
        <v>0.55560836501901145</v>
      </c>
      <c r="O6979">
        <f>Tabell1[[#This Row],[TP]]/(Tabell1[[#This Row],[TP]]+Tabell1[[#This Row],[FP]])</f>
        <v>0.54268292682926833</v>
      </c>
      <c r="P6979">
        <f>Tabell1[[#This Row],[TP]]/(Tabell1[[#This Row],[TP]]+Tabell1[[#This Row],[FN]])</f>
        <v>0.96826835902085218</v>
      </c>
      <c r="Q6979">
        <f>2*(Tabell1[[#This Row],[Recall]] * Tabell1[[#This Row],[Precision]]) / (Tabell1[[#This Row],[Recall]] + Tabell1[[#This Row],[Precision]])</f>
        <v>0.69553891240638233</v>
      </c>
      <c r="R6979">
        <v>1068</v>
      </c>
      <c r="S6979">
        <v>101</v>
      </c>
      <c r="T6979">
        <v>900</v>
      </c>
      <c r="U6979">
        <v>35</v>
      </c>
    </row>
    <row r="6980" spans="1:21" x14ac:dyDescent="0.3">
      <c r="A6980" s="21" t="s">
        <v>31</v>
      </c>
      <c r="B6980" s="21" t="s">
        <v>32</v>
      </c>
      <c r="C6980" s="23" t="s">
        <v>40</v>
      </c>
      <c r="D6980" s="22" t="s">
        <v>27</v>
      </c>
      <c r="E6980" t="s">
        <v>28</v>
      </c>
      <c r="F6980" s="25" t="s">
        <v>30</v>
      </c>
      <c r="G6980" s="25" t="s">
        <v>26</v>
      </c>
      <c r="H6980" s="25" t="s">
        <v>26</v>
      </c>
      <c r="I6980" s="21"/>
      <c r="J6980" s="25" t="s">
        <v>26</v>
      </c>
      <c r="K6980" s="26">
        <v>9.80037117004394</v>
      </c>
      <c r="L6980" s="26">
        <v>0.25731134414672802</v>
      </c>
      <c r="N6980">
        <f>(Tabell1[[#This Row],[TP]]+Tabell1[[#This Row],[TN]])/(Tabell1[[#This Row],[TP]]+Tabell1[[#This Row],[TN]]+Tabell1[[#This Row],[FP]]+Tabell1[[#This Row],[FN]])</f>
        <v>0.55513307984790872</v>
      </c>
      <c r="O6980">
        <f>Tabell1[[#This Row],[TP]]/(Tabell1[[#This Row],[TP]]+Tabell1[[#This Row],[FP]])</f>
        <v>0.54156296665007464</v>
      </c>
      <c r="P6980">
        <f>Tabell1[[#This Row],[TP]]/(Tabell1[[#This Row],[TP]]+Tabell1[[#This Row],[FN]])</f>
        <v>0.98640072529465095</v>
      </c>
      <c r="Q6980">
        <f>2*(Tabell1[[#This Row],[Recall]] * Tabell1[[#This Row],[Precision]]) / (Tabell1[[#This Row],[Recall]] + Tabell1[[#This Row],[Precision]])</f>
        <v>0.69922879177377883</v>
      </c>
      <c r="R6980">
        <v>1088</v>
      </c>
      <c r="S6980">
        <v>80</v>
      </c>
      <c r="T6980">
        <v>921</v>
      </c>
      <c r="U6980">
        <v>15</v>
      </c>
    </row>
    <row r="6981" spans="1:21" x14ac:dyDescent="0.3">
      <c r="A6981" s="25" t="s">
        <v>20</v>
      </c>
      <c r="B6981" s="25" t="s">
        <v>22</v>
      </c>
      <c r="C6981" s="21" t="s">
        <v>34</v>
      </c>
      <c r="D6981" s="22" t="s">
        <v>27</v>
      </c>
      <c r="E6981" t="s">
        <v>28</v>
      </c>
      <c r="F6981" s="19" t="s">
        <v>21</v>
      </c>
      <c r="G6981" s="25" t="s">
        <v>26</v>
      </c>
      <c r="H6981" s="25" t="s">
        <v>26</v>
      </c>
      <c r="I6981" s="21"/>
      <c r="J6981" s="25" t="s">
        <v>26</v>
      </c>
      <c r="K6981" s="26">
        <v>1.9283812046051001</v>
      </c>
      <c r="L6981" s="26">
        <v>0.355048418045043</v>
      </c>
      <c r="N6981">
        <f>(Tabell1[[#This Row],[TP]]+Tabell1[[#This Row],[TN]])/(Tabell1[[#This Row],[TP]]+Tabell1[[#This Row],[TN]]+Tabell1[[#This Row],[FP]]+Tabell1[[#This Row],[FN]])</f>
        <v>0.55513307984790872</v>
      </c>
      <c r="O6981">
        <f>Tabell1[[#This Row],[TP]]/(Tabell1[[#This Row],[TP]]+Tabell1[[#This Row],[FP]])</f>
        <v>0.54172913543228385</v>
      </c>
      <c r="P6981">
        <f>Tabell1[[#This Row],[TP]]/(Tabell1[[#This Row],[TP]]+Tabell1[[#This Row],[FN]])</f>
        <v>0.98277425203989122</v>
      </c>
      <c r="Q6981">
        <f>2*(Tabell1[[#This Row],[Recall]] * Tabell1[[#This Row],[Precision]]) / (Tabell1[[#This Row],[Recall]] + Tabell1[[#This Row],[Precision]])</f>
        <v>0.69845360824742275</v>
      </c>
      <c r="R6981">
        <v>1084</v>
      </c>
      <c r="S6981">
        <v>84</v>
      </c>
      <c r="T6981">
        <v>917</v>
      </c>
      <c r="U6981">
        <v>19</v>
      </c>
    </row>
    <row r="6982" spans="1:21" x14ac:dyDescent="0.3">
      <c r="A6982" s="25" t="s">
        <v>20</v>
      </c>
      <c r="B6982" s="23" t="s">
        <v>33</v>
      </c>
      <c r="C6982" s="21" t="s">
        <v>34</v>
      </c>
      <c r="D6982" s="22" t="s">
        <v>27</v>
      </c>
      <c r="E6982" t="s">
        <v>28</v>
      </c>
      <c r="F6982" s="19" t="s">
        <v>21</v>
      </c>
      <c r="G6982" s="21" t="s">
        <v>29</v>
      </c>
      <c r="H6982" s="21" t="s">
        <v>29</v>
      </c>
      <c r="I6982" s="25" t="s">
        <v>25</v>
      </c>
      <c r="J6982" s="25" t="s">
        <v>26</v>
      </c>
      <c r="K6982" s="26">
        <v>1.01328945159912</v>
      </c>
      <c r="L6982" s="26">
        <v>0.30219411849975503</v>
      </c>
      <c r="N6982">
        <f>(Tabell1[[#This Row],[TP]]+Tabell1[[#This Row],[TN]])/(Tabell1[[#This Row],[TP]]+Tabell1[[#This Row],[TN]]+Tabell1[[#This Row],[FP]]+Tabell1[[#This Row],[FN]])</f>
        <v>0.55513307984790872</v>
      </c>
      <c r="O6982">
        <f>Tabell1[[#This Row],[TP]]/(Tabell1[[#This Row],[TP]]+Tabell1[[#This Row],[FP]])</f>
        <v>0.54198089492207135</v>
      </c>
      <c r="P6982">
        <f>Tabell1[[#This Row],[TP]]/(Tabell1[[#This Row],[TP]]+Tabell1[[#This Row],[FN]])</f>
        <v>0.97733454215775162</v>
      </c>
      <c r="Q6982">
        <f>2*(Tabell1[[#This Row],[Recall]] * Tabell1[[#This Row],[Precision]]) / (Tabell1[[#This Row],[Recall]] + Tabell1[[#This Row],[Precision]])</f>
        <v>0.69728331177231562</v>
      </c>
      <c r="R6982">
        <v>1078</v>
      </c>
      <c r="S6982">
        <v>90</v>
      </c>
      <c r="T6982">
        <v>911</v>
      </c>
      <c r="U6982">
        <v>25</v>
      </c>
    </row>
    <row r="6983" spans="1:21" x14ac:dyDescent="0.3">
      <c r="A6983" s="25" t="s">
        <v>20</v>
      </c>
      <c r="B6983" s="23" t="s">
        <v>33</v>
      </c>
      <c r="C6983" s="20" t="s">
        <v>23</v>
      </c>
      <c r="D6983" s="20" t="s">
        <v>27</v>
      </c>
      <c r="E6983" t="s">
        <v>28</v>
      </c>
      <c r="F6983" s="19" t="s">
        <v>21</v>
      </c>
      <c r="G6983" s="21" t="s">
        <v>29</v>
      </c>
      <c r="H6983" s="25" t="s">
        <v>26</v>
      </c>
      <c r="I6983" s="25" t="s">
        <v>25</v>
      </c>
      <c r="J6983" s="25" t="s">
        <v>26</v>
      </c>
      <c r="K6983" s="26">
        <v>1.0681416988372801</v>
      </c>
      <c r="L6983" s="26">
        <v>0.25631761550903298</v>
      </c>
      <c r="N6983">
        <f>(Tabell1[[#This Row],[TP]]+Tabell1[[#This Row],[TN]])/(Tabell1[[#This Row],[TP]]+Tabell1[[#This Row],[TN]]+Tabell1[[#This Row],[FP]]+Tabell1[[#This Row],[FN]])</f>
        <v>0.55465779467680609</v>
      </c>
      <c r="O6983">
        <f>Tabell1[[#This Row],[TP]]/(Tabell1[[#This Row],[TP]]+Tabell1[[#This Row],[FP]])</f>
        <v>0.54096742349457061</v>
      </c>
      <c r="P6983">
        <f>Tabell1[[#This Row],[TP]]/(Tabell1[[#This Row],[TP]]+Tabell1[[#This Row],[FN]])</f>
        <v>0.99365367180417041</v>
      </c>
      <c r="Q6983">
        <f>2*(Tabell1[[#This Row],[Recall]] * Tabell1[[#This Row],[Precision]]) / (Tabell1[[#This Row],[Recall]] + Tabell1[[#This Row],[Precision]])</f>
        <v>0.70054330457015024</v>
      </c>
      <c r="R6983">
        <v>1096</v>
      </c>
      <c r="S6983">
        <v>71</v>
      </c>
      <c r="T6983">
        <v>930</v>
      </c>
      <c r="U6983">
        <v>7</v>
      </c>
    </row>
    <row r="6984" spans="1:21" x14ac:dyDescent="0.3">
      <c r="A6984" s="25" t="s">
        <v>20</v>
      </c>
      <c r="B6984" s="23" t="s">
        <v>33</v>
      </c>
      <c r="C6984" s="20" t="s">
        <v>23</v>
      </c>
      <c r="D6984" s="20" t="s">
        <v>27</v>
      </c>
      <c r="E6984" t="s">
        <v>28</v>
      </c>
      <c r="F6984" s="19" t="s">
        <v>21</v>
      </c>
      <c r="G6984" s="25" t="s">
        <v>26</v>
      </c>
      <c r="H6984" s="25" t="s">
        <v>26</v>
      </c>
      <c r="I6984" s="25" t="s">
        <v>25</v>
      </c>
      <c r="J6984" s="25" t="s">
        <v>26</v>
      </c>
      <c r="K6984" s="26">
        <v>0.99296784400939897</v>
      </c>
      <c r="L6984" s="26">
        <v>0.32316756248474099</v>
      </c>
      <c r="N6984">
        <f>(Tabell1[[#This Row],[TP]]+Tabell1[[#This Row],[TN]])/(Tabell1[[#This Row],[TP]]+Tabell1[[#This Row],[TN]]+Tabell1[[#This Row],[FP]]+Tabell1[[#This Row],[FN]])</f>
        <v>0.55465779467680609</v>
      </c>
      <c r="O6984">
        <f>Tabell1[[#This Row],[TP]]/(Tabell1[[#This Row],[TP]]+Tabell1[[#This Row],[FP]])</f>
        <v>0.54096742349457061</v>
      </c>
      <c r="P6984">
        <f>Tabell1[[#This Row],[TP]]/(Tabell1[[#This Row],[TP]]+Tabell1[[#This Row],[FN]])</f>
        <v>0.99365367180417041</v>
      </c>
      <c r="Q6984">
        <f>2*(Tabell1[[#This Row],[Recall]] * Tabell1[[#This Row],[Precision]]) / (Tabell1[[#This Row],[Recall]] + Tabell1[[#This Row],[Precision]])</f>
        <v>0.70054330457015024</v>
      </c>
      <c r="R6984">
        <v>1096</v>
      </c>
      <c r="S6984">
        <v>71</v>
      </c>
      <c r="T6984">
        <v>930</v>
      </c>
      <c r="U6984">
        <v>7</v>
      </c>
    </row>
    <row r="6985" spans="1:21" x14ac:dyDescent="0.3">
      <c r="A6985" s="25" t="s">
        <v>20</v>
      </c>
      <c r="B6985" s="25" t="s">
        <v>22</v>
      </c>
      <c r="C6985" s="21" t="s">
        <v>34</v>
      </c>
      <c r="D6985" s="22" t="s">
        <v>27</v>
      </c>
      <c r="E6985" t="s">
        <v>28</v>
      </c>
      <c r="F6985" s="19" t="s">
        <v>21</v>
      </c>
      <c r="G6985" s="25" t="s">
        <v>26</v>
      </c>
      <c r="H6985" s="21" t="s">
        <v>29</v>
      </c>
      <c r="I6985" s="25" t="s">
        <v>25</v>
      </c>
      <c r="J6985" s="21" t="s">
        <v>29</v>
      </c>
      <c r="K6985" s="26">
        <v>1.6085846424102701</v>
      </c>
      <c r="L6985" s="26">
        <v>0.46877646446228</v>
      </c>
      <c r="N6985">
        <f>(Tabell1[[#This Row],[TP]]+Tabell1[[#This Row],[TN]])/(Tabell1[[#This Row],[TP]]+Tabell1[[#This Row],[TN]]+Tabell1[[#This Row],[FP]]+Tabell1[[#This Row],[FN]])</f>
        <v>0.55465779467680609</v>
      </c>
      <c r="O6985">
        <f>Tabell1[[#This Row],[TP]]/(Tabell1[[#This Row],[TP]]+Tabell1[[#This Row],[FP]])</f>
        <v>0.54112983151635285</v>
      </c>
      <c r="P6985">
        <f>Tabell1[[#This Row],[TP]]/(Tabell1[[#This Row],[TP]]+Tabell1[[#This Row],[FN]])</f>
        <v>0.99002719854941068</v>
      </c>
      <c r="Q6985">
        <f>2*(Tabell1[[#This Row],[Recall]] * Tabell1[[#This Row],[Precision]]) / (Tabell1[[#This Row],[Recall]] + Tabell1[[#This Row],[Precision]])</f>
        <v>0.69977571291252816</v>
      </c>
      <c r="R6985">
        <v>1092</v>
      </c>
      <c r="S6985">
        <v>75</v>
      </c>
      <c r="T6985">
        <v>926</v>
      </c>
      <c r="U6985">
        <v>11</v>
      </c>
    </row>
    <row r="6986" spans="1:21" x14ac:dyDescent="0.3">
      <c r="A6986" s="25" t="s">
        <v>20</v>
      </c>
      <c r="B6986" s="25" t="s">
        <v>22</v>
      </c>
      <c r="C6986" s="21" t="s">
        <v>34</v>
      </c>
      <c r="D6986" s="22" t="s">
        <v>27</v>
      </c>
      <c r="E6986" t="s">
        <v>28</v>
      </c>
      <c r="F6986" s="19" t="s">
        <v>21</v>
      </c>
      <c r="G6986" s="21" t="s">
        <v>29</v>
      </c>
      <c r="H6986" s="21" t="s">
        <v>29</v>
      </c>
      <c r="I6986" s="25" t="s">
        <v>25</v>
      </c>
      <c r="J6986" s="21" t="s">
        <v>29</v>
      </c>
      <c r="K6986" s="26">
        <v>1.60093092918396</v>
      </c>
      <c r="L6986" s="26">
        <v>0.45475172996520902</v>
      </c>
      <c r="N6986">
        <f>(Tabell1[[#This Row],[TP]]+Tabell1[[#This Row],[TN]])/(Tabell1[[#This Row],[TP]]+Tabell1[[#This Row],[TN]]+Tabell1[[#This Row],[FP]]+Tabell1[[#This Row],[FN]])</f>
        <v>0.55465779467680609</v>
      </c>
      <c r="O6986">
        <f>Tabell1[[#This Row],[TP]]/(Tabell1[[#This Row],[TP]]+Tabell1[[#This Row],[FP]])</f>
        <v>0.54112983151635285</v>
      </c>
      <c r="P6986">
        <f>Tabell1[[#This Row],[TP]]/(Tabell1[[#This Row],[TP]]+Tabell1[[#This Row],[FN]])</f>
        <v>0.99002719854941068</v>
      </c>
      <c r="Q6986">
        <f>2*(Tabell1[[#This Row],[Recall]] * Tabell1[[#This Row],[Precision]]) / (Tabell1[[#This Row],[Recall]] + Tabell1[[#This Row],[Precision]])</f>
        <v>0.69977571291252816</v>
      </c>
      <c r="R6986">
        <v>1092</v>
      </c>
      <c r="S6986">
        <v>75</v>
      </c>
      <c r="T6986">
        <v>926</v>
      </c>
      <c r="U6986">
        <v>11</v>
      </c>
    </row>
    <row r="6987" spans="1:21" x14ac:dyDescent="0.3">
      <c r="A6987" s="23" t="s">
        <v>48</v>
      </c>
      <c r="B6987" s="21" t="s">
        <v>32</v>
      </c>
      <c r="C6987" s="21" t="s">
        <v>34</v>
      </c>
      <c r="D6987" s="22" t="s">
        <v>27</v>
      </c>
      <c r="E6987" t="s">
        <v>28</v>
      </c>
      <c r="F6987" s="25" t="s">
        <v>30</v>
      </c>
      <c r="G6987" s="25" t="s">
        <v>26</v>
      </c>
      <c r="H6987" s="25" t="s">
        <v>26</v>
      </c>
      <c r="I6987" s="21"/>
      <c r="J6987" s="25" t="s">
        <v>26</v>
      </c>
      <c r="K6987" s="26">
        <v>0.28773713111877403</v>
      </c>
      <c r="L6987" s="26">
        <v>2.3936271667480399E-2</v>
      </c>
      <c r="N6987">
        <f>(Tabell1[[#This Row],[TP]]+Tabell1[[#This Row],[TN]])/(Tabell1[[#This Row],[TP]]+Tabell1[[#This Row],[TN]]+Tabell1[[#This Row],[FP]]+Tabell1[[#This Row],[FN]])</f>
        <v>0.55465779467680609</v>
      </c>
      <c r="O6987">
        <f>Tabell1[[#This Row],[TP]]/(Tabell1[[#This Row],[TP]]+Tabell1[[#This Row],[FP]])</f>
        <v>0.54112983151635285</v>
      </c>
      <c r="P6987">
        <f>Tabell1[[#This Row],[TP]]/(Tabell1[[#This Row],[TP]]+Tabell1[[#This Row],[FN]])</f>
        <v>0.99002719854941068</v>
      </c>
      <c r="Q6987">
        <f>2*(Tabell1[[#This Row],[Recall]] * Tabell1[[#This Row],[Precision]]) / (Tabell1[[#This Row],[Recall]] + Tabell1[[#This Row],[Precision]])</f>
        <v>0.69977571291252816</v>
      </c>
      <c r="R6987">
        <v>1092</v>
      </c>
      <c r="S6987">
        <v>75</v>
      </c>
      <c r="T6987">
        <v>926</v>
      </c>
      <c r="U6987">
        <v>11</v>
      </c>
    </row>
    <row r="6988" spans="1:21" x14ac:dyDescent="0.3">
      <c r="A6988" s="23" t="s">
        <v>48</v>
      </c>
      <c r="B6988" s="21" t="s">
        <v>32</v>
      </c>
      <c r="C6988" s="21" t="s">
        <v>34</v>
      </c>
      <c r="D6988" s="22" t="s">
        <v>27</v>
      </c>
      <c r="E6988" t="s">
        <v>28</v>
      </c>
      <c r="F6988" s="25" t="s">
        <v>30</v>
      </c>
      <c r="G6988" s="25" t="s">
        <v>26</v>
      </c>
      <c r="H6988" s="25" t="s">
        <v>26</v>
      </c>
      <c r="I6988" s="21"/>
      <c r="J6988" s="21" t="s">
        <v>29</v>
      </c>
      <c r="K6988" s="26">
        <v>0.28324031829833901</v>
      </c>
      <c r="L6988" s="26">
        <v>2.3931503295898399E-2</v>
      </c>
      <c r="N6988">
        <f>(Tabell1[[#This Row],[TP]]+Tabell1[[#This Row],[TN]])/(Tabell1[[#This Row],[TP]]+Tabell1[[#This Row],[TN]]+Tabell1[[#This Row],[FP]]+Tabell1[[#This Row],[FN]])</f>
        <v>0.55465779467680609</v>
      </c>
      <c r="O6988">
        <f>Tabell1[[#This Row],[TP]]/(Tabell1[[#This Row],[TP]]+Tabell1[[#This Row],[FP]])</f>
        <v>0.54112983151635285</v>
      </c>
      <c r="P6988">
        <f>Tabell1[[#This Row],[TP]]/(Tabell1[[#This Row],[TP]]+Tabell1[[#This Row],[FN]])</f>
        <v>0.99002719854941068</v>
      </c>
      <c r="Q6988">
        <f>2*(Tabell1[[#This Row],[Recall]] * Tabell1[[#This Row],[Precision]]) / (Tabell1[[#This Row],[Recall]] + Tabell1[[#This Row],[Precision]])</f>
        <v>0.69977571291252816</v>
      </c>
      <c r="R6988">
        <v>1092</v>
      </c>
      <c r="S6988">
        <v>75</v>
      </c>
      <c r="T6988">
        <v>926</v>
      </c>
      <c r="U6988">
        <v>11</v>
      </c>
    </row>
    <row r="6989" spans="1:21" x14ac:dyDescent="0.3">
      <c r="A6989" s="23" t="s">
        <v>48</v>
      </c>
      <c r="B6989" s="21" t="s">
        <v>32</v>
      </c>
      <c r="C6989" s="21" t="s">
        <v>34</v>
      </c>
      <c r="D6989" s="22" t="s">
        <v>27</v>
      </c>
      <c r="E6989" t="s">
        <v>28</v>
      </c>
      <c r="F6989" s="25" t="s">
        <v>30</v>
      </c>
      <c r="G6989" s="21" t="s">
        <v>29</v>
      </c>
      <c r="H6989" s="25" t="s">
        <v>26</v>
      </c>
      <c r="I6989" s="21"/>
      <c r="J6989" s="25" t="s">
        <v>26</v>
      </c>
      <c r="K6989" s="26">
        <v>0.27732062339782698</v>
      </c>
      <c r="L6989" s="26">
        <v>2.1940469741821199E-2</v>
      </c>
      <c r="N6989">
        <f>(Tabell1[[#This Row],[TP]]+Tabell1[[#This Row],[TN]])/(Tabell1[[#This Row],[TP]]+Tabell1[[#This Row],[TN]]+Tabell1[[#This Row],[FP]]+Tabell1[[#This Row],[FN]])</f>
        <v>0.55465779467680609</v>
      </c>
      <c r="O6989">
        <f>Tabell1[[#This Row],[TP]]/(Tabell1[[#This Row],[TP]]+Tabell1[[#This Row],[FP]])</f>
        <v>0.54112983151635285</v>
      </c>
      <c r="P6989">
        <f>Tabell1[[#This Row],[TP]]/(Tabell1[[#This Row],[TP]]+Tabell1[[#This Row],[FN]])</f>
        <v>0.99002719854941068</v>
      </c>
      <c r="Q6989">
        <f>2*(Tabell1[[#This Row],[Recall]] * Tabell1[[#This Row],[Precision]]) / (Tabell1[[#This Row],[Recall]] + Tabell1[[#This Row],[Precision]])</f>
        <v>0.69977571291252816</v>
      </c>
      <c r="R6989">
        <v>1092</v>
      </c>
      <c r="S6989">
        <v>75</v>
      </c>
      <c r="T6989">
        <v>926</v>
      </c>
      <c r="U6989">
        <v>11</v>
      </c>
    </row>
    <row r="6990" spans="1:21" x14ac:dyDescent="0.3">
      <c r="A6990" s="23" t="s">
        <v>48</v>
      </c>
      <c r="B6990" s="21" t="s">
        <v>32</v>
      </c>
      <c r="C6990" s="21" t="s">
        <v>34</v>
      </c>
      <c r="D6990" s="22" t="s">
        <v>27</v>
      </c>
      <c r="E6990" t="s">
        <v>28</v>
      </c>
      <c r="F6990" s="25" t="s">
        <v>30</v>
      </c>
      <c r="G6990" s="21" t="s">
        <v>29</v>
      </c>
      <c r="H6990" s="25" t="s">
        <v>26</v>
      </c>
      <c r="I6990" s="21"/>
      <c r="J6990" s="21" t="s">
        <v>29</v>
      </c>
      <c r="K6990" s="26">
        <v>0.27253270149230902</v>
      </c>
      <c r="L6990" s="26">
        <v>2.09472179412841E-2</v>
      </c>
      <c r="N6990">
        <f>(Tabell1[[#This Row],[TP]]+Tabell1[[#This Row],[TN]])/(Tabell1[[#This Row],[TP]]+Tabell1[[#This Row],[TN]]+Tabell1[[#This Row],[FP]]+Tabell1[[#This Row],[FN]])</f>
        <v>0.55465779467680609</v>
      </c>
      <c r="O6990">
        <f>Tabell1[[#This Row],[TP]]/(Tabell1[[#This Row],[TP]]+Tabell1[[#This Row],[FP]])</f>
        <v>0.54112983151635285</v>
      </c>
      <c r="P6990">
        <f>Tabell1[[#This Row],[TP]]/(Tabell1[[#This Row],[TP]]+Tabell1[[#This Row],[FN]])</f>
        <v>0.99002719854941068</v>
      </c>
      <c r="Q6990">
        <f>2*(Tabell1[[#This Row],[Recall]] * Tabell1[[#This Row],[Precision]]) / (Tabell1[[#This Row],[Recall]] + Tabell1[[#This Row],[Precision]])</f>
        <v>0.69977571291252816</v>
      </c>
      <c r="R6990">
        <v>1092</v>
      </c>
      <c r="S6990">
        <v>75</v>
      </c>
      <c r="T6990">
        <v>926</v>
      </c>
      <c r="U6990">
        <v>11</v>
      </c>
    </row>
    <row r="6991" spans="1:21" x14ac:dyDescent="0.3">
      <c r="A6991" s="21" t="s">
        <v>31</v>
      </c>
      <c r="B6991" s="23" t="s">
        <v>33</v>
      </c>
      <c r="C6991" s="23" t="s">
        <v>40</v>
      </c>
      <c r="D6991" s="22" t="s">
        <v>27</v>
      </c>
      <c r="E6991" t="s">
        <v>28</v>
      </c>
      <c r="F6991" s="25" t="s">
        <v>30</v>
      </c>
      <c r="G6991" s="25" t="s">
        <v>26</v>
      </c>
      <c r="H6991" s="21" t="s">
        <v>29</v>
      </c>
      <c r="I6991" s="21"/>
      <c r="J6991" s="25" t="s">
        <v>26</v>
      </c>
      <c r="K6991" s="26">
        <v>187.45207977294899</v>
      </c>
      <c r="L6991" s="26">
        <v>1.93131947517395</v>
      </c>
      <c r="N6991">
        <f>(Tabell1[[#This Row],[TP]]+Tabell1[[#This Row],[TN]])/(Tabell1[[#This Row],[TP]]+Tabell1[[#This Row],[TN]]+Tabell1[[#This Row],[FP]]+Tabell1[[#This Row],[FN]])</f>
        <v>0.55465779467680609</v>
      </c>
      <c r="O6991">
        <f>Tabell1[[#This Row],[TP]]/(Tabell1[[#This Row],[TP]]+Tabell1[[#This Row],[FP]])</f>
        <v>0.54141716566866271</v>
      </c>
      <c r="P6991">
        <f>Tabell1[[#This Row],[TP]]/(Tabell1[[#This Row],[TP]]+Tabell1[[#This Row],[FN]])</f>
        <v>0.98368087035358109</v>
      </c>
      <c r="Q6991">
        <f>2*(Tabell1[[#This Row],[Recall]] * Tabell1[[#This Row],[Precision]]) / (Tabell1[[#This Row],[Recall]] + Tabell1[[#This Row],[Precision]])</f>
        <v>0.69842291599613771</v>
      </c>
      <c r="R6991">
        <v>1085</v>
      </c>
      <c r="S6991">
        <v>82</v>
      </c>
      <c r="T6991">
        <v>919</v>
      </c>
      <c r="U6991">
        <v>18</v>
      </c>
    </row>
    <row r="6992" spans="1:21" x14ac:dyDescent="0.3">
      <c r="A6992" s="25" t="s">
        <v>20</v>
      </c>
      <c r="B6992" s="23" t="s">
        <v>33</v>
      </c>
      <c r="C6992" s="21" t="s">
        <v>34</v>
      </c>
      <c r="D6992" s="22" t="s">
        <v>27</v>
      </c>
      <c r="E6992" t="s">
        <v>28</v>
      </c>
      <c r="F6992" s="19" t="s">
        <v>21</v>
      </c>
      <c r="G6992" s="21" t="s">
        <v>29</v>
      </c>
      <c r="H6992" s="25" t="s">
        <v>26</v>
      </c>
      <c r="I6992" s="25" t="s">
        <v>25</v>
      </c>
      <c r="J6992" s="25" t="s">
        <v>26</v>
      </c>
      <c r="K6992" s="26">
        <v>0.983370780944824</v>
      </c>
      <c r="L6992" s="26">
        <v>0.29717278480529702</v>
      </c>
      <c r="N6992">
        <f>(Tabell1[[#This Row],[TP]]+Tabell1[[#This Row],[TN]])/(Tabell1[[#This Row],[TP]]+Tabell1[[#This Row],[TN]]+Tabell1[[#This Row],[FP]]+Tabell1[[#This Row],[FN]])</f>
        <v>0.55465779467680609</v>
      </c>
      <c r="O6992">
        <f>Tabell1[[#This Row],[TP]]/(Tabell1[[#This Row],[TP]]+Tabell1[[#This Row],[FP]])</f>
        <v>0.54154154154154155</v>
      </c>
      <c r="P6992">
        <f>Tabell1[[#This Row],[TP]]/(Tabell1[[#This Row],[TP]]+Tabell1[[#This Row],[FN]])</f>
        <v>0.98096101541251135</v>
      </c>
      <c r="Q6992">
        <f>2*(Tabell1[[#This Row],[Recall]] * Tabell1[[#This Row],[Precision]]) / (Tabell1[[#This Row],[Recall]] + Tabell1[[#This Row],[Precision]])</f>
        <v>0.69783940664301836</v>
      </c>
      <c r="R6992">
        <v>1082</v>
      </c>
      <c r="S6992">
        <v>85</v>
      </c>
      <c r="T6992">
        <v>916</v>
      </c>
      <c r="U6992">
        <v>21</v>
      </c>
    </row>
    <row r="6993" spans="1:21" x14ac:dyDescent="0.3">
      <c r="A6993" s="25" t="s">
        <v>20</v>
      </c>
      <c r="B6993" s="21" t="s">
        <v>32</v>
      </c>
      <c r="C6993" s="25" t="s">
        <v>36</v>
      </c>
      <c r="D6993" s="22" t="s">
        <v>27</v>
      </c>
      <c r="E6993" t="s">
        <v>28</v>
      </c>
      <c r="F6993" s="25" t="s">
        <v>30</v>
      </c>
      <c r="G6993" s="21" t="s">
        <v>29</v>
      </c>
      <c r="H6993" s="21" t="s">
        <v>29</v>
      </c>
      <c r="I6993" s="25" t="s">
        <v>25</v>
      </c>
      <c r="J6993" s="21" t="s">
        <v>29</v>
      </c>
      <c r="K6993" s="26">
        <v>2.8322372436523402</v>
      </c>
      <c r="L6993" s="26">
        <v>0.69716048240661599</v>
      </c>
      <c r="N6993">
        <f>(Tabell1[[#This Row],[TP]]+Tabell1[[#This Row],[TN]])/(Tabell1[[#This Row],[TP]]+Tabell1[[#This Row],[TN]]+Tabell1[[#This Row],[FP]]+Tabell1[[#This Row],[FN]])</f>
        <v>0.55418250950570347</v>
      </c>
      <c r="O6993">
        <f>Tabell1[[#This Row],[TP]]/(Tabell1[[#This Row],[TP]]+Tabell1[[#This Row],[FP]])</f>
        <v>0.54066042385411528</v>
      </c>
      <c r="P6993">
        <f>Tabell1[[#This Row],[TP]]/(Tabell1[[#This Row],[TP]]+Tabell1[[#This Row],[FN]])</f>
        <v>0.9945602901178604</v>
      </c>
      <c r="Q6993">
        <f>2*(Tabell1[[#This Row],[Recall]] * Tabell1[[#This Row],[Precision]]) / (Tabell1[[#This Row],[Recall]] + Tabell1[[#This Row],[Precision]])</f>
        <v>0.70051085568326954</v>
      </c>
      <c r="R6993">
        <v>1097</v>
      </c>
      <c r="S6993">
        <v>69</v>
      </c>
      <c r="T6993">
        <v>932</v>
      </c>
      <c r="U6993">
        <v>6</v>
      </c>
    </row>
    <row r="6994" spans="1:21" x14ac:dyDescent="0.3">
      <c r="A6994" s="25" t="s">
        <v>20</v>
      </c>
      <c r="B6994" s="21" t="s">
        <v>32</v>
      </c>
      <c r="C6994" s="25" t="s">
        <v>36</v>
      </c>
      <c r="D6994" s="22" t="s">
        <v>27</v>
      </c>
      <c r="E6994" t="s">
        <v>28</v>
      </c>
      <c r="F6994" s="25" t="s">
        <v>30</v>
      </c>
      <c r="G6994" s="25" t="s">
        <v>26</v>
      </c>
      <c r="H6994" s="21" t="s">
        <v>29</v>
      </c>
      <c r="I6994" s="25" t="s">
        <v>25</v>
      </c>
      <c r="J6994" s="21" t="s">
        <v>29</v>
      </c>
      <c r="K6994" s="26">
        <v>2.7568764686584402</v>
      </c>
      <c r="L6994" s="26">
        <v>0.70014381408691395</v>
      </c>
      <c r="N6994">
        <f>(Tabell1[[#This Row],[TP]]+Tabell1[[#This Row],[TN]])/(Tabell1[[#This Row],[TP]]+Tabell1[[#This Row],[TN]]+Tabell1[[#This Row],[FP]]+Tabell1[[#This Row],[FN]])</f>
        <v>0.55418250950570347</v>
      </c>
      <c r="O6994">
        <f>Tabell1[[#This Row],[TP]]/(Tabell1[[#This Row],[TP]]+Tabell1[[#This Row],[FP]])</f>
        <v>0.54066042385411528</v>
      </c>
      <c r="P6994">
        <f>Tabell1[[#This Row],[TP]]/(Tabell1[[#This Row],[TP]]+Tabell1[[#This Row],[FN]])</f>
        <v>0.9945602901178604</v>
      </c>
      <c r="Q6994">
        <f>2*(Tabell1[[#This Row],[Recall]] * Tabell1[[#This Row],[Precision]]) / (Tabell1[[#This Row],[Recall]] + Tabell1[[#This Row],[Precision]])</f>
        <v>0.70051085568326954</v>
      </c>
      <c r="R6994">
        <v>1097</v>
      </c>
      <c r="S6994">
        <v>69</v>
      </c>
      <c r="T6994">
        <v>932</v>
      </c>
      <c r="U6994">
        <v>6</v>
      </c>
    </row>
    <row r="6995" spans="1:21" x14ac:dyDescent="0.3">
      <c r="A6995" s="21" t="s">
        <v>31</v>
      </c>
      <c r="B6995" s="21" t="s">
        <v>32</v>
      </c>
      <c r="C6995" s="24" t="s">
        <v>38</v>
      </c>
      <c r="D6995" s="22" t="s">
        <v>27</v>
      </c>
      <c r="E6995" t="s">
        <v>28</v>
      </c>
      <c r="F6995" s="25" t="s">
        <v>30</v>
      </c>
      <c r="G6995" s="25" t="s">
        <v>26</v>
      </c>
      <c r="H6995" s="21" t="s">
        <v>29</v>
      </c>
      <c r="I6995" s="25" t="s">
        <v>25</v>
      </c>
      <c r="J6995" s="21" t="s">
        <v>29</v>
      </c>
      <c r="K6995" s="26">
        <v>1.6397969722747801</v>
      </c>
      <c r="L6995" s="26">
        <v>6.5824747085571206E-2</v>
      </c>
      <c r="N6995">
        <f>(Tabell1[[#This Row],[TP]]+Tabell1[[#This Row],[TN]])/(Tabell1[[#This Row],[TP]]+Tabell1[[#This Row],[TN]]+Tabell1[[#This Row],[FP]]+Tabell1[[#This Row],[FN]])</f>
        <v>0.55418250950570347</v>
      </c>
      <c r="O6995">
        <f>Tabell1[[#This Row],[TP]]/(Tabell1[[#This Row],[TP]]+Tabell1[[#This Row],[FP]])</f>
        <v>0.541065206570433</v>
      </c>
      <c r="P6995">
        <f>Tabell1[[#This Row],[TP]]/(Tabell1[[#This Row],[TP]]+Tabell1[[#This Row],[FN]])</f>
        <v>0.98549410698096096</v>
      </c>
      <c r="Q6995">
        <f>2*(Tabell1[[#This Row],[Recall]] * Tabell1[[#This Row],[Precision]]) / (Tabell1[[#This Row],[Recall]] + Tabell1[[#This Row],[Precision]])</f>
        <v>0.69858611825192796</v>
      </c>
      <c r="R6995">
        <v>1087</v>
      </c>
      <c r="S6995">
        <v>79</v>
      </c>
      <c r="T6995">
        <v>922</v>
      </c>
      <c r="U6995">
        <v>16</v>
      </c>
    </row>
    <row r="6996" spans="1:21" x14ac:dyDescent="0.3">
      <c r="A6996" s="21" t="s">
        <v>31</v>
      </c>
      <c r="B6996" s="21" t="s">
        <v>32</v>
      </c>
      <c r="C6996" s="24" t="s">
        <v>38</v>
      </c>
      <c r="D6996" s="22" t="s">
        <v>27</v>
      </c>
      <c r="E6996" t="s">
        <v>28</v>
      </c>
      <c r="F6996" s="25" t="s">
        <v>30</v>
      </c>
      <c r="G6996" s="25" t="s">
        <v>26</v>
      </c>
      <c r="H6996" s="21" t="s">
        <v>29</v>
      </c>
      <c r="I6996" s="25" t="s">
        <v>25</v>
      </c>
      <c r="J6996" s="25" t="s">
        <v>26</v>
      </c>
      <c r="K6996" s="26">
        <v>6.84104299545288</v>
      </c>
      <c r="L6996" s="26">
        <v>0.25631594657897899</v>
      </c>
      <c r="N6996">
        <f>(Tabell1[[#This Row],[TP]]+Tabell1[[#This Row],[TN]])/(Tabell1[[#This Row],[TP]]+Tabell1[[#This Row],[TN]]+Tabell1[[#This Row],[FP]]+Tabell1[[#This Row],[FN]])</f>
        <v>0.55418250950570347</v>
      </c>
      <c r="O6996">
        <f>Tabell1[[#This Row],[TP]]/(Tabell1[[#This Row],[TP]]+Tabell1[[#This Row],[FP]])</f>
        <v>0.54135338345864659</v>
      </c>
      <c r="P6996">
        <f>Tabell1[[#This Row],[TP]]/(Tabell1[[#This Row],[TP]]+Tabell1[[#This Row],[FN]])</f>
        <v>0.97914777878513148</v>
      </c>
      <c r="Q6996">
        <f>2*(Tabell1[[#This Row],[Recall]] * Tabell1[[#This Row],[Precision]]) / (Tabell1[[#This Row],[Recall]] + Tabell1[[#This Row],[Precision]])</f>
        <v>0.69722401549386692</v>
      </c>
      <c r="R6996">
        <v>1080</v>
      </c>
      <c r="S6996">
        <v>86</v>
      </c>
      <c r="T6996">
        <v>915</v>
      </c>
      <c r="U6996">
        <v>23</v>
      </c>
    </row>
    <row r="6997" spans="1:21" x14ac:dyDescent="0.3">
      <c r="A6997" s="21" t="s">
        <v>31</v>
      </c>
      <c r="B6997" s="21" t="s">
        <v>32</v>
      </c>
      <c r="C6997" s="24" t="s">
        <v>38</v>
      </c>
      <c r="D6997" s="22" t="s">
        <v>27</v>
      </c>
      <c r="E6997" t="s">
        <v>28</v>
      </c>
      <c r="F6997" s="25" t="s">
        <v>30</v>
      </c>
      <c r="G6997" s="25" t="s">
        <v>26</v>
      </c>
      <c r="H6997" s="25" t="s">
        <v>26</v>
      </c>
      <c r="I6997" s="25" t="s">
        <v>25</v>
      </c>
      <c r="J6997" s="25" t="s">
        <v>26</v>
      </c>
      <c r="K6997" s="26">
        <v>7.2160792350768999</v>
      </c>
      <c r="L6997" s="26">
        <v>0.33963227272033603</v>
      </c>
      <c r="N6997">
        <f>(Tabell1[[#This Row],[TP]]+Tabell1[[#This Row],[TN]])/(Tabell1[[#This Row],[TP]]+Tabell1[[#This Row],[TN]]+Tabell1[[#This Row],[FP]]+Tabell1[[#This Row],[FN]])</f>
        <v>0.55418250950570347</v>
      </c>
      <c r="O6997">
        <f>Tabell1[[#This Row],[TP]]/(Tabell1[[#This Row],[TP]]+Tabell1[[#This Row],[FP]])</f>
        <v>0.54139488208730557</v>
      </c>
      <c r="P6997">
        <f>Tabell1[[#This Row],[TP]]/(Tabell1[[#This Row],[TP]]+Tabell1[[#This Row],[FN]])</f>
        <v>0.9782411604714415</v>
      </c>
      <c r="Q6997">
        <f>2*(Tabell1[[#This Row],[Recall]] * Tabell1[[#This Row],[Precision]]) / (Tabell1[[#This Row],[Recall]] + Tabell1[[#This Row],[Precision]])</f>
        <v>0.69702842377260976</v>
      </c>
      <c r="R6997">
        <v>1079</v>
      </c>
      <c r="S6997">
        <v>87</v>
      </c>
      <c r="T6997">
        <v>914</v>
      </c>
      <c r="U6997">
        <v>24</v>
      </c>
    </row>
    <row r="6998" spans="1:21" x14ac:dyDescent="0.3">
      <c r="A6998" s="25" t="s">
        <v>20</v>
      </c>
      <c r="B6998" s="25" t="s">
        <v>22</v>
      </c>
      <c r="C6998" s="25" t="s">
        <v>36</v>
      </c>
      <c r="D6998" s="22" t="s">
        <v>27</v>
      </c>
      <c r="E6998" t="s">
        <v>28</v>
      </c>
      <c r="F6998" s="25" t="s">
        <v>30</v>
      </c>
      <c r="G6998" s="25" t="s">
        <v>26</v>
      </c>
      <c r="H6998" s="21" t="s">
        <v>29</v>
      </c>
      <c r="I6998" s="21"/>
      <c r="J6998" s="21" t="s">
        <v>29</v>
      </c>
      <c r="K6998" s="26">
        <v>6.7073740959167401</v>
      </c>
      <c r="L6998" s="26">
        <v>1.2082202434539699</v>
      </c>
      <c r="N6998">
        <f>(Tabell1[[#This Row],[TP]]+Tabell1[[#This Row],[TN]])/(Tabell1[[#This Row],[TP]]+Tabell1[[#This Row],[TN]]+Tabell1[[#This Row],[FP]]+Tabell1[[#This Row],[FN]])</f>
        <v>0.55418250950570347</v>
      </c>
      <c r="O6998">
        <f>Tabell1[[#This Row],[TP]]/(Tabell1[[#This Row],[TP]]+Tabell1[[#This Row],[FP]])</f>
        <v>0.54160363086232977</v>
      </c>
      <c r="P6998">
        <f>Tabell1[[#This Row],[TP]]/(Tabell1[[#This Row],[TP]]+Tabell1[[#This Row],[FN]])</f>
        <v>0.97370806890299189</v>
      </c>
      <c r="Q6998">
        <f>2*(Tabell1[[#This Row],[Recall]] * Tabell1[[#This Row],[Precision]]) / (Tabell1[[#This Row],[Recall]] + Tabell1[[#This Row],[Precision]])</f>
        <v>0.69604666234607904</v>
      </c>
      <c r="R6998">
        <v>1074</v>
      </c>
      <c r="S6998">
        <v>92</v>
      </c>
      <c r="T6998">
        <v>909</v>
      </c>
      <c r="U6998">
        <v>29</v>
      </c>
    </row>
    <row r="6999" spans="1:21" x14ac:dyDescent="0.3">
      <c r="A6999" s="25" t="s">
        <v>20</v>
      </c>
      <c r="B6999" s="21" t="s">
        <v>32</v>
      </c>
      <c r="C6999" s="25" t="s">
        <v>36</v>
      </c>
      <c r="D6999" s="22" t="s">
        <v>27</v>
      </c>
      <c r="E6999" t="s">
        <v>28</v>
      </c>
      <c r="F6999" s="25" t="s">
        <v>30</v>
      </c>
      <c r="G6999" s="25" t="s">
        <v>26</v>
      </c>
      <c r="H6999" s="21" t="s">
        <v>29</v>
      </c>
      <c r="I6999" s="21"/>
      <c r="J6999" s="21" t="s">
        <v>29</v>
      </c>
      <c r="K6999" s="26">
        <v>3.0779755115509002</v>
      </c>
      <c r="L6999" s="26">
        <v>0.78788018226623502</v>
      </c>
      <c r="N6999">
        <f>(Tabell1[[#This Row],[TP]]+Tabell1[[#This Row],[TN]])/(Tabell1[[#This Row],[TP]]+Tabell1[[#This Row],[TN]]+Tabell1[[#This Row],[FP]]+Tabell1[[#This Row],[FN]])</f>
        <v>0.55370722433460073</v>
      </c>
      <c r="O6999">
        <f>Tabell1[[#This Row],[TP]]/(Tabell1[[#This Row],[TP]]+Tabell1[[#This Row],[FP]])</f>
        <v>0.54047384007897337</v>
      </c>
      <c r="P6999">
        <f>Tabell1[[#This Row],[TP]]/(Tabell1[[#This Row],[TP]]+Tabell1[[#This Row],[FN]])</f>
        <v>0.99274705349048054</v>
      </c>
      <c r="Q6999">
        <f>2*(Tabell1[[#This Row],[Recall]] * Tabell1[[#This Row],[Precision]]) / (Tabell1[[#This Row],[Recall]] + Tabell1[[#This Row],[Precision]])</f>
        <v>0.69990412272291458</v>
      </c>
      <c r="R6999">
        <v>1095</v>
      </c>
      <c r="S6999">
        <v>70</v>
      </c>
      <c r="T6999">
        <v>931</v>
      </c>
      <c r="U6999">
        <v>8</v>
      </c>
    </row>
    <row r="7000" spans="1:21" x14ac:dyDescent="0.3">
      <c r="A7000" s="25" t="s">
        <v>20</v>
      </c>
      <c r="B7000" s="21" t="s">
        <v>32</v>
      </c>
      <c r="C7000" s="25" t="s">
        <v>36</v>
      </c>
      <c r="D7000" s="22" t="s">
        <v>27</v>
      </c>
      <c r="E7000" t="s">
        <v>28</v>
      </c>
      <c r="F7000" s="25" t="s">
        <v>30</v>
      </c>
      <c r="G7000" s="21" t="s">
        <v>29</v>
      </c>
      <c r="H7000" s="21" t="s">
        <v>29</v>
      </c>
      <c r="I7000" s="21"/>
      <c r="J7000" s="21" t="s">
        <v>29</v>
      </c>
      <c r="K7000" s="26">
        <v>3.0417740345001198</v>
      </c>
      <c r="L7000" s="26">
        <v>0.78661370277404696</v>
      </c>
      <c r="N7000">
        <f>(Tabell1[[#This Row],[TP]]+Tabell1[[#This Row],[TN]])/(Tabell1[[#This Row],[TP]]+Tabell1[[#This Row],[TN]]+Tabell1[[#This Row],[FP]]+Tabell1[[#This Row],[FN]])</f>
        <v>0.55370722433460073</v>
      </c>
      <c r="O7000">
        <f>Tabell1[[#This Row],[TP]]/(Tabell1[[#This Row],[TP]]+Tabell1[[#This Row],[FP]])</f>
        <v>0.54047384007897337</v>
      </c>
      <c r="P7000">
        <f>Tabell1[[#This Row],[TP]]/(Tabell1[[#This Row],[TP]]+Tabell1[[#This Row],[FN]])</f>
        <v>0.99274705349048054</v>
      </c>
      <c r="Q7000">
        <f>2*(Tabell1[[#This Row],[Recall]] * Tabell1[[#This Row],[Precision]]) / (Tabell1[[#This Row],[Recall]] + Tabell1[[#This Row],[Precision]])</f>
        <v>0.69990412272291458</v>
      </c>
      <c r="R7000">
        <v>1095</v>
      </c>
      <c r="S7000">
        <v>70</v>
      </c>
      <c r="T7000">
        <v>931</v>
      </c>
      <c r="U7000">
        <v>8</v>
      </c>
    </row>
    <row r="7001" spans="1:21" x14ac:dyDescent="0.3">
      <c r="A7001" s="21" t="s">
        <v>31</v>
      </c>
      <c r="B7001" s="21" t="s">
        <v>32</v>
      </c>
      <c r="C7001" s="23" t="s">
        <v>40</v>
      </c>
      <c r="D7001" s="22" t="s">
        <v>27</v>
      </c>
      <c r="E7001" t="s">
        <v>28</v>
      </c>
      <c r="F7001" s="25" t="s">
        <v>30</v>
      </c>
      <c r="G7001" s="21" t="s">
        <v>29</v>
      </c>
      <c r="H7001" s="21" t="s">
        <v>29</v>
      </c>
      <c r="I7001" s="21"/>
      <c r="J7001" s="25" t="s">
        <v>26</v>
      </c>
      <c r="K7001" s="26">
        <v>7.9094753265380797</v>
      </c>
      <c r="L7001" s="26">
        <v>0.18462944030761699</v>
      </c>
      <c r="N7001">
        <f>(Tabell1[[#This Row],[TP]]+Tabell1[[#This Row],[TN]])/(Tabell1[[#This Row],[TP]]+Tabell1[[#This Row],[TN]]+Tabell1[[#This Row],[FP]]+Tabell1[[#This Row],[FN]])</f>
        <v>0.55370722433460073</v>
      </c>
      <c r="O7001">
        <f>Tabell1[[#This Row],[TP]]/(Tabell1[[#This Row],[TP]]+Tabell1[[#This Row],[FP]])</f>
        <v>0.54059405940594063</v>
      </c>
      <c r="P7001">
        <f>Tabell1[[#This Row],[TP]]/(Tabell1[[#This Row],[TP]]+Tabell1[[#This Row],[FN]])</f>
        <v>0.99002719854941068</v>
      </c>
      <c r="Q7001">
        <f>2*(Tabell1[[#This Row],[Recall]] * Tabell1[[#This Row],[Precision]]) / (Tabell1[[#This Row],[Recall]] + Tabell1[[#This Row],[Precision]])</f>
        <v>0.69932756964457266</v>
      </c>
      <c r="R7001">
        <v>1092</v>
      </c>
      <c r="S7001">
        <v>73</v>
      </c>
      <c r="T7001">
        <v>928</v>
      </c>
      <c r="U7001">
        <v>11</v>
      </c>
    </row>
    <row r="7002" spans="1:21" x14ac:dyDescent="0.3">
      <c r="A7002" s="21" t="s">
        <v>31</v>
      </c>
      <c r="B7002" s="21" t="s">
        <v>32</v>
      </c>
      <c r="C7002" s="24" t="s">
        <v>38</v>
      </c>
      <c r="D7002" s="22" t="s">
        <v>27</v>
      </c>
      <c r="E7002" t="s">
        <v>28</v>
      </c>
      <c r="F7002" s="25" t="s">
        <v>30</v>
      </c>
      <c r="G7002" s="21" t="s">
        <v>29</v>
      </c>
      <c r="H7002" s="25" t="s">
        <v>26</v>
      </c>
      <c r="I7002" s="25" t="s">
        <v>25</v>
      </c>
      <c r="J7002" s="21" t="s">
        <v>29</v>
      </c>
      <c r="K7002" s="26">
        <v>1.5716691017150799</v>
      </c>
      <c r="L7002" s="26">
        <v>6.3830137252807603E-2</v>
      </c>
      <c r="N7002">
        <f>(Tabell1[[#This Row],[TP]]+Tabell1[[#This Row],[TN]])/(Tabell1[[#This Row],[TP]]+Tabell1[[#This Row],[TN]]+Tabell1[[#This Row],[FP]]+Tabell1[[#This Row],[FN]])</f>
        <v>0.55370722433460073</v>
      </c>
      <c r="O7002">
        <f>Tabell1[[#This Row],[TP]]/(Tabell1[[#This Row],[TP]]+Tabell1[[#This Row],[FP]])</f>
        <v>0.54079601990049753</v>
      </c>
      <c r="P7002">
        <f>Tabell1[[#This Row],[TP]]/(Tabell1[[#This Row],[TP]]+Tabell1[[#This Row],[FN]])</f>
        <v>0.98549410698096096</v>
      </c>
      <c r="Q7002">
        <f>2*(Tabell1[[#This Row],[Recall]] * Tabell1[[#This Row],[Precision]]) / (Tabell1[[#This Row],[Recall]] + Tabell1[[#This Row],[Precision]])</f>
        <v>0.69836170896241567</v>
      </c>
      <c r="R7002">
        <v>1087</v>
      </c>
      <c r="S7002">
        <v>78</v>
      </c>
      <c r="T7002">
        <v>923</v>
      </c>
      <c r="U7002">
        <v>16</v>
      </c>
    </row>
    <row r="7003" spans="1:21" x14ac:dyDescent="0.3">
      <c r="A7003" s="23" t="s">
        <v>48</v>
      </c>
      <c r="B7003" s="21" t="s">
        <v>32</v>
      </c>
      <c r="C7003" s="21" t="s">
        <v>34</v>
      </c>
      <c r="D7003" s="22" t="s">
        <v>27</v>
      </c>
      <c r="E7003" t="s">
        <v>28</v>
      </c>
      <c r="F7003" s="25" t="s">
        <v>30</v>
      </c>
      <c r="G7003" s="25" t="s">
        <v>26</v>
      </c>
      <c r="H7003" s="25" t="s">
        <v>26</v>
      </c>
      <c r="I7003" s="25" t="s">
        <v>25</v>
      </c>
      <c r="J7003" s="21" t="s">
        <v>29</v>
      </c>
      <c r="K7003" s="26">
        <v>0.311165571212768</v>
      </c>
      <c r="L7003" s="26">
        <v>2.7925014495849599E-2</v>
      </c>
      <c r="N7003">
        <f>(Tabell1[[#This Row],[TP]]+Tabell1[[#This Row],[TN]])/(Tabell1[[#This Row],[TP]]+Tabell1[[#This Row],[TN]]+Tabell1[[#This Row],[FP]]+Tabell1[[#This Row],[FN]])</f>
        <v>0.55323193916349811</v>
      </c>
      <c r="O7003">
        <f>Tabell1[[#This Row],[TP]]/(Tabell1[[#This Row],[TP]]+Tabell1[[#This Row],[FP]])</f>
        <v>0.54040654437283098</v>
      </c>
      <c r="P7003">
        <f>Tabell1[[#This Row],[TP]]/(Tabell1[[#This Row],[TP]]+Tabell1[[#This Row],[FN]])</f>
        <v>0.98821396192203081</v>
      </c>
      <c r="Q7003">
        <f>2*(Tabell1[[#This Row],[Recall]] * Tabell1[[#This Row],[Precision]]) / (Tabell1[[#This Row],[Recall]] + Tabell1[[#This Row],[Precision]])</f>
        <v>0.69871794871794879</v>
      </c>
      <c r="R7003">
        <v>1090</v>
      </c>
      <c r="S7003">
        <v>74</v>
      </c>
      <c r="T7003">
        <v>927</v>
      </c>
      <c r="U7003">
        <v>13</v>
      </c>
    </row>
    <row r="7004" spans="1:21" x14ac:dyDescent="0.3">
      <c r="A7004" s="23" t="s">
        <v>48</v>
      </c>
      <c r="B7004" s="21" t="s">
        <v>32</v>
      </c>
      <c r="C7004" s="21" t="s">
        <v>34</v>
      </c>
      <c r="D7004" s="22" t="s">
        <v>27</v>
      </c>
      <c r="E7004" t="s">
        <v>28</v>
      </c>
      <c r="F7004" s="25" t="s">
        <v>30</v>
      </c>
      <c r="G7004" s="25" t="s">
        <v>26</v>
      </c>
      <c r="H7004" s="25" t="s">
        <v>26</v>
      </c>
      <c r="I7004" s="25" t="s">
        <v>25</v>
      </c>
      <c r="J7004" s="25" t="s">
        <v>26</v>
      </c>
      <c r="K7004" s="26">
        <v>0.30802202224731401</v>
      </c>
      <c r="L7004" s="26">
        <v>2.2938013076782199E-2</v>
      </c>
      <c r="N7004">
        <f>(Tabell1[[#This Row],[TP]]+Tabell1[[#This Row],[TN]])/(Tabell1[[#This Row],[TP]]+Tabell1[[#This Row],[TN]]+Tabell1[[#This Row],[FP]]+Tabell1[[#This Row],[FN]])</f>
        <v>0.55323193916349811</v>
      </c>
      <c r="O7004">
        <f>Tabell1[[#This Row],[TP]]/(Tabell1[[#This Row],[TP]]+Tabell1[[#This Row],[FP]])</f>
        <v>0.54040654437283098</v>
      </c>
      <c r="P7004">
        <f>Tabell1[[#This Row],[TP]]/(Tabell1[[#This Row],[TP]]+Tabell1[[#This Row],[FN]])</f>
        <v>0.98821396192203081</v>
      </c>
      <c r="Q7004">
        <f>2*(Tabell1[[#This Row],[Recall]] * Tabell1[[#This Row],[Precision]]) / (Tabell1[[#This Row],[Recall]] + Tabell1[[#This Row],[Precision]])</f>
        <v>0.69871794871794879</v>
      </c>
      <c r="R7004">
        <v>1090</v>
      </c>
      <c r="S7004">
        <v>74</v>
      </c>
      <c r="T7004">
        <v>927</v>
      </c>
      <c r="U7004">
        <v>13</v>
      </c>
    </row>
    <row r="7005" spans="1:21" x14ac:dyDescent="0.3">
      <c r="A7005" s="23" t="s">
        <v>48</v>
      </c>
      <c r="B7005" s="21" t="s">
        <v>32</v>
      </c>
      <c r="C7005" s="21" t="s">
        <v>34</v>
      </c>
      <c r="D7005" s="22" t="s">
        <v>27</v>
      </c>
      <c r="E7005" t="s">
        <v>28</v>
      </c>
      <c r="F7005" s="25" t="s">
        <v>30</v>
      </c>
      <c r="G7005" s="21" t="s">
        <v>29</v>
      </c>
      <c r="H7005" s="25" t="s">
        <v>26</v>
      </c>
      <c r="I7005" s="25" t="s">
        <v>25</v>
      </c>
      <c r="J7005" s="25" t="s">
        <v>26</v>
      </c>
      <c r="K7005" s="26">
        <v>0.29520726203918402</v>
      </c>
      <c r="L7005" s="26">
        <v>2.19416618347167E-2</v>
      </c>
      <c r="N7005">
        <f>(Tabell1[[#This Row],[TP]]+Tabell1[[#This Row],[TN]])/(Tabell1[[#This Row],[TP]]+Tabell1[[#This Row],[TN]]+Tabell1[[#This Row],[FP]]+Tabell1[[#This Row],[FN]])</f>
        <v>0.55323193916349811</v>
      </c>
      <c r="O7005">
        <f>Tabell1[[#This Row],[TP]]/(Tabell1[[#This Row],[TP]]+Tabell1[[#This Row],[FP]])</f>
        <v>0.54040654437283098</v>
      </c>
      <c r="P7005">
        <f>Tabell1[[#This Row],[TP]]/(Tabell1[[#This Row],[TP]]+Tabell1[[#This Row],[FN]])</f>
        <v>0.98821396192203081</v>
      </c>
      <c r="Q7005">
        <f>2*(Tabell1[[#This Row],[Recall]] * Tabell1[[#This Row],[Precision]]) / (Tabell1[[#This Row],[Recall]] + Tabell1[[#This Row],[Precision]])</f>
        <v>0.69871794871794879</v>
      </c>
      <c r="R7005">
        <v>1090</v>
      </c>
      <c r="S7005">
        <v>74</v>
      </c>
      <c r="T7005">
        <v>927</v>
      </c>
      <c r="U7005">
        <v>13</v>
      </c>
    </row>
    <row r="7006" spans="1:21" x14ac:dyDescent="0.3">
      <c r="A7006" s="23" t="s">
        <v>48</v>
      </c>
      <c r="B7006" s="21" t="s">
        <v>32</v>
      </c>
      <c r="C7006" s="21" t="s">
        <v>34</v>
      </c>
      <c r="D7006" s="22" t="s">
        <v>27</v>
      </c>
      <c r="E7006" t="s">
        <v>28</v>
      </c>
      <c r="F7006" s="25" t="s">
        <v>30</v>
      </c>
      <c r="G7006" s="21" t="s">
        <v>29</v>
      </c>
      <c r="H7006" s="25" t="s">
        <v>26</v>
      </c>
      <c r="I7006" s="25" t="s">
        <v>25</v>
      </c>
      <c r="J7006" s="21" t="s">
        <v>29</v>
      </c>
      <c r="K7006" s="26">
        <v>0.29221940040588301</v>
      </c>
      <c r="L7006" s="26">
        <v>2.3905515670776301E-2</v>
      </c>
      <c r="N7006">
        <f>(Tabell1[[#This Row],[TP]]+Tabell1[[#This Row],[TN]])/(Tabell1[[#This Row],[TP]]+Tabell1[[#This Row],[TN]]+Tabell1[[#This Row],[FP]]+Tabell1[[#This Row],[FN]])</f>
        <v>0.55323193916349811</v>
      </c>
      <c r="O7006">
        <f>Tabell1[[#This Row],[TP]]/(Tabell1[[#This Row],[TP]]+Tabell1[[#This Row],[FP]])</f>
        <v>0.54040654437283098</v>
      </c>
      <c r="P7006">
        <f>Tabell1[[#This Row],[TP]]/(Tabell1[[#This Row],[TP]]+Tabell1[[#This Row],[FN]])</f>
        <v>0.98821396192203081</v>
      </c>
      <c r="Q7006">
        <f>2*(Tabell1[[#This Row],[Recall]] * Tabell1[[#This Row],[Precision]]) / (Tabell1[[#This Row],[Recall]] + Tabell1[[#This Row],[Precision]])</f>
        <v>0.69871794871794879</v>
      </c>
      <c r="R7006">
        <v>1090</v>
      </c>
      <c r="S7006">
        <v>74</v>
      </c>
      <c r="T7006">
        <v>927</v>
      </c>
      <c r="U7006">
        <v>13</v>
      </c>
    </row>
    <row r="7007" spans="1:21" x14ac:dyDescent="0.3">
      <c r="A7007" s="25" t="s">
        <v>20</v>
      </c>
      <c r="B7007" s="23" t="s">
        <v>33</v>
      </c>
      <c r="C7007" s="21" t="s">
        <v>34</v>
      </c>
      <c r="D7007" s="22" t="s">
        <v>27</v>
      </c>
      <c r="E7007" t="s">
        <v>28</v>
      </c>
      <c r="F7007" s="19" t="s">
        <v>21</v>
      </c>
      <c r="G7007" s="21" t="s">
        <v>29</v>
      </c>
      <c r="H7007" s="21" t="s">
        <v>29</v>
      </c>
      <c r="I7007" s="21"/>
      <c r="J7007" s="21" t="s">
        <v>29</v>
      </c>
      <c r="K7007" s="26">
        <v>1.4819817543029701</v>
      </c>
      <c r="L7007" s="26">
        <v>0.46775293350219699</v>
      </c>
      <c r="N7007">
        <f>(Tabell1[[#This Row],[TP]]+Tabell1[[#This Row],[TN]])/(Tabell1[[#This Row],[TP]]+Tabell1[[#This Row],[TN]]+Tabell1[[#This Row],[FP]]+Tabell1[[#This Row],[FN]])</f>
        <v>0.55323193916349811</v>
      </c>
      <c r="O7007">
        <f>Tabell1[[#This Row],[TP]]/(Tabell1[[#This Row],[TP]]+Tabell1[[#This Row],[FP]])</f>
        <v>0.54048683556880284</v>
      </c>
      <c r="P7007">
        <f>Tabell1[[#This Row],[TP]]/(Tabell1[[#This Row],[TP]]+Tabell1[[#This Row],[FN]])</f>
        <v>0.98640072529465095</v>
      </c>
      <c r="Q7007">
        <f>2*(Tabell1[[#This Row],[Recall]] * Tabell1[[#This Row],[Precision]]) / (Tabell1[[#This Row],[Recall]] + Tabell1[[#This Row],[Precision]])</f>
        <v>0.69833119383825426</v>
      </c>
      <c r="R7007">
        <v>1088</v>
      </c>
      <c r="S7007">
        <v>76</v>
      </c>
      <c r="T7007">
        <v>925</v>
      </c>
      <c r="U7007">
        <v>15</v>
      </c>
    </row>
    <row r="7008" spans="1:21" x14ac:dyDescent="0.3">
      <c r="A7008" s="25" t="s">
        <v>20</v>
      </c>
      <c r="B7008" s="23" t="s">
        <v>33</v>
      </c>
      <c r="C7008" s="21" t="s">
        <v>34</v>
      </c>
      <c r="D7008" s="22" t="s">
        <v>27</v>
      </c>
      <c r="E7008" t="s">
        <v>28</v>
      </c>
      <c r="F7008" s="19" t="s">
        <v>21</v>
      </c>
      <c r="G7008" s="25" t="s">
        <v>26</v>
      </c>
      <c r="H7008" s="21" t="s">
        <v>29</v>
      </c>
      <c r="I7008" s="21"/>
      <c r="J7008" s="21" t="s">
        <v>29</v>
      </c>
      <c r="K7008" s="26">
        <v>1.47451043128967</v>
      </c>
      <c r="L7008" s="26">
        <v>0.47373223304748502</v>
      </c>
      <c r="N7008">
        <f>(Tabell1[[#This Row],[TP]]+Tabell1[[#This Row],[TN]])/(Tabell1[[#This Row],[TP]]+Tabell1[[#This Row],[TN]]+Tabell1[[#This Row],[FP]]+Tabell1[[#This Row],[FN]])</f>
        <v>0.55323193916349811</v>
      </c>
      <c r="O7008">
        <f>Tabell1[[#This Row],[TP]]/(Tabell1[[#This Row],[TP]]+Tabell1[[#This Row],[FP]])</f>
        <v>0.54048683556880284</v>
      </c>
      <c r="P7008">
        <f>Tabell1[[#This Row],[TP]]/(Tabell1[[#This Row],[TP]]+Tabell1[[#This Row],[FN]])</f>
        <v>0.98640072529465095</v>
      </c>
      <c r="Q7008">
        <f>2*(Tabell1[[#This Row],[Recall]] * Tabell1[[#This Row],[Precision]]) / (Tabell1[[#This Row],[Recall]] + Tabell1[[#This Row],[Precision]])</f>
        <v>0.69833119383825426</v>
      </c>
      <c r="R7008">
        <v>1088</v>
      </c>
      <c r="S7008">
        <v>76</v>
      </c>
      <c r="T7008">
        <v>925</v>
      </c>
      <c r="U7008">
        <v>15</v>
      </c>
    </row>
    <row r="7009" spans="1:21" x14ac:dyDescent="0.3">
      <c r="A7009" s="25" t="s">
        <v>20</v>
      </c>
      <c r="B7009" s="23" t="s">
        <v>33</v>
      </c>
      <c r="C7009" s="21" t="s">
        <v>34</v>
      </c>
      <c r="D7009" s="22" t="s">
        <v>27</v>
      </c>
      <c r="E7009" t="s">
        <v>28</v>
      </c>
      <c r="F7009" s="19" t="s">
        <v>21</v>
      </c>
      <c r="G7009" s="25" t="s">
        <v>26</v>
      </c>
      <c r="H7009" s="25" t="s">
        <v>26</v>
      </c>
      <c r="I7009" s="25" t="s">
        <v>25</v>
      </c>
      <c r="J7009" s="25" t="s">
        <v>26</v>
      </c>
      <c r="K7009" s="26">
        <v>1.0634236335754299</v>
      </c>
      <c r="L7009" s="26">
        <v>0.29393935203552202</v>
      </c>
      <c r="N7009">
        <f>(Tabell1[[#This Row],[TP]]+Tabell1[[#This Row],[TN]])/(Tabell1[[#This Row],[TP]]+Tabell1[[#This Row],[TN]]+Tabell1[[#This Row],[FP]]+Tabell1[[#This Row],[FN]])</f>
        <v>0.55323193916349811</v>
      </c>
      <c r="O7009">
        <f>Tabell1[[#This Row],[TP]]/(Tabell1[[#This Row],[TP]]+Tabell1[[#This Row],[FP]])</f>
        <v>0.5407296351824088</v>
      </c>
      <c r="P7009">
        <f>Tabell1[[#This Row],[TP]]/(Tabell1[[#This Row],[TP]]+Tabell1[[#This Row],[FN]])</f>
        <v>0.98096101541251135</v>
      </c>
      <c r="Q7009">
        <f>2*(Tabell1[[#This Row],[Recall]] * Tabell1[[#This Row],[Precision]]) / (Tabell1[[#This Row],[Recall]] + Tabell1[[#This Row],[Precision]])</f>
        <v>0.69716494845360821</v>
      </c>
      <c r="R7009">
        <v>1082</v>
      </c>
      <c r="S7009">
        <v>82</v>
      </c>
      <c r="T7009">
        <v>919</v>
      </c>
      <c r="U7009">
        <v>21</v>
      </c>
    </row>
    <row r="7010" spans="1:21" x14ac:dyDescent="0.3">
      <c r="A7010" s="21" t="s">
        <v>31</v>
      </c>
      <c r="B7010" s="23" t="s">
        <v>33</v>
      </c>
      <c r="C7010" s="24" t="s">
        <v>38</v>
      </c>
      <c r="D7010" s="22" t="s">
        <v>27</v>
      </c>
      <c r="E7010" t="s">
        <v>28</v>
      </c>
      <c r="F7010" s="19" t="s">
        <v>21</v>
      </c>
      <c r="G7010" s="21" t="s">
        <v>29</v>
      </c>
      <c r="H7010" s="25" t="s">
        <v>26</v>
      </c>
      <c r="I7010" s="25" t="s">
        <v>25</v>
      </c>
      <c r="J7010" s="21" t="s">
        <v>29</v>
      </c>
      <c r="K7010" s="26">
        <v>72.649621009826603</v>
      </c>
      <c r="L7010" s="26">
        <v>0.25630354881286599</v>
      </c>
      <c r="N7010">
        <f>(Tabell1[[#This Row],[TP]]+Tabell1[[#This Row],[TN]])/(Tabell1[[#This Row],[TP]]+Tabell1[[#This Row],[TN]]+Tabell1[[#This Row],[FP]]+Tabell1[[#This Row],[FN]])</f>
        <v>0.55323193916349811</v>
      </c>
      <c r="O7010">
        <f>Tabell1[[#This Row],[TP]]/(Tabell1[[#This Row],[TP]]+Tabell1[[#This Row],[FP]])</f>
        <v>0.54185927067283002</v>
      </c>
      <c r="P7010">
        <f>Tabell1[[#This Row],[TP]]/(Tabell1[[#This Row],[TP]]+Tabell1[[#This Row],[FN]])</f>
        <v>0.95648232094288299</v>
      </c>
      <c r="Q7010">
        <f>2*(Tabell1[[#This Row],[Recall]] * Tabell1[[#This Row],[Precision]]) / (Tabell1[[#This Row],[Recall]] + Tabell1[[#This Row],[Precision]])</f>
        <v>0.69180327868852454</v>
      </c>
      <c r="R7010">
        <v>1055</v>
      </c>
      <c r="S7010">
        <v>109</v>
      </c>
      <c r="T7010">
        <v>892</v>
      </c>
      <c r="U7010">
        <v>48</v>
      </c>
    </row>
    <row r="7011" spans="1:21" x14ac:dyDescent="0.3">
      <c r="A7011" s="21" t="s">
        <v>31</v>
      </c>
      <c r="B7011" s="25" t="s">
        <v>22</v>
      </c>
      <c r="C7011" s="21" t="s">
        <v>34</v>
      </c>
      <c r="D7011" s="22" t="s">
        <v>27</v>
      </c>
      <c r="E7011" t="s">
        <v>28</v>
      </c>
      <c r="F7011" s="19" t="s">
        <v>21</v>
      </c>
      <c r="G7011" s="21" t="s">
        <v>29</v>
      </c>
      <c r="H7011" s="25" t="s">
        <v>26</v>
      </c>
      <c r="I7011" s="25" t="s">
        <v>25</v>
      </c>
      <c r="J7011" s="21" t="s">
        <v>29</v>
      </c>
      <c r="K7011" s="26">
        <v>0.43782949447631803</v>
      </c>
      <c r="L7011" s="26">
        <v>4.4025659561157199E-2</v>
      </c>
      <c r="N7011">
        <f>(Tabell1[[#This Row],[TP]]+Tabell1[[#This Row],[TN]])/(Tabell1[[#This Row],[TP]]+Tabell1[[#This Row],[TN]]+Tabell1[[#This Row],[FP]]+Tabell1[[#This Row],[FN]])</f>
        <v>0.55275665399239549</v>
      </c>
      <c r="O7011">
        <f>Tabell1[[#This Row],[TP]]/(Tabell1[[#This Row],[TP]]+Tabell1[[#This Row],[FP]])</f>
        <v>0.53986220472440949</v>
      </c>
      <c r="P7011">
        <f>Tabell1[[#This Row],[TP]]/(Tabell1[[#This Row],[TP]]+Tabell1[[#This Row],[FN]])</f>
        <v>0.9945602901178604</v>
      </c>
      <c r="Q7011">
        <f>2*(Tabell1[[#This Row],[Recall]] * Tabell1[[#This Row],[Precision]]) / (Tabell1[[#This Row],[Recall]] + Tabell1[[#This Row],[Precision]])</f>
        <v>0.69984051036682615</v>
      </c>
      <c r="R7011">
        <v>1097</v>
      </c>
      <c r="S7011">
        <v>66</v>
      </c>
      <c r="T7011">
        <v>935</v>
      </c>
      <c r="U7011">
        <v>6</v>
      </c>
    </row>
    <row r="7012" spans="1:21" x14ac:dyDescent="0.3">
      <c r="A7012" s="21" t="s">
        <v>31</v>
      </c>
      <c r="B7012" s="21" t="s">
        <v>32</v>
      </c>
      <c r="C7012" s="21" t="s">
        <v>34</v>
      </c>
      <c r="D7012" s="22" t="s">
        <v>27</v>
      </c>
      <c r="E7012" t="s">
        <v>28</v>
      </c>
      <c r="F7012" s="19" t="s">
        <v>21</v>
      </c>
      <c r="G7012" s="25" t="s">
        <v>26</v>
      </c>
      <c r="H7012" s="25" t="s">
        <v>26</v>
      </c>
      <c r="I7012" s="25" t="s">
        <v>25</v>
      </c>
      <c r="J7012" s="21" t="s">
        <v>29</v>
      </c>
      <c r="K7012" s="26">
        <v>0.45076799392700101</v>
      </c>
      <c r="L7012" s="26">
        <v>4.5998096466064398E-2</v>
      </c>
      <c r="N7012">
        <f>(Tabell1[[#This Row],[TP]]+Tabell1[[#This Row],[TN]])/(Tabell1[[#This Row],[TP]]+Tabell1[[#This Row],[TN]]+Tabell1[[#This Row],[FP]]+Tabell1[[#This Row],[FN]])</f>
        <v>0.55275665399239549</v>
      </c>
      <c r="O7012">
        <f>Tabell1[[#This Row],[TP]]/(Tabell1[[#This Row],[TP]]+Tabell1[[#This Row],[FP]])</f>
        <v>0.5399408284023669</v>
      </c>
      <c r="P7012">
        <f>Tabell1[[#This Row],[TP]]/(Tabell1[[#This Row],[TP]]+Tabell1[[#This Row],[FN]])</f>
        <v>0.99274705349048054</v>
      </c>
      <c r="Q7012">
        <f>2*(Tabell1[[#This Row],[Recall]] * Tabell1[[#This Row],[Precision]]) / (Tabell1[[#This Row],[Recall]] + Tabell1[[#This Row],[Precision]])</f>
        <v>0.69945704247844154</v>
      </c>
      <c r="R7012">
        <v>1095</v>
      </c>
      <c r="S7012">
        <v>68</v>
      </c>
      <c r="T7012">
        <v>933</v>
      </c>
      <c r="U7012">
        <v>8</v>
      </c>
    </row>
    <row r="7013" spans="1:21" x14ac:dyDescent="0.3">
      <c r="A7013" s="21" t="s">
        <v>31</v>
      </c>
      <c r="B7013" s="21" t="s">
        <v>32</v>
      </c>
      <c r="C7013" s="21" t="s">
        <v>34</v>
      </c>
      <c r="D7013" s="22" t="s">
        <v>27</v>
      </c>
      <c r="E7013" t="s">
        <v>28</v>
      </c>
      <c r="F7013" s="19" t="s">
        <v>21</v>
      </c>
      <c r="G7013" s="25" t="s">
        <v>26</v>
      </c>
      <c r="H7013" s="21" t="s">
        <v>29</v>
      </c>
      <c r="I7013" s="25" t="s">
        <v>25</v>
      </c>
      <c r="J7013" s="21" t="s">
        <v>29</v>
      </c>
      <c r="K7013" s="26">
        <v>0.44437599182128901</v>
      </c>
      <c r="L7013" s="26">
        <v>7.1809768676757799E-2</v>
      </c>
      <c r="N7013">
        <f>(Tabell1[[#This Row],[TP]]+Tabell1[[#This Row],[TN]])/(Tabell1[[#This Row],[TP]]+Tabell1[[#This Row],[TN]]+Tabell1[[#This Row],[FP]]+Tabell1[[#This Row],[FN]])</f>
        <v>0.55275665399239549</v>
      </c>
      <c r="O7013">
        <f>Tabell1[[#This Row],[TP]]/(Tabell1[[#This Row],[TP]]+Tabell1[[#This Row],[FP]])</f>
        <v>0.5399408284023669</v>
      </c>
      <c r="P7013">
        <f>Tabell1[[#This Row],[TP]]/(Tabell1[[#This Row],[TP]]+Tabell1[[#This Row],[FN]])</f>
        <v>0.99274705349048054</v>
      </c>
      <c r="Q7013">
        <f>2*(Tabell1[[#This Row],[Recall]] * Tabell1[[#This Row],[Precision]]) / (Tabell1[[#This Row],[Recall]] + Tabell1[[#This Row],[Precision]])</f>
        <v>0.69945704247844154</v>
      </c>
      <c r="R7013">
        <v>1095</v>
      </c>
      <c r="S7013">
        <v>68</v>
      </c>
      <c r="T7013">
        <v>933</v>
      </c>
      <c r="U7013">
        <v>8</v>
      </c>
    </row>
    <row r="7014" spans="1:21" x14ac:dyDescent="0.3">
      <c r="A7014" s="21" t="s">
        <v>31</v>
      </c>
      <c r="B7014" s="21" t="s">
        <v>32</v>
      </c>
      <c r="C7014" s="23" t="s">
        <v>40</v>
      </c>
      <c r="D7014" s="22" t="s">
        <v>27</v>
      </c>
      <c r="E7014" t="s">
        <v>28</v>
      </c>
      <c r="F7014" s="25" t="s">
        <v>30</v>
      </c>
      <c r="G7014" s="25" t="s">
        <v>26</v>
      </c>
      <c r="H7014" s="21" t="s">
        <v>29</v>
      </c>
      <c r="I7014" s="21"/>
      <c r="J7014" s="25" t="s">
        <v>26</v>
      </c>
      <c r="K7014" s="26">
        <v>9.0621044635772705</v>
      </c>
      <c r="L7014" s="26">
        <v>0.38895821571350098</v>
      </c>
      <c r="N7014">
        <f>(Tabell1[[#This Row],[TP]]+Tabell1[[#This Row],[TN]])/(Tabell1[[#This Row],[TP]]+Tabell1[[#This Row],[TN]]+Tabell1[[#This Row],[FP]]+Tabell1[[#This Row],[FN]])</f>
        <v>0.55275665399239549</v>
      </c>
      <c r="O7014">
        <f>Tabell1[[#This Row],[TP]]/(Tabell1[[#This Row],[TP]]+Tabell1[[#This Row],[FP]])</f>
        <v>0.54009900990099013</v>
      </c>
      <c r="P7014">
        <f>Tabell1[[#This Row],[TP]]/(Tabell1[[#This Row],[TP]]+Tabell1[[#This Row],[FN]])</f>
        <v>0.9891205802357208</v>
      </c>
      <c r="Q7014">
        <f>2*(Tabell1[[#This Row],[Recall]] * Tabell1[[#This Row],[Precision]]) / (Tabell1[[#This Row],[Recall]] + Tabell1[[#This Row],[Precision]])</f>
        <v>0.69868715978226059</v>
      </c>
      <c r="R7014">
        <v>1091</v>
      </c>
      <c r="S7014">
        <v>72</v>
      </c>
      <c r="T7014">
        <v>929</v>
      </c>
      <c r="U7014">
        <v>12</v>
      </c>
    </row>
    <row r="7015" spans="1:21" x14ac:dyDescent="0.3">
      <c r="A7015" s="21" t="s">
        <v>31</v>
      </c>
      <c r="B7015" s="25" t="s">
        <v>22</v>
      </c>
      <c r="C7015" s="21" t="s">
        <v>34</v>
      </c>
      <c r="D7015" s="22" t="s">
        <v>27</v>
      </c>
      <c r="E7015" t="s">
        <v>28</v>
      </c>
      <c r="F7015" s="19" t="s">
        <v>21</v>
      </c>
      <c r="G7015" s="21" t="s">
        <v>29</v>
      </c>
      <c r="H7015" s="21" t="s">
        <v>29</v>
      </c>
      <c r="I7015" s="25" t="s">
        <v>25</v>
      </c>
      <c r="J7015" s="21" t="s">
        <v>29</v>
      </c>
      <c r="K7015" s="26">
        <v>0.45290112495422302</v>
      </c>
      <c r="L7015" s="26">
        <v>4.9774408340454102E-2</v>
      </c>
      <c r="N7015">
        <f>(Tabell1[[#This Row],[TP]]+Tabell1[[#This Row],[TN]])/(Tabell1[[#This Row],[TP]]+Tabell1[[#This Row],[TN]]+Tabell1[[#This Row],[FP]]+Tabell1[[#This Row],[FN]])</f>
        <v>0.55228136882129275</v>
      </c>
      <c r="O7015">
        <f>Tabell1[[#This Row],[TP]]/(Tabell1[[#This Row],[TP]]+Tabell1[[#This Row],[FP]])</f>
        <v>0.53959665518937527</v>
      </c>
      <c r="P7015">
        <f>Tabell1[[#This Row],[TP]]/(Tabell1[[#This Row],[TP]]+Tabell1[[#This Row],[FN]])</f>
        <v>0.9945602901178604</v>
      </c>
      <c r="Q7015">
        <f>2*(Tabell1[[#This Row],[Recall]] * Tabell1[[#This Row],[Precision]]) / (Tabell1[[#This Row],[Recall]] + Tabell1[[#This Row],[Precision]])</f>
        <v>0.69961734693877542</v>
      </c>
      <c r="R7015">
        <v>1097</v>
      </c>
      <c r="S7015">
        <v>65</v>
      </c>
      <c r="T7015">
        <v>936</v>
      </c>
      <c r="U7015">
        <v>6</v>
      </c>
    </row>
    <row r="7016" spans="1:21" x14ac:dyDescent="0.3">
      <c r="A7016" s="25" t="s">
        <v>20</v>
      </c>
      <c r="B7016" s="25" t="s">
        <v>22</v>
      </c>
      <c r="C7016" s="25" t="s">
        <v>36</v>
      </c>
      <c r="D7016" s="22" t="s">
        <v>27</v>
      </c>
      <c r="E7016" t="s">
        <v>28</v>
      </c>
      <c r="F7016" s="25" t="s">
        <v>30</v>
      </c>
      <c r="G7016" s="25" t="s">
        <v>26</v>
      </c>
      <c r="H7016" s="25" t="s">
        <v>26</v>
      </c>
      <c r="I7016" s="21"/>
      <c r="J7016" s="21" t="s">
        <v>29</v>
      </c>
      <c r="K7016" s="26">
        <v>6.8343775272369296</v>
      </c>
      <c r="L7016" s="26">
        <v>1.2251060009002599</v>
      </c>
      <c r="N7016">
        <f>(Tabell1[[#This Row],[TP]]+Tabell1[[#This Row],[TN]])/(Tabell1[[#This Row],[TP]]+Tabell1[[#This Row],[TN]]+Tabell1[[#This Row],[FP]]+Tabell1[[#This Row],[FN]])</f>
        <v>0.55228136882129275</v>
      </c>
      <c r="O7016">
        <f>Tabell1[[#This Row],[TP]]/(Tabell1[[#This Row],[TP]]+Tabell1[[#This Row],[FP]])</f>
        <v>0.54047259929612868</v>
      </c>
      <c r="P7016">
        <f>Tabell1[[#This Row],[TP]]/(Tabell1[[#This Row],[TP]]+Tabell1[[#This Row],[FN]])</f>
        <v>0.97461468721668176</v>
      </c>
      <c r="Q7016">
        <f>2*(Tabell1[[#This Row],[Recall]] * Tabell1[[#This Row],[Precision]]) / (Tabell1[[#This Row],[Recall]] + Tabell1[[#This Row],[Precision]])</f>
        <v>0.69534282018111249</v>
      </c>
      <c r="R7016">
        <v>1075</v>
      </c>
      <c r="S7016">
        <v>87</v>
      </c>
      <c r="T7016">
        <v>914</v>
      </c>
      <c r="U7016">
        <v>28</v>
      </c>
    </row>
    <row r="7017" spans="1:21" x14ac:dyDescent="0.3">
      <c r="A7017" s="21" t="s">
        <v>31</v>
      </c>
      <c r="B7017" s="21" t="s">
        <v>32</v>
      </c>
      <c r="C7017" s="21" t="s">
        <v>34</v>
      </c>
      <c r="D7017" s="22" t="s">
        <v>27</v>
      </c>
      <c r="E7017" t="s">
        <v>28</v>
      </c>
      <c r="F7017" s="19" t="s">
        <v>21</v>
      </c>
      <c r="G7017" s="25" t="s">
        <v>26</v>
      </c>
      <c r="H7017" s="21" t="s">
        <v>29</v>
      </c>
      <c r="I7017" s="25" t="s">
        <v>25</v>
      </c>
      <c r="J7017" s="25" t="s">
        <v>26</v>
      </c>
      <c r="K7017" s="26">
        <v>2.0835466384887602</v>
      </c>
      <c r="L7017" s="26">
        <v>0.16854882240295399</v>
      </c>
      <c r="N7017">
        <f>(Tabell1[[#This Row],[TP]]+Tabell1[[#This Row],[TN]])/(Tabell1[[#This Row],[TP]]+Tabell1[[#This Row],[TN]]+Tabell1[[#This Row],[FP]]+Tabell1[[#This Row],[FN]])</f>
        <v>0.55180608365019013</v>
      </c>
      <c r="O7017">
        <f>Tabell1[[#This Row],[TP]]/(Tabell1[[#This Row],[TP]]+Tabell1[[#This Row],[FP]])</f>
        <v>0.53937007874015752</v>
      </c>
      <c r="P7017">
        <f>Tabell1[[#This Row],[TP]]/(Tabell1[[#This Row],[TP]]+Tabell1[[#This Row],[FN]])</f>
        <v>0.99365367180417041</v>
      </c>
      <c r="Q7017">
        <f>2*(Tabell1[[#This Row],[Recall]] * Tabell1[[#This Row],[Precision]]) / (Tabell1[[#This Row],[Recall]] + Tabell1[[#This Row],[Precision]])</f>
        <v>0.69920255183413071</v>
      </c>
      <c r="R7017">
        <v>1096</v>
      </c>
      <c r="S7017">
        <v>65</v>
      </c>
      <c r="T7017">
        <v>936</v>
      </c>
      <c r="U7017">
        <v>7</v>
      </c>
    </row>
    <row r="7018" spans="1:21" x14ac:dyDescent="0.3">
      <c r="A7018" s="25" t="s">
        <v>20</v>
      </c>
      <c r="B7018" s="25" t="s">
        <v>22</v>
      </c>
      <c r="C7018" s="21" t="s">
        <v>34</v>
      </c>
      <c r="D7018" s="22" t="s">
        <v>27</v>
      </c>
      <c r="E7018" t="s">
        <v>28</v>
      </c>
      <c r="F7018" s="19" t="s">
        <v>21</v>
      </c>
      <c r="G7018" s="25" t="s">
        <v>26</v>
      </c>
      <c r="H7018" s="21" t="s">
        <v>29</v>
      </c>
      <c r="I7018" s="21"/>
      <c r="J7018" s="21" t="s">
        <v>29</v>
      </c>
      <c r="K7018" s="26">
        <v>2.09522151947021</v>
      </c>
      <c r="L7018" s="26">
        <v>0.51598954200744596</v>
      </c>
      <c r="N7018">
        <f>(Tabell1[[#This Row],[TP]]+Tabell1[[#This Row],[TN]])/(Tabell1[[#This Row],[TP]]+Tabell1[[#This Row],[TN]]+Tabell1[[#This Row],[FP]]+Tabell1[[#This Row],[FN]])</f>
        <v>0.55180608365019013</v>
      </c>
      <c r="O7018">
        <f>Tabell1[[#This Row],[TP]]/(Tabell1[[#This Row],[TP]]+Tabell1[[#This Row],[FP]])</f>
        <v>0.53948667324777888</v>
      </c>
      <c r="P7018">
        <f>Tabell1[[#This Row],[TP]]/(Tabell1[[#This Row],[TP]]+Tabell1[[#This Row],[FN]])</f>
        <v>0.99093381686310067</v>
      </c>
      <c r="Q7018">
        <f>2*(Tabell1[[#This Row],[Recall]] * Tabell1[[#This Row],[Precision]]) / (Tabell1[[#This Row],[Recall]] + Tabell1[[#This Row],[Precision]])</f>
        <v>0.69862575902844359</v>
      </c>
      <c r="R7018">
        <v>1093</v>
      </c>
      <c r="S7018">
        <v>68</v>
      </c>
      <c r="T7018">
        <v>933</v>
      </c>
      <c r="U7018">
        <v>10</v>
      </c>
    </row>
    <row r="7019" spans="1:21" x14ac:dyDescent="0.3">
      <c r="A7019" s="25" t="s">
        <v>20</v>
      </c>
      <c r="B7019" s="25" t="s">
        <v>22</v>
      </c>
      <c r="C7019" s="21" t="s">
        <v>34</v>
      </c>
      <c r="D7019" s="22" t="s">
        <v>27</v>
      </c>
      <c r="E7019" t="s">
        <v>28</v>
      </c>
      <c r="F7019" s="19" t="s">
        <v>21</v>
      </c>
      <c r="G7019" s="21" t="s">
        <v>29</v>
      </c>
      <c r="H7019" s="21" t="s">
        <v>29</v>
      </c>
      <c r="I7019" s="21"/>
      <c r="J7019" s="21" t="s">
        <v>29</v>
      </c>
      <c r="K7019" s="26">
        <v>1.7728633880615201</v>
      </c>
      <c r="L7019" s="26">
        <v>0.50605201721191395</v>
      </c>
      <c r="N7019">
        <f>(Tabell1[[#This Row],[TP]]+Tabell1[[#This Row],[TN]])/(Tabell1[[#This Row],[TP]]+Tabell1[[#This Row],[TN]]+Tabell1[[#This Row],[FP]]+Tabell1[[#This Row],[FN]])</f>
        <v>0.55180608365019013</v>
      </c>
      <c r="O7019">
        <f>Tabell1[[#This Row],[TP]]/(Tabell1[[#This Row],[TP]]+Tabell1[[#This Row],[FP]])</f>
        <v>0.53948667324777888</v>
      </c>
      <c r="P7019">
        <f>Tabell1[[#This Row],[TP]]/(Tabell1[[#This Row],[TP]]+Tabell1[[#This Row],[FN]])</f>
        <v>0.99093381686310067</v>
      </c>
      <c r="Q7019">
        <f>2*(Tabell1[[#This Row],[Recall]] * Tabell1[[#This Row],[Precision]]) / (Tabell1[[#This Row],[Recall]] + Tabell1[[#This Row],[Precision]])</f>
        <v>0.69862575902844359</v>
      </c>
      <c r="R7019">
        <v>1093</v>
      </c>
      <c r="S7019">
        <v>68</v>
      </c>
      <c r="T7019">
        <v>933</v>
      </c>
      <c r="U7019">
        <v>10</v>
      </c>
    </row>
    <row r="7020" spans="1:21" x14ac:dyDescent="0.3">
      <c r="A7020" s="25" t="s">
        <v>20</v>
      </c>
      <c r="B7020" s="23" t="s">
        <v>33</v>
      </c>
      <c r="C7020" s="21" t="s">
        <v>34</v>
      </c>
      <c r="D7020" s="22" t="s">
        <v>27</v>
      </c>
      <c r="E7020" t="s">
        <v>28</v>
      </c>
      <c r="F7020" s="19" t="s">
        <v>21</v>
      </c>
      <c r="G7020" s="21" t="s">
        <v>29</v>
      </c>
      <c r="H7020" s="25" t="s">
        <v>26</v>
      </c>
      <c r="I7020" s="21"/>
      <c r="J7020" s="21" t="s">
        <v>29</v>
      </c>
      <c r="K7020" s="26">
        <v>1.46807384490966</v>
      </c>
      <c r="L7020" s="26">
        <v>0.461764335632324</v>
      </c>
      <c r="N7020">
        <f>(Tabell1[[#This Row],[TP]]+Tabell1[[#This Row],[TN]])/(Tabell1[[#This Row],[TP]]+Tabell1[[#This Row],[TN]]+Tabell1[[#This Row],[FP]]+Tabell1[[#This Row],[FN]])</f>
        <v>0.55180608365019013</v>
      </c>
      <c r="O7020">
        <f>Tabell1[[#This Row],[TP]]/(Tabell1[[#This Row],[TP]]+Tabell1[[#This Row],[FP]])</f>
        <v>0.53976143141153077</v>
      </c>
      <c r="P7020">
        <f>Tabell1[[#This Row],[TP]]/(Tabell1[[#This Row],[TP]]+Tabell1[[#This Row],[FN]])</f>
        <v>0.98458748866727108</v>
      </c>
      <c r="Q7020">
        <f>2*(Tabell1[[#This Row],[Recall]] * Tabell1[[#This Row],[Precision]]) / (Tabell1[[#This Row],[Recall]] + Tabell1[[#This Row],[Precision]])</f>
        <v>0.69727126805778483</v>
      </c>
      <c r="R7020">
        <v>1086</v>
      </c>
      <c r="S7020">
        <v>75</v>
      </c>
      <c r="T7020">
        <v>926</v>
      </c>
      <c r="U7020">
        <v>17</v>
      </c>
    </row>
    <row r="7021" spans="1:21" x14ac:dyDescent="0.3">
      <c r="A7021" s="25" t="s">
        <v>20</v>
      </c>
      <c r="B7021" s="23" t="s">
        <v>33</v>
      </c>
      <c r="C7021" s="21" t="s">
        <v>34</v>
      </c>
      <c r="D7021" s="22" t="s">
        <v>27</v>
      </c>
      <c r="E7021" t="s">
        <v>28</v>
      </c>
      <c r="F7021" s="19" t="s">
        <v>21</v>
      </c>
      <c r="G7021" s="25" t="s">
        <v>26</v>
      </c>
      <c r="H7021" s="25" t="s">
        <v>26</v>
      </c>
      <c r="I7021" s="21"/>
      <c r="J7021" s="21" t="s">
        <v>29</v>
      </c>
      <c r="K7021" s="26">
        <v>1.46807265281677</v>
      </c>
      <c r="L7021" s="26">
        <v>0.46355032920837402</v>
      </c>
      <c r="N7021">
        <f>(Tabell1[[#This Row],[TP]]+Tabell1[[#This Row],[TN]])/(Tabell1[[#This Row],[TP]]+Tabell1[[#This Row],[TN]]+Tabell1[[#This Row],[FP]]+Tabell1[[#This Row],[FN]])</f>
        <v>0.55180608365019013</v>
      </c>
      <c r="O7021">
        <f>Tabell1[[#This Row],[TP]]/(Tabell1[[#This Row],[TP]]+Tabell1[[#This Row],[FP]])</f>
        <v>0.53976143141153077</v>
      </c>
      <c r="P7021">
        <f>Tabell1[[#This Row],[TP]]/(Tabell1[[#This Row],[TP]]+Tabell1[[#This Row],[FN]])</f>
        <v>0.98458748866727108</v>
      </c>
      <c r="Q7021">
        <f>2*(Tabell1[[#This Row],[Recall]] * Tabell1[[#This Row],[Precision]]) / (Tabell1[[#This Row],[Recall]] + Tabell1[[#This Row],[Precision]])</f>
        <v>0.69727126805778483</v>
      </c>
      <c r="R7021">
        <v>1086</v>
      </c>
      <c r="S7021">
        <v>75</v>
      </c>
      <c r="T7021">
        <v>926</v>
      </c>
      <c r="U7021">
        <v>17</v>
      </c>
    </row>
    <row r="7022" spans="1:21" x14ac:dyDescent="0.3">
      <c r="A7022" s="21" t="s">
        <v>31</v>
      </c>
      <c r="B7022" s="23" t="s">
        <v>33</v>
      </c>
      <c r="C7022" s="23" t="s">
        <v>40</v>
      </c>
      <c r="D7022" s="22" t="s">
        <v>27</v>
      </c>
      <c r="E7022" t="s">
        <v>28</v>
      </c>
      <c r="F7022" s="25" t="s">
        <v>30</v>
      </c>
      <c r="G7022" s="25" t="s">
        <v>26</v>
      </c>
      <c r="H7022" s="25" t="s">
        <v>26</v>
      </c>
      <c r="I7022" s="21"/>
      <c r="J7022" s="21" t="s">
        <v>29</v>
      </c>
      <c r="K7022" s="26">
        <v>29.407003641128501</v>
      </c>
      <c r="L7022" s="26">
        <v>0.30597162246704102</v>
      </c>
      <c r="N7022">
        <f>(Tabell1[[#This Row],[TP]]+Tabell1[[#This Row],[TN]])/(Tabell1[[#This Row],[TP]]+Tabell1[[#This Row],[TN]]+Tabell1[[#This Row],[FP]]+Tabell1[[#This Row],[FN]])</f>
        <v>0.55180608365019013</v>
      </c>
      <c r="O7022">
        <f>Tabell1[[#This Row],[TP]]/(Tabell1[[#This Row],[TP]]+Tabell1[[#This Row],[FP]])</f>
        <v>0.53988035892323027</v>
      </c>
      <c r="P7022">
        <f>Tabell1[[#This Row],[TP]]/(Tabell1[[#This Row],[TP]]+Tabell1[[#This Row],[FN]])</f>
        <v>0.98186763372620123</v>
      </c>
      <c r="Q7022">
        <f>2*(Tabell1[[#This Row],[Recall]] * Tabell1[[#This Row],[Precision]]) / (Tabell1[[#This Row],[Recall]] + Tabell1[[#This Row],[Precision]])</f>
        <v>0.69668703763267925</v>
      </c>
      <c r="R7022">
        <v>1083</v>
      </c>
      <c r="S7022">
        <v>78</v>
      </c>
      <c r="T7022">
        <v>923</v>
      </c>
      <c r="U7022">
        <v>20</v>
      </c>
    </row>
    <row r="7023" spans="1:21" x14ac:dyDescent="0.3">
      <c r="A7023" s="21" t="s">
        <v>31</v>
      </c>
      <c r="B7023" s="25" t="s">
        <v>22</v>
      </c>
      <c r="C7023" s="21" t="s">
        <v>34</v>
      </c>
      <c r="D7023" s="22" t="s">
        <v>27</v>
      </c>
      <c r="E7023" t="s">
        <v>28</v>
      </c>
      <c r="F7023" s="19" t="s">
        <v>21</v>
      </c>
      <c r="G7023" s="21" t="s">
        <v>29</v>
      </c>
      <c r="H7023" s="25" t="s">
        <v>26</v>
      </c>
      <c r="I7023" s="25" t="s">
        <v>25</v>
      </c>
      <c r="J7023" s="25" t="s">
        <v>26</v>
      </c>
      <c r="K7023" s="26">
        <v>2.2547535896301198</v>
      </c>
      <c r="L7023" s="26">
        <v>0.152592182159423</v>
      </c>
      <c r="N7023">
        <f>(Tabell1[[#This Row],[TP]]+Tabell1[[#This Row],[TN]])/(Tabell1[[#This Row],[TP]]+Tabell1[[#This Row],[TN]]+Tabell1[[#This Row],[FP]]+Tabell1[[#This Row],[FN]])</f>
        <v>0.5513307984790875</v>
      </c>
      <c r="O7023">
        <f>Tabell1[[#This Row],[TP]]/(Tabell1[[#This Row],[TP]]+Tabell1[[#This Row],[FP]])</f>
        <v>0.53895149436550716</v>
      </c>
      <c r="P7023">
        <f>Tabell1[[#This Row],[TP]]/(Tabell1[[#This Row],[TP]]+Tabell1[[#This Row],[FN]])</f>
        <v>0.99728014505893015</v>
      </c>
      <c r="Q7023">
        <f>2*(Tabell1[[#This Row],[Recall]] * Tabell1[[#This Row],[Precision]]) / (Tabell1[[#This Row],[Recall]] + Tabell1[[#This Row],[Precision]])</f>
        <v>0.69974554707379133</v>
      </c>
      <c r="R7023">
        <v>1100</v>
      </c>
      <c r="S7023">
        <v>60</v>
      </c>
      <c r="T7023">
        <v>941</v>
      </c>
      <c r="U7023">
        <v>3</v>
      </c>
    </row>
    <row r="7024" spans="1:21" x14ac:dyDescent="0.3">
      <c r="A7024" s="21" t="s">
        <v>31</v>
      </c>
      <c r="B7024" s="21" t="s">
        <v>32</v>
      </c>
      <c r="C7024" s="21" t="s">
        <v>34</v>
      </c>
      <c r="D7024" s="22" t="s">
        <v>27</v>
      </c>
      <c r="E7024" t="s">
        <v>28</v>
      </c>
      <c r="F7024" s="19" t="s">
        <v>21</v>
      </c>
      <c r="G7024" s="21" t="s">
        <v>29</v>
      </c>
      <c r="H7024" s="21" t="s">
        <v>29</v>
      </c>
      <c r="I7024" s="25" t="s">
        <v>25</v>
      </c>
      <c r="J7024" s="25" t="s">
        <v>26</v>
      </c>
      <c r="K7024" s="26">
        <v>2.3273210525512602</v>
      </c>
      <c r="L7024" s="26">
        <v>0.17054438591003401</v>
      </c>
      <c r="N7024">
        <f>(Tabell1[[#This Row],[TP]]+Tabell1[[#This Row],[TN]])/(Tabell1[[#This Row],[TP]]+Tabell1[[#This Row],[TN]]+Tabell1[[#This Row],[FP]]+Tabell1[[#This Row],[FN]])</f>
        <v>0.5513307984790875</v>
      </c>
      <c r="O7024">
        <f>Tabell1[[#This Row],[TP]]/(Tabell1[[#This Row],[TP]]+Tabell1[[#This Row],[FP]])</f>
        <v>0.53902798232695137</v>
      </c>
      <c r="P7024">
        <f>Tabell1[[#This Row],[TP]]/(Tabell1[[#This Row],[TP]]+Tabell1[[#This Row],[FN]])</f>
        <v>0.99546690843155028</v>
      </c>
      <c r="Q7024">
        <f>2*(Tabell1[[#This Row],[Recall]] * Tabell1[[#This Row],[Precision]]) / (Tabell1[[#This Row],[Recall]] + Tabell1[[#This Row],[Precision]])</f>
        <v>0.69936305732484072</v>
      </c>
      <c r="R7024">
        <v>1098</v>
      </c>
      <c r="S7024">
        <v>62</v>
      </c>
      <c r="T7024">
        <v>939</v>
      </c>
      <c r="U7024">
        <v>5</v>
      </c>
    </row>
    <row r="7025" spans="1:21" x14ac:dyDescent="0.3">
      <c r="A7025" s="21" t="s">
        <v>31</v>
      </c>
      <c r="B7025" s="21" t="s">
        <v>32</v>
      </c>
      <c r="C7025" s="21" t="s">
        <v>34</v>
      </c>
      <c r="D7025" s="22" t="s">
        <v>27</v>
      </c>
      <c r="E7025" t="s">
        <v>28</v>
      </c>
      <c r="F7025" s="19" t="s">
        <v>21</v>
      </c>
      <c r="G7025" s="21" t="s">
        <v>29</v>
      </c>
      <c r="H7025" s="25" t="s">
        <v>26</v>
      </c>
      <c r="I7025" s="25" t="s">
        <v>25</v>
      </c>
      <c r="J7025" s="21" t="s">
        <v>29</v>
      </c>
      <c r="K7025" s="26">
        <v>0.46437788009643499</v>
      </c>
      <c r="L7025" s="26">
        <v>4.4678926467895501E-2</v>
      </c>
      <c r="N7025">
        <f>(Tabell1[[#This Row],[TP]]+Tabell1[[#This Row],[TN]])/(Tabell1[[#This Row],[TP]]+Tabell1[[#This Row],[TN]]+Tabell1[[#This Row],[FP]]+Tabell1[[#This Row],[FN]])</f>
        <v>0.55085551330798477</v>
      </c>
      <c r="O7025">
        <f>Tabell1[[#This Row],[TP]]/(Tabell1[[#This Row],[TP]]+Tabell1[[#This Row],[FP]])</f>
        <v>0.53883972468043262</v>
      </c>
      <c r="P7025">
        <f>Tabell1[[#This Row],[TP]]/(Tabell1[[#This Row],[TP]]+Tabell1[[#This Row],[FN]])</f>
        <v>0.99365367180417041</v>
      </c>
      <c r="Q7025">
        <f>2*(Tabell1[[#This Row],[Recall]] * Tabell1[[#This Row],[Precision]]) / (Tabell1[[#This Row],[Recall]] + Tabell1[[#This Row],[Precision]])</f>
        <v>0.69875677398788638</v>
      </c>
      <c r="R7025">
        <v>1096</v>
      </c>
      <c r="S7025">
        <v>63</v>
      </c>
      <c r="T7025">
        <v>938</v>
      </c>
      <c r="U7025">
        <v>7</v>
      </c>
    </row>
    <row r="7026" spans="1:21" x14ac:dyDescent="0.3">
      <c r="A7026" s="21" t="s">
        <v>31</v>
      </c>
      <c r="B7026" s="21" t="s">
        <v>32</v>
      </c>
      <c r="C7026" s="23" t="s">
        <v>40</v>
      </c>
      <c r="D7026" s="22" t="s">
        <v>27</v>
      </c>
      <c r="E7026" t="s">
        <v>28</v>
      </c>
      <c r="F7026" s="25" t="s">
        <v>30</v>
      </c>
      <c r="G7026" s="21" t="s">
        <v>29</v>
      </c>
      <c r="H7026" s="25" t="s">
        <v>26</v>
      </c>
      <c r="I7026" s="21"/>
      <c r="J7026" s="21" t="s">
        <v>29</v>
      </c>
      <c r="K7026" s="26">
        <v>2.0851140022277801</v>
      </c>
      <c r="L7026" s="26">
        <v>7.2966575622558594E-2</v>
      </c>
      <c r="N7026">
        <f>(Tabell1[[#This Row],[TP]]+Tabell1[[#This Row],[TN]])/(Tabell1[[#This Row],[TP]]+Tabell1[[#This Row],[TN]]+Tabell1[[#This Row],[FP]]+Tabell1[[#This Row],[FN]])</f>
        <v>0.55085551330798477</v>
      </c>
      <c r="O7026">
        <f>Tabell1[[#This Row],[TP]]/(Tabell1[[#This Row],[TP]]+Tabell1[[#This Row],[FP]])</f>
        <v>0.53895463510848129</v>
      </c>
      <c r="P7026">
        <f>Tabell1[[#This Row],[TP]]/(Tabell1[[#This Row],[TP]]+Tabell1[[#This Row],[FN]])</f>
        <v>0.99093381686310067</v>
      </c>
      <c r="Q7026">
        <f>2*(Tabell1[[#This Row],[Recall]] * Tabell1[[#This Row],[Precision]]) / (Tabell1[[#This Row],[Recall]] + Tabell1[[#This Row],[Precision]])</f>
        <v>0.69817949536889179</v>
      </c>
      <c r="R7026">
        <v>1093</v>
      </c>
      <c r="S7026">
        <v>66</v>
      </c>
      <c r="T7026">
        <v>935</v>
      </c>
      <c r="U7026">
        <v>10</v>
      </c>
    </row>
    <row r="7027" spans="1:21" x14ac:dyDescent="0.3">
      <c r="A7027" s="25" t="s">
        <v>20</v>
      </c>
      <c r="B7027" s="25" t="s">
        <v>22</v>
      </c>
      <c r="C7027" s="21" t="s">
        <v>34</v>
      </c>
      <c r="D7027" s="22" t="s">
        <v>27</v>
      </c>
      <c r="E7027" t="s">
        <v>28</v>
      </c>
      <c r="F7027" s="19" t="s">
        <v>21</v>
      </c>
      <c r="G7027" s="25" t="s">
        <v>26</v>
      </c>
      <c r="H7027" s="25" t="s">
        <v>26</v>
      </c>
      <c r="I7027" s="21"/>
      <c r="J7027" s="21" t="s">
        <v>29</v>
      </c>
      <c r="K7027" s="26">
        <v>2.0245735645294101</v>
      </c>
      <c r="L7027" s="26">
        <v>0.502297163009643</v>
      </c>
      <c r="N7027">
        <f>(Tabell1[[#This Row],[TP]]+Tabell1[[#This Row],[TN]])/(Tabell1[[#This Row],[TP]]+Tabell1[[#This Row],[TN]]+Tabell1[[#This Row],[FP]]+Tabell1[[#This Row],[FN]])</f>
        <v>0.55085551330798477</v>
      </c>
      <c r="O7027">
        <f>Tabell1[[#This Row],[TP]]/(Tabell1[[#This Row],[TP]]+Tabell1[[#This Row],[FP]])</f>
        <v>0.53903162055335974</v>
      </c>
      <c r="P7027">
        <f>Tabell1[[#This Row],[TP]]/(Tabell1[[#This Row],[TP]]+Tabell1[[#This Row],[FN]])</f>
        <v>0.9891205802357208</v>
      </c>
      <c r="Q7027">
        <f>2*(Tabell1[[#This Row],[Recall]] * Tabell1[[#This Row],[Precision]]) / (Tabell1[[#This Row],[Recall]] + Tabell1[[#This Row],[Precision]])</f>
        <v>0.69779341221618174</v>
      </c>
      <c r="R7027">
        <v>1091</v>
      </c>
      <c r="S7027">
        <v>68</v>
      </c>
      <c r="T7027">
        <v>933</v>
      </c>
      <c r="U7027">
        <v>12</v>
      </c>
    </row>
    <row r="7028" spans="1:21" x14ac:dyDescent="0.3">
      <c r="A7028" s="25" t="s">
        <v>20</v>
      </c>
      <c r="B7028" s="25" t="s">
        <v>22</v>
      </c>
      <c r="C7028" s="21" t="s">
        <v>34</v>
      </c>
      <c r="D7028" s="22" t="s">
        <v>27</v>
      </c>
      <c r="E7028" t="s">
        <v>28</v>
      </c>
      <c r="F7028" s="19" t="s">
        <v>21</v>
      </c>
      <c r="G7028" s="21" t="s">
        <v>29</v>
      </c>
      <c r="H7028" s="25" t="s">
        <v>26</v>
      </c>
      <c r="I7028" s="21"/>
      <c r="J7028" s="21" t="s">
        <v>29</v>
      </c>
      <c r="K7028" s="26">
        <v>2.02343249320983</v>
      </c>
      <c r="L7028" s="26">
        <v>0.50465059280395497</v>
      </c>
      <c r="N7028">
        <f>(Tabell1[[#This Row],[TP]]+Tabell1[[#This Row],[TN]])/(Tabell1[[#This Row],[TP]]+Tabell1[[#This Row],[TN]]+Tabell1[[#This Row],[FP]]+Tabell1[[#This Row],[FN]])</f>
        <v>0.55085551330798477</v>
      </c>
      <c r="O7028">
        <f>Tabell1[[#This Row],[TP]]/(Tabell1[[#This Row],[TP]]+Tabell1[[#This Row],[FP]])</f>
        <v>0.53903162055335974</v>
      </c>
      <c r="P7028">
        <f>Tabell1[[#This Row],[TP]]/(Tabell1[[#This Row],[TP]]+Tabell1[[#This Row],[FN]])</f>
        <v>0.9891205802357208</v>
      </c>
      <c r="Q7028">
        <f>2*(Tabell1[[#This Row],[Recall]] * Tabell1[[#This Row],[Precision]]) / (Tabell1[[#This Row],[Recall]] + Tabell1[[#This Row],[Precision]])</f>
        <v>0.69779341221618174</v>
      </c>
      <c r="R7028">
        <v>1091</v>
      </c>
      <c r="S7028">
        <v>68</v>
      </c>
      <c r="T7028">
        <v>933</v>
      </c>
      <c r="U7028">
        <v>12</v>
      </c>
    </row>
    <row r="7029" spans="1:21" x14ac:dyDescent="0.3">
      <c r="A7029" s="25" t="s">
        <v>20</v>
      </c>
      <c r="B7029" s="25" t="s">
        <v>22</v>
      </c>
      <c r="C7029" s="21" t="s">
        <v>34</v>
      </c>
      <c r="D7029" s="22" t="s">
        <v>27</v>
      </c>
      <c r="E7029" t="s">
        <v>28</v>
      </c>
      <c r="F7029" s="19" t="s">
        <v>21</v>
      </c>
      <c r="G7029" s="25" t="s">
        <v>26</v>
      </c>
      <c r="H7029" s="21" t="s">
        <v>29</v>
      </c>
      <c r="I7029" s="21"/>
      <c r="J7029" s="25" t="s">
        <v>26</v>
      </c>
      <c r="K7029" s="26">
        <v>1.8591279983520499</v>
      </c>
      <c r="L7029" s="26">
        <v>0.34806847572326599</v>
      </c>
      <c r="N7029">
        <f>(Tabell1[[#This Row],[TP]]+Tabell1[[#This Row],[TN]])/(Tabell1[[#This Row],[TP]]+Tabell1[[#This Row],[TN]]+Tabell1[[#This Row],[FP]]+Tabell1[[#This Row],[FN]])</f>
        <v>0.55085551330798477</v>
      </c>
      <c r="O7029">
        <f>Tabell1[[#This Row],[TP]]/(Tabell1[[#This Row],[TP]]+Tabell1[[#This Row],[FP]])</f>
        <v>0.53914767096134786</v>
      </c>
      <c r="P7029">
        <f>Tabell1[[#This Row],[TP]]/(Tabell1[[#This Row],[TP]]+Tabell1[[#This Row],[FN]])</f>
        <v>0.98640072529465095</v>
      </c>
      <c r="Q7029">
        <f>2*(Tabell1[[#This Row],[Recall]] * Tabell1[[#This Row],[Precision]]) / (Tabell1[[#This Row],[Recall]] + Tabell1[[#This Row],[Precision]])</f>
        <v>0.69721243191284832</v>
      </c>
      <c r="R7029">
        <v>1088</v>
      </c>
      <c r="S7029">
        <v>71</v>
      </c>
      <c r="T7029">
        <v>930</v>
      </c>
      <c r="U7029">
        <v>15</v>
      </c>
    </row>
    <row r="7030" spans="1:21" x14ac:dyDescent="0.3">
      <c r="A7030" s="25" t="s">
        <v>20</v>
      </c>
      <c r="B7030" s="25" t="s">
        <v>22</v>
      </c>
      <c r="C7030" s="21" t="s">
        <v>34</v>
      </c>
      <c r="D7030" s="22" t="s">
        <v>27</v>
      </c>
      <c r="E7030" t="s">
        <v>28</v>
      </c>
      <c r="F7030" s="19" t="s">
        <v>21</v>
      </c>
      <c r="G7030" s="21" t="s">
        <v>29</v>
      </c>
      <c r="H7030" s="21" t="s">
        <v>29</v>
      </c>
      <c r="I7030" s="21"/>
      <c r="J7030" s="25" t="s">
        <v>26</v>
      </c>
      <c r="K7030" s="26">
        <v>1.81283259391784</v>
      </c>
      <c r="L7030" s="26">
        <v>0.34308218955993602</v>
      </c>
      <c r="N7030">
        <f>(Tabell1[[#This Row],[TP]]+Tabell1[[#This Row],[TN]])/(Tabell1[[#This Row],[TP]]+Tabell1[[#This Row],[TN]]+Tabell1[[#This Row],[FP]]+Tabell1[[#This Row],[FN]])</f>
        <v>0.55085551330798477</v>
      </c>
      <c r="O7030">
        <f>Tabell1[[#This Row],[TP]]/(Tabell1[[#This Row],[TP]]+Tabell1[[#This Row],[FP]])</f>
        <v>0.53914767096134786</v>
      </c>
      <c r="P7030">
        <f>Tabell1[[#This Row],[TP]]/(Tabell1[[#This Row],[TP]]+Tabell1[[#This Row],[FN]])</f>
        <v>0.98640072529465095</v>
      </c>
      <c r="Q7030">
        <f>2*(Tabell1[[#This Row],[Recall]] * Tabell1[[#This Row],[Precision]]) / (Tabell1[[#This Row],[Recall]] + Tabell1[[#This Row],[Precision]])</f>
        <v>0.69721243191284832</v>
      </c>
      <c r="R7030">
        <v>1088</v>
      </c>
      <c r="S7030">
        <v>71</v>
      </c>
      <c r="T7030">
        <v>930</v>
      </c>
      <c r="U7030">
        <v>15</v>
      </c>
    </row>
    <row r="7031" spans="1:21" x14ac:dyDescent="0.3">
      <c r="A7031" s="25" t="s">
        <v>20</v>
      </c>
      <c r="B7031" s="25" t="s">
        <v>22</v>
      </c>
      <c r="C7031" s="25" t="s">
        <v>36</v>
      </c>
      <c r="D7031" s="22" t="s">
        <v>27</v>
      </c>
      <c r="E7031" t="s">
        <v>28</v>
      </c>
      <c r="F7031" s="25" t="s">
        <v>30</v>
      </c>
      <c r="G7031" s="21" t="s">
        <v>29</v>
      </c>
      <c r="H7031" s="21" t="s">
        <v>29</v>
      </c>
      <c r="I7031" s="21"/>
      <c r="J7031" s="21" t="s">
        <v>29</v>
      </c>
      <c r="K7031" s="26">
        <v>7.4529991149902299</v>
      </c>
      <c r="L7031" s="26">
        <v>1.2097926139831501</v>
      </c>
      <c r="N7031">
        <f>(Tabell1[[#This Row],[TP]]+Tabell1[[#This Row],[TN]])/(Tabell1[[#This Row],[TP]]+Tabell1[[#This Row],[TN]]+Tabell1[[#This Row],[FP]]+Tabell1[[#This Row],[FN]])</f>
        <v>0.55085551330798477</v>
      </c>
      <c r="O7031">
        <f>Tabell1[[#This Row],[TP]]/(Tabell1[[#This Row],[TP]]+Tabell1[[#This Row],[FP]])</f>
        <v>0.53953953953953959</v>
      </c>
      <c r="P7031">
        <f>Tabell1[[#This Row],[TP]]/(Tabell1[[#This Row],[TP]]+Tabell1[[#This Row],[FN]])</f>
        <v>0.97733454215775162</v>
      </c>
      <c r="Q7031">
        <f>2*(Tabell1[[#This Row],[Recall]] * Tabell1[[#This Row],[Precision]]) / (Tabell1[[#This Row],[Recall]] + Tabell1[[#This Row],[Precision]])</f>
        <v>0.69525959367945833</v>
      </c>
      <c r="R7031">
        <v>1078</v>
      </c>
      <c r="S7031">
        <v>81</v>
      </c>
      <c r="T7031">
        <v>920</v>
      </c>
      <c r="U7031">
        <v>25</v>
      </c>
    </row>
    <row r="7032" spans="1:21" x14ac:dyDescent="0.3">
      <c r="A7032" s="21" t="s">
        <v>31</v>
      </c>
      <c r="B7032" s="21" t="s">
        <v>32</v>
      </c>
      <c r="C7032" s="21" t="s">
        <v>34</v>
      </c>
      <c r="D7032" s="22" t="s">
        <v>27</v>
      </c>
      <c r="E7032" t="s">
        <v>28</v>
      </c>
      <c r="F7032" s="19" t="s">
        <v>21</v>
      </c>
      <c r="G7032" s="25" t="s">
        <v>26</v>
      </c>
      <c r="H7032" s="25" t="s">
        <v>26</v>
      </c>
      <c r="I7032" s="25" t="s">
        <v>25</v>
      </c>
      <c r="J7032" s="25" t="s">
        <v>26</v>
      </c>
      <c r="K7032" s="26">
        <v>1.8619089126586901</v>
      </c>
      <c r="L7032" s="26">
        <v>0.17634558677673301</v>
      </c>
      <c r="N7032">
        <f>(Tabell1[[#This Row],[TP]]+Tabell1[[#This Row],[TN]])/(Tabell1[[#This Row],[TP]]+Tabell1[[#This Row],[TN]]+Tabell1[[#This Row],[FP]]+Tabell1[[#This Row],[FN]])</f>
        <v>0.55038022813688214</v>
      </c>
      <c r="O7032">
        <f>Tabell1[[#This Row],[TP]]/(Tabell1[[#This Row],[TP]]+Tabell1[[#This Row],[FP]])</f>
        <v>0.53849926434526729</v>
      </c>
      <c r="P7032">
        <f>Tabell1[[#This Row],[TP]]/(Tabell1[[#This Row],[TP]]+Tabell1[[#This Row],[FN]])</f>
        <v>0.99546690843155028</v>
      </c>
      <c r="Q7032">
        <f>2*(Tabell1[[#This Row],[Recall]] * Tabell1[[#This Row],[Precision]]) / (Tabell1[[#This Row],[Recall]] + Tabell1[[#This Row],[Precision]])</f>
        <v>0.69891788669637167</v>
      </c>
      <c r="R7032">
        <v>1098</v>
      </c>
      <c r="S7032">
        <v>60</v>
      </c>
      <c r="T7032">
        <v>941</v>
      </c>
      <c r="U7032">
        <v>5</v>
      </c>
    </row>
    <row r="7033" spans="1:21" x14ac:dyDescent="0.3">
      <c r="A7033" s="21" t="s">
        <v>31</v>
      </c>
      <c r="B7033" s="25" t="s">
        <v>22</v>
      </c>
      <c r="C7033" s="21" t="s">
        <v>34</v>
      </c>
      <c r="D7033" s="22" t="s">
        <v>27</v>
      </c>
      <c r="E7033" t="s">
        <v>28</v>
      </c>
      <c r="F7033" s="19" t="s">
        <v>21</v>
      </c>
      <c r="G7033" s="25" t="s">
        <v>26</v>
      </c>
      <c r="H7033" s="21" t="s">
        <v>29</v>
      </c>
      <c r="I7033" s="25" t="s">
        <v>25</v>
      </c>
      <c r="J7033" s="21" t="s">
        <v>29</v>
      </c>
      <c r="K7033" s="26">
        <v>0.46211981773376398</v>
      </c>
      <c r="L7033" s="26">
        <v>8.9650392532348605E-2</v>
      </c>
      <c r="N7033">
        <f>(Tabell1[[#This Row],[TP]]+Tabell1[[#This Row],[TN]])/(Tabell1[[#This Row],[TP]]+Tabell1[[#This Row],[TN]]+Tabell1[[#This Row],[FP]]+Tabell1[[#This Row],[FN]])</f>
        <v>0.55038022813688214</v>
      </c>
      <c r="O7033">
        <f>Tabell1[[#This Row],[TP]]/(Tabell1[[#This Row],[TP]]+Tabell1[[#This Row],[FP]])</f>
        <v>0.53857493857493854</v>
      </c>
      <c r="P7033">
        <f>Tabell1[[#This Row],[TP]]/(Tabell1[[#This Row],[TP]]+Tabell1[[#This Row],[FN]])</f>
        <v>0.99365367180417041</v>
      </c>
      <c r="Q7033">
        <f>2*(Tabell1[[#This Row],[Recall]] * Tabell1[[#This Row],[Precision]]) / (Tabell1[[#This Row],[Recall]] + Tabell1[[#This Row],[Precision]])</f>
        <v>0.69853409815168888</v>
      </c>
      <c r="R7033">
        <v>1096</v>
      </c>
      <c r="S7033">
        <v>62</v>
      </c>
      <c r="T7033">
        <v>939</v>
      </c>
      <c r="U7033">
        <v>7</v>
      </c>
    </row>
    <row r="7034" spans="1:21" x14ac:dyDescent="0.3">
      <c r="A7034" s="21" t="s">
        <v>31</v>
      </c>
      <c r="B7034" s="25" t="s">
        <v>22</v>
      </c>
      <c r="C7034" s="21" t="s">
        <v>34</v>
      </c>
      <c r="D7034" s="22" t="s">
        <v>27</v>
      </c>
      <c r="E7034" t="s">
        <v>28</v>
      </c>
      <c r="F7034" s="19" t="s">
        <v>21</v>
      </c>
      <c r="G7034" s="25" t="s">
        <v>26</v>
      </c>
      <c r="H7034" s="25" t="s">
        <v>26</v>
      </c>
      <c r="I7034" s="25" t="s">
        <v>25</v>
      </c>
      <c r="J7034" s="21" t="s">
        <v>29</v>
      </c>
      <c r="K7034" s="26">
        <v>0.44085478782653797</v>
      </c>
      <c r="L7034" s="26">
        <v>4.4932126998901298E-2</v>
      </c>
      <c r="N7034">
        <f>(Tabell1[[#This Row],[TP]]+Tabell1[[#This Row],[TN]])/(Tabell1[[#This Row],[TP]]+Tabell1[[#This Row],[TN]]+Tabell1[[#This Row],[FP]]+Tabell1[[#This Row],[FN]])</f>
        <v>0.55038022813688214</v>
      </c>
      <c r="O7034">
        <f>Tabell1[[#This Row],[TP]]/(Tabell1[[#This Row],[TP]]+Tabell1[[#This Row],[FP]])</f>
        <v>0.53868900936421882</v>
      </c>
      <c r="P7034">
        <f>Tabell1[[#This Row],[TP]]/(Tabell1[[#This Row],[TP]]+Tabell1[[#This Row],[FN]])</f>
        <v>0.99093381686310067</v>
      </c>
      <c r="Q7034">
        <f>2*(Tabell1[[#This Row],[Recall]] * Tabell1[[#This Row],[Precision]]) / (Tabell1[[#This Row],[Recall]] + Tabell1[[#This Row],[Precision]])</f>
        <v>0.69795657726692206</v>
      </c>
      <c r="R7034">
        <v>1093</v>
      </c>
      <c r="S7034">
        <v>65</v>
      </c>
      <c r="T7034">
        <v>936</v>
      </c>
      <c r="U7034">
        <v>10</v>
      </c>
    </row>
    <row r="7035" spans="1:21" x14ac:dyDescent="0.3">
      <c r="A7035" s="21" t="s">
        <v>31</v>
      </c>
      <c r="B7035" s="21" t="s">
        <v>32</v>
      </c>
      <c r="C7035" s="21" t="s">
        <v>34</v>
      </c>
      <c r="D7035" s="22" t="s">
        <v>27</v>
      </c>
      <c r="E7035" t="s">
        <v>28</v>
      </c>
      <c r="F7035" s="19" t="s">
        <v>21</v>
      </c>
      <c r="G7035" s="21" t="s">
        <v>29</v>
      </c>
      <c r="H7035" s="21" t="s">
        <v>29</v>
      </c>
      <c r="I7035" s="25" t="s">
        <v>25</v>
      </c>
      <c r="J7035" s="21" t="s">
        <v>29</v>
      </c>
      <c r="K7035" s="26">
        <v>0.44657254219055098</v>
      </c>
      <c r="L7035" s="26">
        <v>4.4495820999145501E-2</v>
      </c>
      <c r="N7035">
        <f>(Tabell1[[#This Row],[TP]]+Tabell1[[#This Row],[TN]])/(Tabell1[[#This Row],[TP]]+Tabell1[[#This Row],[TN]]+Tabell1[[#This Row],[FP]]+Tabell1[[#This Row],[FN]])</f>
        <v>0.55038022813688214</v>
      </c>
      <c r="O7035">
        <f>Tabell1[[#This Row],[TP]]/(Tabell1[[#This Row],[TP]]+Tabell1[[#This Row],[FP]])</f>
        <v>0.53872718302910705</v>
      </c>
      <c r="P7035">
        <f>Tabell1[[#This Row],[TP]]/(Tabell1[[#This Row],[TP]]+Tabell1[[#This Row],[FN]])</f>
        <v>0.99002719854941068</v>
      </c>
      <c r="Q7035">
        <f>2*(Tabell1[[#This Row],[Recall]] * Tabell1[[#This Row],[Precision]]) / (Tabell1[[#This Row],[Recall]] + Tabell1[[#This Row],[Precision]])</f>
        <v>0.69776357827476043</v>
      </c>
      <c r="R7035">
        <v>1092</v>
      </c>
      <c r="S7035">
        <v>66</v>
      </c>
      <c r="T7035">
        <v>935</v>
      </c>
      <c r="U7035">
        <v>11</v>
      </c>
    </row>
    <row r="7036" spans="1:21" x14ac:dyDescent="0.3">
      <c r="A7036" s="23" t="s">
        <v>48</v>
      </c>
      <c r="B7036" s="23" t="s">
        <v>33</v>
      </c>
      <c r="C7036" s="24" t="s">
        <v>38</v>
      </c>
      <c r="D7036" s="22" t="s">
        <v>27</v>
      </c>
      <c r="E7036" t="s">
        <v>28</v>
      </c>
      <c r="F7036" s="25" t="s">
        <v>30</v>
      </c>
      <c r="G7036" s="25" t="s">
        <v>26</v>
      </c>
      <c r="H7036" s="25" t="s">
        <v>26</v>
      </c>
      <c r="I7036" s="25" t="s">
        <v>25</v>
      </c>
      <c r="J7036" s="25" t="s">
        <v>26</v>
      </c>
      <c r="K7036" s="26">
        <v>0.20944094657897899</v>
      </c>
      <c r="L7036" s="26">
        <v>2.8889417648315398E-2</v>
      </c>
      <c r="N7036">
        <f>(Tabell1[[#This Row],[TP]]+Tabell1[[#This Row],[TN]])/(Tabell1[[#This Row],[TP]]+Tabell1[[#This Row],[TN]]+Tabell1[[#This Row],[FP]]+Tabell1[[#This Row],[FN]])</f>
        <v>0.55038022813688214</v>
      </c>
      <c r="O7036">
        <f>Tabell1[[#This Row],[TP]]/(Tabell1[[#This Row],[TP]]+Tabell1[[#This Row],[FP]])</f>
        <v>0.53872718302910705</v>
      </c>
      <c r="P7036">
        <f>Tabell1[[#This Row],[TP]]/(Tabell1[[#This Row],[TP]]+Tabell1[[#This Row],[FN]])</f>
        <v>0.99002719854941068</v>
      </c>
      <c r="Q7036">
        <f>2*(Tabell1[[#This Row],[Recall]] * Tabell1[[#This Row],[Precision]]) / (Tabell1[[#This Row],[Recall]] + Tabell1[[#This Row],[Precision]])</f>
        <v>0.69776357827476043</v>
      </c>
      <c r="R7036">
        <v>1092</v>
      </c>
      <c r="S7036">
        <v>66</v>
      </c>
      <c r="T7036">
        <v>935</v>
      </c>
      <c r="U7036">
        <v>11</v>
      </c>
    </row>
    <row r="7037" spans="1:21" x14ac:dyDescent="0.3">
      <c r="A7037" s="23" t="s">
        <v>48</v>
      </c>
      <c r="B7037" s="23" t="s">
        <v>33</v>
      </c>
      <c r="C7037" s="24" t="s">
        <v>38</v>
      </c>
      <c r="D7037" s="22" t="s">
        <v>27</v>
      </c>
      <c r="E7037" t="s">
        <v>28</v>
      </c>
      <c r="F7037" s="25" t="s">
        <v>30</v>
      </c>
      <c r="G7037" s="21" t="s">
        <v>29</v>
      </c>
      <c r="H7037" s="25" t="s">
        <v>26</v>
      </c>
      <c r="I7037" s="25" t="s">
        <v>25</v>
      </c>
      <c r="J7037" s="21" t="s">
        <v>29</v>
      </c>
      <c r="K7037" s="26">
        <v>0.19547963142395</v>
      </c>
      <c r="L7037" s="26">
        <v>2.79662609100341E-2</v>
      </c>
      <c r="N7037">
        <f>(Tabell1[[#This Row],[TP]]+Tabell1[[#This Row],[TN]])/(Tabell1[[#This Row],[TP]]+Tabell1[[#This Row],[TN]]+Tabell1[[#This Row],[FP]]+Tabell1[[#This Row],[FN]])</f>
        <v>0.55038022813688214</v>
      </c>
      <c r="O7037">
        <f>Tabell1[[#This Row],[TP]]/(Tabell1[[#This Row],[TP]]+Tabell1[[#This Row],[FP]])</f>
        <v>0.53872718302910705</v>
      </c>
      <c r="P7037">
        <f>Tabell1[[#This Row],[TP]]/(Tabell1[[#This Row],[TP]]+Tabell1[[#This Row],[FN]])</f>
        <v>0.99002719854941068</v>
      </c>
      <c r="Q7037">
        <f>2*(Tabell1[[#This Row],[Recall]] * Tabell1[[#This Row],[Precision]]) / (Tabell1[[#This Row],[Recall]] + Tabell1[[#This Row],[Precision]])</f>
        <v>0.69776357827476043</v>
      </c>
      <c r="R7037">
        <v>1092</v>
      </c>
      <c r="S7037">
        <v>66</v>
      </c>
      <c r="T7037">
        <v>935</v>
      </c>
      <c r="U7037">
        <v>11</v>
      </c>
    </row>
    <row r="7038" spans="1:21" x14ac:dyDescent="0.3">
      <c r="A7038" s="23" t="s">
        <v>48</v>
      </c>
      <c r="B7038" s="23" t="s">
        <v>33</v>
      </c>
      <c r="C7038" s="24" t="s">
        <v>38</v>
      </c>
      <c r="D7038" s="22" t="s">
        <v>27</v>
      </c>
      <c r="E7038" t="s">
        <v>28</v>
      </c>
      <c r="F7038" s="25" t="s">
        <v>30</v>
      </c>
      <c r="G7038" s="25" t="s">
        <v>26</v>
      </c>
      <c r="H7038" s="25" t="s">
        <v>26</v>
      </c>
      <c r="I7038" s="25" t="s">
        <v>25</v>
      </c>
      <c r="J7038" s="21" t="s">
        <v>29</v>
      </c>
      <c r="K7038" s="26">
        <v>0.177526235580444</v>
      </c>
      <c r="L7038" s="26">
        <v>2.89244651794433E-2</v>
      </c>
      <c r="N7038">
        <f>(Tabell1[[#This Row],[TP]]+Tabell1[[#This Row],[TN]])/(Tabell1[[#This Row],[TP]]+Tabell1[[#This Row],[TN]]+Tabell1[[#This Row],[FP]]+Tabell1[[#This Row],[FN]])</f>
        <v>0.55038022813688214</v>
      </c>
      <c r="O7038">
        <f>Tabell1[[#This Row],[TP]]/(Tabell1[[#This Row],[TP]]+Tabell1[[#This Row],[FP]])</f>
        <v>0.53872718302910705</v>
      </c>
      <c r="P7038">
        <f>Tabell1[[#This Row],[TP]]/(Tabell1[[#This Row],[TP]]+Tabell1[[#This Row],[FN]])</f>
        <v>0.99002719854941068</v>
      </c>
      <c r="Q7038">
        <f>2*(Tabell1[[#This Row],[Recall]] * Tabell1[[#This Row],[Precision]]) / (Tabell1[[#This Row],[Recall]] + Tabell1[[#This Row],[Precision]])</f>
        <v>0.69776357827476043</v>
      </c>
      <c r="R7038">
        <v>1092</v>
      </c>
      <c r="S7038">
        <v>66</v>
      </c>
      <c r="T7038">
        <v>935</v>
      </c>
      <c r="U7038">
        <v>11</v>
      </c>
    </row>
    <row r="7039" spans="1:21" x14ac:dyDescent="0.3">
      <c r="A7039" s="23" t="s">
        <v>48</v>
      </c>
      <c r="B7039" s="23" t="s">
        <v>33</v>
      </c>
      <c r="C7039" s="24" t="s">
        <v>38</v>
      </c>
      <c r="D7039" s="22" t="s">
        <v>27</v>
      </c>
      <c r="E7039" t="s">
        <v>28</v>
      </c>
      <c r="F7039" s="25" t="s">
        <v>30</v>
      </c>
      <c r="G7039" s="21" t="s">
        <v>29</v>
      </c>
      <c r="H7039" s="25" t="s">
        <v>26</v>
      </c>
      <c r="I7039" s="25" t="s">
        <v>25</v>
      </c>
      <c r="J7039" s="25" t="s">
        <v>26</v>
      </c>
      <c r="K7039" s="26">
        <v>0.17652940750122001</v>
      </c>
      <c r="L7039" s="26">
        <v>2.6927471160888599E-2</v>
      </c>
      <c r="N7039">
        <f>(Tabell1[[#This Row],[TP]]+Tabell1[[#This Row],[TN]])/(Tabell1[[#This Row],[TP]]+Tabell1[[#This Row],[TN]]+Tabell1[[#This Row],[FP]]+Tabell1[[#This Row],[FN]])</f>
        <v>0.55038022813688214</v>
      </c>
      <c r="O7039">
        <f>Tabell1[[#This Row],[TP]]/(Tabell1[[#This Row],[TP]]+Tabell1[[#This Row],[FP]])</f>
        <v>0.53872718302910705</v>
      </c>
      <c r="P7039">
        <f>Tabell1[[#This Row],[TP]]/(Tabell1[[#This Row],[TP]]+Tabell1[[#This Row],[FN]])</f>
        <v>0.99002719854941068</v>
      </c>
      <c r="Q7039">
        <f>2*(Tabell1[[#This Row],[Recall]] * Tabell1[[#This Row],[Precision]]) / (Tabell1[[#This Row],[Recall]] + Tabell1[[#This Row],[Precision]])</f>
        <v>0.69776357827476043</v>
      </c>
      <c r="R7039">
        <v>1092</v>
      </c>
      <c r="S7039">
        <v>66</v>
      </c>
      <c r="T7039">
        <v>935</v>
      </c>
      <c r="U7039">
        <v>11</v>
      </c>
    </row>
    <row r="7040" spans="1:21" x14ac:dyDescent="0.3">
      <c r="A7040" s="25" t="s">
        <v>20</v>
      </c>
      <c r="B7040" s="25" t="s">
        <v>22</v>
      </c>
      <c r="C7040" s="25" t="s">
        <v>36</v>
      </c>
      <c r="D7040" s="22" t="s">
        <v>27</v>
      </c>
      <c r="E7040" t="s">
        <v>28</v>
      </c>
      <c r="F7040" s="25" t="s">
        <v>30</v>
      </c>
      <c r="G7040" s="21" t="s">
        <v>29</v>
      </c>
      <c r="H7040" s="25" t="s">
        <v>26</v>
      </c>
      <c r="I7040" s="21"/>
      <c r="J7040" s="21" t="s">
        <v>29</v>
      </c>
      <c r="K7040" s="26">
        <v>6.8313617706298801</v>
      </c>
      <c r="L7040" s="26">
        <v>1.22774457931518</v>
      </c>
      <c r="N7040">
        <f>(Tabell1[[#This Row],[TP]]+Tabell1[[#This Row],[TN]])/(Tabell1[[#This Row],[TP]]+Tabell1[[#This Row],[TN]]+Tabell1[[#This Row],[FP]]+Tabell1[[#This Row],[FN]])</f>
        <v>0.55038022813688214</v>
      </c>
      <c r="O7040">
        <f>Tabell1[[#This Row],[TP]]/(Tabell1[[#This Row],[TP]]+Tabell1[[#This Row],[FP]])</f>
        <v>0.53930896344516777</v>
      </c>
      <c r="P7040">
        <f>Tabell1[[#This Row],[TP]]/(Tabell1[[#This Row],[TP]]+Tabell1[[#This Row],[FN]])</f>
        <v>0.97642792384406163</v>
      </c>
      <c r="Q7040">
        <f>2*(Tabell1[[#This Row],[Recall]] * Tabell1[[#This Row],[Precision]]) / (Tabell1[[#This Row],[Recall]] + Tabell1[[#This Row],[Precision]])</f>
        <v>0.69483870967741934</v>
      </c>
      <c r="R7040">
        <v>1077</v>
      </c>
      <c r="S7040">
        <v>81</v>
      </c>
      <c r="T7040">
        <v>920</v>
      </c>
      <c r="U7040">
        <v>26</v>
      </c>
    </row>
    <row r="7041" spans="1:21" x14ac:dyDescent="0.3">
      <c r="A7041" s="21" t="s">
        <v>31</v>
      </c>
      <c r="B7041" s="25" t="s">
        <v>22</v>
      </c>
      <c r="C7041" s="21" t="s">
        <v>34</v>
      </c>
      <c r="D7041" s="22" t="s">
        <v>27</v>
      </c>
      <c r="E7041" t="s">
        <v>28</v>
      </c>
      <c r="F7041" s="19" t="s">
        <v>21</v>
      </c>
      <c r="G7041" s="21" t="s">
        <v>29</v>
      </c>
      <c r="H7041" s="21" t="s">
        <v>29</v>
      </c>
      <c r="I7041" s="25" t="s">
        <v>25</v>
      </c>
      <c r="J7041" s="25" t="s">
        <v>26</v>
      </c>
      <c r="K7041" s="26">
        <v>1.97680640220642</v>
      </c>
      <c r="L7041" s="26">
        <v>0.25332307815551702</v>
      </c>
      <c r="N7041">
        <f>(Tabell1[[#This Row],[TP]]+Tabell1[[#This Row],[TN]])/(Tabell1[[#This Row],[TP]]+Tabell1[[#This Row],[TN]]+Tabell1[[#This Row],[FP]]+Tabell1[[#This Row],[FN]])</f>
        <v>0.54990494296577952</v>
      </c>
      <c r="O7041">
        <f>Tabell1[[#This Row],[TP]]/(Tabell1[[#This Row],[TP]]+Tabell1[[#This Row],[FP]])</f>
        <v>0.53812316715542519</v>
      </c>
      <c r="P7041">
        <f>Tabell1[[#This Row],[TP]]/(Tabell1[[#This Row],[TP]]+Tabell1[[#This Row],[FN]])</f>
        <v>0.99818676337262013</v>
      </c>
      <c r="Q7041">
        <f>2*(Tabell1[[#This Row],[Recall]] * Tabell1[[#This Row],[Precision]]) / (Tabell1[[#This Row],[Recall]] + Tabell1[[#This Row],[Precision]])</f>
        <v>0.69926960939980931</v>
      </c>
      <c r="R7041">
        <v>1101</v>
      </c>
      <c r="S7041">
        <v>56</v>
      </c>
      <c r="T7041">
        <v>945</v>
      </c>
      <c r="U7041">
        <v>2</v>
      </c>
    </row>
    <row r="7042" spans="1:21" x14ac:dyDescent="0.3">
      <c r="A7042" s="21" t="s">
        <v>31</v>
      </c>
      <c r="B7042" s="21" t="s">
        <v>32</v>
      </c>
      <c r="C7042" s="25" t="s">
        <v>36</v>
      </c>
      <c r="D7042" s="22" t="s">
        <v>27</v>
      </c>
      <c r="E7042" t="s">
        <v>28</v>
      </c>
      <c r="F7042" s="25" t="s">
        <v>30</v>
      </c>
      <c r="G7042" s="25" t="s">
        <v>26</v>
      </c>
      <c r="H7042" s="21" t="s">
        <v>29</v>
      </c>
      <c r="I7042" s="21"/>
      <c r="J7042" s="25" t="s">
        <v>26</v>
      </c>
      <c r="K7042" s="26">
        <v>6.6169373989105198</v>
      </c>
      <c r="L7042" s="26">
        <v>0.23039007186889601</v>
      </c>
      <c r="N7042">
        <f>(Tabell1[[#This Row],[TP]]+Tabell1[[#This Row],[TN]])/(Tabell1[[#This Row],[TP]]+Tabell1[[#This Row],[TN]]+Tabell1[[#This Row],[FP]]+Tabell1[[#This Row],[FN]])</f>
        <v>0.54990494296577952</v>
      </c>
      <c r="O7042">
        <f>Tabell1[[#This Row],[TP]]/(Tabell1[[#This Row],[TP]]+Tabell1[[#This Row],[FP]])</f>
        <v>0.53816046966731901</v>
      </c>
      <c r="P7042">
        <f>Tabell1[[#This Row],[TP]]/(Tabell1[[#This Row],[TP]]+Tabell1[[#This Row],[FN]])</f>
        <v>0.99728014505893015</v>
      </c>
      <c r="Q7042">
        <f>2*(Tabell1[[#This Row],[Recall]] * Tabell1[[#This Row],[Precision]]) / (Tabell1[[#This Row],[Recall]] + Tabell1[[#This Row],[Precision]])</f>
        <v>0.69907848744836354</v>
      </c>
      <c r="R7042">
        <v>1100</v>
      </c>
      <c r="S7042">
        <v>57</v>
      </c>
      <c r="T7042">
        <v>944</v>
      </c>
      <c r="U7042">
        <v>3</v>
      </c>
    </row>
    <row r="7043" spans="1:21" x14ac:dyDescent="0.3">
      <c r="A7043" s="25" t="s">
        <v>20</v>
      </c>
      <c r="B7043" s="23" t="s">
        <v>33</v>
      </c>
      <c r="C7043" s="20" t="s">
        <v>23</v>
      </c>
      <c r="D7043" s="20" t="s">
        <v>27</v>
      </c>
      <c r="E7043" t="s">
        <v>28</v>
      </c>
      <c r="F7043" s="19" t="s">
        <v>21</v>
      </c>
      <c r="G7043" s="25" t="s">
        <v>26</v>
      </c>
      <c r="H7043" s="21" t="s">
        <v>29</v>
      </c>
      <c r="I7043" s="25" t="s">
        <v>25</v>
      </c>
      <c r="J7043" s="25" t="s">
        <v>26</v>
      </c>
      <c r="K7043" s="26">
        <v>1.0866386890411299</v>
      </c>
      <c r="L7043" s="26">
        <v>0.275232553482055</v>
      </c>
      <c r="N7043">
        <f>(Tabell1[[#This Row],[TP]]+Tabell1[[#This Row],[TN]])/(Tabell1[[#This Row],[TP]]+Tabell1[[#This Row],[TN]]+Tabell1[[#This Row],[FP]]+Tabell1[[#This Row],[FN]])</f>
        <v>0.54990494296577952</v>
      </c>
      <c r="O7043">
        <f>Tabell1[[#This Row],[TP]]/(Tabell1[[#This Row],[TP]]+Tabell1[[#This Row],[FP]])</f>
        <v>0.53827281648675174</v>
      </c>
      <c r="P7043">
        <f>Tabell1[[#This Row],[TP]]/(Tabell1[[#This Row],[TP]]+Tabell1[[#This Row],[FN]])</f>
        <v>0.9945602901178604</v>
      </c>
      <c r="Q7043">
        <f>2*(Tabell1[[#This Row],[Recall]] * Tabell1[[#This Row],[Precision]]) / (Tabell1[[#This Row],[Recall]] + Tabell1[[#This Row],[Precision]])</f>
        <v>0.69850366125437757</v>
      </c>
      <c r="R7043">
        <v>1097</v>
      </c>
      <c r="S7043">
        <v>60</v>
      </c>
      <c r="T7043">
        <v>941</v>
      </c>
      <c r="U7043">
        <v>6</v>
      </c>
    </row>
    <row r="7044" spans="1:21" x14ac:dyDescent="0.3">
      <c r="A7044" s="25" t="s">
        <v>20</v>
      </c>
      <c r="B7044" s="23" t="s">
        <v>33</v>
      </c>
      <c r="C7044" s="20" t="s">
        <v>23</v>
      </c>
      <c r="D7044" s="20" t="s">
        <v>27</v>
      </c>
      <c r="E7044" t="s">
        <v>28</v>
      </c>
      <c r="F7044" s="19" t="s">
        <v>21</v>
      </c>
      <c r="G7044" s="21" t="s">
        <v>29</v>
      </c>
      <c r="H7044" s="21" t="s">
        <v>29</v>
      </c>
      <c r="I7044" s="25" t="s">
        <v>25</v>
      </c>
      <c r="J7044" s="25" t="s">
        <v>26</v>
      </c>
      <c r="K7044" s="26">
        <v>0.89175081253051702</v>
      </c>
      <c r="L7044" s="26">
        <v>0.25432038307189903</v>
      </c>
      <c r="N7044">
        <f>(Tabell1[[#This Row],[TP]]+Tabell1[[#This Row],[TN]])/(Tabell1[[#This Row],[TP]]+Tabell1[[#This Row],[TN]]+Tabell1[[#This Row],[FP]]+Tabell1[[#This Row],[FN]])</f>
        <v>0.54990494296577952</v>
      </c>
      <c r="O7044">
        <f>Tabell1[[#This Row],[TP]]/(Tabell1[[#This Row],[TP]]+Tabell1[[#This Row],[FP]])</f>
        <v>0.53827281648675174</v>
      </c>
      <c r="P7044">
        <f>Tabell1[[#This Row],[TP]]/(Tabell1[[#This Row],[TP]]+Tabell1[[#This Row],[FN]])</f>
        <v>0.9945602901178604</v>
      </c>
      <c r="Q7044">
        <f>2*(Tabell1[[#This Row],[Recall]] * Tabell1[[#This Row],[Precision]]) / (Tabell1[[#This Row],[Recall]] + Tabell1[[#This Row],[Precision]])</f>
        <v>0.69850366125437757</v>
      </c>
      <c r="R7044">
        <v>1097</v>
      </c>
      <c r="S7044">
        <v>60</v>
      </c>
      <c r="T7044">
        <v>941</v>
      </c>
      <c r="U7044">
        <v>6</v>
      </c>
    </row>
    <row r="7045" spans="1:21" x14ac:dyDescent="0.3">
      <c r="A7045" s="25" t="s">
        <v>20</v>
      </c>
      <c r="B7045" s="21" t="s">
        <v>32</v>
      </c>
      <c r="C7045" s="20" t="s">
        <v>23</v>
      </c>
      <c r="D7045" s="20" t="s">
        <v>27</v>
      </c>
      <c r="E7045" t="s">
        <v>28</v>
      </c>
      <c r="F7045" s="19" t="s">
        <v>21</v>
      </c>
      <c r="G7045" s="21" t="s">
        <v>29</v>
      </c>
      <c r="H7045" s="21" t="s">
        <v>29</v>
      </c>
      <c r="I7045" s="21"/>
      <c r="J7045" s="25" t="s">
        <v>26</v>
      </c>
      <c r="K7045" s="26">
        <v>1.10078024864196</v>
      </c>
      <c r="L7045" s="26">
        <v>0.177524805068969</v>
      </c>
      <c r="N7045">
        <f>(Tabell1[[#This Row],[TP]]+Tabell1[[#This Row],[TN]])/(Tabell1[[#This Row],[TP]]+Tabell1[[#This Row],[TN]]+Tabell1[[#This Row],[FP]]+Tabell1[[#This Row],[FN]])</f>
        <v>0.54990494296577952</v>
      </c>
      <c r="O7045">
        <f>Tabell1[[#This Row],[TP]]/(Tabell1[[#This Row],[TP]]+Tabell1[[#This Row],[FP]])</f>
        <v>0.53865213082259666</v>
      </c>
      <c r="P7045">
        <f>Tabell1[[#This Row],[TP]]/(Tabell1[[#This Row],[TP]]+Tabell1[[#This Row],[FN]])</f>
        <v>0.98549410698096096</v>
      </c>
      <c r="Q7045">
        <f>2*(Tabell1[[#This Row],[Recall]] * Tabell1[[#This Row],[Precision]]) / (Tabell1[[#This Row],[Recall]] + Tabell1[[#This Row],[Precision]])</f>
        <v>0.69657161166292847</v>
      </c>
      <c r="R7045">
        <v>1087</v>
      </c>
      <c r="S7045">
        <v>70</v>
      </c>
      <c r="T7045">
        <v>931</v>
      </c>
      <c r="U7045">
        <v>16</v>
      </c>
    </row>
    <row r="7046" spans="1:21" x14ac:dyDescent="0.3">
      <c r="A7046" s="21" t="s">
        <v>31</v>
      </c>
      <c r="B7046" s="25" t="s">
        <v>22</v>
      </c>
      <c r="C7046" s="21" t="s">
        <v>34</v>
      </c>
      <c r="D7046" s="22" t="s">
        <v>27</v>
      </c>
      <c r="E7046" t="s">
        <v>28</v>
      </c>
      <c r="F7046" s="19" t="s">
        <v>21</v>
      </c>
      <c r="G7046" s="25" t="s">
        <v>26</v>
      </c>
      <c r="H7046" s="25" t="s">
        <v>26</v>
      </c>
      <c r="I7046" s="25" t="s">
        <v>25</v>
      </c>
      <c r="J7046" s="25" t="s">
        <v>26</v>
      </c>
      <c r="K7046" s="26">
        <v>1.91643071174621</v>
      </c>
      <c r="L7046" s="26">
        <v>0.155584096908569</v>
      </c>
      <c r="N7046">
        <f>(Tabell1[[#This Row],[TP]]+Tabell1[[#This Row],[TN]])/(Tabell1[[#This Row],[TP]]+Tabell1[[#This Row],[TN]]+Tabell1[[#This Row],[FP]]+Tabell1[[#This Row],[FN]])</f>
        <v>0.54942965779467678</v>
      </c>
      <c r="O7046">
        <f>Tabell1[[#This Row],[TP]]/(Tabell1[[#This Row],[TP]]+Tabell1[[#This Row],[FP]])</f>
        <v>0.53793441018110622</v>
      </c>
      <c r="P7046">
        <f>Tabell1[[#This Row],[TP]]/(Tabell1[[#This Row],[TP]]+Tabell1[[#This Row],[FN]])</f>
        <v>0.99637352674524027</v>
      </c>
      <c r="Q7046">
        <f>2*(Tabell1[[#This Row],[Recall]] * Tabell1[[#This Row],[Precision]]) / (Tabell1[[#This Row],[Recall]] + Tabell1[[#This Row],[Precision]])</f>
        <v>0.69866497139224426</v>
      </c>
      <c r="R7046">
        <v>1099</v>
      </c>
      <c r="S7046">
        <v>57</v>
      </c>
      <c r="T7046">
        <v>944</v>
      </c>
      <c r="U7046">
        <v>4</v>
      </c>
    </row>
    <row r="7047" spans="1:21" x14ac:dyDescent="0.3">
      <c r="A7047" s="25" t="s">
        <v>20</v>
      </c>
      <c r="B7047" s="25" t="s">
        <v>22</v>
      </c>
      <c r="C7047" s="20" t="s">
        <v>23</v>
      </c>
      <c r="D7047" s="20" t="s">
        <v>27</v>
      </c>
      <c r="E7047" t="s">
        <v>28</v>
      </c>
      <c r="F7047" s="19" t="s">
        <v>21</v>
      </c>
      <c r="G7047" s="25" t="s">
        <v>26</v>
      </c>
      <c r="H7047" s="25" t="s">
        <v>26</v>
      </c>
      <c r="I7047" s="25" t="s">
        <v>25</v>
      </c>
      <c r="J7047" s="25" t="s">
        <v>26</v>
      </c>
      <c r="K7047" s="26">
        <v>1.0721130371093699</v>
      </c>
      <c r="L7047" s="26">
        <v>0.27255606651306102</v>
      </c>
      <c r="N7047">
        <f>(Tabell1[[#This Row],[TP]]+Tabell1[[#This Row],[TN]])/(Tabell1[[#This Row],[TP]]+Tabell1[[#This Row],[TN]]+Tabell1[[#This Row],[FP]]+Tabell1[[#This Row],[FN]])</f>
        <v>0.54942965779467678</v>
      </c>
      <c r="O7047">
        <f>Tabell1[[#This Row],[TP]]/(Tabell1[[#This Row],[TP]]+Tabell1[[#This Row],[FP]])</f>
        <v>0.53804614629356895</v>
      </c>
      <c r="P7047">
        <f>Tabell1[[#This Row],[TP]]/(Tabell1[[#This Row],[TP]]+Tabell1[[#This Row],[FN]])</f>
        <v>0.99365367180417041</v>
      </c>
      <c r="Q7047">
        <f>2*(Tabell1[[#This Row],[Recall]] * Tabell1[[#This Row],[Precision]]) / (Tabell1[[#This Row],[Recall]] + Tabell1[[#This Row],[Precision]])</f>
        <v>0.69808917197452225</v>
      </c>
      <c r="R7047">
        <v>1096</v>
      </c>
      <c r="S7047">
        <v>60</v>
      </c>
      <c r="T7047">
        <v>941</v>
      </c>
      <c r="U7047">
        <v>7</v>
      </c>
    </row>
    <row r="7048" spans="1:21" x14ac:dyDescent="0.3">
      <c r="A7048" s="25" t="s">
        <v>20</v>
      </c>
      <c r="B7048" s="25" t="s">
        <v>22</v>
      </c>
      <c r="C7048" s="20" t="s">
        <v>23</v>
      </c>
      <c r="D7048" s="20" t="s">
        <v>27</v>
      </c>
      <c r="E7048" t="s">
        <v>28</v>
      </c>
      <c r="F7048" s="19" t="s">
        <v>21</v>
      </c>
      <c r="G7048" s="21" t="s">
        <v>29</v>
      </c>
      <c r="H7048" s="25" t="s">
        <v>26</v>
      </c>
      <c r="I7048" s="25" t="s">
        <v>25</v>
      </c>
      <c r="J7048" s="25" t="s">
        <v>26</v>
      </c>
      <c r="K7048" s="26">
        <v>1.04919457435607</v>
      </c>
      <c r="L7048" s="26">
        <v>0.27227139472961398</v>
      </c>
      <c r="N7048">
        <f>(Tabell1[[#This Row],[TP]]+Tabell1[[#This Row],[TN]])/(Tabell1[[#This Row],[TP]]+Tabell1[[#This Row],[TN]]+Tabell1[[#This Row],[FP]]+Tabell1[[#This Row],[FN]])</f>
        <v>0.54942965779467678</v>
      </c>
      <c r="O7048">
        <f>Tabell1[[#This Row],[TP]]/(Tabell1[[#This Row],[TP]]+Tabell1[[#This Row],[FP]])</f>
        <v>0.53804614629356895</v>
      </c>
      <c r="P7048">
        <f>Tabell1[[#This Row],[TP]]/(Tabell1[[#This Row],[TP]]+Tabell1[[#This Row],[FN]])</f>
        <v>0.99365367180417041</v>
      </c>
      <c r="Q7048">
        <f>2*(Tabell1[[#This Row],[Recall]] * Tabell1[[#This Row],[Precision]]) / (Tabell1[[#This Row],[Recall]] + Tabell1[[#This Row],[Precision]])</f>
        <v>0.69808917197452225</v>
      </c>
      <c r="R7048">
        <v>1096</v>
      </c>
      <c r="S7048">
        <v>60</v>
      </c>
      <c r="T7048">
        <v>941</v>
      </c>
      <c r="U7048">
        <v>7</v>
      </c>
    </row>
    <row r="7049" spans="1:21" x14ac:dyDescent="0.3">
      <c r="A7049" s="21" t="s">
        <v>31</v>
      </c>
      <c r="B7049" s="21" t="s">
        <v>32</v>
      </c>
      <c r="C7049" s="24" t="s">
        <v>38</v>
      </c>
      <c r="D7049" s="22" t="s">
        <v>27</v>
      </c>
      <c r="E7049" t="s">
        <v>28</v>
      </c>
      <c r="F7049" s="25" t="s">
        <v>30</v>
      </c>
      <c r="G7049" s="21" t="s">
        <v>29</v>
      </c>
      <c r="H7049" s="21" t="s">
        <v>29</v>
      </c>
      <c r="I7049" s="25" t="s">
        <v>25</v>
      </c>
      <c r="J7049" s="21" t="s">
        <v>29</v>
      </c>
      <c r="K7049" s="26">
        <v>1.6281659603118801</v>
      </c>
      <c r="L7049" s="26">
        <v>6.5732002258300698E-2</v>
      </c>
      <c r="N7049">
        <f>(Tabell1[[#This Row],[TP]]+Tabell1[[#This Row],[TN]])/(Tabell1[[#This Row],[TP]]+Tabell1[[#This Row],[TN]]+Tabell1[[#This Row],[FP]]+Tabell1[[#This Row],[FN]])</f>
        <v>0.54942965779467678</v>
      </c>
      <c r="O7049">
        <f>Tabell1[[#This Row],[TP]]/(Tabell1[[#This Row],[TP]]+Tabell1[[#This Row],[FP]])</f>
        <v>0.53842340109072884</v>
      </c>
      <c r="P7049">
        <f>Tabell1[[#This Row],[TP]]/(Tabell1[[#This Row],[TP]]+Tabell1[[#This Row],[FN]])</f>
        <v>0.98458748866727108</v>
      </c>
      <c r="Q7049">
        <f>2*(Tabell1[[#This Row],[Recall]] * Tabell1[[#This Row],[Precision]]) / (Tabell1[[#This Row],[Recall]] + Tabell1[[#This Row],[Precision]])</f>
        <v>0.69615384615384623</v>
      </c>
      <c r="R7049">
        <v>1086</v>
      </c>
      <c r="S7049">
        <v>70</v>
      </c>
      <c r="T7049">
        <v>931</v>
      </c>
      <c r="U7049">
        <v>17</v>
      </c>
    </row>
    <row r="7050" spans="1:21" x14ac:dyDescent="0.3">
      <c r="A7050" s="25" t="s">
        <v>20</v>
      </c>
      <c r="B7050" s="21" t="s">
        <v>32</v>
      </c>
      <c r="C7050" s="20" t="s">
        <v>23</v>
      </c>
      <c r="D7050" s="20" t="s">
        <v>27</v>
      </c>
      <c r="E7050" t="s">
        <v>28</v>
      </c>
      <c r="F7050" s="19" t="s">
        <v>21</v>
      </c>
      <c r="G7050" s="25" t="s">
        <v>26</v>
      </c>
      <c r="H7050" s="21" t="s">
        <v>29</v>
      </c>
      <c r="I7050" s="21"/>
      <c r="J7050" s="25" t="s">
        <v>26</v>
      </c>
      <c r="K7050" s="26">
        <v>1.0875105857849099</v>
      </c>
      <c r="L7050" s="26">
        <v>0.18550348281860299</v>
      </c>
      <c r="N7050">
        <f>(Tabell1[[#This Row],[TP]]+Tabell1[[#This Row],[TN]])/(Tabell1[[#This Row],[TP]]+Tabell1[[#This Row],[TN]]+Tabell1[[#This Row],[FP]]+Tabell1[[#This Row],[FN]])</f>
        <v>0.54942965779467678</v>
      </c>
      <c r="O7050">
        <f>Tabell1[[#This Row],[TP]]/(Tabell1[[#This Row],[TP]]+Tabell1[[#This Row],[FP]])</f>
        <v>0.53842340109072884</v>
      </c>
      <c r="P7050">
        <f>Tabell1[[#This Row],[TP]]/(Tabell1[[#This Row],[TP]]+Tabell1[[#This Row],[FN]])</f>
        <v>0.98458748866727108</v>
      </c>
      <c r="Q7050">
        <f>2*(Tabell1[[#This Row],[Recall]] * Tabell1[[#This Row],[Precision]]) / (Tabell1[[#This Row],[Recall]] + Tabell1[[#This Row],[Precision]])</f>
        <v>0.69615384615384623</v>
      </c>
      <c r="R7050">
        <v>1086</v>
      </c>
      <c r="S7050">
        <v>70</v>
      </c>
      <c r="T7050">
        <v>931</v>
      </c>
      <c r="U7050">
        <v>17</v>
      </c>
    </row>
    <row r="7051" spans="1:21" x14ac:dyDescent="0.3">
      <c r="A7051" s="23" t="s">
        <v>48</v>
      </c>
      <c r="B7051" s="21" t="s">
        <v>32</v>
      </c>
      <c r="C7051" s="20" t="s">
        <v>23</v>
      </c>
      <c r="D7051" s="20" t="s">
        <v>27</v>
      </c>
      <c r="E7051" t="s">
        <v>28</v>
      </c>
      <c r="F7051" s="19" t="s">
        <v>21</v>
      </c>
      <c r="G7051" s="25" t="s">
        <v>26</v>
      </c>
      <c r="H7051" s="21" t="s">
        <v>29</v>
      </c>
      <c r="I7051" s="25" t="s">
        <v>25</v>
      </c>
      <c r="J7051" s="21" t="s">
        <v>29</v>
      </c>
      <c r="K7051" s="26">
        <v>0.11683440208435</v>
      </c>
      <c r="L7051" s="26">
        <v>1.3964891433715799E-2</v>
      </c>
      <c r="N7051">
        <f>(Tabell1[[#This Row],[TP]]+Tabell1[[#This Row],[TN]])/(Tabell1[[#This Row],[TP]]+Tabell1[[#This Row],[TN]]+Tabell1[[#This Row],[FP]]+Tabell1[[#This Row],[FN]])</f>
        <v>0.54942965779467678</v>
      </c>
      <c r="O7051">
        <f>Tabell1[[#This Row],[TP]]/(Tabell1[[#This Row],[TP]]+Tabell1[[#This Row],[FP]])</f>
        <v>0.53865336658354113</v>
      </c>
      <c r="P7051">
        <f>Tabell1[[#This Row],[TP]]/(Tabell1[[#This Row],[TP]]+Tabell1[[#This Row],[FN]])</f>
        <v>0.97914777878513148</v>
      </c>
      <c r="Q7051">
        <f>2*(Tabell1[[#This Row],[Recall]] * Tabell1[[#This Row],[Precision]]) / (Tabell1[[#This Row],[Recall]] + Tabell1[[#This Row],[Precision]])</f>
        <v>0.69498069498069492</v>
      </c>
      <c r="R7051">
        <v>1080</v>
      </c>
      <c r="S7051">
        <v>76</v>
      </c>
      <c r="T7051">
        <v>925</v>
      </c>
      <c r="U7051">
        <v>23</v>
      </c>
    </row>
    <row r="7052" spans="1:21" x14ac:dyDescent="0.3">
      <c r="A7052" s="23" t="s">
        <v>48</v>
      </c>
      <c r="B7052" s="21" t="s">
        <v>32</v>
      </c>
      <c r="C7052" s="20" t="s">
        <v>23</v>
      </c>
      <c r="D7052" s="20" t="s">
        <v>27</v>
      </c>
      <c r="E7052" t="s">
        <v>28</v>
      </c>
      <c r="F7052" s="19" t="s">
        <v>21</v>
      </c>
      <c r="G7052" s="25" t="s">
        <v>26</v>
      </c>
      <c r="H7052" s="21" t="s">
        <v>29</v>
      </c>
      <c r="I7052" s="25" t="s">
        <v>25</v>
      </c>
      <c r="J7052" s="25" t="s">
        <v>26</v>
      </c>
      <c r="K7052" s="26">
        <v>0.116686344146728</v>
      </c>
      <c r="L7052" s="26">
        <v>2.0943880081176699E-2</v>
      </c>
      <c r="N7052">
        <f>(Tabell1[[#This Row],[TP]]+Tabell1[[#This Row],[TN]])/(Tabell1[[#This Row],[TP]]+Tabell1[[#This Row],[TN]]+Tabell1[[#This Row],[FP]]+Tabell1[[#This Row],[FN]])</f>
        <v>0.54942965779467678</v>
      </c>
      <c r="O7052">
        <f>Tabell1[[#This Row],[TP]]/(Tabell1[[#This Row],[TP]]+Tabell1[[#This Row],[FP]])</f>
        <v>0.53865336658354113</v>
      </c>
      <c r="P7052">
        <f>Tabell1[[#This Row],[TP]]/(Tabell1[[#This Row],[TP]]+Tabell1[[#This Row],[FN]])</f>
        <v>0.97914777878513148</v>
      </c>
      <c r="Q7052">
        <f>2*(Tabell1[[#This Row],[Recall]] * Tabell1[[#This Row],[Precision]]) / (Tabell1[[#This Row],[Recall]] + Tabell1[[#This Row],[Precision]])</f>
        <v>0.69498069498069492</v>
      </c>
      <c r="R7052">
        <v>1080</v>
      </c>
      <c r="S7052">
        <v>76</v>
      </c>
      <c r="T7052">
        <v>925</v>
      </c>
      <c r="U7052">
        <v>23</v>
      </c>
    </row>
    <row r="7053" spans="1:21" x14ac:dyDescent="0.3">
      <c r="A7053" s="23" t="s">
        <v>48</v>
      </c>
      <c r="B7053" s="21" t="s">
        <v>32</v>
      </c>
      <c r="C7053" s="20" t="s">
        <v>23</v>
      </c>
      <c r="D7053" s="20" t="s">
        <v>27</v>
      </c>
      <c r="E7053" t="s">
        <v>28</v>
      </c>
      <c r="F7053" s="19" t="s">
        <v>21</v>
      </c>
      <c r="G7053" s="21" t="s">
        <v>29</v>
      </c>
      <c r="H7053" s="21" t="s">
        <v>29</v>
      </c>
      <c r="I7053" s="25" t="s">
        <v>25</v>
      </c>
      <c r="J7053" s="25" t="s">
        <v>26</v>
      </c>
      <c r="K7053" s="26">
        <v>0.116686344146728</v>
      </c>
      <c r="L7053" s="26">
        <v>1.3960123062133701E-2</v>
      </c>
      <c r="N7053">
        <f>(Tabell1[[#This Row],[TP]]+Tabell1[[#This Row],[TN]])/(Tabell1[[#This Row],[TP]]+Tabell1[[#This Row],[TN]]+Tabell1[[#This Row],[FP]]+Tabell1[[#This Row],[FN]])</f>
        <v>0.54942965779467678</v>
      </c>
      <c r="O7053">
        <f>Tabell1[[#This Row],[TP]]/(Tabell1[[#This Row],[TP]]+Tabell1[[#This Row],[FP]])</f>
        <v>0.53865336658354113</v>
      </c>
      <c r="P7053">
        <f>Tabell1[[#This Row],[TP]]/(Tabell1[[#This Row],[TP]]+Tabell1[[#This Row],[FN]])</f>
        <v>0.97914777878513148</v>
      </c>
      <c r="Q7053">
        <f>2*(Tabell1[[#This Row],[Recall]] * Tabell1[[#This Row],[Precision]]) / (Tabell1[[#This Row],[Recall]] + Tabell1[[#This Row],[Precision]])</f>
        <v>0.69498069498069492</v>
      </c>
      <c r="R7053">
        <v>1080</v>
      </c>
      <c r="S7053">
        <v>76</v>
      </c>
      <c r="T7053">
        <v>925</v>
      </c>
      <c r="U7053">
        <v>23</v>
      </c>
    </row>
    <row r="7054" spans="1:21" x14ac:dyDescent="0.3">
      <c r="A7054" s="23" t="s">
        <v>48</v>
      </c>
      <c r="B7054" s="21" t="s">
        <v>32</v>
      </c>
      <c r="C7054" s="20" t="s">
        <v>23</v>
      </c>
      <c r="D7054" s="20" t="s">
        <v>27</v>
      </c>
      <c r="E7054" t="s">
        <v>28</v>
      </c>
      <c r="F7054" s="19" t="s">
        <v>21</v>
      </c>
      <c r="G7054" s="21" t="s">
        <v>29</v>
      </c>
      <c r="H7054" s="21" t="s">
        <v>29</v>
      </c>
      <c r="I7054" s="25" t="s">
        <v>25</v>
      </c>
      <c r="J7054" s="21" t="s">
        <v>29</v>
      </c>
      <c r="K7054" s="26">
        <v>0.10767769813537501</v>
      </c>
      <c r="L7054" s="26">
        <v>1.3962745666503899E-2</v>
      </c>
      <c r="N7054">
        <f>(Tabell1[[#This Row],[TP]]+Tabell1[[#This Row],[TN]])/(Tabell1[[#This Row],[TP]]+Tabell1[[#This Row],[TN]]+Tabell1[[#This Row],[FP]]+Tabell1[[#This Row],[FN]])</f>
        <v>0.54942965779467678</v>
      </c>
      <c r="O7054">
        <f>Tabell1[[#This Row],[TP]]/(Tabell1[[#This Row],[TP]]+Tabell1[[#This Row],[FP]])</f>
        <v>0.53865336658354113</v>
      </c>
      <c r="P7054">
        <f>Tabell1[[#This Row],[TP]]/(Tabell1[[#This Row],[TP]]+Tabell1[[#This Row],[FN]])</f>
        <v>0.97914777878513148</v>
      </c>
      <c r="Q7054">
        <f>2*(Tabell1[[#This Row],[Recall]] * Tabell1[[#This Row],[Precision]]) / (Tabell1[[#This Row],[Recall]] + Tabell1[[#This Row],[Precision]])</f>
        <v>0.69498069498069492</v>
      </c>
      <c r="R7054">
        <v>1080</v>
      </c>
      <c r="S7054">
        <v>76</v>
      </c>
      <c r="T7054">
        <v>925</v>
      </c>
      <c r="U7054">
        <v>23</v>
      </c>
    </row>
    <row r="7055" spans="1:21" x14ac:dyDescent="0.3">
      <c r="A7055" s="25" t="s">
        <v>20</v>
      </c>
      <c r="B7055" s="23" t="s">
        <v>33</v>
      </c>
      <c r="C7055" s="20" t="s">
        <v>23</v>
      </c>
      <c r="D7055" s="20" t="s">
        <v>27</v>
      </c>
      <c r="E7055" t="s">
        <v>28</v>
      </c>
      <c r="F7055" s="19" t="s">
        <v>21</v>
      </c>
      <c r="G7055" s="25" t="s">
        <v>26</v>
      </c>
      <c r="H7055" s="25" t="s">
        <v>26</v>
      </c>
      <c r="I7055" s="21"/>
      <c r="J7055" s="25" t="s">
        <v>26</v>
      </c>
      <c r="K7055" s="26">
        <v>1.07065153121948</v>
      </c>
      <c r="L7055" s="26">
        <v>0.30817723274230902</v>
      </c>
      <c r="N7055">
        <f>(Tabell1[[#This Row],[TP]]+Tabell1[[#This Row],[TN]])/(Tabell1[[#This Row],[TP]]+Tabell1[[#This Row],[TN]]+Tabell1[[#This Row],[FP]]+Tabell1[[#This Row],[FN]])</f>
        <v>0.54895437262357416</v>
      </c>
      <c r="O7055">
        <f>Tabell1[[#This Row],[TP]]/(Tabell1[[#This Row],[TP]]+Tabell1[[#This Row],[FP]])</f>
        <v>0.53793103448275859</v>
      </c>
      <c r="P7055">
        <f>Tabell1[[#This Row],[TP]]/(Tabell1[[#This Row],[TP]]+Tabell1[[#This Row],[FN]])</f>
        <v>0.99002719854941068</v>
      </c>
      <c r="Q7055">
        <f>2*(Tabell1[[#This Row],[Recall]] * Tabell1[[#This Row],[Precision]]) / (Tabell1[[#This Row],[Recall]] + Tabell1[[#This Row],[Precision]])</f>
        <v>0.69709543568464716</v>
      </c>
      <c r="R7055">
        <v>1092</v>
      </c>
      <c r="S7055">
        <v>63</v>
      </c>
      <c r="T7055">
        <v>938</v>
      </c>
      <c r="U7055">
        <v>11</v>
      </c>
    </row>
    <row r="7056" spans="1:21" x14ac:dyDescent="0.3">
      <c r="A7056" s="25" t="s">
        <v>20</v>
      </c>
      <c r="B7056" s="23" t="s">
        <v>33</v>
      </c>
      <c r="C7056" s="20" t="s">
        <v>23</v>
      </c>
      <c r="D7056" s="20" t="s">
        <v>27</v>
      </c>
      <c r="E7056" t="s">
        <v>28</v>
      </c>
      <c r="F7056" s="19" t="s">
        <v>21</v>
      </c>
      <c r="G7056" s="21" t="s">
        <v>29</v>
      </c>
      <c r="H7056" s="25" t="s">
        <v>26</v>
      </c>
      <c r="I7056" s="21"/>
      <c r="J7056" s="25" t="s">
        <v>26</v>
      </c>
      <c r="K7056" s="26">
        <v>0.97489857673644997</v>
      </c>
      <c r="L7056" s="26">
        <v>0.33643579483032199</v>
      </c>
      <c r="N7056">
        <f>(Tabell1[[#This Row],[TP]]+Tabell1[[#This Row],[TN]])/(Tabell1[[#This Row],[TP]]+Tabell1[[#This Row],[TN]]+Tabell1[[#This Row],[FP]]+Tabell1[[#This Row],[FN]])</f>
        <v>0.54895437262357416</v>
      </c>
      <c r="O7056">
        <f>Tabell1[[#This Row],[TP]]/(Tabell1[[#This Row],[TP]]+Tabell1[[#This Row],[FP]])</f>
        <v>0.53793103448275859</v>
      </c>
      <c r="P7056">
        <f>Tabell1[[#This Row],[TP]]/(Tabell1[[#This Row],[TP]]+Tabell1[[#This Row],[FN]])</f>
        <v>0.99002719854941068</v>
      </c>
      <c r="Q7056">
        <f>2*(Tabell1[[#This Row],[Recall]] * Tabell1[[#This Row],[Precision]]) / (Tabell1[[#This Row],[Recall]] + Tabell1[[#This Row],[Precision]])</f>
        <v>0.69709543568464716</v>
      </c>
      <c r="R7056">
        <v>1092</v>
      </c>
      <c r="S7056">
        <v>63</v>
      </c>
      <c r="T7056">
        <v>938</v>
      </c>
      <c r="U7056">
        <v>11</v>
      </c>
    </row>
    <row r="7057" spans="1:21" x14ac:dyDescent="0.3">
      <c r="A7057" s="21" t="s">
        <v>31</v>
      </c>
      <c r="B7057" s="21" t="s">
        <v>32</v>
      </c>
      <c r="C7057" s="21" t="s">
        <v>34</v>
      </c>
      <c r="D7057" s="22" t="s">
        <v>27</v>
      </c>
      <c r="E7057" t="s">
        <v>28</v>
      </c>
      <c r="F7057" s="19" t="s">
        <v>21</v>
      </c>
      <c r="G7057" s="21" t="s">
        <v>29</v>
      </c>
      <c r="H7057" s="25" t="s">
        <v>26</v>
      </c>
      <c r="I7057" s="25" t="s">
        <v>25</v>
      </c>
      <c r="J7057" s="25" t="s">
        <v>26</v>
      </c>
      <c r="K7057" s="26">
        <v>2.2262775897979701</v>
      </c>
      <c r="L7057" s="26">
        <v>0.16057085990905701</v>
      </c>
      <c r="N7057">
        <f>(Tabell1[[#This Row],[TP]]+Tabell1[[#This Row],[TN]])/(Tabell1[[#This Row],[TP]]+Tabell1[[#This Row],[TN]]+Tabell1[[#This Row],[FP]]+Tabell1[[#This Row],[FN]])</f>
        <v>0.54847908745247154</v>
      </c>
      <c r="O7057">
        <f>Tabell1[[#This Row],[TP]]/(Tabell1[[#This Row],[TP]]+Tabell1[[#This Row],[FP]])</f>
        <v>0.5374449339207048</v>
      </c>
      <c r="P7057">
        <f>Tabell1[[#This Row],[TP]]/(Tabell1[[#This Row],[TP]]+Tabell1[[#This Row],[FN]])</f>
        <v>0.99546690843155028</v>
      </c>
      <c r="Q7057">
        <f>2*(Tabell1[[#This Row],[Recall]] * Tabell1[[#This Row],[Precision]]) / (Tabell1[[#This Row],[Recall]] + Tabell1[[#This Row],[Precision]])</f>
        <v>0.69802924348378892</v>
      </c>
      <c r="R7057">
        <v>1098</v>
      </c>
      <c r="S7057">
        <v>56</v>
      </c>
      <c r="T7057">
        <v>945</v>
      </c>
      <c r="U7057">
        <v>5</v>
      </c>
    </row>
    <row r="7058" spans="1:21" x14ac:dyDescent="0.3">
      <c r="A7058" s="21" t="s">
        <v>31</v>
      </c>
      <c r="B7058" s="21" t="s">
        <v>32</v>
      </c>
      <c r="C7058" s="21" t="s">
        <v>34</v>
      </c>
      <c r="D7058" s="22" t="s">
        <v>27</v>
      </c>
      <c r="E7058" t="s">
        <v>28</v>
      </c>
      <c r="F7058" s="19" t="s">
        <v>21</v>
      </c>
      <c r="G7058" s="25" t="s">
        <v>26</v>
      </c>
      <c r="H7058" s="21" t="s">
        <v>29</v>
      </c>
      <c r="I7058" s="21"/>
      <c r="J7058" s="21" t="s">
        <v>29</v>
      </c>
      <c r="K7058" s="26">
        <v>0.44902420043945301</v>
      </c>
      <c r="L7058" s="26">
        <v>7.1779966354370103E-2</v>
      </c>
      <c r="N7058">
        <f>(Tabell1[[#This Row],[TP]]+Tabell1[[#This Row],[TN]])/(Tabell1[[#This Row],[TP]]+Tabell1[[#This Row],[TN]]+Tabell1[[#This Row],[FP]]+Tabell1[[#This Row],[FN]])</f>
        <v>0.54847908745247154</v>
      </c>
      <c r="O7058">
        <f>Tabell1[[#This Row],[TP]]/(Tabell1[[#This Row],[TP]]+Tabell1[[#This Row],[FP]])</f>
        <v>0.53748162665360122</v>
      </c>
      <c r="P7058">
        <f>Tabell1[[#This Row],[TP]]/(Tabell1[[#This Row],[TP]]+Tabell1[[#This Row],[FN]])</f>
        <v>0.9945602901178604</v>
      </c>
      <c r="Q7058">
        <f>2*(Tabell1[[#This Row],[Recall]] * Tabell1[[#This Row],[Precision]]) / (Tabell1[[#This Row],[Recall]] + Tabell1[[#This Row],[Precision]])</f>
        <v>0.69783715012722647</v>
      </c>
      <c r="R7058">
        <v>1097</v>
      </c>
      <c r="S7058">
        <v>57</v>
      </c>
      <c r="T7058">
        <v>944</v>
      </c>
      <c r="U7058">
        <v>6</v>
      </c>
    </row>
    <row r="7059" spans="1:21" x14ac:dyDescent="0.3">
      <c r="A7059" s="21" t="s">
        <v>31</v>
      </c>
      <c r="B7059" s="25" t="s">
        <v>22</v>
      </c>
      <c r="C7059" s="21" t="s">
        <v>34</v>
      </c>
      <c r="D7059" s="22" t="s">
        <v>27</v>
      </c>
      <c r="E7059" t="s">
        <v>28</v>
      </c>
      <c r="F7059" s="19" t="s">
        <v>21</v>
      </c>
      <c r="G7059" s="25" t="s">
        <v>26</v>
      </c>
      <c r="H7059" s="21" t="s">
        <v>29</v>
      </c>
      <c r="I7059" s="25" t="s">
        <v>25</v>
      </c>
      <c r="J7059" s="25" t="s">
        <v>26</v>
      </c>
      <c r="K7059" s="26">
        <v>1.99444675445556</v>
      </c>
      <c r="L7059" s="26">
        <v>0.152592182159423</v>
      </c>
      <c r="N7059">
        <f>(Tabell1[[#This Row],[TP]]+Tabell1[[#This Row],[TN]])/(Tabell1[[#This Row],[TP]]+Tabell1[[#This Row],[TN]]+Tabell1[[#This Row],[FP]]+Tabell1[[#This Row],[FN]])</f>
        <v>0.5480038022813688</v>
      </c>
      <c r="O7059">
        <f>Tabell1[[#This Row],[TP]]/(Tabell1[[#This Row],[TP]]+Tabell1[[#This Row],[FP]])</f>
        <v>0.537109375</v>
      </c>
      <c r="P7059">
        <f>Tabell1[[#This Row],[TP]]/(Tabell1[[#This Row],[TP]]+Tabell1[[#This Row],[FN]])</f>
        <v>0.99728014505893015</v>
      </c>
      <c r="Q7059">
        <f>2*(Tabell1[[#This Row],[Recall]] * Tabell1[[#This Row],[Precision]]) / (Tabell1[[#This Row],[Recall]] + Tabell1[[#This Row],[Precision]])</f>
        <v>0.69819105046017138</v>
      </c>
      <c r="R7059">
        <v>1100</v>
      </c>
      <c r="S7059">
        <v>53</v>
      </c>
      <c r="T7059">
        <v>948</v>
      </c>
      <c r="U7059">
        <v>3</v>
      </c>
    </row>
    <row r="7060" spans="1:21" x14ac:dyDescent="0.3">
      <c r="A7060" s="21" t="s">
        <v>31</v>
      </c>
      <c r="B7060" s="21" t="s">
        <v>32</v>
      </c>
      <c r="C7060" s="25" t="s">
        <v>36</v>
      </c>
      <c r="D7060" s="22" t="s">
        <v>27</v>
      </c>
      <c r="E7060" t="s">
        <v>28</v>
      </c>
      <c r="F7060" s="25" t="s">
        <v>30</v>
      </c>
      <c r="G7060" s="25" t="s">
        <v>26</v>
      </c>
      <c r="H7060" s="25" t="s">
        <v>26</v>
      </c>
      <c r="I7060" s="21"/>
      <c r="J7060" s="25" t="s">
        <v>26</v>
      </c>
      <c r="K7060" s="26">
        <v>6.5054836273193297</v>
      </c>
      <c r="L7060" s="26">
        <v>0.22540235519409099</v>
      </c>
      <c r="N7060">
        <f>(Tabell1[[#This Row],[TP]]+Tabell1[[#This Row],[TN]])/(Tabell1[[#This Row],[TP]]+Tabell1[[#This Row],[TN]]+Tabell1[[#This Row],[FP]]+Tabell1[[#This Row],[FN]])</f>
        <v>0.54752851711026618</v>
      </c>
      <c r="O7060">
        <f>Tabell1[[#This Row],[TP]]/(Tabell1[[#This Row],[TP]]+Tabell1[[#This Row],[FP]])</f>
        <v>0.53688324377137275</v>
      </c>
      <c r="P7060">
        <f>Tabell1[[#This Row],[TP]]/(Tabell1[[#This Row],[TP]]+Tabell1[[#This Row],[FN]])</f>
        <v>0.99637352674524027</v>
      </c>
      <c r="Q7060">
        <f>2*(Tabell1[[#This Row],[Recall]] * Tabell1[[#This Row],[Precision]]) / (Tabell1[[#This Row],[Recall]] + Tabell1[[#This Row],[Precision]])</f>
        <v>0.69777777777777783</v>
      </c>
      <c r="R7060">
        <v>1099</v>
      </c>
      <c r="S7060">
        <v>53</v>
      </c>
      <c r="T7060">
        <v>948</v>
      </c>
      <c r="U7060">
        <v>4</v>
      </c>
    </row>
    <row r="7061" spans="1:21" x14ac:dyDescent="0.3">
      <c r="A7061" s="21" t="s">
        <v>31</v>
      </c>
      <c r="B7061" s="21" t="s">
        <v>32</v>
      </c>
      <c r="C7061" s="25" t="s">
        <v>36</v>
      </c>
      <c r="D7061" s="22" t="s">
        <v>27</v>
      </c>
      <c r="E7061" t="s">
        <v>28</v>
      </c>
      <c r="F7061" s="25" t="s">
        <v>30</v>
      </c>
      <c r="G7061" s="21" t="s">
        <v>29</v>
      </c>
      <c r="H7061" s="21" t="s">
        <v>29</v>
      </c>
      <c r="I7061" s="21"/>
      <c r="J7061" s="25" t="s">
        <v>26</v>
      </c>
      <c r="K7061" s="26">
        <v>6.3380532264709402</v>
      </c>
      <c r="L7061" s="26">
        <v>0.26641178131103499</v>
      </c>
      <c r="N7061">
        <f>(Tabell1[[#This Row],[TP]]+Tabell1[[#This Row],[TN]])/(Tabell1[[#This Row],[TP]]+Tabell1[[#This Row],[TN]]+Tabell1[[#This Row],[FP]]+Tabell1[[#This Row],[FN]])</f>
        <v>0.54752851711026618</v>
      </c>
      <c r="O7061">
        <f>Tabell1[[#This Row],[TP]]/(Tabell1[[#This Row],[TP]]+Tabell1[[#This Row],[FP]])</f>
        <v>0.53691931540342297</v>
      </c>
      <c r="P7061">
        <f>Tabell1[[#This Row],[TP]]/(Tabell1[[#This Row],[TP]]+Tabell1[[#This Row],[FN]])</f>
        <v>0.99546690843155028</v>
      </c>
      <c r="Q7061">
        <f>2*(Tabell1[[#This Row],[Recall]] * Tabell1[[#This Row],[Precision]]) / (Tabell1[[#This Row],[Recall]] + Tabell1[[#This Row],[Precision]])</f>
        <v>0.69758576874205835</v>
      </c>
      <c r="R7061">
        <v>1098</v>
      </c>
      <c r="S7061">
        <v>54</v>
      </c>
      <c r="T7061">
        <v>947</v>
      </c>
      <c r="U7061">
        <v>5</v>
      </c>
    </row>
    <row r="7062" spans="1:21" x14ac:dyDescent="0.3">
      <c r="A7062" s="25" t="s">
        <v>20</v>
      </c>
      <c r="B7062" s="23" t="s">
        <v>33</v>
      </c>
      <c r="C7062" s="20" t="s">
        <v>23</v>
      </c>
      <c r="D7062" s="20" t="s">
        <v>27</v>
      </c>
      <c r="E7062" t="s">
        <v>28</v>
      </c>
      <c r="F7062" s="19" t="s">
        <v>21</v>
      </c>
      <c r="G7062" s="25" t="s">
        <v>26</v>
      </c>
      <c r="H7062" s="21" t="s">
        <v>29</v>
      </c>
      <c r="I7062" s="21"/>
      <c r="J7062" s="25" t="s">
        <v>26</v>
      </c>
      <c r="K7062" s="26">
        <v>1.1441137790679901</v>
      </c>
      <c r="L7062" s="26">
        <v>0.27825713157653797</v>
      </c>
      <c r="N7062">
        <f>(Tabell1[[#This Row],[TP]]+Tabell1[[#This Row],[TN]])/(Tabell1[[#This Row],[TP]]+Tabell1[[#This Row],[TN]]+Tabell1[[#This Row],[FP]]+Tabell1[[#This Row],[FN]])</f>
        <v>0.54752851711026618</v>
      </c>
      <c r="O7062">
        <f>Tabell1[[#This Row],[TP]]/(Tabell1[[#This Row],[TP]]+Tabell1[[#This Row],[FP]])</f>
        <v>0.53710073710073714</v>
      </c>
      <c r="P7062">
        <f>Tabell1[[#This Row],[TP]]/(Tabell1[[#This Row],[TP]]+Tabell1[[#This Row],[FN]])</f>
        <v>0.99093381686310067</v>
      </c>
      <c r="Q7062">
        <f>2*(Tabell1[[#This Row],[Recall]] * Tabell1[[#This Row],[Precision]]) / (Tabell1[[#This Row],[Recall]] + Tabell1[[#This Row],[Precision]])</f>
        <v>0.69662205226258767</v>
      </c>
      <c r="R7062">
        <v>1093</v>
      </c>
      <c r="S7062">
        <v>59</v>
      </c>
      <c r="T7062">
        <v>942</v>
      </c>
      <c r="U7062">
        <v>10</v>
      </c>
    </row>
    <row r="7063" spans="1:21" x14ac:dyDescent="0.3">
      <c r="A7063" s="25" t="s">
        <v>20</v>
      </c>
      <c r="B7063" s="23" t="s">
        <v>33</v>
      </c>
      <c r="C7063" s="20" t="s">
        <v>23</v>
      </c>
      <c r="D7063" s="20" t="s">
        <v>27</v>
      </c>
      <c r="E7063" t="s">
        <v>28</v>
      </c>
      <c r="F7063" s="19" t="s">
        <v>21</v>
      </c>
      <c r="G7063" s="21" t="s">
        <v>29</v>
      </c>
      <c r="H7063" s="21" t="s">
        <v>29</v>
      </c>
      <c r="I7063" s="21"/>
      <c r="J7063" s="25" t="s">
        <v>26</v>
      </c>
      <c r="K7063" s="26">
        <v>0.97137427330017001</v>
      </c>
      <c r="L7063" s="26">
        <v>0.28196191787719699</v>
      </c>
      <c r="N7063">
        <f>(Tabell1[[#This Row],[TP]]+Tabell1[[#This Row],[TN]])/(Tabell1[[#This Row],[TP]]+Tabell1[[#This Row],[TN]]+Tabell1[[#This Row],[FP]]+Tabell1[[#This Row],[FN]])</f>
        <v>0.54752851711026618</v>
      </c>
      <c r="O7063">
        <f>Tabell1[[#This Row],[TP]]/(Tabell1[[#This Row],[TP]]+Tabell1[[#This Row],[FP]])</f>
        <v>0.53710073710073714</v>
      </c>
      <c r="P7063">
        <f>Tabell1[[#This Row],[TP]]/(Tabell1[[#This Row],[TP]]+Tabell1[[#This Row],[FN]])</f>
        <v>0.99093381686310067</v>
      </c>
      <c r="Q7063">
        <f>2*(Tabell1[[#This Row],[Recall]] * Tabell1[[#This Row],[Precision]]) / (Tabell1[[#This Row],[Recall]] + Tabell1[[#This Row],[Precision]])</f>
        <v>0.69662205226258767</v>
      </c>
      <c r="R7063">
        <v>1093</v>
      </c>
      <c r="S7063">
        <v>59</v>
      </c>
      <c r="T7063">
        <v>942</v>
      </c>
      <c r="U7063">
        <v>10</v>
      </c>
    </row>
    <row r="7064" spans="1:21" x14ac:dyDescent="0.3">
      <c r="A7064" s="25" t="s">
        <v>20</v>
      </c>
      <c r="B7064" s="23" t="s">
        <v>33</v>
      </c>
      <c r="C7064" s="21" t="s">
        <v>34</v>
      </c>
      <c r="D7064" s="22" t="s">
        <v>27</v>
      </c>
      <c r="E7064" t="s">
        <v>28</v>
      </c>
      <c r="F7064" s="19" t="s">
        <v>21</v>
      </c>
      <c r="G7064" s="25" t="s">
        <v>26</v>
      </c>
      <c r="H7064" s="25" t="s">
        <v>26</v>
      </c>
      <c r="I7064" s="21"/>
      <c r="J7064" s="25" t="s">
        <v>26</v>
      </c>
      <c r="K7064" s="26">
        <v>1.6708960533142001</v>
      </c>
      <c r="L7064" s="26">
        <v>0.38098382949829102</v>
      </c>
      <c r="N7064">
        <f>(Tabell1[[#This Row],[TP]]+Tabell1[[#This Row],[TN]])/(Tabell1[[#This Row],[TP]]+Tabell1[[#This Row],[TN]]+Tabell1[[#This Row],[FP]]+Tabell1[[#This Row],[FN]])</f>
        <v>0.54752851711026618</v>
      </c>
      <c r="O7064">
        <f>Tabell1[[#This Row],[TP]]/(Tabell1[[#This Row],[TP]]+Tabell1[[#This Row],[FP]])</f>
        <v>0.53735774369124201</v>
      </c>
      <c r="P7064">
        <f>Tabell1[[#This Row],[TP]]/(Tabell1[[#This Row],[TP]]+Tabell1[[#This Row],[FN]])</f>
        <v>0.98458748866727108</v>
      </c>
      <c r="Q7064">
        <f>2*(Tabell1[[#This Row],[Recall]] * Tabell1[[#This Row],[Precision]]) / (Tabell1[[#This Row],[Recall]] + Tabell1[[#This Row],[Precision]])</f>
        <v>0.69526248399487856</v>
      </c>
      <c r="R7064">
        <v>1086</v>
      </c>
      <c r="S7064">
        <v>66</v>
      </c>
      <c r="T7064">
        <v>935</v>
      </c>
      <c r="U7064">
        <v>17</v>
      </c>
    </row>
    <row r="7065" spans="1:21" x14ac:dyDescent="0.3">
      <c r="A7065" s="21" t="s">
        <v>31</v>
      </c>
      <c r="B7065" s="21" t="s">
        <v>32</v>
      </c>
      <c r="C7065" s="25" t="s">
        <v>36</v>
      </c>
      <c r="D7065" s="22" t="s">
        <v>27</v>
      </c>
      <c r="E7065" t="s">
        <v>28</v>
      </c>
      <c r="F7065" s="25" t="s">
        <v>30</v>
      </c>
      <c r="G7065" s="21" t="s">
        <v>29</v>
      </c>
      <c r="H7065" s="25" t="s">
        <v>26</v>
      </c>
      <c r="I7065" s="21"/>
      <c r="J7065" s="25" t="s">
        <v>26</v>
      </c>
      <c r="K7065" s="26">
        <v>6.4300770759582502</v>
      </c>
      <c r="L7065" s="26">
        <v>0.27099871635437001</v>
      </c>
      <c r="N7065">
        <f>(Tabell1[[#This Row],[TP]]+Tabell1[[#This Row],[TN]])/(Tabell1[[#This Row],[TP]]+Tabell1[[#This Row],[TN]]+Tabell1[[#This Row],[FP]]+Tabell1[[#This Row],[FN]])</f>
        <v>0.54705323193916355</v>
      </c>
      <c r="O7065">
        <f>Tabell1[[#This Row],[TP]]/(Tabell1[[#This Row],[TP]]+Tabell1[[#This Row],[FP]])</f>
        <v>0.53654970760233922</v>
      </c>
      <c r="P7065">
        <f>Tabell1[[#This Row],[TP]]/(Tabell1[[#This Row],[TP]]+Tabell1[[#This Row],[FN]])</f>
        <v>0.99818676337262013</v>
      </c>
      <c r="Q7065">
        <f>2*(Tabell1[[#This Row],[Recall]] * Tabell1[[#This Row],[Precision]]) / (Tabell1[[#This Row],[Recall]] + Tabell1[[#This Row],[Precision]])</f>
        <v>0.69793977812995245</v>
      </c>
      <c r="R7065">
        <v>1101</v>
      </c>
      <c r="S7065">
        <v>50</v>
      </c>
      <c r="T7065">
        <v>951</v>
      </c>
      <c r="U7065">
        <v>2</v>
      </c>
    </row>
    <row r="7066" spans="1:21" x14ac:dyDescent="0.3">
      <c r="A7066" s="25" t="s">
        <v>20</v>
      </c>
      <c r="B7066" s="25" t="s">
        <v>22</v>
      </c>
      <c r="C7066" s="20" t="s">
        <v>23</v>
      </c>
      <c r="D7066" s="20" t="s">
        <v>27</v>
      </c>
      <c r="E7066" t="s">
        <v>28</v>
      </c>
      <c r="F7066" s="19" t="s">
        <v>21</v>
      </c>
      <c r="G7066" s="25" t="s">
        <v>26</v>
      </c>
      <c r="H7066" s="21" t="s">
        <v>29</v>
      </c>
      <c r="I7066" s="25" t="s">
        <v>25</v>
      </c>
      <c r="J7066" s="25" t="s">
        <v>26</v>
      </c>
      <c r="K7066" s="26">
        <v>1.1309745311737001</v>
      </c>
      <c r="L7066" s="26">
        <v>0.27626085281371998</v>
      </c>
      <c r="N7066">
        <f>(Tabell1[[#This Row],[TP]]+Tabell1[[#This Row],[TN]])/(Tabell1[[#This Row],[TP]]+Tabell1[[#This Row],[TN]]+Tabell1[[#This Row],[FP]]+Tabell1[[#This Row],[FN]])</f>
        <v>0.54705323193916355</v>
      </c>
      <c r="O7066">
        <f>Tabell1[[#This Row],[TP]]/(Tabell1[[#This Row],[TP]]+Tabell1[[#This Row],[FP]])</f>
        <v>0.53669275929549898</v>
      </c>
      <c r="P7066">
        <f>Tabell1[[#This Row],[TP]]/(Tabell1[[#This Row],[TP]]+Tabell1[[#This Row],[FN]])</f>
        <v>0.9945602901178604</v>
      </c>
      <c r="Q7066">
        <f>2*(Tabell1[[#This Row],[Recall]] * Tabell1[[#This Row],[Precision]]) / (Tabell1[[#This Row],[Recall]] + Tabell1[[#This Row],[Precision]])</f>
        <v>0.69717190975532251</v>
      </c>
      <c r="R7066">
        <v>1097</v>
      </c>
      <c r="S7066">
        <v>54</v>
      </c>
      <c r="T7066">
        <v>947</v>
      </c>
      <c r="U7066">
        <v>6</v>
      </c>
    </row>
    <row r="7067" spans="1:21" x14ac:dyDescent="0.3">
      <c r="A7067" s="25" t="s">
        <v>20</v>
      </c>
      <c r="B7067" s="25" t="s">
        <v>22</v>
      </c>
      <c r="C7067" s="20" t="s">
        <v>23</v>
      </c>
      <c r="D7067" s="20" t="s">
        <v>27</v>
      </c>
      <c r="E7067" t="s">
        <v>28</v>
      </c>
      <c r="F7067" s="19" t="s">
        <v>21</v>
      </c>
      <c r="G7067" s="21" t="s">
        <v>29</v>
      </c>
      <c r="H7067" s="21" t="s">
        <v>29</v>
      </c>
      <c r="I7067" s="25" t="s">
        <v>25</v>
      </c>
      <c r="J7067" s="25" t="s">
        <v>26</v>
      </c>
      <c r="K7067" s="26">
        <v>1.059166431427</v>
      </c>
      <c r="L7067" s="26">
        <v>0.267284154891967</v>
      </c>
      <c r="N7067">
        <f>(Tabell1[[#This Row],[TP]]+Tabell1[[#This Row],[TN]])/(Tabell1[[#This Row],[TP]]+Tabell1[[#This Row],[TN]]+Tabell1[[#This Row],[FP]]+Tabell1[[#This Row],[FN]])</f>
        <v>0.54705323193916355</v>
      </c>
      <c r="O7067">
        <f>Tabell1[[#This Row],[TP]]/(Tabell1[[#This Row],[TP]]+Tabell1[[#This Row],[FP]])</f>
        <v>0.53669275929549898</v>
      </c>
      <c r="P7067">
        <f>Tabell1[[#This Row],[TP]]/(Tabell1[[#This Row],[TP]]+Tabell1[[#This Row],[FN]])</f>
        <v>0.9945602901178604</v>
      </c>
      <c r="Q7067">
        <f>2*(Tabell1[[#This Row],[Recall]] * Tabell1[[#This Row],[Precision]]) / (Tabell1[[#This Row],[Recall]] + Tabell1[[#This Row],[Precision]])</f>
        <v>0.69717190975532251</v>
      </c>
      <c r="R7067">
        <v>1097</v>
      </c>
      <c r="S7067">
        <v>54</v>
      </c>
      <c r="T7067">
        <v>947</v>
      </c>
      <c r="U7067">
        <v>6</v>
      </c>
    </row>
    <row r="7068" spans="1:21" x14ac:dyDescent="0.3">
      <c r="A7068" s="21" t="s">
        <v>31</v>
      </c>
      <c r="B7068" s="21" t="s">
        <v>32</v>
      </c>
      <c r="C7068" s="25" t="s">
        <v>36</v>
      </c>
      <c r="D7068" s="22" t="s">
        <v>27</v>
      </c>
      <c r="E7068" t="s">
        <v>28</v>
      </c>
      <c r="F7068" s="25" t="s">
        <v>30</v>
      </c>
      <c r="G7068" s="25" t="s">
        <v>26</v>
      </c>
      <c r="H7068" s="25" t="s">
        <v>26</v>
      </c>
      <c r="I7068" s="21"/>
      <c r="J7068" s="21" t="s">
        <v>29</v>
      </c>
      <c r="K7068" s="26">
        <v>1.5404362678527801</v>
      </c>
      <c r="L7068" s="26">
        <v>6.5745115280151298E-2</v>
      </c>
      <c r="N7068">
        <f>(Tabell1[[#This Row],[TP]]+Tabell1[[#This Row],[TN]])/(Tabell1[[#This Row],[TP]]+Tabell1[[#This Row],[TN]]+Tabell1[[#This Row],[FP]]+Tabell1[[#This Row],[FN]])</f>
        <v>0.54657794676806082</v>
      </c>
      <c r="O7068">
        <f>Tabell1[[#This Row],[TP]]/(Tabell1[[#This Row],[TP]]+Tabell1[[#This Row],[FP]])</f>
        <v>0.53635919960956568</v>
      </c>
      <c r="P7068">
        <f>Tabell1[[#This Row],[TP]]/(Tabell1[[#This Row],[TP]]+Tabell1[[#This Row],[FN]])</f>
        <v>0.99637352674524027</v>
      </c>
      <c r="Q7068">
        <f>2*(Tabell1[[#This Row],[Recall]] * Tabell1[[#This Row],[Precision]]) / (Tabell1[[#This Row],[Recall]] + Tabell1[[#This Row],[Precision]])</f>
        <v>0.69733502538071079</v>
      </c>
      <c r="R7068">
        <v>1099</v>
      </c>
      <c r="S7068">
        <v>51</v>
      </c>
      <c r="T7068">
        <v>950</v>
      </c>
      <c r="U7068">
        <v>4</v>
      </c>
    </row>
    <row r="7069" spans="1:21" x14ac:dyDescent="0.3">
      <c r="A7069" s="21" t="s">
        <v>31</v>
      </c>
      <c r="B7069" s="21" t="s">
        <v>32</v>
      </c>
      <c r="C7069" s="21" t="s">
        <v>34</v>
      </c>
      <c r="D7069" s="22" t="s">
        <v>27</v>
      </c>
      <c r="E7069" t="s">
        <v>28</v>
      </c>
      <c r="F7069" s="19" t="s">
        <v>21</v>
      </c>
      <c r="G7069" s="25" t="s">
        <v>26</v>
      </c>
      <c r="H7069" s="25" t="s">
        <v>26</v>
      </c>
      <c r="I7069" s="21"/>
      <c r="J7069" s="21" t="s">
        <v>29</v>
      </c>
      <c r="K7069" s="26">
        <v>0.44046783447265597</v>
      </c>
      <c r="L7069" s="26">
        <v>4.3661832809448201E-2</v>
      </c>
      <c r="N7069">
        <f>(Tabell1[[#This Row],[TP]]+Tabell1[[#This Row],[TN]])/(Tabell1[[#This Row],[TP]]+Tabell1[[#This Row],[TN]]+Tabell1[[#This Row],[FP]]+Tabell1[[#This Row],[FN]])</f>
        <v>0.54657794676806082</v>
      </c>
      <c r="O7069">
        <f>Tabell1[[#This Row],[TP]]/(Tabell1[[#This Row],[TP]]+Tabell1[[#This Row],[FP]])</f>
        <v>0.53639472398632149</v>
      </c>
      <c r="P7069">
        <f>Tabell1[[#This Row],[TP]]/(Tabell1[[#This Row],[TP]]+Tabell1[[#This Row],[FN]])</f>
        <v>0.99546690843155028</v>
      </c>
      <c r="Q7069">
        <f>2*(Tabell1[[#This Row],[Recall]] * Tabell1[[#This Row],[Precision]]) / (Tabell1[[#This Row],[Recall]] + Tabell1[[#This Row],[Precision]])</f>
        <v>0.69714285714285706</v>
      </c>
      <c r="R7069">
        <v>1098</v>
      </c>
      <c r="S7069">
        <v>52</v>
      </c>
      <c r="T7069">
        <v>949</v>
      </c>
      <c r="U7069">
        <v>5</v>
      </c>
    </row>
    <row r="7070" spans="1:21" x14ac:dyDescent="0.3">
      <c r="A7070" s="21" t="s">
        <v>31</v>
      </c>
      <c r="B7070" s="23" t="s">
        <v>33</v>
      </c>
      <c r="C7070" s="23" t="s">
        <v>40</v>
      </c>
      <c r="D7070" s="22" t="s">
        <v>27</v>
      </c>
      <c r="E7070" t="s">
        <v>28</v>
      </c>
      <c r="F7070" s="25" t="s">
        <v>30</v>
      </c>
      <c r="G7070" s="25" t="s">
        <v>26</v>
      </c>
      <c r="H7070" s="21" t="s">
        <v>29</v>
      </c>
      <c r="I7070" s="21"/>
      <c r="J7070" s="21" t="s">
        <v>29</v>
      </c>
      <c r="K7070" s="26">
        <v>38.797454118728602</v>
      </c>
      <c r="L7070" s="26">
        <v>0.38628387451171797</v>
      </c>
      <c r="N7070">
        <f>(Tabell1[[#This Row],[TP]]+Tabell1[[#This Row],[TN]])/(Tabell1[[#This Row],[TP]]+Tabell1[[#This Row],[TN]]+Tabell1[[#This Row],[FP]]+Tabell1[[#This Row],[FN]])</f>
        <v>0.54657794676806082</v>
      </c>
      <c r="O7070">
        <f>Tabell1[[#This Row],[TP]]/(Tabell1[[#This Row],[TP]]+Tabell1[[#This Row],[FP]])</f>
        <v>0.53719420868696954</v>
      </c>
      <c r="P7070">
        <f>Tabell1[[#This Row],[TP]]/(Tabell1[[#This Row],[TP]]+Tabell1[[#This Row],[FN]])</f>
        <v>0.97552130553037175</v>
      </c>
      <c r="Q7070">
        <f>2*(Tabell1[[#This Row],[Recall]] * Tabell1[[#This Row],[Precision]]) / (Tabell1[[#This Row],[Recall]] + Tabell1[[#This Row],[Precision]])</f>
        <v>0.69285254346426284</v>
      </c>
      <c r="R7070">
        <v>1076</v>
      </c>
      <c r="S7070">
        <v>74</v>
      </c>
      <c r="T7070">
        <v>927</v>
      </c>
      <c r="U7070">
        <v>27</v>
      </c>
    </row>
    <row r="7071" spans="1:21" x14ac:dyDescent="0.3">
      <c r="A7071" s="21" t="s">
        <v>31</v>
      </c>
      <c r="B7071" s="21" t="s">
        <v>32</v>
      </c>
      <c r="C7071" s="25" t="s">
        <v>36</v>
      </c>
      <c r="D7071" s="22" t="s">
        <v>27</v>
      </c>
      <c r="E7071" t="s">
        <v>28</v>
      </c>
      <c r="F7071" s="19" t="s">
        <v>21</v>
      </c>
      <c r="G7071" s="25" t="s">
        <v>26</v>
      </c>
      <c r="H7071" s="21" t="s">
        <v>29</v>
      </c>
      <c r="I7071" s="21"/>
      <c r="J7071" s="21" t="s">
        <v>29</v>
      </c>
      <c r="K7071" s="26">
        <v>0.60225701332092196</v>
      </c>
      <c r="L7071" s="26">
        <v>4.2674541473388602E-2</v>
      </c>
      <c r="N7071">
        <f>(Tabell1[[#This Row],[TP]]+Tabell1[[#This Row],[TN]])/(Tabell1[[#This Row],[TP]]+Tabell1[[#This Row],[TN]]+Tabell1[[#This Row],[FP]]+Tabell1[[#This Row],[FN]])</f>
        <v>0.54610266159695819</v>
      </c>
      <c r="O7071">
        <f>Tabell1[[#This Row],[TP]]/(Tabell1[[#This Row],[TP]]+Tabell1[[#This Row],[FP]])</f>
        <v>0.53609756097560979</v>
      </c>
      <c r="P7071">
        <f>Tabell1[[#This Row],[TP]]/(Tabell1[[#This Row],[TP]]+Tabell1[[#This Row],[FN]])</f>
        <v>0.99637352674524027</v>
      </c>
      <c r="Q7071">
        <f>2*(Tabell1[[#This Row],[Recall]] * Tabell1[[#This Row],[Precision]]) / (Tabell1[[#This Row],[Recall]] + Tabell1[[#This Row],[Precision]])</f>
        <v>0.69711385981604834</v>
      </c>
      <c r="R7071">
        <v>1099</v>
      </c>
      <c r="S7071">
        <v>50</v>
      </c>
      <c r="T7071">
        <v>951</v>
      </c>
      <c r="U7071">
        <v>4</v>
      </c>
    </row>
    <row r="7072" spans="1:21" x14ac:dyDescent="0.3">
      <c r="A7072" s="21" t="s">
        <v>31</v>
      </c>
      <c r="B7072" s="21" t="s">
        <v>32</v>
      </c>
      <c r="C7072" s="25" t="s">
        <v>36</v>
      </c>
      <c r="D7072" s="22" t="s">
        <v>27</v>
      </c>
      <c r="E7072" t="s">
        <v>28</v>
      </c>
      <c r="F7072" s="25" t="s">
        <v>30</v>
      </c>
      <c r="G7072" s="21" t="s">
        <v>29</v>
      </c>
      <c r="H7072" s="25" t="s">
        <v>26</v>
      </c>
      <c r="I7072" s="21"/>
      <c r="J7072" s="21" t="s">
        <v>29</v>
      </c>
      <c r="K7072" s="26">
        <v>1.6206083297729399</v>
      </c>
      <c r="L7072" s="26">
        <v>7.8118324279785101E-2</v>
      </c>
      <c r="N7072">
        <f>(Tabell1[[#This Row],[TP]]+Tabell1[[#This Row],[TN]])/(Tabell1[[#This Row],[TP]]+Tabell1[[#This Row],[TN]]+Tabell1[[#This Row],[FP]]+Tabell1[[#This Row],[FN]])</f>
        <v>0.54610266159695819</v>
      </c>
      <c r="O7072">
        <f>Tabell1[[#This Row],[TP]]/(Tabell1[[#This Row],[TP]]+Tabell1[[#This Row],[FP]])</f>
        <v>0.53616813294232646</v>
      </c>
      <c r="P7072">
        <f>Tabell1[[#This Row],[TP]]/(Tabell1[[#This Row],[TP]]+Tabell1[[#This Row],[FN]])</f>
        <v>0.9945602901178604</v>
      </c>
      <c r="Q7072">
        <f>2*(Tabell1[[#This Row],[Recall]] * Tabell1[[#This Row],[Precision]]) / (Tabell1[[#This Row],[Recall]] + Tabell1[[#This Row],[Precision]])</f>
        <v>0.69672912035566847</v>
      </c>
      <c r="R7072">
        <v>1097</v>
      </c>
      <c r="S7072">
        <v>52</v>
      </c>
      <c r="T7072">
        <v>949</v>
      </c>
      <c r="U7072">
        <v>6</v>
      </c>
    </row>
    <row r="7073" spans="1:21" x14ac:dyDescent="0.3">
      <c r="A7073" s="25" t="s">
        <v>20</v>
      </c>
      <c r="B7073" s="21" t="s">
        <v>32</v>
      </c>
      <c r="C7073" s="20" t="s">
        <v>23</v>
      </c>
      <c r="D7073" s="20" t="s">
        <v>27</v>
      </c>
      <c r="E7073" t="s">
        <v>28</v>
      </c>
      <c r="F7073" s="19" t="s">
        <v>21</v>
      </c>
      <c r="G7073" s="25" t="s">
        <v>26</v>
      </c>
      <c r="H7073" s="25" t="s">
        <v>26</v>
      </c>
      <c r="I7073" s="25" t="s">
        <v>25</v>
      </c>
      <c r="J7073" s="25" t="s">
        <v>26</v>
      </c>
      <c r="K7073" s="26">
        <v>0.78154063224792403</v>
      </c>
      <c r="L7073" s="26">
        <v>0.16056990623474099</v>
      </c>
      <c r="N7073">
        <f>(Tabell1[[#This Row],[TP]]+Tabell1[[#This Row],[TN]])/(Tabell1[[#This Row],[TP]]+Tabell1[[#This Row],[TN]]+Tabell1[[#This Row],[FP]]+Tabell1[[#This Row],[FN]])</f>
        <v>0.54610266159695819</v>
      </c>
      <c r="O7073">
        <f>Tabell1[[#This Row],[TP]]/(Tabell1[[#This Row],[TP]]+Tabell1[[#This Row],[FP]])</f>
        <v>0.53645320197044333</v>
      </c>
      <c r="P7073">
        <f>Tabell1[[#This Row],[TP]]/(Tabell1[[#This Row],[TP]]+Tabell1[[#This Row],[FN]])</f>
        <v>0.98730734360834094</v>
      </c>
      <c r="Q7073">
        <f>2*(Tabell1[[#This Row],[Recall]] * Tabell1[[#This Row],[Precision]]) / (Tabell1[[#This Row],[Recall]] + Tabell1[[#This Row],[Precision]])</f>
        <v>0.69518033833386528</v>
      </c>
      <c r="R7073">
        <v>1089</v>
      </c>
      <c r="S7073">
        <v>60</v>
      </c>
      <c r="T7073">
        <v>941</v>
      </c>
      <c r="U7073">
        <v>14</v>
      </c>
    </row>
    <row r="7074" spans="1:21" x14ac:dyDescent="0.3">
      <c r="A7074" s="25" t="s">
        <v>20</v>
      </c>
      <c r="B7074" s="21" t="s">
        <v>32</v>
      </c>
      <c r="C7074" s="20" t="s">
        <v>23</v>
      </c>
      <c r="D7074" s="20" t="s">
        <v>27</v>
      </c>
      <c r="E7074" t="s">
        <v>28</v>
      </c>
      <c r="F7074" s="19" t="s">
        <v>21</v>
      </c>
      <c r="G7074" s="21" t="s">
        <v>29</v>
      </c>
      <c r="H7074" s="25" t="s">
        <v>26</v>
      </c>
      <c r="I7074" s="25" t="s">
        <v>25</v>
      </c>
      <c r="J7074" s="25" t="s">
        <v>26</v>
      </c>
      <c r="K7074" s="26">
        <v>0.76592063903808505</v>
      </c>
      <c r="L7074" s="26">
        <v>0.16057014465332001</v>
      </c>
      <c r="N7074">
        <f>(Tabell1[[#This Row],[TP]]+Tabell1[[#This Row],[TN]])/(Tabell1[[#This Row],[TP]]+Tabell1[[#This Row],[TN]]+Tabell1[[#This Row],[FP]]+Tabell1[[#This Row],[FN]])</f>
        <v>0.54610266159695819</v>
      </c>
      <c r="O7074">
        <f>Tabell1[[#This Row],[TP]]/(Tabell1[[#This Row],[TP]]+Tabell1[[#This Row],[FP]])</f>
        <v>0.53645320197044333</v>
      </c>
      <c r="P7074">
        <f>Tabell1[[#This Row],[TP]]/(Tabell1[[#This Row],[TP]]+Tabell1[[#This Row],[FN]])</f>
        <v>0.98730734360834094</v>
      </c>
      <c r="Q7074">
        <f>2*(Tabell1[[#This Row],[Recall]] * Tabell1[[#This Row],[Precision]]) / (Tabell1[[#This Row],[Recall]] + Tabell1[[#This Row],[Precision]])</f>
        <v>0.69518033833386528</v>
      </c>
      <c r="R7074">
        <v>1089</v>
      </c>
      <c r="S7074">
        <v>60</v>
      </c>
      <c r="T7074">
        <v>941</v>
      </c>
      <c r="U7074">
        <v>14</v>
      </c>
    </row>
    <row r="7075" spans="1:21" x14ac:dyDescent="0.3">
      <c r="A7075" s="21" t="s">
        <v>31</v>
      </c>
      <c r="B7075" s="23" t="s">
        <v>33</v>
      </c>
      <c r="C7075" s="23" t="s">
        <v>40</v>
      </c>
      <c r="D7075" s="22" t="s">
        <v>27</v>
      </c>
      <c r="E7075" t="s">
        <v>28</v>
      </c>
      <c r="F7075" s="25" t="s">
        <v>30</v>
      </c>
      <c r="G7075" s="21" t="s">
        <v>29</v>
      </c>
      <c r="H7075" s="21" t="s">
        <v>29</v>
      </c>
      <c r="I7075" s="21"/>
      <c r="J7075" s="21" t="s">
        <v>29</v>
      </c>
      <c r="K7075" s="26">
        <v>36.768446683883603</v>
      </c>
      <c r="L7075" s="26">
        <v>0.33837270736694303</v>
      </c>
      <c r="N7075">
        <f>(Tabell1[[#This Row],[TP]]+Tabell1[[#This Row],[TN]])/(Tabell1[[#This Row],[TP]]+Tabell1[[#This Row],[TN]]+Tabell1[[#This Row],[FP]]+Tabell1[[#This Row],[FN]])</f>
        <v>0.54610266159695819</v>
      </c>
      <c r="O7075">
        <f>Tabell1[[#This Row],[TP]]/(Tabell1[[#This Row],[TP]]+Tabell1[[#This Row],[FP]])</f>
        <v>0.5365612648221344</v>
      </c>
      <c r="P7075">
        <f>Tabell1[[#This Row],[TP]]/(Tabell1[[#This Row],[TP]]+Tabell1[[#This Row],[FN]])</f>
        <v>0.98458748866727108</v>
      </c>
      <c r="Q7075">
        <f>2*(Tabell1[[#This Row],[Recall]] * Tabell1[[#This Row],[Precision]]) / (Tabell1[[#This Row],[Recall]] + Tabell1[[#This Row],[Precision]])</f>
        <v>0.69459545890630003</v>
      </c>
      <c r="R7075">
        <v>1086</v>
      </c>
      <c r="S7075">
        <v>63</v>
      </c>
      <c r="T7075">
        <v>938</v>
      </c>
      <c r="U7075">
        <v>17</v>
      </c>
    </row>
    <row r="7076" spans="1:21" x14ac:dyDescent="0.3">
      <c r="A7076" s="25" t="s">
        <v>20</v>
      </c>
      <c r="B7076" s="25" t="s">
        <v>22</v>
      </c>
      <c r="C7076" s="21" t="s">
        <v>34</v>
      </c>
      <c r="D7076" s="22" t="s">
        <v>27</v>
      </c>
      <c r="E7076" t="s">
        <v>28</v>
      </c>
      <c r="F7076" s="25" t="s">
        <v>30</v>
      </c>
      <c r="G7076" s="25" t="s">
        <v>26</v>
      </c>
      <c r="H7076" s="21" t="s">
        <v>29</v>
      </c>
      <c r="I7076" s="25" t="s">
        <v>25</v>
      </c>
      <c r="J7076" s="25" t="s">
        <v>26</v>
      </c>
      <c r="K7076" s="26">
        <v>2.40666532516479</v>
      </c>
      <c r="L7076" s="26">
        <v>0.53257369995117099</v>
      </c>
      <c r="N7076">
        <f>(Tabell1[[#This Row],[TP]]+Tabell1[[#This Row],[TN]])/(Tabell1[[#This Row],[TP]]+Tabell1[[#This Row],[TN]]+Tabell1[[#This Row],[FP]]+Tabell1[[#This Row],[FN]])</f>
        <v>0.54562737642585546</v>
      </c>
      <c r="O7076">
        <f>Tabell1[[#This Row],[TP]]/(Tabell1[[#This Row],[TP]]+Tabell1[[#This Row],[FP]])</f>
        <v>0.53601175894169528</v>
      </c>
      <c r="P7076">
        <f>Tabell1[[#This Row],[TP]]/(Tabell1[[#This Row],[TP]]+Tabell1[[#This Row],[FN]])</f>
        <v>0.99184043517679055</v>
      </c>
      <c r="Q7076">
        <f>2*(Tabell1[[#This Row],[Recall]] * Tabell1[[#This Row],[Precision]]) / (Tabell1[[#This Row],[Recall]] + Tabell1[[#This Row],[Precision]])</f>
        <v>0.69592875318066161</v>
      </c>
      <c r="R7076">
        <v>1094</v>
      </c>
      <c r="S7076">
        <v>54</v>
      </c>
      <c r="T7076">
        <v>947</v>
      </c>
      <c r="U7076">
        <v>9</v>
      </c>
    </row>
    <row r="7077" spans="1:21" x14ac:dyDescent="0.3">
      <c r="A7077" s="21" t="s">
        <v>31</v>
      </c>
      <c r="B7077" s="25" t="s">
        <v>22</v>
      </c>
      <c r="C7077" s="20" t="s">
        <v>23</v>
      </c>
      <c r="D7077" s="20" t="s">
        <v>27</v>
      </c>
      <c r="E7077" t="s">
        <v>28</v>
      </c>
      <c r="F7077" s="19" t="s">
        <v>21</v>
      </c>
      <c r="G7077" s="25" t="s">
        <v>26</v>
      </c>
      <c r="H7077" s="21" t="s">
        <v>29</v>
      </c>
      <c r="I7077" s="25" t="s">
        <v>25</v>
      </c>
      <c r="J7077" s="21" t="s">
        <v>29</v>
      </c>
      <c r="K7077" s="26">
        <v>0.51163220405578602</v>
      </c>
      <c r="L7077" s="26">
        <v>0.124768257141113</v>
      </c>
      <c r="N7077">
        <f>(Tabell1[[#This Row],[TP]]+Tabell1[[#This Row],[TN]])/(Tabell1[[#This Row],[TP]]+Tabell1[[#This Row],[TN]]+Tabell1[[#This Row],[FP]]+Tabell1[[#This Row],[FN]])</f>
        <v>0.54562737642585546</v>
      </c>
      <c r="O7077">
        <f>Tabell1[[#This Row],[TP]]/(Tabell1[[#This Row],[TP]]+Tabell1[[#This Row],[FP]])</f>
        <v>0.53604708190289363</v>
      </c>
      <c r="P7077">
        <f>Tabell1[[#This Row],[TP]]/(Tabell1[[#This Row],[TP]]+Tabell1[[#This Row],[FN]])</f>
        <v>0.99093381686310067</v>
      </c>
      <c r="Q7077">
        <f>2*(Tabell1[[#This Row],[Recall]] * Tabell1[[#This Row],[Precision]]) / (Tabell1[[#This Row],[Recall]] + Tabell1[[#This Row],[Precision]])</f>
        <v>0.69573520050922977</v>
      </c>
      <c r="R7077">
        <v>1093</v>
      </c>
      <c r="S7077">
        <v>55</v>
      </c>
      <c r="T7077">
        <v>946</v>
      </c>
      <c r="U7077">
        <v>10</v>
      </c>
    </row>
    <row r="7078" spans="1:21" x14ac:dyDescent="0.3">
      <c r="A7078" s="21" t="s">
        <v>31</v>
      </c>
      <c r="B7078" s="25" t="s">
        <v>22</v>
      </c>
      <c r="C7078" s="21" t="s">
        <v>34</v>
      </c>
      <c r="D7078" s="22" t="s">
        <v>27</v>
      </c>
      <c r="E7078" t="s">
        <v>28</v>
      </c>
      <c r="F7078" s="19" t="s">
        <v>21</v>
      </c>
      <c r="G7078" s="25" t="s">
        <v>26</v>
      </c>
      <c r="H7078" s="25" t="s">
        <v>26</v>
      </c>
      <c r="I7078" s="21"/>
      <c r="J7078" s="21" t="s">
        <v>29</v>
      </c>
      <c r="K7078" s="26">
        <v>0.45869970321655201</v>
      </c>
      <c r="L7078" s="26">
        <v>4.4056892395019497E-2</v>
      </c>
      <c r="N7078">
        <f>(Tabell1[[#This Row],[TP]]+Tabell1[[#This Row],[TN]])/(Tabell1[[#This Row],[TP]]+Tabell1[[#This Row],[TN]]+Tabell1[[#This Row],[FP]]+Tabell1[[#This Row],[FN]])</f>
        <v>0.54515209125475284</v>
      </c>
      <c r="O7078">
        <f>Tabell1[[#This Row],[TP]]/(Tabell1[[#This Row],[TP]]+Tabell1[[#This Row],[FP]])</f>
        <v>0.53560975609756101</v>
      </c>
      <c r="P7078">
        <f>Tabell1[[#This Row],[TP]]/(Tabell1[[#This Row],[TP]]+Tabell1[[#This Row],[FN]])</f>
        <v>0.99546690843155028</v>
      </c>
      <c r="Q7078">
        <f>2*(Tabell1[[#This Row],[Recall]] * Tabell1[[#This Row],[Precision]]) / (Tabell1[[#This Row],[Recall]] + Tabell1[[#This Row],[Precision]])</f>
        <v>0.69647954329210271</v>
      </c>
      <c r="R7078">
        <v>1098</v>
      </c>
      <c r="S7078">
        <v>49</v>
      </c>
      <c r="T7078">
        <v>952</v>
      </c>
      <c r="U7078">
        <v>5</v>
      </c>
    </row>
    <row r="7079" spans="1:21" x14ac:dyDescent="0.3">
      <c r="A7079" s="21" t="s">
        <v>31</v>
      </c>
      <c r="B7079" s="21" t="s">
        <v>32</v>
      </c>
      <c r="C7079" s="21" t="s">
        <v>34</v>
      </c>
      <c r="D7079" s="22" t="s">
        <v>27</v>
      </c>
      <c r="E7079" t="s">
        <v>28</v>
      </c>
      <c r="F7079" s="19" t="s">
        <v>21</v>
      </c>
      <c r="G7079" s="25" t="s">
        <v>26</v>
      </c>
      <c r="H7079" s="21" t="s">
        <v>29</v>
      </c>
      <c r="I7079" s="21"/>
      <c r="J7079" s="25" t="s">
        <v>26</v>
      </c>
      <c r="K7079" s="26">
        <v>2.0825026035308798</v>
      </c>
      <c r="L7079" s="26">
        <v>0.17154240608215299</v>
      </c>
      <c r="N7079">
        <f>(Tabell1[[#This Row],[TP]]+Tabell1[[#This Row],[TN]])/(Tabell1[[#This Row],[TP]]+Tabell1[[#This Row],[TN]]+Tabell1[[#This Row],[FP]]+Tabell1[[#This Row],[FN]])</f>
        <v>0.54515209125475284</v>
      </c>
      <c r="O7079">
        <f>Tabell1[[#This Row],[TP]]/(Tabell1[[#This Row],[TP]]+Tabell1[[#This Row],[FP]])</f>
        <v>0.53564453125</v>
      </c>
      <c r="P7079">
        <f>Tabell1[[#This Row],[TP]]/(Tabell1[[#This Row],[TP]]+Tabell1[[#This Row],[FN]])</f>
        <v>0.9945602901178604</v>
      </c>
      <c r="Q7079">
        <f>2*(Tabell1[[#This Row],[Recall]] * Tabell1[[#This Row],[Precision]]) / (Tabell1[[#This Row],[Recall]] + Tabell1[[#This Row],[Precision]])</f>
        <v>0.69628689304982538</v>
      </c>
      <c r="R7079">
        <v>1097</v>
      </c>
      <c r="S7079">
        <v>50</v>
      </c>
      <c r="T7079">
        <v>951</v>
      </c>
      <c r="U7079">
        <v>6</v>
      </c>
    </row>
    <row r="7080" spans="1:21" x14ac:dyDescent="0.3">
      <c r="A7080" s="21" t="s">
        <v>31</v>
      </c>
      <c r="B7080" s="21" t="s">
        <v>32</v>
      </c>
      <c r="C7080" s="21" t="s">
        <v>34</v>
      </c>
      <c r="D7080" s="22" t="s">
        <v>27</v>
      </c>
      <c r="E7080" t="s">
        <v>28</v>
      </c>
      <c r="F7080" s="19" t="s">
        <v>21</v>
      </c>
      <c r="G7080" s="25" t="s">
        <v>26</v>
      </c>
      <c r="H7080" s="25" t="s">
        <v>26</v>
      </c>
      <c r="I7080" s="21"/>
      <c r="J7080" s="25" t="s">
        <v>26</v>
      </c>
      <c r="K7080" s="26">
        <v>1.8957822322845399</v>
      </c>
      <c r="L7080" s="26">
        <v>0.26030468940734802</v>
      </c>
      <c r="N7080">
        <f>(Tabell1[[#This Row],[TP]]+Tabell1[[#This Row],[TN]])/(Tabell1[[#This Row],[TP]]+Tabell1[[#This Row],[TN]]+Tabell1[[#This Row],[FP]]+Tabell1[[#This Row],[FN]])</f>
        <v>0.54515209125475284</v>
      </c>
      <c r="O7080">
        <f>Tabell1[[#This Row],[TP]]/(Tabell1[[#This Row],[TP]]+Tabell1[[#This Row],[FP]])</f>
        <v>0.53564453125</v>
      </c>
      <c r="P7080">
        <f>Tabell1[[#This Row],[TP]]/(Tabell1[[#This Row],[TP]]+Tabell1[[#This Row],[FN]])</f>
        <v>0.9945602901178604</v>
      </c>
      <c r="Q7080">
        <f>2*(Tabell1[[#This Row],[Recall]] * Tabell1[[#This Row],[Precision]]) / (Tabell1[[#This Row],[Recall]] + Tabell1[[#This Row],[Precision]])</f>
        <v>0.69628689304982538</v>
      </c>
      <c r="R7080">
        <v>1097</v>
      </c>
      <c r="S7080">
        <v>50</v>
      </c>
      <c r="T7080">
        <v>951</v>
      </c>
      <c r="U7080">
        <v>6</v>
      </c>
    </row>
    <row r="7081" spans="1:21" x14ac:dyDescent="0.3">
      <c r="A7081" s="21" t="s">
        <v>31</v>
      </c>
      <c r="B7081" s="21" t="s">
        <v>32</v>
      </c>
      <c r="C7081" s="21" t="s">
        <v>34</v>
      </c>
      <c r="D7081" s="22" t="s">
        <v>27</v>
      </c>
      <c r="E7081" t="s">
        <v>28</v>
      </c>
      <c r="F7081" s="19" t="s">
        <v>21</v>
      </c>
      <c r="G7081" s="21" t="s">
        <v>29</v>
      </c>
      <c r="H7081" s="25" t="s">
        <v>26</v>
      </c>
      <c r="I7081" s="21"/>
      <c r="J7081" s="21" t="s">
        <v>29</v>
      </c>
      <c r="K7081" s="26">
        <v>0.44427061080932601</v>
      </c>
      <c r="L7081" s="26">
        <v>4.17423248291015E-2</v>
      </c>
      <c r="N7081">
        <f>(Tabell1[[#This Row],[TP]]+Tabell1[[#This Row],[TN]])/(Tabell1[[#This Row],[TP]]+Tabell1[[#This Row],[TN]]+Tabell1[[#This Row],[FP]]+Tabell1[[#This Row],[FN]])</f>
        <v>0.54515209125475284</v>
      </c>
      <c r="O7081">
        <f>Tabell1[[#This Row],[TP]]/(Tabell1[[#This Row],[TP]]+Tabell1[[#This Row],[FP]])</f>
        <v>0.53567937438905178</v>
      </c>
      <c r="P7081">
        <f>Tabell1[[#This Row],[TP]]/(Tabell1[[#This Row],[TP]]+Tabell1[[#This Row],[FN]])</f>
        <v>0.99365367180417041</v>
      </c>
      <c r="Q7081">
        <f>2*(Tabell1[[#This Row],[Recall]] * Tabell1[[#This Row],[Precision]]) / (Tabell1[[#This Row],[Recall]] + Tabell1[[#This Row],[Precision]])</f>
        <v>0.69609399809463313</v>
      </c>
      <c r="R7081">
        <v>1096</v>
      </c>
      <c r="S7081">
        <v>51</v>
      </c>
      <c r="T7081">
        <v>950</v>
      </c>
      <c r="U7081">
        <v>7</v>
      </c>
    </row>
    <row r="7082" spans="1:21" x14ac:dyDescent="0.3">
      <c r="A7082" s="25" t="s">
        <v>20</v>
      </c>
      <c r="B7082" s="25" t="s">
        <v>22</v>
      </c>
      <c r="C7082" s="21" t="s">
        <v>34</v>
      </c>
      <c r="D7082" s="22" t="s">
        <v>27</v>
      </c>
      <c r="E7082" t="s">
        <v>28</v>
      </c>
      <c r="F7082" s="25" t="s">
        <v>30</v>
      </c>
      <c r="G7082" s="21" t="s">
        <v>29</v>
      </c>
      <c r="H7082" s="21" t="s">
        <v>29</v>
      </c>
      <c r="I7082" s="25" t="s">
        <v>25</v>
      </c>
      <c r="J7082" s="25" t="s">
        <v>26</v>
      </c>
      <c r="K7082" s="26">
        <v>2.6444451808929399</v>
      </c>
      <c r="L7082" s="26">
        <v>0.52758979797363204</v>
      </c>
      <c r="N7082">
        <f>(Tabell1[[#This Row],[TP]]+Tabell1[[#This Row],[TN]])/(Tabell1[[#This Row],[TP]]+Tabell1[[#This Row],[TN]]+Tabell1[[#This Row],[FP]]+Tabell1[[#This Row],[FN]])</f>
        <v>0.54515209125475284</v>
      </c>
      <c r="O7082">
        <f>Tabell1[[#This Row],[TP]]/(Tabell1[[#This Row],[TP]]+Tabell1[[#This Row],[FP]])</f>
        <v>0.53585461689587421</v>
      </c>
      <c r="P7082">
        <f>Tabell1[[#This Row],[TP]]/(Tabell1[[#This Row],[TP]]+Tabell1[[#This Row],[FN]])</f>
        <v>0.9891205802357208</v>
      </c>
      <c r="Q7082">
        <f>2*(Tabell1[[#This Row],[Recall]] * Tabell1[[#This Row],[Precision]]) / (Tabell1[[#This Row],[Recall]] + Tabell1[[#This Row],[Precision]])</f>
        <v>0.69512583625358393</v>
      </c>
      <c r="R7082">
        <v>1091</v>
      </c>
      <c r="S7082">
        <v>56</v>
      </c>
      <c r="T7082">
        <v>945</v>
      </c>
      <c r="U7082">
        <v>12</v>
      </c>
    </row>
    <row r="7083" spans="1:21" x14ac:dyDescent="0.3">
      <c r="A7083" s="25" t="s">
        <v>20</v>
      </c>
      <c r="B7083" s="21" t="s">
        <v>32</v>
      </c>
      <c r="C7083" s="21" t="s">
        <v>34</v>
      </c>
      <c r="D7083" s="22" t="s">
        <v>27</v>
      </c>
      <c r="E7083" t="s">
        <v>28</v>
      </c>
      <c r="F7083" s="25" t="s">
        <v>30</v>
      </c>
      <c r="G7083" s="25" t="s">
        <v>26</v>
      </c>
      <c r="H7083" s="21" t="s">
        <v>29</v>
      </c>
      <c r="I7083" s="25" t="s">
        <v>25</v>
      </c>
      <c r="J7083" s="25" t="s">
        <v>26</v>
      </c>
      <c r="K7083" s="26">
        <v>1.5410571098327599</v>
      </c>
      <c r="L7083" s="26">
        <v>0.31615352630615201</v>
      </c>
      <c r="N7083">
        <f>(Tabell1[[#This Row],[TP]]+Tabell1[[#This Row],[TN]])/(Tabell1[[#This Row],[TP]]+Tabell1[[#This Row],[TN]]+Tabell1[[#This Row],[FP]]+Tabell1[[#This Row],[FN]])</f>
        <v>0.54515209125475284</v>
      </c>
      <c r="O7083">
        <f>Tabell1[[#This Row],[TP]]/(Tabell1[[#This Row],[TP]]+Tabell1[[#This Row],[FP]])</f>
        <v>0.53599605522682447</v>
      </c>
      <c r="P7083">
        <f>Tabell1[[#This Row],[TP]]/(Tabell1[[#This Row],[TP]]+Tabell1[[#This Row],[FN]])</f>
        <v>0.98549410698096096</v>
      </c>
      <c r="Q7083">
        <f>2*(Tabell1[[#This Row],[Recall]] * Tabell1[[#This Row],[Precision]]) / (Tabell1[[#This Row],[Recall]] + Tabell1[[#This Row],[Precision]])</f>
        <v>0.69434685404024277</v>
      </c>
      <c r="R7083">
        <v>1087</v>
      </c>
      <c r="S7083">
        <v>60</v>
      </c>
      <c r="T7083">
        <v>941</v>
      </c>
      <c r="U7083">
        <v>16</v>
      </c>
    </row>
    <row r="7084" spans="1:21" x14ac:dyDescent="0.3">
      <c r="A7084" s="25" t="s">
        <v>20</v>
      </c>
      <c r="B7084" s="21" t="s">
        <v>32</v>
      </c>
      <c r="C7084" s="21" t="s">
        <v>34</v>
      </c>
      <c r="D7084" s="22" t="s">
        <v>27</v>
      </c>
      <c r="E7084" t="s">
        <v>28</v>
      </c>
      <c r="F7084" s="25" t="s">
        <v>30</v>
      </c>
      <c r="G7084" s="21" t="s">
        <v>29</v>
      </c>
      <c r="H7084" s="21" t="s">
        <v>29</v>
      </c>
      <c r="I7084" s="25" t="s">
        <v>25</v>
      </c>
      <c r="J7084" s="25" t="s">
        <v>26</v>
      </c>
      <c r="K7084" s="26">
        <v>1.53489565849304</v>
      </c>
      <c r="L7084" s="26">
        <v>0.317151069641113</v>
      </c>
      <c r="N7084">
        <f>(Tabell1[[#This Row],[TP]]+Tabell1[[#This Row],[TN]])/(Tabell1[[#This Row],[TP]]+Tabell1[[#This Row],[TN]]+Tabell1[[#This Row],[FP]]+Tabell1[[#This Row],[FN]])</f>
        <v>0.54515209125475284</v>
      </c>
      <c r="O7084">
        <f>Tabell1[[#This Row],[TP]]/(Tabell1[[#This Row],[TP]]+Tabell1[[#This Row],[FP]])</f>
        <v>0.53599605522682447</v>
      </c>
      <c r="P7084">
        <f>Tabell1[[#This Row],[TP]]/(Tabell1[[#This Row],[TP]]+Tabell1[[#This Row],[FN]])</f>
        <v>0.98549410698096096</v>
      </c>
      <c r="Q7084">
        <f>2*(Tabell1[[#This Row],[Recall]] * Tabell1[[#This Row],[Precision]]) / (Tabell1[[#This Row],[Recall]] + Tabell1[[#This Row],[Precision]])</f>
        <v>0.69434685404024277</v>
      </c>
      <c r="R7084">
        <v>1087</v>
      </c>
      <c r="S7084">
        <v>60</v>
      </c>
      <c r="T7084">
        <v>941</v>
      </c>
      <c r="U7084">
        <v>16</v>
      </c>
    </row>
    <row r="7085" spans="1:21" x14ac:dyDescent="0.3">
      <c r="A7085" s="21" t="s">
        <v>31</v>
      </c>
      <c r="B7085" s="21" t="s">
        <v>32</v>
      </c>
      <c r="C7085" s="25" t="s">
        <v>36</v>
      </c>
      <c r="D7085" s="22" t="s">
        <v>27</v>
      </c>
      <c r="E7085" t="s">
        <v>28</v>
      </c>
      <c r="F7085" s="19" t="s">
        <v>21</v>
      </c>
      <c r="G7085" s="21" t="s">
        <v>29</v>
      </c>
      <c r="H7085" s="21" t="s">
        <v>29</v>
      </c>
      <c r="I7085" s="21"/>
      <c r="J7085" s="25" t="s">
        <v>26</v>
      </c>
      <c r="K7085" s="26">
        <v>2.8757071495056099</v>
      </c>
      <c r="L7085" s="26">
        <v>0.14262318611145</v>
      </c>
      <c r="N7085">
        <f>(Tabell1[[#This Row],[TP]]+Tabell1[[#This Row],[TN]])/(Tabell1[[#This Row],[TP]]+Tabell1[[#This Row],[TN]]+Tabell1[[#This Row],[FP]]+Tabell1[[#This Row],[FN]])</f>
        <v>0.54467680608365021</v>
      </c>
      <c r="O7085">
        <f>Tabell1[[#This Row],[TP]]/(Tabell1[[#This Row],[TP]]+Tabell1[[#This Row],[FP]])</f>
        <v>0.53531417437895767</v>
      </c>
      <c r="P7085">
        <f>Tabell1[[#This Row],[TP]]/(Tabell1[[#This Row],[TP]]+Tabell1[[#This Row],[FN]])</f>
        <v>0.99637352674524027</v>
      </c>
      <c r="Q7085">
        <f>2*(Tabell1[[#This Row],[Recall]] * Tabell1[[#This Row],[Precision]]) / (Tabell1[[#This Row],[Recall]] + Tabell1[[#This Row],[Precision]])</f>
        <v>0.69645120405576677</v>
      </c>
      <c r="R7085">
        <v>1099</v>
      </c>
      <c r="S7085">
        <v>47</v>
      </c>
      <c r="T7085">
        <v>954</v>
      </c>
      <c r="U7085">
        <v>4</v>
      </c>
    </row>
    <row r="7086" spans="1:21" x14ac:dyDescent="0.3">
      <c r="A7086" s="25" t="s">
        <v>20</v>
      </c>
      <c r="B7086" s="21" t="s">
        <v>32</v>
      </c>
      <c r="C7086" s="25" t="s">
        <v>36</v>
      </c>
      <c r="D7086" s="22" t="s">
        <v>27</v>
      </c>
      <c r="E7086" t="s">
        <v>28</v>
      </c>
      <c r="F7086" s="25" t="s">
        <v>30</v>
      </c>
      <c r="G7086" s="21" t="s">
        <v>29</v>
      </c>
      <c r="H7086" s="21" t="s">
        <v>29</v>
      </c>
      <c r="I7086" s="25" t="s">
        <v>25</v>
      </c>
      <c r="J7086" s="21" t="s">
        <v>29</v>
      </c>
      <c r="K7086" s="26">
        <v>2.7247824668884202</v>
      </c>
      <c r="L7086" s="26">
        <v>0.64927792549133301</v>
      </c>
      <c r="N7086">
        <f>(Tabell1[[#This Row],[TP]]+Tabell1[[#This Row],[TN]])/(Tabell1[[#This Row],[TP]]+Tabell1[[#This Row],[TN]]+Tabell1[[#This Row],[FP]]+Tabell1[[#This Row],[FN]])</f>
        <v>0.54467680608365021</v>
      </c>
      <c r="O7086">
        <f>Tabell1[[#This Row],[TP]]/(Tabell1[[#This Row],[TP]]+Tabell1[[#This Row],[FP]])</f>
        <v>0.53555664541441883</v>
      </c>
      <c r="P7086">
        <f>Tabell1[[#This Row],[TP]]/(Tabell1[[#This Row],[TP]]+Tabell1[[#This Row],[FN]])</f>
        <v>0.99002719854941068</v>
      </c>
      <c r="Q7086">
        <f>2*(Tabell1[[#This Row],[Recall]] * Tabell1[[#This Row],[Precision]]) / (Tabell1[[#This Row],[Recall]] + Tabell1[[#This Row],[Precision]])</f>
        <v>0.69509866327180136</v>
      </c>
      <c r="R7086">
        <v>1092</v>
      </c>
      <c r="S7086">
        <v>54</v>
      </c>
      <c r="T7086">
        <v>947</v>
      </c>
      <c r="U7086">
        <v>11</v>
      </c>
    </row>
    <row r="7087" spans="1:21" x14ac:dyDescent="0.3">
      <c r="A7087" s="25" t="s">
        <v>20</v>
      </c>
      <c r="B7087" s="23" t="s">
        <v>33</v>
      </c>
      <c r="C7087" s="21" t="s">
        <v>34</v>
      </c>
      <c r="D7087" s="22" t="s">
        <v>27</v>
      </c>
      <c r="E7087" t="s">
        <v>28</v>
      </c>
      <c r="F7087" s="19" t="s">
        <v>21</v>
      </c>
      <c r="G7087" s="21" t="s">
        <v>29</v>
      </c>
      <c r="H7087" s="25" t="s">
        <v>26</v>
      </c>
      <c r="I7087" s="21"/>
      <c r="J7087" s="25" t="s">
        <v>26</v>
      </c>
      <c r="K7087" s="26">
        <v>1.60256719589233</v>
      </c>
      <c r="L7087" s="26">
        <v>0.381977558135986</v>
      </c>
      <c r="N7087">
        <f>(Tabell1[[#This Row],[TP]]+Tabell1[[#This Row],[TN]])/(Tabell1[[#This Row],[TP]]+Tabell1[[#This Row],[TN]]+Tabell1[[#This Row],[FP]]+Tabell1[[#This Row],[FN]])</f>
        <v>0.54467680608365021</v>
      </c>
      <c r="O7087">
        <f>Tabell1[[#This Row],[TP]]/(Tabell1[[#This Row],[TP]]+Tabell1[[#This Row],[FP]])</f>
        <v>0.53583786455758775</v>
      </c>
      <c r="P7087">
        <f>Tabell1[[#This Row],[TP]]/(Tabell1[[#This Row],[TP]]+Tabell1[[#This Row],[FN]])</f>
        <v>0.98277425203989122</v>
      </c>
      <c r="Q7087">
        <f>2*(Tabell1[[#This Row],[Recall]] * Tabell1[[#This Row],[Precision]]) / (Tabell1[[#This Row],[Recall]] + Tabell1[[#This Row],[Precision]])</f>
        <v>0.69353806781829819</v>
      </c>
      <c r="R7087">
        <v>1084</v>
      </c>
      <c r="S7087">
        <v>62</v>
      </c>
      <c r="T7087">
        <v>939</v>
      </c>
      <c r="U7087">
        <v>19</v>
      </c>
    </row>
    <row r="7088" spans="1:21" x14ac:dyDescent="0.3">
      <c r="A7088" s="21" t="s">
        <v>31</v>
      </c>
      <c r="B7088" s="25" t="s">
        <v>22</v>
      </c>
      <c r="C7088" s="21" t="s">
        <v>34</v>
      </c>
      <c r="D7088" s="22" t="s">
        <v>27</v>
      </c>
      <c r="E7088" t="s">
        <v>28</v>
      </c>
      <c r="F7088" s="19" t="s">
        <v>21</v>
      </c>
      <c r="G7088" s="21" t="s">
        <v>29</v>
      </c>
      <c r="H7088" s="25" t="s">
        <v>26</v>
      </c>
      <c r="I7088" s="21"/>
      <c r="J7088" s="21" t="s">
        <v>29</v>
      </c>
      <c r="K7088" s="26">
        <v>0.459207773208618</v>
      </c>
      <c r="L7088" s="26">
        <v>0.150886535644531</v>
      </c>
      <c r="N7088">
        <f>(Tabell1[[#This Row],[TP]]+Tabell1[[#This Row],[TN]])/(Tabell1[[#This Row],[TP]]+Tabell1[[#This Row],[TN]]+Tabell1[[#This Row],[FP]]+Tabell1[[#This Row],[FN]])</f>
        <v>0.54420152091254748</v>
      </c>
      <c r="O7088">
        <f>Tabell1[[#This Row],[TP]]/(Tabell1[[#This Row],[TP]]+Tabell1[[#This Row],[FP]])</f>
        <v>0.53508771929824561</v>
      </c>
      <c r="P7088">
        <f>Tabell1[[#This Row],[TP]]/(Tabell1[[#This Row],[TP]]+Tabell1[[#This Row],[FN]])</f>
        <v>0.99546690843155028</v>
      </c>
      <c r="Q7088">
        <f>2*(Tabell1[[#This Row],[Recall]] * Tabell1[[#This Row],[Precision]]) / (Tabell1[[#This Row],[Recall]] + Tabell1[[#This Row],[Precision]])</f>
        <v>0.69603803486529325</v>
      </c>
      <c r="R7088">
        <v>1098</v>
      </c>
      <c r="S7088">
        <v>47</v>
      </c>
      <c r="T7088">
        <v>954</v>
      </c>
      <c r="U7088">
        <v>5</v>
      </c>
    </row>
    <row r="7089" spans="1:21" x14ac:dyDescent="0.3">
      <c r="A7089" s="25" t="s">
        <v>20</v>
      </c>
      <c r="B7089" s="21" t="s">
        <v>32</v>
      </c>
      <c r="C7089" s="25" t="s">
        <v>36</v>
      </c>
      <c r="D7089" s="22" t="s">
        <v>27</v>
      </c>
      <c r="E7089" t="s">
        <v>28</v>
      </c>
      <c r="F7089" s="25" t="s">
        <v>30</v>
      </c>
      <c r="G7089" s="25" t="s">
        <v>26</v>
      </c>
      <c r="H7089" s="21" t="s">
        <v>29</v>
      </c>
      <c r="I7089" s="25" t="s">
        <v>25</v>
      </c>
      <c r="J7089" s="21" t="s">
        <v>29</v>
      </c>
      <c r="K7089" s="26">
        <v>2.82030129432678</v>
      </c>
      <c r="L7089" s="26">
        <v>0.641005039215087</v>
      </c>
      <c r="N7089">
        <f>(Tabell1[[#This Row],[TP]]+Tabell1[[#This Row],[TN]])/(Tabell1[[#This Row],[TP]]+Tabell1[[#This Row],[TN]]+Tabell1[[#This Row],[FP]]+Tabell1[[#This Row],[FN]])</f>
        <v>0.54420152091254748</v>
      </c>
      <c r="O7089">
        <f>Tabell1[[#This Row],[TP]]/(Tabell1[[#This Row],[TP]]+Tabell1[[#This Row],[FP]])</f>
        <v>0.53519061583577709</v>
      </c>
      <c r="P7089">
        <f>Tabell1[[#This Row],[TP]]/(Tabell1[[#This Row],[TP]]+Tabell1[[#This Row],[FN]])</f>
        <v>0.99274705349048054</v>
      </c>
      <c r="Q7089">
        <f>2*(Tabell1[[#This Row],[Recall]] * Tabell1[[#This Row],[Precision]]) / (Tabell1[[#This Row],[Recall]] + Tabell1[[#This Row],[Precision]])</f>
        <v>0.69545887583359789</v>
      </c>
      <c r="R7089">
        <v>1095</v>
      </c>
      <c r="S7089">
        <v>50</v>
      </c>
      <c r="T7089">
        <v>951</v>
      </c>
      <c r="U7089">
        <v>8</v>
      </c>
    </row>
    <row r="7090" spans="1:21" x14ac:dyDescent="0.3">
      <c r="A7090" s="25" t="s">
        <v>20</v>
      </c>
      <c r="B7090" s="23" t="s">
        <v>33</v>
      </c>
      <c r="C7090" s="25" t="s">
        <v>36</v>
      </c>
      <c r="D7090" s="22" t="s">
        <v>27</v>
      </c>
      <c r="E7090" t="s">
        <v>28</v>
      </c>
      <c r="F7090" s="25" t="s">
        <v>30</v>
      </c>
      <c r="G7090" s="25" t="s">
        <v>26</v>
      </c>
      <c r="H7090" s="21" t="s">
        <v>29</v>
      </c>
      <c r="I7090" s="21"/>
      <c r="J7090" s="21" t="s">
        <v>29</v>
      </c>
      <c r="K7090" s="26">
        <v>6.1054630279540998</v>
      </c>
      <c r="L7090" s="26">
        <v>1.3923082351684499</v>
      </c>
      <c r="N7090">
        <f>(Tabell1[[#This Row],[TP]]+Tabell1[[#This Row],[TN]])/(Tabell1[[#This Row],[TP]]+Tabell1[[#This Row],[TN]]+Tabell1[[#This Row],[FP]]+Tabell1[[#This Row],[FN]])</f>
        <v>0.54420152091254748</v>
      </c>
      <c r="O7090">
        <f>Tabell1[[#This Row],[TP]]/(Tabell1[[#This Row],[TP]]+Tabell1[[#This Row],[FP]])</f>
        <v>0.53553800592300094</v>
      </c>
      <c r="P7090">
        <f>Tabell1[[#This Row],[TP]]/(Tabell1[[#This Row],[TP]]+Tabell1[[#This Row],[FN]])</f>
        <v>0.98368087035358109</v>
      </c>
      <c r="Q7090">
        <f>2*(Tabell1[[#This Row],[Recall]] * Tabell1[[#This Row],[Precision]]) / (Tabell1[[#This Row],[Recall]] + Tabell1[[#This Row],[Precision]])</f>
        <v>0.69351230425055921</v>
      </c>
      <c r="R7090">
        <v>1085</v>
      </c>
      <c r="S7090">
        <v>60</v>
      </c>
      <c r="T7090">
        <v>941</v>
      </c>
      <c r="U7090">
        <v>18</v>
      </c>
    </row>
    <row r="7091" spans="1:21" x14ac:dyDescent="0.3">
      <c r="A7091" s="25" t="s">
        <v>20</v>
      </c>
      <c r="B7091" s="21" t="s">
        <v>32</v>
      </c>
      <c r="C7091" s="21" t="s">
        <v>34</v>
      </c>
      <c r="D7091" s="22" t="s">
        <v>27</v>
      </c>
      <c r="E7091" t="s">
        <v>28</v>
      </c>
      <c r="F7091" s="19" t="s">
        <v>21</v>
      </c>
      <c r="G7091" s="21" t="s">
        <v>29</v>
      </c>
      <c r="H7091" s="25" t="s">
        <v>26</v>
      </c>
      <c r="I7091" s="25" t="s">
        <v>25</v>
      </c>
      <c r="J7091" s="21" t="s">
        <v>29</v>
      </c>
      <c r="K7091" s="26">
        <v>1.48660469055175</v>
      </c>
      <c r="L7091" s="26">
        <v>0.41289520263671797</v>
      </c>
      <c r="N7091">
        <f>(Tabell1[[#This Row],[TP]]+Tabell1[[#This Row],[TN]])/(Tabell1[[#This Row],[TP]]+Tabell1[[#This Row],[TN]]+Tabell1[[#This Row],[FP]]+Tabell1[[#This Row],[FN]])</f>
        <v>0.54372623574144485</v>
      </c>
      <c r="O7091">
        <f>Tabell1[[#This Row],[TP]]/(Tabell1[[#This Row],[TP]]+Tabell1[[#This Row],[FP]])</f>
        <v>0.5347255949490044</v>
      </c>
      <c r="P7091">
        <f>Tabell1[[#This Row],[TP]]/(Tabell1[[#This Row],[TP]]+Tabell1[[#This Row],[FN]])</f>
        <v>0.99818676337262013</v>
      </c>
      <c r="Q7091">
        <f>2*(Tabell1[[#This Row],[Recall]] * Tabell1[[#This Row],[Precision]]) / (Tabell1[[#This Row],[Recall]] + Tabell1[[#This Row],[Precision]])</f>
        <v>0.696394686907021</v>
      </c>
      <c r="R7091">
        <v>1101</v>
      </c>
      <c r="S7091">
        <v>43</v>
      </c>
      <c r="T7091">
        <v>958</v>
      </c>
      <c r="U7091">
        <v>2</v>
      </c>
    </row>
    <row r="7092" spans="1:21" x14ac:dyDescent="0.3">
      <c r="A7092" s="25" t="s">
        <v>20</v>
      </c>
      <c r="B7092" s="21" t="s">
        <v>32</v>
      </c>
      <c r="C7092" s="21" t="s">
        <v>34</v>
      </c>
      <c r="D7092" s="22" t="s">
        <v>27</v>
      </c>
      <c r="E7092" t="s">
        <v>28</v>
      </c>
      <c r="F7092" s="19" t="s">
        <v>21</v>
      </c>
      <c r="G7092" s="25" t="s">
        <v>26</v>
      </c>
      <c r="H7092" s="25" t="s">
        <v>26</v>
      </c>
      <c r="I7092" s="25" t="s">
        <v>25</v>
      </c>
      <c r="J7092" s="21" t="s">
        <v>29</v>
      </c>
      <c r="K7092" s="26">
        <v>1.45907950401306</v>
      </c>
      <c r="L7092" s="26">
        <v>0.41488981246948198</v>
      </c>
      <c r="N7092">
        <f>(Tabell1[[#This Row],[TP]]+Tabell1[[#This Row],[TN]])/(Tabell1[[#This Row],[TP]]+Tabell1[[#This Row],[TN]]+Tabell1[[#This Row],[FP]]+Tabell1[[#This Row],[FN]])</f>
        <v>0.54372623574144485</v>
      </c>
      <c r="O7092">
        <f>Tabell1[[#This Row],[TP]]/(Tabell1[[#This Row],[TP]]+Tabell1[[#This Row],[FP]])</f>
        <v>0.5347255949490044</v>
      </c>
      <c r="P7092">
        <f>Tabell1[[#This Row],[TP]]/(Tabell1[[#This Row],[TP]]+Tabell1[[#This Row],[FN]])</f>
        <v>0.99818676337262013</v>
      </c>
      <c r="Q7092">
        <f>2*(Tabell1[[#This Row],[Recall]] * Tabell1[[#This Row],[Precision]]) / (Tabell1[[#This Row],[Recall]] + Tabell1[[#This Row],[Precision]])</f>
        <v>0.696394686907021</v>
      </c>
      <c r="R7092">
        <v>1101</v>
      </c>
      <c r="S7092">
        <v>43</v>
      </c>
      <c r="T7092">
        <v>958</v>
      </c>
      <c r="U7092">
        <v>2</v>
      </c>
    </row>
    <row r="7093" spans="1:21" x14ac:dyDescent="0.3">
      <c r="A7093" s="21" t="s">
        <v>31</v>
      </c>
      <c r="B7093" s="21" t="s">
        <v>32</v>
      </c>
      <c r="C7093" s="21" t="s">
        <v>34</v>
      </c>
      <c r="D7093" s="22" t="s">
        <v>27</v>
      </c>
      <c r="E7093" t="s">
        <v>28</v>
      </c>
      <c r="F7093" s="19" t="s">
        <v>21</v>
      </c>
      <c r="G7093" s="21" t="s">
        <v>29</v>
      </c>
      <c r="H7093" s="21" t="s">
        <v>29</v>
      </c>
      <c r="I7093" s="21"/>
      <c r="J7093" s="25" t="s">
        <v>26</v>
      </c>
      <c r="K7093" s="26">
        <v>2.32131624221801</v>
      </c>
      <c r="L7093" s="26">
        <v>0.163563013076782</v>
      </c>
      <c r="N7093">
        <f>(Tabell1[[#This Row],[TP]]+Tabell1[[#This Row],[TN]])/(Tabell1[[#This Row],[TP]]+Tabell1[[#This Row],[TN]]+Tabell1[[#This Row],[FP]]+Tabell1[[#This Row],[FN]])</f>
        <v>0.54372623574144485</v>
      </c>
      <c r="O7093">
        <f>Tabell1[[#This Row],[TP]]/(Tabell1[[#This Row],[TP]]+Tabell1[[#This Row],[FP]])</f>
        <v>0.53479318734793191</v>
      </c>
      <c r="P7093">
        <f>Tabell1[[#This Row],[TP]]/(Tabell1[[#This Row],[TP]]+Tabell1[[#This Row],[FN]])</f>
        <v>0.99637352674524027</v>
      </c>
      <c r="Q7093">
        <f>2*(Tabell1[[#This Row],[Recall]] * Tabell1[[#This Row],[Precision]]) / (Tabell1[[#This Row],[Recall]] + Tabell1[[#This Row],[Precision]])</f>
        <v>0.69601013299556691</v>
      </c>
      <c r="R7093">
        <v>1099</v>
      </c>
      <c r="S7093">
        <v>45</v>
      </c>
      <c r="T7093">
        <v>956</v>
      </c>
      <c r="U7093">
        <v>4</v>
      </c>
    </row>
    <row r="7094" spans="1:21" x14ac:dyDescent="0.3">
      <c r="A7094" s="21" t="s">
        <v>31</v>
      </c>
      <c r="B7094" s="21" t="s">
        <v>32</v>
      </c>
      <c r="C7094" s="25" t="s">
        <v>36</v>
      </c>
      <c r="D7094" s="22" t="s">
        <v>27</v>
      </c>
      <c r="E7094" t="s">
        <v>28</v>
      </c>
      <c r="F7094" s="25" t="s">
        <v>30</v>
      </c>
      <c r="G7094" s="25" t="s">
        <v>26</v>
      </c>
      <c r="H7094" s="21" t="s">
        <v>29</v>
      </c>
      <c r="I7094" s="21"/>
      <c r="J7094" s="21" t="s">
        <v>29</v>
      </c>
      <c r="K7094" s="26">
        <v>1.5365962982177701</v>
      </c>
      <c r="L7094" s="26">
        <v>0.107701063156127</v>
      </c>
      <c r="N7094">
        <f>(Tabell1[[#This Row],[TP]]+Tabell1[[#This Row],[TN]])/(Tabell1[[#This Row],[TP]]+Tabell1[[#This Row],[TN]]+Tabell1[[#This Row],[FP]]+Tabell1[[#This Row],[FN]])</f>
        <v>0.54372623574144485</v>
      </c>
      <c r="O7094">
        <f>Tabell1[[#This Row],[TP]]/(Tabell1[[#This Row],[TP]]+Tabell1[[#This Row],[FP]])</f>
        <v>0.53479318734793191</v>
      </c>
      <c r="P7094">
        <f>Tabell1[[#This Row],[TP]]/(Tabell1[[#This Row],[TP]]+Tabell1[[#This Row],[FN]])</f>
        <v>0.99637352674524027</v>
      </c>
      <c r="Q7094">
        <f>2*(Tabell1[[#This Row],[Recall]] * Tabell1[[#This Row],[Precision]]) / (Tabell1[[#This Row],[Recall]] + Tabell1[[#This Row],[Precision]])</f>
        <v>0.69601013299556691</v>
      </c>
      <c r="R7094">
        <v>1099</v>
      </c>
      <c r="S7094">
        <v>45</v>
      </c>
      <c r="T7094">
        <v>956</v>
      </c>
      <c r="U7094">
        <v>4</v>
      </c>
    </row>
    <row r="7095" spans="1:21" x14ac:dyDescent="0.3">
      <c r="A7095" s="21" t="s">
        <v>31</v>
      </c>
      <c r="B7095" s="21" t="s">
        <v>32</v>
      </c>
      <c r="C7095" s="25" t="s">
        <v>36</v>
      </c>
      <c r="D7095" s="22" t="s">
        <v>27</v>
      </c>
      <c r="E7095" t="s">
        <v>28</v>
      </c>
      <c r="F7095" s="19" t="s">
        <v>21</v>
      </c>
      <c r="G7095" s="21" t="s">
        <v>29</v>
      </c>
      <c r="H7095" s="21" t="s">
        <v>29</v>
      </c>
      <c r="I7095" s="21"/>
      <c r="J7095" s="21" t="s">
        <v>29</v>
      </c>
      <c r="K7095" s="26">
        <v>0.63111901283264105</v>
      </c>
      <c r="L7095" s="26">
        <v>4.0703058242797803E-2</v>
      </c>
      <c r="N7095">
        <f>(Tabell1[[#This Row],[TP]]+Tabell1[[#This Row],[TN]])/(Tabell1[[#This Row],[TP]]+Tabell1[[#This Row],[TN]]+Tabell1[[#This Row],[FP]]+Tabell1[[#This Row],[FN]])</f>
        <v>0.54372623574144485</v>
      </c>
      <c r="O7095">
        <f>Tabell1[[#This Row],[TP]]/(Tabell1[[#This Row],[TP]]+Tabell1[[#This Row],[FP]])</f>
        <v>0.53482708231855824</v>
      </c>
      <c r="P7095">
        <f>Tabell1[[#This Row],[TP]]/(Tabell1[[#This Row],[TP]]+Tabell1[[#This Row],[FN]])</f>
        <v>0.99546690843155028</v>
      </c>
      <c r="Q7095">
        <f>2*(Tabell1[[#This Row],[Recall]] * Tabell1[[#This Row],[Precision]]) / (Tabell1[[#This Row],[Recall]] + Tabell1[[#This Row],[Precision]])</f>
        <v>0.69581749049429664</v>
      </c>
      <c r="R7095">
        <v>1098</v>
      </c>
      <c r="S7095">
        <v>46</v>
      </c>
      <c r="T7095">
        <v>955</v>
      </c>
      <c r="U7095">
        <v>5</v>
      </c>
    </row>
    <row r="7096" spans="1:21" x14ac:dyDescent="0.3">
      <c r="A7096" s="21" t="s">
        <v>31</v>
      </c>
      <c r="B7096" s="25" t="s">
        <v>22</v>
      </c>
      <c r="C7096" s="21" t="s">
        <v>34</v>
      </c>
      <c r="D7096" s="22" t="s">
        <v>27</v>
      </c>
      <c r="E7096" t="s">
        <v>28</v>
      </c>
      <c r="F7096" s="19" t="s">
        <v>21</v>
      </c>
      <c r="G7096" s="25" t="s">
        <v>26</v>
      </c>
      <c r="H7096" s="25" t="s">
        <v>26</v>
      </c>
      <c r="I7096" s="21"/>
      <c r="J7096" s="25" t="s">
        <v>26</v>
      </c>
      <c r="K7096" s="26">
        <v>2.14249587059021</v>
      </c>
      <c r="L7096" s="26">
        <v>0.18989872932433999</v>
      </c>
      <c r="N7096">
        <f>(Tabell1[[#This Row],[TP]]+Tabell1[[#This Row],[TN]])/(Tabell1[[#This Row],[TP]]+Tabell1[[#This Row],[TN]]+Tabell1[[#This Row],[FP]]+Tabell1[[#This Row],[FN]])</f>
        <v>0.54372623574144485</v>
      </c>
      <c r="O7096">
        <f>Tabell1[[#This Row],[TP]]/(Tabell1[[#This Row],[TP]]+Tabell1[[#This Row],[FP]])</f>
        <v>0.53486104339346663</v>
      </c>
      <c r="P7096">
        <f>Tabell1[[#This Row],[TP]]/(Tabell1[[#This Row],[TP]]+Tabell1[[#This Row],[FN]])</f>
        <v>0.9945602901178604</v>
      </c>
      <c r="Q7096">
        <f>2*(Tabell1[[#This Row],[Recall]] * Tabell1[[#This Row],[Precision]]) / (Tabell1[[#This Row],[Recall]] + Tabell1[[#This Row],[Precision]])</f>
        <v>0.69562460367786927</v>
      </c>
      <c r="R7096">
        <v>1097</v>
      </c>
      <c r="S7096">
        <v>47</v>
      </c>
      <c r="T7096">
        <v>954</v>
      </c>
      <c r="U7096">
        <v>6</v>
      </c>
    </row>
    <row r="7097" spans="1:21" x14ac:dyDescent="0.3">
      <c r="A7097" s="25" t="s">
        <v>20</v>
      </c>
      <c r="B7097" s="21" t="s">
        <v>32</v>
      </c>
      <c r="C7097" s="20" t="s">
        <v>23</v>
      </c>
      <c r="D7097" s="22" t="s">
        <v>27</v>
      </c>
      <c r="E7097" t="s">
        <v>28</v>
      </c>
      <c r="F7097" s="25" t="s">
        <v>30</v>
      </c>
      <c r="G7097" s="21" t="s">
        <v>29</v>
      </c>
      <c r="H7097" s="21" t="s">
        <v>29</v>
      </c>
      <c r="I7097" s="25" t="s">
        <v>25</v>
      </c>
      <c r="J7097" s="25" t="s">
        <v>26</v>
      </c>
      <c r="K7097" s="26">
        <v>1.6266951560974099</v>
      </c>
      <c r="L7097" s="26">
        <v>0.33912348747253401</v>
      </c>
      <c r="N7097">
        <f>(Tabell1[[#This Row],[TP]]+Tabell1[[#This Row],[TN]])/(Tabell1[[#This Row],[TP]]+Tabell1[[#This Row],[TN]]+Tabell1[[#This Row],[FP]]+Tabell1[[#This Row],[FN]])</f>
        <v>0.54372623574144485</v>
      </c>
      <c r="O7097">
        <f>Tabell1[[#This Row],[TP]]/(Tabell1[[#This Row],[TP]]+Tabell1[[#This Row],[FP]])</f>
        <v>0.53492916463116758</v>
      </c>
      <c r="P7097">
        <f>Tabell1[[#This Row],[TP]]/(Tabell1[[#This Row],[TP]]+Tabell1[[#This Row],[FN]])</f>
        <v>0.99274705349048054</v>
      </c>
      <c r="Q7097">
        <f>2*(Tabell1[[#This Row],[Recall]] * Tabell1[[#This Row],[Precision]]) / (Tabell1[[#This Row],[Recall]] + Tabell1[[#This Row],[Precision]])</f>
        <v>0.69523809523809532</v>
      </c>
      <c r="R7097">
        <v>1095</v>
      </c>
      <c r="S7097">
        <v>49</v>
      </c>
      <c r="T7097">
        <v>952</v>
      </c>
      <c r="U7097">
        <v>8</v>
      </c>
    </row>
    <row r="7098" spans="1:21" x14ac:dyDescent="0.3">
      <c r="A7098" s="25" t="s">
        <v>20</v>
      </c>
      <c r="B7098" s="21" t="s">
        <v>32</v>
      </c>
      <c r="C7098" s="20" t="s">
        <v>23</v>
      </c>
      <c r="D7098" s="22" t="s">
        <v>27</v>
      </c>
      <c r="E7098" t="s">
        <v>28</v>
      </c>
      <c r="F7098" s="25" t="s">
        <v>30</v>
      </c>
      <c r="G7098" s="25" t="s">
        <v>26</v>
      </c>
      <c r="H7098" s="21" t="s">
        <v>29</v>
      </c>
      <c r="I7098" s="25" t="s">
        <v>25</v>
      </c>
      <c r="J7098" s="25" t="s">
        <v>26</v>
      </c>
      <c r="K7098" s="26">
        <v>1.6001715660095199</v>
      </c>
      <c r="L7098" s="26">
        <v>0.3341064453125</v>
      </c>
      <c r="N7098">
        <f>(Tabell1[[#This Row],[TP]]+Tabell1[[#This Row],[TN]])/(Tabell1[[#This Row],[TP]]+Tabell1[[#This Row],[TN]]+Tabell1[[#This Row],[FP]]+Tabell1[[#This Row],[FN]])</f>
        <v>0.54372623574144485</v>
      </c>
      <c r="O7098">
        <f>Tabell1[[#This Row],[TP]]/(Tabell1[[#This Row],[TP]]+Tabell1[[#This Row],[FP]])</f>
        <v>0.53492916463116758</v>
      </c>
      <c r="P7098">
        <f>Tabell1[[#This Row],[TP]]/(Tabell1[[#This Row],[TP]]+Tabell1[[#This Row],[FN]])</f>
        <v>0.99274705349048054</v>
      </c>
      <c r="Q7098">
        <f>2*(Tabell1[[#This Row],[Recall]] * Tabell1[[#This Row],[Precision]]) / (Tabell1[[#This Row],[Recall]] + Tabell1[[#This Row],[Precision]])</f>
        <v>0.69523809523809532</v>
      </c>
      <c r="R7098">
        <v>1095</v>
      </c>
      <c r="S7098">
        <v>49</v>
      </c>
      <c r="T7098">
        <v>952</v>
      </c>
      <c r="U7098">
        <v>8</v>
      </c>
    </row>
    <row r="7099" spans="1:21" x14ac:dyDescent="0.3">
      <c r="A7099" s="25" t="s">
        <v>20</v>
      </c>
      <c r="B7099" s="25" t="s">
        <v>22</v>
      </c>
      <c r="C7099" s="21" t="s">
        <v>34</v>
      </c>
      <c r="D7099" s="22" t="s">
        <v>27</v>
      </c>
      <c r="E7099" t="s">
        <v>28</v>
      </c>
      <c r="F7099" s="25" t="s">
        <v>30</v>
      </c>
      <c r="G7099" s="21" t="s">
        <v>29</v>
      </c>
      <c r="H7099" s="25" t="s">
        <v>26</v>
      </c>
      <c r="I7099" s="25" t="s">
        <v>25</v>
      </c>
      <c r="J7099" s="25" t="s">
        <v>26</v>
      </c>
      <c r="K7099" s="26">
        <v>2.6961088180541899</v>
      </c>
      <c r="L7099" s="26">
        <v>0.55419516563415505</v>
      </c>
      <c r="N7099">
        <f>(Tabell1[[#This Row],[TP]]+Tabell1[[#This Row],[TN]])/(Tabell1[[#This Row],[TP]]+Tabell1[[#This Row],[TN]]+Tabell1[[#This Row],[FP]]+Tabell1[[#This Row],[FN]])</f>
        <v>0.54372623574144485</v>
      </c>
      <c r="O7099">
        <f>Tabell1[[#This Row],[TP]]/(Tabell1[[#This Row],[TP]]+Tabell1[[#This Row],[FP]])</f>
        <v>0.53492916463116758</v>
      </c>
      <c r="P7099">
        <f>Tabell1[[#This Row],[TP]]/(Tabell1[[#This Row],[TP]]+Tabell1[[#This Row],[FN]])</f>
        <v>0.99274705349048054</v>
      </c>
      <c r="Q7099">
        <f>2*(Tabell1[[#This Row],[Recall]] * Tabell1[[#This Row],[Precision]]) / (Tabell1[[#This Row],[Recall]] + Tabell1[[#This Row],[Precision]])</f>
        <v>0.69523809523809532</v>
      </c>
      <c r="R7099">
        <v>1095</v>
      </c>
      <c r="S7099">
        <v>49</v>
      </c>
      <c r="T7099">
        <v>952</v>
      </c>
      <c r="U7099">
        <v>8</v>
      </c>
    </row>
    <row r="7100" spans="1:21" x14ac:dyDescent="0.3">
      <c r="A7100" s="25" t="s">
        <v>20</v>
      </c>
      <c r="B7100" s="21" t="s">
        <v>32</v>
      </c>
      <c r="C7100" s="21" t="s">
        <v>34</v>
      </c>
      <c r="D7100" s="22" t="s">
        <v>27</v>
      </c>
      <c r="E7100" t="s">
        <v>28</v>
      </c>
      <c r="F7100" s="25" t="s">
        <v>30</v>
      </c>
      <c r="G7100" s="21" t="s">
        <v>29</v>
      </c>
      <c r="H7100" s="25" t="s">
        <v>26</v>
      </c>
      <c r="I7100" s="25" t="s">
        <v>25</v>
      </c>
      <c r="J7100" s="25" t="s">
        <v>26</v>
      </c>
      <c r="K7100" s="26">
        <v>1.6594390869140601</v>
      </c>
      <c r="L7100" s="26">
        <v>0.33606886863708402</v>
      </c>
      <c r="N7100">
        <f>(Tabell1[[#This Row],[TP]]+Tabell1[[#This Row],[TN]])/(Tabell1[[#This Row],[TP]]+Tabell1[[#This Row],[TN]]+Tabell1[[#This Row],[FP]]+Tabell1[[#This Row],[FN]])</f>
        <v>0.54372623574144485</v>
      </c>
      <c r="O7100">
        <f>Tabell1[[#This Row],[TP]]/(Tabell1[[#This Row],[TP]]+Tabell1[[#This Row],[FP]])</f>
        <v>0.53506620892594414</v>
      </c>
      <c r="P7100">
        <f>Tabell1[[#This Row],[TP]]/(Tabell1[[#This Row],[TP]]+Tabell1[[#This Row],[FN]])</f>
        <v>0.9891205802357208</v>
      </c>
      <c r="Q7100">
        <f>2*(Tabell1[[#This Row],[Recall]] * Tabell1[[#This Row],[Precision]]) / (Tabell1[[#This Row],[Recall]] + Tabell1[[#This Row],[Precision]])</f>
        <v>0.69446212603437318</v>
      </c>
      <c r="R7100">
        <v>1091</v>
      </c>
      <c r="S7100">
        <v>53</v>
      </c>
      <c r="T7100">
        <v>948</v>
      </c>
      <c r="U7100">
        <v>12</v>
      </c>
    </row>
    <row r="7101" spans="1:21" x14ac:dyDescent="0.3">
      <c r="A7101" s="25" t="s">
        <v>20</v>
      </c>
      <c r="B7101" s="21" t="s">
        <v>32</v>
      </c>
      <c r="C7101" s="21" t="s">
        <v>34</v>
      </c>
      <c r="D7101" s="22" t="s">
        <v>27</v>
      </c>
      <c r="E7101" t="s">
        <v>28</v>
      </c>
      <c r="F7101" s="25" t="s">
        <v>30</v>
      </c>
      <c r="G7101" s="25" t="s">
        <v>26</v>
      </c>
      <c r="H7101" s="25" t="s">
        <v>26</v>
      </c>
      <c r="I7101" s="25" t="s">
        <v>25</v>
      </c>
      <c r="J7101" s="25" t="s">
        <v>26</v>
      </c>
      <c r="K7101" s="26">
        <v>1.60532546043396</v>
      </c>
      <c r="L7101" s="26">
        <v>0.33011746406555098</v>
      </c>
      <c r="N7101">
        <f>(Tabell1[[#This Row],[TP]]+Tabell1[[#This Row],[TN]])/(Tabell1[[#This Row],[TP]]+Tabell1[[#This Row],[TN]]+Tabell1[[#This Row],[FP]]+Tabell1[[#This Row],[FN]])</f>
        <v>0.54372623574144485</v>
      </c>
      <c r="O7101">
        <f>Tabell1[[#This Row],[TP]]/(Tabell1[[#This Row],[TP]]+Tabell1[[#This Row],[FP]])</f>
        <v>0.53506620892594414</v>
      </c>
      <c r="P7101">
        <f>Tabell1[[#This Row],[TP]]/(Tabell1[[#This Row],[TP]]+Tabell1[[#This Row],[FN]])</f>
        <v>0.9891205802357208</v>
      </c>
      <c r="Q7101">
        <f>2*(Tabell1[[#This Row],[Recall]] * Tabell1[[#This Row],[Precision]]) / (Tabell1[[#This Row],[Recall]] + Tabell1[[#This Row],[Precision]])</f>
        <v>0.69446212603437318</v>
      </c>
      <c r="R7101">
        <v>1091</v>
      </c>
      <c r="S7101">
        <v>53</v>
      </c>
      <c r="T7101">
        <v>948</v>
      </c>
      <c r="U7101">
        <v>12</v>
      </c>
    </row>
    <row r="7102" spans="1:21" x14ac:dyDescent="0.3">
      <c r="A7102" s="25" t="s">
        <v>20</v>
      </c>
      <c r="B7102" s="21" t="s">
        <v>32</v>
      </c>
      <c r="C7102" s="20" t="s">
        <v>23</v>
      </c>
      <c r="D7102" s="20" t="s">
        <v>27</v>
      </c>
      <c r="E7102" t="s">
        <v>28</v>
      </c>
      <c r="F7102" s="19" t="s">
        <v>21</v>
      </c>
      <c r="G7102" s="21" t="s">
        <v>29</v>
      </c>
      <c r="H7102" s="21" t="s">
        <v>29</v>
      </c>
      <c r="I7102" s="25" t="s">
        <v>25</v>
      </c>
      <c r="J7102" s="25" t="s">
        <v>26</v>
      </c>
      <c r="K7102" s="26">
        <v>0.72265005111694303</v>
      </c>
      <c r="L7102" s="26">
        <v>0.15259051322937001</v>
      </c>
      <c r="N7102">
        <f>(Tabell1[[#This Row],[TP]]+Tabell1[[#This Row],[TN]])/(Tabell1[[#This Row],[TP]]+Tabell1[[#This Row],[TN]]+Tabell1[[#This Row],[FP]]+Tabell1[[#This Row],[FN]])</f>
        <v>0.54372623574144485</v>
      </c>
      <c r="O7102">
        <f>Tabell1[[#This Row],[TP]]/(Tabell1[[#This Row],[TP]]+Tabell1[[#This Row],[FP]])</f>
        <v>0.53520433284096502</v>
      </c>
      <c r="P7102">
        <f>Tabell1[[#This Row],[TP]]/(Tabell1[[#This Row],[TP]]+Tabell1[[#This Row],[FN]])</f>
        <v>0.98549410698096096</v>
      </c>
      <c r="Q7102">
        <f>2*(Tabell1[[#This Row],[Recall]] * Tabell1[[#This Row],[Precision]]) / (Tabell1[[#This Row],[Recall]] + Tabell1[[#This Row],[Precision]])</f>
        <v>0.69368219527760056</v>
      </c>
      <c r="R7102">
        <v>1087</v>
      </c>
      <c r="S7102">
        <v>57</v>
      </c>
      <c r="T7102">
        <v>944</v>
      </c>
      <c r="U7102">
        <v>16</v>
      </c>
    </row>
    <row r="7103" spans="1:21" x14ac:dyDescent="0.3">
      <c r="A7103" s="25" t="s">
        <v>20</v>
      </c>
      <c r="B7103" s="21" t="s">
        <v>32</v>
      </c>
      <c r="C7103" s="20" t="s">
        <v>23</v>
      </c>
      <c r="D7103" s="20" t="s">
        <v>27</v>
      </c>
      <c r="E7103" t="s">
        <v>28</v>
      </c>
      <c r="F7103" s="19" t="s">
        <v>21</v>
      </c>
      <c r="G7103" s="25" t="s">
        <v>26</v>
      </c>
      <c r="H7103" s="21" t="s">
        <v>29</v>
      </c>
      <c r="I7103" s="25" t="s">
        <v>25</v>
      </c>
      <c r="J7103" s="25" t="s">
        <v>26</v>
      </c>
      <c r="K7103" s="26">
        <v>0.71608877182006803</v>
      </c>
      <c r="L7103" s="26">
        <v>0.14960241317749001</v>
      </c>
      <c r="N7103">
        <f>(Tabell1[[#This Row],[TP]]+Tabell1[[#This Row],[TN]])/(Tabell1[[#This Row],[TP]]+Tabell1[[#This Row],[TN]]+Tabell1[[#This Row],[FP]]+Tabell1[[#This Row],[FN]])</f>
        <v>0.54372623574144485</v>
      </c>
      <c r="O7103">
        <f>Tabell1[[#This Row],[TP]]/(Tabell1[[#This Row],[TP]]+Tabell1[[#This Row],[FP]])</f>
        <v>0.53520433284096502</v>
      </c>
      <c r="P7103">
        <f>Tabell1[[#This Row],[TP]]/(Tabell1[[#This Row],[TP]]+Tabell1[[#This Row],[FN]])</f>
        <v>0.98549410698096096</v>
      </c>
      <c r="Q7103">
        <f>2*(Tabell1[[#This Row],[Recall]] * Tabell1[[#This Row],[Precision]]) / (Tabell1[[#This Row],[Recall]] + Tabell1[[#This Row],[Precision]])</f>
        <v>0.69368219527760056</v>
      </c>
      <c r="R7103">
        <v>1087</v>
      </c>
      <c r="S7103">
        <v>57</v>
      </c>
      <c r="T7103">
        <v>944</v>
      </c>
      <c r="U7103">
        <v>16</v>
      </c>
    </row>
    <row r="7104" spans="1:21" x14ac:dyDescent="0.3">
      <c r="A7104" s="23" t="s">
        <v>48</v>
      </c>
      <c r="B7104" s="21" t="s">
        <v>32</v>
      </c>
      <c r="C7104" s="20" t="s">
        <v>23</v>
      </c>
      <c r="D7104" s="20" t="s">
        <v>27</v>
      </c>
      <c r="E7104" t="s">
        <v>28</v>
      </c>
      <c r="F7104" s="19" t="s">
        <v>21</v>
      </c>
      <c r="G7104" s="25" t="s">
        <v>26</v>
      </c>
      <c r="H7104" s="25" t="s">
        <v>26</v>
      </c>
      <c r="I7104" s="25" t="s">
        <v>25</v>
      </c>
      <c r="J7104" s="25" t="s">
        <v>26</v>
      </c>
      <c r="K7104" s="26">
        <v>0.116685628890991</v>
      </c>
      <c r="L7104" s="26">
        <v>1.4960050582885701E-2</v>
      </c>
      <c r="N7104">
        <f>(Tabell1[[#This Row],[TP]]+Tabell1[[#This Row],[TN]])/(Tabell1[[#This Row],[TP]]+Tabell1[[#This Row],[TN]]+Tabell1[[#This Row],[FP]]+Tabell1[[#This Row],[FN]])</f>
        <v>0.54372623574144485</v>
      </c>
      <c r="O7104">
        <f>Tabell1[[#This Row],[TP]]/(Tabell1[[#This Row],[TP]]+Tabell1[[#This Row],[FP]])</f>
        <v>0.53537852548243448</v>
      </c>
      <c r="P7104">
        <f>Tabell1[[#This Row],[TP]]/(Tabell1[[#This Row],[TP]]+Tabell1[[#This Row],[FN]])</f>
        <v>0.98096101541251135</v>
      </c>
      <c r="Q7104">
        <f>2*(Tabell1[[#This Row],[Recall]] * Tabell1[[#This Row],[Precision]]) / (Tabell1[[#This Row],[Recall]] + Tabell1[[#This Row],[Precision]])</f>
        <v>0.69270166453265047</v>
      </c>
      <c r="R7104">
        <v>1082</v>
      </c>
      <c r="S7104">
        <v>62</v>
      </c>
      <c r="T7104">
        <v>939</v>
      </c>
      <c r="U7104">
        <v>21</v>
      </c>
    </row>
    <row r="7105" spans="1:21" x14ac:dyDescent="0.3">
      <c r="A7105" s="23" t="s">
        <v>48</v>
      </c>
      <c r="B7105" s="21" t="s">
        <v>32</v>
      </c>
      <c r="C7105" s="20" t="s">
        <v>23</v>
      </c>
      <c r="D7105" s="20" t="s">
        <v>27</v>
      </c>
      <c r="E7105" t="s">
        <v>28</v>
      </c>
      <c r="F7105" s="19" t="s">
        <v>21</v>
      </c>
      <c r="G7105" s="25" t="s">
        <v>26</v>
      </c>
      <c r="H7105" s="25" t="s">
        <v>26</v>
      </c>
      <c r="I7105" s="25" t="s">
        <v>25</v>
      </c>
      <c r="J7105" s="21" t="s">
        <v>29</v>
      </c>
      <c r="K7105" s="26">
        <v>0.112698554992675</v>
      </c>
      <c r="L7105" s="26">
        <v>1.4960050582885701E-2</v>
      </c>
      <c r="N7105">
        <f>(Tabell1[[#This Row],[TP]]+Tabell1[[#This Row],[TN]])/(Tabell1[[#This Row],[TP]]+Tabell1[[#This Row],[TN]]+Tabell1[[#This Row],[FP]]+Tabell1[[#This Row],[FN]])</f>
        <v>0.54372623574144485</v>
      </c>
      <c r="O7105">
        <f>Tabell1[[#This Row],[TP]]/(Tabell1[[#This Row],[TP]]+Tabell1[[#This Row],[FP]])</f>
        <v>0.53537852548243448</v>
      </c>
      <c r="P7105">
        <f>Tabell1[[#This Row],[TP]]/(Tabell1[[#This Row],[TP]]+Tabell1[[#This Row],[FN]])</f>
        <v>0.98096101541251135</v>
      </c>
      <c r="Q7105">
        <f>2*(Tabell1[[#This Row],[Recall]] * Tabell1[[#This Row],[Precision]]) / (Tabell1[[#This Row],[Recall]] + Tabell1[[#This Row],[Precision]])</f>
        <v>0.69270166453265047</v>
      </c>
      <c r="R7105">
        <v>1082</v>
      </c>
      <c r="S7105">
        <v>62</v>
      </c>
      <c r="T7105">
        <v>939</v>
      </c>
      <c r="U7105">
        <v>21</v>
      </c>
    </row>
    <row r="7106" spans="1:21" x14ac:dyDescent="0.3">
      <c r="A7106" s="23" t="s">
        <v>48</v>
      </c>
      <c r="B7106" s="21" t="s">
        <v>32</v>
      </c>
      <c r="C7106" s="20" t="s">
        <v>23</v>
      </c>
      <c r="D7106" s="20" t="s">
        <v>27</v>
      </c>
      <c r="E7106" t="s">
        <v>28</v>
      </c>
      <c r="F7106" s="19" t="s">
        <v>21</v>
      </c>
      <c r="G7106" s="21" t="s">
        <v>29</v>
      </c>
      <c r="H7106" s="25" t="s">
        <v>26</v>
      </c>
      <c r="I7106" s="25" t="s">
        <v>25</v>
      </c>
      <c r="J7106" s="21" t="s">
        <v>29</v>
      </c>
      <c r="K7106" s="26">
        <v>0.111737251281738</v>
      </c>
      <c r="L7106" s="26">
        <v>1.29649639129638E-2</v>
      </c>
      <c r="N7106">
        <f>(Tabell1[[#This Row],[TP]]+Tabell1[[#This Row],[TN]])/(Tabell1[[#This Row],[TP]]+Tabell1[[#This Row],[TN]]+Tabell1[[#This Row],[FP]]+Tabell1[[#This Row],[FN]])</f>
        <v>0.54372623574144485</v>
      </c>
      <c r="O7106">
        <f>Tabell1[[#This Row],[TP]]/(Tabell1[[#This Row],[TP]]+Tabell1[[#This Row],[FP]])</f>
        <v>0.53537852548243448</v>
      </c>
      <c r="P7106">
        <f>Tabell1[[#This Row],[TP]]/(Tabell1[[#This Row],[TP]]+Tabell1[[#This Row],[FN]])</f>
        <v>0.98096101541251135</v>
      </c>
      <c r="Q7106">
        <f>2*(Tabell1[[#This Row],[Recall]] * Tabell1[[#This Row],[Precision]]) / (Tabell1[[#This Row],[Recall]] + Tabell1[[#This Row],[Precision]])</f>
        <v>0.69270166453265047</v>
      </c>
      <c r="R7106">
        <v>1082</v>
      </c>
      <c r="S7106">
        <v>62</v>
      </c>
      <c r="T7106">
        <v>939</v>
      </c>
      <c r="U7106">
        <v>21</v>
      </c>
    </row>
    <row r="7107" spans="1:21" x14ac:dyDescent="0.3">
      <c r="A7107" s="23" t="s">
        <v>48</v>
      </c>
      <c r="B7107" s="21" t="s">
        <v>32</v>
      </c>
      <c r="C7107" s="20" t="s">
        <v>23</v>
      </c>
      <c r="D7107" s="20" t="s">
        <v>27</v>
      </c>
      <c r="E7107" t="s">
        <v>28</v>
      </c>
      <c r="F7107" s="19" t="s">
        <v>21</v>
      </c>
      <c r="G7107" s="21" t="s">
        <v>29</v>
      </c>
      <c r="H7107" s="25" t="s">
        <v>26</v>
      </c>
      <c r="I7107" s="25" t="s">
        <v>25</v>
      </c>
      <c r="J7107" s="25" t="s">
        <v>26</v>
      </c>
      <c r="K7107" s="26">
        <v>0.11073803901672299</v>
      </c>
      <c r="L7107" s="26">
        <v>1.39603614807128E-2</v>
      </c>
      <c r="N7107">
        <f>(Tabell1[[#This Row],[TP]]+Tabell1[[#This Row],[TN]])/(Tabell1[[#This Row],[TP]]+Tabell1[[#This Row],[TN]]+Tabell1[[#This Row],[FP]]+Tabell1[[#This Row],[FN]])</f>
        <v>0.54372623574144485</v>
      </c>
      <c r="O7107">
        <f>Tabell1[[#This Row],[TP]]/(Tabell1[[#This Row],[TP]]+Tabell1[[#This Row],[FP]])</f>
        <v>0.53537852548243448</v>
      </c>
      <c r="P7107">
        <f>Tabell1[[#This Row],[TP]]/(Tabell1[[#This Row],[TP]]+Tabell1[[#This Row],[FN]])</f>
        <v>0.98096101541251135</v>
      </c>
      <c r="Q7107">
        <f>2*(Tabell1[[#This Row],[Recall]] * Tabell1[[#This Row],[Precision]]) / (Tabell1[[#This Row],[Recall]] + Tabell1[[#This Row],[Precision]])</f>
        <v>0.69270166453265047</v>
      </c>
      <c r="R7107">
        <v>1082</v>
      </c>
      <c r="S7107">
        <v>62</v>
      </c>
      <c r="T7107">
        <v>939</v>
      </c>
      <c r="U7107">
        <v>21</v>
      </c>
    </row>
    <row r="7108" spans="1:21" x14ac:dyDescent="0.3">
      <c r="A7108" s="21" t="s">
        <v>31</v>
      </c>
      <c r="B7108" s="21" t="s">
        <v>32</v>
      </c>
      <c r="C7108" s="21" t="s">
        <v>34</v>
      </c>
      <c r="D7108" s="22" t="s">
        <v>27</v>
      </c>
      <c r="E7108" t="s">
        <v>28</v>
      </c>
      <c r="F7108" s="19" t="s">
        <v>21</v>
      </c>
      <c r="G7108" s="21" t="s">
        <v>29</v>
      </c>
      <c r="H7108" s="25" t="s">
        <v>26</v>
      </c>
      <c r="I7108" s="21"/>
      <c r="J7108" s="25" t="s">
        <v>26</v>
      </c>
      <c r="K7108" s="26">
        <v>2.4929966926574698</v>
      </c>
      <c r="L7108" s="26">
        <v>0.19946813583374001</v>
      </c>
      <c r="N7108">
        <f>(Tabell1[[#This Row],[TP]]+Tabell1[[#This Row],[TN]])/(Tabell1[[#This Row],[TP]]+Tabell1[[#This Row],[TN]]+Tabell1[[#This Row],[FP]]+Tabell1[[#This Row],[FN]])</f>
        <v>0.54325095057034223</v>
      </c>
      <c r="O7108">
        <f>Tabell1[[#This Row],[TP]]/(Tabell1[[#This Row],[TP]]+Tabell1[[#This Row],[FP]])</f>
        <v>0.53453307392996108</v>
      </c>
      <c r="P7108">
        <f>Tabell1[[#This Row],[TP]]/(Tabell1[[#This Row],[TP]]+Tabell1[[#This Row],[FN]])</f>
        <v>0.99637352674524027</v>
      </c>
      <c r="Q7108">
        <f>2*(Tabell1[[#This Row],[Recall]] * Tabell1[[#This Row],[Precision]]) / (Tabell1[[#This Row],[Recall]] + Tabell1[[#This Row],[Precision]])</f>
        <v>0.69578980690091807</v>
      </c>
      <c r="R7108">
        <v>1099</v>
      </c>
      <c r="S7108">
        <v>44</v>
      </c>
      <c r="T7108">
        <v>957</v>
      </c>
      <c r="U7108">
        <v>4</v>
      </c>
    </row>
    <row r="7109" spans="1:21" x14ac:dyDescent="0.3">
      <c r="A7109" s="21" t="s">
        <v>31</v>
      </c>
      <c r="B7109" s="25" t="s">
        <v>22</v>
      </c>
      <c r="C7109" s="21" t="s">
        <v>34</v>
      </c>
      <c r="D7109" s="22" t="s">
        <v>27</v>
      </c>
      <c r="E7109" t="s">
        <v>28</v>
      </c>
      <c r="F7109" s="19" t="s">
        <v>21</v>
      </c>
      <c r="G7109" s="21" t="s">
        <v>29</v>
      </c>
      <c r="H7109" s="21" t="s">
        <v>29</v>
      </c>
      <c r="I7109" s="21"/>
      <c r="J7109" s="21" t="s">
        <v>29</v>
      </c>
      <c r="K7109" s="26">
        <v>0.60731554031372004</v>
      </c>
      <c r="L7109" s="26">
        <v>4.13498878479003E-2</v>
      </c>
      <c r="N7109">
        <f>(Tabell1[[#This Row],[TP]]+Tabell1[[#This Row],[TN]])/(Tabell1[[#This Row],[TP]]+Tabell1[[#This Row],[TN]]+Tabell1[[#This Row],[FP]]+Tabell1[[#This Row],[FN]])</f>
        <v>0.54325095057034223</v>
      </c>
      <c r="O7109">
        <f>Tabell1[[#This Row],[TP]]/(Tabell1[[#This Row],[TP]]+Tabell1[[#This Row],[FP]])</f>
        <v>0.53453307392996108</v>
      </c>
      <c r="P7109">
        <f>Tabell1[[#This Row],[TP]]/(Tabell1[[#This Row],[TP]]+Tabell1[[#This Row],[FN]])</f>
        <v>0.99637352674524027</v>
      </c>
      <c r="Q7109">
        <f>2*(Tabell1[[#This Row],[Recall]] * Tabell1[[#This Row],[Precision]]) / (Tabell1[[#This Row],[Recall]] + Tabell1[[#This Row],[Precision]])</f>
        <v>0.69578980690091807</v>
      </c>
      <c r="R7109">
        <v>1099</v>
      </c>
      <c r="S7109">
        <v>44</v>
      </c>
      <c r="T7109">
        <v>957</v>
      </c>
      <c r="U7109">
        <v>4</v>
      </c>
    </row>
    <row r="7110" spans="1:21" x14ac:dyDescent="0.3">
      <c r="A7110" s="21" t="s">
        <v>31</v>
      </c>
      <c r="B7110" s="25" t="s">
        <v>22</v>
      </c>
      <c r="C7110" s="21" t="s">
        <v>34</v>
      </c>
      <c r="D7110" s="22" t="s">
        <v>27</v>
      </c>
      <c r="E7110" t="s">
        <v>28</v>
      </c>
      <c r="F7110" s="19" t="s">
        <v>21</v>
      </c>
      <c r="G7110" s="25" t="s">
        <v>26</v>
      </c>
      <c r="H7110" s="21" t="s">
        <v>29</v>
      </c>
      <c r="I7110" s="21"/>
      <c r="J7110" s="21" t="s">
        <v>29</v>
      </c>
      <c r="K7110" s="26">
        <v>0.43531847000121998</v>
      </c>
      <c r="L7110" s="26">
        <v>4.4318199157714802E-2</v>
      </c>
      <c r="N7110">
        <f>(Tabell1[[#This Row],[TP]]+Tabell1[[#This Row],[TN]])/(Tabell1[[#This Row],[TP]]+Tabell1[[#This Row],[TN]]+Tabell1[[#This Row],[FP]]+Tabell1[[#This Row],[FN]])</f>
        <v>0.54325095057034223</v>
      </c>
      <c r="O7110">
        <f>Tabell1[[#This Row],[TP]]/(Tabell1[[#This Row],[TP]]+Tabell1[[#This Row],[FP]])</f>
        <v>0.53460038986354774</v>
      </c>
      <c r="P7110">
        <f>Tabell1[[#This Row],[TP]]/(Tabell1[[#This Row],[TP]]+Tabell1[[#This Row],[FN]])</f>
        <v>0.9945602901178604</v>
      </c>
      <c r="Q7110">
        <f>2*(Tabell1[[#This Row],[Recall]] * Tabell1[[#This Row],[Precision]]) / (Tabell1[[#This Row],[Recall]] + Tabell1[[#This Row],[Precision]])</f>
        <v>0.69540412044374</v>
      </c>
      <c r="R7110">
        <v>1097</v>
      </c>
      <c r="S7110">
        <v>46</v>
      </c>
      <c r="T7110">
        <v>955</v>
      </c>
      <c r="U7110">
        <v>6</v>
      </c>
    </row>
    <row r="7111" spans="1:21" x14ac:dyDescent="0.3">
      <c r="A7111" s="21" t="s">
        <v>31</v>
      </c>
      <c r="B7111" s="21" t="s">
        <v>32</v>
      </c>
      <c r="C7111" s="21" t="s">
        <v>34</v>
      </c>
      <c r="D7111" s="22" t="s">
        <v>27</v>
      </c>
      <c r="E7111" t="s">
        <v>28</v>
      </c>
      <c r="F7111" s="19" t="s">
        <v>21</v>
      </c>
      <c r="G7111" s="21" t="s">
        <v>29</v>
      </c>
      <c r="H7111" s="21" t="s">
        <v>29</v>
      </c>
      <c r="I7111" s="21"/>
      <c r="J7111" s="21" t="s">
        <v>29</v>
      </c>
      <c r="K7111" s="26">
        <v>0.47780799865722601</v>
      </c>
      <c r="L7111" s="26">
        <v>4.3205976486205999E-2</v>
      </c>
      <c r="N7111">
        <f>(Tabell1[[#This Row],[TP]]+Tabell1[[#This Row],[TN]])/(Tabell1[[#This Row],[TP]]+Tabell1[[#This Row],[TN]]+Tabell1[[#This Row],[FP]]+Tabell1[[#This Row],[FN]])</f>
        <v>0.54325095057034223</v>
      </c>
      <c r="O7111">
        <f>Tabell1[[#This Row],[TP]]/(Tabell1[[#This Row],[TP]]+Tabell1[[#This Row],[FP]])</f>
        <v>0.53463414634146345</v>
      </c>
      <c r="P7111">
        <f>Tabell1[[#This Row],[TP]]/(Tabell1[[#This Row],[TP]]+Tabell1[[#This Row],[FN]])</f>
        <v>0.99365367180417041</v>
      </c>
      <c r="Q7111">
        <f>2*(Tabell1[[#This Row],[Recall]] * Tabell1[[#This Row],[Precision]]) / (Tabell1[[#This Row],[Recall]] + Tabell1[[#This Row],[Precision]])</f>
        <v>0.69521091024421189</v>
      </c>
      <c r="R7111">
        <v>1096</v>
      </c>
      <c r="S7111">
        <v>47</v>
      </c>
      <c r="T7111">
        <v>954</v>
      </c>
      <c r="U7111">
        <v>7</v>
      </c>
    </row>
    <row r="7112" spans="1:21" x14ac:dyDescent="0.3">
      <c r="A7112" s="25" t="s">
        <v>20</v>
      </c>
      <c r="B7112" s="25" t="s">
        <v>22</v>
      </c>
      <c r="C7112" s="21" t="s">
        <v>34</v>
      </c>
      <c r="D7112" s="22" t="s">
        <v>27</v>
      </c>
      <c r="E7112" t="s">
        <v>28</v>
      </c>
      <c r="F7112" s="25" t="s">
        <v>30</v>
      </c>
      <c r="G7112" s="25" t="s">
        <v>26</v>
      </c>
      <c r="H7112" s="25" t="s">
        <v>26</v>
      </c>
      <c r="I7112" s="25" t="s">
        <v>25</v>
      </c>
      <c r="J7112" s="25" t="s">
        <v>26</v>
      </c>
      <c r="K7112" s="26">
        <v>2.68246173858642</v>
      </c>
      <c r="L7112" s="26">
        <v>0.55052709579467696</v>
      </c>
      <c r="N7112">
        <f>(Tabell1[[#This Row],[TP]]+Tabell1[[#This Row],[TN]])/(Tabell1[[#This Row],[TP]]+Tabell1[[#This Row],[TN]]+Tabell1[[#This Row],[FP]]+Tabell1[[#This Row],[FN]])</f>
        <v>0.54325095057034223</v>
      </c>
      <c r="O7112">
        <f>Tabell1[[#This Row],[TP]]/(Tabell1[[#This Row],[TP]]+Tabell1[[#This Row],[FP]])</f>
        <v>0.53466796875</v>
      </c>
      <c r="P7112">
        <f>Tabell1[[#This Row],[TP]]/(Tabell1[[#This Row],[TP]]+Tabell1[[#This Row],[FN]])</f>
        <v>0.99274705349048054</v>
      </c>
      <c r="Q7112">
        <f>2*(Tabell1[[#This Row],[Recall]] * Tabell1[[#This Row],[Precision]]) / (Tabell1[[#This Row],[Recall]] + Tabell1[[#This Row],[Precision]])</f>
        <v>0.69501745477626142</v>
      </c>
      <c r="R7112">
        <v>1095</v>
      </c>
      <c r="S7112">
        <v>48</v>
      </c>
      <c r="T7112">
        <v>953</v>
      </c>
      <c r="U7112">
        <v>8</v>
      </c>
    </row>
    <row r="7113" spans="1:21" x14ac:dyDescent="0.3">
      <c r="A7113" s="25" t="s">
        <v>20</v>
      </c>
      <c r="B7113" s="25" t="s">
        <v>22</v>
      </c>
      <c r="C7113" s="21" t="s">
        <v>34</v>
      </c>
      <c r="D7113" s="22" t="s">
        <v>27</v>
      </c>
      <c r="E7113" t="s">
        <v>28</v>
      </c>
      <c r="F7113" s="19" t="s">
        <v>21</v>
      </c>
      <c r="G7113" s="25" t="s">
        <v>26</v>
      </c>
      <c r="H7113" s="21" t="s">
        <v>29</v>
      </c>
      <c r="I7113" s="25" t="s">
        <v>25</v>
      </c>
      <c r="J7113" s="21" t="s">
        <v>29</v>
      </c>
      <c r="K7113" s="26">
        <v>1.78968358039855</v>
      </c>
      <c r="L7113" s="26">
        <v>0.41189813613891602</v>
      </c>
      <c r="N7113">
        <f>(Tabell1[[#This Row],[TP]]+Tabell1[[#This Row],[TN]])/(Tabell1[[#This Row],[TP]]+Tabell1[[#This Row],[TN]]+Tabell1[[#This Row],[FP]]+Tabell1[[#This Row],[FN]])</f>
        <v>0.54277566539923949</v>
      </c>
      <c r="O7113">
        <f>Tabell1[[#This Row],[TP]]/(Tabell1[[#This Row],[TP]]+Tabell1[[#This Row],[FP]])</f>
        <v>0.53433999025815881</v>
      </c>
      <c r="P7113">
        <f>Tabell1[[#This Row],[TP]]/(Tabell1[[#This Row],[TP]]+Tabell1[[#This Row],[FN]])</f>
        <v>0.9945602901178604</v>
      </c>
      <c r="Q7113">
        <f>2*(Tabell1[[#This Row],[Recall]] * Tabell1[[#This Row],[Precision]]) / (Tabell1[[#This Row],[Recall]] + Tabell1[[#This Row],[Precision]])</f>
        <v>0.6951837769328264</v>
      </c>
      <c r="R7113">
        <v>1097</v>
      </c>
      <c r="S7113">
        <v>45</v>
      </c>
      <c r="T7113">
        <v>956</v>
      </c>
      <c r="U7113">
        <v>6</v>
      </c>
    </row>
    <row r="7114" spans="1:21" x14ac:dyDescent="0.3">
      <c r="A7114" s="21" t="s">
        <v>31</v>
      </c>
      <c r="B7114" s="21" t="s">
        <v>32</v>
      </c>
      <c r="C7114" s="25" t="s">
        <v>36</v>
      </c>
      <c r="D7114" s="22" t="s">
        <v>27</v>
      </c>
      <c r="E7114" t="s">
        <v>28</v>
      </c>
      <c r="F7114" s="25" t="s">
        <v>30</v>
      </c>
      <c r="G7114" s="21" t="s">
        <v>29</v>
      </c>
      <c r="H7114" s="21" t="s">
        <v>29</v>
      </c>
      <c r="I7114" s="21"/>
      <c r="J7114" s="21" t="s">
        <v>29</v>
      </c>
      <c r="K7114" s="26">
        <v>1.60069251060485</v>
      </c>
      <c r="L7114" s="26">
        <v>6.2493801116943297E-2</v>
      </c>
      <c r="N7114">
        <f>(Tabell1[[#This Row],[TP]]+Tabell1[[#This Row],[TN]])/(Tabell1[[#This Row],[TP]]+Tabell1[[#This Row],[TN]]+Tabell1[[#This Row],[FP]]+Tabell1[[#This Row],[FN]])</f>
        <v>0.54230038022813687</v>
      </c>
      <c r="O7114">
        <f>Tabell1[[#This Row],[TP]]/(Tabell1[[#This Row],[TP]]+Tabell1[[#This Row],[FP]])</f>
        <v>0.53394762366634341</v>
      </c>
      <c r="P7114">
        <f>Tabell1[[#This Row],[TP]]/(Tabell1[[#This Row],[TP]]+Tabell1[[#This Row],[FN]])</f>
        <v>0.99818676337262013</v>
      </c>
      <c r="Q7114">
        <f>2*(Tabell1[[#This Row],[Recall]] * Tabell1[[#This Row],[Precision]]) / (Tabell1[[#This Row],[Recall]] + Tabell1[[#This Row],[Precision]])</f>
        <v>0.69573459715639818</v>
      </c>
      <c r="R7114">
        <v>1101</v>
      </c>
      <c r="S7114">
        <v>40</v>
      </c>
      <c r="T7114">
        <v>961</v>
      </c>
      <c r="U7114">
        <v>2</v>
      </c>
    </row>
    <row r="7115" spans="1:21" x14ac:dyDescent="0.3">
      <c r="A7115" s="25" t="s">
        <v>20</v>
      </c>
      <c r="B7115" s="25" t="s">
        <v>22</v>
      </c>
      <c r="C7115" s="20" t="s">
        <v>23</v>
      </c>
      <c r="D7115" s="20" t="s">
        <v>27</v>
      </c>
      <c r="E7115" t="s">
        <v>28</v>
      </c>
      <c r="F7115" s="19" t="s">
        <v>21</v>
      </c>
      <c r="G7115" s="25" t="s">
        <v>26</v>
      </c>
      <c r="H7115" s="25" t="s">
        <v>26</v>
      </c>
      <c r="I7115" s="21"/>
      <c r="J7115" s="25" t="s">
        <v>26</v>
      </c>
      <c r="K7115" s="26">
        <v>1.30023193359375</v>
      </c>
      <c r="L7115" s="26">
        <v>0.320141792297363</v>
      </c>
      <c r="N7115">
        <f>(Tabell1[[#This Row],[TP]]+Tabell1[[#This Row],[TN]])/(Tabell1[[#This Row],[TP]]+Tabell1[[#This Row],[TN]]+Tabell1[[#This Row],[FP]]+Tabell1[[#This Row],[FN]])</f>
        <v>0.54230038022813687</v>
      </c>
      <c r="O7115">
        <f>Tabell1[[#This Row],[TP]]/(Tabell1[[#This Row],[TP]]+Tabell1[[#This Row],[FP]])</f>
        <v>0.5341796875</v>
      </c>
      <c r="P7115">
        <f>Tabell1[[#This Row],[TP]]/(Tabell1[[#This Row],[TP]]+Tabell1[[#This Row],[FN]])</f>
        <v>0.99184043517679055</v>
      </c>
      <c r="Q7115">
        <f>2*(Tabell1[[#This Row],[Recall]] * Tabell1[[#This Row],[Precision]]) / (Tabell1[[#This Row],[Recall]] + Tabell1[[#This Row],[Precision]])</f>
        <v>0.6943827356394795</v>
      </c>
      <c r="R7115">
        <v>1094</v>
      </c>
      <c r="S7115">
        <v>47</v>
      </c>
      <c r="T7115">
        <v>954</v>
      </c>
      <c r="U7115">
        <v>9</v>
      </c>
    </row>
    <row r="7116" spans="1:21" x14ac:dyDescent="0.3">
      <c r="A7116" s="25" t="s">
        <v>20</v>
      </c>
      <c r="B7116" s="25" t="s">
        <v>22</v>
      </c>
      <c r="C7116" s="20" t="s">
        <v>23</v>
      </c>
      <c r="D7116" s="20" t="s">
        <v>27</v>
      </c>
      <c r="E7116" t="s">
        <v>28</v>
      </c>
      <c r="F7116" s="19" t="s">
        <v>21</v>
      </c>
      <c r="G7116" s="21" t="s">
        <v>29</v>
      </c>
      <c r="H7116" s="25" t="s">
        <v>26</v>
      </c>
      <c r="I7116" s="21"/>
      <c r="J7116" s="25" t="s">
        <v>26</v>
      </c>
      <c r="K7116" s="26">
        <v>1.21587491035461</v>
      </c>
      <c r="L7116" s="26">
        <v>0.31216454505920399</v>
      </c>
      <c r="N7116">
        <f>(Tabell1[[#This Row],[TP]]+Tabell1[[#This Row],[TN]])/(Tabell1[[#This Row],[TP]]+Tabell1[[#This Row],[TN]]+Tabell1[[#This Row],[FP]]+Tabell1[[#This Row],[FN]])</f>
        <v>0.54230038022813687</v>
      </c>
      <c r="O7116">
        <f>Tabell1[[#This Row],[TP]]/(Tabell1[[#This Row],[TP]]+Tabell1[[#This Row],[FP]])</f>
        <v>0.5341796875</v>
      </c>
      <c r="P7116">
        <f>Tabell1[[#This Row],[TP]]/(Tabell1[[#This Row],[TP]]+Tabell1[[#This Row],[FN]])</f>
        <v>0.99184043517679055</v>
      </c>
      <c r="Q7116">
        <f>2*(Tabell1[[#This Row],[Recall]] * Tabell1[[#This Row],[Precision]]) / (Tabell1[[#This Row],[Recall]] + Tabell1[[#This Row],[Precision]])</f>
        <v>0.6943827356394795</v>
      </c>
      <c r="R7116">
        <v>1094</v>
      </c>
      <c r="S7116">
        <v>47</v>
      </c>
      <c r="T7116">
        <v>954</v>
      </c>
      <c r="U7116">
        <v>9</v>
      </c>
    </row>
    <row r="7117" spans="1:21" x14ac:dyDescent="0.3">
      <c r="A7117" s="25" t="s">
        <v>20</v>
      </c>
      <c r="B7117" s="21" t="s">
        <v>32</v>
      </c>
      <c r="C7117" s="23" t="s">
        <v>40</v>
      </c>
      <c r="D7117" s="22" t="s">
        <v>27</v>
      </c>
      <c r="E7117" t="s">
        <v>28</v>
      </c>
      <c r="F7117" s="25" t="s">
        <v>30</v>
      </c>
      <c r="G7117" s="25" t="s">
        <v>26</v>
      </c>
      <c r="H7117" s="21" t="s">
        <v>29</v>
      </c>
      <c r="I7117" s="21"/>
      <c r="J7117" s="21" t="s">
        <v>29</v>
      </c>
      <c r="K7117" s="26">
        <v>6.3789873123168901</v>
      </c>
      <c r="L7117" s="26">
        <v>1.3064613342285101</v>
      </c>
      <c r="N7117">
        <f>(Tabell1[[#This Row],[TP]]+Tabell1[[#This Row],[TN]])/(Tabell1[[#This Row],[TP]]+Tabell1[[#This Row],[TN]]+Tabell1[[#This Row],[FP]]+Tabell1[[#This Row],[FN]])</f>
        <v>0.54230038022813687</v>
      </c>
      <c r="O7117">
        <f>Tabell1[[#This Row],[TP]]/(Tabell1[[#This Row],[TP]]+Tabell1[[#This Row],[FP]])</f>
        <v>0.5341796875</v>
      </c>
      <c r="P7117">
        <f>Tabell1[[#This Row],[TP]]/(Tabell1[[#This Row],[TP]]+Tabell1[[#This Row],[FN]])</f>
        <v>0.99184043517679055</v>
      </c>
      <c r="Q7117">
        <f>2*(Tabell1[[#This Row],[Recall]] * Tabell1[[#This Row],[Precision]]) / (Tabell1[[#This Row],[Recall]] + Tabell1[[#This Row],[Precision]])</f>
        <v>0.6943827356394795</v>
      </c>
      <c r="R7117">
        <v>1094</v>
      </c>
      <c r="S7117">
        <v>47</v>
      </c>
      <c r="T7117">
        <v>954</v>
      </c>
      <c r="U7117">
        <v>9</v>
      </c>
    </row>
    <row r="7118" spans="1:21" x14ac:dyDescent="0.3">
      <c r="A7118" s="25" t="s">
        <v>20</v>
      </c>
      <c r="B7118" s="21" t="s">
        <v>32</v>
      </c>
      <c r="C7118" s="20" t="s">
        <v>23</v>
      </c>
      <c r="D7118" s="22" t="s">
        <v>27</v>
      </c>
      <c r="E7118" t="s">
        <v>28</v>
      </c>
      <c r="F7118" s="25" t="s">
        <v>30</v>
      </c>
      <c r="G7118" s="25" t="s">
        <v>26</v>
      </c>
      <c r="H7118" s="25" t="s">
        <v>26</v>
      </c>
      <c r="I7118" s="25" t="s">
        <v>25</v>
      </c>
      <c r="J7118" s="25" t="s">
        <v>26</v>
      </c>
      <c r="K7118" s="26">
        <v>1.68815445899963</v>
      </c>
      <c r="L7118" s="26">
        <v>0.37399935722351002</v>
      </c>
      <c r="N7118">
        <f>(Tabell1[[#This Row],[TP]]+Tabell1[[#This Row],[TN]])/(Tabell1[[#This Row],[TP]]+Tabell1[[#This Row],[TN]]+Tabell1[[#This Row],[FP]]+Tabell1[[#This Row],[FN]])</f>
        <v>0.54230038022813687</v>
      </c>
      <c r="O7118">
        <f>Tabell1[[#This Row],[TP]]/(Tabell1[[#This Row],[TP]]+Tabell1[[#This Row],[FP]])</f>
        <v>0.53421309872922773</v>
      </c>
      <c r="P7118">
        <f>Tabell1[[#This Row],[TP]]/(Tabell1[[#This Row],[TP]]+Tabell1[[#This Row],[FN]])</f>
        <v>0.99093381686310067</v>
      </c>
      <c r="Q7118">
        <f>2*(Tabell1[[#This Row],[Recall]] * Tabell1[[#This Row],[Precision]]) / (Tabell1[[#This Row],[Recall]] + Tabell1[[#This Row],[Precision]])</f>
        <v>0.69418863131152742</v>
      </c>
      <c r="R7118">
        <v>1093</v>
      </c>
      <c r="S7118">
        <v>48</v>
      </c>
      <c r="T7118">
        <v>953</v>
      </c>
      <c r="U7118">
        <v>10</v>
      </c>
    </row>
    <row r="7119" spans="1:21" x14ac:dyDescent="0.3">
      <c r="A7119" s="25" t="s">
        <v>20</v>
      </c>
      <c r="B7119" s="21" t="s">
        <v>32</v>
      </c>
      <c r="C7119" s="23" t="s">
        <v>40</v>
      </c>
      <c r="D7119" s="22" t="s">
        <v>27</v>
      </c>
      <c r="E7119" t="s">
        <v>28</v>
      </c>
      <c r="F7119" s="25" t="s">
        <v>30</v>
      </c>
      <c r="G7119" s="21" t="s">
        <v>29</v>
      </c>
      <c r="H7119" s="21" t="s">
        <v>29</v>
      </c>
      <c r="I7119" s="21"/>
      <c r="J7119" s="21" t="s">
        <v>29</v>
      </c>
      <c r="K7119" s="26">
        <v>6.7102336883544904</v>
      </c>
      <c r="L7119" s="26">
        <v>1.5073213577270499</v>
      </c>
      <c r="N7119">
        <f>(Tabell1[[#This Row],[TP]]+Tabell1[[#This Row],[TN]])/(Tabell1[[#This Row],[TP]]+Tabell1[[#This Row],[TN]]+Tabell1[[#This Row],[FP]]+Tabell1[[#This Row],[FN]])</f>
        <v>0.54230038022813687</v>
      </c>
      <c r="O7119">
        <f>Tabell1[[#This Row],[TP]]/(Tabell1[[#This Row],[TP]]+Tabell1[[#This Row],[FP]])</f>
        <v>0.53421309872922773</v>
      </c>
      <c r="P7119">
        <f>Tabell1[[#This Row],[TP]]/(Tabell1[[#This Row],[TP]]+Tabell1[[#This Row],[FN]])</f>
        <v>0.99093381686310067</v>
      </c>
      <c r="Q7119">
        <f>2*(Tabell1[[#This Row],[Recall]] * Tabell1[[#This Row],[Precision]]) / (Tabell1[[#This Row],[Recall]] + Tabell1[[#This Row],[Precision]])</f>
        <v>0.69418863131152742</v>
      </c>
      <c r="R7119">
        <v>1093</v>
      </c>
      <c r="S7119">
        <v>48</v>
      </c>
      <c r="T7119">
        <v>953</v>
      </c>
      <c r="U7119">
        <v>10</v>
      </c>
    </row>
    <row r="7120" spans="1:21" x14ac:dyDescent="0.3">
      <c r="A7120" s="25" t="s">
        <v>20</v>
      </c>
      <c r="B7120" s="21" t="s">
        <v>32</v>
      </c>
      <c r="C7120" s="20" t="s">
        <v>23</v>
      </c>
      <c r="D7120" s="22" t="s">
        <v>27</v>
      </c>
      <c r="E7120" t="s">
        <v>28</v>
      </c>
      <c r="F7120" s="25" t="s">
        <v>30</v>
      </c>
      <c r="G7120" s="21" t="s">
        <v>29</v>
      </c>
      <c r="H7120" s="25" t="s">
        <v>26</v>
      </c>
      <c r="I7120" s="25" t="s">
        <v>25</v>
      </c>
      <c r="J7120" s="25" t="s">
        <v>26</v>
      </c>
      <c r="K7120" s="26">
        <v>1.5726318359375</v>
      </c>
      <c r="L7120" s="26">
        <v>0.370042324066162</v>
      </c>
      <c r="N7120">
        <f>(Tabell1[[#This Row],[TP]]+Tabell1[[#This Row],[TN]])/(Tabell1[[#This Row],[TP]]+Tabell1[[#This Row],[TN]]+Tabell1[[#This Row],[FP]]+Tabell1[[#This Row],[FN]])</f>
        <v>0.54230038022813687</v>
      </c>
      <c r="O7120">
        <f>Tabell1[[#This Row],[TP]]/(Tabell1[[#This Row],[TP]]+Tabell1[[#This Row],[FP]])</f>
        <v>0.53421309872922773</v>
      </c>
      <c r="P7120">
        <f>Tabell1[[#This Row],[TP]]/(Tabell1[[#This Row],[TP]]+Tabell1[[#This Row],[FN]])</f>
        <v>0.99093381686310067</v>
      </c>
      <c r="Q7120">
        <f>2*(Tabell1[[#This Row],[Recall]] * Tabell1[[#This Row],[Precision]]) / (Tabell1[[#This Row],[Recall]] + Tabell1[[#This Row],[Precision]])</f>
        <v>0.69418863131152742</v>
      </c>
      <c r="R7120">
        <v>1093</v>
      </c>
      <c r="S7120">
        <v>48</v>
      </c>
      <c r="T7120">
        <v>953</v>
      </c>
      <c r="U7120">
        <v>10</v>
      </c>
    </row>
    <row r="7121" spans="1:21" x14ac:dyDescent="0.3">
      <c r="A7121" s="25" t="s">
        <v>20</v>
      </c>
      <c r="B7121" s="23" t="s">
        <v>33</v>
      </c>
      <c r="C7121" s="25" t="s">
        <v>36</v>
      </c>
      <c r="D7121" s="22" t="s">
        <v>27</v>
      </c>
      <c r="E7121" t="s">
        <v>28</v>
      </c>
      <c r="F7121" s="25" t="s">
        <v>30</v>
      </c>
      <c r="G7121" s="25" t="s">
        <v>26</v>
      </c>
      <c r="H7121" s="25" t="s">
        <v>26</v>
      </c>
      <c r="I7121" s="21"/>
      <c r="J7121" s="21" t="s">
        <v>29</v>
      </c>
      <c r="K7121" s="26">
        <v>7.1130385398864702</v>
      </c>
      <c r="L7121" s="26">
        <v>1.4780807495117101</v>
      </c>
      <c r="N7121">
        <f>(Tabell1[[#This Row],[TP]]+Tabell1[[#This Row],[TN]])/(Tabell1[[#This Row],[TP]]+Tabell1[[#This Row],[TN]]+Tabell1[[#This Row],[FP]]+Tabell1[[#This Row],[FN]])</f>
        <v>0.54230038022813687</v>
      </c>
      <c r="O7121">
        <f>Tabell1[[#This Row],[TP]]/(Tabell1[[#This Row],[TP]]+Tabell1[[#This Row],[FP]])</f>
        <v>0.53461918892185956</v>
      </c>
      <c r="P7121">
        <f>Tabell1[[#This Row],[TP]]/(Tabell1[[#This Row],[TP]]+Tabell1[[#This Row],[FN]])</f>
        <v>0.98005439709882136</v>
      </c>
      <c r="Q7121">
        <f>2*(Tabell1[[#This Row],[Recall]] * Tabell1[[#This Row],[Precision]]) / (Tabell1[[#This Row],[Recall]] + Tabell1[[#This Row],[Precision]])</f>
        <v>0.6918399999999999</v>
      </c>
      <c r="R7121">
        <v>1081</v>
      </c>
      <c r="S7121">
        <v>60</v>
      </c>
      <c r="T7121">
        <v>941</v>
      </c>
      <c r="U7121">
        <v>22</v>
      </c>
    </row>
    <row r="7122" spans="1:21" x14ac:dyDescent="0.3">
      <c r="A7122" s="21" t="s">
        <v>31</v>
      </c>
      <c r="B7122" s="21" t="s">
        <v>32</v>
      </c>
      <c r="C7122" s="20" t="s">
        <v>23</v>
      </c>
      <c r="D7122" s="20" t="s">
        <v>27</v>
      </c>
      <c r="E7122" t="s">
        <v>28</v>
      </c>
      <c r="F7122" s="19" t="s">
        <v>21</v>
      </c>
      <c r="G7122" s="25" t="s">
        <v>26</v>
      </c>
      <c r="H7122" s="21" t="s">
        <v>29</v>
      </c>
      <c r="I7122" s="21"/>
      <c r="J7122" s="21" t="s">
        <v>29</v>
      </c>
      <c r="K7122" s="26">
        <v>0.526592016220092</v>
      </c>
      <c r="L7122" s="26">
        <v>5.9838294982910101E-2</v>
      </c>
      <c r="N7122">
        <f>(Tabell1[[#This Row],[TP]]+Tabell1[[#This Row],[TN]])/(Tabell1[[#This Row],[TP]]+Tabell1[[#This Row],[TN]]+Tabell1[[#This Row],[FP]]+Tabell1[[#This Row],[FN]])</f>
        <v>0.54182509505703425</v>
      </c>
      <c r="O7122">
        <f>Tabell1[[#This Row],[TP]]/(Tabell1[[#This Row],[TP]]+Tabell1[[#This Row],[FP]])</f>
        <v>0.53372149442018435</v>
      </c>
      <c r="P7122">
        <f>Tabell1[[#This Row],[TP]]/(Tabell1[[#This Row],[TP]]+Tabell1[[#This Row],[FN]])</f>
        <v>0.99728014505893015</v>
      </c>
      <c r="Q7122">
        <f>2*(Tabell1[[#This Row],[Recall]] * Tabell1[[#This Row],[Precision]]) / (Tabell1[[#This Row],[Recall]] + Tabell1[[#This Row],[Precision]])</f>
        <v>0.69532237673830588</v>
      </c>
      <c r="R7122">
        <v>1100</v>
      </c>
      <c r="S7122">
        <v>40</v>
      </c>
      <c r="T7122">
        <v>961</v>
      </c>
      <c r="U7122">
        <v>3</v>
      </c>
    </row>
    <row r="7123" spans="1:21" x14ac:dyDescent="0.3">
      <c r="A7123" s="21" t="s">
        <v>31</v>
      </c>
      <c r="B7123" s="25" t="s">
        <v>22</v>
      </c>
      <c r="C7123" s="21" t="s">
        <v>34</v>
      </c>
      <c r="D7123" s="22" t="s">
        <v>27</v>
      </c>
      <c r="E7123" t="s">
        <v>28</v>
      </c>
      <c r="F7123" s="19" t="s">
        <v>21</v>
      </c>
      <c r="G7123" s="21" t="s">
        <v>29</v>
      </c>
      <c r="H7123" s="21" t="s">
        <v>29</v>
      </c>
      <c r="I7123" s="21"/>
      <c r="J7123" s="25" t="s">
        <v>26</v>
      </c>
      <c r="K7123" s="26">
        <v>1.98542857170104</v>
      </c>
      <c r="L7123" s="26">
        <v>0.24534440040588301</v>
      </c>
      <c r="N7123">
        <f>(Tabell1[[#This Row],[TP]]+Tabell1[[#This Row],[TN]])/(Tabell1[[#This Row],[TP]]+Tabell1[[#This Row],[TN]]+Tabell1[[#This Row],[FP]]+Tabell1[[#This Row],[FN]])</f>
        <v>0.54182509505703425</v>
      </c>
      <c r="O7123">
        <f>Tabell1[[#This Row],[TP]]/(Tabell1[[#This Row],[TP]]+Tabell1[[#This Row],[FP]])</f>
        <v>0.53372149442018435</v>
      </c>
      <c r="P7123">
        <f>Tabell1[[#This Row],[TP]]/(Tabell1[[#This Row],[TP]]+Tabell1[[#This Row],[FN]])</f>
        <v>0.99728014505893015</v>
      </c>
      <c r="Q7123">
        <f>2*(Tabell1[[#This Row],[Recall]] * Tabell1[[#This Row],[Precision]]) / (Tabell1[[#This Row],[Recall]] + Tabell1[[#This Row],[Precision]])</f>
        <v>0.69532237673830588</v>
      </c>
      <c r="R7123">
        <v>1100</v>
      </c>
      <c r="S7123">
        <v>40</v>
      </c>
      <c r="T7123">
        <v>961</v>
      </c>
      <c r="U7123">
        <v>3</v>
      </c>
    </row>
    <row r="7124" spans="1:21" x14ac:dyDescent="0.3">
      <c r="A7124" s="21" t="s">
        <v>31</v>
      </c>
      <c r="B7124" s="25" t="s">
        <v>22</v>
      </c>
      <c r="C7124" s="21" t="s">
        <v>34</v>
      </c>
      <c r="D7124" s="22" t="s">
        <v>27</v>
      </c>
      <c r="E7124" t="s">
        <v>28</v>
      </c>
      <c r="F7124" s="19" t="s">
        <v>21</v>
      </c>
      <c r="G7124" s="21" t="s">
        <v>29</v>
      </c>
      <c r="H7124" s="25" t="s">
        <v>26</v>
      </c>
      <c r="I7124" s="21"/>
      <c r="J7124" s="25" t="s">
        <v>26</v>
      </c>
      <c r="K7124" s="26">
        <v>1.94560670852661</v>
      </c>
      <c r="L7124" s="26">
        <v>0.232318639755249</v>
      </c>
      <c r="N7124">
        <f>(Tabell1[[#This Row],[TP]]+Tabell1[[#This Row],[TN]])/(Tabell1[[#This Row],[TP]]+Tabell1[[#This Row],[TN]]+Tabell1[[#This Row],[FP]]+Tabell1[[#This Row],[FN]])</f>
        <v>0.54182509505703425</v>
      </c>
      <c r="O7124">
        <f>Tabell1[[#This Row],[TP]]/(Tabell1[[#This Row],[TP]]+Tabell1[[#This Row],[FP]])</f>
        <v>0.53372149442018435</v>
      </c>
      <c r="P7124">
        <f>Tabell1[[#This Row],[TP]]/(Tabell1[[#This Row],[TP]]+Tabell1[[#This Row],[FN]])</f>
        <v>0.99728014505893015</v>
      </c>
      <c r="Q7124">
        <f>2*(Tabell1[[#This Row],[Recall]] * Tabell1[[#This Row],[Precision]]) / (Tabell1[[#This Row],[Recall]] + Tabell1[[#This Row],[Precision]])</f>
        <v>0.69532237673830588</v>
      </c>
      <c r="R7124">
        <v>1100</v>
      </c>
      <c r="S7124">
        <v>40</v>
      </c>
      <c r="T7124">
        <v>961</v>
      </c>
      <c r="U7124">
        <v>3</v>
      </c>
    </row>
    <row r="7125" spans="1:21" x14ac:dyDescent="0.3">
      <c r="A7125" s="21" t="s">
        <v>31</v>
      </c>
      <c r="B7125" s="21" t="s">
        <v>32</v>
      </c>
      <c r="C7125" s="25" t="s">
        <v>36</v>
      </c>
      <c r="D7125" s="22" t="s">
        <v>27</v>
      </c>
      <c r="E7125" t="s">
        <v>28</v>
      </c>
      <c r="F7125" s="19" t="s">
        <v>21</v>
      </c>
      <c r="G7125" s="25" t="s">
        <v>26</v>
      </c>
      <c r="H7125" s="25" t="s">
        <v>26</v>
      </c>
      <c r="I7125" s="21"/>
      <c r="J7125" s="21" t="s">
        <v>29</v>
      </c>
      <c r="K7125" s="26">
        <v>1.2102522850036599</v>
      </c>
      <c r="L7125" s="26">
        <v>4.14414405822753E-2</v>
      </c>
      <c r="N7125">
        <f>(Tabell1[[#This Row],[TP]]+Tabell1[[#This Row],[TN]])/(Tabell1[[#This Row],[TP]]+Tabell1[[#This Row],[TN]]+Tabell1[[#This Row],[FP]]+Tabell1[[#This Row],[FN]])</f>
        <v>0.54182509505703425</v>
      </c>
      <c r="O7125">
        <f>Tabell1[[#This Row],[TP]]/(Tabell1[[#This Row],[TP]]+Tabell1[[#This Row],[FP]])</f>
        <v>0.53372149442018435</v>
      </c>
      <c r="P7125">
        <f>Tabell1[[#This Row],[TP]]/(Tabell1[[#This Row],[TP]]+Tabell1[[#This Row],[FN]])</f>
        <v>0.99728014505893015</v>
      </c>
      <c r="Q7125">
        <f>2*(Tabell1[[#This Row],[Recall]] * Tabell1[[#This Row],[Precision]]) / (Tabell1[[#This Row],[Recall]] + Tabell1[[#This Row],[Precision]])</f>
        <v>0.69532237673830588</v>
      </c>
      <c r="R7125">
        <v>1100</v>
      </c>
      <c r="S7125">
        <v>40</v>
      </c>
      <c r="T7125">
        <v>961</v>
      </c>
      <c r="U7125">
        <v>3</v>
      </c>
    </row>
    <row r="7126" spans="1:21" x14ac:dyDescent="0.3">
      <c r="A7126" s="21" t="s">
        <v>31</v>
      </c>
      <c r="B7126" s="21" t="s">
        <v>32</v>
      </c>
      <c r="C7126" s="20" t="s">
        <v>23</v>
      </c>
      <c r="D7126" s="20" t="s">
        <v>27</v>
      </c>
      <c r="E7126" t="s">
        <v>28</v>
      </c>
      <c r="F7126" s="19" t="s">
        <v>21</v>
      </c>
      <c r="G7126" s="25" t="s">
        <v>26</v>
      </c>
      <c r="H7126" s="21" t="s">
        <v>29</v>
      </c>
      <c r="I7126" s="25" t="s">
        <v>25</v>
      </c>
      <c r="J7126" s="21" t="s">
        <v>29</v>
      </c>
      <c r="K7126" s="26">
        <v>0.51562023162841797</v>
      </c>
      <c r="L7126" s="26">
        <v>6.4874410629272405E-2</v>
      </c>
      <c r="N7126">
        <f>(Tabell1[[#This Row],[TP]]+Tabell1[[#This Row],[TN]])/(Tabell1[[#This Row],[TP]]+Tabell1[[#This Row],[TN]]+Tabell1[[#This Row],[FP]]+Tabell1[[#This Row],[FN]])</f>
        <v>0.54182509505703425</v>
      </c>
      <c r="O7126">
        <f>Tabell1[[#This Row],[TP]]/(Tabell1[[#This Row],[TP]]+Tabell1[[#This Row],[FP]])</f>
        <v>0.53375424963574547</v>
      </c>
      <c r="P7126">
        <f>Tabell1[[#This Row],[TP]]/(Tabell1[[#This Row],[TP]]+Tabell1[[#This Row],[FN]])</f>
        <v>0.99637352674524027</v>
      </c>
      <c r="Q7126">
        <f>2*(Tabell1[[#This Row],[Recall]] * Tabell1[[#This Row],[Precision]]) / (Tabell1[[#This Row],[Recall]] + Tabell1[[#This Row],[Precision]])</f>
        <v>0.6951296647691334</v>
      </c>
      <c r="R7126">
        <v>1099</v>
      </c>
      <c r="S7126">
        <v>41</v>
      </c>
      <c r="T7126">
        <v>960</v>
      </c>
      <c r="U7126">
        <v>4</v>
      </c>
    </row>
    <row r="7127" spans="1:21" x14ac:dyDescent="0.3">
      <c r="A7127" s="25" t="s">
        <v>20</v>
      </c>
      <c r="B7127" s="25" t="s">
        <v>22</v>
      </c>
      <c r="C7127" s="21" t="s">
        <v>34</v>
      </c>
      <c r="D7127" s="22" t="s">
        <v>27</v>
      </c>
      <c r="E7127" t="s">
        <v>28</v>
      </c>
      <c r="F7127" s="19" t="s">
        <v>21</v>
      </c>
      <c r="G7127" s="21" t="s">
        <v>29</v>
      </c>
      <c r="H7127" s="21" t="s">
        <v>29</v>
      </c>
      <c r="I7127" s="25" t="s">
        <v>25</v>
      </c>
      <c r="J7127" s="21" t="s">
        <v>29</v>
      </c>
      <c r="K7127" s="26">
        <v>1.86240530014038</v>
      </c>
      <c r="L7127" s="26">
        <v>0.429877519607543</v>
      </c>
      <c r="N7127">
        <f>(Tabell1[[#This Row],[TP]]+Tabell1[[#This Row],[TN]])/(Tabell1[[#This Row],[TP]]+Tabell1[[#This Row],[TN]]+Tabell1[[#This Row],[FP]]+Tabell1[[#This Row],[FN]])</f>
        <v>0.54182509505703425</v>
      </c>
      <c r="O7127">
        <f>Tabell1[[#This Row],[TP]]/(Tabell1[[#This Row],[TP]]+Tabell1[[#This Row],[FP]])</f>
        <v>0.53381995133819948</v>
      </c>
      <c r="P7127">
        <f>Tabell1[[#This Row],[TP]]/(Tabell1[[#This Row],[TP]]+Tabell1[[#This Row],[FN]])</f>
        <v>0.9945602901178604</v>
      </c>
      <c r="Q7127">
        <f>2*(Tabell1[[#This Row],[Recall]] * Tabell1[[#This Row],[Precision]]) / (Tabell1[[#This Row],[Recall]] + Tabell1[[#This Row],[Precision]])</f>
        <v>0.69474350854971501</v>
      </c>
      <c r="R7127">
        <v>1097</v>
      </c>
      <c r="S7127">
        <v>43</v>
      </c>
      <c r="T7127">
        <v>958</v>
      </c>
      <c r="U7127">
        <v>6</v>
      </c>
    </row>
    <row r="7128" spans="1:21" x14ac:dyDescent="0.3">
      <c r="A7128" s="25" t="s">
        <v>20</v>
      </c>
      <c r="B7128" s="25" t="s">
        <v>22</v>
      </c>
      <c r="C7128" s="21" t="s">
        <v>34</v>
      </c>
      <c r="D7128" s="22" t="s">
        <v>27</v>
      </c>
      <c r="E7128" t="s">
        <v>28</v>
      </c>
      <c r="F7128" s="19" t="s">
        <v>21</v>
      </c>
      <c r="G7128" s="25" t="s">
        <v>26</v>
      </c>
      <c r="H7128" s="25" t="s">
        <v>26</v>
      </c>
      <c r="I7128" s="25" t="s">
        <v>25</v>
      </c>
      <c r="J7128" s="21" t="s">
        <v>29</v>
      </c>
      <c r="K7128" s="26">
        <v>1.78622221946716</v>
      </c>
      <c r="L7128" s="26">
        <v>0.41588711738586398</v>
      </c>
      <c r="N7128">
        <f>(Tabell1[[#This Row],[TP]]+Tabell1[[#This Row],[TN]])/(Tabell1[[#This Row],[TP]]+Tabell1[[#This Row],[TN]]+Tabell1[[#This Row],[FP]]+Tabell1[[#This Row],[FN]])</f>
        <v>0.54182509505703425</v>
      </c>
      <c r="O7128">
        <f>Tabell1[[#This Row],[TP]]/(Tabell1[[#This Row],[TP]]+Tabell1[[#This Row],[FP]])</f>
        <v>0.53381995133819948</v>
      </c>
      <c r="P7128">
        <f>Tabell1[[#This Row],[TP]]/(Tabell1[[#This Row],[TP]]+Tabell1[[#This Row],[FN]])</f>
        <v>0.9945602901178604</v>
      </c>
      <c r="Q7128">
        <f>2*(Tabell1[[#This Row],[Recall]] * Tabell1[[#This Row],[Precision]]) / (Tabell1[[#This Row],[Recall]] + Tabell1[[#This Row],[Precision]])</f>
        <v>0.69474350854971501</v>
      </c>
      <c r="R7128">
        <v>1097</v>
      </c>
      <c r="S7128">
        <v>43</v>
      </c>
      <c r="T7128">
        <v>958</v>
      </c>
      <c r="U7128">
        <v>6</v>
      </c>
    </row>
    <row r="7129" spans="1:21" x14ac:dyDescent="0.3">
      <c r="A7129" s="21" t="s">
        <v>31</v>
      </c>
      <c r="B7129" s="25" t="s">
        <v>22</v>
      </c>
      <c r="C7129" s="21" t="s">
        <v>34</v>
      </c>
      <c r="D7129" s="22" t="s">
        <v>27</v>
      </c>
      <c r="E7129" t="s">
        <v>28</v>
      </c>
      <c r="F7129" s="19" t="s">
        <v>21</v>
      </c>
      <c r="G7129" s="25" t="s">
        <v>26</v>
      </c>
      <c r="H7129" s="21" t="s">
        <v>29</v>
      </c>
      <c r="I7129" s="21"/>
      <c r="J7129" s="25" t="s">
        <v>26</v>
      </c>
      <c r="K7129" s="26">
        <v>2.02632713317871</v>
      </c>
      <c r="L7129" s="26">
        <v>0.14760637283325101</v>
      </c>
      <c r="N7129">
        <f>(Tabell1[[#This Row],[TP]]+Tabell1[[#This Row],[TN]])/(Tabell1[[#This Row],[TP]]+Tabell1[[#This Row],[TN]]+Tabell1[[#This Row],[FP]]+Tabell1[[#This Row],[FN]])</f>
        <v>0.54134980988593151</v>
      </c>
      <c r="O7129">
        <f>Tabell1[[#This Row],[TP]]/(Tabell1[[#This Row],[TP]]+Tabell1[[#This Row],[FP]])</f>
        <v>0.53346265761396705</v>
      </c>
      <c r="P7129">
        <f>Tabell1[[#This Row],[TP]]/(Tabell1[[#This Row],[TP]]+Tabell1[[#This Row],[FN]])</f>
        <v>0.99728014505893015</v>
      </c>
      <c r="Q7129">
        <f>2*(Tabell1[[#This Row],[Recall]] * Tabell1[[#This Row],[Precision]]) / (Tabell1[[#This Row],[Recall]] + Tabell1[[#This Row],[Precision]])</f>
        <v>0.69510268562401267</v>
      </c>
      <c r="R7129">
        <v>1100</v>
      </c>
      <c r="S7129">
        <v>39</v>
      </c>
      <c r="T7129">
        <v>962</v>
      </c>
      <c r="U7129">
        <v>3</v>
      </c>
    </row>
    <row r="7130" spans="1:21" x14ac:dyDescent="0.3">
      <c r="A7130" s="25" t="s">
        <v>20</v>
      </c>
      <c r="B7130" s="25" t="s">
        <v>22</v>
      </c>
      <c r="C7130" s="20" t="s">
        <v>23</v>
      </c>
      <c r="D7130" s="20" t="s">
        <v>27</v>
      </c>
      <c r="E7130" t="s">
        <v>28</v>
      </c>
      <c r="F7130" s="19" t="s">
        <v>21</v>
      </c>
      <c r="G7130" s="21" t="s">
        <v>29</v>
      </c>
      <c r="H7130" s="21" t="s">
        <v>29</v>
      </c>
      <c r="I7130" s="21"/>
      <c r="J7130" s="25" t="s">
        <v>26</v>
      </c>
      <c r="K7130" s="26">
        <v>1.1205253601074201</v>
      </c>
      <c r="L7130" s="26">
        <v>0.33011817932128901</v>
      </c>
      <c r="N7130">
        <f>(Tabell1[[#This Row],[TP]]+Tabell1[[#This Row],[TN]])/(Tabell1[[#This Row],[TP]]+Tabell1[[#This Row],[TN]]+Tabell1[[#This Row],[FP]]+Tabell1[[#This Row],[FN]])</f>
        <v>0.54134980988593151</v>
      </c>
      <c r="O7130">
        <f>Tabell1[[#This Row],[TP]]/(Tabell1[[#This Row],[TP]]+Tabell1[[#This Row],[FP]])</f>
        <v>0.53365853658536588</v>
      </c>
      <c r="P7130">
        <f>Tabell1[[#This Row],[TP]]/(Tabell1[[#This Row],[TP]]+Tabell1[[#This Row],[FN]])</f>
        <v>0.99184043517679055</v>
      </c>
      <c r="Q7130">
        <f>2*(Tabell1[[#This Row],[Recall]] * Tabell1[[#This Row],[Precision]]) / (Tabell1[[#This Row],[Recall]] + Tabell1[[#This Row],[Precision]])</f>
        <v>0.69394227719632107</v>
      </c>
      <c r="R7130">
        <v>1094</v>
      </c>
      <c r="S7130">
        <v>45</v>
      </c>
      <c r="T7130">
        <v>956</v>
      </c>
      <c r="U7130">
        <v>9</v>
      </c>
    </row>
    <row r="7131" spans="1:21" x14ac:dyDescent="0.3">
      <c r="A7131" s="25" t="s">
        <v>20</v>
      </c>
      <c r="B7131" s="25" t="s">
        <v>22</v>
      </c>
      <c r="C7131" s="20" t="s">
        <v>23</v>
      </c>
      <c r="D7131" s="20" t="s">
        <v>27</v>
      </c>
      <c r="E7131" t="s">
        <v>28</v>
      </c>
      <c r="F7131" s="19" t="s">
        <v>21</v>
      </c>
      <c r="G7131" s="25" t="s">
        <v>26</v>
      </c>
      <c r="H7131" s="21" t="s">
        <v>29</v>
      </c>
      <c r="I7131" s="21"/>
      <c r="J7131" s="25" t="s">
        <v>26</v>
      </c>
      <c r="K7131" s="26">
        <v>1.1170117855071999</v>
      </c>
      <c r="L7131" s="26">
        <v>0.29321527481079102</v>
      </c>
      <c r="N7131">
        <f>(Tabell1[[#This Row],[TP]]+Tabell1[[#This Row],[TN]])/(Tabell1[[#This Row],[TP]]+Tabell1[[#This Row],[TN]]+Tabell1[[#This Row],[FP]]+Tabell1[[#This Row],[FN]])</f>
        <v>0.54134980988593151</v>
      </c>
      <c r="O7131">
        <f>Tabell1[[#This Row],[TP]]/(Tabell1[[#This Row],[TP]]+Tabell1[[#This Row],[FP]])</f>
        <v>0.53365853658536588</v>
      </c>
      <c r="P7131">
        <f>Tabell1[[#This Row],[TP]]/(Tabell1[[#This Row],[TP]]+Tabell1[[#This Row],[FN]])</f>
        <v>0.99184043517679055</v>
      </c>
      <c r="Q7131">
        <f>2*(Tabell1[[#This Row],[Recall]] * Tabell1[[#This Row],[Precision]]) / (Tabell1[[#This Row],[Recall]] + Tabell1[[#This Row],[Precision]])</f>
        <v>0.69394227719632107</v>
      </c>
      <c r="R7131">
        <v>1094</v>
      </c>
      <c r="S7131">
        <v>45</v>
      </c>
      <c r="T7131">
        <v>956</v>
      </c>
      <c r="U7131">
        <v>9</v>
      </c>
    </row>
    <row r="7132" spans="1:21" x14ac:dyDescent="0.3">
      <c r="A7132" s="21" t="s">
        <v>31</v>
      </c>
      <c r="B7132" s="21" t="s">
        <v>32</v>
      </c>
      <c r="C7132" s="23" t="s">
        <v>40</v>
      </c>
      <c r="D7132" s="22" t="s">
        <v>27</v>
      </c>
      <c r="E7132" t="s">
        <v>28</v>
      </c>
      <c r="F7132" s="25" t="s">
        <v>30</v>
      </c>
      <c r="G7132" s="25" t="s">
        <v>26</v>
      </c>
      <c r="H7132" s="21" t="s">
        <v>29</v>
      </c>
      <c r="I7132" s="21"/>
      <c r="J7132" s="21" t="s">
        <v>29</v>
      </c>
      <c r="K7132" s="26">
        <v>2.3767352104186998</v>
      </c>
      <c r="L7132" s="26">
        <v>0.11666750907897901</v>
      </c>
      <c r="N7132">
        <f>(Tabell1[[#This Row],[TP]]+Tabell1[[#This Row],[TN]])/(Tabell1[[#This Row],[TP]]+Tabell1[[#This Row],[TN]]+Tabell1[[#This Row],[FP]]+Tabell1[[#This Row],[FN]])</f>
        <v>0.54134980988593151</v>
      </c>
      <c r="O7132">
        <f>Tabell1[[#This Row],[TP]]/(Tabell1[[#This Row],[TP]]+Tabell1[[#This Row],[FP]])</f>
        <v>0.53379040156709112</v>
      </c>
      <c r="P7132">
        <f>Tabell1[[#This Row],[TP]]/(Tabell1[[#This Row],[TP]]+Tabell1[[#This Row],[FN]])</f>
        <v>0.98821396192203081</v>
      </c>
      <c r="Q7132">
        <f>2*(Tabell1[[#This Row],[Recall]] * Tabell1[[#This Row],[Precision]]) / (Tabell1[[#This Row],[Recall]] + Tabell1[[#This Row],[Precision]])</f>
        <v>0.69316375198728142</v>
      </c>
      <c r="R7132">
        <v>1090</v>
      </c>
      <c r="S7132">
        <v>49</v>
      </c>
      <c r="T7132">
        <v>952</v>
      </c>
      <c r="U7132">
        <v>13</v>
      </c>
    </row>
    <row r="7133" spans="1:21" x14ac:dyDescent="0.3">
      <c r="A7133" s="25" t="s">
        <v>20</v>
      </c>
      <c r="B7133" s="23" t="s">
        <v>33</v>
      </c>
      <c r="C7133" s="21" t="s">
        <v>34</v>
      </c>
      <c r="D7133" s="22" t="s">
        <v>27</v>
      </c>
      <c r="E7133" t="s">
        <v>28</v>
      </c>
      <c r="F7133" s="19" t="s">
        <v>21</v>
      </c>
      <c r="G7133" s="21" t="s">
        <v>29</v>
      </c>
      <c r="H7133" s="21" t="s">
        <v>29</v>
      </c>
      <c r="I7133" s="21"/>
      <c r="J7133" s="25" t="s">
        <v>26</v>
      </c>
      <c r="K7133" s="26">
        <v>1.6764166355132999</v>
      </c>
      <c r="L7133" s="26">
        <v>0.39195299148559498</v>
      </c>
      <c r="N7133">
        <f>(Tabell1[[#This Row],[TP]]+Tabell1[[#This Row],[TN]])/(Tabell1[[#This Row],[TP]]+Tabell1[[#This Row],[TN]]+Tabell1[[#This Row],[FP]]+Tabell1[[#This Row],[FN]])</f>
        <v>0.54134980988593151</v>
      </c>
      <c r="O7133">
        <f>Tabell1[[#This Row],[TP]]/(Tabell1[[#This Row],[TP]]+Tabell1[[#This Row],[FP]])</f>
        <v>0.53402366863905326</v>
      </c>
      <c r="P7133">
        <f>Tabell1[[#This Row],[TP]]/(Tabell1[[#This Row],[TP]]+Tabell1[[#This Row],[FN]])</f>
        <v>0.98186763372620123</v>
      </c>
      <c r="Q7133">
        <f>2*(Tabell1[[#This Row],[Recall]] * Tabell1[[#This Row],[Precision]]) / (Tabell1[[#This Row],[Recall]] + Tabell1[[#This Row],[Precision]])</f>
        <v>0.69179175982114338</v>
      </c>
      <c r="R7133">
        <v>1083</v>
      </c>
      <c r="S7133">
        <v>56</v>
      </c>
      <c r="T7133">
        <v>945</v>
      </c>
      <c r="U7133">
        <v>20</v>
      </c>
    </row>
    <row r="7134" spans="1:21" x14ac:dyDescent="0.3">
      <c r="A7134" s="21" t="s">
        <v>31</v>
      </c>
      <c r="B7134" s="25" t="s">
        <v>22</v>
      </c>
      <c r="C7134" s="25" t="s">
        <v>36</v>
      </c>
      <c r="D7134" s="22" t="s">
        <v>27</v>
      </c>
      <c r="E7134" t="s">
        <v>28</v>
      </c>
      <c r="F7134" s="19" t="s">
        <v>21</v>
      </c>
      <c r="G7134" s="21" t="s">
        <v>29</v>
      </c>
      <c r="H7134" s="21" t="s">
        <v>29</v>
      </c>
      <c r="I7134" s="21"/>
      <c r="J7134" s="25" t="s">
        <v>26</v>
      </c>
      <c r="K7134" s="26">
        <v>2.7443983554839999</v>
      </c>
      <c r="L7134" s="26">
        <v>0.15700721740722601</v>
      </c>
      <c r="N7134">
        <f>(Tabell1[[#This Row],[TP]]+Tabell1[[#This Row],[TN]])/(Tabell1[[#This Row],[TP]]+Tabell1[[#This Row],[TN]]+Tabell1[[#This Row],[FP]]+Tabell1[[#This Row],[FN]])</f>
        <v>0.54087452471482889</v>
      </c>
      <c r="O7134">
        <f>Tabell1[[#This Row],[TP]]/(Tabell1[[#This Row],[TP]]+Tabell1[[#This Row],[FP]])</f>
        <v>0.53317191283292975</v>
      </c>
      <c r="P7134">
        <f>Tabell1[[#This Row],[TP]]/(Tabell1[[#This Row],[TP]]+Tabell1[[#This Row],[FN]])</f>
        <v>0.99818676337262013</v>
      </c>
      <c r="Q7134">
        <f>2*(Tabell1[[#This Row],[Recall]] * Tabell1[[#This Row],[Precision]]) / (Tabell1[[#This Row],[Recall]] + Tabell1[[#This Row],[Precision]])</f>
        <v>0.69507575757575768</v>
      </c>
      <c r="R7134">
        <v>1101</v>
      </c>
      <c r="S7134">
        <v>37</v>
      </c>
      <c r="T7134">
        <v>964</v>
      </c>
      <c r="U7134">
        <v>2</v>
      </c>
    </row>
    <row r="7135" spans="1:21" x14ac:dyDescent="0.3">
      <c r="A7135" s="25" t="s">
        <v>20</v>
      </c>
      <c r="B7135" s="25" t="s">
        <v>22</v>
      </c>
      <c r="C7135" s="21" t="s">
        <v>34</v>
      </c>
      <c r="D7135" s="22" t="s">
        <v>27</v>
      </c>
      <c r="E7135" t="s">
        <v>28</v>
      </c>
      <c r="F7135" s="19" t="s">
        <v>21</v>
      </c>
      <c r="G7135" s="21" t="s">
        <v>29</v>
      </c>
      <c r="H7135" s="25" t="s">
        <v>26</v>
      </c>
      <c r="I7135" s="25" t="s">
        <v>25</v>
      </c>
      <c r="J7135" s="21" t="s">
        <v>29</v>
      </c>
      <c r="K7135" s="26">
        <v>1.8257246017455999</v>
      </c>
      <c r="L7135" s="26">
        <v>0.427855014801025</v>
      </c>
      <c r="N7135">
        <f>(Tabell1[[#This Row],[TP]]+Tabell1[[#This Row],[TN]])/(Tabell1[[#This Row],[TP]]+Tabell1[[#This Row],[TN]]+Tabell1[[#This Row],[FP]]+Tabell1[[#This Row],[FN]])</f>
        <v>0.54087452471482889</v>
      </c>
      <c r="O7135">
        <f>Tabell1[[#This Row],[TP]]/(Tabell1[[#This Row],[TP]]+Tabell1[[#This Row],[FP]])</f>
        <v>0.53326857697911612</v>
      </c>
      <c r="P7135">
        <f>Tabell1[[#This Row],[TP]]/(Tabell1[[#This Row],[TP]]+Tabell1[[#This Row],[FN]])</f>
        <v>0.99546690843155028</v>
      </c>
      <c r="Q7135">
        <f>2*(Tabell1[[#This Row],[Recall]] * Tabell1[[#This Row],[Precision]]) / (Tabell1[[#This Row],[Recall]] + Tabell1[[#This Row],[Precision]])</f>
        <v>0.69449715370018972</v>
      </c>
      <c r="R7135">
        <v>1098</v>
      </c>
      <c r="S7135">
        <v>40</v>
      </c>
      <c r="T7135">
        <v>961</v>
      </c>
      <c r="U7135">
        <v>5</v>
      </c>
    </row>
    <row r="7136" spans="1:21" x14ac:dyDescent="0.3">
      <c r="A7136" s="21" t="s">
        <v>31</v>
      </c>
      <c r="B7136" s="25" t="s">
        <v>22</v>
      </c>
      <c r="C7136" s="20" t="s">
        <v>23</v>
      </c>
      <c r="D7136" s="20" t="s">
        <v>27</v>
      </c>
      <c r="E7136" t="s">
        <v>28</v>
      </c>
      <c r="F7136" s="19" t="s">
        <v>21</v>
      </c>
      <c r="G7136" s="25" t="s">
        <v>26</v>
      </c>
      <c r="H7136" s="25" t="s">
        <v>26</v>
      </c>
      <c r="I7136" s="25" t="s">
        <v>25</v>
      </c>
      <c r="J7136" s="21" t="s">
        <v>29</v>
      </c>
      <c r="K7136" s="26">
        <v>0.50066089630126898</v>
      </c>
      <c r="L7136" s="26">
        <v>0.115692377090454</v>
      </c>
      <c r="N7136">
        <f>(Tabell1[[#This Row],[TP]]+Tabell1[[#This Row],[TN]])/(Tabell1[[#This Row],[TP]]+Tabell1[[#This Row],[TN]]+Tabell1[[#This Row],[FP]]+Tabell1[[#This Row],[FN]])</f>
        <v>0.54087452471482889</v>
      </c>
      <c r="O7136">
        <f>Tabell1[[#This Row],[TP]]/(Tabell1[[#This Row],[TP]]+Tabell1[[#This Row],[FP]])</f>
        <v>0.53333333333333333</v>
      </c>
      <c r="P7136">
        <f>Tabell1[[#This Row],[TP]]/(Tabell1[[#This Row],[TP]]+Tabell1[[#This Row],[FN]])</f>
        <v>0.99365367180417041</v>
      </c>
      <c r="Q7136">
        <f>2*(Tabell1[[#This Row],[Recall]] * Tabell1[[#This Row],[Precision]]) / (Tabell1[[#This Row],[Recall]] + Tabell1[[#This Row],[Precision]])</f>
        <v>0.69411019632678894</v>
      </c>
      <c r="R7136">
        <v>1096</v>
      </c>
      <c r="S7136">
        <v>42</v>
      </c>
      <c r="T7136">
        <v>959</v>
      </c>
      <c r="U7136">
        <v>7</v>
      </c>
    </row>
    <row r="7137" spans="1:21" x14ac:dyDescent="0.3">
      <c r="A7137" s="25" t="s">
        <v>20</v>
      </c>
      <c r="B7137" s="23" t="s">
        <v>33</v>
      </c>
      <c r="C7137" s="21" t="s">
        <v>34</v>
      </c>
      <c r="D7137" s="22" t="s">
        <v>27</v>
      </c>
      <c r="E7137" t="s">
        <v>28</v>
      </c>
      <c r="F7137" s="19" t="s">
        <v>21</v>
      </c>
      <c r="G7137" s="21" t="s">
        <v>29</v>
      </c>
      <c r="H7137" s="21" t="s">
        <v>29</v>
      </c>
      <c r="I7137" s="25" t="s">
        <v>25</v>
      </c>
      <c r="J7137" s="21" t="s">
        <v>29</v>
      </c>
      <c r="K7137" s="26">
        <v>1.4700343608856199</v>
      </c>
      <c r="L7137" s="26">
        <v>0.45179319381713801</v>
      </c>
      <c r="N7137">
        <f>(Tabell1[[#This Row],[TP]]+Tabell1[[#This Row],[TN]])/(Tabell1[[#This Row],[TP]]+Tabell1[[#This Row],[TN]]+Tabell1[[#This Row],[FP]]+Tabell1[[#This Row],[FN]])</f>
        <v>0.54087452471482889</v>
      </c>
      <c r="O7137">
        <f>Tabell1[[#This Row],[TP]]/(Tabell1[[#This Row],[TP]]+Tabell1[[#This Row],[FP]])</f>
        <v>0.5334309419228892</v>
      </c>
      <c r="P7137">
        <f>Tabell1[[#This Row],[TP]]/(Tabell1[[#This Row],[TP]]+Tabell1[[#This Row],[FN]])</f>
        <v>0.99093381686310067</v>
      </c>
      <c r="Q7137">
        <f>2*(Tabell1[[#This Row],[Recall]] * Tabell1[[#This Row],[Precision]]) / (Tabell1[[#This Row],[Recall]] + Tabell1[[#This Row],[Precision]])</f>
        <v>0.69352791878172582</v>
      </c>
      <c r="R7137">
        <v>1093</v>
      </c>
      <c r="S7137">
        <v>45</v>
      </c>
      <c r="T7137">
        <v>956</v>
      </c>
      <c r="U7137">
        <v>10</v>
      </c>
    </row>
    <row r="7138" spans="1:21" x14ac:dyDescent="0.3">
      <c r="A7138" s="25" t="s">
        <v>20</v>
      </c>
      <c r="B7138" s="23" t="s">
        <v>33</v>
      </c>
      <c r="C7138" s="21" t="s">
        <v>34</v>
      </c>
      <c r="D7138" s="22" t="s">
        <v>27</v>
      </c>
      <c r="E7138" t="s">
        <v>28</v>
      </c>
      <c r="F7138" s="25" t="s">
        <v>30</v>
      </c>
      <c r="G7138" s="21" t="s">
        <v>29</v>
      </c>
      <c r="H7138" s="21" t="s">
        <v>29</v>
      </c>
      <c r="I7138" s="25" t="s">
        <v>25</v>
      </c>
      <c r="J7138" s="25" t="s">
        <v>26</v>
      </c>
      <c r="K7138" s="26">
        <v>2.25702571868896</v>
      </c>
      <c r="L7138" s="26">
        <v>0.69111943244934004</v>
      </c>
      <c r="N7138">
        <f>(Tabell1[[#This Row],[TP]]+Tabell1[[#This Row],[TN]])/(Tabell1[[#This Row],[TP]]+Tabell1[[#This Row],[TN]]+Tabell1[[#This Row],[FP]]+Tabell1[[#This Row],[FN]])</f>
        <v>0.54087452471482889</v>
      </c>
      <c r="O7138">
        <f>Tabell1[[#This Row],[TP]]/(Tabell1[[#This Row],[TP]]+Tabell1[[#This Row],[FP]])</f>
        <v>0.53346360527601366</v>
      </c>
      <c r="P7138">
        <f>Tabell1[[#This Row],[TP]]/(Tabell1[[#This Row],[TP]]+Tabell1[[#This Row],[FN]])</f>
        <v>0.99002719854941068</v>
      </c>
      <c r="Q7138">
        <f>2*(Tabell1[[#This Row],[Recall]] * Tabell1[[#This Row],[Precision]]) / (Tabell1[[#This Row],[Recall]] + Tabell1[[#This Row],[Precision]])</f>
        <v>0.69333333333333336</v>
      </c>
      <c r="R7138">
        <v>1092</v>
      </c>
      <c r="S7138">
        <v>46</v>
      </c>
      <c r="T7138">
        <v>955</v>
      </c>
      <c r="U7138">
        <v>11</v>
      </c>
    </row>
    <row r="7139" spans="1:21" x14ac:dyDescent="0.3">
      <c r="A7139" s="21" t="s">
        <v>31</v>
      </c>
      <c r="B7139" s="25" t="s">
        <v>22</v>
      </c>
      <c r="C7139" s="20" t="s">
        <v>23</v>
      </c>
      <c r="D7139" s="20" t="s">
        <v>27</v>
      </c>
      <c r="E7139" t="s">
        <v>28</v>
      </c>
      <c r="F7139" s="19" t="s">
        <v>21</v>
      </c>
      <c r="G7139" s="21" t="s">
        <v>29</v>
      </c>
      <c r="H7139" s="21" t="s">
        <v>29</v>
      </c>
      <c r="I7139" s="21"/>
      <c r="J7139" s="21" t="s">
        <v>29</v>
      </c>
      <c r="K7139" s="26">
        <v>0.51462435722350997</v>
      </c>
      <c r="L7139" s="26">
        <v>0.100730657577514</v>
      </c>
      <c r="N7139">
        <f>(Tabell1[[#This Row],[TP]]+Tabell1[[#This Row],[TN]])/(Tabell1[[#This Row],[TP]]+Tabell1[[#This Row],[TN]]+Tabell1[[#This Row],[FP]]+Tabell1[[#This Row],[FN]])</f>
        <v>0.54039923954372626</v>
      </c>
      <c r="O7139">
        <f>Tabell1[[#This Row],[TP]]/(Tabell1[[#This Row],[TP]]+Tabell1[[#This Row],[FP]])</f>
        <v>0.53300970873786413</v>
      </c>
      <c r="P7139">
        <f>Tabell1[[#This Row],[TP]]/(Tabell1[[#This Row],[TP]]+Tabell1[[#This Row],[FN]])</f>
        <v>0.99546690843155028</v>
      </c>
      <c r="Q7139">
        <f>2*(Tabell1[[#This Row],[Recall]] * Tabell1[[#This Row],[Precision]]) / (Tabell1[[#This Row],[Recall]] + Tabell1[[#This Row],[Precision]])</f>
        <v>0.69427758457160926</v>
      </c>
      <c r="R7139">
        <v>1098</v>
      </c>
      <c r="S7139">
        <v>39</v>
      </c>
      <c r="T7139">
        <v>962</v>
      </c>
      <c r="U7139">
        <v>5</v>
      </c>
    </row>
    <row r="7140" spans="1:21" x14ac:dyDescent="0.3">
      <c r="A7140" s="25" t="s">
        <v>20</v>
      </c>
      <c r="B7140" s="21" t="s">
        <v>32</v>
      </c>
      <c r="C7140" s="21" t="s">
        <v>34</v>
      </c>
      <c r="D7140" s="22" t="s">
        <v>27</v>
      </c>
      <c r="E7140" t="s">
        <v>28</v>
      </c>
      <c r="F7140" s="19" t="s">
        <v>21</v>
      </c>
      <c r="G7140" s="21" t="s">
        <v>29</v>
      </c>
      <c r="H7140" s="25" t="s">
        <v>26</v>
      </c>
      <c r="I7140" s="21"/>
      <c r="J7140" s="21" t="s">
        <v>29</v>
      </c>
      <c r="K7140" s="26">
        <v>1.60089087486267</v>
      </c>
      <c r="L7140" s="26">
        <v>0.45578193664550698</v>
      </c>
      <c r="N7140">
        <f>(Tabell1[[#This Row],[TP]]+Tabell1[[#This Row],[TN]])/(Tabell1[[#This Row],[TP]]+Tabell1[[#This Row],[TN]]+Tabell1[[#This Row],[FP]]+Tabell1[[#This Row],[FN]])</f>
        <v>0.54039923954372626</v>
      </c>
      <c r="O7140">
        <f>Tabell1[[#This Row],[TP]]/(Tabell1[[#This Row],[TP]]+Tabell1[[#This Row],[FP]])</f>
        <v>0.53300970873786413</v>
      </c>
      <c r="P7140">
        <f>Tabell1[[#This Row],[TP]]/(Tabell1[[#This Row],[TP]]+Tabell1[[#This Row],[FN]])</f>
        <v>0.99546690843155028</v>
      </c>
      <c r="Q7140">
        <f>2*(Tabell1[[#This Row],[Recall]] * Tabell1[[#This Row],[Precision]]) / (Tabell1[[#This Row],[Recall]] + Tabell1[[#This Row],[Precision]])</f>
        <v>0.69427758457160926</v>
      </c>
      <c r="R7140">
        <v>1098</v>
      </c>
      <c r="S7140">
        <v>39</v>
      </c>
      <c r="T7140">
        <v>962</v>
      </c>
      <c r="U7140">
        <v>5</v>
      </c>
    </row>
    <row r="7141" spans="1:21" x14ac:dyDescent="0.3">
      <c r="A7141" s="25" t="s">
        <v>20</v>
      </c>
      <c r="B7141" s="21" t="s">
        <v>32</v>
      </c>
      <c r="C7141" s="21" t="s">
        <v>34</v>
      </c>
      <c r="D7141" s="22" t="s">
        <v>27</v>
      </c>
      <c r="E7141" t="s">
        <v>28</v>
      </c>
      <c r="F7141" s="19" t="s">
        <v>21</v>
      </c>
      <c r="G7141" s="25" t="s">
        <v>26</v>
      </c>
      <c r="H7141" s="25" t="s">
        <v>26</v>
      </c>
      <c r="I7141" s="21"/>
      <c r="J7141" s="21" t="s">
        <v>29</v>
      </c>
      <c r="K7141" s="26">
        <v>1.57777976989746</v>
      </c>
      <c r="L7141" s="26">
        <v>0.45179128646850503</v>
      </c>
      <c r="N7141">
        <f>(Tabell1[[#This Row],[TP]]+Tabell1[[#This Row],[TN]])/(Tabell1[[#This Row],[TP]]+Tabell1[[#This Row],[TN]]+Tabell1[[#This Row],[FP]]+Tabell1[[#This Row],[FN]])</f>
        <v>0.54039923954372626</v>
      </c>
      <c r="O7141">
        <f>Tabell1[[#This Row],[TP]]/(Tabell1[[#This Row],[TP]]+Tabell1[[#This Row],[FP]])</f>
        <v>0.53300970873786413</v>
      </c>
      <c r="P7141">
        <f>Tabell1[[#This Row],[TP]]/(Tabell1[[#This Row],[TP]]+Tabell1[[#This Row],[FN]])</f>
        <v>0.99546690843155028</v>
      </c>
      <c r="Q7141">
        <f>2*(Tabell1[[#This Row],[Recall]] * Tabell1[[#This Row],[Precision]]) / (Tabell1[[#This Row],[Recall]] + Tabell1[[#This Row],[Precision]])</f>
        <v>0.69427758457160926</v>
      </c>
      <c r="R7141">
        <v>1098</v>
      </c>
      <c r="S7141">
        <v>39</v>
      </c>
      <c r="T7141">
        <v>962</v>
      </c>
      <c r="U7141">
        <v>5</v>
      </c>
    </row>
    <row r="7142" spans="1:21" x14ac:dyDescent="0.3">
      <c r="A7142" s="21" t="s">
        <v>31</v>
      </c>
      <c r="B7142" s="21" t="s">
        <v>32</v>
      </c>
      <c r="C7142" s="21" t="s">
        <v>34</v>
      </c>
      <c r="D7142" s="22" t="s">
        <v>27</v>
      </c>
      <c r="E7142" t="s">
        <v>28</v>
      </c>
      <c r="F7142" s="19" t="s">
        <v>21</v>
      </c>
      <c r="G7142" s="25" t="s">
        <v>26</v>
      </c>
      <c r="H7142" s="21" t="s">
        <v>29</v>
      </c>
      <c r="I7142" s="25" t="s">
        <v>25</v>
      </c>
      <c r="J7142" s="21" t="s">
        <v>29</v>
      </c>
      <c r="K7142" s="26">
        <v>0.55197882652282704</v>
      </c>
      <c r="L7142" s="26">
        <v>4.5726776123046799E-2</v>
      </c>
      <c r="N7142">
        <f>(Tabell1[[#This Row],[TP]]+Tabell1[[#This Row],[TN]])/(Tabell1[[#This Row],[TP]]+Tabell1[[#This Row],[TN]]+Tabell1[[#This Row],[FP]]+Tabell1[[#This Row],[FN]])</f>
        <v>0.54039923954372626</v>
      </c>
      <c r="O7142">
        <f>Tabell1[[#This Row],[TP]]/(Tabell1[[#This Row],[TP]]+Tabell1[[#This Row],[FP]])</f>
        <v>0.53300970873786413</v>
      </c>
      <c r="P7142">
        <f>Tabell1[[#This Row],[TP]]/(Tabell1[[#This Row],[TP]]+Tabell1[[#This Row],[FN]])</f>
        <v>0.99546690843155028</v>
      </c>
      <c r="Q7142">
        <f>2*(Tabell1[[#This Row],[Recall]] * Tabell1[[#This Row],[Precision]]) / (Tabell1[[#This Row],[Recall]] + Tabell1[[#This Row],[Precision]])</f>
        <v>0.69427758457160926</v>
      </c>
      <c r="R7142">
        <v>1098</v>
      </c>
      <c r="S7142">
        <v>39</v>
      </c>
      <c r="T7142">
        <v>962</v>
      </c>
      <c r="U7142">
        <v>5</v>
      </c>
    </row>
    <row r="7143" spans="1:21" x14ac:dyDescent="0.3">
      <c r="A7143" s="21" t="s">
        <v>31</v>
      </c>
      <c r="B7143" s="25" t="s">
        <v>22</v>
      </c>
      <c r="C7143" s="24" t="s">
        <v>38</v>
      </c>
      <c r="D7143" s="22" t="s">
        <v>27</v>
      </c>
      <c r="E7143" t="s">
        <v>28</v>
      </c>
      <c r="F7143" s="19" t="s">
        <v>21</v>
      </c>
      <c r="G7143" s="25" t="s">
        <v>26</v>
      </c>
      <c r="H7143" s="21" t="s">
        <v>29</v>
      </c>
      <c r="I7143" s="21"/>
      <c r="J7143" s="25" t="s">
        <v>26</v>
      </c>
      <c r="K7143" s="26">
        <v>2.9205644130706698</v>
      </c>
      <c r="L7143" s="26">
        <v>0.157002449035644</v>
      </c>
      <c r="N7143">
        <f>(Tabell1[[#This Row],[TP]]+Tabell1[[#This Row],[TN]])/(Tabell1[[#This Row],[TP]]+Tabell1[[#This Row],[TN]]+Tabell1[[#This Row],[FP]]+Tabell1[[#This Row],[FN]])</f>
        <v>0.54039923954372626</v>
      </c>
      <c r="O7143">
        <f>Tabell1[[#This Row],[TP]]/(Tabell1[[#This Row],[TP]]+Tabell1[[#This Row],[FP]])</f>
        <v>0.53304178814382897</v>
      </c>
      <c r="P7143">
        <f>Tabell1[[#This Row],[TP]]/(Tabell1[[#This Row],[TP]]+Tabell1[[#This Row],[FN]])</f>
        <v>0.9945602901178604</v>
      </c>
      <c r="Q7143">
        <f>2*(Tabell1[[#This Row],[Recall]] * Tabell1[[#This Row],[Precision]]) / (Tabell1[[#This Row],[Recall]] + Tabell1[[#This Row],[Precision]])</f>
        <v>0.69408415058525774</v>
      </c>
      <c r="R7143">
        <v>1097</v>
      </c>
      <c r="S7143">
        <v>40</v>
      </c>
      <c r="T7143">
        <v>961</v>
      </c>
      <c r="U7143">
        <v>6</v>
      </c>
    </row>
    <row r="7144" spans="1:21" x14ac:dyDescent="0.3">
      <c r="A7144" s="21" t="s">
        <v>31</v>
      </c>
      <c r="B7144" s="21" t="s">
        <v>32</v>
      </c>
      <c r="C7144" s="24" t="s">
        <v>38</v>
      </c>
      <c r="D7144" s="22" t="s">
        <v>27</v>
      </c>
      <c r="E7144" t="s">
        <v>28</v>
      </c>
      <c r="F7144" s="19" t="s">
        <v>21</v>
      </c>
      <c r="G7144" s="21" t="s">
        <v>29</v>
      </c>
      <c r="H7144" s="21" t="s">
        <v>29</v>
      </c>
      <c r="I7144" s="21"/>
      <c r="J7144" s="25" t="s">
        <v>26</v>
      </c>
      <c r="K7144" s="26">
        <v>3.3713834285736</v>
      </c>
      <c r="L7144" s="26">
        <v>0.136635541915893</v>
      </c>
      <c r="N7144">
        <f>(Tabell1[[#This Row],[TP]]+Tabell1[[#This Row],[TN]])/(Tabell1[[#This Row],[TP]]+Tabell1[[#This Row],[TN]]+Tabell1[[#This Row],[FP]]+Tabell1[[#This Row],[FN]])</f>
        <v>0.54039923954372626</v>
      </c>
      <c r="O7144">
        <f>Tabell1[[#This Row],[TP]]/(Tabell1[[#This Row],[TP]]+Tabell1[[#This Row],[FP]])</f>
        <v>0.5331061343719572</v>
      </c>
      <c r="P7144">
        <f>Tabell1[[#This Row],[TP]]/(Tabell1[[#This Row],[TP]]+Tabell1[[#This Row],[FN]])</f>
        <v>0.99274705349048054</v>
      </c>
      <c r="Q7144">
        <f>2*(Tabell1[[#This Row],[Recall]] * Tabell1[[#This Row],[Precision]]) / (Tabell1[[#This Row],[Recall]] + Tabell1[[#This Row],[Precision]])</f>
        <v>0.69369654735508401</v>
      </c>
      <c r="R7144">
        <v>1095</v>
      </c>
      <c r="S7144">
        <v>42</v>
      </c>
      <c r="T7144">
        <v>959</v>
      </c>
      <c r="U7144">
        <v>8</v>
      </c>
    </row>
    <row r="7145" spans="1:21" x14ac:dyDescent="0.3">
      <c r="A7145" s="25" t="s">
        <v>20</v>
      </c>
      <c r="B7145" s="23" t="s">
        <v>33</v>
      </c>
      <c r="C7145" s="21" t="s">
        <v>34</v>
      </c>
      <c r="D7145" s="22" t="s">
        <v>27</v>
      </c>
      <c r="E7145" t="s">
        <v>28</v>
      </c>
      <c r="F7145" s="19" t="s">
        <v>21</v>
      </c>
      <c r="G7145" s="21" t="s">
        <v>29</v>
      </c>
      <c r="H7145" s="25" t="s">
        <v>26</v>
      </c>
      <c r="I7145" s="25" t="s">
        <v>25</v>
      </c>
      <c r="J7145" s="21" t="s">
        <v>29</v>
      </c>
      <c r="K7145" s="26">
        <v>1.46807312965393</v>
      </c>
      <c r="L7145" s="26">
        <v>0.45378565788268999</v>
      </c>
      <c r="N7145">
        <f>(Tabell1[[#This Row],[TP]]+Tabell1[[#This Row],[TN]])/(Tabell1[[#This Row],[TP]]+Tabell1[[#This Row],[TN]]+Tabell1[[#This Row],[FP]]+Tabell1[[#This Row],[FN]])</f>
        <v>0.54039923954372626</v>
      </c>
      <c r="O7145">
        <f>Tabell1[[#This Row],[TP]]/(Tabell1[[#This Row],[TP]]+Tabell1[[#This Row],[FP]])</f>
        <v>0.53313840155945424</v>
      </c>
      <c r="P7145">
        <f>Tabell1[[#This Row],[TP]]/(Tabell1[[#This Row],[TP]]+Tabell1[[#This Row],[FN]])</f>
        <v>0.99184043517679055</v>
      </c>
      <c r="Q7145">
        <f>2*(Tabell1[[#This Row],[Recall]] * Tabell1[[#This Row],[Precision]]) / (Tabell1[[#This Row],[Recall]] + Tabell1[[#This Row],[Precision]])</f>
        <v>0.69350237717908092</v>
      </c>
      <c r="R7145">
        <v>1094</v>
      </c>
      <c r="S7145">
        <v>43</v>
      </c>
      <c r="T7145">
        <v>958</v>
      </c>
      <c r="U7145">
        <v>9</v>
      </c>
    </row>
    <row r="7146" spans="1:21" x14ac:dyDescent="0.3">
      <c r="A7146" s="21" t="s">
        <v>31</v>
      </c>
      <c r="B7146" s="25" t="s">
        <v>22</v>
      </c>
      <c r="C7146" s="24" t="s">
        <v>38</v>
      </c>
      <c r="D7146" s="22" t="s">
        <v>27</v>
      </c>
      <c r="E7146" t="s">
        <v>28</v>
      </c>
      <c r="F7146" s="19" t="s">
        <v>21</v>
      </c>
      <c r="G7146" s="21" t="s">
        <v>29</v>
      </c>
      <c r="H7146" s="21" t="s">
        <v>29</v>
      </c>
      <c r="I7146" s="21"/>
      <c r="J7146" s="25" t="s">
        <v>26</v>
      </c>
      <c r="K7146" s="26">
        <v>2.5687656402587802</v>
      </c>
      <c r="L7146" s="26">
        <v>0.150000095367431</v>
      </c>
      <c r="N7146">
        <f>(Tabell1[[#This Row],[TP]]+Tabell1[[#This Row],[TN]])/(Tabell1[[#This Row],[TP]]+Tabell1[[#This Row],[TN]]+Tabell1[[#This Row],[FP]]+Tabell1[[#This Row],[FN]])</f>
        <v>0.54039923954372626</v>
      </c>
      <c r="O7146">
        <f>Tabell1[[#This Row],[TP]]/(Tabell1[[#This Row],[TP]]+Tabell1[[#This Row],[FP]])</f>
        <v>0.5331707317073171</v>
      </c>
      <c r="P7146">
        <f>Tabell1[[#This Row],[TP]]/(Tabell1[[#This Row],[TP]]+Tabell1[[#This Row],[FN]])</f>
        <v>0.99093381686310067</v>
      </c>
      <c r="Q7146">
        <f>2*(Tabell1[[#This Row],[Recall]] * Tabell1[[#This Row],[Precision]]) / (Tabell1[[#This Row],[Recall]] + Tabell1[[#This Row],[Precision]])</f>
        <v>0.69330796067237543</v>
      </c>
      <c r="R7146">
        <v>1093</v>
      </c>
      <c r="S7146">
        <v>44</v>
      </c>
      <c r="T7146">
        <v>957</v>
      </c>
      <c r="U7146">
        <v>10</v>
      </c>
    </row>
    <row r="7147" spans="1:21" x14ac:dyDescent="0.3">
      <c r="A7147" s="25" t="s">
        <v>20</v>
      </c>
      <c r="B7147" s="23" t="s">
        <v>33</v>
      </c>
      <c r="C7147" s="21" t="s">
        <v>34</v>
      </c>
      <c r="D7147" s="22" t="s">
        <v>27</v>
      </c>
      <c r="E7147" t="s">
        <v>28</v>
      </c>
      <c r="F7147" s="19" t="s">
        <v>21</v>
      </c>
      <c r="G7147" s="25" t="s">
        <v>26</v>
      </c>
      <c r="H7147" s="25" t="s">
        <v>26</v>
      </c>
      <c r="I7147" s="25" t="s">
        <v>25</v>
      </c>
      <c r="J7147" s="21" t="s">
        <v>29</v>
      </c>
      <c r="K7147" s="26">
        <v>1.3547561168670601</v>
      </c>
      <c r="L7147" s="26">
        <v>0.452789306640625</v>
      </c>
      <c r="N7147">
        <f>(Tabell1[[#This Row],[TP]]+Tabell1[[#This Row],[TN]])/(Tabell1[[#This Row],[TP]]+Tabell1[[#This Row],[TN]]+Tabell1[[#This Row],[FP]]+Tabell1[[#This Row],[FN]])</f>
        <v>0.54039923954372626</v>
      </c>
      <c r="O7147">
        <f>Tabell1[[#This Row],[TP]]/(Tabell1[[#This Row],[TP]]+Tabell1[[#This Row],[FP]])</f>
        <v>0.5331707317073171</v>
      </c>
      <c r="P7147">
        <f>Tabell1[[#This Row],[TP]]/(Tabell1[[#This Row],[TP]]+Tabell1[[#This Row],[FN]])</f>
        <v>0.99093381686310067</v>
      </c>
      <c r="Q7147">
        <f>2*(Tabell1[[#This Row],[Recall]] * Tabell1[[#This Row],[Precision]]) / (Tabell1[[#This Row],[Recall]] + Tabell1[[#This Row],[Precision]])</f>
        <v>0.69330796067237543</v>
      </c>
      <c r="R7147">
        <v>1093</v>
      </c>
      <c r="S7147">
        <v>44</v>
      </c>
      <c r="T7147">
        <v>957</v>
      </c>
      <c r="U7147">
        <v>10</v>
      </c>
    </row>
    <row r="7148" spans="1:21" x14ac:dyDescent="0.3">
      <c r="A7148" s="25" t="s">
        <v>20</v>
      </c>
      <c r="B7148" s="23" t="s">
        <v>33</v>
      </c>
      <c r="C7148" s="21" t="s">
        <v>34</v>
      </c>
      <c r="D7148" s="22" t="s">
        <v>27</v>
      </c>
      <c r="E7148" t="s">
        <v>28</v>
      </c>
      <c r="F7148" s="19" t="s">
        <v>21</v>
      </c>
      <c r="G7148" s="25" t="s">
        <v>26</v>
      </c>
      <c r="H7148" s="21" t="s">
        <v>29</v>
      </c>
      <c r="I7148" s="25" t="s">
        <v>25</v>
      </c>
      <c r="J7148" s="21" t="s">
        <v>29</v>
      </c>
      <c r="K7148" s="26">
        <v>1.3499386310577299</v>
      </c>
      <c r="L7148" s="26">
        <v>0.437862157821655</v>
      </c>
      <c r="N7148">
        <f>(Tabell1[[#This Row],[TP]]+Tabell1[[#This Row],[TN]])/(Tabell1[[#This Row],[TP]]+Tabell1[[#This Row],[TN]]+Tabell1[[#This Row],[FP]]+Tabell1[[#This Row],[FN]])</f>
        <v>0.54039923954372626</v>
      </c>
      <c r="O7148">
        <f>Tabell1[[#This Row],[TP]]/(Tabell1[[#This Row],[TP]]+Tabell1[[#This Row],[FP]])</f>
        <v>0.5331707317073171</v>
      </c>
      <c r="P7148">
        <f>Tabell1[[#This Row],[TP]]/(Tabell1[[#This Row],[TP]]+Tabell1[[#This Row],[FN]])</f>
        <v>0.99093381686310067</v>
      </c>
      <c r="Q7148">
        <f>2*(Tabell1[[#This Row],[Recall]] * Tabell1[[#This Row],[Precision]]) / (Tabell1[[#This Row],[Recall]] + Tabell1[[#This Row],[Precision]])</f>
        <v>0.69330796067237543</v>
      </c>
      <c r="R7148">
        <v>1093</v>
      </c>
      <c r="S7148">
        <v>44</v>
      </c>
      <c r="T7148">
        <v>957</v>
      </c>
      <c r="U7148">
        <v>10</v>
      </c>
    </row>
    <row r="7149" spans="1:21" x14ac:dyDescent="0.3">
      <c r="A7149" s="21" t="s">
        <v>31</v>
      </c>
      <c r="B7149" s="21" t="s">
        <v>32</v>
      </c>
      <c r="C7149" s="20" t="s">
        <v>23</v>
      </c>
      <c r="D7149" s="20" t="s">
        <v>27</v>
      </c>
      <c r="E7149" t="s">
        <v>28</v>
      </c>
      <c r="F7149" s="19" t="s">
        <v>21</v>
      </c>
      <c r="G7149" s="21" t="s">
        <v>29</v>
      </c>
      <c r="H7149" s="21" t="s">
        <v>29</v>
      </c>
      <c r="I7149" s="25" t="s">
        <v>25</v>
      </c>
      <c r="J7149" s="21" t="s">
        <v>29</v>
      </c>
      <c r="K7149" s="26">
        <v>0.55651259422302202</v>
      </c>
      <c r="L7149" s="26">
        <v>6.2831401824951102E-2</v>
      </c>
      <c r="N7149">
        <f>(Tabell1[[#This Row],[TP]]+Tabell1[[#This Row],[TN]])/(Tabell1[[#This Row],[TP]]+Tabell1[[#This Row],[TN]]+Tabell1[[#This Row],[FP]]+Tabell1[[#This Row],[FN]])</f>
        <v>0.53992395437262353</v>
      </c>
      <c r="O7149">
        <f>Tabell1[[#This Row],[TP]]/(Tabell1[[#This Row],[TP]]+Tabell1[[#This Row],[FP]])</f>
        <v>0.53268765133171914</v>
      </c>
      <c r="P7149">
        <f>Tabell1[[#This Row],[TP]]/(Tabell1[[#This Row],[TP]]+Tabell1[[#This Row],[FN]])</f>
        <v>0.99728014505893015</v>
      </c>
      <c r="Q7149">
        <f>2*(Tabell1[[#This Row],[Recall]] * Tabell1[[#This Row],[Precision]]) / (Tabell1[[#This Row],[Recall]] + Tabell1[[#This Row],[Precision]])</f>
        <v>0.69444444444444442</v>
      </c>
      <c r="R7149">
        <v>1100</v>
      </c>
      <c r="S7149">
        <v>36</v>
      </c>
      <c r="T7149">
        <v>965</v>
      </c>
      <c r="U7149">
        <v>3</v>
      </c>
    </row>
    <row r="7150" spans="1:21" x14ac:dyDescent="0.3">
      <c r="A7150" s="21" t="s">
        <v>31</v>
      </c>
      <c r="B7150" s="21" t="s">
        <v>32</v>
      </c>
      <c r="C7150" s="25" t="s">
        <v>36</v>
      </c>
      <c r="D7150" s="22" t="s">
        <v>27</v>
      </c>
      <c r="E7150" t="s">
        <v>28</v>
      </c>
      <c r="F7150" s="19" t="s">
        <v>21</v>
      </c>
      <c r="G7150" s="25" t="s">
        <v>26</v>
      </c>
      <c r="H7150" s="21" t="s">
        <v>29</v>
      </c>
      <c r="I7150" s="21"/>
      <c r="J7150" s="25" t="s">
        <v>26</v>
      </c>
      <c r="K7150" s="26">
        <v>2.43807768821716</v>
      </c>
      <c r="L7150" s="26">
        <v>0.139631032943725</v>
      </c>
      <c r="N7150">
        <f>(Tabell1[[#This Row],[TP]]+Tabell1[[#This Row],[TN]])/(Tabell1[[#This Row],[TP]]+Tabell1[[#This Row],[TN]]+Tabell1[[#This Row],[FP]]+Tabell1[[#This Row],[FN]])</f>
        <v>0.53992395437262353</v>
      </c>
      <c r="O7150">
        <f>Tabell1[[#This Row],[TP]]/(Tabell1[[#This Row],[TP]]+Tabell1[[#This Row],[FP]])</f>
        <v>0.53268765133171914</v>
      </c>
      <c r="P7150">
        <f>Tabell1[[#This Row],[TP]]/(Tabell1[[#This Row],[TP]]+Tabell1[[#This Row],[FN]])</f>
        <v>0.99728014505893015</v>
      </c>
      <c r="Q7150">
        <f>2*(Tabell1[[#This Row],[Recall]] * Tabell1[[#This Row],[Precision]]) / (Tabell1[[#This Row],[Recall]] + Tabell1[[#This Row],[Precision]])</f>
        <v>0.69444444444444442</v>
      </c>
      <c r="R7150">
        <v>1100</v>
      </c>
      <c r="S7150">
        <v>36</v>
      </c>
      <c r="T7150">
        <v>965</v>
      </c>
      <c r="U7150">
        <v>3</v>
      </c>
    </row>
    <row r="7151" spans="1:21" x14ac:dyDescent="0.3">
      <c r="A7151" s="21" t="s">
        <v>31</v>
      </c>
      <c r="B7151" s="21" t="s">
        <v>32</v>
      </c>
      <c r="C7151" s="20" t="s">
        <v>23</v>
      </c>
      <c r="D7151" s="20" t="s">
        <v>27</v>
      </c>
      <c r="E7151" t="s">
        <v>28</v>
      </c>
      <c r="F7151" s="19" t="s">
        <v>21</v>
      </c>
      <c r="G7151" s="21" t="s">
        <v>29</v>
      </c>
      <c r="H7151" s="21" t="s">
        <v>29</v>
      </c>
      <c r="I7151" s="21"/>
      <c r="J7151" s="21" t="s">
        <v>29</v>
      </c>
      <c r="K7151" s="26">
        <v>0.54254579544067305</v>
      </c>
      <c r="L7151" s="26">
        <v>6.1834812164306599E-2</v>
      </c>
      <c r="N7151">
        <f>(Tabell1[[#This Row],[TP]]+Tabell1[[#This Row],[TN]])/(Tabell1[[#This Row],[TP]]+Tabell1[[#This Row],[TN]]+Tabell1[[#This Row],[FP]]+Tabell1[[#This Row],[FN]])</f>
        <v>0.53992395437262353</v>
      </c>
      <c r="O7151">
        <f>Tabell1[[#This Row],[TP]]/(Tabell1[[#This Row],[TP]]+Tabell1[[#This Row],[FP]])</f>
        <v>0.53275109170305679</v>
      </c>
      <c r="P7151">
        <f>Tabell1[[#This Row],[TP]]/(Tabell1[[#This Row],[TP]]+Tabell1[[#This Row],[FN]])</f>
        <v>0.99546690843155028</v>
      </c>
      <c r="Q7151">
        <f>2*(Tabell1[[#This Row],[Recall]] * Tabell1[[#This Row],[Precision]]) / (Tabell1[[#This Row],[Recall]] + Tabell1[[#This Row],[Precision]])</f>
        <v>0.69405815423514539</v>
      </c>
      <c r="R7151">
        <v>1098</v>
      </c>
      <c r="S7151">
        <v>38</v>
      </c>
      <c r="T7151">
        <v>963</v>
      </c>
      <c r="U7151">
        <v>5</v>
      </c>
    </row>
    <row r="7152" spans="1:21" x14ac:dyDescent="0.3">
      <c r="A7152" s="23" t="s">
        <v>48</v>
      </c>
      <c r="B7152" s="23" t="s">
        <v>33</v>
      </c>
      <c r="C7152" s="24" t="s">
        <v>38</v>
      </c>
      <c r="D7152" s="22" t="s">
        <v>27</v>
      </c>
      <c r="E7152" t="s">
        <v>28</v>
      </c>
      <c r="F7152" s="25" t="s">
        <v>30</v>
      </c>
      <c r="G7152" s="25" t="s">
        <v>26</v>
      </c>
      <c r="H7152" s="25" t="s">
        <v>26</v>
      </c>
      <c r="I7152" s="21"/>
      <c r="J7152" s="21" t="s">
        <v>29</v>
      </c>
      <c r="K7152" s="26">
        <v>0.272779941558837</v>
      </c>
      <c r="L7152" s="26">
        <v>2.7928113937377898E-2</v>
      </c>
      <c r="N7152">
        <f>(Tabell1[[#This Row],[TP]]+Tabell1[[#This Row],[TN]])/(Tabell1[[#This Row],[TP]]+Tabell1[[#This Row],[TN]]+Tabell1[[#This Row],[FP]]+Tabell1[[#This Row],[FN]])</f>
        <v>0.53992395437262353</v>
      </c>
      <c r="O7152">
        <f>Tabell1[[#This Row],[TP]]/(Tabell1[[#This Row],[TP]]+Tabell1[[#This Row],[FP]])</f>
        <v>0.53281477880408357</v>
      </c>
      <c r="P7152">
        <f>Tabell1[[#This Row],[TP]]/(Tabell1[[#This Row],[TP]]+Tabell1[[#This Row],[FN]])</f>
        <v>0.99365367180417041</v>
      </c>
      <c r="Q7152">
        <f>2*(Tabell1[[#This Row],[Recall]] * Tabell1[[#This Row],[Precision]]) / (Tabell1[[#This Row],[Recall]] + Tabell1[[#This Row],[Precision]])</f>
        <v>0.69367088607594929</v>
      </c>
      <c r="R7152">
        <v>1096</v>
      </c>
      <c r="S7152">
        <v>40</v>
      </c>
      <c r="T7152">
        <v>961</v>
      </c>
      <c r="U7152">
        <v>7</v>
      </c>
    </row>
    <row r="7153" spans="1:21" x14ac:dyDescent="0.3">
      <c r="A7153" s="23" t="s">
        <v>48</v>
      </c>
      <c r="B7153" s="23" t="s">
        <v>33</v>
      </c>
      <c r="C7153" s="24" t="s">
        <v>38</v>
      </c>
      <c r="D7153" s="22" t="s">
        <v>27</v>
      </c>
      <c r="E7153" t="s">
        <v>28</v>
      </c>
      <c r="F7153" s="25" t="s">
        <v>30</v>
      </c>
      <c r="G7153" s="21" t="s">
        <v>29</v>
      </c>
      <c r="H7153" s="25" t="s">
        <v>26</v>
      </c>
      <c r="I7153" s="21"/>
      <c r="J7153" s="21" t="s">
        <v>29</v>
      </c>
      <c r="K7153" s="26">
        <v>0.24334955215454099</v>
      </c>
      <c r="L7153" s="26">
        <v>2.5930166244506801E-2</v>
      </c>
      <c r="N7153">
        <f>(Tabell1[[#This Row],[TP]]+Tabell1[[#This Row],[TN]])/(Tabell1[[#This Row],[TP]]+Tabell1[[#This Row],[TN]]+Tabell1[[#This Row],[FP]]+Tabell1[[#This Row],[FN]])</f>
        <v>0.53992395437262353</v>
      </c>
      <c r="O7153">
        <f>Tabell1[[#This Row],[TP]]/(Tabell1[[#This Row],[TP]]+Tabell1[[#This Row],[FP]])</f>
        <v>0.53281477880408357</v>
      </c>
      <c r="P7153">
        <f>Tabell1[[#This Row],[TP]]/(Tabell1[[#This Row],[TP]]+Tabell1[[#This Row],[FN]])</f>
        <v>0.99365367180417041</v>
      </c>
      <c r="Q7153">
        <f>2*(Tabell1[[#This Row],[Recall]] * Tabell1[[#This Row],[Precision]]) / (Tabell1[[#This Row],[Recall]] + Tabell1[[#This Row],[Precision]])</f>
        <v>0.69367088607594929</v>
      </c>
      <c r="R7153">
        <v>1096</v>
      </c>
      <c r="S7153">
        <v>40</v>
      </c>
      <c r="T7153">
        <v>961</v>
      </c>
      <c r="U7153">
        <v>7</v>
      </c>
    </row>
    <row r="7154" spans="1:21" x14ac:dyDescent="0.3">
      <c r="A7154" s="23" t="s">
        <v>48</v>
      </c>
      <c r="B7154" s="23" t="s">
        <v>33</v>
      </c>
      <c r="C7154" s="24" t="s">
        <v>38</v>
      </c>
      <c r="D7154" s="22" t="s">
        <v>27</v>
      </c>
      <c r="E7154" t="s">
        <v>28</v>
      </c>
      <c r="F7154" s="25" t="s">
        <v>30</v>
      </c>
      <c r="G7154" s="25" t="s">
        <v>26</v>
      </c>
      <c r="H7154" s="25" t="s">
        <v>26</v>
      </c>
      <c r="I7154" s="21"/>
      <c r="J7154" s="25" t="s">
        <v>26</v>
      </c>
      <c r="K7154" s="26">
        <v>0.238258361816406</v>
      </c>
      <c r="L7154" s="26">
        <v>2.9921531677246E-2</v>
      </c>
      <c r="N7154">
        <f>(Tabell1[[#This Row],[TP]]+Tabell1[[#This Row],[TN]])/(Tabell1[[#This Row],[TP]]+Tabell1[[#This Row],[TN]]+Tabell1[[#This Row],[FP]]+Tabell1[[#This Row],[FN]])</f>
        <v>0.53992395437262353</v>
      </c>
      <c r="O7154">
        <f>Tabell1[[#This Row],[TP]]/(Tabell1[[#This Row],[TP]]+Tabell1[[#This Row],[FP]])</f>
        <v>0.53281477880408357</v>
      </c>
      <c r="P7154">
        <f>Tabell1[[#This Row],[TP]]/(Tabell1[[#This Row],[TP]]+Tabell1[[#This Row],[FN]])</f>
        <v>0.99365367180417041</v>
      </c>
      <c r="Q7154">
        <f>2*(Tabell1[[#This Row],[Recall]] * Tabell1[[#This Row],[Precision]]) / (Tabell1[[#This Row],[Recall]] + Tabell1[[#This Row],[Precision]])</f>
        <v>0.69367088607594929</v>
      </c>
      <c r="R7154">
        <v>1096</v>
      </c>
      <c r="S7154">
        <v>40</v>
      </c>
      <c r="T7154">
        <v>961</v>
      </c>
      <c r="U7154">
        <v>7</v>
      </c>
    </row>
    <row r="7155" spans="1:21" x14ac:dyDescent="0.3">
      <c r="A7155" s="23" t="s">
        <v>48</v>
      </c>
      <c r="B7155" s="23" t="s">
        <v>33</v>
      </c>
      <c r="C7155" s="24" t="s">
        <v>38</v>
      </c>
      <c r="D7155" s="22" t="s">
        <v>27</v>
      </c>
      <c r="E7155" t="s">
        <v>28</v>
      </c>
      <c r="F7155" s="25" t="s">
        <v>30</v>
      </c>
      <c r="G7155" s="21" t="s">
        <v>29</v>
      </c>
      <c r="H7155" s="25" t="s">
        <v>26</v>
      </c>
      <c r="I7155" s="21"/>
      <c r="J7155" s="25" t="s">
        <v>26</v>
      </c>
      <c r="K7155" s="26">
        <v>0.22890925407409601</v>
      </c>
      <c r="L7155" s="26">
        <v>3.4909009933471603E-2</v>
      </c>
      <c r="N7155">
        <f>(Tabell1[[#This Row],[TP]]+Tabell1[[#This Row],[TN]])/(Tabell1[[#This Row],[TP]]+Tabell1[[#This Row],[TN]]+Tabell1[[#This Row],[FP]]+Tabell1[[#This Row],[FN]])</f>
        <v>0.53992395437262353</v>
      </c>
      <c r="O7155">
        <f>Tabell1[[#This Row],[TP]]/(Tabell1[[#This Row],[TP]]+Tabell1[[#This Row],[FP]])</f>
        <v>0.53281477880408357</v>
      </c>
      <c r="P7155">
        <f>Tabell1[[#This Row],[TP]]/(Tabell1[[#This Row],[TP]]+Tabell1[[#This Row],[FN]])</f>
        <v>0.99365367180417041</v>
      </c>
      <c r="Q7155">
        <f>2*(Tabell1[[#This Row],[Recall]] * Tabell1[[#This Row],[Precision]]) / (Tabell1[[#This Row],[Recall]] + Tabell1[[#This Row],[Precision]])</f>
        <v>0.69367088607594929</v>
      </c>
      <c r="R7155">
        <v>1096</v>
      </c>
      <c r="S7155">
        <v>40</v>
      </c>
      <c r="T7155">
        <v>961</v>
      </c>
      <c r="U7155">
        <v>7</v>
      </c>
    </row>
    <row r="7156" spans="1:21" x14ac:dyDescent="0.3">
      <c r="A7156" s="25" t="s">
        <v>20</v>
      </c>
      <c r="B7156" s="23" t="s">
        <v>33</v>
      </c>
      <c r="C7156" s="21" t="s">
        <v>34</v>
      </c>
      <c r="D7156" s="22" t="s">
        <v>27</v>
      </c>
      <c r="E7156" t="s">
        <v>28</v>
      </c>
      <c r="F7156" s="25" t="s">
        <v>30</v>
      </c>
      <c r="G7156" s="25" t="s">
        <v>26</v>
      </c>
      <c r="H7156" s="25" t="s">
        <v>26</v>
      </c>
      <c r="I7156" s="25" t="s">
        <v>25</v>
      </c>
      <c r="J7156" s="25" t="s">
        <v>26</v>
      </c>
      <c r="K7156" s="26">
        <v>2.3298935890197701</v>
      </c>
      <c r="L7156" s="26">
        <v>0.70710825920104903</v>
      </c>
      <c r="N7156">
        <f>(Tabell1[[#This Row],[TP]]+Tabell1[[#This Row],[TN]])/(Tabell1[[#This Row],[TP]]+Tabell1[[#This Row],[TN]]+Tabell1[[#This Row],[FP]]+Tabell1[[#This Row],[FN]])</f>
        <v>0.53992395437262353</v>
      </c>
      <c r="O7156">
        <f>Tabell1[[#This Row],[TP]]/(Tabell1[[#This Row],[TP]]+Tabell1[[#This Row],[FP]])</f>
        <v>0.53284671532846717</v>
      </c>
      <c r="P7156">
        <f>Tabell1[[#This Row],[TP]]/(Tabell1[[#This Row],[TP]]+Tabell1[[#This Row],[FN]])</f>
        <v>0.99274705349048054</v>
      </c>
      <c r="Q7156">
        <f>2*(Tabell1[[#This Row],[Recall]] * Tabell1[[#This Row],[Precision]]) / (Tabell1[[#This Row],[Recall]] + Tabell1[[#This Row],[Precision]])</f>
        <v>0.6934768841038631</v>
      </c>
      <c r="R7156">
        <v>1095</v>
      </c>
      <c r="S7156">
        <v>41</v>
      </c>
      <c r="T7156">
        <v>960</v>
      </c>
      <c r="U7156">
        <v>8</v>
      </c>
    </row>
    <row r="7157" spans="1:21" x14ac:dyDescent="0.3">
      <c r="A7157" s="25" t="s">
        <v>20</v>
      </c>
      <c r="B7157" s="23" t="s">
        <v>33</v>
      </c>
      <c r="C7157" s="21" t="s">
        <v>34</v>
      </c>
      <c r="D7157" s="22" t="s">
        <v>27</v>
      </c>
      <c r="E7157" t="s">
        <v>28</v>
      </c>
      <c r="F7157" s="25" t="s">
        <v>30</v>
      </c>
      <c r="G7157" s="25" t="s">
        <v>26</v>
      </c>
      <c r="H7157" s="21" t="s">
        <v>29</v>
      </c>
      <c r="I7157" s="25" t="s">
        <v>25</v>
      </c>
      <c r="J7157" s="25" t="s">
        <v>26</v>
      </c>
      <c r="K7157" s="26">
        <v>2.2501537799835201</v>
      </c>
      <c r="L7157" s="26">
        <v>0.68176174163818304</v>
      </c>
      <c r="N7157">
        <f>(Tabell1[[#This Row],[TP]]+Tabell1[[#This Row],[TN]])/(Tabell1[[#This Row],[TP]]+Tabell1[[#This Row],[TN]]+Tabell1[[#This Row],[FP]]+Tabell1[[#This Row],[FN]])</f>
        <v>0.53992395437262353</v>
      </c>
      <c r="O7157">
        <f>Tabell1[[#This Row],[TP]]/(Tabell1[[#This Row],[TP]]+Tabell1[[#This Row],[FP]])</f>
        <v>0.53294289897510982</v>
      </c>
      <c r="P7157">
        <f>Tabell1[[#This Row],[TP]]/(Tabell1[[#This Row],[TP]]+Tabell1[[#This Row],[FN]])</f>
        <v>0.99002719854941068</v>
      </c>
      <c r="Q7157">
        <f>2*(Tabell1[[#This Row],[Recall]] * Tabell1[[#This Row],[Precision]]) / (Tabell1[[#This Row],[Recall]] + Tabell1[[#This Row],[Precision]])</f>
        <v>0.69289340101522845</v>
      </c>
      <c r="R7157">
        <v>1092</v>
      </c>
      <c r="S7157">
        <v>44</v>
      </c>
      <c r="T7157">
        <v>957</v>
      </c>
      <c r="U7157">
        <v>11</v>
      </c>
    </row>
    <row r="7158" spans="1:21" x14ac:dyDescent="0.3">
      <c r="A7158" s="21" t="s">
        <v>31</v>
      </c>
      <c r="B7158" s="23" t="s">
        <v>33</v>
      </c>
      <c r="C7158" s="23" t="s">
        <v>40</v>
      </c>
      <c r="D7158" s="22" t="s">
        <v>27</v>
      </c>
      <c r="E7158" t="s">
        <v>28</v>
      </c>
      <c r="F7158" s="25" t="s">
        <v>30</v>
      </c>
      <c r="G7158" s="21" t="s">
        <v>29</v>
      </c>
      <c r="H7158" s="25" t="s">
        <v>26</v>
      </c>
      <c r="I7158" s="21"/>
      <c r="J7158" s="21" t="s">
        <v>29</v>
      </c>
      <c r="K7158" s="26">
        <v>38.437997341155999</v>
      </c>
      <c r="L7158" s="26">
        <v>0.37965130805969199</v>
      </c>
      <c r="N7158">
        <f>(Tabell1[[#This Row],[TP]]+Tabell1[[#This Row],[TN]])/(Tabell1[[#This Row],[TP]]+Tabell1[[#This Row],[TN]]+Tabell1[[#This Row],[FP]]+Tabell1[[#This Row],[FN]])</f>
        <v>0.53992395437262353</v>
      </c>
      <c r="O7158">
        <f>Tabell1[[#This Row],[TP]]/(Tabell1[[#This Row],[TP]]+Tabell1[[#This Row],[FP]])</f>
        <v>0.53313696612665684</v>
      </c>
      <c r="P7158">
        <f>Tabell1[[#This Row],[TP]]/(Tabell1[[#This Row],[TP]]+Tabell1[[#This Row],[FN]])</f>
        <v>0.98458748866727108</v>
      </c>
      <c r="Q7158">
        <f>2*(Tabell1[[#This Row],[Recall]] * Tabell1[[#This Row],[Precision]]) / (Tabell1[[#This Row],[Recall]] + Tabell1[[#This Row],[Precision]])</f>
        <v>0.69171974522292989</v>
      </c>
      <c r="R7158">
        <v>1086</v>
      </c>
      <c r="S7158">
        <v>50</v>
      </c>
      <c r="T7158">
        <v>951</v>
      </c>
      <c r="U7158">
        <v>17</v>
      </c>
    </row>
    <row r="7159" spans="1:21" x14ac:dyDescent="0.3">
      <c r="A7159" s="23" t="s">
        <v>48</v>
      </c>
      <c r="B7159" s="25" t="s">
        <v>22</v>
      </c>
      <c r="C7159" s="25" t="s">
        <v>36</v>
      </c>
      <c r="D7159" s="22" t="s">
        <v>27</v>
      </c>
      <c r="E7159" t="s">
        <v>28</v>
      </c>
      <c r="F7159" s="25" t="s">
        <v>30</v>
      </c>
      <c r="G7159" s="25" t="s">
        <v>26</v>
      </c>
      <c r="H7159" s="21" t="s">
        <v>29</v>
      </c>
      <c r="I7159" s="25" t="s">
        <v>25</v>
      </c>
      <c r="J7159" s="21" t="s">
        <v>29</v>
      </c>
      <c r="K7159" s="26">
        <v>0.27127289772033603</v>
      </c>
      <c r="L7159" s="26">
        <v>2.4935960769653299E-2</v>
      </c>
      <c r="N7159">
        <f>(Tabell1[[#This Row],[TP]]+Tabell1[[#This Row],[TN]])/(Tabell1[[#This Row],[TP]]+Tabell1[[#This Row],[TN]]+Tabell1[[#This Row],[FP]]+Tabell1[[#This Row],[FN]])</f>
        <v>0.5394486692015209</v>
      </c>
      <c r="O7159">
        <f>Tabell1[[#This Row],[TP]]/(Tabell1[[#This Row],[TP]]+Tabell1[[#This Row],[FP]])</f>
        <v>0.53236714975845412</v>
      </c>
      <c r="P7159">
        <f>Tabell1[[#This Row],[TP]]/(Tabell1[[#This Row],[TP]]+Tabell1[[#This Row],[FN]])</f>
        <v>0.99909338168631001</v>
      </c>
      <c r="Q7159">
        <f>2*(Tabell1[[#This Row],[Recall]] * Tabell1[[#This Row],[Precision]]) / (Tabell1[[#This Row],[Recall]] + Tabell1[[#This Row],[Precision]])</f>
        <v>0.6946107784431137</v>
      </c>
      <c r="R7159">
        <v>1102</v>
      </c>
      <c r="S7159">
        <v>33</v>
      </c>
      <c r="T7159">
        <v>968</v>
      </c>
      <c r="U7159">
        <v>1</v>
      </c>
    </row>
    <row r="7160" spans="1:21" x14ac:dyDescent="0.3">
      <c r="A7160" s="23" t="s">
        <v>48</v>
      </c>
      <c r="B7160" s="25" t="s">
        <v>22</v>
      </c>
      <c r="C7160" s="25" t="s">
        <v>36</v>
      </c>
      <c r="D7160" s="22" t="s">
        <v>27</v>
      </c>
      <c r="E7160" t="s">
        <v>28</v>
      </c>
      <c r="F7160" s="25" t="s">
        <v>30</v>
      </c>
      <c r="G7160" s="21" t="s">
        <v>29</v>
      </c>
      <c r="H7160" s="21" t="s">
        <v>29</v>
      </c>
      <c r="I7160" s="25" t="s">
        <v>25</v>
      </c>
      <c r="J7160" s="21" t="s">
        <v>29</v>
      </c>
      <c r="K7160" s="26">
        <v>0.26030826568603499</v>
      </c>
      <c r="L7160" s="26">
        <v>2.29387283325195E-2</v>
      </c>
      <c r="N7160">
        <f>(Tabell1[[#This Row],[TP]]+Tabell1[[#This Row],[TN]])/(Tabell1[[#This Row],[TP]]+Tabell1[[#This Row],[TN]]+Tabell1[[#This Row],[FP]]+Tabell1[[#This Row],[FN]])</f>
        <v>0.5394486692015209</v>
      </c>
      <c r="O7160">
        <f>Tabell1[[#This Row],[TP]]/(Tabell1[[#This Row],[TP]]+Tabell1[[#This Row],[FP]])</f>
        <v>0.53236714975845412</v>
      </c>
      <c r="P7160">
        <f>Tabell1[[#This Row],[TP]]/(Tabell1[[#This Row],[TP]]+Tabell1[[#This Row],[FN]])</f>
        <v>0.99909338168631001</v>
      </c>
      <c r="Q7160">
        <f>2*(Tabell1[[#This Row],[Recall]] * Tabell1[[#This Row],[Precision]]) / (Tabell1[[#This Row],[Recall]] + Tabell1[[#This Row],[Precision]])</f>
        <v>0.6946107784431137</v>
      </c>
      <c r="R7160">
        <v>1102</v>
      </c>
      <c r="S7160">
        <v>33</v>
      </c>
      <c r="T7160">
        <v>968</v>
      </c>
      <c r="U7160">
        <v>1</v>
      </c>
    </row>
    <row r="7161" spans="1:21" x14ac:dyDescent="0.3">
      <c r="A7161" s="21" t="s">
        <v>31</v>
      </c>
      <c r="B7161" s="21" t="s">
        <v>32</v>
      </c>
      <c r="C7161" s="23" t="s">
        <v>40</v>
      </c>
      <c r="D7161" s="22" t="s">
        <v>27</v>
      </c>
      <c r="E7161" t="s">
        <v>28</v>
      </c>
      <c r="F7161" s="25" t="s">
        <v>30</v>
      </c>
      <c r="G7161" s="25" t="s">
        <v>26</v>
      </c>
      <c r="H7161" s="25" t="s">
        <v>26</v>
      </c>
      <c r="I7161" s="21"/>
      <c r="J7161" s="21" t="s">
        <v>29</v>
      </c>
      <c r="K7161" s="26">
        <v>3.21179103851318</v>
      </c>
      <c r="L7161" s="26">
        <v>6.7572832107543904E-2</v>
      </c>
      <c r="N7161">
        <f>(Tabell1[[#This Row],[TP]]+Tabell1[[#This Row],[TN]])/(Tabell1[[#This Row],[TP]]+Tabell1[[#This Row],[TN]]+Tabell1[[#This Row],[FP]]+Tabell1[[#This Row],[FN]])</f>
        <v>0.5394486692015209</v>
      </c>
      <c r="O7161">
        <f>Tabell1[[#This Row],[TP]]/(Tabell1[[#This Row],[TP]]+Tabell1[[#This Row],[FP]])</f>
        <v>0.53255587949465499</v>
      </c>
      <c r="P7161">
        <f>Tabell1[[#This Row],[TP]]/(Tabell1[[#This Row],[TP]]+Tabell1[[#This Row],[FN]])</f>
        <v>0.99365367180417041</v>
      </c>
      <c r="Q7161">
        <f>2*(Tabell1[[#This Row],[Recall]] * Tabell1[[#This Row],[Precision]]) / (Tabell1[[#This Row],[Recall]] + Tabell1[[#This Row],[Precision]])</f>
        <v>0.69345143941790577</v>
      </c>
      <c r="R7161">
        <v>1096</v>
      </c>
      <c r="S7161">
        <v>39</v>
      </c>
      <c r="T7161">
        <v>962</v>
      </c>
      <c r="U7161">
        <v>7</v>
      </c>
    </row>
    <row r="7162" spans="1:21" x14ac:dyDescent="0.3">
      <c r="A7162" s="21" t="s">
        <v>31</v>
      </c>
      <c r="B7162" s="21" t="s">
        <v>32</v>
      </c>
      <c r="C7162" s="21" t="s">
        <v>34</v>
      </c>
      <c r="D7162" s="22" t="s">
        <v>27</v>
      </c>
      <c r="E7162" t="s">
        <v>28</v>
      </c>
      <c r="F7162" s="19" t="s">
        <v>21</v>
      </c>
      <c r="G7162" s="21" t="s">
        <v>29</v>
      </c>
      <c r="H7162" s="21" t="s">
        <v>29</v>
      </c>
      <c r="I7162" s="25" t="s">
        <v>25</v>
      </c>
      <c r="J7162" s="21" t="s">
        <v>29</v>
      </c>
      <c r="K7162" s="26">
        <v>0.511752128601074</v>
      </c>
      <c r="L7162" s="26">
        <v>4.38511371612548E-2</v>
      </c>
      <c r="N7162">
        <f>(Tabell1[[#This Row],[TP]]+Tabell1[[#This Row],[TN]])/(Tabell1[[#This Row],[TP]]+Tabell1[[#This Row],[TN]]+Tabell1[[#This Row],[FP]]+Tabell1[[#This Row],[FN]])</f>
        <v>0.5394486692015209</v>
      </c>
      <c r="O7162">
        <f>Tabell1[[#This Row],[TP]]/(Tabell1[[#This Row],[TP]]+Tabell1[[#This Row],[FP]])</f>
        <v>0.53255587949465499</v>
      </c>
      <c r="P7162">
        <f>Tabell1[[#This Row],[TP]]/(Tabell1[[#This Row],[TP]]+Tabell1[[#This Row],[FN]])</f>
        <v>0.99365367180417041</v>
      </c>
      <c r="Q7162">
        <f>2*(Tabell1[[#This Row],[Recall]] * Tabell1[[#This Row],[Precision]]) / (Tabell1[[#This Row],[Recall]] + Tabell1[[#This Row],[Precision]])</f>
        <v>0.69345143941790577</v>
      </c>
      <c r="R7162">
        <v>1096</v>
      </c>
      <c r="S7162">
        <v>39</v>
      </c>
      <c r="T7162">
        <v>962</v>
      </c>
      <c r="U7162">
        <v>7</v>
      </c>
    </row>
    <row r="7163" spans="1:21" x14ac:dyDescent="0.3">
      <c r="A7163" s="25" t="s">
        <v>20</v>
      </c>
      <c r="B7163" s="23" t="s">
        <v>33</v>
      </c>
      <c r="C7163" s="21" t="s">
        <v>34</v>
      </c>
      <c r="D7163" s="22" t="s">
        <v>27</v>
      </c>
      <c r="E7163" t="s">
        <v>28</v>
      </c>
      <c r="F7163" s="25" t="s">
        <v>30</v>
      </c>
      <c r="G7163" s="21" t="s">
        <v>29</v>
      </c>
      <c r="H7163" s="25" t="s">
        <v>26</v>
      </c>
      <c r="I7163" s="25" t="s">
        <v>25</v>
      </c>
      <c r="J7163" s="25" t="s">
        <v>26</v>
      </c>
      <c r="K7163" s="26">
        <v>2.3319497108459402</v>
      </c>
      <c r="L7163" s="26">
        <v>0.71907615661621005</v>
      </c>
      <c r="N7163">
        <f>(Tabell1[[#This Row],[TP]]+Tabell1[[#This Row],[TN]])/(Tabell1[[#This Row],[TP]]+Tabell1[[#This Row],[TN]]+Tabell1[[#This Row],[FP]]+Tabell1[[#This Row],[FN]])</f>
        <v>0.5394486692015209</v>
      </c>
      <c r="O7163">
        <f>Tabell1[[#This Row],[TP]]/(Tabell1[[#This Row],[TP]]+Tabell1[[#This Row],[FP]])</f>
        <v>0.53261927945472254</v>
      </c>
      <c r="P7163">
        <f>Tabell1[[#This Row],[TP]]/(Tabell1[[#This Row],[TP]]+Tabell1[[#This Row],[FN]])</f>
        <v>0.99184043517679055</v>
      </c>
      <c r="Q7163">
        <f>2*(Tabell1[[#This Row],[Recall]] * Tabell1[[#This Row],[Precision]]) / (Tabell1[[#This Row],[Recall]] + Tabell1[[#This Row],[Precision]])</f>
        <v>0.69306303452644924</v>
      </c>
      <c r="R7163">
        <v>1094</v>
      </c>
      <c r="S7163">
        <v>41</v>
      </c>
      <c r="T7163">
        <v>960</v>
      </c>
      <c r="U7163">
        <v>9</v>
      </c>
    </row>
    <row r="7164" spans="1:21" x14ac:dyDescent="0.3">
      <c r="A7164" s="25" t="s">
        <v>20</v>
      </c>
      <c r="B7164" s="21" t="s">
        <v>32</v>
      </c>
      <c r="C7164" s="20" t="s">
        <v>23</v>
      </c>
      <c r="D7164" s="22" t="s">
        <v>27</v>
      </c>
      <c r="E7164" t="s">
        <v>28</v>
      </c>
      <c r="F7164" s="25" t="s">
        <v>30</v>
      </c>
      <c r="G7164" s="21" t="s">
        <v>29</v>
      </c>
      <c r="H7164" s="25" t="s">
        <v>26</v>
      </c>
      <c r="I7164" s="21"/>
      <c r="J7164" s="25" t="s">
        <v>26</v>
      </c>
      <c r="K7164" s="26">
        <v>1.83482718467712</v>
      </c>
      <c r="L7164" s="26">
        <v>0.424861669540405</v>
      </c>
      <c r="N7164">
        <f>(Tabell1[[#This Row],[TP]]+Tabell1[[#This Row],[TN]])/(Tabell1[[#This Row],[TP]]+Tabell1[[#This Row],[TN]]+Tabell1[[#This Row],[FP]]+Tabell1[[#This Row],[FN]])</f>
        <v>0.5394486692015209</v>
      </c>
      <c r="O7164">
        <f>Tabell1[[#This Row],[TP]]/(Tabell1[[#This Row],[TP]]+Tabell1[[#This Row],[FP]])</f>
        <v>0.53271484375</v>
      </c>
      <c r="P7164">
        <f>Tabell1[[#This Row],[TP]]/(Tabell1[[#This Row],[TP]]+Tabell1[[#This Row],[FN]])</f>
        <v>0.9891205802357208</v>
      </c>
      <c r="Q7164">
        <f>2*(Tabell1[[#This Row],[Recall]] * Tabell1[[#This Row],[Precision]]) / (Tabell1[[#This Row],[Recall]] + Tabell1[[#This Row],[Precision]])</f>
        <v>0.69247857822913361</v>
      </c>
      <c r="R7164">
        <v>1091</v>
      </c>
      <c r="S7164">
        <v>44</v>
      </c>
      <c r="T7164">
        <v>957</v>
      </c>
      <c r="U7164">
        <v>12</v>
      </c>
    </row>
    <row r="7165" spans="1:21" x14ac:dyDescent="0.3">
      <c r="A7165" s="25" t="s">
        <v>20</v>
      </c>
      <c r="B7165" s="21" t="s">
        <v>32</v>
      </c>
      <c r="C7165" s="20" t="s">
        <v>23</v>
      </c>
      <c r="D7165" s="22" t="s">
        <v>27</v>
      </c>
      <c r="E7165" t="s">
        <v>28</v>
      </c>
      <c r="F7165" s="25" t="s">
        <v>30</v>
      </c>
      <c r="G7165" s="25" t="s">
        <v>26</v>
      </c>
      <c r="H7165" s="25" t="s">
        <v>26</v>
      </c>
      <c r="I7165" s="21"/>
      <c r="J7165" s="25" t="s">
        <v>26</v>
      </c>
      <c r="K7165" s="26">
        <v>1.82632255554199</v>
      </c>
      <c r="L7165" s="26">
        <v>0.40790843963623002</v>
      </c>
      <c r="N7165">
        <f>(Tabell1[[#This Row],[TP]]+Tabell1[[#This Row],[TN]])/(Tabell1[[#This Row],[TP]]+Tabell1[[#This Row],[TN]]+Tabell1[[#This Row],[FP]]+Tabell1[[#This Row],[FN]])</f>
        <v>0.5394486692015209</v>
      </c>
      <c r="O7165">
        <f>Tabell1[[#This Row],[TP]]/(Tabell1[[#This Row],[TP]]+Tabell1[[#This Row],[FP]])</f>
        <v>0.53271484375</v>
      </c>
      <c r="P7165">
        <f>Tabell1[[#This Row],[TP]]/(Tabell1[[#This Row],[TP]]+Tabell1[[#This Row],[FN]])</f>
        <v>0.9891205802357208</v>
      </c>
      <c r="Q7165">
        <f>2*(Tabell1[[#This Row],[Recall]] * Tabell1[[#This Row],[Precision]]) / (Tabell1[[#This Row],[Recall]] + Tabell1[[#This Row],[Precision]])</f>
        <v>0.69247857822913361</v>
      </c>
      <c r="R7165">
        <v>1091</v>
      </c>
      <c r="S7165">
        <v>44</v>
      </c>
      <c r="T7165">
        <v>957</v>
      </c>
      <c r="U7165">
        <v>12</v>
      </c>
    </row>
    <row r="7166" spans="1:21" x14ac:dyDescent="0.3">
      <c r="A7166" s="25" t="s">
        <v>20</v>
      </c>
      <c r="B7166" s="23" t="s">
        <v>33</v>
      </c>
      <c r="C7166" s="21" t="s">
        <v>34</v>
      </c>
      <c r="D7166" s="22" t="s">
        <v>27</v>
      </c>
      <c r="E7166" t="s">
        <v>28</v>
      </c>
      <c r="F7166" s="19" t="s">
        <v>21</v>
      </c>
      <c r="G7166" s="25" t="s">
        <v>26</v>
      </c>
      <c r="H7166" s="21" t="s">
        <v>29</v>
      </c>
      <c r="I7166" s="21"/>
      <c r="J7166" s="25" t="s">
        <v>26</v>
      </c>
      <c r="K7166" s="26">
        <v>1.73497891426086</v>
      </c>
      <c r="L7166" s="26">
        <v>0.38297510147094699</v>
      </c>
      <c r="N7166">
        <f>(Tabell1[[#This Row],[TP]]+Tabell1[[#This Row],[TN]])/(Tabell1[[#This Row],[TP]]+Tabell1[[#This Row],[TN]]+Tabell1[[#This Row],[FP]]+Tabell1[[#This Row],[FN]])</f>
        <v>0.5394486692015209</v>
      </c>
      <c r="O7166">
        <f>Tabell1[[#This Row],[TP]]/(Tabell1[[#This Row],[TP]]+Tabell1[[#This Row],[FP]])</f>
        <v>0.53307008884501483</v>
      </c>
      <c r="P7166">
        <f>Tabell1[[#This Row],[TP]]/(Tabell1[[#This Row],[TP]]+Tabell1[[#This Row],[FN]])</f>
        <v>0.97914777878513148</v>
      </c>
      <c r="Q7166">
        <f>2*(Tabell1[[#This Row],[Recall]] * Tabell1[[#This Row],[Precision]]) / (Tabell1[[#This Row],[Recall]] + Tabell1[[#This Row],[Precision]])</f>
        <v>0.69031639501438169</v>
      </c>
      <c r="R7166">
        <v>1080</v>
      </c>
      <c r="S7166">
        <v>55</v>
      </c>
      <c r="T7166">
        <v>946</v>
      </c>
      <c r="U7166">
        <v>23</v>
      </c>
    </row>
    <row r="7167" spans="1:21" x14ac:dyDescent="0.3">
      <c r="A7167" s="21" t="s">
        <v>31</v>
      </c>
      <c r="B7167" s="25" t="s">
        <v>22</v>
      </c>
      <c r="C7167" s="20" t="s">
        <v>23</v>
      </c>
      <c r="D7167" s="20" t="s">
        <v>27</v>
      </c>
      <c r="E7167" t="s">
        <v>28</v>
      </c>
      <c r="F7167" s="19" t="s">
        <v>21</v>
      </c>
      <c r="G7167" s="21" t="s">
        <v>29</v>
      </c>
      <c r="H7167" s="21" t="s">
        <v>29</v>
      </c>
      <c r="I7167" s="25" t="s">
        <v>25</v>
      </c>
      <c r="J7167" s="25" t="s">
        <v>26</v>
      </c>
      <c r="K7167" s="26">
        <v>2.6322205066680899</v>
      </c>
      <c r="L7167" s="26">
        <v>0.215423583984375</v>
      </c>
      <c r="N7167">
        <f>(Tabell1[[#This Row],[TP]]+Tabell1[[#This Row],[TN]])/(Tabell1[[#This Row],[TP]]+Tabell1[[#This Row],[TN]]+Tabell1[[#This Row],[FP]]+Tabell1[[#This Row],[FN]])</f>
        <v>0.53897338403041828</v>
      </c>
      <c r="O7167">
        <f>Tabell1[[#This Row],[TP]]/(Tabell1[[#This Row],[TP]]+Tabell1[[#This Row],[FP]])</f>
        <v>0.5320791123974915</v>
      </c>
      <c r="P7167">
        <f>Tabell1[[#This Row],[TP]]/(Tabell1[[#This Row],[TP]]+Tabell1[[#This Row],[FN]])</f>
        <v>1</v>
      </c>
      <c r="Q7167">
        <f>2*(Tabell1[[#This Row],[Recall]] * Tabell1[[#This Row],[Precision]]) / (Tabell1[[#This Row],[Recall]] + Tabell1[[#This Row],[Precision]])</f>
        <v>0.69458438287153645</v>
      </c>
      <c r="R7167">
        <v>1103</v>
      </c>
      <c r="S7167">
        <v>31</v>
      </c>
      <c r="T7167">
        <v>970</v>
      </c>
      <c r="U7167">
        <v>0</v>
      </c>
    </row>
    <row r="7168" spans="1:21" x14ac:dyDescent="0.3">
      <c r="A7168" s="21" t="s">
        <v>31</v>
      </c>
      <c r="B7168" s="21" t="s">
        <v>32</v>
      </c>
      <c r="C7168" s="20" t="s">
        <v>23</v>
      </c>
      <c r="D7168" s="20" t="s">
        <v>27</v>
      </c>
      <c r="E7168" t="s">
        <v>28</v>
      </c>
      <c r="F7168" s="19" t="s">
        <v>21</v>
      </c>
      <c r="G7168" s="25" t="s">
        <v>26</v>
      </c>
      <c r="H7168" s="25" t="s">
        <v>26</v>
      </c>
      <c r="I7168" s="21"/>
      <c r="J7168" s="21" t="s">
        <v>29</v>
      </c>
      <c r="K7168" s="26">
        <v>0.53025913238525302</v>
      </c>
      <c r="L7168" s="26">
        <v>6.6820859909057603E-2</v>
      </c>
      <c r="N7168">
        <f>(Tabell1[[#This Row],[TP]]+Tabell1[[#This Row],[TN]])/(Tabell1[[#This Row],[TP]]+Tabell1[[#This Row],[TN]]+Tabell1[[#This Row],[FP]]+Tabell1[[#This Row],[FN]])</f>
        <v>0.53897338403041828</v>
      </c>
      <c r="O7168">
        <f>Tabell1[[#This Row],[TP]]/(Tabell1[[#This Row],[TP]]+Tabell1[[#This Row],[FP]])</f>
        <v>0.53217223028543781</v>
      </c>
      <c r="P7168">
        <f>Tabell1[[#This Row],[TP]]/(Tabell1[[#This Row],[TP]]+Tabell1[[#This Row],[FN]])</f>
        <v>0.99728014505893015</v>
      </c>
      <c r="Q7168">
        <f>2*(Tabell1[[#This Row],[Recall]] * Tabell1[[#This Row],[Precision]]) / (Tabell1[[#This Row],[Recall]] + Tabell1[[#This Row],[Precision]])</f>
        <v>0.69400630914826489</v>
      </c>
      <c r="R7168">
        <v>1100</v>
      </c>
      <c r="S7168">
        <v>34</v>
      </c>
      <c r="T7168">
        <v>967</v>
      </c>
      <c r="U7168">
        <v>3</v>
      </c>
    </row>
    <row r="7169" spans="1:21" x14ac:dyDescent="0.3">
      <c r="A7169" s="21" t="s">
        <v>31</v>
      </c>
      <c r="B7169" s="21" t="s">
        <v>32</v>
      </c>
      <c r="C7169" s="25" t="s">
        <v>36</v>
      </c>
      <c r="D7169" s="22" t="s">
        <v>27</v>
      </c>
      <c r="E7169" t="s">
        <v>28</v>
      </c>
      <c r="F7169" s="19" t="s">
        <v>21</v>
      </c>
      <c r="G7169" s="21" t="s">
        <v>29</v>
      </c>
      <c r="H7169" s="25" t="s">
        <v>26</v>
      </c>
      <c r="I7169" s="21"/>
      <c r="J7169" s="25" t="s">
        <v>26</v>
      </c>
      <c r="K7169" s="26">
        <v>2.8964819908142001</v>
      </c>
      <c r="L7169" s="26">
        <v>0.18052101135253901</v>
      </c>
      <c r="N7169">
        <f>(Tabell1[[#This Row],[TP]]+Tabell1[[#This Row],[TN]])/(Tabell1[[#This Row],[TP]]+Tabell1[[#This Row],[TN]]+Tabell1[[#This Row],[FP]]+Tabell1[[#This Row],[FN]])</f>
        <v>0.53897338403041828</v>
      </c>
      <c r="O7169">
        <f>Tabell1[[#This Row],[TP]]/(Tabell1[[#This Row],[TP]]+Tabell1[[#This Row],[FP]])</f>
        <v>0.53217223028543781</v>
      </c>
      <c r="P7169">
        <f>Tabell1[[#This Row],[TP]]/(Tabell1[[#This Row],[TP]]+Tabell1[[#This Row],[FN]])</f>
        <v>0.99728014505893015</v>
      </c>
      <c r="Q7169">
        <f>2*(Tabell1[[#This Row],[Recall]] * Tabell1[[#This Row],[Precision]]) / (Tabell1[[#This Row],[Recall]] + Tabell1[[#This Row],[Precision]])</f>
        <v>0.69400630914826489</v>
      </c>
      <c r="R7169">
        <v>1100</v>
      </c>
      <c r="S7169">
        <v>34</v>
      </c>
      <c r="T7169">
        <v>967</v>
      </c>
      <c r="U7169">
        <v>3</v>
      </c>
    </row>
    <row r="7170" spans="1:21" x14ac:dyDescent="0.3">
      <c r="A7170" s="21" t="s">
        <v>31</v>
      </c>
      <c r="B7170" s="25" t="s">
        <v>22</v>
      </c>
      <c r="C7170" s="24" t="s">
        <v>38</v>
      </c>
      <c r="D7170" s="22" t="s">
        <v>27</v>
      </c>
      <c r="E7170" t="s">
        <v>28</v>
      </c>
      <c r="F7170" s="19" t="s">
        <v>21</v>
      </c>
      <c r="G7170" s="21" t="s">
        <v>29</v>
      </c>
      <c r="H7170" s="25" t="s">
        <v>26</v>
      </c>
      <c r="I7170" s="21"/>
      <c r="J7170" s="25" t="s">
        <v>26</v>
      </c>
      <c r="K7170" s="26">
        <v>2.5772581100463801</v>
      </c>
      <c r="L7170" s="26">
        <v>0.25114083290100098</v>
      </c>
      <c r="N7170">
        <f>(Tabell1[[#This Row],[TP]]+Tabell1[[#This Row],[TN]])/(Tabell1[[#This Row],[TP]]+Tabell1[[#This Row],[TN]]+Tabell1[[#This Row],[FP]]+Tabell1[[#This Row],[FN]])</f>
        <v>0.53897338403041828</v>
      </c>
      <c r="O7170">
        <f>Tabell1[[#This Row],[TP]]/(Tabell1[[#This Row],[TP]]+Tabell1[[#This Row],[FP]])</f>
        <v>0.53239162201656109</v>
      </c>
      <c r="P7170">
        <f>Tabell1[[#This Row],[TP]]/(Tabell1[[#This Row],[TP]]+Tabell1[[#This Row],[FN]])</f>
        <v>0.99093381686310067</v>
      </c>
      <c r="Q7170">
        <f>2*(Tabell1[[#This Row],[Recall]] * Tabell1[[#This Row],[Precision]]) / (Tabell1[[#This Row],[Recall]] + Tabell1[[#This Row],[Precision]])</f>
        <v>0.69264892268694556</v>
      </c>
      <c r="R7170">
        <v>1093</v>
      </c>
      <c r="S7170">
        <v>41</v>
      </c>
      <c r="T7170">
        <v>960</v>
      </c>
      <c r="U7170">
        <v>10</v>
      </c>
    </row>
    <row r="7171" spans="1:21" x14ac:dyDescent="0.3">
      <c r="A7171" s="23" t="s">
        <v>48</v>
      </c>
      <c r="B7171" s="25" t="s">
        <v>22</v>
      </c>
      <c r="C7171" s="25" t="s">
        <v>36</v>
      </c>
      <c r="D7171" s="22" t="s">
        <v>27</v>
      </c>
      <c r="E7171" t="s">
        <v>28</v>
      </c>
      <c r="F7171" s="25" t="s">
        <v>30</v>
      </c>
      <c r="G7171" s="25" t="s">
        <v>26</v>
      </c>
      <c r="H7171" s="21" t="s">
        <v>29</v>
      </c>
      <c r="I7171" s="25" t="s">
        <v>25</v>
      </c>
      <c r="J7171" s="25" t="s">
        <v>26</v>
      </c>
      <c r="K7171" s="26">
        <v>0.27127861976623502</v>
      </c>
      <c r="L7171" s="26">
        <v>2.3936510086059501E-2</v>
      </c>
      <c r="N7171">
        <f>(Tabell1[[#This Row],[TP]]+Tabell1[[#This Row],[TN]])/(Tabell1[[#This Row],[TP]]+Tabell1[[#This Row],[TN]]+Tabell1[[#This Row],[FP]]+Tabell1[[#This Row],[FN]])</f>
        <v>0.53849809885931554</v>
      </c>
      <c r="O7171">
        <f>Tabell1[[#This Row],[TP]]/(Tabell1[[#This Row],[TP]]+Tabell1[[#This Row],[FP]])</f>
        <v>0.53185328185328185</v>
      </c>
      <c r="P7171">
        <f>Tabell1[[#This Row],[TP]]/(Tabell1[[#This Row],[TP]]+Tabell1[[#This Row],[FN]])</f>
        <v>0.99909338168631001</v>
      </c>
      <c r="Q7171">
        <f>2*(Tabell1[[#This Row],[Recall]] * Tabell1[[#This Row],[Precision]]) / (Tabell1[[#This Row],[Recall]] + Tabell1[[#This Row],[Precision]])</f>
        <v>0.69417322834645667</v>
      </c>
      <c r="R7171">
        <v>1102</v>
      </c>
      <c r="S7171">
        <v>31</v>
      </c>
      <c r="T7171">
        <v>970</v>
      </c>
      <c r="U7171">
        <v>1</v>
      </c>
    </row>
    <row r="7172" spans="1:21" x14ac:dyDescent="0.3">
      <c r="A7172" s="23" t="s">
        <v>48</v>
      </c>
      <c r="B7172" s="25" t="s">
        <v>22</v>
      </c>
      <c r="C7172" s="25" t="s">
        <v>36</v>
      </c>
      <c r="D7172" s="22" t="s">
        <v>27</v>
      </c>
      <c r="E7172" t="s">
        <v>28</v>
      </c>
      <c r="F7172" s="25" t="s">
        <v>30</v>
      </c>
      <c r="G7172" s="21" t="s">
        <v>29</v>
      </c>
      <c r="H7172" s="21" t="s">
        <v>29</v>
      </c>
      <c r="I7172" s="25" t="s">
        <v>25</v>
      </c>
      <c r="J7172" s="25" t="s">
        <v>26</v>
      </c>
      <c r="K7172" s="26">
        <v>0.262302637100219</v>
      </c>
      <c r="L7172" s="26">
        <v>2.4933815002441399E-2</v>
      </c>
      <c r="N7172">
        <f>(Tabell1[[#This Row],[TP]]+Tabell1[[#This Row],[TN]])/(Tabell1[[#This Row],[TP]]+Tabell1[[#This Row],[TN]]+Tabell1[[#This Row],[FP]]+Tabell1[[#This Row],[FN]])</f>
        <v>0.53849809885931554</v>
      </c>
      <c r="O7172">
        <f>Tabell1[[#This Row],[TP]]/(Tabell1[[#This Row],[TP]]+Tabell1[[#This Row],[FP]])</f>
        <v>0.53185328185328185</v>
      </c>
      <c r="P7172">
        <f>Tabell1[[#This Row],[TP]]/(Tabell1[[#This Row],[TP]]+Tabell1[[#This Row],[FN]])</f>
        <v>0.99909338168631001</v>
      </c>
      <c r="Q7172">
        <f>2*(Tabell1[[#This Row],[Recall]] * Tabell1[[#This Row],[Precision]]) / (Tabell1[[#This Row],[Recall]] + Tabell1[[#This Row],[Precision]])</f>
        <v>0.69417322834645667</v>
      </c>
      <c r="R7172">
        <v>1102</v>
      </c>
      <c r="S7172">
        <v>31</v>
      </c>
      <c r="T7172">
        <v>970</v>
      </c>
      <c r="U7172">
        <v>1</v>
      </c>
    </row>
    <row r="7173" spans="1:21" x14ac:dyDescent="0.3">
      <c r="A7173" s="21" t="s">
        <v>31</v>
      </c>
      <c r="B7173" s="21" t="s">
        <v>32</v>
      </c>
      <c r="C7173" s="20" t="s">
        <v>23</v>
      </c>
      <c r="D7173" s="20" t="s">
        <v>27</v>
      </c>
      <c r="E7173" t="s">
        <v>28</v>
      </c>
      <c r="F7173" s="19" t="s">
        <v>21</v>
      </c>
      <c r="G7173" s="21" t="s">
        <v>29</v>
      </c>
      <c r="H7173" s="25" t="s">
        <v>26</v>
      </c>
      <c r="I7173" s="21"/>
      <c r="J7173" s="21" t="s">
        <v>29</v>
      </c>
      <c r="K7173" s="26">
        <v>0.51163125038146895</v>
      </c>
      <c r="L7173" s="26">
        <v>0.121667623519897</v>
      </c>
      <c r="N7173">
        <f>(Tabell1[[#This Row],[TP]]+Tabell1[[#This Row],[TN]])/(Tabell1[[#This Row],[TP]]+Tabell1[[#This Row],[TN]]+Tabell1[[#This Row],[FP]]+Tabell1[[#This Row],[FN]])</f>
        <v>0.53849809885931554</v>
      </c>
      <c r="O7173">
        <f>Tabell1[[#This Row],[TP]]/(Tabell1[[#This Row],[TP]]+Tabell1[[#This Row],[FP]])</f>
        <v>0.53191489361702127</v>
      </c>
      <c r="P7173">
        <f>Tabell1[[#This Row],[TP]]/(Tabell1[[#This Row],[TP]]+Tabell1[[#This Row],[FN]])</f>
        <v>0.99728014505893015</v>
      </c>
      <c r="Q7173">
        <f>2*(Tabell1[[#This Row],[Recall]] * Tabell1[[#This Row],[Precision]]) / (Tabell1[[#This Row],[Recall]] + Tabell1[[#This Row],[Precision]])</f>
        <v>0.69378744875433618</v>
      </c>
      <c r="R7173">
        <v>1100</v>
      </c>
      <c r="S7173">
        <v>33</v>
      </c>
      <c r="T7173">
        <v>968</v>
      </c>
      <c r="U7173">
        <v>3</v>
      </c>
    </row>
    <row r="7174" spans="1:21" x14ac:dyDescent="0.3">
      <c r="A7174" s="21" t="s">
        <v>31</v>
      </c>
      <c r="B7174" s="21" t="s">
        <v>32</v>
      </c>
      <c r="C7174" s="20" t="s">
        <v>23</v>
      </c>
      <c r="D7174" s="20" t="s">
        <v>27</v>
      </c>
      <c r="E7174" t="s">
        <v>28</v>
      </c>
      <c r="F7174" s="19" t="s">
        <v>21</v>
      </c>
      <c r="G7174" s="25" t="s">
        <v>26</v>
      </c>
      <c r="H7174" s="25" t="s">
        <v>26</v>
      </c>
      <c r="I7174" s="25" t="s">
        <v>25</v>
      </c>
      <c r="J7174" s="21" t="s">
        <v>29</v>
      </c>
      <c r="K7174" s="26">
        <v>0.56683301925659102</v>
      </c>
      <c r="L7174" s="26">
        <v>6.9811820983886705E-2</v>
      </c>
      <c r="N7174">
        <f>(Tabell1[[#This Row],[TP]]+Tabell1[[#This Row],[TN]])/(Tabell1[[#This Row],[TP]]+Tabell1[[#This Row],[TN]]+Tabell1[[#This Row],[FP]]+Tabell1[[#This Row],[FN]])</f>
        <v>0.53849809885931554</v>
      </c>
      <c r="O7174">
        <f>Tabell1[[#This Row],[TP]]/(Tabell1[[#This Row],[TP]]+Tabell1[[#This Row],[FP]])</f>
        <v>0.53197674418604646</v>
      </c>
      <c r="P7174">
        <f>Tabell1[[#This Row],[TP]]/(Tabell1[[#This Row],[TP]]+Tabell1[[#This Row],[FN]])</f>
        <v>0.99546690843155028</v>
      </c>
      <c r="Q7174">
        <f>2*(Tabell1[[#This Row],[Recall]] * Tabell1[[#This Row],[Precision]]) / (Tabell1[[#This Row],[Recall]] + Tabell1[[#This Row],[Precision]])</f>
        <v>0.69340069466371956</v>
      </c>
      <c r="R7174">
        <v>1098</v>
      </c>
      <c r="S7174">
        <v>35</v>
      </c>
      <c r="T7174">
        <v>966</v>
      </c>
      <c r="U7174">
        <v>5</v>
      </c>
    </row>
    <row r="7175" spans="1:21" x14ac:dyDescent="0.3">
      <c r="A7175" s="21" t="s">
        <v>31</v>
      </c>
      <c r="B7175" s="21" t="s">
        <v>32</v>
      </c>
      <c r="C7175" s="21" t="s">
        <v>34</v>
      </c>
      <c r="D7175" s="22" t="s">
        <v>27</v>
      </c>
      <c r="E7175" t="s">
        <v>28</v>
      </c>
      <c r="F7175" s="19" t="s">
        <v>21</v>
      </c>
      <c r="G7175" s="21" t="s">
        <v>29</v>
      </c>
      <c r="H7175" s="25" t="s">
        <v>26</v>
      </c>
      <c r="I7175" s="25" t="s">
        <v>25</v>
      </c>
      <c r="J7175" s="21" t="s">
        <v>29</v>
      </c>
      <c r="K7175" s="26">
        <v>0.55504083633422796</v>
      </c>
      <c r="L7175" s="26">
        <v>4.3550968170166002E-2</v>
      </c>
      <c r="N7175">
        <f>(Tabell1[[#This Row],[TP]]+Tabell1[[#This Row],[TN]])/(Tabell1[[#This Row],[TP]]+Tabell1[[#This Row],[TN]]+Tabell1[[#This Row],[FP]]+Tabell1[[#This Row],[FN]])</f>
        <v>0.53849809885931554</v>
      </c>
      <c r="O7175">
        <f>Tabell1[[#This Row],[TP]]/(Tabell1[[#This Row],[TP]]+Tabell1[[#This Row],[FP]])</f>
        <v>0.53197674418604646</v>
      </c>
      <c r="P7175">
        <f>Tabell1[[#This Row],[TP]]/(Tabell1[[#This Row],[TP]]+Tabell1[[#This Row],[FN]])</f>
        <v>0.99546690843155028</v>
      </c>
      <c r="Q7175">
        <f>2*(Tabell1[[#This Row],[Recall]] * Tabell1[[#This Row],[Precision]]) / (Tabell1[[#This Row],[Recall]] + Tabell1[[#This Row],[Precision]])</f>
        <v>0.69340069466371956</v>
      </c>
      <c r="R7175">
        <v>1098</v>
      </c>
      <c r="S7175">
        <v>35</v>
      </c>
      <c r="T7175">
        <v>966</v>
      </c>
      <c r="U7175">
        <v>5</v>
      </c>
    </row>
    <row r="7176" spans="1:21" x14ac:dyDescent="0.3">
      <c r="A7176" s="21" t="s">
        <v>31</v>
      </c>
      <c r="B7176" s="23" t="s">
        <v>33</v>
      </c>
      <c r="C7176" s="24" t="s">
        <v>38</v>
      </c>
      <c r="D7176" s="22" t="s">
        <v>27</v>
      </c>
      <c r="E7176" t="s">
        <v>28</v>
      </c>
      <c r="F7176" s="25" t="s">
        <v>30</v>
      </c>
      <c r="G7176" s="21" t="s">
        <v>29</v>
      </c>
      <c r="H7176" s="25" t="s">
        <v>26</v>
      </c>
      <c r="I7176" s="25" t="s">
        <v>25</v>
      </c>
      <c r="J7176" s="25" t="s">
        <v>26</v>
      </c>
      <c r="K7176" s="26">
        <v>284.638067245483</v>
      </c>
      <c r="L7176" s="26">
        <v>2.0788075923919598</v>
      </c>
      <c r="N7176">
        <f>(Tabell1[[#This Row],[TP]]+Tabell1[[#This Row],[TN]])/(Tabell1[[#This Row],[TP]]+Tabell1[[#This Row],[TN]]+Tabell1[[#This Row],[FP]]+Tabell1[[#This Row],[FN]])</f>
        <v>0.53849809885931554</v>
      </c>
      <c r="O7176">
        <f>Tabell1[[#This Row],[TP]]/(Tabell1[[#This Row],[TP]]+Tabell1[[#This Row],[FP]])</f>
        <v>0.53203883495145632</v>
      </c>
      <c r="P7176">
        <f>Tabell1[[#This Row],[TP]]/(Tabell1[[#This Row],[TP]]+Tabell1[[#This Row],[FN]])</f>
        <v>0.99365367180417041</v>
      </c>
      <c r="Q7176">
        <f>2*(Tabell1[[#This Row],[Recall]] * Tabell1[[#This Row],[Precision]]) / (Tabell1[[#This Row],[Recall]] + Tabell1[[#This Row],[Precision]])</f>
        <v>0.69301296237748988</v>
      </c>
      <c r="R7176">
        <v>1096</v>
      </c>
      <c r="S7176">
        <v>37</v>
      </c>
      <c r="T7176">
        <v>964</v>
      </c>
      <c r="U7176">
        <v>7</v>
      </c>
    </row>
    <row r="7177" spans="1:21" x14ac:dyDescent="0.3">
      <c r="A7177" s="25" t="s">
        <v>20</v>
      </c>
      <c r="B7177" s="21" t="s">
        <v>32</v>
      </c>
      <c r="C7177" s="20" t="s">
        <v>23</v>
      </c>
      <c r="D7177" s="22" t="s">
        <v>27</v>
      </c>
      <c r="E7177" t="s">
        <v>28</v>
      </c>
      <c r="F7177" s="25" t="s">
        <v>30</v>
      </c>
      <c r="G7177" s="21" t="s">
        <v>29</v>
      </c>
      <c r="H7177" s="21" t="s">
        <v>29</v>
      </c>
      <c r="I7177" s="21"/>
      <c r="J7177" s="25" t="s">
        <v>26</v>
      </c>
      <c r="K7177" s="26">
        <v>1.81266546249389</v>
      </c>
      <c r="L7177" s="26">
        <v>0.39494204521179199</v>
      </c>
      <c r="N7177">
        <f>(Tabell1[[#This Row],[TP]]+Tabell1[[#This Row],[TN]])/(Tabell1[[#This Row],[TP]]+Tabell1[[#This Row],[TN]]+Tabell1[[#This Row],[FP]]+Tabell1[[#This Row],[FN]])</f>
        <v>0.53849809885931554</v>
      </c>
      <c r="O7177">
        <f>Tabell1[[#This Row],[TP]]/(Tabell1[[#This Row],[TP]]+Tabell1[[#This Row],[FP]])</f>
        <v>0.53219512195121954</v>
      </c>
      <c r="P7177">
        <f>Tabell1[[#This Row],[TP]]/(Tabell1[[#This Row],[TP]]+Tabell1[[#This Row],[FN]])</f>
        <v>0.9891205802357208</v>
      </c>
      <c r="Q7177">
        <f>2*(Tabell1[[#This Row],[Recall]] * Tabell1[[#This Row],[Precision]]) / (Tabell1[[#This Row],[Recall]] + Tabell1[[#This Row],[Precision]])</f>
        <v>0.69203932762448472</v>
      </c>
      <c r="R7177">
        <v>1091</v>
      </c>
      <c r="S7177">
        <v>42</v>
      </c>
      <c r="T7177">
        <v>959</v>
      </c>
      <c r="U7177">
        <v>12</v>
      </c>
    </row>
    <row r="7178" spans="1:21" x14ac:dyDescent="0.3">
      <c r="A7178" s="25" t="s">
        <v>20</v>
      </c>
      <c r="B7178" s="21" t="s">
        <v>32</v>
      </c>
      <c r="C7178" s="20" t="s">
        <v>23</v>
      </c>
      <c r="D7178" s="22" t="s">
        <v>27</v>
      </c>
      <c r="E7178" t="s">
        <v>28</v>
      </c>
      <c r="F7178" s="25" t="s">
        <v>30</v>
      </c>
      <c r="G7178" s="25" t="s">
        <v>26</v>
      </c>
      <c r="H7178" s="21" t="s">
        <v>29</v>
      </c>
      <c r="I7178" s="21"/>
      <c r="J7178" s="25" t="s">
        <v>26</v>
      </c>
      <c r="K7178" s="26">
        <v>1.7030899524688701</v>
      </c>
      <c r="L7178" s="26">
        <v>0.42985010147094699</v>
      </c>
      <c r="N7178">
        <f>(Tabell1[[#This Row],[TP]]+Tabell1[[#This Row],[TN]])/(Tabell1[[#This Row],[TP]]+Tabell1[[#This Row],[TN]]+Tabell1[[#This Row],[FP]]+Tabell1[[#This Row],[FN]])</f>
        <v>0.53849809885931554</v>
      </c>
      <c r="O7178">
        <f>Tabell1[[#This Row],[TP]]/(Tabell1[[#This Row],[TP]]+Tabell1[[#This Row],[FP]])</f>
        <v>0.53219512195121954</v>
      </c>
      <c r="P7178">
        <f>Tabell1[[#This Row],[TP]]/(Tabell1[[#This Row],[TP]]+Tabell1[[#This Row],[FN]])</f>
        <v>0.9891205802357208</v>
      </c>
      <c r="Q7178">
        <f>2*(Tabell1[[#This Row],[Recall]] * Tabell1[[#This Row],[Precision]]) / (Tabell1[[#This Row],[Recall]] + Tabell1[[#This Row],[Precision]])</f>
        <v>0.69203932762448472</v>
      </c>
      <c r="R7178">
        <v>1091</v>
      </c>
      <c r="S7178">
        <v>42</v>
      </c>
      <c r="T7178">
        <v>959</v>
      </c>
      <c r="U7178">
        <v>12</v>
      </c>
    </row>
    <row r="7179" spans="1:21" x14ac:dyDescent="0.3">
      <c r="A7179" s="21" t="s">
        <v>31</v>
      </c>
      <c r="B7179" s="21" t="s">
        <v>32</v>
      </c>
      <c r="C7179" s="20" t="s">
        <v>23</v>
      </c>
      <c r="D7179" s="20" t="s">
        <v>27</v>
      </c>
      <c r="E7179" t="s">
        <v>28</v>
      </c>
      <c r="F7179" s="19" t="s">
        <v>21</v>
      </c>
      <c r="G7179" s="25" t="s">
        <v>26</v>
      </c>
      <c r="H7179" s="21" t="s">
        <v>29</v>
      </c>
      <c r="I7179" s="25" t="s">
        <v>25</v>
      </c>
      <c r="J7179" s="25" t="s">
        <v>26</v>
      </c>
      <c r="K7179" s="26">
        <v>2.2316641807556099</v>
      </c>
      <c r="L7179" s="26">
        <v>0.20944046974182101</v>
      </c>
      <c r="N7179">
        <f>(Tabell1[[#This Row],[TP]]+Tabell1[[#This Row],[TN]])/(Tabell1[[#This Row],[TP]]+Tabell1[[#This Row],[TN]]+Tabell1[[#This Row],[FP]]+Tabell1[[#This Row],[FN]])</f>
        <v>0.53802281368821292</v>
      </c>
      <c r="O7179">
        <f>Tabell1[[#This Row],[TP]]/(Tabell1[[#This Row],[TP]]+Tabell1[[#This Row],[FP]])</f>
        <v>0.5316272332206663</v>
      </c>
      <c r="P7179">
        <f>Tabell1[[#This Row],[TP]]/(Tabell1[[#This Row],[TP]]+Tabell1[[#This Row],[FN]])</f>
        <v>0.99818676337262013</v>
      </c>
      <c r="Q7179">
        <f>2*(Tabell1[[#This Row],[Recall]] * Tabell1[[#This Row],[Precision]]) / (Tabell1[[#This Row],[Recall]] + Tabell1[[#This Row],[Precision]])</f>
        <v>0.69376181474480147</v>
      </c>
      <c r="R7179">
        <v>1101</v>
      </c>
      <c r="S7179">
        <v>31</v>
      </c>
      <c r="T7179">
        <v>970</v>
      </c>
      <c r="U7179">
        <v>2</v>
      </c>
    </row>
    <row r="7180" spans="1:21" x14ac:dyDescent="0.3">
      <c r="A7180" s="23" t="s">
        <v>48</v>
      </c>
      <c r="B7180" s="25" t="s">
        <v>22</v>
      </c>
      <c r="C7180" s="25" t="s">
        <v>36</v>
      </c>
      <c r="D7180" s="22" t="s">
        <v>27</v>
      </c>
      <c r="E7180" t="s">
        <v>28</v>
      </c>
      <c r="F7180" s="25" t="s">
        <v>30</v>
      </c>
      <c r="G7180" s="21" t="s">
        <v>29</v>
      </c>
      <c r="H7180" s="21" t="s">
        <v>29</v>
      </c>
      <c r="I7180" s="25" t="s">
        <v>25</v>
      </c>
      <c r="J7180" s="21" t="s">
        <v>29</v>
      </c>
      <c r="K7180" s="26">
        <v>0.89459419250488204</v>
      </c>
      <c r="L7180" s="26">
        <v>6.5824747085571206E-2</v>
      </c>
      <c r="N7180">
        <f>(Tabell1[[#This Row],[TP]]+Tabell1[[#This Row],[TN]])/(Tabell1[[#This Row],[TP]]+Tabell1[[#This Row],[TN]]+Tabell1[[#This Row],[FP]]+Tabell1[[#This Row],[FN]])</f>
        <v>0.53802281368821292</v>
      </c>
      <c r="O7180">
        <f>Tabell1[[#This Row],[TP]]/(Tabell1[[#This Row],[TP]]+Tabell1[[#This Row],[FP]])</f>
        <v>0.5316272332206663</v>
      </c>
      <c r="P7180">
        <f>Tabell1[[#This Row],[TP]]/(Tabell1[[#This Row],[TP]]+Tabell1[[#This Row],[FN]])</f>
        <v>0.99818676337262013</v>
      </c>
      <c r="Q7180">
        <f>2*(Tabell1[[#This Row],[Recall]] * Tabell1[[#This Row],[Precision]]) / (Tabell1[[#This Row],[Recall]] + Tabell1[[#This Row],[Precision]])</f>
        <v>0.69376181474480147</v>
      </c>
      <c r="R7180">
        <v>1101</v>
      </c>
      <c r="S7180">
        <v>31</v>
      </c>
      <c r="T7180">
        <v>970</v>
      </c>
      <c r="U7180">
        <v>2</v>
      </c>
    </row>
    <row r="7181" spans="1:21" x14ac:dyDescent="0.3">
      <c r="A7181" s="23" t="s">
        <v>48</v>
      </c>
      <c r="B7181" s="25" t="s">
        <v>22</v>
      </c>
      <c r="C7181" s="25" t="s">
        <v>36</v>
      </c>
      <c r="D7181" s="22" t="s">
        <v>27</v>
      </c>
      <c r="E7181" t="s">
        <v>28</v>
      </c>
      <c r="F7181" s="25" t="s">
        <v>30</v>
      </c>
      <c r="G7181" s="25" t="s">
        <v>26</v>
      </c>
      <c r="H7181" s="21" t="s">
        <v>29</v>
      </c>
      <c r="I7181" s="25" t="s">
        <v>25</v>
      </c>
      <c r="J7181" s="21" t="s">
        <v>29</v>
      </c>
      <c r="K7181" s="26">
        <v>0.86541652679443304</v>
      </c>
      <c r="L7181" s="26">
        <v>6.9813728332519503E-2</v>
      </c>
      <c r="N7181">
        <f>(Tabell1[[#This Row],[TP]]+Tabell1[[#This Row],[TN]])/(Tabell1[[#This Row],[TP]]+Tabell1[[#This Row],[TN]]+Tabell1[[#This Row],[FP]]+Tabell1[[#This Row],[FN]])</f>
        <v>0.53802281368821292</v>
      </c>
      <c r="O7181">
        <f>Tabell1[[#This Row],[TP]]/(Tabell1[[#This Row],[TP]]+Tabell1[[#This Row],[FP]])</f>
        <v>0.5316272332206663</v>
      </c>
      <c r="P7181">
        <f>Tabell1[[#This Row],[TP]]/(Tabell1[[#This Row],[TP]]+Tabell1[[#This Row],[FN]])</f>
        <v>0.99818676337262013</v>
      </c>
      <c r="Q7181">
        <f>2*(Tabell1[[#This Row],[Recall]] * Tabell1[[#This Row],[Precision]]) / (Tabell1[[#This Row],[Recall]] + Tabell1[[#This Row],[Precision]])</f>
        <v>0.69376181474480147</v>
      </c>
      <c r="R7181">
        <v>1101</v>
      </c>
      <c r="S7181">
        <v>31</v>
      </c>
      <c r="T7181">
        <v>970</v>
      </c>
      <c r="U7181">
        <v>2</v>
      </c>
    </row>
    <row r="7182" spans="1:21" x14ac:dyDescent="0.3">
      <c r="A7182" s="21" t="s">
        <v>31</v>
      </c>
      <c r="B7182" s="25" t="s">
        <v>22</v>
      </c>
      <c r="C7182" s="25" t="s">
        <v>36</v>
      </c>
      <c r="D7182" s="22" t="s">
        <v>27</v>
      </c>
      <c r="E7182" t="s">
        <v>28</v>
      </c>
      <c r="F7182" s="19" t="s">
        <v>21</v>
      </c>
      <c r="G7182" s="25" t="s">
        <v>26</v>
      </c>
      <c r="H7182" s="21" t="s">
        <v>29</v>
      </c>
      <c r="I7182" s="21"/>
      <c r="J7182" s="25" t="s">
        <v>26</v>
      </c>
      <c r="K7182" s="26">
        <v>3.2727997303009002</v>
      </c>
      <c r="L7182" s="26">
        <v>0.160574436187744</v>
      </c>
      <c r="N7182">
        <f>(Tabell1[[#This Row],[TP]]+Tabell1[[#This Row],[TN]])/(Tabell1[[#This Row],[TP]]+Tabell1[[#This Row],[TN]]+Tabell1[[#This Row],[FP]]+Tabell1[[#This Row],[FN]])</f>
        <v>0.53802281368821292</v>
      </c>
      <c r="O7182">
        <f>Tabell1[[#This Row],[TP]]/(Tabell1[[#This Row],[TP]]+Tabell1[[#This Row],[FP]])</f>
        <v>0.53165780570323828</v>
      </c>
      <c r="P7182">
        <f>Tabell1[[#This Row],[TP]]/(Tabell1[[#This Row],[TP]]+Tabell1[[#This Row],[FN]])</f>
        <v>0.99728014505893015</v>
      </c>
      <c r="Q7182">
        <f>2*(Tabell1[[#This Row],[Recall]] * Tabell1[[#This Row],[Precision]]) / (Tabell1[[#This Row],[Recall]] + Tabell1[[#This Row],[Precision]])</f>
        <v>0.69356872635561151</v>
      </c>
      <c r="R7182">
        <v>1100</v>
      </c>
      <c r="S7182">
        <v>32</v>
      </c>
      <c r="T7182">
        <v>969</v>
      </c>
      <c r="U7182">
        <v>3</v>
      </c>
    </row>
    <row r="7183" spans="1:21" x14ac:dyDescent="0.3">
      <c r="A7183" s="21" t="s">
        <v>31</v>
      </c>
      <c r="B7183" s="21" t="s">
        <v>32</v>
      </c>
      <c r="C7183" s="21" t="s">
        <v>34</v>
      </c>
      <c r="D7183" s="22" t="s">
        <v>27</v>
      </c>
      <c r="E7183" t="s">
        <v>28</v>
      </c>
      <c r="F7183" s="19" t="s">
        <v>21</v>
      </c>
      <c r="G7183" s="21" t="s">
        <v>29</v>
      </c>
      <c r="H7183" s="25" t="s">
        <v>26</v>
      </c>
      <c r="I7183" s="25" t="s">
        <v>25</v>
      </c>
      <c r="J7183" s="25" t="s">
        <v>26</v>
      </c>
      <c r="K7183" s="26">
        <v>2.31238341331481</v>
      </c>
      <c r="L7183" s="26">
        <v>0.174532890319824</v>
      </c>
      <c r="N7183">
        <f>(Tabell1[[#This Row],[TP]]+Tabell1[[#This Row],[TN]])/(Tabell1[[#This Row],[TP]]+Tabell1[[#This Row],[TN]]+Tabell1[[#This Row],[FP]]+Tabell1[[#This Row],[FN]])</f>
        <v>0.53802281368821292</v>
      </c>
      <c r="O7183">
        <f>Tabell1[[#This Row],[TP]]/(Tabell1[[#This Row],[TP]]+Tabell1[[#This Row],[FP]])</f>
        <v>0.5317191283292978</v>
      </c>
      <c r="P7183">
        <f>Tabell1[[#This Row],[TP]]/(Tabell1[[#This Row],[TP]]+Tabell1[[#This Row],[FN]])</f>
        <v>0.99546690843155028</v>
      </c>
      <c r="Q7183">
        <f>2*(Tabell1[[#This Row],[Recall]] * Tabell1[[#This Row],[Precision]]) / (Tabell1[[#This Row],[Recall]] + Tabell1[[#This Row],[Precision]])</f>
        <v>0.69318181818181812</v>
      </c>
      <c r="R7183">
        <v>1098</v>
      </c>
      <c r="S7183">
        <v>34</v>
      </c>
      <c r="T7183">
        <v>967</v>
      </c>
      <c r="U7183">
        <v>5</v>
      </c>
    </row>
    <row r="7184" spans="1:21" x14ac:dyDescent="0.3">
      <c r="A7184" s="21" t="s">
        <v>31</v>
      </c>
      <c r="B7184" s="25" t="s">
        <v>22</v>
      </c>
      <c r="C7184" s="21" t="s">
        <v>34</v>
      </c>
      <c r="D7184" s="22" t="s">
        <v>27</v>
      </c>
      <c r="E7184" t="s">
        <v>28</v>
      </c>
      <c r="F7184" s="19" t="s">
        <v>21</v>
      </c>
      <c r="G7184" s="21" t="s">
        <v>29</v>
      </c>
      <c r="H7184" s="25" t="s">
        <v>26</v>
      </c>
      <c r="I7184" s="25" t="s">
        <v>25</v>
      </c>
      <c r="J7184" s="21" t="s">
        <v>29</v>
      </c>
      <c r="K7184" s="26">
        <v>0.784520864486694</v>
      </c>
      <c r="L7184" s="26">
        <v>4.6869993209838798E-2</v>
      </c>
      <c r="N7184">
        <f>(Tabell1[[#This Row],[TP]]+Tabell1[[#This Row],[TN]])/(Tabell1[[#This Row],[TP]]+Tabell1[[#This Row],[TN]]+Tabell1[[#This Row],[FP]]+Tabell1[[#This Row],[FN]])</f>
        <v>0.53802281368821292</v>
      </c>
      <c r="O7184">
        <f>Tabell1[[#This Row],[TP]]/(Tabell1[[#This Row],[TP]]+Tabell1[[#This Row],[FP]])</f>
        <v>0.5317191283292978</v>
      </c>
      <c r="P7184">
        <f>Tabell1[[#This Row],[TP]]/(Tabell1[[#This Row],[TP]]+Tabell1[[#This Row],[FN]])</f>
        <v>0.99546690843155028</v>
      </c>
      <c r="Q7184">
        <f>2*(Tabell1[[#This Row],[Recall]] * Tabell1[[#This Row],[Precision]]) / (Tabell1[[#This Row],[Recall]] + Tabell1[[#This Row],[Precision]])</f>
        <v>0.69318181818181812</v>
      </c>
      <c r="R7184">
        <v>1098</v>
      </c>
      <c r="S7184">
        <v>34</v>
      </c>
      <c r="T7184">
        <v>967</v>
      </c>
      <c r="U7184">
        <v>5</v>
      </c>
    </row>
    <row r="7185" spans="1:21" x14ac:dyDescent="0.3">
      <c r="A7185" s="21" t="s">
        <v>31</v>
      </c>
      <c r="B7185" s="25" t="s">
        <v>22</v>
      </c>
      <c r="C7185" s="25" t="s">
        <v>36</v>
      </c>
      <c r="D7185" s="22" t="s">
        <v>27</v>
      </c>
      <c r="E7185" t="s">
        <v>28</v>
      </c>
      <c r="F7185" s="19" t="s">
        <v>21</v>
      </c>
      <c r="G7185" s="21" t="s">
        <v>29</v>
      </c>
      <c r="H7185" s="21" t="s">
        <v>29</v>
      </c>
      <c r="I7185" s="21"/>
      <c r="J7185" s="21" t="s">
        <v>29</v>
      </c>
      <c r="K7185" s="26">
        <v>0.63452506065368597</v>
      </c>
      <c r="L7185" s="26">
        <v>3.1209707260131801E-2</v>
      </c>
      <c r="N7185">
        <f>(Tabell1[[#This Row],[TP]]+Tabell1[[#This Row],[TN]])/(Tabell1[[#This Row],[TP]]+Tabell1[[#This Row],[TN]]+Tabell1[[#This Row],[FP]]+Tabell1[[#This Row],[FN]])</f>
        <v>0.53802281368821292</v>
      </c>
      <c r="O7185">
        <f>Tabell1[[#This Row],[TP]]/(Tabell1[[#This Row],[TP]]+Tabell1[[#This Row],[FP]])</f>
        <v>0.53174987881725644</v>
      </c>
      <c r="P7185">
        <f>Tabell1[[#This Row],[TP]]/(Tabell1[[#This Row],[TP]]+Tabell1[[#This Row],[FN]])</f>
        <v>0.9945602901178604</v>
      </c>
      <c r="Q7185">
        <f>2*(Tabell1[[#This Row],[Recall]] * Tabell1[[#This Row],[Precision]]) / (Tabell1[[#This Row],[Recall]] + Tabell1[[#This Row],[Precision]])</f>
        <v>0.69298799747315232</v>
      </c>
      <c r="R7185">
        <v>1097</v>
      </c>
      <c r="S7185">
        <v>35</v>
      </c>
      <c r="T7185">
        <v>966</v>
      </c>
      <c r="U7185">
        <v>6</v>
      </c>
    </row>
    <row r="7186" spans="1:21" x14ac:dyDescent="0.3">
      <c r="A7186" s="21" t="s">
        <v>31</v>
      </c>
      <c r="B7186" s="21" t="s">
        <v>32</v>
      </c>
      <c r="C7186" s="24" t="s">
        <v>38</v>
      </c>
      <c r="D7186" s="22" t="s">
        <v>27</v>
      </c>
      <c r="E7186" t="s">
        <v>28</v>
      </c>
      <c r="F7186" s="19" t="s">
        <v>21</v>
      </c>
      <c r="G7186" s="21" t="s">
        <v>29</v>
      </c>
      <c r="H7186" s="25" t="s">
        <v>26</v>
      </c>
      <c r="I7186" s="21"/>
      <c r="J7186" s="25" t="s">
        <v>26</v>
      </c>
      <c r="K7186" s="26">
        <v>2.5689456462860099</v>
      </c>
      <c r="L7186" s="26">
        <v>0.196386814117431</v>
      </c>
      <c r="N7186">
        <f>(Tabell1[[#This Row],[TP]]+Tabell1[[#This Row],[TN]])/(Tabell1[[#This Row],[TP]]+Tabell1[[#This Row],[TN]]+Tabell1[[#This Row],[FP]]+Tabell1[[#This Row],[FN]])</f>
        <v>0.53802281368821292</v>
      </c>
      <c r="O7186">
        <f>Tabell1[[#This Row],[TP]]/(Tabell1[[#This Row],[TP]]+Tabell1[[#This Row],[FP]])</f>
        <v>0.53178068898592912</v>
      </c>
      <c r="P7186">
        <f>Tabell1[[#This Row],[TP]]/(Tabell1[[#This Row],[TP]]+Tabell1[[#This Row],[FN]])</f>
        <v>0.99365367180417041</v>
      </c>
      <c r="Q7186">
        <f>2*(Tabell1[[#This Row],[Recall]] * Tabell1[[#This Row],[Precision]]) / (Tabell1[[#This Row],[Recall]] + Tabell1[[#This Row],[Precision]])</f>
        <v>0.69279393173198467</v>
      </c>
      <c r="R7186">
        <v>1096</v>
      </c>
      <c r="S7186">
        <v>36</v>
      </c>
      <c r="T7186">
        <v>965</v>
      </c>
      <c r="U7186">
        <v>7</v>
      </c>
    </row>
    <row r="7187" spans="1:21" x14ac:dyDescent="0.3">
      <c r="A7187" s="21" t="s">
        <v>31</v>
      </c>
      <c r="B7187" s="23" t="s">
        <v>33</v>
      </c>
      <c r="C7187" s="24" t="s">
        <v>38</v>
      </c>
      <c r="D7187" s="22" t="s">
        <v>27</v>
      </c>
      <c r="E7187" t="s">
        <v>28</v>
      </c>
      <c r="F7187" s="25" t="s">
        <v>30</v>
      </c>
      <c r="G7187" s="25" t="s">
        <v>26</v>
      </c>
      <c r="H7187" s="25" t="s">
        <v>26</v>
      </c>
      <c r="I7187" s="25" t="s">
        <v>25</v>
      </c>
      <c r="J7187" s="21" t="s">
        <v>29</v>
      </c>
      <c r="K7187" s="26">
        <v>67.0762038230896</v>
      </c>
      <c r="L7187" s="26">
        <v>0.40480279922485302</v>
      </c>
      <c r="N7187">
        <f>(Tabell1[[#This Row],[TP]]+Tabell1[[#This Row],[TN]])/(Tabell1[[#This Row],[TP]]+Tabell1[[#This Row],[TN]]+Tabell1[[#This Row],[FP]]+Tabell1[[#This Row],[FN]])</f>
        <v>0.53802281368821292</v>
      </c>
      <c r="O7187">
        <f>Tabell1[[#This Row],[TP]]/(Tabell1[[#This Row],[TP]]+Tabell1[[#This Row],[FP]])</f>
        <v>0.53184248906174036</v>
      </c>
      <c r="P7187">
        <f>Tabell1[[#This Row],[TP]]/(Tabell1[[#This Row],[TP]]+Tabell1[[#This Row],[FN]])</f>
        <v>0.99184043517679055</v>
      </c>
      <c r="Q7187">
        <f>2*(Tabell1[[#This Row],[Recall]] * Tabell1[[#This Row],[Precision]]) / (Tabell1[[#This Row],[Recall]] + Tabell1[[#This Row],[Precision]])</f>
        <v>0.69240506329113916</v>
      </c>
      <c r="R7187">
        <v>1094</v>
      </c>
      <c r="S7187">
        <v>38</v>
      </c>
      <c r="T7187">
        <v>963</v>
      </c>
      <c r="U7187">
        <v>9</v>
      </c>
    </row>
    <row r="7188" spans="1:21" x14ac:dyDescent="0.3">
      <c r="A7188" s="21" t="s">
        <v>31</v>
      </c>
      <c r="B7188" s="21" t="s">
        <v>32</v>
      </c>
      <c r="C7188" s="20" t="s">
        <v>23</v>
      </c>
      <c r="D7188" s="20" t="s">
        <v>27</v>
      </c>
      <c r="E7188" t="s">
        <v>28</v>
      </c>
      <c r="F7188" s="19" t="s">
        <v>21</v>
      </c>
      <c r="G7188" s="21" t="s">
        <v>29</v>
      </c>
      <c r="H7188" s="25" t="s">
        <v>26</v>
      </c>
      <c r="I7188" s="25" t="s">
        <v>25</v>
      </c>
      <c r="J7188" s="21" t="s">
        <v>29</v>
      </c>
      <c r="K7188" s="26">
        <v>0.52559447288513095</v>
      </c>
      <c r="L7188" s="26">
        <v>6.3447952270507799E-2</v>
      </c>
      <c r="N7188">
        <f>(Tabell1[[#This Row],[TP]]+Tabell1[[#This Row],[TN]])/(Tabell1[[#This Row],[TP]]+Tabell1[[#This Row],[TN]]+Tabell1[[#This Row],[FP]]+Tabell1[[#This Row],[FN]])</f>
        <v>0.5375475285171103</v>
      </c>
      <c r="O7188">
        <f>Tabell1[[#This Row],[TP]]/(Tabell1[[#This Row],[TP]]+Tabell1[[#This Row],[FP]])</f>
        <v>0.53140096618357491</v>
      </c>
      <c r="P7188">
        <f>Tabell1[[#This Row],[TP]]/(Tabell1[[#This Row],[TP]]+Tabell1[[#This Row],[FN]])</f>
        <v>0.99728014505893015</v>
      </c>
      <c r="Q7188">
        <f>2*(Tabell1[[#This Row],[Recall]] * Tabell1[[#This Row],[Precision]]) / (Tabell1[[#This Row],[Recall]] + Tabell1[[#This Row],[Precision]])</f>
        <v>0.69335014182161991</v>
      </c>
      <c r="R7188">
        <v>1100</v>
      </c>
      <c r="S7188">
        <v>31</v>
      </c>
      <c r="T7188">
        <v>970</v>
      </c>
      <c r="U7188">
        <v>3</v>
      </c>
    </row>
    <row r="7189" spans="1:21" x14ac:dyDescent="0.3">
      <c r="A7189" s="21" t="s">
        <v>31</v>
      </c>
      <c r="B7189" s="25" t="s">
        <v>22</v>
      </c>
      <c r="C7189" s="21" t="s">
        <v>34</v>
      </c>
      <c r="D7189" s="22" t="s">
        <v>27</v>
      </c>
      <c r="E7189" t="s">
        <v>28</v>
      </c>
      <c r="F7189" s="19" t="s">
        <v>21</v>
      </c>
      <c r="G7189" s="21" t="s">
        <v>29</v>
      </c>
      <c r="H7189" s="25" t="s">
        <v>26</v>
      </c>
      <c r="I7189" s="25" t="s">
        <v>25</v>
      </c>
      <c r="J7189" s="25" t="s">
        <v>26</v>
      </c>
      <c r="K7189" s="26">
        <v>2.0579636096954301</v>
      </c>
      <c r="L7189" s="26">
        <v>0.26625800132751398</v>
      </c>
      <c r="N7189">
        <f>(Tabell1[[#This Row],[TP]]+Tabell1[[#This Row],[TN]])/(Tabell1[[#This Row],[TP]]+Tabell1[[#This Row],[TN]]+Tabell1[[#This Row],[FP]]+Tabell1[[#This Row],[FN]])</f>
        <v>0.5375475285171103</v>
      </c>
      <c r="O7189">
        <f>Tabell1[[#This Row],[TP]]/(Tabell1[[#This Row],[TP]]+Tabell1[[#This Row],[FP]])</f>
        <v>0.53143133462282399</v>
      </c>
      <c r="P7189">
        <f>Tabell1[[#This Row],[TP]]/(Tabell1[[#This Row],[TP]]+Tabell1[[#This Row],[FN]])</f>
        <v>0.99637352674524027</v>
      </c>
      <c r="Q7189">
        <f>2*(Tabell1[[#This Row],[Recall]] * Tabell1[[#This Row],[Precision]]) / (Tabell1[[#This Row],[Recall]] + Tabell1[[#This Row],[Precision]])</f>
        <v>0.69315673289183222</v>
      </c>
      <c r="R7189">
        <v>1099</v>
      </c>
      <c r="S7189">
        <v>32</v>
      </c>
      <c r="T7189">
        <v>969</v>
      </c>
      <c r="U7189">
        <v>4</v>
      </c>
    </row>
    <row r="7190" spans="1:21" x14ac:dyDescent="0.3">
      <c r="A7190" s="21" t="s">
        <v>31</v>
      </c>
      <c r="B7190" s="21" t="s">
        <v>32</v>
      </c>
      <c r="C7190" s="21" t="s">
        <v>34</v>
      </c>
      <c r="D7190" s="22" t="s">
        <v>27</v>
      </c>
      <c r="E7190" t="s">
        <v>28</v>
      </c>
      <c r="F7190" s="19" t="s">
        <v>21</v>
      </c>
      <c r="G7190" s="25" t="s">
        <v>26</v>
      </c>
      <c r="H7190" s="25" t="s">
        <v>26</v>
      </c>
      <c r="I7190" s="25" t="s">
        <v>25</v>
      </c>
      <c r="J7190" s="21" t="s">
        <v>29</v>
      </c>
      <c r="K7190" s="26">
        <v>0.73342037200927701</v>
      </c>
      <c r="L7190" s="26">
        <v>4.5768737792968701E-2</v>
      </c>
      <c r="N7190">
        <f>(Tabell1[[#This Row],[TP]]+Tabell1[[#This Row],[TN]])/(Tabell1[[#This Row],[TP]]+Tabell1[[#This Row],[TN]]+Tabell1[[#This Row],[FP]]+Tabell1[[#This Row],[FN]])</f>
        <v>0.5375475285171103</v>
      </c>
      <c r="O7190">
        <f>Tabell1[[#This Row],[TP]]/(Tabell1[[#This Row],[TP]]+Tabell1[[#This Row],[FP]])</f>
        <v>0.53146176185866412</v>
      </c>
      <c r="P7190">
        <f>Tabell1[[#This Row],[TP]]/(Tabell1[[#This Row],[TP]]+Tabell1[[#This Row],[FN]])</f>
        <v>0.99546690843155028</v>
      </c>
      <c r="Q7190">
        <f>2*(Tabell1[[#This Row],[Recall]] * Tabell1[[#This Row],[Precision]]) / (Tabell1[[#This Row],[Recall]] + Tabell1[[#This Row],[Precision]])</f>
        <v>0.69296307983591054</v>
      </c>
      <c r="R7190">
        <v>1098</v>
      </c>
      <c r="S7190">
        <v>33</v>
      </c>
      <c r="T7190">
        <v>968</v>
      </c>
      <c r="U7190">
        <v>5</v>
      </c>
    </row>
    <row r="7191" spans="1:21" x14ac:dyDescent="0.3">
      <c r="A7191" s="21" t="s">
        <v>31</v>
      </c>
      <c r="B7191" s="25" t="s">
        <v>22</v>
      </c>
      <c r="C7191" s="21" t="s">
        <v>34</v>
      </c>
      <c r="D7191" s="22" t="s">
        <v>27</v>
      </c>
      <c r="E7191" t="s">
        <v>28</v>
      </c>
      <c r="F7191" s="19" t="s">
        <v>21</v>
      </c>
      <c r="G7191" s="21" t="s">
        <v>29</v>
      </c>
      <c r="H7191" s="21" t="s">
        <v>29</v>
      </c>
      <c r="I7191" s="25" t="s">
        <v>25</v>
      </c>
      <c r="J7191" s="21" t="s">
        <v>29</v>
      </c>
      <c r="K7191" s="26">
        <v>0.49378919601440402</v>
      </c>
      <c r="L7191" s="26">
        <v>4.7257661819458001E-2</v>
      </c>
      <c r="N7191">
        <f>(Tabell1[[#This Row],[TP]]+Tabell1[[#This Row],[TN]])/(Tabell1[[#This Row],[TP]]+Tabell1[[#This Row],[TN]]+Tabell1[[#This Row],[FP]]+Tabell1[[#This Row],[FN]])</f>
        <v>0.5375475285171103</v>
      </c>
      <c r="O7191">
        <f>Tabell1[[#This Row],[TP]]/(Tabell1[[#This Row],[TP]]+Tabell1[[#This Row],[FP]])</f>
        <v>0.53146176185866412</v>
      </c>
      <c r="P7191">
        <f>Tabell1[[#This Row],[TP]]/(Tabell1[[#This Row],[TP]]+Tabell1[[#This Row],[FN]])</f>
        <v>0.99546690843155028</v>
      </c>
      <c r="Q7191">
        <f>2*(Tabell1[[#This Row],[Recall]] * Tabell1[[#This Row],[Precision]]) / (Tabell1[[#This Row],[Recall]] + Tabell1[[#This Row],[Precision]])</f>
        <v>0.69296307983591054</v>
      </c>
      <c r="R7191">
        <v>1098</v>
      </c>
      <c r="S7191">
        <v>33</v>
      </c>
      <c r="T7191">
        <v>968</v>
      </c>
      <c r="U7191">
        <v>5</v>
      </c>
    </row>
    <row r="7192" spans="1:21" x14ac:dyDescent="0.3">
      <c r="A7192" s="21" t="s">
        <v>31</v>
      </c>
      <c r="B7192" s="25" t="s">
        <v>22</v>
      </c>
      <c r="C7192" s="20" t="s">
        <v>23</v>
      </c>
      <c r="D7192" s="20" t="s">
        <v>27</v>
      </c>
      <c r="E7192" t="s">
        <v>28</v>
      </c>
      <c r="F7192" s="19" t="s">
        <v>21</v>
      </c>
      <c r="G7192" s="21" t="s">
        <v>29</v>
      </c>
      <c r="H7192" s="25" t="s">
        <v>26</v>
      </c>
      <c r="I7192" s="25" t="s">
        <v>25</v>
      </c>
      <c r="J7192" s="21" t="s">
        <v>29</v>
      </c>
      <c r="K7192" s="26">
        <v>0.53456997871398904</v>
      </c>
      <c r="L7192" s="26">
        <v>5.2858829498291002E-2</v>
      </c>
      <c r="N7192">
        <f>(Tabell1[[#This Row],[TP]]+Tabell1[[#This Row],[TN]])/(Tabell1[[#This Row],[TP]]+Tabell1[[#This Row],[TN]]+Tabell1[[#This Row],[FP]]+Tabell1[[#This Row],[FN]])</f>
        <v>0.5375475285171103</v>
      </c>
      <c r="O7192">
        <f>Tabell1[[#This Row],[TP]]/(Tabell1[[#This Row],[TP]]+Tabell1[[#This Row],[FP]])</f>
        <v>0.53152279340446174</v>
      </c>
      <c r="P7192">
        <f>Tabell1[[#This Row],[TP]]/(Tabell1[[#This Row],[TP]]+Tabell1[[#This Row],[FN]])</f>
        <v>0.99365367180417041</v>
      </c>
      <c r="Q7192">
        <f>2*(Tabell1[[#This Row],[Recall]] * Tabell1[[#This Row],[Precision]]) / (Tabell1[[#This Row],[Recall]] + Tabell1[[#This Row],[Precision]])</f>
        <v>0.69257503949447086</v>
      </c>
      <c r="R7192">
        <v>1096</v>
      </c>
      <c r="S7192">
        <v>35</v>
      </c>
      <c r="T7192">
        <v>966</v>
      </c>
      <c r="U7192">
        <v>7</v>
      </c>
    </row>
    <row r="7193" spans="1:21" x14ac:dyDescent="0.3">
      <c r="A7193" s="25" t="s">
        <v>20</v>
      </c>
      <c r="B7193" s="21" t="s">
        <v>32</v>
      </c>
      <c r="C7193" s="20" t="s">
        <v>23</v>
      </c>
      <c r="D7193" s="20" t="s">
        <v>27</v>
      </c>
      <c r="E7193" t="s">
        <v>28</v>
      </c>
      <c r="F7193" s="19" t="s">
        <v>21</v>
      </c>
      <c r="G7193" s="25" t="s">
        <v>26</v>
      </c>
      <c r="H7193" s="25" t="s">
        <v>26</v>
      </c>
      <c r="I7193" s="21"/>
      <c r="J7193" s="25" t="s">
        <v>26</v>
      </c>
      <c r="K7193" s="26">
        <v>1.0996341705322199</v>
      </c>
      <c r="L7193" s="26">
        <v>0.193483591079711</v>
      </c>
      <c r="N7193">
        <f>(Tabell1[[#This Row],[TP]]+Tabell1[[#This Row],[TN]])/(Tabell1[[#This Row],[TP]]+Tabell1[[#This Row],[TN]]+Tabell1[[#This Row],[FP]]+Tabell1[[#This Row],[FN]])</f>
        <v>0.5375475285171103</v>
      </c>
      <c r="O7193">
        <f>Tabell1[[#This Row],[TP]]/(Tabell1[[#This Row],[TP]]+Tabell1[[#This Row],[FP]])</f>
        <v>0.5316147859922179</v>
      </c>
      <c r="P7193">
        <f>Tabell1[[#This Row],[TP]]/(Tabell1[[#This Row],[TP]]+Tabell1[[#This Row],[FN]])</f>
        <v>0.99093381686310067</v>
      </c>
      <c r="Q7193">
        <f>2*(Tabell1[[#This Row],[Recall]] * Tabell1[[#This Row],[Precision]]) / (Tabell1[[#This Row],[Recall]] + Tabell1[[#This Row],[Precision]])</f>
        <v>0.69199113643558086</v>
      </c>
      <c r="R7193">
        <v>1093</v>
      </c>
      <c r="S7193">
        <v>38</v>
      </c>
      <c r="T7193">
        <v>963</v>
      </c>
      <c r="U7193">
        <v>10</v>
      </c>
    </row>
    <row r="7194" spans="1:21" x14ac:dyDescent="0.3">
      <c r="A7194" s="25" t="s">
        <v>20</v>
      </c>
      <c r="B7194" s="21" t="s">
        <v>32</v>
      </c>
      <c r="C7194" s="20" t="s">
        <v>23</v>
      </c>
      <c r="D7194" s="20" t="s">
        <v>27</v>
      </c>
      <c r="E7194" t="s">
        <v>28</v>
      </c>
      <c r="F7194" s="19" t="s">
        <v>21</v>
      </c>
      <c r="G7194" s="21" t="s">
        <v>29</v>
      </c>
      <c r="H7194" s="25" t="s">
        <v>26</v>
      </c>
      <c r="I7194" s="21"/>
      <c r="J7194" s="25" t="s">
        <v>26</v>
      </c>
      <c r="K7194" s="26">
        <v>1.09606885910034</v>
      </c>
      <c r="L7194" s="26">
        <v>0.194445610046386</v>
      </c>
      <c r="N7194">
        <f>(Tabell1[[#This Row],[TP]]+Tabell1[[#This Row],[TN]])/(Tabell1[[#This Row],[TP]]+Tabell1[[#This Row],[TN]]+Tabell1[[#This Row],[FP]]+Tabell1[[#This Row],[FN]])</f>
        <v>0.5375475285171103</v>
      </c>
      <c r="O7194">
        <f>Tabell1[[#This Row],[TP]]/(Tabell1[[#This Row],[TP]]+Tabell1[[#This Row],[FP]])</f>
        <v>0.5316147859922179</v>
      </c>
      <c r="P7194">
        <f>Tabell1[[#This Row],[TP]]/(Tabell1[[#This Row],[TP]]+Tabell1[[#This Row],[FN]])</f>
        <v>0.99093381686310067</v>
      </c>
      <c r="Q7194">
        <f>2*(Tabell1[[#This Row],[Recall]] * Tabell1[[#This Row],[Precision]]) / (Tabell1[[#This Row],[Recall]] + Tabell1[[#This Row],[Precision]])</f>
        <v>0.69199113643558086</v>
      </c>
      <c r="R7194">
        <v>1093</v>
      </c>
      <c r="S7194">
        <v>38</v>
      </c>
      <c r="T7194">
        <v>963</v>
      </c>
      <c r="U7194">
        <v>10</v>
      </c>
    </row>
    <row r="7195" spans="1:21" x14ac:dyDescent="0.3">
      <c r="A7195" s="25" t="s">
        <v>20</v>
      </c>
      <c r="B7195" s="23" t="s">
        <v>33</v>
      </c>
      <c r="C7195" s="25" t="s">
        <v>36</v>
      </c>
      <c r="D7195" s="22" t="s">
        <v>27</v>
      </c>
      <c r="E7195" t="s">
        <v>28</v>
      </c>
      <c r="F7195" s="25" t="s">
        <v>30</v>
      </c>
      <c r="G7195" s="21" t="s">
        <v>29</v>
      </c>
      <c r="H7195" s="25" t="s">
        <v>26</v>
      </c>
      <c r="I7195" s="21"/>
      <c r="J7195" s="21" t="s">
        <v>29</v>
      </c>
      <c r="K7195" s="26">
        <v>7.3051419258117596</v>
      </c>
      <c r="L7195" s="26">
        <v>1.5145745277404701</v>
      </c>
      <c r="N7195">
        <f>(Tabell1[[#This Row],[TP]]+Tabell1[[#This Row],[TN]])/(Tabell1[[#This Row],[TP]]+Tabell1[[#This Row],[TN]]+Tabell1[[#This Row],[FP]]+Tabell1[[#This Row],[FN]])</f>
        <v>0.5375475285171103</v>
      </c>
      <c r="O7195">
        <f>Tabell1[[#This Row],[TP]]/(Tabell1[[#This Row],[TP]]+Tabell1[[#This Row],[FP]])</f>
        <v>0.53186274509803921</v>
      </c>
      <c r="P7195">
        <f>Tabell1[[#This Row],[TP]]/(Tabell1[[#This Row],[TP]]+Tabell1[[#This Row],[FN]])</f>
        <v>0.98368087035358109</v>
      </c>
      <c r="Q7195">
        <f>2*(Tabell1[[#This Row],[Recall]] * Tabell1[[#This Row],[Precision]]) / (Tabell1[[#This Row],[Recall]] + Tabell1[[#This Row],[Precision]])</f>
        <v>0.69042316258351888</v>
      </c>
      <c r="R7195">
        <v>1085</v>
      </c>
      <c r="S7195">
        <v>46</v>
      </c>
      <c r="T7195">
        <v>955</v>
      </c>
      <c r="U7195">
        <v>18</v>
      </c>
    </row>
    <row r="7196" spans="1:21" x14ac:dyDescent="0.3">
      <c r="A7196" s="21" t="s">
        <v>31</v>
      </c>
      <c r="B7196" s="23" t="s">
        <v>33</v>
      </c>
      <c r="C7196" s="21" t="s">
        <v>34</v>
      </c>
      <c r="D7196" s="22" t="s">
        <v>27</v>
      </c>
      <c r="E7196" t="s">
        <v>28</v>
      </c>
      <c r="F7196" s="19" t="s">
        <v>21</v>
      </c>
      <c r="G7196" s="21" t="s">
        <v>29</v>
      </c>
      <c r="H7196" s="25" t="s">
        <v>26</v>
      </c>
      <c r="I7196" s="25" t="s">
        <v>25</v>
      </c>
      <c r="J7196" s="21" t="s">
        <v>29</v>
      </c>
      <c r="K7196" s="26">
        <v>63.870146512985201</v>
      </c>
      <c r="L7196" s="26">
        <v>0.27002024650573703</v>
      </c>
      <c r="N7196">
        <f>(Tabell1[[#This Row],[TP]]+Tabell1[[#This Row],[TN]])/(Tabell1[[#This Row],[TP]]+Tabell1[[#This Row],[TN]]+Tabell1[[#This Row],[FP]]+Tabell1[[#This Row],[FN]])</f>
        <v>0.53707224334600756</v>
      </c>
      <c r="O7196">
        <f>Tabell1[[#This Row],[TP]]/(Tabell1[[#This Row],[TP]]+Tabell1[[#This Row],[FP]])</f>
        <v>0.53108433734939764</v>
      </c>
      <c r="P7196">
        <f>Tabell1[[#This Row],[TP]]/(Tabell1[[#This Row],[TP]]+Tabell1[[#This Row],[FN]])</f>
        <v>0.99909338168631001</v>
      </c>
      <c r="Q7196">
        <f>2*(Tabell1[[#This Row],[Recall]] * Tabell1[[#This Row],[Precision]]) / (Tabell1[[#This Row],[Recall]] + Tabell1[[#This Row],[Precision]])</f>
        <v>0.69351793580868482</v>
      </c>
      <c r="R7196">
        <v>1102</v>
      </c>
      <c r="S7196">
        <v>28</v>
      </c>
      <c r="T7196">
        <v>973</v>
      </c>
      <c r="U7196">
        <v>1</v>
      </c>
    </row>
    <row r="7197" spans="1:21" x14ac:dyDescent="0.3">
      <c r="A7197" s="23" t="s">
        <v>48</v>
      </c>
      <c r="B7197" s="25" t="s">
        <v>22</v>
      </c>
      <c r="C7197" s="25" t="s">
        <v>36</v>
      </c>
      <c r="D7197" s="22" t="s">
        <v>27</v>
      </c>
      <c r="E7197" t="s">
        <v>28</v>
      </c>
      <c r="F7197" s="25" t="s">
        <v>30</v>
      </c>
      <c r="G7197" s="25" t="s">
        <v>26</v>
      </c>
      <c r="H7197" s="25" t="s">
        <v>26</v>
      </c>
      <c r="I7197" s="25" t="s">
        <v>25</v>
      </c>
      <c r="J7197" s="21" t="s">
        <v>29</v>
      </c>
      <c r="K7197" s="26">
        <v>0.27028369903564398</v>
      </c>
      <c r="L7197" s="26">
        <v>2.4933815002441399E-2</v>
      </c>
      <c r="N7197">
        <f>(Tabell1[[#This Row],[TP]]+Tabell1[[#This Row],[TN]])/(Tabell1[[#This Row],[TP]]+Tabell1[[#This Row],[TN]]+Tabell1[[#This Row],[FP]]+Tabell1[[#This Row],[FN]])</f>
        <v>0.53707224334600756</v>
      </c>
      <c r="O7197">
        <f>Tabell1[[#This Row],[TP]]/(Tabell1[[#This Row],[TP]]+Tabell1[[#This Row],[FP]])</f>
        <v>0.53108433734939764</v>
      </c>
      <c r="P7197">
        <f>Tabell1[[#This Row],[TP]]/(Tabell1[[#This Row],[TP]]+Tabell1[[#This Row],[FN]])</f>
        <v>0.99909338168631001</v>
      </c>
      <c r="Q7197">
        <f>2*(Tabell1[[#This Row],[Recall]] * Tabell1[[#This Row],[Precision]]) / (Tabell1[[#This Row],[Recall]] + Tabell1[[#This Row],[Precision]])</f>
        <v>0.69351793580868482</v>
      </c>
      <c r="R7197">
        <v>1102</v>
      </c>
      <c r="S7197">
        <v>28</v>
      </c>
      <c r="T7197">
        <v>973</v>
      </c>
      <c r="U7197">
        <v>1</v>
      </c>
    </row>
    <row r="7198" spans="1:21" x14ac:dyDescent="0.3">
      <c r="A7198" s="23" t="s">
        <v>48</v>
      </c>
      <c r="B7198" s="25" t="s">
        <v>22</v>
      </c>
      <c r="C7198" s="25" t="s">
        <v>36</v>
      </c>
      <c r="D7198" s="22" t="s">
        <v>27</v>
      </c>
      <c r="E7198" t="s">
        <v>28</v>
      </c>
      <c r="F7198" s="25" t="s">
        <v>30</v>
      </c>
      <c r="G7198" s="21" t="s">
        <v>29</v>
      </c>
      <c r="H7198" s="25" t="s">
        <v>26</v>
      </c>
      <c r="I7198" s="25" t="s">
        <v>25</v>
      </c>
      <c r="J7198" s="21" t="s">
        <v>29</v>
      </c>
      <c r="K7198" s="26">
        <v>0.265294790267944</v>
      </c>
      <c r="L7198" s="26">
        <v>2.2938966751098602E-2</v>
      </c>
      <c r="N7198">
        <f>(Tabell1[[#This Row],[TP]]+Tabell1[[#This Row],[TN]])/(Tabell1[[#This Row],[TP]]+Tabell1[[#This Row],[TN]]+Tabell1[[#This Row],[FP]]+Tabell1[[#This Row],[FN]])</f>
        <v>0.53707224334600756</v>
      </c>
      <c r="O7198">
        <f>Tabell1[[#This Row],[TP]]/(Tabell1[[#This Row],[TP]]+Tabell1[[#This Row],[FP]])</f>
        <v>0.53108433734939764</v>
      </c>
      <c r="P7198">
        <f>Tabell1[[#This Row],[TP]]/(Tabell1[[#This Row],[TP]]+Tabell1[[#This Row],[FN]])</f>
        <v>0.99909338168631001</v>
      </c>
      <c r="Q7198">
        <f>2*(Tabell1[[#This Row],[Recall]] * Tabell1[[#This Row],[Precision]]) / (Tabell1[[#This Row],[Recall]] + Tabell1[[#This Row],[Precision]])</f>
        <v>0.69351793580868482</v>
      </c>
      <c r="R7198">
        <v>1102</v>
      </c>
      <c r="S7198">
        <v>28</v>
      </c>
      <c r="T7198">
        <v>973</v>
      </c>
      <c r="U7198">
        <v>1</v>
      </c>
    </row>
    <row r="7199" spans="1:21" x14ac:dyDescent="0.3">
      <c r="A7199" s="25" t="s">
        <v>20</v>
      </c>
      <c r="B7199" s="23" t="s">
        <v>33</v>
      </c>
      <c r="C7199" s="21" t="s">
        <v>34</v>
      </c>
      <c r="D7199" s="22" t="s">
        <v>27</v>
      </c>
      <c r="E7199" t="s">
        <v>28</v>
      </c>
      <c r="F7199" s="25" t="s">
        <v>30</v>
      </c>
      <c r="G7199" s="21" t="s">
        <v>29</v>
      </c>
      <c r="H7199" s="25" t="s">
        <v>26</v>
      </c>
      <c r="I7199" s="25" t="s">
        <v>25</v>
      </c>
      <c r="J7199" s="21" t="s">
        <v>29</v>
      </c>
      <c r="K7199" s="26">
        <v>3.5728888511657702</v>
      </c>
      <c r="L7199" s="26">
        <v>0.93549776077270497</v>
      </c>
      <c r="N7199">
        <f>(Tabell1[[#This Row],[TP]]+Tabell1[[#This Row],[TN]])/(Tabell1[[#This Row],[TP]]+Tabell1[[#This Row],[TN]]+Tabell1[[#This Row],[FP]]+Tabell1[[#This Row],[FN]])</f>
        <v>0.53707224334600756</v>
      </c>
      <c r="O7199">
        <f>Tabell1[[#This Row],[TP]]/(Tabell1[[#This Row],[TP]]+Tabell1[[#This Row],[FP]])</f>
        <v>0.53111432706222861</v>
      </c>
      <c r="P7199">
        <f>Tabell1[[#This Row],[TP]]/(Tabell1[[#This Row],[TP]]+Tabell1[[#This Row],[FN]])</f>
        <v>0.99818676337262013</v>
      </c>
      <c r="Q7199">
        <f>2*(Tabell1[[#This Row],[Recall]] * Tabell1[[#This Row],[Precision]]) / (Tabell1[[#This Row],[Recall]] + Tabell1[[#This Row],[Precision]])</f>
        <v>0.69332493702770781</v>
      </c>
      <c r="R7199">
        <v>1101</v>
      </c>
      <c r="S7199">
        <v>29</v>
      </c>
      <c r="T7199">
        <v>972</v>
      </c>
      <c r="U7199">
        <v>2</v>
      </c>
    </row>
    <row r="7200" spans="1:21" x14ac:dyDescent="0.3">
      <c r="A7200" s="25" t="s">
        <v>20</v>
      </c>
      <c r="B7200" s="23" t="s">
        <v>33</v>
      </c>
      <c r="C7200" s="21" t="s">
        <v>34</v>
      </c>
      <c r="D7200" s="22" t="s">
        <v>27</v>
      </c>
      <c r="E7200" t="s">
        <v>28</v>
      </c>
      <c r="F7200" s="25" t="s">
        <v>30</v>
      </c>
      <c r="G7200" s="25" t="s">
        <v>26</v>
      </c>
      <c r="H7200" s="25" t="s">
        <v>26</v>
      </c>
      <c r="I7200" s="25" t="s">
        <v>25</v>
      </c>
      <c r="J7200" s="21" t="s">
        <v>29</v>
      </c>
      <c r="K7200" s="26">
        <v>3.5650703907012899</v>
      </c>
      <c r="L7200" s="26">
        <v>0.93928837776184004</v>
      </c>
      <c r="N7200">
        <f>(Tabell1[[#This Row],[TP]]+Tabell1[[#This Row],[TN]])/(Tabell1[[#This Row],[TP]]+Tabell1[[#This Row],[TN]]+Tabell1[[#This Row],[FP]]+Tabell1[[#This Row],[FN]])</f>
        <v>0.53707224334600756</v>
      </c>
      <c r="O7200">
        <f>Tabell1[[#This Row],[TP]]/(Tabell1[[#This Row],[TP]]+Tabell1[[#This Row],[FP]])</f>
        <v>0.53111432706222861</v>
      </c>
      <c r="P7200">
        <f>Tabell1[[#This Row],[TP]]/(Tabell1[[#This Row],[TP]]+Tabell1[[#This Row],[FN]])</f>
        <v>0.99818676337262013</v>
      </c>
      <c r="Q7200">
        <f>2*(Tabell1[[#This Row],[Recall]] * Tabell1[[#This Row],[Precision]]) / (Tabell1[[#This Row],[Recall]] + Tabell1[[#This Row],[Precision]])</f>
        <v>0.69332493702770781</v>
      </c>
      <c r="R7200">
        <v>1101</v>
      </c>
      <c r="S7200">
        <v>29</v>
      </c>
      <c r="T7200">
        <v>972</v>
      </c>
      <c r="U7200">
        <v>2</v>
      </c>
    </row>
    <row r="7201" spans="1:21" x14ac:dyDescent="0.3">
      <c r="A7201" s="21" t="s">
        <v>31</v>
      </c>
      <c r="B7201" s="21" t="s">
        <v>32</v>
      </c>
      <c r="C7201" s="25" t="s">
        <v>36</v>
      </c>
      <c r="D7201" s="22" t="s">
        <v>27</v>
      </c>
      <c r="E7201" t="s">
        <v>28</v>
      </c>
      <c r="F7201" s="19" t="s">
        <v>21</v>
      </c>
      <c r="G7201" s="21" t="s">
        <v>29</v>
      </c>
      <c r="H7201" s="25" t="s">
        <v>26</v>
      </c>
      <c r="I7201" s="21"/>
      <c r="J7201" s="21" t="s">
        <v>29</v>
      </c>
      <c r="K7201" s="26">
        <v>0.65627288818359297</v>
      </c>
      <c r="L7201" s="26">
        <v>3.9930105209350503E-2</v>
      </c>
      <c r="N7201">
        <f>(Tabell1[[#This Row],[TP]]+Tabell1[[#This Row],[TN]])/(Tabell1[[#This Row],[TP]]+Tabell1[[#This Row],[TN]]+Tabell1[[#This Row],[FP]]+Tabell1[[#This Row],[FN]])</f>
        <v>0.53707224334600756</v>
      </c>
      <c r="O7201">
        <f>Tabell1[[#This Row],[TP]]/(Tabell1[[#This Row],[TP]]+Tabell1[[#This Row],[FP]])</f>
        <v>0.53111432706222861</v>
      </c>
      <c r="P7201">
        <f>Tabell1[[#This Row],[TP]]/(Tabell1[[#This Row],[TP]]+Tabell1[[#This Row],[FN]])</f>
        <v>0.99818676337262013</v>
      </c>
      <c r="Q7201">
        <f>2*(Tabell1[[#This Row],[Recall]] * Tabell1[[#This Row],[Precision]]) / (Tabell1[[#This Row],[Recall]] + Tabell1[[#This Row],[Precision]])</f>
        <v>0.69332493702770781</v>
      </c>
      <c r="R7201">
        <v>1101</v>
      </c>
      <c r="S7201">
        <v>29</v>
      </c>
      <c r="T7201">
        <v>972</v>
      </c>
      <c r="U7201">
        <v>2</v>
      </c>
    </row>
    <row r="7202" spans="1:21" x14ac:dyDescent="0.3">
      <c r="A7202" s="21" t="s">
        <v>31</v>
      </c>
      <c r="B7202" s="25" t="s">
        <v>22</v>
      </c>
      <c r="C7202" s="20" t="s">
        <v>23</v>
      </c>
      <c r="D7202" s="20" t="s">
        <v>27</v>
      </c>
      <c r="E7202" t="s">
        <v>28</v>
      </c>
      <c r="F7202" s="19" t="s">
        <v>21</v>
      </c>
      <c r="G7202" s="25" t="s">
        <v>26</v>
      </c>
      <c r="H7202" s="21" t="s">
        <v>29</v>
      </c>
      <c r="I7202" s="21"/>
      <c r="J7202" s="21" t="s">
        <v>29</v>
      </c>
      <c r="K7202" s="26">
        <v>0.52359795570373502</v>
      </c>
      <c r="L7202" s="26">
        <v>5.9839010238647398E-2</v>
      </c>
      <c r="N7202">
        <f>(Tabell1[[#This Row],[TP]]+Tabell1[[#This Row],[TN]])/(Tabell1[[#This Row],[TP]]+Tabell1[[#This Row],[TN]]+Tabell1[[#This Row],[FP]]+Tabell1[[#This Row],[FN]])</f>
        <v>0.53707224334600756</v>
      </c>
      <c r="O7202">
        <f>Tabell1[[#This Row],[TP]]/(Tabell1[[#This Row],[TP]]+Tabell1[[#This Row],[FP]])</f>
        <v>0.53117448042532622</v>
      </c>
      <c r="P7202">
        <f>Tabell1[[#This Row],[TP]]/(Tabell1[[#This Row],[TP]]+Tabell1[[#This Row],[FN]])</f>
        <v>0.99637352674524027</v>
      </c>
      <c r="Q7202">
        <f>2*(Tabell1[[#This Row],[Recall]] * Tabell1[[#This Row],[Precision]]) / (Tabell1[[#This Row],[Recall]] + Tabell1[[#This Row],[Precision]])</f>
        <v>0.69293820933165184</v>
      </c>
      <c r="R7202">
        <v>1099</v>
      </c>
      <c r="S7202">
        <v>31</v>
      </c>
      <c r="T7202">
        <v>970</v>
      </c>
      <c r="U7202">
        <v>4</v>
      </c>
    </row>
    <row r="7203" spans="1:21" x14ac:dyDescent="0.3">
      <c r="A7203" s="21" t="s">
        <v>31</v>
      </c>
      <c r="B7203" s="21" t="s">
        <v>32</v>
      </c>
      <c r="C7203" s="21" t="s">
        <v>34</v>
      </c>
      <c r="D7203" s="22" t="s">
        <v>27</v>
      </c>
      <c r="E7203" t="s">
        <v>28</v>
      </c>
      <c r="F7203" s="19" t="s">
        <v>21</v>
      </c>
      <c r="G7203" s="25" t="s">
        <v>26</v>
      </c>
      <c r="H7203" s="21" t="s">
        <v>29</v>
      </c>
      <c r="I7203" s="25" t="s">
        <v>25</v>
      </c>
      <c r="J7203" s="25" t="s">
        <v>26</v>
      </c>
      <c r="K7203" s="26">
        <v>2.0439376831054599</v>
      </c>
      <c r="L7203" s="26">
        <v>0.223667621612548</v>
      </c>
      <c r="N7203">
        <f>(Tabell1[[#This Row],[TP]]+Tabell1[[#This Row],[TN]])/(Tabell1[[#This Row],[TP]]+Tabell1[[#This Row],[TN]]+Tabell1[[#This Row],[FP]]+Tabell1[[#This Row],[FN]])</f>
        <v>0.53707224334600756</v>
      </c>
      <c r="O7203">
        <f>Tabell1[[#This Row],[TP]]/(Tabell1[[#This Row],[TP]]+Tabell1[[#This Row],[FP]])</f>
        <v>0.53120464441219162</v>
      </c>
      <c r="P7203">
        <f>Tabell1[[#This Row],[TP]]/(Tabell1[[#This Row],[TP]]+Tabell1[[#This Row],[FN]])</f>
        <v>0.99546690843155028</v>
      </c>
      <c r="Q7203">
        <f>2*(Tabell1[[#This Row],[Recall]] * Tabell1[[#This Row],[Precision]]) / (Tabell1[[#This Row],[Recall]] + Tabell1[[#This Row],[Precision]])</f>
        <v>0.69274447949526818</v>
      </c>
      <c r="R7203">
        <v>1098</v>
      </c>
      <c r="S7203">
        <v>32</v>
      </c>
      <c r="T7203">
        <v>969</v>
      </c>
      <c r="U7203">
        <v>5</v>
      </c>
    </row>
    <row r="7204" spans="1:21" x14ac:dyDescent="0.3">
      <c r="A7204" s="25" t="s">
        <v>20</v>
      </c>
      <c r="B7204" s="25" t="s">
        <v>22</v>
      </c>
      <c r="C7204" s="21" t="s">
        <v>34</v>
      </c>
      <c r="D7204" s="22" t="s">
        <v>27</v>
      </c>
      <c r="E7204" t="s">
        <v>28</v>
      </c>
      <c r="F7204" s="25" t="s">
        <v>30</v>
      </c>
      <c r="G7204" s="25" t="s">
        <v>26</v>
      </c>
      <c r="H7204" s="25" t="s">
        <v>26</v>
      </c>
      <c r="I7204" s="21"/>
      <c r="J7204" s="25" t="s">
        <v>26</v>
      </c>
      <c r="K7204" s="26">
        <v>4.5738713741302401</v>
      </c>
      <c r="L7204" s="26">
        <v>0.90040564537048295</v>
      </c>
      <c r="N7204">
        <f>(Tabell1[[#This Row],[TP]]+Tabell1[[#This Row],[TN]])/(Tabell1[[#This Row],[TP]]+Tabell1[[#This Row],[TN]]+Tabell1[[#This Row],[FP]]+Tabell1[[#This Row],[FN]])</f>
        <v>0.53707224334600756</v>
      </c>
      <c r="O7204">
        <f>Tabell1[[#This Row],[TP]]/(Tabell1[[#This Row],[TP]]+Tabell1[[#This Row],[FP]])</f>
        <v>0.53123486682808718</v>
      </c>
      <c r="P7204">
        <f>Tabell1[[#This Row],[TP]]/(Tabell1[[#This Row],[TP]]+Tabell1[[#This Row],[FN]])</f>
        <v>0.9945602901178604</v>
      </c>
      <c r="Q7204">
        <f>2*(Tabell1[[#This Row],[Recall]] * Tabell1[[#This Row],[Precision]]) / (Tabell1[[#This Row],[Recall]] + Tabell1[[#This Row],[Precision]])</f>
        <v>0.69255050505050508</v>
      </c>
      <c r="R7204">
        <v>1097</v>
      </c>
      <c r="S7204">
        <v>33</v>
      </c>
      <c r="T7204">
        <v>968</v>
      </c>
      <c r="U7204">
        <v>6</v>
      </c>
    </row>
    <row r="7205" spans="1:21" x14ac:dyDescent="0.3">
      <c r="A7205" s="25" t="s">
        <v>20</v>
      </c>
      <c r="B7205" s="25" t="s">
        <v>22</v>
      </c>
      <c r="C7205" s="21" t="s">
        <v>34</v>
      </c>
      <c r="D7205" s="22" t="s">
        <v>27</v>
      </c>
      <c r="E7205" t="s">
        <v>28</v>
      </c>
      <c r="F7205" s="25" t="s">
        <v>30</v>
      </c>
      <c r="G7205" s="21" t="s">
        <v>29</v>
      </c>
      <c r="H7205" s="25" t="s">
        <v>26</v>
      </c>
      <c r="I7205" s="21"/>
      <c r="J7205" s="25" t="s">
        <v>26</v>
      </c>
      <c r="K7205" s="26">
        <v>4.5031056404113698</v>
      </c>
      <c r="L7205" s="26">
        <v>0.803849697113037</v>
      </c>
      <c r="N7205">
        <f>(Tabell1[[#This Row],[TP]]+Tabell1[[#This Row],[TN]])/(Tabell1[[#This Row],[TP]]+Tabell1[[#This Row],[TN]]+Tabell1[[#This Row],[FP]]+Tabell1[[#This Row],[FN]])</f>
        <v>0.53707224334600756</v>
      </c>
      <c r="O7205">
        <f>Tabell1[[#This Row],[TP]]/(Tabell1[[#This Row],[TP]]+Tabell1[[#This Row],[FP]])</f>
        <v>0.53123486682808718</v>
      </c>
      <c r="P7205">
        <f>Tabell1[[#This Row],[TP]]/(Tabell1[[#This Row],[TP]]+Tabell1[[#This Row],[FN]])</f>
        <v>0.9945602901178604</v>
      </c>
      <c r="Q7205">
        <f>2*(Tabell1[[#This Row],[Recall]] * Tabell1[[#This Row],[Precision]]) / (Tabell1[[#This Row],[Recall]] + Tabell1[[#This Row],[Precision]])</f>
        <v>0.69255050505050508</v>
      </c>
      <c r="R7205">
        <v>1097</v>
      </c>
      <c r="S7205">
        <v>33</v>
      </c>
      <c r="T7205">
        <v>968</v>
      </c>
      <c r="U7205">
        <v>6</v>
      </c>
    </row>
    <row r="7206" spans="1:21" x14ac:dyDescent="0.3">
      <c r="A7206" s="25" t="s">
        <v>20</v>
      </c>
      <c r="B7206" s="25" t="s">
        <v>22</v>
      </c>
      <c r="C7206" s="21" t="s">
        <v>34</v>
      </c>
      <c r="D7206" s="22" t="s">
        <v>27</v>
      </c>
      <c r="E7206" t="s">
        <v>28</v>
      </c>
      <c r="F7206" s="19" t="s">
        <v>21</v>
      </c>
      <c r="G7206" s="25" t="s">
        <v>26</v>
      </c>
      <c r="H7206" s="25" t="s">
        <v>26</v>
      </c>
      <c r="I7206" s="21"/>
      <c r="J7206" s="21" t="s">
        <v>29</v>
      </c>
      <c r="K7206" s="26">
        <v>2.5337767601013099</v>
      </c>
      <c r="L7206" s="26">
        <v>0.54158139228820801</v>
      </c>
      <c r="N7206">
        <f>(Tabell1[[#This Row],[TP]]+Tabell1[[#This Row],[TN]])/(Tabell1[[#This Row],[TP]]+Tabell1[[#This Row],[TN]]+Tabell1[[#This Row],[FP]]+Tabell1[[#This Row],[FN]])</f>
        <v>0.53707224334600756</v>
      </c>
      <c r="O7206">
        <f>Tabell1[[#This Row],[TP]]/(Tabell1[[#This Row],[TP]]+Tabell1[[#This Row],[FP]])</f>
        <v>0.53129548762736534</v>
      </c>
      <c r="P7206">
        <f>Tabell1[[#This Row],[TP]]/(Tabell1[[#This Row],[TP]]+Tabell1[[#This Row],[FN]])</f>
        <v>0.99274705349048054</v>
      </c>
      <c r="Q7206">
        <f>2*(Tabell1[[#This Row],[Recall]] * Tabell1[[#This Row],[Precision]]) / (Tabell1[[#This Row],[Recall]] + Tabell1[[#This Row],[Precision]])</f>
        <v>0.69216182048040464</v>
      </c>
      <c r="R7206">
        <v>1095</v>
      </c>
      <c r="S7206">
        <v>35</v>
      </c>
      <c r="T7206">
        <v>966</v>
      </c>
      <c r="U7206">
        <v>8</v>
      </c>
    </row>
    <row r="7207" spans="1:21" x14ac:dyDescent="0.3">
      <c r="A7207" s="21" t="s">
        <v>31</v>
      </c>
      <c r="B7207" s="21" t="s">
        <v>32</v>
      </c>
      <c r="C7207" s="23" t="s">
        <v>40</v>
      </c>
      <c r="D7207" s="22" t="s">
        <v>27</v>
      </c>
      <c r="E7207" t="s">
        <v>28</v>
      </c>
      <c r="F7207" s="25" t="s">
        <v>30</v>
      </c>
      <c r="G7207" s="21" t="s">
        <v>29</v>
      </c>
      <c r="H7207" s="21" t="s">
        <v>29</v>
      </c>
      <c r="I7207" s="21"/>
      <c r="J7207" s="21" t="s">
        <v>29</v>
      </c>
      <c r="K7207" s="26">
        <v>1.97015857696533</v>
      </c>
      <c r="L7207" s="26">
        <v>5.6847810745239202E-2</v>
      </c>
      <c r="N7207">
        <f>(Tabell1[[#This Row],[TP]]+Tabell1[[#This Row],[TN]])/(Tabell1[[#This Row],[TP]]+Tabell1[[#This Row],[TN]]+Tabell1[[#This Row],[FP]]+Tabell1[[#This Row],[FN]])</f>
        <v>0.53707224334600756</v>
      </c>
      <c r="O7207">
        <f>Tabell1[[#This Row],[TP]]/(Tabell1[[#This Row],[TP]]+Tabell1[[#This Row],[FP]])</f>
        <v>0.53132588635259836</v>
      </c>
      <c r="P7207">
        <f>Tabell1[[#This Row],[TP]]/(Tabell1[[#This Row],[TP]]+Tabell1[[#This Row],[FN]])</f>
        <v>0.99184043517679055</v>
      </c>
      <c r="Q7207">
        <f>2*(Tabell1[[#This Row],[Recall]] * Tabell1[[#This Row],[Precision]]) / (Tabell1[[#This Row],[Recall]] + Tabell1[[#This Row],[Precision]])</f>
        <v>0.69196710942441497</v>
      </c>
      <c r="R7207">
        <v>1094</v>
      </c>
      <c r="S7207">
        <v>36</v>
      </c>
      <c r="T7207">
        <v>965</v>
      </c>
      <c r="U7207">
        <v>9</v>
      </c>
    </row>
    <row r="7208" spans="1:21" x14ac:dyDescent="0.3">
      <c r="A7208" s="23" t="s">
        <v>48</v>
      </c>
      <c r="B7208" s="25" t="s">
        <v>22</v>
      </c>
      <c r="C7208" s="25" t="s">
        <v>36</v>
      </c>
      <c r="D7208" s="22" t="s">
        <v>27</v>
      </c>
      <c r="E7208" t="s">
        <v>28</v>
      </c>
      <c r="F7208" s="25" t="s">
        <v>30</v>
      </c>
      <c r="G7208" s="25" t="s">
        <v>26</v>
      </c>
      <c r="H7208" s="25" t="s">
        <v>26</v>
      </c>
      <c r="I7208" s="25" t="s">
        <v>25</v>
      </c>
      <c r="J7208" s="21" t="s">
        <v>29</v>
      </c>
      <c r="K7208" s="26">
        <v>0.86564660072326605</v>
      </c>
      <c r="L7208" s="26">
        <v>7.5798988342285101E-2</v>
      </c>
      <c r="N7208">
        <f>(Tabell1[[#This Row],[TP]]+Tabell1[[#This Row],[TN]])/(Tabell1[[#This Row],[TP]]+Tabell1[[#This Row],[TN]]+Tabell1[[#This Row],[FP]]+Tabell1[[#This Row],[FN]])</f>
        <v>0.53659695817490494</v>
      </c>
      <c r="O7208">
        <f>Tabell1[[#This Row],[TP]]/(Tabell1[[#This Row],[TP]]+Tabell1[[#This Row],[FP]])</f>
        <v>0.53085824493731915</v>
      </c>
      <c r="P7208">
        <f>Tabell1[[#This Row],[TP]]/(Tabell1[[#This Row],[TP]]+Tabell1[[#This Row],[FN]])</f>
        <v>0.99818676337262013</v>
      </c>
      <c r="Q7208">
        <f>2*(Tabell1[[#This Row],[Recall]] * Tabell1[[#This Row],[Precision]]) / (Tabell1[[#This Row],[Recall]] + Tabell1[[#This Row],[Precision]])</f>
        <v>0.69310670443814903</v>
      </c>
      <c r="R7208">
        <v>1101</v>
      </c>
      <c r="S7208">
        <v>28</v>
      </c>
      <c r="T7208">
        <v>973</v>
      </c>
      <c r="U7208">
        <v>2</v>
      </c>
    </row>
    <row r="7209" spans="1:21" x14ac:dyDescent="0.3">
      <c r="A7209" s="23" t="s">
        <v>48</v>
      </c>
      <c r="B7209" s="25" t="s">
        <v>22</v>
      </c>
      <c r="C7209" s="25" t="s">
        <v>36</v>
      </c>
      <c r="D7209" s="22" t="s">
        <v>27</v>
      </c>
      <c r="E7209" t="s">
        <v>28</v>
      </c>
      <c r="F7209" s="25" t="s">
        <v>30</v>
      </c>
      <c r="G7209" s="21" t="s">
        <v>29</v>
      </c>
      <c r="H7209" s="25" t="s">
        <v>26</v>
      </c>
      <c r="I7209" s="25" t="s">
        <v>25</v>
      </c>
      <c r="J7209" s="21" t="s">
        <v>29</v>
      </c>
      <c r="K7209" s="26">
        <v>0.85564231872558505</v>
      </c>
      <c r="L7209" s="26">
        <v>6.4828157424926702E-2</v>
      </c>
      <c r="N7209">
        <f>(Tabell1[[#This Row],[TP]]+Tabell1[[#This Row],[TN]])/(Tabell1[[#This Row],[TP]]+Tabell1[[#This Row],[TN]]+Tabell1[[#This Row],[FP]]+Tabell1[[#This Row],[FN]])</f>
        <v>0.53659695817490494</v>
      </c>
      <c r="O7209">
        <f>Tabell1[[#This Row],[TP]]/(Tabell1[[#This Row],[TP]]+Tabell1[[#This Row],[FP]])</f>
        <v>0.53085824493731915</v>
      </c>
      <c r="P7209">
        <f>Tabell1[[#This Row],[TP]]/(Tabell1[[#This Row],[TP]]+Tabell1[[#This Row],[FN]])</f>
        <v>0.99818676337262013</v>
      </c>
      <c r="Q7209">
        <f>2*(Tabell1[[#This Row],[Recall]] * Tabell1[[#This Row],[Precision]]) / (Tabell1[[#This Row],[Recall]] + Tabell1[[#This Row],[Precision]])</f>
        <v>0.69310670443814903</v>
      </c>
      <c r="R7209">
        <v>1101</v>
      </c>
      <c r="S7209">
        <v>28</v>
      </c>
      <c r="T7209">
        <v>973</v>
      </c>
      <c r="U7209">
        <v>2</v>
      </c>
    </row>
    <row r="7210" spans="1:21" x14ac:dyDescent="0.3">
      <c r="A7210" s="21" t="s">
        <v>31</v>
      </c>
      <c r="B7210" s="21" t="s">
        <v>32</v>
      </c>
      <c r="C7210" s="20" t="s">
        <v>23</v>
      </c>
      <c r="D7210" s="20" t="s">
        <v>27</v>
      </c>
      <c r="E7210" t="s">
        <v>28</v>
      </c>
      <c r="F7210" s="19" t="s">
        <v>21</v>
      </c>
      <c r="G7210" s="21" t="s">
        <v>29</v>
      </c>
      <c r="H7210" s="21" t="s">
        <v>29</v>
      </c>
      <c r="I7210" s="25" t="s">
        <v>25</v>
      </c>
      <c r="J7210" s="25" t="s">
        <v>26</v>
      </c>
      <c r="K7210" s="26">
        <v>2.31314992904663</v>
      </c>
      <c r="L7210" s="26">
        <v>0.27825498580932601</v>
      </c>
      <c r="N7210">
        <f>(Tabell1[[#This Row],[TP]]+Tabell1[[#This Row],[TN]])/(Tabell1[[#This Row],[TP]]+Tabell1[[#This Row],[TN]]+Tabell1[[#This Row],[FP]]+Tabell1[[#This Row],[FN]])</f>
        <v>0.53659695817490494</v>
      </c>
      <c r="O7210">
        <f>Tabell1[[#This Row],[TP]]/(Tabell1[[#This Row],[TP]]+Tabell1[[#This Row],[FP]])</f>
        <v>0.53088803088803094</v>
      </c>
      <c r="P7210">
        <f>Tabell1[[#This Row],[TP]]/(Tabell1[[#This Row],[TP]]+Tabell1[[#This Row],[FN]])</f>
        <v>0.99728014505893015</v>
      </c>
      <c r="Q7210">
        <f>2*(Tabell1[[#This Row],[Recall]] * Tabell1[[#This Row],[Precision]]) / (Tabell1[[#This Row],[Recall]] + Tabell1[[#This Row],[Precision]])</f>
        <v>0.69291338582677175</v>
      </c>
      <c r="R7210">
        <v>1100</v>
      </c>
      <c r="S7210">
        <v>29</v>
      </c>
      <c r="T7210">
        <v>972</v>
      </c>
      <c r="U7210">
        <v>3</v>
      </c>
    </row>
    <row r="7211" spans="1:21" x14ac:dyDescent="0.3">
      <c r="A7211" s="21" t="s">
        <v>31</v>
      </c>
      <c r="B7211" s="25" t="s">
        <v>22</v>
      </c>
      <c r="C7211" s="20" t="s">
        <v>23</v>
      </c>
      <c r="D7211" s="20" t="s">
        <v>27</v>
      </c>
      <c r="E7211" t="s">
        <v>28</v>
      </c>
      <c r="F7211" s="19" t="s">
        <v>21</v>
      </c>
      <c r="G7211" s="25" t="s">
        <v>26</v>
      </c>
      <c r="H7211" s="25" t="s">
        <v>26</v>
      </c>
      <c r="I7211" s="21"/>
      <c r="J7211" s="21" t="s">
        <v>29</v>
      </c>
      <c r="K7211" s="26">
        <v>0.5186128616333</v>
      </c>
      <c r="L7211" s="26">
        <v>6.4826250076293904E-2</v>
      </c>
      <c r="N7211">
        <f>(Tabell1[[#This Row],[TP]]+Tabell1[[#This Row],[TN]])/(Tabell1[[#This Row],[TP]]+Tabell1[[#This Row],[TN]]+Tabell1[[#This Row],[FP]]+Tabell1[[#This Row],[FN]])</f>
        <v>0.53659695817490494</v>
      </c>
      <c r="O7211">
        <f>Tabell1[[#This Row],[TP]]/(Tabell1[[#This Row],[TP]]+Tabell1[[#This Row],[FP]])</f>
        <v>0.53091787439613525</v>
      </c>
      <c r="P7211">
        <f>Tabell1[[#This Row],[TP]]/(Tabell1[[#This Row],[TP]]+Tabell1[[#This Row],[FN]])</f>
        <v>0.99637352674524027</v>
      </c>
      <c r="Q7211">
        <f>2*(Tabell1[[#This Row],[Recall]] * Tabell1[[#This Row],[Precision]]) / (Tabell1[[#This Row],[Recall]] + Tabell1[[#This Row],[Precision]])</f>
        <v>0.69271982351087291</v>
      </c>
      <c r="R7211">
        <v>1099</v>
      </c>
      <c r="S7211">
        <v>30</v>
      </c>
      <c r="T7211">
        <v>971</v>
      </c>
      <c r="U7211">
        <v>4</v>
      </c>
    </row>
    <row r="7212" spans="1:21" x14ac:dyDescent="0.3">
      <c r="A7212" s="21" t="s">
        <v>31</v>
      </c>
      <c r="B7212" s="25" t="s">
        <v>22</v>
      </c>
      <c r="C7212" s="21" t="s">
        <v>34</v>
      </c>
      <c r="D7212" s="22" t="s">
        <v>27</v>
      </c>
      <c r="E7212" t="s">
        <v>28</v>
      </c>
      <c r="F7212" s="19" t="s">
        <v>21</v>
      </c>
      <c r="G7212" s="21" t="s">
        <v>29</v>
      </c>
      <c r="H7212" s="21" t="s">
        <v>29</v>
      </c>
      <c r="I7212" s="25" t="s">
        <v>25</v>
      </c>
      <c r="J7212" s="25" t="s">
        <v>26</v>
      </c>
      <c r="K7212" s="26">
        <v>2.1180496215820299</v>
      </c>
      <c r="L7212" s="26">
        <v>0.172621965408325</v>
      </c>
      <c r="N7212">
        <f>(Tabell1[[#This Row],[TP]]+Tabell1[[#This Row],[TN]])/(Tabell1[[#This Row],[TP]]+Tabell1[[#This Row],[TN]]+Tabell1[[#This Row],[FP]]+Tabell1[[#This Row],[FN]])</f>
        <v>0.53659695817490494</v>
      </c>
      <c r="O7212">
        <f>Tabell1[[#This Row],[TP]]/(Tabell1[[#This Row],[TP]]+Tabell1[[#This Row],[FP]])</f>
        <v>0.53091787439613525</v>
      </c>
      <c r="P7212">
        <f>Tabell1[[#This Row],[TP]]/(Tabell1[[#This Row],[TP]]+Tabell1[[#This Row],[FN]])</f>
        <v>0.99637352674524027</v>
      </c>
      <c r="Q7212">
        <f>2*(Tabell1[[#This Row],[Recall]] * Tabell1[[#This Row],[Precision]]) / (Tabell1[[#This Row],[Recall]] + Tabell1[[#This Row],[Precision]])</f>
        <v>0.69271982351087291</v>
      </c>
      <c r="R7212">
        <v>1099</v>
      </c>
      <c r="S7212">
        <v>30</v>
      </c>
      <c r="T7212">
        <v>971</v>
      </c>
      <c r="U7212">
        <v>4</v>
      </c>
    </row>
    <row r="7213" spans="1:21" x14ac:dyDescent="0.3">
      <c r="A7213" s="21" t="s">
        <v>31</v>
      </c>
      <c r="B7213" s="25" t="s">
        <v>22</v>
      </c>
      <c r="C7213" s="21" t="s">
        <v>34</v>
      </c>
      <c r="D7213" s="22" t="s">
        <v>27</v>
      </c>
      <c r="E7213" t="s">
        <v>28</v>
      </c>
      <c r="F7213" s="19" t="s">
        <v>21</v>
      </c>
      <c r="G7213" s="25" t="s">
        <v>26</v>
      </c>
      <c r="H7213" s="25" t="s">
        <v>26</v>
      </c>
      <c r="I7213" s="25" t="s">
        <v>25</v>
      </c>
      <c r="J7213" s="21" t="s">
        <v>29</v>
      </c>
      <c r="K7213" s="26">
        <v>0.52072024345397905</v>
      </c>
      <c r="L7213" s="26">
        <v>4.6082496643066399E-2</v>
      </c>
      <c r="N7213">
        <f>(Tabell1[[#This Row],[TP]]+Tabell1[[#This Row],[TN]])/(Tabell1[[#This Row],[TP]]+Tabell1[[#This Row],[TN]]+Tabell1[[#This Row],[FP]]+Tabell1[[#This Row],[FN]])</f>
        <v>0.53659695817490494</v>
      </c>
      <c r="O7213">
        <f>Tabell1[[#This Row],[TP]]/(Tabell1[[#This Row],[TP]]+Tabell1[[#This Row],[FP]])</f>
        <v>0.53091787439613525</v>
      </c>
      <c r="P7213">
        <f>Tabell1[[#This Row],[TP]]/(Tabell1[[#This Row],[TP]]+Tabell1[[#This Row],[FN]])</f>
        <v>0.99637352674524027</v>
      </c>
      <c r="Q7213">
        <f>2*(Tabell1[[#This Row],[Recall]] * Tabell1[[#This Row],[Precision]]) / (Tabell1[[#This Row],[Recall]] + Tabell1[[#This Row],[Precision]])</f>
        <v>0.69271982351087291</v>
      </c>
      <c r="R7213">
        <v>1099</v>
      </c>
      <c r="S7213">
        <v>30</v>
      </c>
      <c r="T7213">
        <v>971</v>
      </c>
      <c r="U7213">
        <v>4</v>
      </c>
    </row>
    <row r="7214" spans="1:21" x14ac:dyDescent="0.3">
      <c r="A7214" s="21" t="s">
        <v>31</v>
      </c>
      <c r="B7214" s="25" t="s">
        <v>22</v>
      </c>
      <c r="C7214" s="21" t="s">
        <v>34</v>
      </c>
      <c r="D7214" s="22" t="s">
        <v>27</v>
      </c>
      <c r="E7214" t="s">
        <v>28</v>
      </c>
      <c r="F7214" s="19" t="s">
        <v>21</v>
      </c>
      <c r="G7214" s="25" t="s">
        <v>26</v>
      </c>
      <c r="H7214" s="21" t="s">
        <v>29</v>
      </c>
      <c r="I7214" s="25" t="s">
        <v>25</v>
      </c>
      <c r="J7214" s="25" t="s">
        <v>26</v>
      </c>
      <c r="K7214" s="26">
        <v>2.0747208595275799</v>
      </c>
      <c r="L7214" s="26">
        <v>0.17273116111755299</v>
      </c>
      <c r="N7214">
        <f>(Tabell1[[#This Row],[TP]]+Tabell1[[#This Row],[TN]])/(Tabell1[[#This Row],[TP]]+Tabell1[[#This Row],[TN]]+Tabell1[[#This Row],[FP]]+Tabell1[[#This Row],[FN]])</f>
        <v>0.53659695817490494</v>
      </c>
      <c r="O7214">
        <f>Tabell1[[#This Row],[TP]]/(Tabell1[[#This Row],[TP]]+Tabell1[[#This Row],[FP]])</f>
        <v>0.53094777562862672</v>
      </c>
      <c r="P7214">
        <f>Tabell1[[#This Row],[TP]]/(Tabell1[[#This Row],[TP]]+Tabell1[[#This Row],[FN]])</f>
        <v>0.99546690843155028</v>
      </c>
      <c r="Q7214">
        <f>2*(Tabell1[[#This Row],[Recall]] * Tabell1[[#This Row],[Precision]]) / (Tabell1[[#This Row],[Recall]] + Tabell1[[#This Row],[Precision]])</f>
        <v>0.69252601702932837</v>
      </c>
      <c r="R7214">
        <v>1098</v>
      </c>
      <c r="S7214">
        <v>31</v>
      </c>
      <c r="T7214">
        <v>970</v>
      </c>
      <c r="U7214">
        <v>5</v>
      </c>
    </row>
    <row r="7215" spans="1:21" x14ac:dyDescent="0.3">
      <c r="A7215" s="21" t="s">
        <v>31</v>
      </c>
      <c r="B7215" s="21" t="s">
        <v>32</v>
      </c>
      <c r="C7215" s="21" t="s">
        <v>34</v>
      </c>
      <c r="D7215" s="22" t="s">
        <v>27</v>
      </c>
      <c r="E7215" t="s">
        <v>28</v>
      </c>
      <c r="F7215" s="19" t="s">
        <v>21</v>
      </c>
      <c r="G7215" s="21" t="s">
        <v>29</v>
      </c>
      <c r="H7215" s="21" t="s">
        <v>29</v>
      </c>
      <c r="I7215" s="25" t="s">
        <v>25</v>
      </c>
      <c r="J7215" s="25" t="s">
        <v>26</v>
      </c>
      <c r="K7215" s="26">
        <v>2.48010873794555</v>
      </c>
      <c r="L7215" s="26">
        <v>0.18251132965087799</v>
      </c>
      <c r="N7215">
        <f>(Tabell1[[#This Row],[TP]]+Tabell1[[#This Row],[TN]])/(Tabell1[[#This Row],[TP]]+Tabell1[[#This Row],[TN]]+Tabell1[[#This Row],[FP]]+Tabell1[[#This Row],[FN]])</f>
        <v>0.53659695817490494</v>
      </c>
      <c r="O7215">
        <f>Tabell1[[#This Row],[TP]]/(Tabell1[[#This Row],[TP]]+Tabell1[[#This Row],[FP]])</f>
        <v>0.53097773475314614</v>
      </c>
      <c r="P7215">
        <f>Tabell1[[#This Row],[TP]]/(Tabell1[[#This Row],[TP]]+Tabell1[[#This Row],[FN]])</f>
        <v>0.9945602901178604</v>
      </c>
      <c r="Q7215">
        <f>2*(Tabell1[[#This Row],[Recall]] * Tabell1[[#This Row],[Precision]]) / (Tabell1[[#This Row],[Recall]] + Tabell1[[#This Row],[Precision]])</f>
        <v>0.69233196591984847</v>
      </c>
      <c r="R7215">
        <v>1097</v>
      </c>
      <c r="S7215">
        <v>32</v>
      </c>
      <c r="T7215">
        <v>969</v>
      </c>
      <c r="U7215">
        <v>6</v>
      </c>
    </row>
    <row r="7216" spans="1:21" x14ac:dyDescent="0.3">
      <c r="A7216" s="21" t="s">
        <v>31</v>
      </c>
      <c r="B7216" s="21" t="s">
        <v>32</v>
      </c>
      <c r="C7216" s="21" t="s">
        <v>34</v>
      </c>
      <c r="D7216" s="22" t="s">
        <v>27</v>
      </c>
      <c r="E7216" t="s">
        <v>28</v>
      </c>
      <c r="F7216" s="19" t="s">
        <v>21</v>
      </c>
      <c r="G7216" s="25" t="s">
        <v>26</v>
      </c>
      <c r="H7216" s="25" t="s">
        <v>26</v>
      </c>
      <c r="I7216" s="25" t="s">
        <v>25</v>
      </c>
      <c r="J7216" s="25" t="s">
        <v>26</v>
      </c>
      <c r="K7216" s="26">
        <v>2.0147247314453098</v>
      </c>
      <c r="L7216" s="26">
        <v>0.28423953056335399</v>
      </c>
      <c r="N7216">
        <f>(Tabell1[[#This Row],[TP]]+Tabell1[[#This Row],[TN]])/(Tabell1[[#This Row],[TP]]+Tabell1[[#This Row],[TN]]+Tabell1[[#This Row],[FP]]+Tabell1[[#This Row],[FN]])</f>
        <v>0.53659695817490494</v>
      </c>
      <c r="O7216">
        <f>Tabell1[[#This Row],[TP]]/(Tabell1[[#This Row],[TP]]+Tabell1[[#This Row],[FP]])</f>
        <v>0.53097773475314614</v>
      </c>
      <c r="P7216">
        <f>Tabell1[[#This Row],[TP]]/(Tabell1[[#This Row],[TP]]+Tabell1[[#This Row],[FN]])</f>
        <v>0.9945602901178604</v>
      </c>
      <c r="Q7216">
        <f>2*(Tabell1[[#This Row],[Recall]] * Tabell1[[#This Row],[Precision]]) / (Tabell1[[#This Row],[Recall]] + Tabell1[[#This Row],[Precision]])</f>
        <v>0.69233196591984847</v>
      </c>
      <c r="R7216">
        <v>1097</v>
      </c>
      <c r="S7216">
        <v>32</v>
      </c>
      <c r="T7216">
        <v>969</v>
      </c>
      <c r="U7216">
        <v>6</v>
      </c>
    </row>
    <row r="7217" spans="1:21" x14ac:dyDescent="0.3">
      <c r="A7217" s="21" t="s">
        <v>31</v>
      </c>
      <c r="B7217" s="25" t="s">
        <v>22</v>
      </c>
      <c r="C7217" s="20" t="s">
        <v>23</v>
      </c>
      <c r="D7217" s="20" t="s">
        <v>27</v>
      </c>
      <c r="E7217" t="s">
        <v>28</v>
      </c>
      <c r="F7217" s="19" t="s">
        <v>21</v>
      </c>
      <c r="G7217" s="21" t="s">
        <v>29</v>
      </c>
      <c r="H7217" s="21" t="s">
        <v>29</v>
      </c>
      <c r="I7217" s="25" t="s">
        <v>25</v>
      </c>
      <c r="J7217" s="21" t="s">
        <v>29</v>
      </c>
      <c r="K7217" s="26">
        <v>0.55850744247436501</v>
      </c>
      <c r="L7217" s="26">
        <v>6.1835527420043897E-2</v>
      </c>
      <c r="N7217">
        <f>(Tabell1[[#This Row],[TP]]+Tabell1[[#This Row],[TN]])/(Tabell1[[#This Row],[TP]]+Tabell1[[#This Row],[TN]]+Tabell1[[#This Row],[FP]]+Tabell1[[#This Row],[FN]])</f>
        <v>0.53659695817490494</v>
      </c>
      <c r="O7217">
        <f>Tabell1[[#This Row],[TP]]/(Tabell1[[#This Row],[TP]]+Tabell1[[#This Row],[FP]])</f>
        <v>0.53097773475314614</v>
      </c>
      <c r="P7217">
        <f>Tabell1[[#This Row],[TP]]/(Tabell1[[#This Row],[TP]]+Tabell1[[#This Row],[FN]])</f>
        <v>0.9945602901178604</v>
      </c>
      <c r="Q7217">
        <f>2*(Tabell1[[#This Row],[Recall]] * Tabell1[[#This Row],[Precision]]) / (Tabell1[[#This Row],[Recall]] + Tabell1[[#This Row],[Precision]])</f>
        <v>0.69233196591984847</v>
      </c>
      <c r="R7217">
        <v>1097</v>
      </c>
      <c r="S7217">
        <v>32</v>
      </c>
      <c r="T7217">
        <v>969</v>
      </c>
      <c r="U7217">
        <v>6</v>
      </c>
    </row>
    <row r="7218" spans="1:21" x14ac:dyDescent="0.3">
      <c r="A7218" s="21" t="s">
        <v>31</v>
      </c>
      <c r="B7218" s="21" t="s">
        <v>32</v>
      </c>
      <c r="C7218" s="24" t="s">
        <v>38</v>
      </c>
      <c r="D7218" s="22" t="s">
        <v>27</v>
      </c>
      <c r="E7218" t="s">
        <v>28</v>
      </c>
      <c r="F7218" s="19" t="s">
        <v>21</v>
      </c>
      <c r="G7218" s="21" t="s">
        <v>29</v>
      </c>
      <c r="H7218" s="21" t="s">
        <v>29</v>
      </c>
      <c r="I7218" s="21"/>
      <c r="J7218" s="21" t="s">
        <v>29</v>
      </c>
      <c r="K7218" s="26">
        <v>1.1964023113250699</v>
      </c>
      <c r="L7218" s="26">
        <v>3.9983749389648403E-2</v>
      </c>
      <c r="N7218">
        <f>(Tabell1[[#This Row],[TP]]+Tabell1[[#This Row],[TN]])/(Tabell1[[#This Row],[TP]]+Tabell1[[#This Row],[TN]]+Tabell1[[#This Row],[FP]]+Tabell1[[#This Row],[FN]])</f>
        <v>0.53659695817490494</v>
      </c>
      <c r="O7218">
        <f>Tabell1[[#This Row],[TP]]/(Tabell1[[#This Row],[TP]]+Tabell1[[#This Row],[FP]])</f>
        <v>0.53100775193798455</v>
      </c>
      <c r="P7218">
        <f>Tabell1[[#This Row],[TP]]/(Tabell1[[#This Row],[TP]]+Tabell1[[#This Row],[FN]])</f>
        <v>0.99365367180417041</v>
      </c>
      <c r="Q7218">
        <f>2*(Tabell1[[#This Row],[Recall]] * Tabell1[[#This Row],[Precision]]) / (Tabell1[[#This Row],[Recall]] + Tabell1[[#This Row],[Precision]])</f>
        <v>0.69213766971897694</v>
      </c>
      <c r="R7218">
        <v>1096</v>
      </c>
      <c r="S7218">
        <v>33</v>
      </c>
      <c r="T7218">
        <v>968</v>
      </c>
      <c r="U7218">
        <v>7</v>
      </c>
    </row>
    <row r="7219" spans="1:21" x14ac:dyDescent="0.3">
      <c r="A7219" s="21" t="s">
        <v>31</v>
      </c>
      <c r="B7219" s="25" t="s">
        <v>22</v>
      </c>
      <c r="C7219" s="24" t="s">
        <v>38</v>
      </c>
      <c r="D7219" s="22" t="s">
        <v>27</v>
      </c>
      <c r="E7219" t="s">
        <v>28</v>
      </c>
      <c r="F7219" s="19" t="s">
        <v>21</v>
      </c>
      <c r="G7219" s="21" t="s">
        <v>29</v>
      </c>
      <c r="H7219" s="21" t="s">
        <v>29</v>
      </c>
      <c r="I7219" s="21"/>
      <c r="J7219" s="21" t="s">
        <v>29</v>
      </c>
      <c r="K7219" s="26">
        <v>0.59629821777343694</v>
      </c>
      <c r="L7219" s="26">
        <v>3.12120914459228E-2</v>
      </c>
      <c r="N7219">
        <f>(Tabell1[[#This Row],[TP]]+Tabell1[[#This Row],[TN]])/(Tabell1[[#This Row],[TP]]+Tabell1[[#This Row],[TN]]+Tabell1[[#This Row],[FP]]+Tabell1[[#This Row],[FN]])</f>
        <v>0.53659695817490494</v>
      </c>
      <c r="O7219">
        <f>Tabell1[[#This Row],[TP]]/(Tabell1[[#This Row],[TP]]+Tabell1[[#This Row],[FP]])</f>
        <v>0.5311284046692607</v>
      </c>
      <c r="P7219">
        <f>Tabell1[[#This Row],[TP]]/(Tabell1[[#This Row],[TP]]+Tabell1[[#This Row],[FN]])</f>
        <v>0.99002719854941068</v>
      </c>
      <c r="Q7219">
        <f>2*(Tabell1[[#This Row],[Recall]] * Tabell1[[#This Row],[Precision]]) / (Tabell1[[#This Row],[Recall]] + Tabell1[[#This Row],[Precision]])</f>
        <v>0.6913580246913581</v>
      </c>
      <c r="R7219">
        <v>1092</v>
      </c>
      <c r="S7219">
        <v>37</v>
      </c>
      <c r="T7219">
        <v>964</v>
      </c>
      <c r="U7219">
        <v>11</v>
      </c>
    </row>
    <row r="7220" spans="1:21" x14ac:dyDescent="0.3">
      <c r="A7220" s="21" t="s">
        <v>31</v>
      </c>
      <c r="B7220" s="21" t="s">
        <v>32</v>
      </c>
      <c r="C7220" s="20" t="s">
        <v>23</v>
      </c>
      <c r="D7220" s="20" t="s">
        <v>27</v>
      </c>
      <c r="E7220" t="s">
        <v>28</v>
      </c>
      <c r="F7220" s="19" t="s">
        <v>21</v>
      </c>
      <c r="G7220" s="25" t="s">
        <v>26</v>
      </c>
      <c r="H7220" s="25" t="s">
        <v>26</v>
      </c>
      <c r="I7220" s="25" t="s">
        <v>25</v>
      </c>
      <c r="J7220" s="25" t="s">
        <v>26</v>
      </c>
      <c r="K7220" s="26">
        <v>2.2427625656127899</v>
      </c>
      <c r="L7220" s="26">
        <v>0.21342921257019001</v>
      </c>
      <c r="N7220">
        <f>(Tabell1[[#This Row],[TP]]+Tabell1[[#This Row],[TN]])/(Tabell1[[#This Row],[TP]]+Tabell1[[#This Row],[TN]]+Tabell1[[#This Row],[FP]]+Tabell1[[#This Row],[FN]])</f>
        <v>0.53612167300380231</v>
      </c>
      <c r="O7220">
        <f>Tabell1[[#This Row],[TP]]/(Tabell1[[#This Row],[TP]]+Tabell1[[#This Row],[FP]])</f>
        <v>0.53057294174289837</v>
      </c>
      <c r="P7220">
        <f>Tabell1[[#This Row],[TP]]/(Tabell1[[#This Row],[TP]]+Tabell1[[#This Row],[FN]])</f>
        <v>0.99909338168631001</v>
      </c>
      <c r="Q7220">
        <f>2*(Tabell1[[#This Row],[Recall]] * Tabell1[[#This Row],[Precision]]) / (Tabell1[[#This Row],[Recall]] + Tabell1[[#This Row],[Precision]])</f>
        <v>0.69308176100628915</v>
      </c>
      <c r="R7220">
        <v>1102</v>
      </c>
      <c r="S7220">
        <v>26</v>
      </c>
      <c r="T7220">
        <v>975</v>
      </c>
      <c r="U7220">
        <v>1</v>
      </c>
    </row>
    <row r="7221" spans="1:21" x14ac:dyDescent="0.3">
      <c r="A7221" s="21" t="s">
        <v>31</v>
      </c>
      <c r="B7221" s="21" t="s">
        <v>32</v>
      </c>
      <c r="C7221" s="20" t="s">
        <v>23</v>
      </c>
      <c r="D7221" s="20" t="s">
        <v>27</v>
      </c>
      <c r="E7221" t="s">
        <v>28</v>
      </c>
      <c r="F7221" s="19" t="s">
        <v>21</v>
      </c>
      <c r="G7221" s="21" t="s">
        <v>29</v>
      </c>
      <c r="H7221" s="21" t="s">
        <v>29</v>
      </c>
      <c r="I7221" s="21"/>
      <c r="J7221" s="25" t="s">
        <v>26</v>
      </c>
      <c r="K7221" s="26">
        <v>2.2734813690185498</v>
      </c>
      <c r="L7221" s="26">
        <v>0.221726179122924</v>
      </c>
      <c r="N7221">
        <f>(Tabell1[[#This Row],[TP]]+Tabell1[[#This Row],[TN]])/(Tabell1[[#This Row],[TP]]+Tabell1[[#This Row],[TN]]+Tabell1[[#This Row],[FP]]+Tabell1[[#This Row],[FN]])</f>
        <v>0.53612167300380231</v>
      </c>
      <c r="O7221">
        <f>Tabell1[[#This Row],[TP]]/(Tabell1[[#This Row],[TP]]+Tabell1[[#This Row],[FP]])</f>
        <v>0.53060240963855421</v>
      </c>
      <c r="P7221">
        <f>Tabell1[[#This Row],[TP]]/(Tabell1[[#This Row],[TP]]+Tabell1[[#This Row],[FN]])</f>
        <v>0.99818676337262013</v>
      </c>
      <c r="Q7221">
        <f>2*(Tabell1[[#This Row],[Recall]] * Tabell1[[#This Row],[Precision]]) / (Tabell1[[#This Row],[Recall]] + Tabell1[[#This Row],[Precision]])</f>
        <v>0.69288860918816864</v>
      </c>
      <c r="R7221">
        <v>1101</v>
      </c>
      <c r="S7221">
        <v>27</v>
      </c>
      <c r="T7221">
        <v>974</v>
      </c>
      <c r="U7221">
        <v>2</v>
      </c>
    </row>
    <row r="7222" spans="1:21" x14ac:dyDescent="0.3">
      <c r="A7222" s="21" t="s">
        <v>31</v>
      </c>
      <c r="B7222" s="21" t="s">
        <v>32</v>
      </c>
      <c r="C7222" s="25" t="s">
        <v>36</v>
      </c>
      <c r="D7222" s="22" t="s">
        <v>27</v>
      </c>
      <c r="E7222" t="s">
        <v>28</v>
      </c>
      <c r="F7222" s="19" t="s">
        <v>21</v>
      </c>
      <c r="G7222" s="25" t="s">
        <v>26</v>
      </c>
      <c r="H7222" s="25" t="s">
        <v>26</v>
      </c>
      <c r="I7222" s="21"/>
      <c r="J7222" s="25" t="s">
        <v>26</v>
      </c>
      <c r="K7222" s="26">
        <v>2.3866429328918399</v>
      </c>
      <c r="L7222" s="26">
        <v>0.22049736976623499</v>
      </c>
      <c r="N7222">
        <f>(Tabell1[[#This Row],[TP]]+Tabell1[[#This Row],[TN]])/(Tabell1[[#This Row],[TP]]+Tabell1[[#This Row],[TN]]+Tabell1[[#This Row],[FP]]+Tabell1[[#This Row],[FN]])</f>
        <v>0.53612167300380231</v>
      </c>
      <c r="O7222">
        <f>Tabell1[[#This Row],[TP]]/(Tabell1[[#This Row],[TP]]+Tabell1[[#This Row],[FP]])</f>
        <v>0.53060240963855421</v>
      </c>
      <c r="P7222">
        <f>Tabell1[[#This Row],[TP]]/(Tabell1[[#This Row],[TP]]+Tabell1[[#This Row],[FN]])</f>
        <v>0.99818676337262013</v>
      </c>
      <c r="Q7222">
        <f>2*(Tabell1[[#This Row],[Recall]] * Tabell1[[#This Row],[Precision]]) / (Tabell1[[#This Row],[Recall]] + Tabell1[[#This Row],[Precision]])</f>
        <v>0.69288860918816864</v>
      </c>
      <c r="R7222">
        <v>1101</v>
      </c>
      <c r="S7222">
        <v>27</v>
      </c>
      <c r="T7222">
        <v>974</v>
      </c>
      <c r="U7222">
        <v>2</v>
      </c>
    </row>
    <row r="7223" spans="1:21" x14ac:dyDescent="0.3">
      <c r="A7223" s="25" t="s">
        <v>20</v>
      </c>
      <c r="B7223" s="23" t="s">
        <v>33</v>
      </c>
      <c r="C7223" s="21" t="s">
        <v>34</v>
      </c>
      <c r="D7223" s="22" t="s">
        <v>27</v>
      </c>
      <c r="E7223" t="s">
        <v>28</v>
      </c>
      <c r="F7223" s="25" t="s">
        <v>30</v>
      </c>
      <c r="G7223" s="25" t="s">
        <v>26</v>
      </c>
      <c r="H7223" s="21" t="s">
        <v>29</v>
      </c>
      <c r="I7223" s="25" t="s">
        <v>25</v>
      </c>
      <c r="J7223" s="21" t="s">
        <v>29</v>
      </c>
      <c r="K7223" s="26">
        <v>3.0130050182342498</v>
      </c>
      <c r="L7223" s="26">
        <v>0.906266689300537</v>
      </c>
      <c r="N7223">
        <f>(Tabell1[[#This Row],[TP]]+Tabell1[[#This Row],[TN]])/(Tabell1[[#This Row],[TP]]+Tabell1[[#This Row],[TN]]+Tabell1[[#This Row],[FP]]+Tabell1[[#This Row],[FN]])</f>
        <v>0.53612167300380231</v>
      </c>
      <c r="O7223">
        <f>Tabell1[[#This Row],[TP]]/(Tabell1[[#This Row],[TP]]+Tabell1[[#This Row],[FP]])</f>
        <v>0.53066151617576052</v>
      </c>
      <c r="P7223">
        <f>Tabell1[[#This Row],[TP]]/(Tabell1[[#This Row],[TP]]+Tabell1[[#This Row],[FN]])</f>
        <v>0.99637352674524027</v>
      </c>
      <c r="Q7223">
        <f>2*(Tabell1[[#This Row],[Recall]] * Tabell1[[#This Row],[Precision]]) / (Tabell1[[#This Row],[Recall]] + Tabell1[[#This Row],[Precision]])</f>
        <v>0.692501575299307</v>
      </c>
      <c r="R7223">
        <v>1099</v>
      </c>
      <c r="S7223">
        <v>29</v>
      </c>
      <c r="T7223">
        <v>972</v>
      </c>
      <c r="U7223">
        <v>4</v>
      </c>
    </row>
    <row r="7224" spans="1:21" x14ac:dyDescent="0.3">
      <c r="A7224" s="25" t="s">
        <v>20</v>
      </c>
      <c r="B7224" s="23" t="s">
        <v>33</v>
      </c>
      <c r="C7224" s="21" t="s">
        <v>34</v>
      </c>
      <c r="D7224" s="22" t="s">
        <v>27</v>
      </c>
      <c r="E7224" t="s">
        <v>28</v>
      </c>
      <c r="F7224" s="25" t="s">
        <v>30</v>
      </c>
      <c r="G7224" s="21" t="s">
        <v>29</v>
      </c>
      <c r="H7224" s="21" t="s">
        <v>29</v>
      </c>
      <c r="I7224" s="25" t="s">
        <v>25</v>
      </c>
      <c r="J7224" s="21" t="s">
        <v>29</v>
      </c>
      <c r="K7224" s="26">
        <v>3.0068085193634002</v>
      </c>
      <c r="L7224" s="26">
        <v>0.91325211524963301</v>
      </c>
      <c r="N7224">
        <f>(Tabell1[[#This Row],[TP]]+Tabell1[[#This Row],[TN]])/(Tabell1[[#This Row],[TP]]+Tabell1[[#This Row],[TN]]+Tabell1[[#This Row],[FP]]+Tabell1[[#This Row],[FN]])</f>
        <v>0.53612167300380231</v>
      </c>
      <c r="O7224">
        <f>Tabell1[[#This Row],[TP]]/(Tabell1[[#This Row],[TP]]+Tabell1[[#This Row],[FP]])</f>
        <v>0.53066151617576052</v>
      </c>
      <c r="P7224">
        <f>Tabell1[[#This Row],[TP]]/(Tabell1[[#This Row],[TP]]+Tabell1[[#This Row],[FN]])</f>
        <v>0.99637352674524027</v>
      </c>
      <c r="Q7224">
        <f>2*(Tabell1[[#This Row],[Recall]] * Tabell1[[#This Row],[Precision]]) / (Tabell1[[#This Row],[Recall]] + Tabell1[[#This Row],[Precision]])</f>
        <v>0.692501575299307</v>
      </c>
      <c r="R7224">
        <v>1099</v>
      </c>
      <c r="S7224">
        <v>29</v>
      </c>
      <c r="T7224">
        <v>972</v>
      </c>
      <c r="U7224">
        <v>4</v>
      </c>
    </row>
    <row r="7225" spans="1:21" x14ac:dyDescent="0.3">
      <c r="A7225" s="21" t="s">
        <v>31</v>
      </c>
      <c r="B7225" s="25" t="s">
        <v>22</v>
      </c>
      <c r="C7225" s="21" t="s">
        <v>34</v>
      </c>
      <c r="D7225" s="22" t="s">
        <v>27</v>
      </c>
      <c r="E7225" t="s">
        <v>28</v>
      </c>
      <c r="F7225" s="19" t="s">
        <v>21</v>
      </c>
      <c r="G7225" s="25" t="s">
        <v>26</v>
      </c>
      <c r="H7225" s="25" t="s">
        <v>26</v>
      </c>
      <c r="I7225" s="25" t="s">
        <v>25</v>
      </c>
      <c r="J7225" s="25" t="s">
        <v>26</v>
      </c>
      <c r="K7225" s="26">
        <v>2.0773251056671098</v>
      </c>
      <c r="L7225" s="26">
        <v>0.163563013076782</v>
      </c>
      <c r="N7225">
        <f>(Tabell1[[#This Row],[TP]]+Tabell1[[#This Row],[TN]])/(Tabell1[[#This Row],[TP]]+Tabell1[[#This Row],[TN]]+Tabell1[[#This Row],[FP]]+Tabell1[[#This Row],[FN]])</f>
        <v>0.53612167300380231</v>
      </c>
      <c r="O7225">
        <f>Tabell1[[#This Row],[TP]]/(Tabell1[[#This Row],[TP]]+Tabell1[[#This Row],[FP]])</f>
        <v>0.53066151617576052</v>
      </c>
      <c r="P7225">
        <f>Tabell1[[#This Row],[TP]]/(Tabell1[[#This Row],[TP]]+Tabell1[[#This Row],[FN]])</f>
        <v>0.99637352674524027</v>
      </c>
      <c r="Q7225">
        <f>2*(Tabell1[[#This Row],[Recall]] * Tabell1[[#This Row],[Precision]]) / (Tabell1[[#This Row],[Recall]] + Tabell1[[#This Row],[Precision]])</f>
        <v>0.692501575299307</v>
      </c>
      <c r="R7225">
        <v>1099</v>
      </c>
      <c r="S7225">
        <v>29</v>
      </c>
      <c r="T7225">
        <v>972</v>
      </c>
      <c r="U7225">
        <v>4</v>
      </c>
    </row>
    <row r="7226" spans="1:21" x14ac:dyDescent="0.3">
      <c r="A7226" s="25" t="s">
        <v>20</v>
      </c>
      <c r="B7226" s="23" t="s">
        <v>33</v>
      </c>
      <c r="C7226" s="21" t="s">
        <v>34</v>
      </c>
      <c r="D7226" s="22" t="s">
        <v>27</v>
      </c>
      <c r="E7226" t="s">
        <v>28</v>
      </c>
      <c r="F7226" s="25" t="s">
        <v>30</v>
      </c>
      <c r="G7226" s="21" t="s">
        <v>29</v>
      </c>
      <c r="H7226" s="25" t="s">
        <v>26</v>
      </c>
      <c r="I7226" s="21"/>
      <c r="J7226" s="21" t="s">
        <v>29</v>
      </c>
      <c r="K7226" s="26">
        <v>3.9943315982818599</v>
      </c>
      <c r="L7226" s="26">
        <v>1.0345771312713601</v>
      </c>
      <c r="N7226">
        <f>(Tabell1[[#This Row],[TP]]+Tabell1[[#This Row],[TN]])/(Tabell1[[#This Row],[TP]]+Tabell1[[#This Row],[TN]]+Tabell1[[#This Row],[FP]]+Tabell1[[#This Row],[FN]])</f>
        <v>0.53612167300380231</v>
      </c>
      <c r="O7226">
        <f>Tabell1[[#This Row],[TP]]/(Tabell1[[#This Row],[TP]]+Tabell1[[#This Row],[FP]])</f>
        <v>0.53069115514741416</v>
      </c>
      <c r="P7226">
        <f>Tabell1[[#This Row],[TP]]/(Tabell1[[#This Row],[TP]]+Tabell1[[#This Row],[FN]])</f>
        <v>0.99546690843155028</v>
      </c>
      <c r="Q7226">
        <f>2*(Tabell1[[#This Row],[Recall]] * Tabell1[[#This Row],[Precision]]) / (Tabell1[[#This Row],[Recall]] + Tabell1[[#This Row],[Precision]])</f>
        <v>0.69230769230769229</v>
      </c>
      <c r="R7226">
        <v>1098</v>
      </c>
      <c r="S7226">
        <v>30</v>
      </c>
      <c r="T7226">
        <v>971</v>
      </c>
      <c r="U7226">
        <v>5</v>
      </c>
    </row>
    <row r="7227" spans="1:21" x14ac:dyDescent="0.3">
      <c r="A7227" s="25" t="s">
        <v>20</v>
      </c>
      <c r="B7227" s="23" t="s">
        <v>33</v>
      </c>
      <c r="C7227" s="21" t="s">
        <v>34</v>
      </c>
      <c r="D7227" s="22" t="s">
        <v>27</v>
      </c>
      <c r="E7227" t="s">
        <v>28</v>
      </c>
      <c r="F7227" s="25" t="s">
        <v>30</v>
      </c>
      <c r="G7227" s="25" t="s">
        <v>26</v>
      </c>
      <c r="H7227" s="25" t="s">
        <v>26</v>
      </c>
      <c r="I7227" s="21"/>
      <c r="J7227" s="21" t="s">
        <v>29</v>
      </c>
      <c r="K7227" s="26">
        <v>3.95062232017517</v>
      </c>
      <c r="L7227" s="26">
        <v>1.0392196178436199</v>
      </c>
      <c r="N7227">
        <f>(Tabell1[[#This Row],[TP]]+Tabell1[[#This Row],[TN]])/(Tabell1[[#This Row],[TP]]+Tabell1[[#This Row],[TN]]+Tabell1[[#This Row],[FP]]+Tabell1[[#This Row],[FN]])</f>
        <v>0.53612167300380231</v>
      </c>
      <c r="O7227">
        <f>Tabell1[[#This Row],[TP]]/(Tabell1[[#This Row],[TP]]+Tabell1[[#This Row],[FP]])</f>
        <v>0.53069115514741416</v>
      </c>
      <c r="P7227">
        <f>Tabell1[[#This Row],[TP]]/(Tabell1[[#This Row],[TP]]+Tabell1[[#This Row],[FN]])</f>
        <v>0.99546690843155028</v>
      </c>
      <c r="Q7227">
        <f>2*(Tabell1[[#This Row],[Recall]] * Tabell1[[#This Row],[Precision]]) / (Tabell1[[#This Row],[Recall]] + Tabell1[[#This Row],[Precision]])</f>
        <v>0.69230769230769229</v>
      </c>
      <c r="R7227">
        <v>1098</v>
      </c>
      <c r="S7227">
        <v>30</v>
      </c>
      <c r="T7227">
        <v>971</v>
      </c>
      <c r="U7227">
        <v>5</v>
      </c>
    </row>
    <row r="7228" spans="1:21" x14ac:dyDescent="0.3">
      <c r="A7228" s="21" t="s">
        <v>31</v>
      </c>
      <c r="B7228" s="25" t="s">
        <v>22</v>
      </c>
      <c r="C7228" s="21" t="s">
        <v>34</v>
      </c>
      <c r="D7228" s="22" t="s">
        <v>27</v>
      </c>
      <c r="E7228" t="s">
        <v>28</v>
      </c>
      <c r="F7228" s="19" t="s">
        <v>21</v>
      </c>
      <c r="G7228" s="25" t="s">
        <v>26</v>
      </c>
      <c r="H7228" s="21" t="s">
        <v>29</v>
      </c>
      <c r="I7228" s="25" t="s">
        <v>25</v>
      </c>
      <c r="J7228" s="21" t="s">
        <v>29</v>
      </c>
      <c r="K7228" s="26">
        <v>0.68461990356445301</v>
      </c>
      <c r="L7228" s="26">
        <v>9.4185352325439398E-2</v>
      </c>
      <c r="N7228">
        <f>(Tabell1[[#This Row],[TP]]+Tabell1[[#This Row],[TN]])/(Tabell1[[#This Row],[TP]]+Tabell1[[#This Row],[TN]]+Tabell1[[#This Row],[FP]]+Tabell1[[#This Row],[FN]])</f>
        <v>0.53612167300380231</v>
      </c>
      <c r="O7228">
        <f>Tabell1[[#This Row],[TP]]/(Tabell1[[#This Row],[TP]]+Tabell1[[#This Row],[FP]])</f>
        <v>0.53069115514741416</v>
      </c>
      <c r="P7228">
        <f>Tabell1[[#This Row],[TP]]/(Tabell1[[#This Row],[TP]]+Tabell1[[#This Row],[FN]])</f>
        <v>0.99546690843155028</v>
      </c>
      <c r="Q7228">
        <f>2*(Tabell1[[#This Row],[Recall]] * Tabell1[[#This Row],[Precision]]) / (Tabell1[[#This Row],[Recall]] + Tabell1[[#This Row],[Precision]])</f>
        <v>0.69230769230769229</v>
      </c>
      <c r="R7228">
        <v>1098</v>
      </c>
      <c r="S7228">
        <v>30</v>
      </c>
      <c r="T7228">
        <v>971</v>
      </c>
      <c r="U7228">
        <v>5</v>
      </c>
    </row>
    <row r="7229" spans="1:21" x14ac:dyDescent="0.3">
      <c r="A7229" s="21" t="s">
        <v>31</v>
      </c>
      <c r="B7229" s="25" t="s">
        <v>22</v>
      </c>
      <c r="C7229" s="24" t="s">
        <v>38</v>
      </c>
      <c r="D7229" s="22" t="s">
        <v>27</v>
      </c>
      <c r="E7229" t="s">
        <v>28</v>
      </c>
      <c r="F7229" s="19" t="s">
        <v>21</v>
      </c>
      <c r="G7229" s="25" t="s">
        <v>26</v>
      </c>
      <c r="H7229" s="25" t="s">
        <v>26</v>
      </c>
      <c r="I7229" s="21"/>
      <c r="J7229" s="25" t="s">
        <v>26</v>
      </c>
      <c r="K7229" s="26">
        <v>3.0387477874755802</v>
      </c>
      <c r="L7229" s="26">
        <v>0.153590202331542</v>
      </c>
      <c r="N7229">
        <f>(Tabell1[[#This Row],[TP]]+Tabell1[[#This Row],[TN]])/(Tabell1[[#This Row],[TP]]+Tabell1[[#This Row],[TN]]+Tabell1[[#This Row],[FP]]+Tabell1[[#This Row],[FN]])</f>
        <v>0.53612167300380231</v>
      </c>
      <c r="O7229">
        <f>Tabell1[[#This Row],[TP]]/(Tabell1[[#This Row],[TP]]+Tabell1[[#This Row],[FP]])</f>
        <v>0.53072085147556847</v>
      </c>
      <c r="P7229">
        <f>Tabell1[[#This Row],[TP]]/(Tabell1[[#This Row],[TP]]+Tabell1[[#This Row],[FN]])</f>
        <v>0.9945602901178604</v>
      </c>
      <c r="Q7229">
        <f>2*(Tabell1[[#This Row],[Recall]] * Tabell1[[#This Row],[Precision]]) / (Tabell1[[#This Row],[Recall]] + Tabell1[[#This Row],[Precision]])</f>
        <v>0.69211356466876972</v>
      </c>
      <c r="R7229">
        <v>1097</v>
      </c>
      <c r="S7229">
        <v>31</v>
      </c>
      <c r="T7229">
        <v>970</v>
      </c>
      <c r="U7229">
        <v>6</v>
      </c>
    </row>
    <row r="7230" spans="1:21" x14ac:dyDescent="0.3">
      <c r="A7230" s="21" t="s">
        <v>31</v>
      </c>
      <c r="B7230" s="21" t="s">
        <v>32</v>
      </c>
      <c r="C7230" s="24" t="s">
        <v>38</v>
      </c>
      <c r="D7230" s="22" t="s">
        <v>27</v>
      </c>
      <c r="E7230" t="s">
        <v>28</v>
      </c>
      <c r="F7230" s="19" t="s">
        <v>21</v>
      </c>
      <c r="G7230" s="25" t="s">
        <v>26</v>
      </c>
      <c r="H7230" s="21" t="s">
        <v>29</v>
      </c>
      <c r="I7230" s="21"/>
      <c r="J7230" s="25" t="s">
        <v>26</v>
      </c>
      <c r="K7230" s="26">
        <v>3.40080261230468</v>
      </c>
      <c r="L7230" s="26">
        <v>0.13962745666503901</v>
      </c>
      <c r="N7230">
        <f>(Tabell1[[#This Row],[TP]]+Tabell1[[#This Row],[TN]])/(Tabell1[[#This Row],[TP]]+Tabell1[[#This Row],[TN]]+Tabell1[[#This Row],[FP]]+Tabell1[[#This Row],[FN]])</f>
        <v>0.53612167300380231</v>
      </c>
      <c r="O7230">
        <f>Tabell1[[#This Row],[TP]]/(Tabell1[[#This Row],[TP]]+Tabell1[[#This Row],[FP]])</f>
        <v>0.53087019931939716</v>
      </c>
      <c r="P7230">
        <f>Tabell1[[#This Row],[TP]]/(Tabell1[[#This Row],[TP]]+Tabell1[[#This Row],[FN]])</f>
        <v>0.99002719854941068</v>
      </c>
      <c r="Q7230">
        <f>2*(Tabell1[[#This Row],[Recall]] * Tabell1[[#This Row],[Precision]]) / (Tabell1[[#This Row],[Recall]] + Tabell1[[#This Row],[Precision]])</f>
        <v>0.69113924050632902</v>
      </c>
      <c r="R7230">
        <v>1092</v>
      </c>
      <c r="S7230">
        <v>36</v>
      </c>
      <c r="T7230">
        <v>965</v>
      </c>
      <c r="U7230">
        <v>11</v>
      </c>
    </row>
    <row r="7231" spans="1:21" x14ac:dyDescent="0.3">
      <c r="A7231" s="25" t="s">
        <v>20</v>
      </c>
      <c r="B7231" s="23" t="s">
        <v>33</v>
      </c>
      <c r="C7231" s="25" t="s">
        <v>36</v>
      </c>
      <c r="D7231" s="22" t="s">
        <v>27</v>
      </c>
      <c r="E7231" t="s">
        <v>28</v>
      </c>
      <c r="F7231" s="25" t="s">
        <v>30</v>
      </c>
      <c r="G7231" s="21" t="s">
        <v>29</v>
      </c>
      <c r="H7231" s="21" t="s">
        <v>29</v>
      </c>
      <c r="I7231" s="21"/>
      <c r="J7231" s="21" t="s">
        <v>29</v>
      </c>
      <c r="K7231" s="26">
        <v>6.2926778793334899</v>
      </c>
      <c r="L7231" s="26">
        <v>1.4439656734466499</v>
      </c>
      <c r="N7231">
        <f>(Tabell1[[#This Row],[TP]]+Tabell1[[#This Row],[TN]])/(Tabell1[[#This Row],[TP]]+Tabell1[[#This Row],[TN]]+Tabell1[[#This Row],[FP]]+Tabell1[[#This Row],[FN]])</f>
        <v>0.53612167300380231</v>
      </c>
      <c r="O7231">
        <f>Tabell1[[#This Row],[TP]]/(Tabell1[[#This Row],[TP]]+Tabell1[[#This Row],[FP]])</f>
        <v>0.53096050706972209</v>
      </c>
      <c r="P7231">
        <f>Tabell1[[#This Row],[TP]]/(Tabell1[[#This Row],[TP]]+Tabell1[[#This Row],[FN]])</f>
        <v>0.98730734360834094</v>
      </c>
      <c r="Q7231">
        <f>2*(Tabell1[[#This Row],[Recall]] * Tabell1[[#This Row],[Precision]]) / (Tabell1[[#This Row],[Recall]] + Tabell1[[#This Row],[Precision]])</f>
        <v>0.69055168040583392</v>
      </c>
      <c r="R7231">
        <v>1089</v>
      </c>
      <c r="S7231">
        <v>39</v>
      </c>
      <c r="T7231">
        <v>962</v>
      </c>
      <c r="U7231">
        <v>14</v>
      </c>
    </row>
    <row r="7232" spans="1:21" x14ac:dyDescent="0.3">
      <c r="A7232" s="21" t="s">
        <v>31</v>
      </c>
      <c r="B7232" s="25" t="s">
        <v>22</v>
      </c>
      <c r="C7232" s="21" t="s">
        <v>34</v>
      </c>
      <c r="D7232" s="22" t="s">
        <v>27</v>
      </c>
      <c r="E7232" t="s">
        <v>28</v>
      </c>
      <c r="F7232" s="25" t="s">
        <v>30</v>
      </c>
      <c r="G7232" s="25" t="s">
        <v>26</v>
      </c>
      <c r="H7232" s="21" t="s">
        <v>29</v>
      </c>
      <c r="I7232" s="25" t="s">
        <v>25</v>
      </c>
      <c r="J7232" s="21" t="s">
        <v>29</v>
      </c>
      <c r="K7232" s="26">
        <v>1.1179175376892001</v>
      </c>
      <c r="L7232" s="26">
        <v>9.8439216613769503E-2</v>
      </c>
      <c r="N7232">
        <f>(Tabell1[[#This Row],[TP]]+Tabell1[[#This Row],[TN]])/(Tabell1[[#This Row],[TP]]+Tabell1[[#This Row],[TN]]+Tabell1[[#This Row],[FP]]+Tabell1[[#This Row],[FN]])</f>
        <v>0.53564638783269958</v>
      </c>
      <c r="O7232">
        <f>Tabell1[[#This Row],[TP]]/(Tabell1[[#This Row],[TP]]+Tabell1[[#This Row],[FP]])</f>
        <v>0.5303176130895092</v>
      </c>
      <c r="P7232">
        <f>Tabell1[[#This Row],[TP]]/(Tabell1[[#This Row],[TP]]+Tabell1[[#This Row],[FN]])</f>
        <v>0.99909338168631001</v>
      </c>
      <c r="Q7232">
        <f>2*(Tabell1[[#This Row],[Recall]] * Tabell1[[#This Row],[Precision]]) / (Tabell1[[#This Row],[Recall]] + Tabell1[[#This Row],[Precision]])</f>
        <v>0.69286387928324433</v>
      </c>
      <c r="R7232">
        <v>1102</v>
      </c>
      <c r="S7232">
        <v>25</v>
      </c>
      <c r="T7232">
        <v>976</v>
      </c>
      <c r="U7232">
        <v>1</v>
      </c>
    </row>
    <row r="7233" spans="1:21" x14ac:dyDescent="0.3">
      <c r="A7233" s="23" t="s">
        <v>48</v>
      </c>
      <c r="B7233" s="25" t="s">
        <v>22</v>
      </c>
      <c r="C7233" s="25" t="s">
        <v>36</v>
      </c>
      <c r="D7233" s="22" t="s">
        <v>27</v>
      </c>
      <c r="E7233" t="s">
        <v>28</v>
      </c>
      <c r="F7233" s="25" t="s">
        <v>30</v>
      </c>
      <c r="G7233" s="25" t="s">
        <v>26</v>
      </c>
      <c r="H7233" s="25" t="s">
        <v>26</v>
      </c>
      <c r="I7233" s="25" t="s">
        <v>25</v>
      </c>
      <c r="J7233" s="25" t="s">
        <v>26</v>
      </c>
      <c r="K7233" s="26">
        <v>0.27626991271972601</v>
      </c>
      <c r="L7233" s="26">
        <v>2.4933815002441399E-2</v>
      </c>
      <c r="N7233">
        <f>(Tabell1[[#This Row],[TP]]+Tabell1[[#This Row],[TN]])/(Tabell1[[#This Row],[TP]]+Tabell1[[#This Row],[TN]]+Tabell1[[#This Row],[FP]]+Tabell1[[#This Row],[FN]])</f>
        <v>0.53564638783269958</v>
      </c>
      <c r="O7233">
        <f>Tabell1[[#This Row],[TP]]/(Tabell1[[#This Row],[TP]]+Tabell1[[#This Row],[FP]])</f>
        <v>0.5303176130895092</v>
      </c>
      <c r="P7233">
        <f>Tabell1[[#This Row],[TP]]/(Tabell1[[#This Row],[TP]]+Tabell1[[#This Row],[FN]])</f>
        <v>0.99909338168631001</v>
      </c>
      <c r="Q7233">
        <f>2*(Tabell1[[#This Row],[Recall]] * Tabell1[[#This Row],[Precision]]) / (Tabell1[[#This Row],[Recall]] + Tabell1[[#This Row],[Precision]])</f>
        <v>0.69286387928324433</v>
      </c>
      <c r="R7233">
        <v>1102</v>
      </c>
      <c r="S7233">
        <v>25</v>
      </c>
      <c r="T7233">
        <v>976</v>
      </c>
      <c r="U7233">
        <v>1</v>
      </c>
    </row>
    <row r="7234" spans="1:21" x14ac:dyDescent="0.3">
      <c r="A7234" s="23" t="s">
        <v>48</v>
      </c>
      <c r="B7234" s="25" t="s">
        <v>22</v>
      </c>
      <c r="C7234" s="25" t="s">
        <v>36</v>
      </c>
      <c r="D7234" s="22" t="s">
        <v>27</v>
      </c>
      <c r="E7234" t="s">
        <v>28</v>
      </c>
      <c r="F7234" s="25" t="s">
        <v>30</v>
      </c>
      <c r="G7234" s="21" t="s">
        <v>29</v>
      </c>
      <c r="H7234" s="25" t="s">
        <v>26</v>
      </c>
      <c r="I7234" s="25" t="s">
        <v>25</v>
      </c>
      <c r="J7234" s="25" t="s">
        <v>26</v>
      </c>
      <c r="K7234" s="26">
        <v>0.261303901672363</v>
      </c>
      <c r="L7234" s="26">
        <v>2.29456424713134E-2</v>
      </c>
      <c r="N7234">
        <f>(Tabell1[[#This Row],[TP]]+Tabell1[[#This Row],[TN]])/(Tabell1[[#This Row],[TP]]+Tabell1[[#This Row],[TN]]+Tabell1[[#This Row],[FP]]+Tabell1[[#This Row],[FN]])</f>
        <v>0.53564638783269958</v>
      </c>
      <c r="O7234">
        <f>Tabell1[[#This Row],[TP]]/(Tabell1[[#This Row],[TP]]+Tabell1[[#This Row],[FP]])</f>
        <v>0.5303176130895092</v>
      </c>
      <c r="P7234">
        <f>Tabell1[[#This Row],[TP]]/(Tabell1[[#This Row],[TP]]+Tabell1[[#This Row],[FN]])</f>
        <v>0.99909338168631001</v>
      </c>
      <c r="Q7234">
        <f>2*(Tabell1[[#This Row],[Recall]] * Tabell1[[#This Row],[Precision]]) / (Tabell1[[#This Row],[Recall]] + Tabell1[[#This Row],[Precision]])</f>
        <v>0.69286387928324433</v>
      </c>
      <c r="R7234">
        <v>1102</v>
      </c>
      <c r="S7234">
        <v>25</v>
      </c>
      <c r="T7234">
        <v>976</v>
      </c>
      <c r="U7234">
        <v>1</v>
      </c>
    </row>
    <row r="7235" spans="1:21" x14ac:dyDescent="0.3">
      <c r="A7235" s="23" t="s">
        <v>48</v>
      </c>
      <c r="B7235" s="25" t="s">
        <v>22</v>
      </c>
      <c r="C7235" s="25" t="s">
        <v>36</v>
      </c>
      <c r="D7235" s="22" t="s">
        <v>27</v>
      </c>
      <c r="E7235" t="s">
        <v>28</v>
      </c>
      <c r="F7235" s="25" t="s">
        <v>30</v>
      </c>
      <c r="G7235" s="21" t="s">
        <v>29</v>
      </c>
      <c r="H7235" s="25" t="s">
        <v>26</v>
      </c>
      <c r="I7235" s="25" t="s">
        <v>25</v>
      </c>
      <c r="J7235" s="25" t="s">
        <v>26</v>
      </c>
      <c r="K7235" s="26">
        <v>0.91345834732055597</v>
      </c>
      <c r="L7235" s="26">
        <v>6.5825462341308594E-2</v>
      </c>
      <c r="N7235">
        <f>(Tabell1[[#This Row],[TP]]+Tabell1[[#This Row],[TN]])/(Tabell1[[#This Row],[TP]]+Tabell1[[#This Row],[TN]]+Tabell1[[#This Row],[FP]]+Tabell1[[#This Row],[FN]])</f>
        <v>0.53564638783269958</v>
      </c>
      <c r="O7235">
        <f>Tabell1[[#This Row],[TP]]/(Tabell1[[#This Row],[TP]]+Tabell1[[#This Row],[FP]])</f>
        <v>0.53034682080924855</v>
      </c>
      <c r="P7235">
        <f>Tabell1[[#This Row],[TP]]/(Tabell1[[#This Row],[TP]]+Tabell1[[#This Row],[FN]])</f>
        <v>0.99818676337262013</v>
      </c>
      <c r="Q7235">
        <f>2*(Tabell1[[#This Row],[Recall]] * Tabell1[[#This Row],[Precision]]) / (Tabell1[[#This Row],[Recall]] + Tabell1[[#This Row],[Precision]])</f>
        <v>0.69267065114815984</v>
      </c>
      <c r="R7235">
        <v>1101</v>
      </c>
      <c r="S7235">
        <v>26</v>
      </c>
      <c r="T7235">
        <v>975</v>
      </c>
      <c r="U7235">
        <v>2</v>
      </c>
    </row>
    <row r="7236" spans="1:21" x14ac:dyDescent="0.3">
      <c r="A7236" s="23" t="s">
        <v>48</v>
      </c>
      <c r="B7236" s="25" t="s">
        <v>22</v>
      </c>
      <c r="C7236" s="25" t="s">
        <v>36</v>
      </c>
      <c r="D7236" s="22" t="s">
        <v>27</v>
      </c>
      <c r="E7236" t="s">
        <v>28</v>
      </c>
      <c r="F7236" s="25" t="s">
        <v>30</v>
      </c>
      <c r="G7236" s="25" t="s">
        <v>26</v>
      </c>
      <c r="H7236" s="25" t="s">
        <v>26</v>
      </c>
      <c r="I7236" s="25" t="s">
        <v>25</v>
      </c>
      <c r="J7236" s="25" t="s">
        <v>26</v>
      </c>
      <c r="K7236" s="26">
        <v>0.85673189163207997</v>
      </c>
      <c r="L7236" s="26">
        <v>6.7819833755493095E-2</v>
      </c>
      <c r="N7236">
        <f>(Tabell1[[#This Row],[TP]]+Tabell1[[#This Row],[TN]])/(Tabell1[[#This Row],[TP]]+Tabell1[[#This Row],[TN]]+Tabell1[[#This Row],[FP]]+Tabell1[[#This Row],[FN]])</f>
        <v>0.53564638783269958</v>
      </c>
      <c r="O7236">
        <f>Tabell1[[#This Row],[TP]]/(Tabell1[[#This Row],[TP]]+Tabell1[[#This Row],[FP]])</f>
        <v>0.53034682080924855</v>
      </c>
      <c r="P7236">
        <f>Tabell1[[#This Row],[TP]]/(Tabell1[[#This Row],[TP]]+Tabell1[[#This Row],[FN]])</f>
        <v>0.99818676337262013</v>
      </c>
      <c r="Q7236">
        <f>2*(Tabell1[[#This Row],[Recall]] * Tabell1[[#This Row],[Precision]]) / (Tabell1[[#This Row],[Recall]] + Tabell1[[#This Row],[Precision]])</f>
        <v>0.69267065114815984</v>
      </c>
      <c r="R7236">
        <v>1101</v>
      </c>
      <c r="S7236">
        <v>26</v>
      </c>
      <c r="T7236">
        <v>975</v>
      </c>
      <c r="U7236">
        <v>2</v>
      </c>
    </row>
    <row r="7237" spans="1:21" x14ac:dyDescent="0.3">
      <c r="A7237" s="21" t="s">
        <v>31</v>
      </c>
      <c r="B7237" s="21" t="s">
        <v>32</v>
      </c>
      <c r="C7237" s="20" t="s">
        <v>23</v>
      </c>
      <c r="D7237" s="20" t="s">
        <v>27</v>
      </c>
      <c r="E7237" t="s">
        <v>28</v>
      </c>
      <c r="F7237" s="19" t="s">
        <v>21</v>
      </c>
      <c r="G7237" s="21" t="s">
        <v>29</v>
      </c>
      <c r="H7237" s="25" t="s">
        <v>26</v>
      </c>
      <c r="I7237" s="25" t="s">
        <v>25</v>
      </c>
      <c r="J7237" s="25" t="s">
        <v>26</v>
      </c>
      <c r="K7237" s="26">
        <v>2.2109458446502601</v>
      </c>
      <c r="L7237" s="26">
        <v>0.20844173431396401</v>
      </c>
      <c r="N7237">
        <f>(Tabell1[[#This Row],[TP]]+Tabell1[[#This Row],[TN]])/(Tabell1[[#This Row],[TP]]+Tabell1[[#This Row],[TN]]+Tabell1[[#This Row],[FP]]+Tabell1[[#This Row],[FN]])</f>
        <v>0.53564638783269958</v>
      </c>
      <c r="O7237">
        <f>Tabell1[[#This Row],[TP]]/(Tabell1[[#This Row],[TP]]+Tabell1[[#This Row],[FP]])</f>
        <v>0.53037608486017362</v>
      </c>
      <c r="P7237">
        <f>Tabell1[[#This Row],[TP]]/(Tabell1[[#This Row],[TP]]+Tabell1[[#This Row],[FN]])</f>
        <v>0.99728014505893015</v>
      </c>
      <c r="Q7237">
        <f>2*(Tabell1[[#This Row],[Recall]] * Tabell1[[#This Row],[Precision]]) / (Tabell1[[#This Row],[Recall]] + Tabell1[[#This Row],[Precision]])</f>
        <v>0.69247717972930445</v>
      </c>
      <c r="R7237">
        <v>1100</v>
      </c>
      <c r="S7237">
        <v>27</v>
      </c>
      <c r="T7237">
        <v>974</v>
      </c>
      <c r="U7237">
        <v>3</v>
      </c>
    </row>
    <row r="7238" spans="1:21" x14ac:dyDescent="0.3">
      <c r="A7238" s="25" t="s">
        <v>20</v>
      </c>
      <c r="B7238" s="25" t="s">
        <v>22</v>
      </c>
      <c r="C7238" s="20" t="s">
        <v>23</v>
      </c>
      <c r="D7238" s="20" t="s">
        <v>27</v>
      </c>
      <c r="E7238" t="s">
        <v>28</v>
      </c>
      <c r="F7238" s="19" t="s">
        <v>21</v>
      </c>
      <c r="G7238" s="25" t="s">
        <v>26</v>
      </c>
      <c r="H7238" s="25" t="s">
        <v>26</v>
      </c>
      <c r="I7238" s="25" t="s">
        <v>25</v>
      </c>
      <c r="J7238" s="25" t="s">
        <v>26</v>
      </c>
      <c r="K7238" s="26">
        <v>0.99296069145202603</v>
      </c>
      <c r="L7238" s="26">
        <v>0.22523546218872001</v>
      </c>
      <c r="N7238">
        <f>(Tabell1[[#This Row],[TP]]+Tabell1[[#This Row],[TN]])/(Tabell1[[#This Row],[TP]]+Tabell1[[#This Row],[TN]]+Tabell1[[#This Row],[FP]]+Tabell1[[#This Row],[FN]])</f>
        <v>0.53564638783269958</v>
      </c>
      <c r="O7238">
        <f>Tabell1[[#This Row],[TP]]/(Tabell1[[#This Row],[TP]]+Tabell1[[#This Row],[FP]])</f>
        <v>0.53037608486017362</v>
      </c>
      <c r="P7238">
        <f>Tabell1[[#This Row],[TP]]/(Tabell1[[#This Row],[TP]]+Tabell1[[#This Row],[FN]])</f>
        <v>0.99728014505893015</v>
      </c>
      <c r="Q7238">
        <f>2*(Tabell1[[#This Row],[Recall]] * Tabell1[[#This Row],[Precision]]) / (Tabell1[[#This Row],[Recall]] + Tabell1[[#This Row],[Precision]])</f>
        <v>0.69247717972930445</v>
      </c>
      <c r="R7238">
        <v>1100</v>
      </c>
      <c r="S7238">
        <v>27</v>
      </c>
      <c r="T7238">
        <v>974</v>
      </c>
      <c r="U7238">
        <v>3</v>
      </c>
    </row>
    <row r="7239" spans="1:21" x14ac:dyDescent="0.3">
      <c r="A7239" s="25" t="s">
        <v>20</v>
      </c>
      <c r="B7239" s="25" t="s">
        <v>22</v>
      </c>
      <c r="C7239" s="20" t="s">
        <v>23</v>
      </c>
      <c r="D7239" s="20" t="s">
        <v>27</v>
      </c>
      <c r="E7239" t="s">
        <v>28</v>
      </c>
      <c r="F7239" s="19" t="s">
        <v>21</v>
      </c>
      <c r="G7239" s="21" t="s">
        <v>29</v>
      </c>
      <c r="H7239" s="25" t="s">
        <v>26</v>
      </c>
      <c r="I7239" s="25" t="s">
        <v>25</v>
      </c>
      <c r="J7239" s="25" t="s">
        <v>26</v>
      </c>
      <c r="K7239" s="26">
        <v>0.98564219474792403</v>
      </c>
      <c r="L7239" s="26">
        <v>0.22539901733398399</v>
      </c>
      <c r="N7239">
        <f>(Tabell1[[#This Row],[TP]]+Tabell1[[#This Row],[TN]])/(Tabell1[[#This Row],[TP]]+Tabell1[[#This Row],[TN]]+Tabell1[[#This Row],[FP]]+Tabell1[[#This Row],[FN]])</f>
        <v>0.53564638783269958</v>
      </c>
      <c r="O7239">
        <f>Tabell1[[#This Row],[TP]]/(Tabell1[[#This Row],[TP]]+Tabell1[[#This Row],[FP]])</f>
        <v>0.53037608486017362</v>
      </c>
      <c r="P7239">
        <f>Tabell1[[#This Row],[TP]]/(Tabell1[[#This Row],[TP]]+Tabell1[[#This Row],[FN]])</f>
        <v>0.99728014505893015</v>
      </c>
      <c r="Q7239">
        <f>2*(Tabell1[[#This Row],[Recall]] * Tabell1[[#This Row],[Precision]]) / (Tabell1[[#This Row],[Recall]] + Tabell1[[#This Row],[Precision]])</f>
        <v>0.69247717972930445</v>
      </c>
      <c r="R7239">
        <v>1100</v>
      </c>
      <c r="S7239">
        <v>27</v>
      </c>
      <c r="T7239">
        <v>974</v>
      </c>
      <c r="U7239">
        <v>3</v>
      </c>
    </row>
    <row r="7240" spans="1:21" x14ac:dyDescent="0.3">
      <c r="A7240" s="23" t="s">
        <v>48</v>
      </c>
      <c r="B7240" s="21" t="s">
        <v>32</v>
      </c>
      <c r="C7240" s="20" t="s">
        <v>23</v>
      </c>
      <c r="D7240" s="22" t="s">
        <v>27</v>
      </c>
      <c r="E7240" t="s">
        <v>28</v>
      </c>
      <c r="F7240" s="25" t="s">
        <v>30</v>
      </c>
      <c r="G7240" s="21" t="s">
        <v>29</v>
      </c>
      <c r="H7240" s="21" t="s">
        <v>29</v>
      </c>
      <c r="I7240" s="25" t="s">
        <v>25</v>
      </c>
      <c r="J7240" s="21" t="s">
        <v>29</v>
      </c>
      <c r="K7240" s="26">
        <v>0.45578241348266602</v>
      </c>
      <c r="L7240" s="26">
        <v>2.8926372528076099E-2</v>
      </c>
      <c r="N7240">
        <f>(Tabell1[[#This Row],[TP]]+Tabell1[[#This Row],[TN]])/(Tabell1[[#This Row],[TP]]+Tabell1[[#This Row],[TN]]+Tabell1[[#This Row],[FP]]+Tabell1[[#This Row],[FN]])</f>
        <v>0.53564638783269958</v>
      </c>
      <c r="O7240">
        <f>Tabell1[[#This Row],[TP]]/(Tabell1[[#This Row],[TP]]+Tabell1[[#This Row],[FP]])</f>
        <v>0.53040540540540537</v>
      </c>
      <c r="P7240">
        <f>Tabell1[[#This Row],[TP]]/(Tabell1[[#This Row],[TP]]+Tabell1[[#This Row],[FN]])</f>
        <v>0.99637352674524027</v>
      </c>
      <c r="Q7240">
        <f>2*(Tabell1[[#This Row],[Recall]] * Tabell1[[#This Row],[Precision]]) / (Tabell1[[#This Row],[Recall]] + Tabell1[[#This Row],[Precision]])</f>
        <v>0.69228346456692913</v>
      </c>
      <c r="R7240">
        <v>1099</v>
      </c>
      <c r="S7240">
        <v>28</v>
      </c>
      <c r="T7240">
        <v>973</v>
      </c>
      <c r="U7240">
        <v>4</v>
      </c>
    </row>
    <row r="7241" spans="1:21" x14ac:dyDescent="0.3">
      <c r="A7241" s="23" t="s">
        <v>48</v>
      </c>
      <c r="B7241" s="21" t="s">
        <v>32</v>
      </c>
      <c r="C7241" s="20" t="s">
        <v>23</v>
      </c>
      <c r="D7241" s="22" t="s">
        <v>27</v>
      </c>
      <c r="E7241" t="s">
        <v>28</v>
      </c>
      <c r="F7241" s="25" t="s">
        <v>30</v>
      </c>
      <c r="G7241" s="25" t="s">
        <v>26</v>
      </c>
      <c r="H7241" s="21" t="s">
        <v>29</v>
      </c>
      <c r="I7241" s="25" t="s">
        <v>25</v>
      </c>
      <c r="J7241" s="21" t="s">
        <v>29</v>
      </c>
      <c r="K7241" s="26">
        <v>0.410892963409423</v>
      </c>
      <c r="L7241" s="26">
        <v>2.9919624328613201E-2</v>
      </c>
      <c r="N7241">
        <f>(Tabell1[[#This Row],[TP]]+Tabell1[[#This Row],[TN]])/(Tabell1[[#This Row],[TP]]+Tabell1[[#This Row],[TN]]+Tabell1[[#This Row],[FP]]+Tabell1[[#This Row],[FN]])</f>
        <v>0.53564638783269958</v>
      </c>
      <c r="O7241">
        <f>Tabell1[[#This Row],[TP]]/(Tabell1[[#This Row],[TP]]+Tabell1[[#This Row],[FP]])</f>
        <v>0.53040540540540537</v>
      </c>
      <c r="P7241">
        <f>Tabell1[[#This Row],[TP]]/(Tabell1[[#This Row],[TP]]+Tabell1[[#This Row],[FN]])</f>
        <v>0.99637352674524027</v>
      </c>
      <c r="Q7241">
        <f>2*(Tabell1[[#This Row],[Recall]] * Tabell1[[#This Row],[Precision]]) / (Tabell1[[#This Row],[Recall]] + Tabell1[[#This Row],[Precision]])</f>
        <v>0.69228346456692913</v>
      </c>
      <c r="R7241">
        <v>1099</v>
      </c>
      <c r="S7241">
        <v>28</v>
      </c>
      <c r="T7241">
        <v>973</v>
      </c>
      <c r="U7241">
        <v>4</v>
      </c>
    </row>
    <row r="7242" spans="1:21" x14ac:dyDescent="0.3">
      <c r="A7242" s="23" t="s">
        <v>48</v>
      </c>
      <c r="B7242" s="21" t="s">
        <v>32</v>
      </c>
      <c r="C7242" s="20" t="s">
        <v>23</v>
      </c>
      <c r="D7242" s="22" t="s">
        <v>27</v>
      </c>
      <c r="E7242" t="s">
        <v>28</v>
      </c>
      <c r="F7242" s="25" t="s">
        <v>30</v>
      </c>
      <c r="G7242" s="21" t="s">
        <v>29</v>
      </c>
      <c r="H7242" s="21" t="s">
        <v>29</v>
      </c>
      <c r="I7242" s="25" t="s">
        <v>25</v>
      </c>
      <c r="J7242" s="25" t="s">
        <v>26</v>
      </c>
      <c r="K7242" s="26">
        <v>0.39593958854675199</v>
      </c>
      <c r="L7242" s="26">
        <v>2.8923034667968701E-2</v>
      </c>
      <c r="N7242">
        <f>(Tabell1[[#This Row],[TP]]+Tabell1[[#This Row],[TN]])/(Tabell1[[#This Row],[TP]]+Tabell1[[#This Row],[TN]]+Tabell1[[#This Row],[FP]]+Tabell1[[#This Row],[FN]])</f>
        <v>0.53564638783269958</v>
      </c>
      <c r="O7242">
        <f>Tabell1[[#This Row],[TP]]/(Tabell1[[#This Row],[TP]]+Tabell1[[#This Row],[FP]])</f>
        <v>0.53040540540540537</v>
      </c>
      <c r="P7242">
        <f>Tabell1[[#This Row],[TP]]/(Tabell1[[#This Row],[TP]]+Tabell1[[#This Row],[FN]])</f>
        <v>0.99637352674524027</v>
      </c>
      <c r="Q7242">
        <f>2*(Tabell1[[#This Row],[Recall]] * Tabell1[[#This Row],[Precision]]) / (Tabell1[[#This Row],[Recall]] + Tabell1[[#This Row],[Precision]])</f>
        <v>0.69228346456692913</v>
      </c>
      <c r="R7242">
        <v>1099</v>
      </c>
      <c r="S7242">
        <v>28</v>
      </c>
      <c r="T7242">
        <v>973</v>
      </c>
      <c r="U7242">
        <v>4</v>
      </c>
    </row>
    <row r="7243" spans="1:21" x14ac:dyDescent="0.3">
      <c r="A7243" s="23" t="s">
        <v>48</v>
      </c>
      <c r="B7243" s="21" t="s">
        <v>32</v>
      </c>
      <c r="C7243" s="20" t="s">
        <v>23</v>
      </c>
      <c r="D7243" s="22" t="s">
        <v>27</v>
      </c>
      <c r="E7243" t="s">
        <v>28</v>
      </c>
      <c r="F7243" s="25" t="s">
        <v>30</v>
      </c>
      <c r="G7243" s="25" t="s">
        <v>26</v>
      </c>
      <c r="H7243" s="21" t="s">
        <v>29</v>
      </c>
      <c r="I7243" s="25" t="s">
        <v>25</v>
      </c>
      <c r="J7243" s="25" t="s">
        <v>26</v>
      </c>
      <c r="K7243" s="26">
        <v>0.33310842514038003</v>
      </c>
      <c r="L7243" s="26">
        <v>3.9894342422485303E-2</v>
      </c>
      <c r="N7243">
        <f>(Tabell1[[#This Row],[TP]]+Tabell1[[#This Row],[TN]])/(Tabell1[[#This Row],[TP]]+Tabell1[[#This Row],[TN]]+Tabell1[[#This Row],[FP]]+Tabell1[[#This Row],[FN]])</f>
        <v>0.53564638783269958</v>
      </c>
      <c r="O7243">
        <f>Tabell1[[#This Row],[TP]]/(Tabell1[[#This Row],[TP]]+Tabell1[[#This Row],[FP]])</f>
        <v>0.53040540540540537</v>
      </c>
      <c r="P7243">
        <f>Tabell1[[#This Row],[TP]]/(Tabell1[[#This Row],[TP]]+Tabell1[[#This Row],[FN]])</f>
        <v>0.99637352674524027</v>
      </c>
      <c r="Q7243">
        <f>2*(Tabell1[[#This Row],[Recall]] * Tabell1[[#This Row],[Precision]]) / (Tabell1[[#This Row],[Recall]] + Tabell1[[#This Row],[Precision]])</f>
        <v>0.69228346456692913</v>
      </c>
      <c r="R7243">
        <v>1099</v>
      </c>
      <c r="S7243">
        <v>28</v>
      </c>
      <c r="T7243">
        <v>973</v>
      </c>
      <c r="U7243">
        <v>4</v>
      </c>
    </row>
    <row r="7244" spans="1:21" x14ac:dyDescent="0.3">
      <c r="A7244" s="21" t="s">
        <v>31</v>
      </c>
      <c r="B7244" s="25" t="s">
        <v>22</v>
      </c>
      <c r="C7244" s="20" t="s">
        <v>23</v>
      </c>
      <c r="D7244" s="20" t="s">
        <v>27</v>
      </c>
      <c r="E7244" t="s">
        <v>28</v>
      </c>
      <c r="F7244" s="19" t="s">
        <v>21</v>
      </c>
      <c r="G7244" s="21" t="s">
        <v>29</v>
      </c>
      <c r="H7244" s="25" t="s">
        <v>26</v>
      </c>
      <c r="I7244" s="21"/>
      <c r="J7244" s="21" t="s">
        <v>29</v>
      </c>
      <c r="K7244" s="26">
        <v>0.49368071556091297</v>
      </c>
      <c r="L7244" s="26">
        <v>6.6245794296264607E-2</v>
      </c>
      <c r="N7244">
        <f>(Tabell1[[#This Row],[TP]]+Tabell1[[#This Row],[TN]])/(Tabell1[[#This Row],[TP]]+Tabell1[[#This Row],[TN]]+Tabell1[[#This Row],[FP]]+Tabell1[[#This Row],[FN]])</f>
        <v>0.53564638783269958</v>
      </c>
      <c r="O7244">
        <f>Tabell1[[#This Row],[TP]]/(Tabell1[[#This Row],[TP]]+Tabell1[[#This Row],[FP]])</f>
        <v>0.53049370764762827</v>
      </c>
      <c r="P7244">
        <f>Tabell1[[#This Row],[TP]]/(Tabell1[[#This Row],[TP]]+Tabell1[[#This Row],[FN]])</f>
        <v>0.99365367180417041</v>
      </c>
      <c r="Q7244">
        <f>2*(Tabell1[[#This Row],[Recall]] * Tabell1[[#This Row],[Precision]]) / (Tabell1[[#This Row],[Recall]] + Tabell1[[#This Row],[Precision]])</f>
        <v>0.69170085200378673</v>
      </c>
      <c r="R7244">
        <v>1096</v>
      </c>
      <c r="S7244">
        <v>31</v>
      </c>
      <c r="T7244">
        <v>970</v>
      </c>
      <c r="U7244">
        <v>7</v>
      </c>
    </row>
    <row r="7245" spans="1:21" x14ac:dyDescent="0.3">
      <c r="A7245" s="25" t="s">
        <v>20</v>
      </c>
      <c r="B7245" s="21" t="s">
        <v>32</v>
      </c>
      <c r="C7245" s="25" t="s">
        <v>36</v>
      </c>
      <c r="D7245" s="22" t="s">
        <v>27</v>
      </c>
      <c r="E7245" t="s">
        <v>28</v>
      </c>
      <c r="F7245" s="19" t="s">
        <v>21</v>
      </c>
      <c r="G7245" s="21" t="s">
        <v>29</v>
      </c>
      <c r="H7245" s="25" t="s">
        <v>26</v>
      </c>
      <c r="I7245" s="21"/>
      <c r="J7245" s="21" t="s">
        <v>29</v>
      </c>
      <c r="K7245" s="26">
        <v>2.8141736984252899</v>
      </c>
      <c r="L7245" s="26">
        <v>0.56250786781311002</v>
      </c>
      <c r="N7245">
        <f>(Tabell1[[#This Row],[TP]]+Tabell1[[#This Row],[TN]])/(Tabell1[[#This Row],[TP]]+Tabell1[[#This Row],[TN]]+Tabell1[[#This Row],[FP]]+Tabell1[[#This Row],[FN]])</f>
        <v>0.53564638783269958</v>
      </c>
      <c r="O7245">
        <f>Tabell1[[#This Row],[TP]]/(Tabell1[[#This Row],[TP]]+Tabell1[[#This Row],[FP]])</f>
        <v>0.53052325581395354</v>
      </c>
      <c r="P7245">
        <f>Tabell1[[#This Row],[TP]]/(Tabell1[[#This Row],[TP]]+Tabell1[[#This Row],[FN]])</f>
        <v>0.99274705349048054</v>
      </c>
      <c r="Q7245">
        <f>2*(Tabell1[[#This Row],[Recall]] * Tabell1[[#This Row],[Precision]]) / (Tabell1[[#This Row],[Recall]] + Tabell1[[#This Row],[Precision]])</f>
        <v>0.69150615724660569</v>
      </c>
      <c r="R7245">
        <v>1095</v>
      </c>
      <c r="S7245">
        <v>32</v>
      </c>
      <c r="T7245">
        <v>969</v>
      </c>
      <c r="U7245">
        <v>8</v>
      </c>
    </row>
    <row r="7246" spans="1:21" x14ac:dyDescent="0.3">
      <c r="A7246" s="21" t="s">
        <v>31</v>
      </c>
      <c r="B7246" s="23" t="s">
        <v>33</v>
      </c>
      <c r="C7246" s="21" t="s">
        <v>34</v>
      </c>
      <c r="D7246" s="22" t="s">
        <v>27</v>
      </c>
      <c r="E7246" t="s">
        <v>28</v>
      </c>
      <c r="F7246" s="19" t="s">
        <v>21</v>
      </c>
      <c r="G7246" s="21" t="s">
        <v>29</v>
      </c>
      <c r="H7246" s="21" t="s">
        <v>29</v>
      </c>
      <c r="I7246" s="25" t="s">
        <v>25</v>
      </c>
      <c r="J7246" s="25" t="s">
        <v>26</v>
      </c>
      <c r="K7246" s="26">
        <v>297.65606570243801</v>
      </c>
      <c r="L7246" s="26">
        <v>1.3678295612335201</v>
      </c>
      <c r="N7246">
        <f>(Tabell1[[#This Row],[TP]]+Tabell1[[#This Row],[TN]])/(Tabell1[[#This Row],[TP]]+Tabell1[[#This Row],[TN]]+Tabell1[[#This Row],[FP]]+Tabell1[[#This Row],[FN]])</f>
        <v>0.53517110266159695</v>
      </c>
      <c r="O7246">
        <f>Tabell1[[#This Row],[TP]]/(Tabell1[[#This Row],[TP]]+Tabell1[[#This Row],[FP]])</f>
        <v>0.53003363767419509</v>
      </c>
      <c r="P7246">
        <f>Tabell1[[#This Row],[TP]]/(Tabell1[[#This Row],[TP]]+Tabell1[[#This Row],[FN]])</f>
        <v>1</v>
      </c>
      <c r="Q7246">
        <f>2*(Tabell1[[#This Row],[Recall]] * Tabell1[[#This Row],[Precision]]) / (Tabell1[[#This Row],[Recall]] + Tabell1[[#This Row],[Precision]])</f>
        <v>0.6928391959798994</v>
      </c>
      <c r="R7246">
        <v>1103</v>
      </c>
      <c r="S7246">
        <v>23</v>
      </c>
      <c r="T7246">
        <v>978</v>
      </c>
      <c r="U7246">
        <v>0</v>
      </c>
    </row>
    <row r="7247" spans="1:21" x14ac:dyDescent="0.3">
      <c r="A7247" s="21" t="s">
        <v>31</v>
      </c>
      <c r="B7247" s="23" t="s">
        <v>33</v>
      </c>
      <c r="C7247" s="25" t="s">
        <v>36</v>
      </c>
      <c r="D7247" s="22" t="s">
        <v>27</v>
      </c>
      <c r="E7247" t="s">
        <v>28</v>
      </c>
      <c r="F7247" s="25" t="s">
        <v>30</v>
      </c>
      <c r="G7247" s="21" t="s">
        <v>29</v>
      </c>
      <c r="H7247" s="25" t="s">
        <v>26</v>
      </c>
      <c r="I7247" s="25" t="s">
        <v>25</v>
      </c>
      <c r="J7247" s="25" t="s">
        <v>26</v>
      </c>
      <c r="K7247" s="26">
        <v>229.250966548919</v>
      </c>
      <c r="L7247" s="26">
        <v>1.4351723194122299</v>
      </c>
      <c r="N7247">
        <f>(Tabell1[[#This Row],[TP]]+Tabell1[[#This Row],[TN]])/(Tabell1[[#This Row],[TP]]+Tabell1[[#This Row],[TN]]+Tabell1[[#This Row],[FP]]+Tabell1[[#This Row],[FN]])</f>
        <v>0.53517110266159695</v>
      </c>
      <c r="O7247">
        <f>Tabell1[[#This Row],[TP]]/(Tabell1[[#This Row],[TP]]+Tabell1[[#This Row],[FP]])</f>
        <v>0.53003363767419509</v>
      </c>
      <c r="P7247">
        <f>Tabell1[[#This Row],[TP]]/(Tabell1[[#This Row],[TP]]+Tabell1[[#This Row],[FN]])</f>
        <v>1</v>
      </c>
      <c r="Q7247">
        <f>2*(Tabell1[[#This Row],[Recall]] * Tabell1[[#This Row],[Precision]]) / (Tabell1[[#This Row],[Recall]] + Tabell1[[#This Row],[Precision]])</f>
        <v>0.6928391959798994</v>
      </c>
      <c r="R7247">
        <v>1103</v>
      </c>
      <c r="S7247">
        <v>23</v>
      </c>
      <c r="T7247">
        <v>978</v>
      </c>
      <c r="U7247">
        <v>0</v>
      </c>
    </row>
    <row r="7248" spans="1:21" x14ac:dyDescent="0.3">
      <c r="A7248" s="21" t="s">
        <v>31</v>
      </c>
      <c r="B7248" s="23" t="s">
        <v>33</v>
      </c>
      <c r="C7248" s="21" t="s">
        <v>34</v>
      </c>
      <c r="D7248" s="22" t="s">
        <v>27</v>
      </c>
      <c r="E7248" t="s">
        <v>28</v>
      </c>
      <c r="F7248" s="19" t="s">
        <v>21</v>
      </c>
      <c r="G7248" s="25" t="s">
        <v>26</v>
      </c>
      <c r="H7248" s="21" t="s">
        <v>29</v>
      </c>
      <c r="I7248" s="25" t="s">
        <v>25</v>
      </c>
      <c r="J7248" s="21" t="s">
        <v>29</v>
      </c>
      <c r="K7248" s="26">
        <v>63.687025547027503</v>
      </c>
      <c r="L7248" s="26">
        <v>0.27346038818359297</v>
      </c>
      <c r="N7248">
        <f>(Tabell1[[#This Row],[TP]]+Tabell1[[#This Row],[TN]])/(Tabell1[[#This Row],[TP]]+Tabell1[[#This Row],[TN]]+Tabell1[[#This Row],[FP]]+Tabell1[[#This Row],[FN]])</f>
        <v>0.53517110266159695</v>
      </c>
      <c r="O7248">
        <f>Tabell1[[#This Row],[TP]]/(Tabell1[[#This Row],[TP]]+Tabell1[[#This Row],[FP]])</f>
        <v>0.53006253006253001</v>
      </c>
      <c r="P7248">
        <f>Tabell1[[#This Row],[TP]]/(Tabell1[[#This Row],[TP]]+Tabell1[[#This Row],[FN]])</f>
        <v>0.99909338168631001</v>
      </c>
      <c r="Q7248">
        <f>2*(Tabell1[[#This Row],[Recall]] * Tabell1[[#This Row],[Precision]]) / (Tabell1[[#This Row],[Recall]] + Tabell1[[#This Row],[Precision]])</f>
        <v>0.69264613450659962</v>
      </c>
      <c r="R7248">
        <v>1102</v>
      </c>
      <c r="S7248">
        <v>24</v>
      </c>
      <c r="T7248">
        <v>977</v>
      </c>
      <c r="U7248">
        <v>1</v>
      </c>
    </row>
    <row r="7249" spans="1:21" x14ac:dyDescent="0.3">
      <c r="A7249" s="23" t="s">
        <v>48</v>
      </c>
      <c r="B7249" s="25" t="s">
        <v>22</v>
      </c>
      <c r="C7249" s="25" t="s">
        <v>36</v>
      </c>
      <c r="D7249" s="22" t="s">
        <v>27</v>
      </c>
      <c r="E7249" t="s">
        <v>28</v>
      </c>
      <c r="F7249" s="25" t="s">
        <v>30</v>
      </c>
      <c r="G7249" s="25" t="s">
        <v>26</v>
      </c>
      <c r="H7249" s="21" t="s">
        <v>29</v>
      </c>
      <c r="I7249" s="21"/>
      <c r="J7249" s="21" t="s">
        <v>29</v>
      </c>
      <c r="K7249" s="26">
        <v>0.29325962066650302</v>
      </c>
      <c r="L7249" s="26">
        <v>2.49371528625488E-2</v>
      </c>
      <c r="N7249">
        <f>(Tabell1[[#This Row],[TP]]+Tabell1[[#This Row],[TN]])/(Tabell1[[#This Row],[TP]]+Tabell1[[#This Row],[TN]]+Tabell1[[#This Row],[FP]]+Tabell1[[#This Row],[FN]])</f>
        <v>0.53517110266159695</v>
      </c>
      <c r="O7249">
        <f>Tabell1[[#This Row],[TP]]/(Tabell1[[#This Row],[TP]]+Tabell1[[#This Row],[FP]])</f>
        <v>0.53006253006253001</v>
      </c>
      <c r="P7249">
        <f>Tabell1[[#This Row],[TP]]/(Tabell1[[#This Row],[TP]]+Tabell1[[#This Row],[FN]])</f>
        <v>0.99909338168631001</v>
      </c>
      <c r="Q7249">
        <f>2*(Tabell1[[#This Row],[Recall]] * Tabell1[[#This Row],[Precision]]) / (Tabell1[[#This Row],[Recall]] + Tabell1[[#This Row],[Precision]])</f>
        <v>0.69264613450659962</v>
      </c>
      <c r="R7249">
        <v>1102</v>
      </c>
      <c r="S7249">
        <v>24</v>
      </c>
      <c r="T7249">
        <v>977</v>
      </c>
      <c r="U7249">
        <v>1</v>
      </c>
    </row>
    <row r="7250" spans="1:21" x14ac:dyDescent="0.3">
      <c r="A7250" s="23" t="s">
        <v>48</v>
      </c>
      <c r="B7250" s="25" t="s">
        <v>22</v>
      </c>
      <c r="C7250" s="25" t="s">
        <v>36</v>
      </c>
      <c r="D7250" s="22" t="s">
        <v>27</v>
      </c>
      <c r="E7250" t="s">
        <v>28</v>
      </c>
      <c r="F7250" s="25" t="s">
        <v>30</v>
      </c>
      <c r="G7250" s="21" t="s">
        <v>29</v>
      </c>
      <c r="H7250" s="21" t="s">
        <v>29</v>
      </c>
      <c r="I7250" s="21"/>
      <c r="J7250" s="21" t="s">
        <v>29</v>
      </c>
      <c r="K7250" s="26">
        <v>0.27925920486450101</v>
      </c>
      <c r="L7250" s="26">
        <v>2.3933887481689401E-2</v>
      </c>
      <c r="N7250">
        <f>(Tabell1[[#This Row],[TP]]+Tabell1[[#This Row],[TN]])/(Tabell1[[#This Row],[TP]]+Tabell1[[#This Row],[TN]]+Tabell1[[#This Row],[FP]]+Tabell1[[#This Row],[FN]])</f>
        <v>0.53517110266159695</v>
      </c>
      <c r="O7250">
        <f>Tabell1[[#This Row],[TP]]/(Tabell1[[#This Row],[TP]]+Tabell1[[#This Row],[FP]])</f>
        <v>0.53006253006253001</v>
      </c>
      <c r="P7250">
        <f>Tabell1[[#This Row],[TP]]/(Tabell1[[#This Row],[TP]]+Tabell1[[#This Row],[FN]])</f>
        <v>0.99909338168631001</v>
      </c>
      <c r="Q7250">
        <f>2*(Tabell1[[#This Row],[Recall]] * Tabell1[[#This Row],[Precision]]) / (Tabell1[[#This Row],[Recall]] + Tabell1[[#This Row],[Precision]])</f>
        <v>0.69264613450659962</v>
      </c>
      <c r="R7250">
        <v>1102</v>
      </c>
      <c r="S7250">
        <v>24</v>
      </c>
      <c r="T7250">
        <v>977</v>
      </c>
      <c r="U7250">
        <v>1</v>
      </c>
    </row>
    <row r="7251" spans="1:21" x14ac:dyDescent="0.3">
      <c r="A7251" s="21" t="s">
        <v>31</v>
      </c>
      <c r="B7251" s="21" t="s">
        <v>32</v>
      </c>
      <c r="C7251" s="20" t="s">
        <v>23</v>
      </c>
      <c r="D7251" s="20" t="s">
        <v>27</v>
      </c>
      <c r="E7251" t="s">
        <v>28</v>
      </c>
      <c r="F7251" s="19" t="s">
        <v>21</v>
      </c>
      <c r="G7251" s="25" t="s">
        <v>26</v>
      </c>
      <c r="H7251" s="21" t="s">
        <v>29</v>
      </c>
      <c r="I7251" s="21"/>
      <c r="J7251" s="25" t="s">
        <v>26</v>
      </c>
      <c r="K7251" s="26">
        <v>2.3142271041870099</v>
      </c>
      <c r="L7251" s="26">
        <v>0.20445346832275299</v>
      </c>
      <c r="N7251">
        <f>(Tabell1[[#This Row],[TP]]+Tabell1[[#This Row],[TN]])/(Tabell1[[#This Row],[TP]]+Tabell1[[#This Row],[TN]]+Tabell1[[#This Row],[FP]]+Tabell1[[#This Row],[FN]])</f>
        <v>0.53517110266159695</v>
      </c>
      <c r="O7251">
        <f>Tabell1[[#This Row],[TP]]/(Tabell1[[#This Row],[TP]]+Tabell1[[#This Row],[FP]])</f>
        <v>0.53009147809340396</v>
      </c>
      <c r="P7251">
        <f>Tabell1[[#This Row],[TP]]/(Tabell1[[#This Row],[TP]]+Tabell1[[#This Row],[FN]])</f>
        <v>0.99818676337262013</v>
      </c>
      <c r="Q7251">
        <f>2*(Tabell1[[#This Row],[Recall]] * Tabell1[[#This Row],[Precision]]) / (Tabell1[[#This Row],[Recall]] + Tabell1[[#This Row],[Precision]])</f>
        <v>0.69245283018867931</v>
      </c>
      <c r="R7251">
        <v>1101</v>
      </c>
      <c r="S7251">
        <v>25</v>
      </c>
      <c r="T7251">
        <v>976</v>
      </c>
      <c r="U7251">
        <v>2</v>
      </c>
    </row>
    <row r="7252" spans="1:21" x14ac:dyDescent="0.3">
      <c r="A7252" s="23" t="s">
        <v>48</v>
      </c>
      <c r="B7252" s="25" t="s">
        <v>22</v>
      </c>
      <c r="C7252" s="25" t="s">
        <v>36</v>
      </c>
      <c r="D7252" s="22" t="s">
        <v>27</v>
      </c>
      <c r="E7252" t="s">
        <v>28</v>
      </c>
      <c r="F7252" s="25" t="s">
        <v>30</v>
      </c>
      <c r="G7252" s="25" t="s">
        <v>26</v>
      </c>
      <c r="H7252" s="21" t="s">
        <v>29</v>
      </c>
      <c r="I7252" s="25" t="s">
        <v>25</v>
      </c>
      <c r="J7252" s="25" t="s">
        <v>26</v>
      </c>
      <c r="K7252" s="26">
        <v>0.87529492378234797</v>
      </c>
      <c r="L7252" s="26">
        <v>6.5825223922729395E-2</v>
      </c>
      <c r="N7252">
        <f>(Tabell1[[#This Row],[TP]]+Tabell1[[#This Row],[TN]])/(Tabell1[[#This Row],[TP]]+Tabell1[[#This Row],[TN]]+Tabell1[[#This Row],[FP]]+Tabell1[[#This Row],[FN]])</f>
        <v>0.53517110266159695</v>
      </c>
      <c r="O7252">
        <f>Tabell1[[#This Row],[TP]]/(Tabell1[[#This Row],[TP]]+Tabell1[[#This Row],[FP]])</f>
        <v>0.53009147809340396</v>
      </c>
      <c r="P7252">
        <f>Tabell1[[#This Row],[TP]]/(Tabell1[[#This Row],[TP]]+Tabell1[[#This Row],[FN]])</f>
        <v>0.99818676337262013</v>
      </c>
      <c r="Q7252">
        <f>2*(Tabell1[[#This Row],[Recall]] * Tabell1[[#This Row],[Precision]]) / (Tabell1[[#This Row],[Recall]] + Tabell1[[#This Row],[Precision]])</f>
        <v>0.69245283018867931</v>
      </c>
      <c r="R7252">
        <v>1101</v>
      </c>
      <c r="S7252">
        <v>25</v>
      </c>
      <c r="T7252">
        <v>976</v>
      </c>
      <c r="U7252">
        <v>2</v>
      </c>
    </row>
    <row r="7253" spans="1:21" x14ac:dyDescent="0.3">
      <c r="A7253" s="23" t="s">
        <v>48</v>
      </c>
      <c r="B7253" s="25" t="s">
        <v>22</v>
      </c>
      <c r="C7253" s="25" t="s">
        <v>36</v>
      </c>
      <c r="D7253" s="22" t="s">
        <v>27</v>
      </c>
      <c r="E7253" t="s">
        <v>28</v>
      </c>
      <c r="F7253" s="25" t="s">
        <v>30</v>
      </c>
      <c r="G7253" s="21" t="s">
        <v>29</v>
      </c>
      <c r="H7253" s="21" t="s">
        <v>29</v>
      </c>
      <c r="I7253" s="25" t="s">
        <v>25</v>
      </c>
      <c r="J7253" s="25" t="s">
        <v>26</v>
      </c>
      <c r="K7253" s="26">
        <v>0.84939956665038996</v>
      </c>
      <c r="L7253" s="26">
        <v>6.4828395843505804E-2</v>
      </c>
      <c r="N7253">
        <f>(Tabell1[[#This Row],[TP]]+Tabell1[[#This Row],[TN]])/(Tabell1[[#This Row],[TP]]+Tabell1[[#This Row],[TN]]+Tabell1[[#This Row],[FP]]+Tabell1[[#This Row],[FN]])</f>
        <v>0.53517110266159695</v>
      </c>
      <c r="O7253">
        <f>Tabell1[[#This Row],[TP]]/(Tabell1[[#This Row],[TP]]+Tabell1[[#This Row],[FP]])</f>
        <v>0.53009147809340396</v>
      </c>
      <c r="P7253">
        <f>Tabell1[[#This Row],[TP]]/(Tabell1[[#This Row],[TP]]+Tabell1[[#This Row],[FN]])</f>
        <v>0.99818676337262013</v>
      </c>
      <c r="Q7253">
        <f>2*(Tabell1[[#This Row],[Recall]] * Tabell1[[#This Row],[Precision]]) / (Tabell1[[#This Row],[Recall]] + Tabell1[[#This Row],[Precision]])</f>
        <v>0.69245283018867931</v>
      </c>
      <c r="R7253">
        <v>1101</v>
      </c>
      <c r="S7253">
        <v>25</v>
      </c>
      <c r="T7253">
        <v>976</v>
      </c>
      <c r="U7253">
        <v>2</v>
      </c>
    </row>
    <row r="7254" spans="1:21" x14ac:dyDescent="0.3">
      <c r="A7254" s="21" t="s">
        <v>31</v>
      </c>
      <c r="B7254" s="25" t="s">
        <v>22</v>
      </c>
      <c r="C7254" s="20" t="s">
        <v>23</v>
      </c>
      <c r="D7254" s="20" t="s">
        <v>27</v>
      </c>
      <c r="E7254" t="s">
        <v>28</v>
      </c>
      <c r="F7254" s="19" t="s">
        <v>21</v>
      </c>
      <c r="G7254" s="25" t="s">
        <v>26</v>
      </c>
      <c r="H7254" s="21" t="s">
        <v>29</v>
      </c>
      <c r="I7254" s="25" t="s">
        <v>25</v>
      </c>
      <c r="J7254" s="25" t="s">
        <v>26</v>
      </c>
      <c r="K7254" s="26">
        <v>2.2901010513305602</v>
      </c>
      <c r="L7254" s="26">
        <v>0.200463056564331</v>
      </c>
      <c r="N7254">
        <f>(Tabell1[[#This Row],[TP]]+Tabell1[[#This Row],[TN]])/(Tabell1[[#This Row],[TP]]+Tabell1[[#This Row],[TN]]+Tabell1[[#This Row],[FP]]+Tabell1[[#This Row],[FN]])</f>
        <v>0.53517110266159695</v>
      </c>
      <c r="O7254">
        <f>Tabell1[[#This Row],[TP]]/(Tabell1[[#This Row],[TP]]+Tabell1[[#This Row],[FP]])</f>
        <v>0.53012048192771088</v>
      </c>
      <c r="P7254">
        <f>Tabell1[[#This Row],[TP]]/(Tabell1[[#This Row],[TP]]+Tabell1[[#This Row],[FN]])</f>
        <v>0.99728014505893015</v>
      </c>
      <c r="Q7254">
        <f>2*(Tabell1[[#This Row],[Recall]] * Tabell1[[#This Row],[Precision]]) / (Tabell1[[#This Row],[Recall]] + Tabell1[[#This Row],[Precision]])</f>
        <v>0.69225928256765268</v>
      </c>
      <c r="R7254">
        <v>1100</v>
      </c>
      <c r="S7254">
        <v>26</v>
      </c>
      <c r="T7254">
        <v>975</v>
      </c>
      <c r="U7254">
        <v>3</v>
      </c>
    </row>
    <row r="7255" spans="1:21" x14ac:dyDescent="0.3">
      <c r="A7255" s="21" t="s">
        <v>31</v>
      </c>
      <c r="B7255" s="21" t="s">
        <v>32</v>
      </c>
      <c r="C7255" s="20" t="s">
        <v>23</v>
      </c>
      <c r="D7255" s="20" t="s">
        <v>27</v>
      </c>
      <c r="E7255" t="s">
        <v>28</v>
      </c>
      <c r="F7255" s="19" t="s">
        <v>21</v>
      </c>
      <c r="G7255" s="21" t="s">
        <v>29</v>
      </c>
      <c r="H7255" s="21" t="s">
        <v>29</v>
      </c>
      <c r="I7255" s="25" t="s">
        <v>25</v>
      </c>
      <c r="J7255" s="21" t="s">
        <v>29</v>
      </c>
      <c r="K7255" s="26">
        <v>0.69967794418334905</v>
      </c>
      <c r="L7255" s="26">
        <v>4.3465375900268499E-2</v>
      </c>
      <c r="N7255">
        <f>(Tabell1[[#This Row],[TP]]+Tabell1[[#This Row],[TN]])/(Tabell1[[#This Row],[TP]]+Tabell1[[#This Row],[TN]]+Tabell1[[#This Row],[FP]]+Tabell1[[#This Row],[FN]])</f>
        <v>0.53517110266159695</v>
      </c>
      <c r="O7255">
        <f>Tabell1[[#This Row],[TP]]/(Tabell1[[#This Row],[TP]]+Tabell1[[#This Row],[FP]])</f>
        <v>0.53012048192771088</v>
      </c>
      <c r="P7255">
        <f>Tabell1[[#This Row],[TP]]/(Tabell1[[#This Row],[TP]]+Tabell1[[#This Row],[FN]])</f>
        <v>0.99728014505893015</v>
      </c>
      <c r="Q7255">
        <f>2*(Tabell1[[#This Row],[Recall]] * Tabell1[[#This Row],[Precision]]) / (Tabell1[[#This Row],[Recall]] + Tabell1[[#This Row],[Precision]])</f>
        <v>0.69225928256765268</v>
      </c>
      <c r="R7255">
        <v>1100</v>
      </c>
      <c r="S7255">
        <v>26</v>
      </c>
      <c r="T7255">
        <v>975</v>
      </c>
      <c r="U7255">
        <v>3</v>
      </c>
    </row>
    <row r="7256" spans="1:21" x14ac:dyDescent="0.3">
      <c r="A7256" s="21" t="s">
        <v>31</v>
      </c>
      <c r="B7256" s="25" t="s">
        <v>22</v>
      </c>
      <c r="C7256" s="20" t="s">
        <v>23</v>
      </c>
      <c r="D7256" s="20" t="s">
        <v>27</v>
      </c>
      <c r="E7256" t="s">
        <v>28</v>
      </c>
      <c r="F7256" s="19" t="s">
        <v>21</v>
      </c>
      <c r="G7256" s="21" t="s">
        <v>29</v>
      </c>
      <c r="H7256" s="25" t="s">
        <v>26</v>
      </c>
      <c r="I7256" s="25" t="s">
        <v>25</v>
      </c>
      <c r="J7256" s="21" t="s">
        <v>29</v>
      </c>
      <c r="K7256" s="26">
        <v>0.675076484680175</v>
      </c>
      <c r="L7256" s="26">
        <v>4.4097423553466797E-2</v>
      </c>
      <c r="N7256">
        <f>(Tabell1[[#This Row],[TP]]+Tabell1[[#This Row],[TN]])/(Tabell1[[#This Row],[TP]]+Tabell1[[#This Row],[TN]]+Tabell1[[#This Row],[FP]]+Tabell1[[#This Row],[FN]])</f>
        <v>0.53517110266159695</v>
      </c>
      <c r="O7256">
        <f>Tabell1[[#This Row],[TP]]/(Tabell1[[#This Row],[TP]]+Tabell1[[#This Row],[FP]])</f>
        <v>0.53012048192771088</v>
      </c>
      <c r="P7256">
        <f>Tabell1[[#This Row],[TP]]/(Tabell1[[#This Row],[TP]]+Tabell1[[#This Row],[FN]])</f>
        <v>0.99728014505893015</v>
      </c>
      <c r="Q7256">
        <f>2*(Tabell1[[#This Row],[Recall]] * Tabell1[[#This Row],[Precision]]) / (Tabell1[[#This Row],[Recall]] + Tabell1[[#This Row],[Precision]])</f>
        <v>0.69225928256765268</v>
      </c>
      <c r="R7256">
        <v>1100</v>
      </c>
      <c r="S7256">
        <v>26</v>
      </c>
      <c r="T7256">
        <v>975</v>
      </c>
      <c r="U7256">
        <v>3</v>
      </c>
    </row>
    <row r="7257" spans="1:21" x14ac:dyDescent="0.3">
      <c r="A7257" s="25" t="s">
        <v>20</v>
      </c>
      <c r="B7257" s="25" t="s">
        <v>22</v>
      </c>
      <c r="C7257" s="21" t="s">
        <v>34</v>
      </c>
      <c r="D7257" s="22" t="s">
        <v>27</v>
      </c>
      <c r="E7257" t="s">
        <v>28</v>
      </c>
      <c r="F7257" s="25" t="s">
        <v>30</v>
      </c>
      <c r="G7257" s="21" t="s">
        <v>29</v>
      </c>
      <c r="H7257" s="21" t="s">
        <v>29</v>
      </c>
      <c r="I7257" s="21"/>
      <c r="J7257" s="25" t="s">
        <v>26</v>
      </c>
      <c r="K7257" s="26">
        <v>4.3836746215820304</v>
      </c>
      <c r="L7257" s="26">
        <v>0.76000714302062899</v>
      </c>
      <c r="N7257">
        <f>(Tabell1[[#This Row],[TP]]+Tabell1[[#This Row],[TN]])/(Tabell1[[#This Row],[TP]]+Tabell1[[#This Row],[TN]]+Tabell1[[#This Row],[FP]]+Tabell1[[#This Row],[FN]])</f>
        <v>0.53517110266159695</v>
      </c>
      <c r="O7257">
        <f>Tabell1[[#This Row],[TP]]/(Tabell1[[#This Row],[TP]]+Tabell1[[#This Row],[FP]])</f>
        <v>0.53023705853894532</v>
      </c>
      <c r="P7257">
        <f>Tabell1[[#This Row],[TP]]/(Tabell1[[#This Row],[TP]]+Tabell1[[#This Row],[FN]])</f>
        <v>0.99365367180417041</v>
      </c>
      <c r="Q7257">
        <f>2*(Tabell1[[#This Row],[Recall]] * Tabell1[[#This Row],[Precision]]) / (Tabell1[[#This Row],[Recall]] + Tabell1[[#This Row],[Precision]])</f>
        <v>0.69148264984227126</v>
      </c>
      <c r="R7257">
        <v>1096</v>
      </c>
      <c r="S7257">
        <v>30</v>
      </c>
      <c r="T7257">
        <v>971</v>
      </c>
      <c r="U7257">
        <v>7</v>
      </c>
    </row>
    <row r="7258" spans="1:21" x14ac:dyDescent="0.3">
      <c r="A7258" s="21" t="s">
        <v>31</v>
      </c>
      <c r="B7258" s="23" t="s">
        <v>33</v>
      </c>
      <c r="C7258" s="24" t="s">
        <v>38</v>
      </c>
      <c r="D7258" s="22" t="s">
        <v>27</v>
      </c>
      <c r="E7258" t="s">
        <v>28</v>
      </c>
      <c r="F7258" s="25" t="s">
        <v>30</v>
      </c>
      <c r="G7258" s="21" t="s">
        <v>29</v>
      </c>
      <c r="H7258" s="25" t="s">
        <v>26</v>
      </c>
      <c r="I7258" s="25" t="s">
        <v>25</v>
      </c>
      <c r="J7258" s="21" t="s">
        <v>29</v>
      </c>
      <c r="K7258" s="26">
        <v>66.961933374404893</v>
      </c>
      <c r="L7258" s="26">
        <v>0.36092829704284601</v>
      </c>
      <c r="N7258">
        <f>(Tabell1[[#This Row],[TP]]+Tabell1[[#This Row],[TN]])/(Tabell1[[#This Row],[TP]]+Tabell1[[#This Row],[TN]]+Tabell1[[#This Row],[FP]]+Tabell1[[#This Row],[FN]])</f>
        <v>0.53517110266159695</v>
      </c>
      <c r="O7258">
        <f>Tabell1[[#This Row],[TP]]/(Tabell1[[#This Row],[TP]]+Tabell1[[#This Row],[FP]])</f>
        <v>0.53026634382566584</v>
      </c>
      <c r="P7258">
        <f>Tabell1[[#This Row],[TP]]/(Tabell1[[#This Row],[TP]]+Tabell1[[#This Row],[FN]])</f>
        <v>0.99274705349048054</v>
      </c>
      <c r="Q7258">
        <f>2*(Tabell1[[#This Row],[Recall]] * Tabell1[[#This Row],[Precision]]) / (Tabell1[[#This Row],[Recall]] + Tabell1[[#This Row],[Precision]])</f>
        <v>0.69128787878787878</v>
      </c>
      <c r="R7258">
        <v>1095</v>
      </c>
      <c r="S7258">
        <v>31</v>
      </c>
      <c r="T7258">
        <v>970</v>
      </c>
      <c r="U7258">
        <v>8</v>
      </c>
    </row>
    <row r="7259" spans="1:21" x14ac:dyDescent="0.3">
      <c r="A7259" s="21" t="s">
        <v>31</v>
      </c>
      <c r="B7259" s="21" t="s">
        <v>32</v>
      </c>
      <c r="C7259" s="24" t="s">
        <v>38</v>
      </c>
      <c r="D7259" s="22" t="s">
        <v>27</v>
      </c>
      <c r="E7259" t="s">
        <v>28</v>
      </c>
      <c r="F7259" s="19" t="s">
        <v>21</v>
      </c>
      <c r="G7259" s="25" t="s">
        <v>26</v>
      </c>
      <c r="H7259" s="21" t="s">
        <v>29</v>
      </c>
      <c r="I7259" s="21"/>
      <c r="J7259" s="21" t="s">
        <v>29</v>
      </c>
      <c r="K7259" s="26">
        <v>0.64480543136596602</v>
      </c>
      <c r="L7259" s="26">
        <v>4.1489601135253899E-2</v>
      </c>
      <c r="N7259">
        <f>(Tabell1[[#This Row],[TP]]+Tabell1[[#This Row],[TN]])/(Tabell1[[#This Row],[TP]]+Tabell1[[#This Row],[TN]]+Tabell1[[#This Row],[FP]]+Tabell1[[#This Row],[FN]])</f>
        <v>0.53517110266159695</v>
      </c>
      <c r="O7259">
        <f>Tabell1[[#This Row],[TP]]/(Tabell1[[#This Row],[TP]]+Tabell1[[#This Row],[FP]])</f>
        <v>0.53044325377496349</v>
      </c>
      <c r="P7259">
        <f>Tabell1[[#This Row],[TP]]/(Tabell1[[#This Row],[TP]]+Tabell1[[#This Row],[FN]])</f>
        <v>0.98730734360834094</v>
      </c>
      <c r="Q7259">
        <f>2*(Tabell1[[#This Row],[Recall]] * Tabell1[[#This Row],[Precision]]) / (Tabell1[[#This Row],[Recall]] + Tabell1[[#This Row],[Precision]])</f>
        <v>0.6901140684410646</v>
      </c>
      <c r="R7259">
        <v>1089</v>
      </c>
      <c r="S7259">
        <v>37</v>
      </c>
      <c r="T7259">
        <v>964</v>
      </c>
      <c r="U7259">
        <v>14</v>
      </c>
    </row>
    <row r="7260" spans="1:21" x14ac:dyDescent="0.3">
      <c r="A7260" s="21" t="s">
        <v>31</v>
      </c>
      <c r="B7260" s="23" t="s">
        <v>33</v>
      </c>
      <c r="C7260" s="21" t="s">
        <v>34</v>
      </c>
      <c r="D7260" s="22" t="s">
        <v>27</v>
      </c>
      <c r="E7260" t="s">
        <v>28</v>
      </c>
      <c r="F7260" s="19" t="s">
        <v>21</v>
      </c>
      <c r="G7260" s="21" t="s">
        <v>29</v>
      </c>
      <c r="H7260" s="21" t="s">
        <v>29</v>
      </c>
      <c r="I7260" s="25" t="s">
        <v>25</v>
      </c>
      <c r="J7260" s="21" t="s">
        <v>29</v>
      </c>
      <c r="K7260" s="26">
        <v>63.664579629898</v>
      </c>
      <c r="L7260" s="26">
        <v>0.29989790916442799</v>
      </c>
      <c r="N7260">
        <f>(Tabell1[[#This Row],[TP]]+Tabell1[[#This Row],[TN]])/(Tabell1[[#This Row],[TP]]+Tabell1[[#This Row],[TN]]+Tabell1[[#This Row],[FP]]+Tabell1[[#This Row],[FN]])</f>
        <v>0.53469581749049433</v>
      </c>
      <c r="O7260">
        <f>Tabell1[[#This Row],[TP]]/(Tabell1[[#This Row],[TP]]+Tabell1[[#This Row],[FP]])</f>
        <v>0.52977905859750241</v>
      </c>
      <c r="P7260">
        <f>Tabell1[[#This Row],[TP]]/(Tabell1[[#This Row],[TP]]+Tabell1[[#This Row],[FN]])</f>
        <v>1</v>
      </c>
      <c r="Q7260">
        <f>2*(Tabell1[[#This Row],[Recall]] * Tabell1[[#This Row],[Precision]]) / (Tabell1[[#This Row],[Recall]] + Tabell1[[#This Row],[Precision]])</f>
        <v>0.69262166405023551</v>
      </c>
      <c r="R7260">
        <v>1103</v>
      </c>
      <c r="S7260">
        <v>22</v>
      </c>
      <c r="T7260">
        <v>979</v>
      </c>
      <c r="U7260">
        <v>0</v>
      </c>
    </row>
    <row r="7261" spans="1:21" x14ac:dyDescent="0.3">
      <c r="A7261" s="25" t="s">
        <v>20</v>
      </c>
      <c r="B7261" s="25" t="s">
        <v>22</v>
      </c>
      <c r="C7261" s="20" t="s">
        <v>23</v>
      </c>
      <c r="D7261" s="22" t="s">
        <v>27</v>
      </c>
      <c r="E7261" t="s">
        <v>28</v>
      </c>
      <c r="F7261" s="25" t="s">
        <v>30</v>
      </c>
      <c r="G7261" s="21" t="s">
        <v>29</v>
      </c>
      <c r="H7261" s="21" t="s">
        <v>29</v>
      </c>
      <c r="I7261" s="25" t="s">
        <v>25</v>
      </c>
      <c r="J7261" s="25" t="s">
        <v>26</v>
      </c>
      <c r="K7261" s="26">
        <v>2.7721321582794101</v>
      </c>
      <c r="L7261" s="26">
        <v>0.62076163291931097</v>
      </c>
      <c r="N7261">
        <f>(Tabell1[[#This Row],[TP]]+Tabell1[[#This Row],[TN]])/(Tabell1[[#This Row],[TP]]+Tabell1[[#This Row],[TN]]+Tabell1[[#This Row],[FP]]+Tabell1[[#This Row],[FN]])</f>
        <v>0.53469581749049433</v>
      </c>
      <c r="O7261">
        <f>Tabell1[[#This Row],[TP]]/(Tabell1[[#This Row],[TP]]+Tabell1[[#This Row],[FP]])</f>
        <v>0.52980769230769231</v>
      </c>
      <c r="P7261">
        <f>Tabell1[[#This Row],[TP]]/(Tabell1[[#This Row],[TP]]+Tabell1[[#This Row],[FN]])</f>
        <v>0.99909338168631001</v>
      </c>
      <c r="Q7261">
        <f>2*(Tabell1[[#This Row],[Recall]] * Tabell1[[#This Row],[Precision]]) / (Tabell1[[#This Row],[Recall]] + Tabell1[[#This Row],[Precision]])</f>
        <v>0.69242852654728249</v>
      </c>
      <c r="R7261">
        <v>1102</v>
      </c>
      <c r="S7261">
        <v>23</v>
      </c>
      <c r="T7261">
        <v>978</v>
      </c>
      <c r="U7261">
        <v>1</v>
      </c>
    </row>
    <row r="7262" spans="1:21" x14ac:dyDescent="0.3">
      <c r="A7262" s="25" t="s">
        <v>20</v>
      </c>
      <c r="B7262" s="25" t="s">
        <v>22</v>
      </c>
      <c r="C7262" s="20" t="s">
        <v>23</v>
      </c>
      <c r="D7262" s="22" t="s">
        <v>27</v>
      </c>
      <c r="E7262" t="s">
        <v>28</v>
      </c>
      <c r="F7262" s="25" t="s">
        <v>30</v>
      </c>
      <c r="G7262" s="25" t="s">
        <v>26</v>
      </c>
      <c r="H7262" s="21" t="s">
        <v>29</v>
      </c>
      <c r="I7262" s="25" t="s">
        <v>25</v>
      </c>
      <c r="J7262" s="25" t="s">
        <v>26</v>
      </c>
      <c r="K7262" s="26">
        <v>2.63623046875</v>
      </c>
      <c r="L7262" s="26">
        <v>0.79487299919128396</v>
      </c>
      <c r="N7262">
        <f>(Tabell1[[#This Row],[TP]]+Tabell1[[#This Row],[TN]])/(Tabell1[[#This Row],[TP]]+Tabell1[[#This Row],[TN]]+Tabell1[[#This Row],[FP]]+Tabell1[[#This Row],[FN]])</f>
        <v>0.53469581749049433</v>
      </c>
      <c r="O7262">
        <f>Tabell1[[#This Row],[TP]]/(Tabell1[[#This Row],[TP]]+Tabell1[[#This Row],[FP]])</f>
        <v>0.52980769230769231</v>
      </c>
      <c r="P7262">
        <f>Tabell1[[#This Row],[TP]]/(Tabell1[[#This Row],[TP]]+Tabell1[[#This Row],[FN]])</f>
        <v>0.99909338168631001</v>
      </c>
      <c r="Q7262">
        <f>2*(Tabell1[[#This Row],[Recall]] * Tabell1[[#This Row],[Precision]]) / (Tabell1[[#This Row],[Recall]] + Tabell1[[#This Row],[Precision]])</f>
        <v>0.69242852654728249</v>
      </c>
      <c r="R7262">
        <v>1102</v>
      </c>
      <c r="S7262">
        <v>23</v>
      </c>
      <c r="T7262">
        <v>978</v>
      </c>
      <c r="U7262">
        <v>1</v>
      </c>
    </row>
    <row r="7263" spans="1:21" x14ac:dyDescent="0.3">
      <c r="A7263" s="21" t="s">
        <v>31</v>
      </c>
      <c r="B7263" s="21" t="s">
        <v>32</v>
      </c>
      <c r="C7263" s="20" t="s">
        <v>23</v>
      </c>
      <c r="D7263" s="20" t="s">
        <v>27</v>
      </c>
      <c r="E7263" t="s">
        <v>28</v>
      </c>
      <c r="F7263" s="19" t="s">
        <v>21</v>
      </c>
      <c r="G7263" s="21" t="s">
        <v>29</v>
      </c>
      <c r="H7263" s="25" t="s">
        <v>26</v>
      </c>
      <c r="I7263" s="21"/>
      <c r="J7263" s="25" t="s">
        <v>26</v>
      </c>
      <c r="K7263" s="26">
        <v>2.5909574031829798</v>
      </c>
      <c r="L7263" s="26">
        <v>0.19747185707092199</v>
      </c>
      <c r="N7263">
        <f>(Tabell1[[#This Row],[TP]]+Tabell1[[#This Row],[TN]])/(Tabell1[[#This Row],[TP]]+Tabell1[[#This Row],[TN]]+Tabell1[[#This Row],[FP]]+Tabell1[[#This Row],[FN]])</f>
        <v>0.53469581749049433</v>
      </c>
      <c r="O7263">
        <f>Tabell1[[#This Row],[TP]]/(Tabell1[[#This Row],[TP]]+Tabell1[[#This Row],[FP]])</f>
        <v>0.52980769230769231</v>
      </c>
      <c r="P7263">
        <f>Tabell1[[#This Row],[TP]]/(Tabell1[[#This Row],[TP]]+Tabell1[[#This Row],[FN]])</f>
        <v>0.99909338168631001</v>
      </c>
      <c r="Q7263">
        <f>2*(Tabell1[[#This Row],[Recall]] * Tabell1[[#This Row],[Precision]]) / (Tabell1[[#This Row],[Recall]] + Tabell1[[#This Row],[Precision]])</f>
        <v>0.69242852654728249</v>
      </c>
      <c r="R7263">
        <v>1102</v>
      </c>
      <c r="S7263">
        <v>23</v>
      </c>
      <c r="T7263">
        <v>978</v>
      </c>
      <c r="U7263">
        <v>1</v>
      </c>
    </row>
    <row r="7264" spans="1:21" x14ac:dyDescent="0.3">
      <c r="A7264" s="23" t="s">
        <v>48</v>
      </c>
      <c r="B7264" s="25" t="s">
        <v>22</v>
      </c>
      <c r="C7264" s="25" t="s">
        <v>36</v>
      </c>
      <c r="D7264" s="22" t="s">
        <v>27</v>
      </c>
      <c r="E7264" t="s">
        <v>28</v>
      </c>
      <c r="F7264" s="25" t="s">
        <v>30</v>
      </c>
      <c r="G7264" s="25" t="s">
        <v>26</v>
      </c>
      <c r="H7264" s="25" t="s">
        <v>26</v>
      </c>
      <c r="I7264" s="21"/>
      <c r="J7264" s="21" t="s">
        <v>29</v>
      </c>
      <c r="K7264" s="26">
        <v>0.29720973968505798</v>
      </c>
      <c r="L7264" s="26">
        <v>2.4934530258178701E-2</v>
      </c>
      <c r="N7264">
        <f>(Tabell1[[#This Row],[TP]]+Tabell1[[#This Row],[TN]])/(Tabell1[[#This Row],[TP]]+Tabell1[[#This Row],[TN]]+Tabell1[[#This Row],[FP]]+Tabell1[[#This Row],[FN]])</f>
        <v>0.53469581749049433</v>
      </c>
      <c r="O7264">
        <f>Tabell1[[#This Row],[TP]]/(Tabell1[[#This Row],[TP]]+Tabell1[[#This Row],[FP]])</f>
        <v>0.52980769230769231</v>
      </c>
      <c r="P7264">
        <f>Tabell1[[#This Row],[TP]]/(Tabell1[[#This Row],[TP]]+Tabell1[[#This Row],[FN]])</f>
        <v>0.99909338168631001</v>
      </c>
      <c r="Q7264">
        <f>2*(Tabell1[[#This Row],[Recall]] * Tabell1[[#This Row],[Precision]]) / (Tabell1[[#This Row],[Recall]] + Tabell1[[#This Row],[Precision]])</f>
        <v>0.69242852654728249</v>
      </c>
      <c r="R7264">
        <v>1102</v>
      </c>
      <c r="S7264">
        <v>23</v>
      </c>
      <c r="T7264">
        <v>978</v>
      </c>
      <c r="U7264">
        <v>1</v>
      </c>
    </row>
    <row r="7265" spans="1:21" x14ac:dyDescent="0.3">
      <c r="A7265" s="23" t="s">
        <v>48</v>
      </c>
      <c r="B7265" s="25" t="s">
        <v>22</v>
      </c>
      <c r="C7265" s="25" t="s">
        <v>36</v>
      </c>
      <c r="D7265" s="22" t="s">
        <v>27</v>
      </c>
      <c r="E7265" t="s">
        <v>28</v>
      </c>
      <c r="F7265" s="25" t="s">
        <v>30</v>
      </c>
      <c r="G7265" s="25" t="s">
        <v>26</v>
      </c>
      <c r="H7265" s="25" t="s">
        <v>26</v>
      </c>
      <c r="I7265" s="21"/>
      <c r="J7265" s="25" t="s">
        <v>26</v>
      </c>
      <c r="K7265" s="26">
        <v>0.29117774963378901</v>
      </c>
      <c r="L7265" s="26">
        <v>2.4935722351074201E-2</v>
      </c>
      <c r="N7265">
        <f>(Tabell1[[#This Row],[TP]]+Tabell1[[#This Row],[TN]])/(Tabell1[[#This Row],[TP]]+Tabell1[[#This Row],[TN]]+Tabell1[[#This Row],[FP]]+Tabell1[[#This Row],[FN]])</f>
        <v>0.53469581749049433</v>
      </c>
      <c r="O7265">
        <f>Tabell1[[#This Row],[TP]]/(Tabell1[[#This Row],[TP]]+Tabell1[[#This Row],[FP]])</f>
        <v>0.52980769230769231</v>
      </c>
      <c r="P7265">
        <f>Tabell1[[#This Row],[TP]]/(Tabell1[[#This Row],[TP]]+Tabell1[[#This Row],[FN]])</f>
        <v>0.99909338168631001</v>
      </c>
      <c r="Q7265">
        <f>2*(Tabell1[[#This Row],[Recall]] * Tabell1[[#This Row],[Precision]]) / (Tabell1[[#This Row],[Recall]] + Tabell1[[#This Row],[Precision]])</f>
        <v>0.69242852654728249</v>
      </c>
      <c r="R7265">
        <v>1102</v>
      </c>
      <c r="S7265">
        <v>23</v>
      </c>
      <c r="T7265">
        <v>978</v>
      </c>
      <c r="U7265">
        <v>1</v>
      </c>
    </row>
    <row r="7266" spans="1:21" x14ac:dyDescent="0.3">
      <c r="A7266" s="23" t="s">
        <v>48</v>
      </c>
      <c r="B7266" s="25" t="s">
        <v>22</v>
      </c>
      <c r="C7266" s="25" t="s">
        <v>36</v>
      </c>
      <c r="D7266" s="22" t="s">
        <v>27</v>
      </c>
      <c r="E7266" t="s">
        <v>28</v>
      </c>
      <c r="F7266" s="25" t="s">
        <v>30</v>
      </c>
      <c r="G7266" s="21" t="s">
        <v>29</v>
      </c>
      <c r="H7266" s="25" t="s">
        <v>26</v>
      </c>
      <c r="I7266" s="21"/>
      <c r="J7266" s="25" t="s">
        <v>26</v>
      </c>
      <c r="K7266" s="26">
        <v>0.28428006172180098</v>
      </c>
      <c r="L7266" s="26">
        <v>2.2939920425415001E-2</v>
      </c>
      <c r="N7266">
        <f>(Tabell1[[#This Row],[TP]]+Tabell1[[#This Row],[TN]])/(Tabell1[[#This Row],[TP]]+Tabell1[[#This Row],[TN]]+Tabell1[[#This Row],[FP]]+Tabell1[[#This Row],[FN]])</f>
        <v>0.53469581749049433</v>
      </c>
      <c r="O7266">
        <f>Tabell1[[#This Row],[TP]]/(Tabell1[[#This Row],[TP]]+Tabell1[[#This Row],[FP]])</f>
        <v>0.52980769230769231</v>
      </c>
      <c r="P7266">
        <f>Tabell1[[#This Row],[TP]]/(Tabell1[[#This Row],[TP]]+Tabell1[[#This Row],[FN]])</f>
        <v>0.99909338168631001</v>
      </c>
      <c r="Q7266">
        <f>2*(Tabell1[[#This Row],[Recall]] * Tabell1[[#This Row],[Precision]]) / (Tabell1[[#This Row],[Recall]] + Tabell1[[#This Row],[Precision]])</f>
        <v>0.69242852654728249</v>
      </c>
      <c r="R7266">
        <v>1102</v>
      </c>
      <c r="S7266">
        <v>23</v>
      </c>
      <c r="T7266">
        <v>978</v>
      </c>
      <c r="U7266">
        <v>1</v>
      </c>
    </row>
    <row r="7267" spans="1:21" x14ac:dyDescent="0.3">
      <c r="A7267" s="23" t="s">
        <v>48</v>
      </c>
      <c r="B7267" s="25" t="s">
        <v>22</v>
      </c>
      <c r="C7267" s="25" t="s">
        <v>36</v>
      </c>
      <c r="D7267" s="22" t="s">
        <v>27</v>
      </c>
      <c r="E7267" t="s">
        <v>28</v>
      </c>
      <c r="F7267" s="25" t="s">
        <v>30</v>
      </c>
      <c r="G7267" s="21" t="s">
        <v>29</v>
      </c>
      <c r="H7267" s="25" t="s">
        <v>26</v>
      </c>
      <c r="I7267" s="21"/>
      <c r="J7267" s="21" t="s">
        <v>29</v>
      </c>
      <c r="K7267" s="26">
        <v>0.28025436401367099</v>
      </c>
      <c r="L7267" s="26">
        <v>2.3935556411743102E-2</v>
      </c>
      <c r="N7267">
        <f>(Tabell1[[#This Row],[TP]]+Tabell1[[#This Row],[TN]])/(Tabell1[[#This Row],[TP]]+Tabell1[[#This Row],[TN]]+Tabell1[[#This Row],[FP]]+Tabell1[[#This Row],[FN]])</f>
        <v>0.53469581749049433</v>
      </c>
      <c r="O7267">
        <f>Tabell1[[#This Row],[TP]]/(Tabell1[[#This Row],[TP]]+Tabell1[[#This Row],[FP]])</f>
        <v>0.52980769230769231</v>
      </c>
      <c r="P7267">
        <f>Tabell1[[#This Row],[TP]]/(Tabell1[[#This Row],[TP]]+Tabell1[[#This Row],[FN]])</f>
        <v>0.99909338168631001</v>
      </c>
      <c r="Q7267">
        <f>2*(Tabell1[[#This Row],[Recall]] * Tabell1[[#This Row],[Precision]]) / (Tabell1[[#This Row],[Recall]] + Tabell1[[#This Row],[Precision]])</f>
        <v>0.69242852654728249</v>
      </c>
      <c r="R7267">
        <v>1102</v>
      </c>
      <c r="S7267">
        <v>23</v>
      </c>
      <c r="T7267">
        <v>978</v>
      </c>
      <c r="U7267">
        <v>1</v>
      </c>
    </row>
    <row r="7268" spans="1:21" x14ac:dyDescent="0.3">
      <c r="A7268" s="25" t="s">
        <v>20</v>
      </c>
      <c r="B7268" s="25" t="s">
        <v>22</v>
      </c>
      <c r="C7268" s="21" t="s">
        <v>34</v>
      </c>
      <c r="D7268" s="22" t="s">
        <v>27</v>
      </c>
      <c r="E7268" t="s">
        <v>28</v>
      </c>
      <c r="F7268" s="25" t="s">
        <v>30</v>
      </c>
      <c r="G7268" s="25" t="s">
        <v>26</v>
      </c>
      <c r="H7268" s="21" t="s">
        <v>29</v>
      </c>
      <c r="I7268" s="25" t="s">
        <v>25</v>
      </c>
      <c r="J7268" s="21" t="s">
        <v>29</v>
      </c>
      <c r="K7268" s="26">
        <v>3.0262105464935298</v>
      </c>
      <c r="L7268" s="26">
        <v>0.78751182556152299</v>
      </c>
      <c r="N7268">
        <f>(Tabell1[[#This Row],[TP]]+Tabell1[[#This Row],[TN]])/(Tabell1[[#This Row],[TP]]+Tabell1[[#This Row],[TN]]+Tabell1[[#This Row],[FP]]+Tabell1[[#This Row],[FN]])</f>
        <v>0.53469581749049433</v>
      </c>
      <c r="O7268">
        <f>Tabell1[[#This Row],[TP]]/(Tabell1[[#This Row],[TP]]+Tabell1[[#This Row],[FP]])</f>
        <v>0.52983638113570741</v>
      </c>
      <c r="P7268">
        <f>Tabell1[[#This Row],[TP]]/(Tabell1[[#This Row],[TP]]+Tabell1[[#This Row],[FN]])</f>
        <v>0.99818676337262013</v>
      </c>
      <c r="Q7268">
        <f>2*(Tabell1[[#This Row],[Recall]] * Tabell1[[#This Row],[Precision]]) / (Tabell1[[#This Row],[Recall]] + Tabell1[[#This Row],[Precision]])</f>
        <v>0.69223514618044635</v>
      </c>
      <c r="R7268">
        <v>1101</v>
      </c>
      <c r="S7268">
        <v>24</v>
      </c>
      <c r="T7268">
        <v>977</v>
      </c>
      <c r="U7268">
        <v>2</v>
      </c>
    </row>
    <row r="7269" spans="1:21" x14ac:dyDescent="0.3">
      <c r="A7269" s="25" t="s">
        <v>20</v>
      </c>
      <c r="B7269" s="25" t="s">
        <v>22</v>
      </c>
      <c r="C7269" s="21" t="s">
        <v>34</v>
      </c>
      <c r="D7269" s="22" t="s">
        <v>27</v>
      </c>
      <c r="E7269" t="s">
        <v>28</v>
      </c>
      <c r="F7269" s="25" t="s">
        <v>30</v>
      </c>
      <c r="G7269" s="21" t="s">
        <v>29</v>
      </c>
      <c r="H7269" s="21" t="s">
        <v>29</v>
      </c>
      <c r="I7269" s="25" t="s">
        <v>25</v>
      </c>
      <c r="J7269" s="21" t="s">
        <v>29</v>
      </c>
      <c r="K7269" s="26">
        <v>3.0103349685668901</v>
      </c>
      <c r="L7269" s="26">
        <v>0.78493690490722601</v>
      </c>
      <c r="N7269">
        <f>(Tabell1[[#This Row],[TP]]+Tabell1[[#This Row],[TN]])/(Tabell1[[#This Row],[TP]]+Tabell1[[#This Row],[TN]]+Tabell1[[#This Row],[FP]]+Tabell1[[#This Row],[FN]])</f>
        <v>0.53469581749049433</v>
      </c>
      <c r="O7269">
        <f>Tabell1[[#This Row],[TP]]/(Tabell1[[#This Row],[TP]]+Tabell1[[#This Row],[FP]])</f>
        <v>0.52983638113570741</v>
      </c>
      <c r="P7269">
        <f>Tabell1[[#This Row],[TP]]/(Tabell1[[#This Row],[TP]]+Tabell1[[#This Row],[FN]])</f>
        <v>0.99818676337262013</v>
      </c>
      <c r="Q7269">
        <f>2*(Tabell1[[#This Row],[Recall]] * Tabell1[[#This Row],[Precision]]) / (Tabell1[[#This Row],[Recall]] + Tabell1[[#This Row],[Precision]])</f>
        <v>0.69223514618044635</v>
      </c>
      <c r="R7269">
        <v>1101</v>
      </c>
      <c r="S7269">
        <v>24</v>
      </c>
      <c r="T7269">
        <v>977</v>
      </c>
      <c r="U7269">
        <v>2</v>
      </c>
    </row>
    <row r="7270" spans="1:21" x14ac:dyDescent="0.3">
      <c r="A7270" s="21" t="s">
        <v>31</v>
      </c>
      <c r="B7270" s="25" t="s">
        <v>22</v>
      </c>
      <c r="C7270" s="21" t="s">
        <v>34</v>
      </c>
      <c r="D7270" s="22" t="s">
        <v>27</v>
      </c>
      <c r="E7270" t="s">
        <v>28</v>
      </c>
      <c r="F7270" s="25" t="s">
        <v>30</v>
      </c>
      <c r="G7270" s="21" t="s">
        <v>29</v>
      </c>
      <c r="H7270" s="21" t="s">
        <v>29</v>
      </c>
      <c r="I7270" s="25" t="s">
        <v>25</v>
      </c>
      <c r="J7270" s="21" t="s">
        <v>29</v>
      </c>
      <c r="K7270" s="26">
        <v>1.09144735336303</v>
      </c>
      <c r="L7270" s="26">
        <v>6.0838222503662102E-2</v>
      </c>
      <c r="N7270">
        <f>(Tabell1[[#This Row],[TP]]+Tabell1[[#This Row],[TN]])/(Tabell1[[#This Row],[TP]]+Tabell1[[#This Row],[TN]]+Tabell1[[#This Row],[FP]]+Tabell1[[#This Row],[FN]])</f>
        <v>0.53469581749049433</v>
      </c>
      <c r="O7270">
        <f>Tabell1[[#This Row],[TP]]/(Tabell1[[#This Row],[TP]]+Tabell1[[#This Row],[FP]])</f>
        <v>0.52983638113570741</v>
      </c>
      <c r="P7270">
        <f>Tabell1[[#This Row],[TP]]/(Tabell1[[#This Row],[TP]]+Tabell1[[#This Row],[FN]])</f>
        <v>0.99818676337262013</v>
      </c>
      <c r="Q7270">
        <f>2*(Tabell1[[#This Row],[Recall]] * Tabell1[[#This Row],[Precision]]) / (Tabell1[[#This Row],[Recall]] + Tabell1[[#This Row],[Precision]])</f>
        <v>0.69223514618044635</v>
      </c>
      <c r="R7270">
        <v>1101</v>
      </c>
      <c r="S7270">
        <v>24</v>
      </c>
      <c r="T7270">
        <v>977</v>
      </c>
      <c r="U7270">
        <v>2</v>
      </c>
    </row>
    <row r="7271" spans="1:21" x14ac:dyDescent="0.3">
      <c r="A7271" s="21" t="s">
        <v>31</v>
      </c>
      <c r="B7271" s="21" t="s">
        <v>32</v>
      </c>
      <c r="C7271" s="20" t="s">
        <v>23</v>
      </c>
      <c r="D7271" s="20" t="s">
        <v>27</v>
      </c>
      <c r="E7271" t="s">
        <v>28</v>
      </c>
      <c r="F7271" s="19" t="s">
        <v>21</v>
      </c>
      <c r="G7271" s="21" t="s">
        <v>29</v>
      </c>
      <c r="H7271" s="25" t="s">
        <v>26</v>
      </c>
      <c r="I7271" s="25" t="s">
        <v>25</v>
      </c>
      <c r="J7271" s="21" t="s">
        <v>29</v>
      </c>
      <c r="K7271" s="26">
        <v>0.94156360626220703</v>
      </c>
      <c r="L7271" s="26">
        <v>8.8312864303588798E-2</v>
      </c>
      <c r="N7271">
        <f>(Tabell1[[#This Row],[TP]]+Tabell1[[#This Row],[TN]])/(Tabell1[[#This Row],[TP]]+Tabell1[[#This Row],[TN]]+Tabell1[[#This Row],[FP]]+Tabell1[[#This Row],[FN]])</f>
        <v>0.53469581749049433</v>
      </c>
      <c r="O7271">
        <f>Tabell1[[#This Row],[TP]]/(Tabell1[[#This Row],[TP]]+Tabell1[[#This Row],[FP]])</f>
        <v>0.52986512524084783</v>
      </c>
      <c r="P7271">
        <f>Tabell1[[#This Row],[TP]]/(Tabell1[[#This Row],[TP]]+Tabell1[[#This Row],[FN]])</f>
        <v>0.99728014505893015</v>
      </c>
      <c r="Q7271">
        <f>2*(Tabell1[[#This Row],[Recall]] * Tabell1[[#This Row],[Precision]]) / (Tabell1[[#This Row],[Recall]] + Tabell1[[#This Row],[Precision]])</f>
        <v>0.69204152249134954</v>
      </c>
      <c r="R7271">
        <v>1100</v>
      </c>
      <c r="S7271">
        <v>25</v>
      </c>
      <c r="T7271">
        <v>976</v>
      </c>
      <c r="U7271">
        <v>3</v>
      </c>
    </row>
    <row r="7272" spans="1:21" x14ac:dyDescent="0.3">
      <c r="A7272" s="21" t="s">
        <v>31</v>
      </c>
      <c r="B7272" s="25" t="s">
        <v>22</v>
      </c>
      <c r="C7272" s="20" t="s">
        <v>23</v>
      </c>
      <c r="D7272" s="20" t="s">
        <v>27</v>
      </c>
      <c r="E7272" t="s">
        <v>28</v>
      </c>
      <c r="F7272" s="19" t="s">
        <v>21</v>
      </c>
      <c r="G7272" s="25" t="s">
        <v>26</v>
      </c>
      <c r="H7272" s="25" t="s">
        <v>26</v>
      </c>
      <c r="I7272" s="25" t="s">
        <v>25</v>
      </c>
      <c r="J7272" s="21" t="s">
        <v>29</v>
      </c>
      <c r="K7272" s="26">
        <v>0.69015598297119096</v>
      </c>
      <c r="L7272" s="26">
        <v>4.4718503952026298E-2</v>
      </c>
      <c r="N7272">
        <f>(Tabell1[[#This Row],[TP]]+Tabell1[[#This Row],[TN]])/(Tabell1[[#This Row],[TP]]+Tabell1[[#This Row],[TN]]+Tabell1[[#This Row],[FP]]+Tabell1[[#This Row],[FN]])</f>
        <v>0.53469581749049433</v>
      </c>
      <c r="O7272">
        <f>Tabell1[[#This Row],[TP]]/(Tabell1[[#This Row],[TP]]+Tabell1[[#This Row],[FP]])</f>
        <v>0.52986512524084783</v>
      </c>
      <c r="P7272">
        <f>Tabell1[[#This Row],[TP]]/(Tabell1[[#This Row],[TP]]+Tabell1[[#This Row],[FN]])</f>
        <v>0.99728014505893015</v>
      </c>
      <c r="Q7272">
        <f>2*(Tabell1[[#This Row],[Recall]] * Tabell1[[#This Row],[Precision]]) / (Tabell1[[#This Row],[Recall]] + Tabell1[[#This Row],[Precision]])</f>
        <v>0.69204152249134954</v>
      </c>
      <c r="R7272">
        <v>1100</v>
      </c>
      <c r="S7272">
        <v>25</v>
      </c>
      <c r="T7272">
        <v>976</v>
      </c>
      <c r="U7272">
        <v>3</v>
      </c>
    </row>
    <row r="7273" spans="1:21" x14ac:dyDescent="0.3">
      <c r="A7273" s="25" t="s">
        <v>20</v>
      </c>
      <c r="B7273" s="25" t="s">
        <v>22</v>
      </c>
      <c r="C7273" s="21" t="s">
        <v>34</v>
      </c>
      <c r="D7273" s="22" t="s">
        <v>27</v>
      </c>
      <c r="E7273" t="s">
        <v>28</v>
      </c>
      <c r="F7273" s="25" t="s">
        <v>30</v>
      </c>
      <c r="G7273" s="25" t="s">
        <v>26</v>
      </c>
      <c r="H7273" s="21" t="s">
        <v>29</v>
      </c>
      <c r="I7273" s="21"/>
      <c r="J7273" s="25" t="s">
        <v>26</v>
      </c>
      <c r="K7273" s="26">
        <v>4.4532060623168901</v>
      </c>
      <c r="L7273" s="26">
        <v>0.75099062919616699</v>
      </c>
      <c r="N7273">
        <f>(Tabell1[[#This Row],[TP]]+Tabell1[[#This Row],[TN]])/(Tabell1[[#This Row],[TP]]+Tabell1[[#This Row],[TN]]+Tabell1[[#This Row],[FP]]+Tabell1[[#This Row],[FN]])</f>
        <v>0.53469581749049433</v>
      </c>
      <c r="O7273">
        <f>Tabell1[[#This Row],[TP]]/(Tabell1[[#This Row],[TP]]+Tabell1[[#This Row],[FP]])</f>
        <v>0.5300096805421104</v>
      </c>
      <c r="P7273">
        <f>Tabell1[[#This Row],[TP]]/(Tabell1[[#This Row],[TP]]+Tabell1[[#This Row],[FN]])</f>
        <v>0.99274705349048054</v>
      </c>
      <c r="Q7273">
        <f>2*(Tabell1[[#This Row],[Recall]] * Tabell1[[#This Row],[Precision]]) / (Tabell1[[#This Row],[Recall]] + Tabell1[[#This Row],[Precision]])</f>
        <v>0.69106973808772487</v>
      </c>
      <c r="R7273">
        <v>1095</v>
      </c>
      <c r="S7273">
        <v>30</v>
      </c>
      <c r="T7273">
        <v>971</v>
      </c>
      <c r="U7273">
        <v>8</v>
      </c>
    </row>
    <row r="7274" spans="1:21" x14ac:dyDescent="0.3">
      <c r="A7274" s="25" t="s">
        <v>20</v>
      </c>
      <c r="B7274" s="25" t="s">
        <v>22</v>
      </c>
      <c r="C7274" s="21" t="s">
        <v>34</v>
      </c>
      <c r="D7274" s="22" t="s">
        <v>27</v>
      </c>
      <c r="E7274" t="s">
        <v>28</v>
      </c>
      <c r="F7274" s="19" t="s">
        <v>21</v>
      </c>
      <c r="G7274" s="21" t="s">
        <v>29</v>
      </c>
      <c r="H7274" s="25" t="s">
        <v>26</v>
      </c>
      <c r="I7274" s="21"/>
      <c r="J7274" s="21" t="s">
        <v>29</v>
      </c>
      <c r="K7274" s="26">
        <v>3.0410377979278498</v>
      </c>
      <c r="L7274" s="26">
        <v>0.56252956390380804</v>
      </c>
      <c r="N7274">
        <f>(Tabell1[[#This Row],[TP]]+Tabell1[[#This Row],[TN]])/(Tabell1[[#This Row],[TP]]+Tabell1[[#This Row],[TN]]+Tabell1[[#This Row],[FP]]+Tabell1[[#This Row],[FN]])</f>
        <v>0.53469581749049433</v>
      </c>
      <c r="O7274">
        <f>Tabell1[[#This Row],[TP]]/(Tabell1[[#This Row],[TP]]+Tabell1[[#This Row],[FP]])</f>
        <v>0.5300096805421104</v>
      </c>
      <c r="P7274">
        <f>Tabell1[[#This Row],[TP]]/(Tabell1[[#This Row],[TP]]+Tabell1[[#This Row],[FN]])</f>
        <v>0.99274705349048054</v>
      </c>
      <c r="Q7274">
        <f>2*(Tabell1[[#This Row],[Recall]] * Tabell1[[#This Row],[Precision]]) / (Tabell1[[#This Row],[Recall]] + Tabell1[[#This Row],[Precision]])</f>
        <v>0.69106973808772487</v>
      </c>
      <c r="R7274">
        <v>1095</v>
      </c>
      <c r="S7274">
        <v>30</v>
      </c>
      <c r="T7274">
        <v>971</v>
      </c>
      <c r="U7274">
        <v>8</v>
      </c>
    </row>
    <row r="7275" spans="1:21" x14ac:dyDescent="0.3">
      <c r="A7275" s="25" t="s">
        <v>20</v>
      </c>
      <c r="B7275" s="21" t="s">
        <v>32</v>
      </c>
      <c r="C7275" s="25" t="s">
        <v>36</v>
      </c>
      <c r="D7275" s="22" t="s">
        <v>27</v>
      </c>
      <c r="E7275" t="s">
        <v>28</v>
      </c>
      <c r="F7275" s="19" t="s">
        <v>21</v>
      </c>
      <c r="G7275" s="25" t="s">
        <v>26</v>
      </c>
      <c r="H7275" s="25" t="s">
        <v>26</v>
      </c>
      <c r="I7275" s="21"/>
      <c r="J7275" s="21" t="s">
        <v>29</v>
      </c>
      <c r="K7275" s="26">
        <v>2.78700375556945</v>
      </c>
      <c r="L7275" s="26">
        <v>0.56350803375244096</v>
      </c>
      <c r="N7275">
        <f>(Tabell1[[#This Row],[TP]]+Tabell1[[#This Row],[TN]])/(Tabell1[[#This Row],[TP]]+Tabell1[[#This Row],[TN]]+Tabell1[[#This Row],[FP]]+Tabell1[[#This Row],[FN]])</f>
        <v>0.53469581749049433</v>
      </c>
      <c r="O7275">
        <f>Tabell1[[#This Row],[TP]]/(Tabell1[[#This Row],[TP]]+Tabell1[[#This Row],[FP]])</f>
        <v>0.5300096805421104</v>
      </c>
      <c r="P7275">
        <f>Tabell1[[#This Row],[TP]]/(Tabell1[[#This Row],[TP]]+Tabell1[[#This Row],[FN]])</f>
        <v>0.99274705349048054</v>
      </c>
      <c r="Q7275">
        <f>2*(Tabell1[[#This Row],[Recall]] * Tabell1[[#This Row],[Precision]]) / (Tabell1[[#This Row],[Recall]] + Tabell1[[#This Row],[Precision]])</f>
        <v>0.69106973808772487</v>
      </c>
      <c r="R7275">
        <v>1095</v>
      </c>
      <c r="S7275">
        <v>30</v>
      </c>
      <c r="T7275">
        <v>971</v>
      </c>
      <c r="U7275">
        <v>8</v>
      </c>
    </row>
    <row r="7276" spans="1:21" x14ac:dyDescent="0.3">
      <c r="A7276" s="21" t="s">
        <v>31</v>
      </c>
      <c r="B7276" s="23" t="s">
        <v>33</v>
      </c>
      <c r="C7276" s="21" t="s">
        <v>34</v>
      </c>
      <c r="D7276" s="22" t="s">
        <v>27</v>
      </c>
      <c r="E7276" t="s">
        <v>28</v>
      </c>
      <c r="F7276" s="19" t="s">
        <v>21</v>
      </c>
      <c r="G7276" s="21" t="s">
        <v>29</v>
      </c>
      <c r="H7276" s="25" t="s">
        <v>26</v>
      </c>
      <c r="I7276" s="25" t="s">
        <v>25</v>
      </c>
      <c r="J7276" s="25" t="s">
        <v>26</v>
      </c>
      <c r="K7276" s="26">
        <v>299.63049936294499</v>
      </c>
      <c r="L7276" s="26">
        <v>1.40637111663818</v>
      </c>
      <c r="N7276">
        <f>(Tabell1[[#This Row],[TP]]+Tabell1[[#This Row],[TN]])/(Tabell1[[#This Row],[TP]]+Tabell1[[#This Row],[TN]]+Tabell1[[#This Row],[FP]]+Tabell1[[#This Row],[FN]])</f>
        <v>0.53422053231939159</v>
      </c>
      <c r="O7276">
        <f>Tabell1[[#This Row],[TP]]/(Tabell1[[#This Row],[TP]]+Tabell1[[#This Row],[FP]])</f>
        <v>0.52952472395583294</v>
      </c>
      <c r="P7276">
        <f>Tabell1[[#This Row],[TP]]/(Tabell1[[#This Row],[TP]]+Tabell1[[#This Row],[FN]])</f>
        <v>1</v>
      </c>
      <c r="Q7276">
        <f>2*(Tabell1[[#This Row],[Recall]] * Tabell1[[#This Row],[Precision]]) / (Tabell1[[#This Row],[Recall]] + Tabell1[[#This Row],[Precision]])</f>
        <v>0.69240426867545513</v>
      </c>
      <c r="R7276">
        <v>1103</v>
      </c>
      <c r="S7276">
        <v>21</v>
      </c>
      <c r="T7276">
        <v>980</v>
      </c>
      <c r="U7276">
        <v>0</v>
      </c>
    </row>
    <row r="7277" spans="1:21" x14ac:dyDescent="0.3">
      <c r="A7277" s="23" t="s">
        <v>48</v>
      </c>
      <c r="B7277" s="23" t="s">
        <v>33</v>
      </c>
      <c r="C7277" s="25" t="s">
        <v>36</v>
      </c>
      <c r="D7277" s="22" t="s">
        <v>27</v>
      </c>
      <c r="E7277" t="s">
        <v>28</v>
      </c>
      <c r="F7277" s="19" t="s">
        <v>21</v>
      </c>
      <c r="G7277" s="25" t="s">
        <v>26</v>
      </c>
      <c r="H7277" s="25" t="s">
        <v>26</v>
      </c>
      <c r="I7277" s="25" t="s">
        <v>25</v>
      </c>
      <c r="J7277" s="25" t="s">
        <v>26</v>
      </c>
      <c r="K7277" s="26">
        <v>0.12580394744873</v>
      </c>
      <c r="L7277" s="26">
        <v>2.9923200607299801E-2</v>
      </c>
      <c r="N7277">
        <f>(Tabell1[[#This Row],[TP]]+Tabell1[[#This Row],[TN]])/(Tabell1[[#This Row],[TP]]+Tabell1[[#This Row],[TN]]+Tabell1[[#This Row],[FP]]+Tabell1[[#This Row],[FN]])</f>
        <v>0.53422053231939159</v>
      </c>
      <c r="O7277">
        <f>Tabell1[[#This Row],[TP]]/(Tabell1[[#This Row],[TP]]+Tabell1[[#This Row],[FP]])</f>
        <v>0.52952472395583294</v>
      </c>
      <c r="P7277">
        <f>Tabell1[[#This Row],[TP]]/(Tabell1[[#This Row],[TP]]+Tabell1[[#This Row],[FN]])</f>
        <v>1</v>
      </c>
      <c r="Q7277">
        <f>2*(Tabell1[[#This Row],[Recall]] * Tabell1[[#This Row],[Precision]]) / (Tabell1[[#This Row],[Recall]] + Tabell1[[#This Row],[Precision]])</f>
        <v>0.69240426867545513</v>
      </c>
      <c r="R7277">
        <v>1103</v>
      </c>
      <c r="S7277">
        <v>21</v>
      </c>
      <c r="T7277">
        <v>980</v>
      </c>
      <c r="U7277">
        <v>0</v>
      </c>
    </row>
    <row r="7278" spans="1:21" x14ac:dyDescent="0.3">
      <c r="A7278" s="23" t="s">
        <v>48</v>
      </c>
      <c r="B7278" s="23" t="s">
        <v>33</v>
      </c>
      <c r="C7278" s="25" t="s">
        <v>36</v>
      </c>
      <c r="D7278" s="22" t="s">
        <v>27</v>
      </c>
      <c r="E7278" t="s">
        <v>28</v>
      </c>
      <c r="F7278" s="19" t="s">
        <v>21</v>
      </c>
      <c r="G7278" s="21" t="s">
        <v>29</v>
      </c>
      <c r="H7278" s="25" t="s">
        <v>26</v>
      </c>
      <c r="I7278" s="25" t="s">
        <v>25</v>
      </c>
      <c r="J7278" s="25" t="s">
        <v>26</v>
      </c>
      <c r="K7278" s="26">
        <v>0.12569618225097601</v>
      </c>
      <c r="L7278" s="26">
        <v>2.4559497833251901E-2</v>
      </c>
      <c r="N7278">
        <f>(Tabell1[[#This Row],[TP]]+Tabell1[[#This Row],[TN]])/(Tabell1[[#This Row],[TP]]+Tabell1[[#This Row],[TN]]+Tabell1[[#This Row],[FP]]+Tabell1[[#This Row],[FN]])</f>
        <v>0.53422053231939159</v>
      </c>
      <c r="O7278">
        <f>Tabell1[[#This Row],[TP]]/(Tabell1[[#This Row],[TP]]+Tabell1[[#This Row],[FP]])</f>
        <v>0.52952472395583294</v>
      </c>
      <c r="P7278">
        <f>Tabell1[[#This Row],[TP]]/(Tabell1[[#This Row],[TP]]+Tabell1[[#This Row],[FN]])</f>
        <v>1</v>
      </c>
      <c r="Q7278">
        <f>2*(Tabell1[[#This Row],[Recall]] * Tabell1[[#This Row],[Precision]]) / (Tabell1[[#This Row],[Recall]] + Tabell1[[#This Row],[Precision]])</f>
        <v>0.69240426867545513</v>
      </c>
      <c r="R7278">
        <v>1103</v>
      </c>
      <c r="S7278">
        <v>21</v>
      </c>
      <c r="T7278">
        <v>980</v>
      </c>
      <c r="U7278">
        <v>0</v>
      </c>
    </row>
    <row r="7279" spans="1:21" x14ac:dyDescent="0.3">
      <c r="A7279" s="23" t="s">
        <v>48</v>
      </c>
      <c r="B7279" s="23" t="s">
        <v>33</v>
      </c>
      <c r="C7279" s="25" t="s">
        <v>36</v>
      </c>
      <c r="D7279" s="22" t="s">
        <v>27</v>
      </c>
      <c r="E7279" t="s">
        <v>28</v>
      </c>
      <c r="F7279" s="19" t="s">
        <v>21</v>
      </c>
      <c r="G7279" s="25" t="s">
        <v>26</v>
      </c>
      <c r="H7279" s="25" t="s">
        <v>26</v>
      </c>
      <c r="I7279" s="25" t="s">
        <v>25</v>
      </c>
      <c r="J7279" s="21" t="s">
        <v>29</v>
      </c>
      <c r="K7279" s="26">
        <v>0.12170934677124</v>
      </c>
      <c r="L7279" s="26">
        <v>2.2940158843994099E-2</v>
      </c>
      <c r="N7279">
        <f>(Tabell1[[#This Row],[TP]]+Tabell1[[#This Row],[TN]])/(Tabell1[[#This Row],[TP]]+Tabell1[[#This Row],[TN]]+Tabell1[[#This Row],[FP]]+Tabell1[[#This Row],[FN]])</f>
        <v>0.53422053231939159</v>
      </c>
      <c r="O7279">
        <f>Tabell1[[#This Row],[TP]]/(Tabell1[[#This Row],[TP]]+Tabell1[[#This Row],[FP]])</f>
        <v>0.52952472395583294</v>
      </c>
      <c r="P7279">
        <f>Tabell1[[#This Row],[TP]]/(Tabell1[[#This Row],[TP]]+Tabell1[[#This Row],[FN]])</f>
        <v>1</v>
      </c>
      <c r="Q7279">
        <f>2*(Tabell1[[#This Row],[Recall]] * Tabell1[[#This Row],[Precision]]) / (Tabell1[[#This Row],[Recall]] + Tabell1[[#This Row],[Precision]])</f>
        <v>0.69240426867545513</v>
      </c>
      <c r="R7279">
        <v>1103</v>
      </c>
      <c r="S7279">
        <v>21</v>
      </c>
      <c r="T7279">
        <v>980</v>
      </c>
      <c r="U7279">
        <v>0</v>
      </c>
    </row>
    <row r="7280" spans="1:21" x14ac:dyDescent="0.3">
      <c r="A7280" s="23" t="s">
        <v>48</v>
      </c>
      <c r="B7280" s="23" t="s">
        <v>33</v>
      </c>
      <c r="C7280" s="25" t="s">
        <v>36</v>
      </c>
      <c r="D7280" s="22" t="s">
        <v>27</v>
      </c>
      <c r="E7280" t="s">
        <v>28</v>
      </c>
      <c r="F7280" s="19" t="s">
        <v>21</v>
      </c>
      <c r="G7280" s="21" t="s">
        <v>29</v>
      </c>
      <c r="H7280" s="25" t="s">
        <v>26</v>
      </c>
      <c r="I7280" s="25" t="s">
        <v>25</v>
      </c>
      <c r="J7280" s="21" t="s">
        <v>29</v>
      </c>
      <c r="K7280" s="26">
        <v>0.118286848068237</v>
      </c>
      <c r="L7280" s="26">
        <v>2.8926849365234299E-2</v>
      </c>
      <c r="N7280">
        <f>(Tabell1[[#This Row],[TP]]+Tabell1[[#This Row],[TN]])/(Tabell1[[#This Row],[TP]]+Tabell1[[#This Row],[TN]]+Tabell1[[#This Row],[FP]]+Tabell1[[#This Row],[FN]])</f>
        <v>0.53422053231939159</v>
      </c>
      <c r="O7280">
        <f>Tabell1[[#This Row],[TP]]/(Tabell1[[#This Row],[TP]]+Tabell1[[#This Row],[FP]])</f>
        <v>0.52952472395583294</v>
      </c>
      <c r="P7280">
        <f>Tabell1[[#This Row],[TP]]/(Tabell1[[#This Row],[TP]]+Tabell1[[#This Row],[FN]])</f>
        <v>1</v>
      </c>
      <c r="Q7280">
        <f>2*(Tabell1[[#This Row],[Recall]] * Tabell1[[#This Row],[Precision]]) / (Tabell1[[#This Row],[Recall]] + Tabell1[[#This Row],[Precision]])</f>
        <v>0.69240426867545513</v>
      </c>
      <c r="R7280">
        <v>1103</v>
      </c>
      <c r="S7280">
        <v>21</v>
      </c>
      <c r="T7280">
        <v>980</v>
      </c>
      <c r="U7280">
        <v>0</v>
      </c>
    </row>
    <row r="7281" spans="1:21" x14ac:dyDescent="0.3">
      <c r="A7281" s="25" t="s">
        <v>20</v>
      </c>
      <c r="B7281" s="25" t="s">
        <v>22</v>
      </c>
      <c r="C7281" s="20" t="s">
        <v>23</v>
      </c>
      <c r="D7281" s="22" t="s">
        <v>27</v>
      </c>
      <c r="E7281" t="s">
        <v>28</v>
      </c>
      <c r="F7281" s="25" t="s">
        <v>30</v>
      </c>
      <c r="G7281" s="21" t="s">
        <v>29</v>
      </c>
      <c r="H7281" s="25" t="s">
        <v>26</v>
      </c>
      <c r="I7281" s="25" t="s">
        <v>25</v>
      </c>
      <c r="J7281" s="25" t="s">
        <v>26</v>
      </c>
      <c r="K7281" s="26">
        <v>3.3705692291259699</v>
      </c>
      <c r="L7281" s="26">
        <v>0.66930651664733798</v>
      </c>
      <c r="N7281">
        <f>(Tabell1[[#This Row],[TP]]+Tabell1[[#This Row],[TN]])/(Tabell1[[#This Row],[TP]]+Tabell1[[#This Row],[TN]]+Tabell1[[#This Row],[FP]]+Tabell1[[#This Row],[FN]])</f>
        <v>0.53422053231939159</v>
      </c>
      <c r="O7281">
        <f>Tabell1[[#This Row],[TP]]/(Tabell1[[#This Row],[TP]]+Tabell1[[#This Row],[FP]])</f>
        <v>0.52955309947140794</v>
      </c>
      <c r="P7281">
        <f>Tabell1[[#This Row],[TP]]/(Tabell1[[#This Row],[TP]]+Tabell1[[#This Row],[FN]])</f>
        <v>0.99909338168631001</v>
      </c>
      <c r="Q7281">
        <f>2*(Tabell1[[#This Row],[Recall]] * Tabell1[[#This Row],[Precision]]) / (Tabell1[[#This Row],[Recall]] + Tabell1[[#This Row],[Precision]])</f>
        <v>0.69221105527638194</v>
      </c>
      <c r="R7281">
        <v>1102</v>
      </c>
      <c r="S7281">
        <v>22</v>
      </c>
      <c r="T7281">
        <v>979</v>
      </c>
      <c r="U7281">
        <v>1</v>
      </c>
    </row>
    <row r="7282" spans="1:21" x14ac:dyDescent="0.3">
      <c r="A7282" s="25" t="s">
        <v>20</v>
      </c>
      <c r="B7282" s="25" t="s">
        <v>22</v>
      </c>
      <c r="C7282" s="20" t="s">
        <v>23</v>
      </c>
      <c r="D7282" s="22" t="s">
        <v>27</v>
      </c>
      <c r="E7282" t="s">
        <v>28</v>
      </c>
      <c r="F7282" s="25" t="s">
        <v>30</v>
      </c>
      <c r="G7282" s="25" t="s">
        <v>26</v>
      </c>
      <c r="H7282" s="25" t="s">
        <v>26</v>
      </c>
      <c r="I7282" s="25" t="s">
        <v>25</v>
      </c>
      <c r="J7282" s="25" t="s">
        <v>26</v>
      </c>
      <c r="K7282" s="26">
        <v>2.86982202529907</v>
      </c>
      <c r="L7282" s="26">
        <v>0.63131070137023904</v>
      </c>
      <c r="N7282">
        <f>(Tabell1[[#This Row],[TP]]+Tabell1[[#This Row],[TN]])/(Tabell1[[#This Row],[TP]]+Tabell1[[#This Row],[TN]]+Tabell1[[#This Row],[FP]]+Tabell1[[#This Row],[FN]])</f>
        <v>0.53422053231939159</v>
      </c>
      <c r="O7282">
        <f>Tabell1[[#This Row],[TP]]/(Tabell1[[#This Row],[TP]]+Tabell1[[#This Row],[FP]])</f>
        <v>0.52955309947140794</v>
      </c>
      <c r="P7282">
        <f>Tabell1[[#This Row],[TP]]/(Tabell1[[#This Row],[TP]]+Tabell1[[#This Row],[FN]])</f>
        <v>0.99909338168631001</v>
      </c>
      <c r="Q7282">
        <f>2*(Tabell1[[#This Row],[Recall]] * Tabell1[[#This Row],[Precision]]) / (Tabell1[[#This Row],[Recall]] + Tabell1[[#This Row],[Precision]])</f>
        <v>0.69221105527638194</v>
      </c>
      <c r="R7282">
        <v>1102</v>
      </c>
      <c r="S7282">
        <v>22</v>
      </c>
      <c r="T7282">
        <v>979</v>
      </c>
      <c r="U7282">
        <v>1</v>
      </c>
    </row>
    <row r="7283" spans="1:21" x14ac:dyDescent="0.3">
      <c r="A7283" s="25" t="s">
        <v>20</v>
      </c>
      <c r="B7283" s="21" t="s">
        <v>32</v>
      </c>
      <c r="C7283" s="21" t="s">
        <v>34</v>
      </c>
      <c r="D7283" s="22" t="s">
        <v>27</v>
      </c>
      <c r="E7283" t="s">
        <v>28</v>
      </c>
      <c r="F7283" s="19" t="s">
        <v>21</v>
      </c>
      <c r="G7283" s="25" t="s">
        <v>26</v>
      </c>
      <c r="H7283" s="21" t="s">
        <v>29</v>
      </c>
      <c r="I7283" s="25" t="s">
        <v>25</v>
      </c>
      <c r="J7283" s="21" t="s">
        <v>29</v>
      </c>
      <c r="K7283" s="26">
        <v>1.3934459686279199</v>
      </c>
      <c r="L7283" s="26">
        <v>0.39793372154235801</v>
      </c>
      <c r="N7283">
        <f>(Tabell1[[#This Row],[TP]]+Tabell1[[#This Row],[TN]])/(Tabell1[[#This Row],[TP]]+Tabell1[[#This Row],[TN]]+Tabell1[[#This Row],[FP]]+Tabell1[[#This Row],[FN]])</f>
        <v>0.53422053231939159</v>
      </c>
      <c r="O7283">
        <f>Tabell1[[#This Row],[TP]]/(Tabell1[[#This Row],[TP]]+Tabell1[[#This Row],[FP]])</f>
        <v>0.52955309947140794</v>
      </c>
      <c r="P7283">
        <f>Tabell1[[#This Row],[TP]]/(Tabell1[[#This Row],[TP]]+Tabell1[[#This Row],[FN]])</f>
        <v>0.99909338168631001</v>
      </c>
      <c r="Q7283">
        <f>2*(Tabell1[[#This Row],[Recall]] * Tabell1[[#This Row],[Precision]]) / (Tabell1[[#This Row],[Recall]] + Tabell1[[#This Row],[Precision]])</f>
        <v>0.69221105527638194</v>
      </c>
      <c r="R7283">
        <v>1102</v>
      </c>
      <c r="S7283">
        <v>22</v>
      </c>
      <c r="T7283">
        <v>979</v>
      </c>
      <c r="U7283">
        <v>1</v>
      </c>
    </row>
    <row r="7284" spans="1:21" x14ac:dyDescent="0.3">
      <c r="A7284" s="25" t="s">
        <v>20</v>
      </c>
      <c r="B7284" s="21" t="s">
        <v>32</v>
      </c>
      <c r="C7284" s="21" t="s">
        <v>34</v>
      </c>
      <c r="D7284" s="22" t="s">
        <v>27</v>
      </c>
      <c r="E7284" t="s">
        <v>28</v>
      </c>
      <c r="F7284" s="19" t="s">
        <v>21</v>
      </c>
      <c r="G7284" s="21" t="s">
        <v>29</v>
      </c>
      <c r="H7284" s="21" t="s">
        <v>29</v>
      </c>
      <c r="I7284" s="25" t="s">
        <v>25</v>
      </c>
      <c r="J7284" s="21" t="s">
        <v>29</v>
      </c>
      <c r="K7284" s="26">
        <v>1.39318895339965</v>
      </c>
      <c r="L7284" s="26">
        <v>0.39650869369506803</v>
      </c>
      <c r="N7284">
        <f>(Tabell1[[#This Row],[TP]]+Tabell1[[#This Row],[TN]])/(Tabell1[[#This Row],[TP]]+Tabell1[[#This Row],[TN]]+Tabell1[[#This Row],[FP]]+Tabell1[[#This Row],[FN]])</f>
        <v>0.53422053231939159</v>
      </c>
      <c r="O7284">
        <f>Tabell1[[#This Row],[TP]]/(Tabell1[[#This Row],[TP]]+Tabell1[[#This Row],[FP]])</f>
        <v>0.52955309947140794</v>
      </c>
      <c r="P7284">
        <f>Tabell1[[#This Row],[TP]]/(Tabell1[[#This Row],[TP]]+Tabell1[[#This Row],[FN]])</f>
        <v>0.99909338168631001</v>
      </c>
      <c r="Q7284">
        <f>2*(Tabell1[[#This Row],[Recall]] * Tabell1[[#This Row],[Precision]]) / (Tabell1[[#This Row],[Recall]] + Tabell1[[#This Row],[Precision]])</f>
        <v>0.69221105527638194</v>
      </c>
      <c r="R7284">
        <v>1102</v>
      </c>
      <c r="S7284">
        <v>22</v>
      </c>
      <c r="T7284">
        <v>979</v>
      </c>
      <c r="U7284">
        <v>1</v>
      </c>
    </row>
    <row r="7285" spans="1:21" x14ac:dyDescent="0.3">
      <c r="A7285" s="23" t="s">
        <v>48</v>
      </c>
      <c r="B7285" s="25" t="s">
        <v>22</v>
      </c>
      <c r="C7285" s="25" t="s">
        <v>36</v>
      </c>
      <c r="D7285" s="22" t="s">
        <v>27</v>
      </c>
      <c r="E7285" t="s">
        <v>28</v>
      </c>
      <c r="F7285" s="25" t="s">
        <v>30</v>
      </c>
      <c r="G7285" s="25" t="s">
        <v>26</v>
      </c>
      <c r="H7285" s="21" t="s">
        <v>29</v>
      </c>
      <c r="I7285" s="21"/>
      <c r="J7285" s="25" t="s">
        <v>26</v>
      </c>
      <c r="K7285" s="26">
        <v>0.29322195053100503</v>
      </c>
      <c r="L7285" s="26">
        <v>2.5930643081665001E-2</v>
      </c>
      <c r="N7285">
        <f>(Tabell1[[#This Row],[TP]]+Tabell1[[#This Row],[TN]])/(Tabell1[[#This Row],[TP]]+Tabell1[[#This Row],[TN]]+Tabell1[[#This Row],[FP]]+Tabell1[[#This Row],[FN]])</f>
        <v>0.53422053231939159</v>
      </c>
      <c r="O7285">
        <f>Tabell1[[#This Row],[TP]]/(Tabell1[[#This Row],[TP]]+Tabell1[[#This Row],[FP]])</f>
        <v>0.52955309947140794</v>
      </c>
      <c r="P7285">
        <f>Tabell1[[#This Row],[TP]]/(Tabell1[[#This Row],[TP]]+Tabell1[[#This Row],[FN]])</f>
        <v>0.99909338168631001</v>
      </c>
      <c r="Q7285">
        <f>2*(Tabell1[[#This Row],[Recall]] * Tabell1[[#This Row],[Precision]]) / (Tabell1[[#This Row],[Recall]] + Tabell1[[#This Row],[Precision]])</f>
        <v>0.69221105527638194</v>
      </c>
      <c r="R7285">
        <v>1102</v>
      </c>
      <c r="S7285">
        <v>22</v>
      </c>
      <c r="T7285">
        <v>979</v>
      </c>
      <c r="U7285">
        <v>1</v>
      </c>
    </row>
    <row r="7286" spans="1:21" x14ac:dyDescent="0.3">
      <c r="A7286" s="23" t="s">
        <v>48</v>
      </c>
      <c r="B7286" s="25" t="s">
        <v>22</v>
      </c>
      <c r="C7286" s="25" t="s">
        <v>36</v>
      </c>
      <c r="D7286" s="22" t="s">
        <v>27</v>
      </c>
      <c r="E7286" t="s">
        <v>28</v>
      </c>
      <c r="F7286" s="25" t="s">
        <v>30</v>
      </c>
      <c r="G7286" s="21" t="s">
        <v>29</v>
      </c>
      <c r="H7286" s="21" t="s">
        <v>29</v>
      </c>
      <c r="I7286" s="21"/>
      <c r="J7286" s="25" t="s">
        <v>26</v>
      </c>
      <c r="K7286" s="26">
        <v>0.27825951576232899</v>
      </c>
      <c r="L7286" s="26">
        <v>2.2943258285522398E-2</v>
      </c>
      <c r="N7286">
        <f>(Tabell1[[#This Row],[TP]]+Tabell1[[#This Row],[TN]])/(Tabell1[[#This Row],[TP]]+Tabell1[[#This Row],[TN]]+Tabell1[[#This Row],[FP]]+Tabell1[[#This Row],[FN]])</f>
        <v>0.53422053231939159</v>
      </c>
      <c r="O7286">
        <f>Tabell1[[#This Row],[TP]]/(Tabell1[[#This Row],[TP]]+Tabell1[[#This Row],[FP]])</f>
        <v>0.52955309947140794</v>
      </c>
      <c r="P7286">
        <f>Tabell1[[#This Row],[TP]]/(Tabell1[[#This Row],[TP]]+Tabell1[[#This Row],[FN]])</f>
        <v>0.99909338168631001</v>
      </c>
      <c r="Q7286">
        <f>2*(Tabell1[[#This Row],[Recall]] * Tabell1[[#This Row],[Precision]]) / (Tabell1[[#This Row],[Recall]] + Tabell1[[#This Row],[Precision]])</f>
        <v>0.69221105527638194</v>
      </c>
      <c r="R7286">
        <v>1102</v>
      </c>
      <c r="S7286">
        <v>22</v>
      </c>
      <c r="T7286">
        <v>979</v>
      </c>
      <c r="U7286">
        <v>1</v>
      </c>
    </row>
    <row r="7287" spans="1:21" x14ac:dyDescent="0.3">
      <c r="A7287" s="21" t="s">
        <v>31</v>
      </c>
      <c r="B7287" s="21" t="s">
        <v>32</v>
      </c>
      <c r="C7287" s="20" t="s">
        <v>23</v>
      </c>
      <c r="D7287" s="20" t="s">
        <v>27</v>
      </c>
      <c r="E7287" t="s">
        <v>28</v>
      </c>
      <c r="F7287" s="19" t="s">
        <v>21</v>
      </c>
      <c r="G7287" s="25" t="s">
        <v>26</v>
      </c>
      <c r="H7287" s="25" t="s">
        <v>26</v>
      </c>
      <c r="I7287" s="21"/>
      <c r="J7287" s="25" t="s">
        <v>26</v>
      </c>
      <c r="K7287" s="26">
        <v>2.25648760795593</v>
      </c>
      <c r="L7287" s="26">
        <v>0.214427709579467</v>
      </c>
      <c r="N7287">
        <f>(Tabell1[[#This Row],[TP]]+Tabell1[[#This Row],[TN]])/(Tabell1[[#This Row],[TP]]+Tabell1[[#This Row],[TN]]+Tabell1[[#This Row],[FP]]+Tabell1[[#This Row],[FN]])</f>
        <v>0.53422053231939159</v>
      </c>
      <c r="O7287">
        <f>Tabell1[[#This Row],[TP]]/(Tabell1[[#This Row],[TP]]+Tabell1[[#This Row],[FP]])</f>
        <v>0.5295815295815296</v>
      </c>
      <c r="P7287">
        <f>Tabell1[[#This Row],[TP]]/(Tabell1[[#This Row],[TP]]+Tabell1[[#This Row],[FN]])</f>
        <v>0.99818676337262013</v>
      </c>
      <c r="Q7287">
        <f>2*(Tabell1[[#This Row],[Recall]] * Tabell1[[#This Row],[Precision]]) / (Tabell1[[#This Row],[Recall]] + Tabell1[[#This Row],[Precision]])</f>
        <v>0.69201759899434312</v>
      </c>
      <c r="R7287">
        <v>1101</v>
      </c>
      <c r="S7287">
        <v>23</v>
      </c>
      <c r="T7287">
        <v>978</v>
      </c>
      <c r="U7287">
        <v>2</v>
      </c>
    </row>
    <row r="7288" spans="1:21" x14ac:dyDescent="0.3">
      <c r="A7288" s="21" t="s">
        <v>31</v>
      </c>
      <c r="B7288" s="25" t="s">
        <v>22</v>
      </c>
      <c r="C7288" s="25" t="s">
        <v>36</v>
      </c>
      <c r="D7288" s="22" t="s">
        <v>27</v>
      </c>
      <c r="E7288" t="s">
        <v>28</v>
      </c>
      <c r="F7288" s="19" t="s">
        <v>21</v>
      </c>
      <c r="G7288" s="25" t="s">
        <v>26</v>
      </c>
      <c r="H7288" s="25" t="s">
        <v>26</v>
      </c>
      <c r="I7288" s="21"/>
      <c r="J7288" s="21" t="s">
        <v>29</v>
      </c>
      <c r="K7288" s="26">
        <v>0.75099372863769498</v>
      </c>
      <c r="L7288" s="26">
        <v>5.2859783172607401E-2</v>
      </c>
      <c r="N7288">
        <f>(Tabell1[[#This Row],[TP]]+Tabell1[[#This Row],[TN]])/(Tabell1[[#This Row],[TP]]+Tabell1[[#This Row],[TN]]+Tabell1[[#This Row],[FP]]+Tabell1[[#This Row],[FN]])</f>
        <v>0.53422053231939159</v>
      </c>
      <c r="O7288">
        <f>Tabell1[[#This Row],[TP]]/(Tabell1[[#This Row],[TP]]+Tabell1[[#This Row],[FP]])</f>
        <v>0.5295815295815296</v>
      </c>
      <c r="P7288">
        <f>Tabell1[[#This Row],[TP]]/(Tabell1[[#This Row],[TP]]+Tabell1[[#This Row],[FN]])</f>
        <v>0.99818676337262013</v>
      </c>
      <c r="Q7288">
        <f>2*(Tabell1[[#This Row],[Recall]] * Tabell1[[#This Row],[Precision]]) / (Tabell1[[#This Row],[Recall]] + Tabell1[[#This Row],[Precision]])</f>
        <v>0.69201759899434312</v>
      </c>
      <c r="R7288">
        <v>1101</v>
      </c>
      <c r="S7288">
        <v>23</v>
      </c>
      <c r="T7288">
        <v>978</v>
      </c>
      <c r="U7288">
        <v>2</v>
      </c>
    </row>
    <row r="7289" spans="1:21" x14ac:dyDescent="0.3">
      <c r="A7289" s="25" t="s">
        <v>20</v>
      </c>
      <c r="B7289" s="25" t="s">
        <v>22</v>
      </c>
      <c r="C7289" s="20" t="s">
        <v>23</v>
      </c>
      <c r="D7289" s="20" t="s">
        <v>27</v>
      </c>
      <c r="E7289" t="s">
        <v>28</v>
      </c>
      <c r="F7289" s="19" t="s">
        <v>21</v>
      </c>
      <c r="G7289" s="21" t="s">
        <v>29</v>
      </c>
      <c r="H7289" s="25" t="s">
        <v>26</v>
      </c>
      <c r="I7289" s="21"/>
      <c r="J7289" s="25" t="s">
        <v>26</v>
      </c>
      <c r="K7289" s="26">
        <v>1.5899140834808301</v>
      </c>
      <c r="L7289" s="26">
        <v>0.30418586730956998</v>
      </c>
      <c r="N7289">
        <f>(Tabell1[[#This Row],[TP]]+Tabell1[[#This Row],[TN]])/(Tabell1[[#This Row],[TP]]+Tabell1[[#This Row],[TN]]+Tabell1[[#This Row],[FP]]+Tabell1[[#This Row],[FN]])</f>
        <v>0.53422053231939159</v>
      </c>
      <c r="O7289">
        <f>Tabell1[[#This Row],[TP]]/(Tabell1[[#This Row],[TP]]+Tabell1[[#This Row],[FP]])</f>
        <v>0.52966714905933432</v>
      </c>
      <c r="P7289">
        <f>Tabell1[[#This Row],[TP]]/(Tabell1[[#This Row],[TP]]+Tabell1[[#This Row],[FN]])</f>
        <v>0.99546690843155028</v>
      </c>
      <c r="Q7289">
        <f>2*(Tabell1[[#This Row],[Recall]] * Tabell1[[#This Row],[Precision]]) / (Tabell1[[#This Row],[Recall]] + Tabell1[[#This Row],[Precision]])</f>
        <v>0.69143576826196473</v>
      </c>
      <c r="R7289">
        <v>1098</v>
      </c>
      <c r="S7289">
        <v>26</v>
      </c>
      <c r="T7289">
        <v>975</v>
      </c>
      <c r="U7289">
        <v>5</v>
      </c>
    </row>
    <row r="7290" spans="1:21" x14ac:dyDescent="0.3">
      <c r="A7290" s="25" t="s">
        <v>20</v>
      </c>
      <c r="B7290" s="25" t="s">
        <v>22</v>
      </c>
      <c r="C7290" s="20" t="s">
        <v>23</v>
      </c>
      <c r="D7290" s="20" t="s">
        <v>27</v>
      </c>
      <c r="E7290" t="s">
        <v>28</v>
      </c>
      <c r="F7290" s="19" t="s">
        <v>21</v>
      </c>
      <c r="G7290" s="25" t="s">
        <v>26</v>
      </c>
      <c r="H7290" s="25" t="s">
        <v>26</v>
      </c>
      <c r="I7290" s="21"/>
      <c r="J7290" s="25" t="s">
        <v>26</v>
      </c>
      <c r="K7290" s="26">
        <v>1.5888800621032699</v>
      </c>
      <c r="L7290" s="26">
        <v>0.303870439529418</v>
      </c>
      <c r="N7290">
        <f>(Tabell1[[#This Row],[TP]]+Tabell1[[#This Row],[TN]])/(Tabell1[[#This Row],[TP]]+Tabell1[[#This Row],[TN]]+Tabell1[[#This Row],[FP]]+Tabell1[[#This Row],[FN]])</f>
        <v>0.53422053231939159</v>
      </c>
      <c r="O7290">
        <f>Tabell1[[#This Row],[TP]]/(Tabell1[[#This Row],[TP]]+Tabell1[[#This Row],[FP]])</f>
        <v>0.52966714905933432</v>
      </c>
      <c r="P7290">
        <f>Tabell1[[#This Row],[TP]]/(Tabell1[[#This Row],[TP]]+Tabell1[[#This Row],[FN]])</f>
        <v>0.99546690843155028</v>
      </c>
      <c r="Q7290">
        <f>2*(Tabell1[[#This Row],[Recall]] * Tabell1[[#This Row],[Precision]]) / (Tabell1[[#This Row],[Recall]] + Tabell1[[#This Row],[Precision]])</f>
        <v>0.69143576826196473</v>
      </c>
      <c r="R7290">
        <v>1098</v>
      </c>
      <c r="S7290">
        <v>26</v>
      </c>
      <c r="T7290">
        <v>975</v>
      </c>
      <c r="U7290">
        <v>5</v>
      </c>
    </row>
    <row r="7291" spans="1:21" x14ac:dyDescent="0.3">
      <c r="A7291" s="21" t="s">
        <v>31</v>
      </c>
      <c r="B7291" s="21" t="s">
        <v>32</v>
      </c>
      <c r="C7291" s="24" t="s">
        <v>38</v>
      </c>
      <c r="D7291" s="22" t="s">
        <v>27</v>
      </c>
      <c r="E7291" t="s">
        <v>28</v>
      </c>
      <c r="F7291" s="19" t="s">
        <v>21</v>
      </c>
      <c r="G7291" s="25" t="s">
        <v>26</v>
      </c>
      <c r="H7291" s="25" t="s">
        <v>26</v>
      </c>
      <c r="I7291" s="21"/>
      <c r="J7291" s="21" t="s">
        <v>29</v>
      </c>
      <c r="K7291" s="26">
        <v>0.65391850471496504</v>
      </c>
      <c r="L7291" s="26">
        <v>4.48803901672363E-2</v>
      </c>
      <c r="N7291">
        <f>(Tabell1[[#This Row],[TP]]+Tabell1[[#This Row],[TN]])/(Tabell1[[#This Row],[TP]]+Tabell1[[#This Row],[TN]]+Tabell1[[#This Row],[FP]]+Tabell1[[#This Row],[FN]])</f>
        <v>0.53422053231939159</v>
      </c>
      <c r="O7291">
        <f>Tabell1[[#This Row],[TP]]/(Tabell1[[#This Row],[TP]]+Tabell1[[#This Row],[FP]])</f>
        <v>0.52969579913085463</v>
      </c>
      <c r="P7291">
        <f>Tabell1[[#This Row],[TP]]/(Tabell1[[#This Row],[TP]]+Tabell1[[#This Row],[FN]])</f>
        <v>0.9945602901178604</v>
      </c>
      <c r="Q7291">
        <f>2*(Tabell1[[#This Row],[Recall]] * Tabell1[[#This Row],[Precision]]) / (Tabell1[[#This Row],[Recall]] + Tabell1[[#This Row],[Precision]])</f>
        <v>0.6912413358538122</v>
      </c>
      <c r="R7291">
        <v>1097</v>
      </c>
      <c r="S7291">
        <v>27</v>
      </c>
      <c r="T7291">
        <v>974</v>
      </c>
      <c r="U7291">
        <v>6</v>
      </c>
    </row>
    <row r="7292" spans="1:21" x14ac:dyDescent="0.3">
      <c r="A7292" s="21" t="s">
        <v>31</v>
      </c>
      <c r="B7292" s="21" t="s">
        <v>32</v>
      </c>
      <c r="C7292" s="24" t="s">
        <v>38</v>
      </c>
      <c r="D7292" s="22" t="s">
        <v>27</v>
      </c>
      <c r="E7292" t="s">
        <v>28</v>
      </c>
      <c r="F7292" s="19" t="s">
        <v>21</v>
      </c>
      <c r="G7292" s="25" t="s">
        <v>26</v>
      </c>
      <c r="H7292" s="25" t="s">
        <v>26</v>
      </c>
      <c r="I7292" s="21"/>
      <c r="J7292" s="25" t="s">
        <v>26</v>
      </c>
      <c r="K7292" s="26">
        <v>2.6951780319213801</v>
      </c>
      <c r="L7292" s="26">
        <v>0.138630151748657</v>
      </c>
      <c r="N7292">
        <f>(Tabell1[[#This Row],[TP]]+Tabell1[[#This Row],[TN]])/(Tabell1[[#This Row],[TP]]+Tabell1[[#This Row],[TN]]+Tabell1[[#This Row],[FP]]+Tabell1[[#This Row],[FN]])</f>
        <v>0.53422053231939159</v>
      </c>
      <c r="O7292">
        <f>Tabell1[[#This Row],[TP]]/(Tabell1[[#This Row],[TP]]+Tabell1[[#This Row],[FP]])</f>
        <v>0.52972450459159015</v>
      </c>
      <c r="P7292">
        <f>Tabell1[[#This Row],[TP]]/(Tabell1[[#This Row],[TP]]+Tabell1[[#This Row],[FN]])</f>
        <v>0.99365367180417041</v>
      </c>
      <c r="Q7292">
        <f>2*(Tabell1[[#This Row],[Recall]] * Tabell1[[#This Row],[Precision]]) / (Tabell1[[#This Row],[Recall]] + Tabell1[[#This Row],[Precision]])</f>
        <v>0.69104665825977296</v>
      </c>
      <c r="R7292">
        <v>1096</v>
      </c>
      <c r="S7292">
        <v>28</v>
      </c>
      <c r="T7292">
        <v>973</v>
      </c>
      <c r="U7292">
        <v>7</v>
      </c>
    </row>
    <row r="7293" spans="1:21" x14ac:dyDescent="0.3">
      <c r="A7293" s="21" t="s">
        <v>31</v>
      </c>
      <c r="B7293" s="23" t="s">
        <v>33</v>
      </c>
      <c r="C7293" s="24" t="s">
        <v>38</v>
      </c>
      <c r="D7293" s="22" t="s">
        <v>27</v>
      </c>
      <c r="E7293" t="s">
        <v>28</v>
      </c>
      <c r="F7293" s="25" t="s">
        <v>30</v>
      </c>
      <c r="G7293" s="25" t="s">
        <v>26</v>
      </c>
      <c r="H7293" s="25" t="s">
        <v>26</v>
      </c>
      <c r="I7293" s="25" t="s">
        <v>25</v>
      </c>
      <c r="J7293" s="25" t="s">
        <v>26</v>
      </c>
      <c r="K7293" s="26">
        <v>317.61565279960598</v>
      </c>
      <c r="L7293" s="26">
        <v>1.8053903579711901</v>
      </c>
      <c r="N7293">
        <f>(Tabell1[[#This Row],[TP]]+Tabell1[[#This Row],[TN]])/(Tabell1[[#This Row],[TP]]+Tabell1[[#This Row],[TN]]+Tabell1[[#This Row],[FP]]+Tabell1[[#This Row],[FN]])</f>
        <v>0.53422053231939159</v>
      </c>
      <c r="O7293">
        <f>Tabell1[[#This Row],[TP]]/(Tabell1[[#This Row],[TP]]+Tabell1[[#This Row],[FP]])</f>
        <v>0.52981095492001939</v>
      </c>
      <c r="P7293">
        <f>Tabell1[[#This Row],[TP]]/(Tabell1[[#This Row],[TP]]+Tabell1[[#This Row],[FN]])</f>
        <v>0.99093381686310067</v>
      </c>
      <c r="Q7293">
        <f>2*(Tabell1[[#This Row],[Recall]] * Tabell1[[#This Row],[Precision]]) / (Tabell1[[#This Row],[Recall]] + Tabell1[[#This Row],[Precision]])</f>
        <v>0.69046114971572958</v>
      </c>
      <c r="R7293">
        <v>1093</v>
      </c>
      <c r="S7293">
        <v>31</v>
      </c>
      <c r="T7293">
        <v>970</v>
      </c>
      <c r="U7293">
        <v>10</v>
      </c>
    </row>
    <row r="7294" spans="1:21" x14ac:dyDescent="0.3">
      <c r="A7294" s="21" t="s">
        <v>31</v>
      </c>
      <c r="B7294" s="23" t="s">
        <v>33</v>
      </c>
      <c r="C7294" s="25" t="s">
        <v>36</v>
      </c>
      <c r="D7294" s="22" t="s">
        <v>27</v>
      </c>
      <c r="E7294" t="s">
        <v>28</v>
      </c>
      <c r="F7294" s="25" t="s">
        <v>30</v>
      </c>
      <c r="G7294" s="21" t="s">
        <v>29</v>
      </c>
      <c r="H7294" s="21" t="s">
        <v>29</v>
      </c>
      <c r="I7294" s="25" t="s">
        <v>25</v>
      </c>
      <c r="J7294" s="25" t="s">
        <v>26</v>
      </c>
      <c r="K7294" s="26">
        <v>230.04716110229401</v>
      </c>
      <c r="L7294" s="26">
        <v>1.67840075492858</v>
      </c>
      <c r="N7294">
        <f>(Tabell1[[#This Row],[TP]]+Tabell1[[#This Row],[TN]])/(Tabell1[[#This Row],[TP]]+Tabell1[[#This Row],[TN]]+Tabell1[[#This Row],[FP]]+Tabell1[[#This Row],[FN]])</f>
        <v>0.53374524714828897</v>
      </c>
      <c r="O7294">
        <f>Tabell1[[#This Row],[TP]]/(Tabell1[[#This Row],[TP]]+Tabell1[[#This Row],[FP]])</f>
        <v>0.52927063339731284</v>
      </c>
      <c r="P7294">
        <f>Tabell1[[#This Row],[TP]]/(Tabell1[[#This Row],[TP]]+Tabell1[[#This Row],[FN]])</f>
        <v>1</v>
      </c>
      <c r="Q7294">
        <f>2*(Tabell1[[#This Row],[Recall]] * Tabell1[[#This Row],[Precision]]) / (Tabell1[[#This Row],[Recall]] + Tabell1[[#This Row],[Precision]])</f>
        <v>0.69218700972701608</v>
      </c>
      <c r="R7294">
        <v>1103</v>
      </c>
      <c r="S7294">
        <v>20</v>
      </c>
      <c r="T7294">
        <v>981</v>
      </c>
      <c r="U7294">
        <v>0</v>
      </c>
    </row>
    <row r="7295" spans="1:21" x14ac:dyDescent="0.3">
      <c r="A7295" s="21" t="s">
        <v>31</v>
      </c>
      <c r="B7295" s="23" t="s">
        <v>33</v>
      </c>
      <c r="C7295" s="21" t="s">
        <v>34</v>
      </c>
      <c r="D7295" s="22" t="s">
        <v>27</v>
      </c>
      <c r="E7295" t="s">
        <v>28</v>
      </c>
      <c r="F7295" s="19" t="s">
        <v>21</v>
      </c>
      <c r="G7295" s="25" t="s">
        <v>26</v>
      </c>
      <c r="H7295" s="25" t="s">
        <v>26</v>
      </c>
      <c r="I7295" s="25" t="s">
        <v>25</v>
      </c>
      <c r="J7295" s="21" t="s">
        <v>29</v>
      </c>
      <c r="K7295" s="26">
        <v>58.4362149238586</v>
      </c>
      <c r="L7295" s="26">
        <v>0.257322788238525</v>
      </c>
      <c r="N7295">
        <f>(Tabell1[[#This Row],[TP]]+Tabell1[[#This Row],[TN]])/(Tabell1[[#This Row],[TP]]+Tabell1[[#This Row],[TN]]+Tabell1[[#This Row],[FP]]+Tabell1[[#This Row],[FN]])</f>
        <v>0.53374524714828897</v>
      </c>
      <c r="O7295">
        <f>Tabell1[[#This Row],[TP]]/(Tabell1[[#This Row],[TP]]+Tabell1[[#This Row],[FP]])</f>
        <v>0.52927063339731284</v>
      </c>
      <c r="P7295">
        <f>Tabell1[[#This Row],[TP]]/(Tabell1[[#This Row],[TP]]+Tabell1[[#This Row],[FN]])</f>
        <v>1</v>
      </c>
      <c r="Q7295">
        <f>2*(Tabell1[[#This Row],[Recall]] * Tabell1[[#This Row],[Precision]]) / (Tabell1[[#This Row],[Recall]] + Tabell1[[#This Row],[Precision]])</f>
        <v>0.69218700972701608</v>
      </c>
      <c r="R7295">
        <v>1103</v>
      </c>
      <c r="S7295">
        <v>20</v>
      </c>
      <c r="T7295">
        <v>981</v>
      </c>
      <c r="U7295">
        <v>0</v>
      </c>
    </row>
    <row r="7296" spans="1:21" x14ac:dyDescent="0.3">
      <c r="A7296" s="21" t="s">
        <v>31</v>
      </c>
      <c r="B7296" s="25" t="s">
        <v>22</v>
      </c>
      <c r="C7296" s="20" t="s">
        <v>23</v>
      </c>
      <c r="D7296" s="20" t="s">
        <v>27</v>
      </c>
      <c r="E7296" t="s">
        <v>28</v>
      </c>
      <c r="F7296" s="19" t="s">
        <v>21</v>
      </c>
      <c r="G7296" s="21" t="s">
        <v>29</v>
      </c>
      <c r="H7296" s="21" t="s">
        <v>29</v>
      </c>
      <c r="I7296" s="21"/>
      <c r="J7296" s="25" t="s">
        <v>26</v>
      </c>
      <c r="K7296" s="26">
        <v>2.3312497138977002</v>
      </c>
      <c r="L7296" s="26">
        <v>0.19946789741516099</v>
      </c>
      <c r="N7296">
        <f>(Tabell1[[#This Row],[TP]]+Tabell1[[#This Row],[TN]])/(Tabell1[[#This Row],[TP]]+Tabell1[[#This Row],[TN]]+Tabell1[[#This Row],[FP]]+Tabell1[[#This Row],[FN]])</f>
        <v>0.53374524714828897</v>
      </c>
      <c r="O7296">
        <f>Tabell1[[#This Row],[TP]]/(Tabell1[[#This Row],[TP]]+Tabell1[[#This Row],[FP]])</f>
        <v>0.52929875120076852</v>
      </c>
      <c r="P7296">
        <f>Tabell1[[#This Row],[TP]]/(Tabell1[[#This Row],[TP]]+Tabell1[[#This Row],[FN]])</f>
        <v>0.99909338168631001</v>
      </c>
      <c r="Q7296">
        <f>2*(Tabell1[[#This Row],[Recall]] * Tabell1[[#This Row],[Precision]]) / (Tabell1[[#This Row],[Recall]] + Tabell1[[#This Row],[Precision]])</f>
        <v>0.69199372056514918</v>
      </c>
      <c r="R7296">
        <v>1102</v>
      </c>
      <c r="S7296">
        <v>21</v>
      </c>
      <c r="T7296">
        <v>980</v>
      </c>
      <c r="U7296">
        <v>1</v>
      </c>
    </row>
    <row r="7297" spans="1:21" x14ac:dyDescent="0.3">
      <c r="A7297" s="25" t="s">
        <v>20</v>
      </c>
      <c r="B7297" s="25" t="s">
        <v>22</v>
      </c>
      <c r="C7297" s="21" t="s">
        <v>34</v>
      </c>
      <c r="D7297" s="22" t="s">
        <v>27</v>
      </c>
      <c r="E7297" t="s">
        <v>28</v>
      </c>
      <c r="F7297" s="25" t="s">
        <v>30</v>
      </c>
      <c r="G7297" s="25" t="s">
        <v>26</v>
      </c>
      <c r="H7297" s="25" t="s">
        <v>26</v>
      </c>
      <c r="I7297" s="25" t="s">
        <v>25</v>
      </c>
      <c r="J7297" s="21" t="s">
        <v>29</v>
      </c>
      <c r="K7297" s="26">
        <v>3.0416629314422599</v>
      </c>
      <c r="L7297" s="26">
        <v>0.79886245727538996</v>
      </c>
      <c r="N7297">
        <f>(Tabell1[[#This Row],[TP]]+Tabell1[[#This Row],[TN]])/(Tabell1[[#This Row],[TP]]+Tabell1[[#This Row],[TN]]+Tabell1[[#This Row],[FP]]+Tabell1[[#This Row],[FN]])</f>
        <v>0.53374524714828897</v>
      </c>
      <c r="O7297">
        <f>Tabell1[[#This Row],[TP]]/(Tabell1[[#This Row],[TP]]+Tabell1[[#This Row],[FP]])</f>
        <v>0.52929875120076852</v>
      </c>
      <c r="P7297">
        <f>Tabell1[[#This Row],[TP]]/(Tabell1[[#This Row],[TP]]+Tabell1[[#This Row],[FN]])</f>
        <v>0.99909338168631001</v>
      </c>
      <c r="Q7297">
        <f>2*(Tabell1[[#This Row],[Recall]] * Tabell1[[#This Row],[Precision]]) / (Tabell1[[#This Row],[Recall]] + Tabell1[[#This Row],[Precision]])</f>
        <v>0.69199372056514918</v>
      </c>
      <c r="R7297">
        <v>1102</v>
      </c>
      <c r="S7297">
        <v>21</v>
      </c>
      <c r="T7297">
        <v>980</v>
      </c>
      <c r="U7297">
        <v>1</v>
      </c>
    </row>
    <row r="7298" spans="1:21" x14ac:dyDescent="0.3">
      <c r="A7298" s="25" t="s">
        <v>20</v>
      </c>
      <c r="B7298" s="25" t="s">
        <v>22</v>
      </c>
      <c r="C7298" s="21" t="s">
        <v>34</v>
      </c>
      <c r="D7298" s="22" t="s">
        <v>27</v>
      </c>
      <c r="E7298" t="s">
        <v>28</v>
      </c>
      <c r="F7298" s="25" t="s">
        <v>30</v>
      </c>
      <c r="G7298" s="21" t="s">
        <v>29</v>
      </c>
      <c r="H7298" s="25" t="s">
        <v>26</v>
      </c>
      <c r="I7298" s="25" t="s">
        <v>25</v>
      </c>
      <c r="J7298" s="21" t="s">
        <v>29</v>
      </c>
      <c r="K7298" s="26">
        <v>3.01880455017089</v>
      </c>
      <c r="L7298" s="26">
        <v>0.79724621772766102</v>
      </c>
      <c r="N7298">
        <f>(Tabell1[[#This Row],[TP]]+Tabell1[[#This Row],[TN]])/(Tabell1[[#This Row],[TP]]+Tabell1[[#This Row],[TN]]+Tabell1[[#This Row],[FP]]+Tabell1[[#This Row],[FN]])</f>
        <v>0.53374524714828897</v>
      </c>
      <c r="O7298">
        <f>Tabell1[[#This Row],[TP]]/(Tabell1[[#This Row],[TP]]+Tabell1[[#This Row],[FP]])</f>
        <v>0.52929875120076852</v>
      </c>
      <c r="P7298">
        <f>Tabell1[[#This Row],[TP]]/(Tabell1[[#This Row],[TP]]+Tabell1[[#This Row],[FN]])</f>
        <v>0.99909338168631001</v>
      </c>
      <c r="Q7298">
        <f>2*(Tabell1[[#This Row],[Recall]] * Tabell1[[#This Row],[Precision]]) / (Tabell1[[#This Row],[Recall]] + Tabell1[[#This Row],[Precision]])</f>
        <v>0.69199372056514918</v>
      </c>
      <c r="R7298">
        <v>1102</v>
      </c>
      <c r="S7298">
        <v>21</v>
      </c>
      <c r="T7298">
        <v>980</v>
      </c>
      <c r="U7298">
        <v>1</v>
      </c>
    </row>
    <row r="7299" spans="1:21" x14ac:dyDescent="0.3">
      <c r="A7299" s="25" t="s">
        <v>20</v>
      </c>
      <c r="B7299" s="25" t="s">
        <v>22</v>
      </c>
      <c r="C7299" s="21" t="s">
        <v>34</v>
      </c>
      <c r="D7299" s="22" t="s">
        <v>27</v>
      </c>
      <c r="E7299" t="s">
        <v>28</v>
      </c>
      <c r="F7299" s="25" t="s">
        <v>30</v>
      </c>
      <c r="G7299" s="25" t="s">
        <v>26</v>
      </c>
      <c r="H7299" s="21" t="s">
        <v>29</v>
      </c>
      <c r="I7299" s="25" t="s">
        <v>25</v>
      </c>
      <c r="J7299" s="21" t="s">
        <v>29</v>
      </c>
      <c r="K7299" s="26">
        <v>2.8534977436065598</v>
      </c>
      <c r="L7299" s="26">
        <v>0.82246184349060003</v>
      </c>
      <c r="N7299">
        <f>(Tabell1[[#This Row],[TP]]+Tabell1[[#This Row],[TN]])/(Tabell1[[#This Row],[TP]]+Tabell1[[#This Row],[TN]]+Tabell1[[#This Row],[FP]]+Tabell1[[#This Row],[FN]])</f>
        <v>0.53374524714828897</v>
      </c>
      <c r="O7299">
        <f>Tabell1[[#This Row],[TP]]/(Tabell1[[#This Row],[TP]]+Tabell1[[#This Row],[FP]])</f>
        <v>0.52929875120076852</v>
      </c>
      <c r="P7299">
        <f>Tabell1[[#This Row],[TP]]/(Tabell1[[#This Row],[TP]]+Tabell1[[#This Row],[FN]])</f>
        <v>0.99909338168631001</v>
      </c>
      <c r="Q7299">
        <f>2*(Tabell1[[#This Row],[Recall]] * Tabell1[[#This Row],[Precision]]) / (Tabell1[[#This Row],[Recall]] + Tabell1[[#This Row],[Precision]])</f>
        <v>0.69199372056514918</v>
      </c>
      <c r="R7299">
        <v>1102</v>
      </c>
      <c r="S7299">
        <v>21</v>
      </c>
      <c r="T7299">
        <v>980</v>
      </c>
      <c r="U7299">
        <v>1</v>
      </c>
    </row>
    <row r="7300" spans="1:21" x14ac:dyDescent="0.3">
      <c r="A7300" s="21" t="s">
        <v>31</v>
      </c>
      <c r="B7300" s="25" t="s">
        <v>22</v>
      </c>
      <c r="C7300" s="21" t="s">
        <v>34</v>
      </c>
      <c r="D7300" s="22" t="s">
        <v>27</v>
      </c>
      <c r="E7300" t="s">
        <v>28</v>
      </c>
      <c r="F7300" s="25" t="s">
        <v>30</v>
      </c>
      <c r="G7300" s="21" t="s">
        <v>29</v>
      </c>
      <c r="H7300" s="25" t="s">
        <v>26</v>
      </c>
      <c r="I7300" s="25" t="s">
        <v>25</v>
      </c>
      <c r="J7300" s="21" t="s">
        <v>29</v>
      </c>
      <c r="K7300" s="26">
        <v>1.04747557640075</v>
      </c>
      <c r="L7300" s="26">
        <v>6.0325622558593701E-2</v>
      </c>
      <c r="N7300">
        <f>(Tabell1[[#This Row],[TP]]+Tabell1[[#This Row],[TN]])/(Tabell1[[#This Row],[TP]]+Tabell1[[#This Row],[TN]]+Tabell1[[#This Row],[FP]]+Tabell1[[#This Row],[FN]])</f>
        <v>0.53374524714828897</v>
      </c>
      <c r="O7300">
        <f>Tabell1[[#This Row],[TP]]/(Tabell1[[#This Row],[TP]]+Tabell1[[#This Row],[FP]])</f>
        <v>0.52929875120076852</v>
      </c>
      <c r="P7300">
        <f>Tabell1[[#This Row],[TP]]/(Tabell1[[#This Row],[TP]]+Tabell1[[#This Row],[FN]])</f>
        <v>0.99909338168631001</v>
      </c>
      <c r="Q7300">
        <f>2*(Tabell1[[#This Row],[Recall]] * Tabell1[[#This Row],[Precision]]) / (Tabell1[[#This Row],[Recall]] + Tabell1[[#This Row],[Precision]])</f>
        <v>0.69199372056514918</v>
      </c>
      <c r="R7300">
        <v>1102</v>
      </c>
      <c r="S7300">
        <v>21</v>
      </c>
      <c r="T7300">
        <v>980</v>
      </c>
      <c r="U7300">
        <v>1</v>
      </c>
    </row>
    <row r="7301" spans="1:21" x14ac:dyDescent="0.3">
      <c r="A7301" s="25" t="s">
        <v>20</v>
      </c>
      <c r="B7301" s="23" t="s">
        <v>33</v>
      </c>
      <c r="C7301" s="20" t="s">
        <v>23</v>
      </c>
      <c r="D7301" s="22" t="s">
        <v>27</v>
      </c>
      <c r="E7301" t="s">
        <v>28</v>
      </c>
      <c r="F7301" s="25" t="s">
        <v>30</v>
      </c>
      <c r="G7301" s="21" t="s">
        <v>29</v>
      </c>
      <c r="H7301" s="21" t="s">
        <v>29</v>
      </c>
      <c r="I7301" s="25" t="s">
        <v>25</v>
      </c>
      <c r="J7301" s="25" t="s">
        <v>26</v>
      </c>
      <c r="K7301" s="26">
        <v>2.24530673027038</v>
      </c>
      <c r="L7301" s="26">
        <v>0.61335754394531194</v>
      </c>
      <c r="N7301">
        <f>(Tabell1[[#This Row],[TP]]+Tabell1[[#This Row],[TN]])/(Tabell1[[#This Row],[TP]]+Tabell1[[#This Row],[TN]]+Tabell1[[#This Row],[FP]]+Tabell1[[#This Row],[FN]])</f>
        <v>0.53374524714828897</v>
      </c>
      <c r="O7301">
        <f>Tabell1[[#This Row],[TP]]/(Tabell1[[#This Row],[TP]]+Tabell1[[#This Row],[FP]])</f>
        <v>0.52932692307692308</v>
      </c>
      <c r="P7301">
        <f>Tabell1[[#This Row],[TP]]/(Tabell1[[#This Row],[TP]]+Tabell1[[#This Row],[FN]])</f>
        <v>0.99818676337262013</v>
      </c>
      <c r="Q7301">
        <f>2*(Tabell1[[#This Row],[Recall]] * Tabell1[[#This Row],[Precision]]) / (Tabell1[[#This Row],[Recall]] + Tabell1[[#This Row],[Precision]])</f>
        <v>0.69180018850141367</v>
      </c>
      <c r="R7301">
        <v>1101</v>
      </c>
      <c r="S7301">
        <v>22</v>
      </c>
      <c r="T7301">
        <v>979</v>
      </c>
      <c r="U7301">
        <v>2</v>
      </c>
    </row>
    <row r="7302" spans="1:21" x14ac:dyDescent="0.3">
      <c r="A7302" s="25" t="s">
        <v>20</v>
      </c>
      <c r="B7302" s="23" t="s">
        <v>33</v>
      </c>
      <c r="C7302" s="20" t="s">
        <v>23</v>
      </c>
      <c r="D7302" s="22" t="s">
        <v>27</v>
      </c>
      <c r="E7302" t="s">
        <v>28</v>
      </c>
      <c r="F7302" s="25" t="s">
        <v>30</v>
      </c>
      <c r="G7302" s="25" t="s">
        <v>26</v>
      </c>
      <c r="H7302" s="21" t="s">
        <v>29</v>
      </c>
      <c r="I7302" s="25" t="s">
        <v>25</v>
      </c>
      <c r="J7302" s="25" t="s">
        <v>26</v>
      </c>
      <c r="K7302" s="26">
        <v>2.1409502029418901</v>
      </c>
      <c r="L7302" s="26">
        <v>0.61711335182189897</v>
      </c>
      <c r="N7302">
        <f>(Tabell1[[#This Row],[TP]]+Tabell1[[#This Row],[TN]])/(Tabell1[[#This Row],[TP]]+Tabell1[[#This Row],[TN]]+Tabell1[[#This Row],[FP]]+Tabell1[[#This Row],[FN]])</f>
        <v>0.53374524714828897</v>
      </c>
      <c r="O7302">
        <f>Tabell1[[#This Row],[TP]]/(Tabell1[[#This Row],[TP]]+Tabell1[[#This Row],[FP]])</f>
        <v>0.52932692307692308</v>
      </c>
      <c r="P7302">
        <f>Tabell1[[#This Row],[TP]]/(Tabell1[[#This Row],[TP]]+Tabell1[[#This Row],[FN]])</f>
        <v>0.99818676337262013</v>
      </c>
      <c r="Q7302">
        <f>2*(Tabell1[[#This Row],[Recall]] * Tabell1[[#This Row],[Precision]]) / (Tabell1[[#This Row],[Recall]] + Tabell1[[#This Row],[Precision]])</f>
        <v>0.69180018850141367</v>
      </c>
      <c r="R7302">
        <v>1101</v>
      </c>
      <c r="S7302">
        <v>22</v>
      </c>
      <c r="T7302">
        <v>979</v>
      </c>
      <c r="U7302">
        <v>2</v>
      </c>
    </row>
    <row r="7303" spans="1:21" x14ac:dyDescent="0.3">
      <c r="A7303" s="21" t="s">
        <v>31</v>
      </c>
      <c r="B7303" s="25" t="s">
        <v>22</v>
      </c>
      <c r="C7303" s="21" t="s">
        <v>34</v>
      </c>
      <c r="D7303" s="22" t="s">
        <v>27</v>
      </c>
      <c r="E7303" t="s">
        <v>28</v>
      </c>
      <c r="F7303" s="25" t="s">
        <v>30</v>
      </c>
      <c r="G7303" s="25" t="s">
        <v>26</v>
      </c>
      <c r="H7303" s="21" t="s">
        <v>29</v>
      </c>
      <c r="I7303" s="25" t="s">
        <v>25</v>
      </c>
      <c r="J7303" s="21" t="s">
        <v>29</v>
      </c>
      <c r="K7303" s="26">
        <v>1.2268819808959901</v>
      </c>
      <c r="L7303" s="26">
        <v>0.109385013580322</v>
      </c>
      <c r="N7303">
        <f>(Tabell1[[#This Row],[TP]]+Tabell1[[#This Row],[TN]])/(Tabell1[[#This Row],[TP]]+Tabell1[[#This Row],[TN]]+Tabell1[[#This Row],[FP]]+Tabell1[[#This Row],[FN]])</f>
        <v>0.53374524714828897</v>
      </c>
      <c r="O7303">
        <f>Tabell1[[#This Row],[TP]]/(Tabell1[[#This Row],[TP]]+Tabell1[[#This Row],[FP]])</f>
        <v>0.52932692307692308</v>
      </c>
      <c r="P7303">
        <f>Tabell1[[#This Row],[TP]]/(Tabell1[[#This Row],[TP]]+Tabell1[[#This Row],[FN]])</f>
        <v>0.99818676337262013</v>
      </c>
      <c r="Q7303">
        <f>2*(Tabell1[[#This Row],[Recall]] * Tabell1[[#This Row],[Precision]]) / (Tabell1[[#This Row],[Recall]] + Tabell1[[#This Row],[Precision]])</f>
        <v>0.69180018850141367</v>
      </c>
      <c r="R7303">
        <v>1101</v>
      </c>
      <c r="S7303">
        <v>22</v>
      </c>
      <c r="T7303">
        <v>979</v>
      </c>
      <c r="U7303">
        <v>2</v>
      </c>
    </row>
    <row r="7304" spans="1:21" x14ac:dyDescent="0.3">
      <c r="A7304" s="25" t="s">
        <v>20</v>
      </c>
      <c r="B7304" s="23" t="s">
        <v>33</v>
      </c>
      <c r="C7304" s="20" t="s">
        <v>23</v>
      </c>
      <c r="D7304" s="20" t="s">
        <v>27</v>
      </c>
      <c r="E7304" t="s">
        <v>28</v>
      </c>
      <c r="F7304" s="19" t="s">
        <v>21</v>
      </c>
      <c r="G7304" s="25" t="s">
        <v>26</v>
      </c>
      <c r="H7304" s="25" t="s">
        <v>26</v>
      </c>
      <c r="I7304" s="25" t="s">
        <v>25</v>
      </c>
      <c r="J7304" s="21" t="s">
        <v>29</v>
      </c>
      <c r="K7304" s="26">
        <v>1.3893191814422601</v>
      </c>
      <c r="L7304" s="26">
        <v>0.41685247421264598</v>
      </c>
      <c r="N7304">
        <f>(Tabell1[[#This Row],[TP]]+Tabell1[[#This Row],[TN]])/(Tabell1[[#This Row],[TP]]+Tabell1[[#This Row],[TN]]+Tabell1[[#This Row],[FP]]+Tabell1[[#This Row],[FN]])</f>
        <v>0.53374524714828897</v>
      </c>
      <c r="O7304">
        <f>Tabell1[[#This Row],[TP]]/(Tabell1[[#This Row],[TP]]+Tabell1[[#This Row],[FP]])</f>
        <v>0.52935514918190563</v>
      </c>
      <c r="P7304">
        <f>Tabell1[[#This Row],[TP]]/(Tabell1[[#This Row],[TP]]+Tabell1[[#This Row],[FN]])</f>
        <v>0.99728014505893015</v>
      </c>
      <c r="Q7304">
        <f>2*(Tabell1[[#This Row],[Recall]] * Tabell1[[#This Row],[Precision]]) / (Tabell1[[#This Row],[Recall]] + Tabell1[[#This Row],[Precision]])</f>
        <v>0.69160641307764836</v>
      </c>
      <c r="R7304">
        <v>1100</v>
      </c>
      <c r="S7304">
        <v>23</v>
      </c>
      <c r="T7304">
        <v>978</v>
      </c>
      <c r="U7304">
        <v>3</v>
      </c>
    </row>
    <row r="7305" spans="1:21" x14ac:dyDescent="0.3">
      <c r="A7305" s="25" t="s">
        <v>20</v>
      </c>
      <c r="B7305" s="23" t="s">
        <v>33</v>
      </c>
      <c r="C7305" s="20" t="s">
        <v>23</v>
      </c>
      <c r="D7305" s="20" t="s">
        <v>27</v>
      </c>
      <c r="E7305" t="s">
        <v>28</v>
      </c>
      <c r="F7305" s="19" t="s">
        <v>21</v>
      </c>
      <c r="G7305" s="21" t="s">
        <v>29</v>
      </c>
      <c r="H7305" s="25" t="s">
        <v>26</v>
      </c>
      <c r="I7305" s="25" t="s">
        <v>25</v>
      </c>
      <c r="J7305" s="21" t="s">
        <v>29</v>
      </c>
      <c r="K7305" s="26">
        <v>1.3312180042266799</v>
      </c>
      <c r="L7305" s="26">
        <v>0.42483282089233398</v>
      </c>
      <c r="N7305">
        <f>(Tabell1[[#This Row],[TP]]+Tabell1[[#This Row],[TN]])/(Tabell1[[#This Row],[TP]]+Tabell1[[#This Row],[TN]]+Tabell1[[#This Row],[FP]]+Tabell1[[#This Row],[FN]])</f>
        <v>0.53374524714828897</v>
      </c>
      <c r="O7305">
        <f>Tabell1[[#This Row],[TP]]/(Tabell1[[#This Row],[TP]]+Tabell1[[#This Row],[FP]])</f>
        <v>0.52935514918190563</v>
      </c>
      <c r="P7305">
        <f>Tabell1[[#This Row],[TP]]/(Tabell1[[#This Row],[TP]]+Tabell1[[#This Row],[FN]])</f>
        <v>0.99728014505893015</v>
      </c>
      <c r="Q7305">
        <f>2*(Tabell1[[#This Row],[Recall]] * Tabell1[[#This Row],[Precision]]) / (Tabell1[[#This Row],[Recall]] + Tabell1[[#This Row],[Precision]])</f>
        <v>0.69160641307764836</v>
      </c>
      <c r="R7305">
        <v>1100</v>
      </c>
      <c r="S7305">
        <v>23</v>
      </c>
      <c r="T7305">
        <v>978</v>
      </c>
      <c r="U7305">
        <v>3</v>
      </c>
    </row>
    <row r="7306" spans="1:21" x14ac:dyDescent="0.3">
      <c r="A7306" s="25" t="s">
        <v>20</v>
      </c>
      <c r="B7306" s="25" t="s">
        <v>22</v>
      </c>
      <c r="C7306" s="20" t="s">
        <v>23</v>
      </c>
      <c r="D7306" s="20" t="s">
        <v>27</v>
      </c>
      <c r="E7306" t="s">
        <v>28</v>
      </c>
      <c r="F7306" s="19" t="s">
        <v>21</v>
      </c>
      <c r="G7306" s="25" t="s">
        <v>26</v>
      </c>
      <c r="H7306" s="21" t="s">
        <v>29</v>
      </c>
      <c r="I7306" s="25" t="s">
        <v>25</v>
      </c>
      <c r="J7306" s="25" t="s">
        <v>26</v>
      </c>
      <c r="K7306" s="26">
        <v>0.99932670593261697</v>
      </c>
      <c r="L7306" s="26">
        <v>0.23437261581420801</v>
      </c>
      <c r="N7306">
        <f>(Tabell1[[#This Row],[TP]]+Tabell1[[#This Row],[TN]])/(Tabell1[[#This Row],[TP]]+Tabell1[[#This Row],[TN]]+Tabell1[[#This Row],[FP]]+Tabell1[[#This Row],[FN]])</f>
        <v>0.53374524714828897</v>
      </c>
      <c r="O7306">
        <f>Tabell1[[#This Row],[TP]]/(Tabell1[[#This Row],[TP]]+Tabell1[[#This Row],[FP]])</f>
        <v>0.52935514918190563</v>
      </c>
      <c r="P7306">
        <f>Tabell1[[#This Row],[TP]]/(Tabell1[[#This Row],[TP]]+Tabell1[[#This Row],[FN]])</f>
        <v>0.99728014505893015</v>
      </c>
      <c r="Q7306">
        <f>2*(Tabell1[[#This Row],[Recall]] * Tabell1[[#This Row],[Precision]]) / (Tabell1[[#This Row],[Recall]] + Tabell1[[#This Row],[Precision]])</f>
        <v>0.69160641307764836</v>
      </c>
      <c r="R7306">
        <v>1100</v>
      </c>
      <c r="S7306">
        <v>23</v>
      </c>
      <c r="T7306">
        <v>978</v>
      </c>
      <c r="U7306">
        <v>3</v>
      </c>
    </row>
    <row r="7307" spans="1:21" x14ac:dyDescent="0.3">
      <c r="A7307" s="25" t="s">
        <v>20</v>
      </c>
      <c r="B7307" s="25" t="s">
        <v>22</v>
      </c>
      <c r="C7307" s="20" t="s">
        <v>23</v>
      </c>
      <c r="D7307" s="20" t="s">
        <v>27</v>
      </c>
      <c r="E7307" t="s">
        <v>28</v>
      </c>
      <c r="F7307" s="19" t="s">
        <v>21</v>
      </c>
      <c r="G7307" s="21" t="s">
        <v>29</v>
      </c>
      <c r="H7307" s="21" t="s">
        <v>29</v>
      </c>
      <c r="I7307" s="25" t="s">
        <v>25</v>
      </c>
      <c r="J7307" s="25" t="s">
        <v>26</v>
      </c>
      <c r="K7307" s="26">
        <v>0.97494029998779297</v>
      </c>
      <c r="L7307" s="26">
        <v>0.224399328231811</v>
      </c>
      <c r="N7307">
        <f>(Tabell1[[#This Row],[TP]]+Tabell1[[#This Row],[TN]])/(Tabell1[[#This Row],[TP]]+Tabell1[[#This Row],[TN]]+Tabell1[[#This Row],[FP]]+Tabell1[[#This Row],[FN]])</f>
        <v>0.53374524714828897</v>
      </c>
      <c r="O7307">
        <f>Tabell1[[#This Row],[TP]]/(Tabell1[[#This Row],[TP]]+Tabell1[[#This Row],[FP]])</f>
        <v>0.52935514918190563</v>
      </c>
      <c r="P7307">
        <f>Tabell1[[#This Row],[TP]]/(Tabell1[[#This Row],[TP]]+Tabell1[[#This Row],[FN]])</f>
        <v>0.99728014505893015</v>
      </c>
      <c r="Q7307">
        <f>2*(Tabell1[[#This Row],[Recall]] * Tabell1[[#This Row],[Precision]]) / (Tabell1[[#This Row],[Recall]] + Tabell1[[#This Row],[Precision]])</f>
        <v>0.69160641307764836</v>
      </c>
      <c r="R7307">
        <v>1100</v>
      </c>
      <c r="S7307">
        <v>23</v>
      </c>
      <c r="T7307">
        <v>978</v>
      </c>
      <c r="U7307">
        <v>3</v>
      </c>
    </row>
    <row r="7308" spans="1:21" x14ac:dyDescent="0.3">
      <c r="A7308" s="23" t="s">
        <v>48</v>
      </c>
      <c r="B7308" s="21" t="s">
        <v>32</v>
      </c>
      <c r="C7308" s="20" t="s">
        <v>23</v>
      </c>
      <c r="D7308" s="22" t="s">
        <v>27</v>
      </c>
      <c r="E7308" t="s">
        <v>28</v>
      </c>
      <c r="F7308" s="25" t="s">
        <v>30</v>
      </c>
      <c r="G7308" s="25" t="s">
        <v>26</v>
      </c>
      <c r="H7308" s="21" t="s">
        <v>29</v>
      </c>
      <c r="I7308" s="21"/>
      <c r="J7308" s="25" t="s">
        <v>26</v>
      </c>
      <c r="K7308" s="26">
        <v>0.40591025352478</v>
      </c>
      <c r="L7308" s="26">
        <v>3.2901525497436503E-2</v>
      </c>
      <c r="N7308">
        <f>(Tabell1[[#This Row],[TP]]+Tabell1[[#This Row],[TN]])/(Tabell1[[#This Row],[TP]]+Tabell1[[#This Row],[TN]]+Tabell1[[#This Row],[FP]]+Tabell1[[#This Row],[FN]])</f>
        <v>0.53374524714828897</v>
      </c>
      <c r="O7308">
        <f>Tabell1[[#This Row],[TP]]/(Tabell1[[#This Row],[TP]]+Tabell1[[#This Row],[FP]])</f>
        <v>0.52935514918190563</v>
      </c>
      <c r="P7308">
        <f>Tabell1[[#This Row],[TP]]/(Tabell1[[#This Row],[TP]]+Tabell1[[#This Row],[FN]])</f>
        <v>0.99728014505893015</v>
      </c>
      <c r="Q7308">
        <f>2*(Tabell1[[#This Row],[Recall]] * Tabell1[[#This Row],[Precision]]) / (Tabell1[[#This Row],[Recall]] + Tabell1[[#This Row],[Precision]])</f>
        <v>0.69160641307764836</v>
      </c>
      <c r="R7308">
        <v>1100</v>
      </c>
      <c r="S7308">
        <v>23</v>
      </c>
      <c r="T7308">
        <v>978</v>
      </c>
      <c r="U7308">
        <v>3</v>
      </c>
    </row>
    <row r="7309" spans="1:21" x14ac:dyDescent="0.3">
      <c r="A7309" s="23" t="s">
        <v>48</v>
      </c>
      <c r="B7309" s="21" t="s">
        <v>32</v>
      </c>
      <c r="C7309" s="20" t="s">
        <v>23</v>
      </c>
      <c r="D7309" s="22" t="s">
        <v>27</v>
      </c>
      <c r="E7309" t="s">
        <v>28</v>
      </c>
      <c r="F7309" s="25" t="s">
        <v>30</v>
      </c>
      <c r="G7309" s="21" t="s">
        <v>29</v>
      </c>
      <c r="H7309" s="21" t="s">
        <v>29</v>
      </c>
      <c r="I7309" s="21"/>
      <c r="J7309" s="25" t="s">
        <v>26</v>
      </c>
      <c r="K7309" s="26">
        <v>0.403919696807861</v>
      </c>
      <c r="L7309" s="26">
        <v>2.81445980072021E-2</v>
      </c>
      <c r="N7309">
        <f>(Tabell1[[#This Row],[TP]]+Tabell1[[#This Row],[TN]])/(Tabell1[[#This Row],[TP]]+Tabell1[[#This Row],[TN]]+Tabell1[[#This Row],[FP]]+Tabell1[[#This Row],[FN]])</f>
        <v>0.53374524714828897</v>
      </c>
      <c r="O7309">
        <f>Tabell1[[#This Row],[TP]]/(Tabell1[[#This Row],[TP]]+Tabell1[[#This Row],[FP]])</f>
        <v>0.52935514918190563</v>
      </c>
      <c r="P7309">
        <f>Tabell1[[#This Row],[TP]]/(Tabell1[[#This Row],[TP]]+Tabell1[[#This Row],[FN]])</f>
        <v>0.99728014505893015</v>
      </c>
      <c r="Q7309">
        <f>2*(Tabell1[[#This Row],[Recall]] * Tabell1[[#This Row],[Precision]]) / (Tabell1[[#This Row],[Recall]] + Tabell1[[#This Row],[Precision]])</f>
        <v>0.69160641307764836</v>
      </c>
      <c r="R7309">
        <v>1100</v>
      </c>
      <c r="S7309">
        <v>23</v>
      </c>
      <c r="T7309">
        <v>978</v>
      </c>
      <c r="U7309">
        <v>3</v>
      </c>
    </row>
    <row r="7310" spans="1:21" x14ac:dyDescent="0.3">
      <c r="A7310" s="23" t="s">
        <v>48</v>
      </c>
      <c r="B7310" s="21" t="s">
        <v>32</v>
      </c>
      <c r="C7310" s="20" t="s">
        <v>23</v>
      </c>
      <c r="D7310" s="22" t="s">
        <v>27</v>
      </c>
      <c r="E7310" t="s">
        <v>28</v>
      </c>
      <c r="F7310" s="25" t="s">
        <v>30</v>
      </c>
      <c r="G7310" s="21" t="s">
        <v>29</v>
      </c>
      <c r="H7310" s="21" t="s">
        <v>29</v>
      </c>
      <c r="I7310" s="21"/>
      <c r="J7310" s="21" t="s">
        <v>29</v>
      </c>
      <c r="K7310" s="26">
        <v>0.39992523193359297</v>
      </c>
      <c r="L7310" s="26">
        <v>2.9919624328613201E-2</v>
      </c>
      <c r="N7310">
        <f>(Tabell1[[#This Row],[TP]]+Tabell1[[#This Row],[TN]])/(Tabell1[[#This Row],[TP]]+Tabell1[[#This Row],[TN]]+Tabell1[[#This Row],[FP]]+Tabell1[[#This Row],[FN]])</f>
        <v>0.53374524714828897</v>
      </c>
      <c r="O7310">
        <f>Tabell1[[#This Row],[TP]]/(Tabell1[[#This Row],[TP]]+Tabell1[[#This Row],[FP]])</f>
        <v>0.52935514918190563</v>
      </c>
      <c r="P7310">
        <f>Tabell1[[#This Row],[TP]]/(Tabell1[[#This Row],[TP]]+Tabell1[[#This Row],[FN]])</f>
        <v>0.99728014505893015</v>
      </c>
      <c r="Q7310">
        <f>2*(Tabell1[[#This Row],[Recall]] * Tabell1[[#This Row],[Precision]]) / (Tabell1[[#This Row],[Recall]] + Tabell1[[#This Row],[Precision]])</f>
        <v>0.69160641307764836</v>
      </c>
      <c r="R7310">
        <v>1100</v>
      </c>
      <c r="S7310">
        <v>23</v>
      </c>
      <c r="T7310">
        <v>978</v>
      </c>
      <c r="U7310">
        <v>3</v>
      </c>
    </row>
    <row r="7311" spans="1:21" x14ac:dyDescent="0.3">
      <c r="A7311" s="23" t="s">
        <v>48</v>
      </c>
      <c r="B7311" s="21" t="s">
        <v>32</v>
      </c>
      <c r="C7311" s="20" t="s">
        <v>23</v>
      </c>
      <c r="D7311" s="22" t="s">
        <v>27</v>
      </c>
      <c r="E7311" t="s">
        <v>28</v>
      </c>
      <c r="F7311" s="25" t="s">
        <v>30</v>
      </c>
      <c r="G7311" s="25" t="s">
        <v>26</v>
      </c>
      <c r="H7311" s="21" t="s">
        <v>29</v>
      </c>
      <c r="I7311" s="21"/>
      <c r="J7311" s="21" t="s">
        <v>29</v>
      </c>
      <c r="K7311" s="26">
        <v>0.34439396858215299</v>
      </c>
      <c r="L7311" s="26">
        <v>2.99198627471923E-2</v>
      </c>
      <c r="N7311">
        <f>(Tabell1[[#This Row],[TP]]+Tabell1[[#This Row],[TN]])/(Tabell1[[#This Row],[TP]]+Tabell1[[#This Row],[TN]]+Tabell1[[#This Row],[FP]]+Tabell1[[#This Row],[FN]])</f>
        <v>0.53374524714828897</v>
      </c>
      <c r="O7311">
        <f>Tabell1[[#This Row],[TP]]/(Tabell1[[#This Row],[TP]]+Tabell1[[#This Row],[FP]])</f>
        <v>0.52935514918190563</v>
      </c>
      <c r="P7311">
        <f>Tabell1[[#This Row],[TP]]/(Tabell1[[#This Row],[TP]]+Tabell1[[#This Row],[FN]])</f>
        <v>0.99728014505893015</v>
      </c>
      <c r="Q7311">
        <f>2*(Tabell1[[#This Row],[Recall]] * Tabell1[[#This Row],[Precision]]) / (Tabell1[[#This Row],[Recall]] + Tabell1[[#This Row],[Precision]])</f>
        <v>0.69160641307764836</v>
      </c>
      <c r="R7311">
        <v>1100</v>
      </c>
      <c r="S7311">
        <v>23</v>
      </c>
      <c r="T7311">
        <v>978</v>
      </c>
      <c r="U7311">
        <v>3</v>
      </c>
    </row>
    <row r="7312" spans="1:21" x14ac:dyDescent="0.3">
      <c r="A7312" s="25" t="s">
        <v>20</v>
      </c>
      <c r="B7312" s="21" t="s">
        <v>32</v>
      </c>
      <c r="C7312" s="24" t="s">
        <v>38</v>
      </c>
      <c r="D7312" s="22" t="s">
        <v>27</v>
      </c>
      <c r="E7312" t="s">
        <v>28</v>
      </c>
      <c r="F7312" s="25" t="s">
        <v>30</v>
      </c>
      <c r="G7312" s="25" t="s">
        <v>26</v>
      </c>
      <c r="H7312" s="25" t="s">
        <v>26</v>
      </c>
      <c r="I7312" s="21"/>
      <c r="J7312" s="21" t="s">
        <v>29</v>
      </c>
      <c r="K7312" s="26">
        <v>5.8434941768646196</v>
      </c>
      <c r="L7312" s="26">
        <v>1.07767558097839</v>
      </c>
      <c r="N7312">
        <f>(Tabell1[[#This Row],[TP]]+Tabell1[[#This Row],[TN]])/(Tabell1[[#This Row],[TP]]+Tabell1[[#This Row],[TN]]+Tabell1[[#This Row],[FP]]+Tabell1[[#This Row],[FN]])</f>
        <v>0.53374524714828897</v>
      </c>
      <c r="O7312">
        <f>Tabell1[[#This Row],[TP]]/(Tabell1[[#This Row],[TP]]+Tabell1[[#This Row],[FP]])</f>
        <v>0.52941176470588236</v>
      </c>
      <c r="P7312">
        <f>Tabell1[[#This Row],[TP]]/(Tabell1[[#This Row],[TP]]+Tabell1[[#This Row],[FN]])</f>
        <v>0.99546690843155028</v>
      </c>
      <c r="Q7312">
        <f>2*(Tabell1[[#This Row],[Recall]] * Tabell1[[#This Row],[Precision]]) / (Tabell1[[#This Row],[Recall]] + Tabell1[[#This Row],[Precision]])</f>
        <v>0.69121813031161472</v>
      </c>
      <c r="R7312">
        <v>1098</v>
      </c>
      <c r="S7312">
        <v>25</v>
      </c>
      <c r="T7312">
        <v>976</v>
      </c>
      <c r="U7312">
        <v>5</v>
      </c>
    </row>
    <row r="7313" spans="1:21" x14ac:dyDescent="0.3">
      <c r="A7313" s="21" t="s">
        <v>31</v>
      </c>
      <c r="B7313" s="25" t="s">
        <v>22</v>
      </c>
      <c r="C7313" s="24" t="s">
        <v>38</v>
      </c>
      <c r="D7313" s="22" t="s">
        <v>27</v>
      </c>
      <c r="E7313" t="s">
        <v>28</v>
      </c>
      <c r="F7313" s="19" t="s">
        <v>21</v>
      </c>
      <c r="G7313" s="25" t="s">
        <v>26</v>
      </c>
      <c r="H7313" s="21" t="s">
        <v>29</v>
      </c>
      <c r="I7313" s="21"/>
      <c r="J7313" s="21" t="s">
        <v>29</v>
      </c>
      <c r="K7313" s="26">
        <v>0.64946007728576605</v>
      </c>
      <c r="L7313" s="26">
        <v>6.0075759887695299E-2</v>
      </c>
      <c r="N7313">
        <f>(Tabell1[[#This Row],[TP]]+Tabell1[[#This Row],[TN]])/(Tabell1[[#This Row],[TP]]+Tabell1[[#This Row],[TN]]+Tabell1[[#This Row],[FP]]+Tabell1[[#This Row],[FN]])</f>
        <v>0.53374524714828897</v>
      </c>
      <c r="O7313">
        <f>Tabell1[[#This Row],[TP]]/(Tabell1[[#This Row],[TP]]+Tabell1[[#This Row],[FP]])</f>
        <v>0.52946859903381638</v>
      </c>
      <c r="P7313">
        <f>Tabell1[[#This Row],[TP]]/(Tabell1[[#This Row],[TP]]+Tabell1[[#This Row],[FN]])</f>
        <v>0.99365367180417041</v>
      </c>
      <c r="Q7313">
        <f>2*(Tabell1[[#This Row],[Recall]] * Tabell1[[#This Row],[Precision]]) / (Tabell1[[#This Row],[Recall]] + Tabell1[[#This Row],[Precision]])</f>
        <v>0.69082886857863213</v>
      </c>
      <c r="R7313">
        <v>1096</v>
      </c>
      <c r="S7313">
        <v>27</v>
      </c>
      <c r="T7313">
        <v>974</v>
      </c>
      <c r="U7313">
        <v>7</v>
      </c>
    </row>
    <row r="7314" spans="1:21" x14ac:dyDescent="0.3">
      <c r="A7314" s="21" t="s">
        <v>31</v>
      </c>
      <c r="B7314" s="25" t="s">
        <v>22</v>
      </c>
      <c r="C7314" s="21" t="s">
        <v>34</v>
      </c>
      <c r="D7314" s="22" t="s">
        <v>27</v>
      </c>
      <c r="E7314" t="s">
        <v>28</v>
      </c>
      <c r="F7314" s="25" t="s">
        <v>30</v>
      </c>
      <c r="G7314" s="25" t="s">
        <v>26</v>
      </c>
      <c r="H7314" s="25" t="s">
        <v>26</v>
      </c>
      <c r="I7314" s="25" t="s">
        <v>25</v>
      </c>
      <c r="J7314" s="25" t="s">
        <v>26</v>
      </c>
      <c r="K7314" s="26">
        <v>4.9722483158111501</v>
      </c>
      <c r="L7314" s="26">
        <v>0.21243238449096599</v>
      </c>
      <c r="N7314">
        <f>(Tabell1[[#This Row],[TP]]+Tabell1[[#This Row],[TN]])/(Tabell1[[#This Row],[TP]]+Tabell1[[#This Row],[TN]]+Tabell1[[#This Row],[FP]]+Tabell1[[#This Row],[FN]])</f>
        <v>0.53326996197718635</v>
      </c>
      <c r="O7314">
        <f>Tabell1[[#This Row],[TP]]/(Tabell1[[#This Row],[TP]]+Tabell1[[#This Row],[FP]])</f>
        <v>0.52901678657074336</v>
      </c>
      <c r="P7314">
        <f>Tabell1[[#This Row],[TP]]/(Tabell1[[#This Row],[TP]]+Tabell1[[#This Row],[FN]])</f>
        <v>1</v>
      </c>
      <c r="Q7314">
        <f>2*(Tabell1[[#This Row],[Recall]] * Tabell1[[#This Row],[Precision]]) / (Tabell1[[#This Row],[Recall]] + Tabell1[[#This Row],[Precision]])</f>
        <v>0.69196988707653695</v>
      </c>
      <c r="R7314">
        <v>1103</v>
      </c>
      <c r="S7314">
        <v>19</v>
      </c>
      <c r="T7314">
        <v>982</v>
      </c>
      <c r="U7314">
        <v>0</v>
      </c>
    </row>
    <row r="7315" spans="1:21" x14ac:dyDescent="0.3">
      <c r="A7315" s="25" t="s">
        <v>20</v>
      </c>
      <c r="B7315" s="25" t="s">
        <v>22</v>
      </c>
      <c r="C7315" s="21" t="s">
        <v>34</v>
      </c>
      <c r="D7315" s="22" t="s">
        <v>27</v>
      </c>
      <c r="E7315" t="s">
        <v>28</v>
      </c>
      <c r="F7315" s="25" t="s">
        <v>30</v>
      </c>
      <c r="G7315" s="21" t="s">
        <v>29</v>
      </c>
      <c r="H7315" s="21" t="s">
        <v>29</v>
      </c>
      <c r="I7315" s="25" t="s">
        <v>25</v>
      </c>
      <c r="J7315" s="21" t="s">
        <v>29</v>
      </c>
      <c r="K7315" s="26">
        <v>2.8239328861236501</v>
      </c>
      <c r="L7315" s="26">
        <v>0.70579981803893999</v>
      </c>
      <c r="N7315">
        <f>(Tabell1[[#This Row],[TP]]+Tabell1[[#This Row],[TN]])/(Tabell1[[#This Row],[TP]]+Tabell1[[#This Row],[TN]]+Tabell1[[#This Row],[FP]]+Tabell1[[#This Row],[FN]])</f>
        <v>0.53326996197718635</v>
      </c>
      <c r="O7315">
        <f>Tabell1[[#This Row],[TP]]/(Tabell1[[#This Row],[TP]]+Tabell1[[#This Row],[FP]])</f>
        <v>0.52901678657074336</v>
      </c>
      <c r="P7315">
        <f>Tabell1[[#This Row],[TP]]/(Tabell1[[#This Row],[TP]]+Tabell1[[#This Row],[FN]])</f>
        <v>1</v>
      </c>
      <c r="Q7315">
        <f>2*(Tabell1[[#This Row],[Recall]] * Tabell1[[#This Row],[Precision]]) / (Tabell1[[#This Row],[Recall]] + Tabell1[[#This Row],[Precision]])</f>
        <v>0.69196988707653695</v>
      </c>
      <c r="R7315">
        <v>1103</v>
      </c>
      <c r="S7315">
        <v>19</v>
      </c>
      <c r="T7315">
        <v>982</v>
      </c>
      <c r="U7315">
        <v>0</v>
      </c>
    </row>
    <row r="7316" spans="1:21" x14ac:dyDescent="0.3">
      <c r="A7316" s="21" t="s">
        <v>31</v>
      </c>
      <c r="B7316" s="25" t="s">
        <v>22</v>
      </c>
      <c r="C7316" s="20" t="s">
        <v>23</v>
      </c>
      <c r="D7316" s="20" t="s">
        <v>27</v>
      </c>
      <c r="E7316" t="s">
        <v>28</v>
      </c>
      <c r="F7316" s="19" t="s">
        <v>21</v>
      </c>
      <c r="G7316" s="25" t="s">
        <v>26</v>
      </c>
      <c r="H7316" s="21" t="s">
        <v>29</v>
      </c>
      <c r="I7316" s="21"/>
      <c r="J7316" s="25" t="s">
        <v>26</v>
      </c>
      <c r="K7316" s="26">
        <v>2.2334289550781201</v>
      </c>
      <c r="L7316" s="26">
        <v>0.27726149559020902</v>
      </c>
      <c r="N7316">
        <f>(Tabell1[[#This Row],[TP]]+Tabell1[[#This Row],[TN]])/(Tabell1[[#This Row],[TP]]+Tabell1[[#This Row],[TN]]+Tabell1[[#This Row],[FP]]+Tabell1[[#This Row],[FN]])</f>
        <v>0.53326996197718635</v>
      </c>
      <c r="O7316">
        <f>Tabell1[[#This Row],[TP]]/(Tabell1[[#This Row],[TP]]+Tabell1[[#This Row],[FP]])</f>
        <v>0.52904464714354293</v>
      </c>
      <c r="P7316">
        <f>Tabell1[[#This Row],[TP]]/(Tabell1[[#This Row],[TP]]+Tabell1[[#This Row],[FN]])</f>
        <v>0.99909338168631001</v>
      </c>
      <c r="Q7316">
        <f>2*(Tabell1[[#This Row],[Recall]] * Tabell1[[#This Row],[Precision]]) / (Tabell1[[#This Row],[Recall]] + Tabell1[[#This Row],[Precision]])</f>
        <v>0.69177652228499686</v>
      </c>
      <c r="R7316">
        <v>1102</v>
      </c>
      <c r="S7316">
        <v>20</v>
      </c>
      <c r="T7316">
        <v>981</v>
      </c>
      <c r="U7316">
        <v>1</v>
      </c>
    </row>
    <row r="7317" spans="1:21" x14ac:dyDescent="0.3">
      <c r="A7317" s="25" t="s">
        <v>20</v>
      </c>
      <c r="B7317" s="23" t="s">
        <v>33</v>
      </c>
      <c r="C7317" s="20" t="s">
        <v>23</v>
      </c>
      <c r="D7317" s="20" t="s">
        <v>27</v>
      </c>
      <c r="E7317" t="s">
        <v>28</v>
      </c>
      <c r="F7317" s="19" t="s">
        <v>21</v>
      </c>
      <c r="G7317" s="25" t="s">
        <v>26</v>
      </c>
      <c r="H7317" s="25" t="s">
        <v>26</v>
      </c>
      <c r="I7317" s="25" t="s">
        <v>25</v>
      </c>
      <c r="J7317" s="25" t="s">
        <v>26</v>
      </c>
      <c r="K7317" s="26">
        <v>0.84772944450378396</v>
      </c>
      <c r="L7317" s="26">
        <v>0.244345903396606</v>
      </c>
      <c r="N7317">
        <f>(Tabell1[[#This Row],[TP]]+Tabell1[[#This Row],[TN]])/(Tabell1[[#This Row],[TP]]+Tabell1[[#This Row],[TN]]+Tabell1[[#This Row],[FP]]+Tabell1[[#This Row],[FN]])</f>
        <v>0.53326996197718635</v>
      </c>
      <c r="O7317">
        <f>Tabell1[[#This Row],[TP]]/(Tabell1[[#This Row],[TP]]+Tabell1[[#This Row],[FP]])</f>
        <v>0.52904464714354293</v>
      </c>
      <c r="P7317">
        <f>Tabell1[[#This Row],[TP]]/(Tabell1[[#This Row],[TP]]+Tabell1[[#This Row],[FN]])</f>
        <v>0.99909338168631001</v>
      </c>
      <c r="Q7317">
        <f>2*(Tabell1[[#This Row],[Recall]] * Tabell1[[#This Row],[Precision]]) / (Tabell1[[#This Row],[Recall]] + Tabell1[[#This Row],[Precision]])</f>
        <v>0.69177652228499686</v>
      </c>
      <c r="R7317">
        <v>1102</v>
      </c>
      <c r="S7317">
        <v>20</v>
      </c>
      <c r="T7317">
        <v>981</v>
      </c>
      <c r="U7317">
        <v>1</v>
      </c>
    </row>
    <row r="7318" spans="1:21" x14ac:dyDescent="0.3">
      <c r="A7318" s="25" t="s">
        <v>20</v>
      </c>
      <c r="B7318" s="23" t="s">
        <v>33</v>
      </c>
      <c r="C7318" s="20" t="s">
        <v>23</v>
      </c>
      <c r="D7318" s="20" t="s">
        <v>27</v>
      </c>
      <c r="E7318" t="s">
        <v>28</v>
      </c>
      <c r="F7318" s="19" t="s">
        <v>21</v>
      </c>
      <c r="G7318" s="21" t="s">
        <v>29</v>
      </c>
      <c r="H7318" s="25" t="s">
        <v>26</v>
      </c>
      <c r="I7318" s="25" t="s">
        <v>25</v>
      </c>
      <c r="J7318" s="25" t="s">
        <v>26</v>
      </c>
      <c r="K7318" s="26">
        <v>0.81585192680358798</v>
      </c>
      <c r="L7318" s="26">
        <v>0.246308803558349</v>
      </c>
      <c r="N7318">
        <f>(Tabell1[[#This Row],[TP]]+Tabell1[[#This Row],[TN]])/(Tabell1[[#This Row],[TP]]+Tabell1[[#This Row],[TN]]+Tabell1[[#This Row],[FP]]+Tabell1[[#This Row],[FN]])</f>
        <v>0.53326996197718635</v>
      </c>
      <c r="O7318">
        <f>Tabell1[[#This Row],[TP]]/(Tabell1[[#This Row],[TP]]+Tabell1[[#This Row],[FP]])</f>
        <v>0.52904464714354293</v>
      </c>
      <c r="P7318">
        <f>Tabell1[[#This Row],[TP]]/(Tabell1[[#This Row],[TP]]+Tabell1[[#This Row],[FN]])</f>
        <v>0.99909338168631001</v>
      </c>
      <c r="Q7318">
        <f>2*(Tabell1[[#This Row],[Recall]] * Tabell1[[#This Row],[Precision]]) / (Tabell1[[#This Row],[Recall]] + Tabell1[[#This Row],[Precision]])</f>
        <v>0.69177652228499686</v>
      </c>
      <c r="R7318">
        <v>1102</v>
      </c>
      <c r="S7318">
        <v>20</v>
      </c>
      <c r="T7318">
        <v>981</v>
      </c>
      <c r="U7318">
        <v>1</v>
      </c>
    </row>
    <row r="7319" spans="1:21" x14ac:dyDescent="0.3">
      <c r="A7319" s="21" t="s">
        <v>31</v>
      </c>
      <c r="B7319" s="25" t="s">
        <v>22</v>
      </c>
      <c r="C7319" s="20" t="s">
        <v>23</v>
      </c>
      <c r="D7319" s="20" t="s">
        <v>27</v>
      </c>
      <c r="E7319" t="s">
        <v>28</v>
      </c>
      <c r="F7319" s="19" t="s">
        <v>21</v>
      </c>
      <c r="G7319" s="21" t="s">
        <v>29</v>
      </c>
      <c r="H7319" s="25" t="s">
        <v>26</v>
      </c>
      <c r="I7319" s="25" t="s">
        <v>25</v>
      </c>
      <c r="J7319" s="25" t="s">
        <v>26</v>
      </c>
      <c r="K7319" s="26">
        <v>2.2109560966491699</v>
      </c>
      <c r="L7319" s="26">
        <v>0.20545029640197701</v>
      </c>
      <c r="N7319">
        <f>(Tabell1[[#This Row],[TP]]+Tabell1[[#This Row],[TN]])/(Tabell1[[#This Row],[TP]]+Tabell1[[#This Row],[TN]]+Tabell1[[#This Row],[FP]]+Tabell1[[#This Row],[FN]])</f>
        <v>0.53326996197718635</v>
      </c>
      <c r="O7319">
        <f>Tabell1[[#This Row],[TP]]/(Tabell1[[#This Row],[TP]]+Tabell1[[#This Row],[FP]])</f>
        <v>0.5290725612686209</v>
      </c>
      <c r="P7319">
        <f>Tabell1[[#This Row],[TP]]/(Tabell1[[#This Row],[TP]]+Tabell1[[#This Row],[FN]])</f>
        <v>0.99818676337262013</v>
      </c>
      <c r="Q7319">
        <f>2*(Tabell1[[#This Row],[Recall]] * Tabell1[[#This Row],[Precision]]) / (Tabell1[[#This Row],[Recall]] + Tabell1[[#This Row],[Precision]])</f>
        <v>0.69158291457286447</v>
      </c>
      <c r="R7319">
        <v>1101</v>
      </c>
      <c r="S7319">
        <v>21</v>
      </c>
      <c r="T7319">
        <v>980</v>
      </c>
      <c r="U7319">
        <v>2</v>
      </c>
    </row>
    <row r="7320" spans="1:21" x14ac:dyDescent="0.3">
      <c r="A7320" s="25" t="s">
        <v>20</v>
      </c>
      <c r="B7320" s="23" t="s">
        <v>33</v>
      </c>
      <c r="C7320" s="20" t="s">
        <v>23</v>
      </c>
      <c r="D7320" s="22" t="s">
        <v>27</v>
      </c>
      <c r="E7320" t="s">
        <v>28</v>
      </c>
      <c r="F7320" s="25" t="s">
        <v>30</v>
      </c>
      <c r="G7320" s="25" t="s">
        <v>26</v>
      </c>
      <c r="H7320" s="25" t="s">
        <v>26</v>
      </c>
      <c r="I7320" s="25" t="s">
        <v>25</v>
      </c>
      <c r="J7320" s="25" t="s">
        <v>26</v>
      </c>
      <c r="K7320" s="26">
        <v>2.1768305301666202</v>
      </c>
      <c r="L7320" s="26">
        <v>0.64727091789245605</v>
      </c>
      <c r="N7320">
        <f>(Tabell1[[#This Row],[TP]]+Tabell1[[#This Row],[TN]])/(Tabell1[[#This Row],[TP]]+Tabell1[[#This Row],[TN]]+Tabell1[[#This Row],[FP]]+Tabell1[[#This Row],[FN]])</f>
        <v>0.53326996197718635</v>
      </c>
      <c r="O7320">
        <f>Tabell1[[#This Row],[TP]]/(Tabell1[[#This Row],[TP]]+Tabell1[[#This Row],[FP]])</f>
        <v>0.5290725612686209</v>
      </c>
      <c r="P7320">
        <f>Tabell1[[#This Row],[TP]]/(Tabell1[[#This Row],[TP]]+Tabell1[[#This Row],[FN]])</f>
        <v>0.99818676337262013</v>
      </c>
      <c r="Q7320">
        <f>2*(Tabell1[[#This Row],[Recall]] * Tabell1[[#This Row],[Precision]]) / (Tabell1[[#This Row],[Recall]] + Tabell1[[#This Row],[Precision]])</f>
        <v>0.69158291457286447</v>
      </c>
      <c r="R7320">
        <v>1101</v>
      </c>
      <c r="S7320">
        <v>21</v>
      </c>
      <c r="T7320">
        <v>980</v>
      </c>
      <c r="U7320">
        <v>2</v>
      </c>
    </row>
    <row r="7321" spans="1:21" x14ac:dyDescent="0.3">
      <c r="A7321" s="21" t="s">
        <v>31</v>
      </c>
      <c r="B7321" s="21" t="s">
        <v>32</v>
      </c>
      <c r="C7321" s="21" t="s">
        <v>34</v>
      </c>
      <c r="D7321" s="22" t="s">
        <v>27</v>
      </c>
      <c r="E7321" t="s">
        <v>28</v>
      </c>
      <c r="F7321" s="25" t="s">
        <v>30</v>
      </c>
      <c r="G7321" s="21" t="s">
        <v>29</v>
      </c>
      <c r="H7321" s="25" t="s">
        <v>26</v>
      </c>
      <c r="I7321" s="25" t="s">
        <v>25</v>
      </c>
      <c r="J7321" s="25" t="s">
        <v>26</v>
      </c>
      <c r="K7321" s="26">
        <v>4.6938221454620299</v>
      </c>
      <c r="L7321" s="26">
        <v>0.22041082382202101</v>
      </c>
      <c r="N7321">
        <f>(Tabell1[[#This Row],[TP]]+Tabell1[[#This Row],[TN]])/(Tabell1[[#This Row],[TP]]+Tabell1[[#This Row],[TN]]+Tabell1[[#This Row],[FP]]+Tabell1[[#This Row],[FN]])</f>
        <v>0.53326996197718635</v>
      </c>
      <c r="O7321">
        <f>Tabell1[[#This Row],[TP]]/(Tabell1[[#This Row],[TP]]+Tabell1[[#This Row],[FP]])</f>
        <v>0.5290725612686209</v>
      </c>
      <c r="P7321">
        <f>Tabell1[[#This Row],[TP]]/(Tabell1[[#This Row],[TP]]+Tabell1[[#This Row],[FN]])</f>
        <v>0.99818676337262013</v>
      </c>
      <c r="Q7321">
        <f>2*(Tabell1[[#This Row],[Recall]] * Tabell1[[#This Row],[Precision]]) / (Tabell1[[#This Row],[Recall]] + Tabell1[[#This Row],[Precision]])</f>
        <v>0.69158291457286447</v>
      </c>
      <c r="R7321">
        <v>1101</v>
      </c>
      <c r="S7321">
        <v>21</v>
      </c>
      <c r="T7321">
        <v>980</v>
      </c>
      <c r="U7321">
        <v>2</v>
      </c>
    </row>
    <row r="7322" spans="1:21" x14ac:dyDescent="0.3">
      <c r="A7322" s="25" t="s">
        <v>20</v>
      </c>
      <c r="B7322" s="23" t="s">
        <v>33</v>
      </c>
      <c r="C7322" s="20" t="s">
        <v>23</v>
      </c>
      <c r="D7322" s="22" t="s">
        <v>27</v>
      </c>
      <c r="E7322" t="s">
        <v>28</v>
      </c>
      <c r="F7322" s="25" t="s">
        <v>30</v>
      </c>
      <c r="G7322" s="21" t="s">
        <v>29</v>
      </c>
      <c r="H7322" s="25" t="s">
        <v>26</v>
      </c>
      <c r="I7322" s="25" t="s">
        <v>25</v>
      </c>
      <c r="J7322" s="25" t="s">
        <v>26</v>
      </c>
      <c r="K7322" s="26">
        <v>2.1617846488952601</v>
      </c>
      <c r="L7322" s="26">
        <v>0.64923357963562001</v>
      </c>
      <c r="N7322">
        <f>(Tabell1[[#This Row],[TP]]+Tabell1[[#This Row],[TN]])/(Tabell1[[#This Row],[TP]]+Tabell1[[#This Row],[TN]]+Tabell1[[#This Row],[FP]]+Tabell1[[#This Row],[FN]])</f>
        <v>0.53326996197718635</v>
      </c>
      <c r="O7322">
        <f>Tabell1[[#This Row],[TP]]/(Tabell1[[#This Row],[TP]]+Tabell1[[#This Row],[FP]])</f>
        <v>0.5290725612686209</v>
      </c>
      <c r="P7322">
        <f>Tabell1[[#This Row],[TP]]/(Tabell1[[#This Row],[TP]]+Tabell1[[#This Row],[FN]])</f>
        <v>0.99818676337262013</v>
      </c>
      <c r="Q7322">
        <f>2*(Tabell1[[#This Row],[Recall]] * Tabell1[[#This Row],[Precision]]) / (Tabell1[[#This Row],[Recall]] + Tabell1[[#This Row],[Precision]])</f>
        <v>0.69158291457286447</v>
      </c>
      <c r="R7322">
        <v>1101</v>
      </c>
      <c r="S7322">
        <v>21</v>
      </c>
      <c r="T7322">
        <v>980</v>
      </c>
      <c r="U7322">
        <v>2</v>
      </c>
    </row>
    <row r="7323" spans="1:21" x14ac:dyDescent="0.3">
      <c r="A7323" s="21" t="s">
        <v>31</v>
      </c>
      <c r="B7323" s="25" t="s">
        <v>22</v>
      </c>
      <c r="C7323" s="21" t="s">
        <v>34</v>
      </c>
      <c r="D7323" s="22" t="s">
        <v>27</v>
      </c>
      <c r="E7323" t="s">
        <v>28</v>
      </c>
      <c r="F7323" s="25" t="s">
        <v>30</v>
      </c>
      <c r="G7323" s="21" t="s">
        <v>29</v>
      </c>
      <c r="H7323" s="25" t="s">
        <v>26</v>
      </c>
      <c r="I7323" s="21"/>
      <c r="J7323" s="21" t="s">
        <v>29</v>
      </c>
      <c r="K7323" s="26">
        <v>1.09605884552001</v>
      </c>
      <c r="L7323" s="26">
        <v>5.98423480987548E-2</v>
      </c>
      <c r="N7323">
        <f>(Tabell1[[#This Row],[TP]]+Tabell1[[#This Row],[TN]])/(Tabell1[[#This Row],[TP]]+Tabell1[[#This Row],[TN]]+Tabell1[[#This Row],[FP]]+Tabell1[[#This Row],[FN]])</f>
        <v>0.53326996197718635</v>
      </c>
      <c r="O7323">
        <f>Tabell1[[#This Row],[TP]]/(Tabell1[[#This Row],[TP]]+Tabell1[[#This Row],[FP]])</f>
        <v>0.52910052910052907</v>
      </c>
      <c r="P7323">
        <f>Tabell1[[#This Row],[TP]]/(Tabell1[[#This Row],[TP]]+Tabell1[[#This Row],[FN]])</f>
        <v>0.99728014505893015</v>
      </c>
      <c r="Q7323">
        <f>2*(Tabell1[[#This Row],[Recall]] * Tabell1[[#This Row],[Precision]]) / (Tabell1[[#This Row],[Recall]] + Tabell1[[#This Row],[Precision]])</f>
        <v>0.69138906348208673</v>
      </c>
      <c r="R7323">
        <v>1100</v>
      </c>
      <c r="S7323">
        <v>22</v>
      </c>
      <c r="T7323">
        <v>979</v>
      </c>
      <c r="U7323">
        <v>3</v>
      </c>
    </row>
    <row r="7324" spans="1:21" x14ac:dyDescent="0.3">
      <c r="A7324" s="25" t="s">
        <v>20</v>
      </c>
      <c r="B7324" s="25" t="s">
        <v>22</v>
      </c>
      <c r="C7324" s="20" t="s">
        <v>23</v>
      </c>
      <c r="D7324" s="20" t="s">
        <v>27</v>
      </c>
      <c r="E7324" t="s">
        <v>28</v>
      </c>
      <c r="F7324" s="19" t="s">
        <v>21</v>
      </c>
      <c r="G7324" s="21" t="s">
        <v>29</v>
      </c>
      <c r="H7324" s="21" t="s">
        <v>29</v>
      </c>
      <c r="I7324" s="21"/>
      <c r="J7324" s="25" t="s">
        <v>26</v>
      </c>
      <c r="K7324" s="26">
        <v>1.61513352394104</v>
      </c>
      <c r="L7324" s="26">
        <v>0.28327560424804599</v>
      </c>
      <c r="N7324">
        <f>(Tabell1[[#This Row],[TP]]+Tabell1[[#This Row],[TN]])/(Tabell1[[#This Row],[TP]]+Tabell1[[#This Row],[TN]]+Tabell1[[#This Row],[FP]]+Tabell1[[#This Row],[FN]])</f>
        <v>0.53326996197718635</v>
      </c>
      <c r="O7324">
        <f>Tabell1[[#This Row],[TP]]/(Tabell1[[#This Row],[TP]]+Tabell1[[#This Row],[FP]])</f>
        <v>0.52912855079441501</v>
      </c>
      <c r="P7324">
        <f>Tabell1[[#This Row],[TP]]/(Tabell1[[#This Row],[TP]]+Tabell1[[#This Row],[FN]])</f>
        <v>0.99637352674524027</v>
      </c>
      <c r="Q7324">
        <f>2*(Tabell1[[#This Row],[Recall]] * Tabell1[[#This Row],[Precision]]) / (Tabell1[[#This Row],[Recall]] + Tabell1[[#This Row],[Precision]])</f>
        <v>0.69119496855345908</v>
      </c>
      <c r="R7324">
        <v>1099</v>
      </c>
      <c r="S7324">
        <v>23</v>
      </c>
      <c r="T7324">
        <v>978</v>
      </c>
      <c r="U7324">
        <v>4</v>
      </c>
    </row>
    <row r="7325" spans="1:21" x14ac:dyDescent="0.3">
      <c r="A7325" s="25" t="s">
        <v>20</v>
      </c>
      <c r="B7325" s="25" t="s">
        <v>22</v>
      </c>
      <c r="C7325" s="20" t="s">
        <v>23</v>
      </c>
      <c r="D7325" s="20" t="s">
        <v>27</v>
      </c>
      <c r="E7325" t="s">
        <v>28</v>
      </c>
      <c r="F7325" s="19" t="s">
        <v>21</v>
      </c>
      <c r="G7325" s="25" t="s">
        <v>26</v>
      </c>
      <c r="H7325" s="21" t="s">
        <v>29</v>
      </c>
      <c r="I7325" s="21"/>
      <c r="J7325" s="25" t="s">
        <v>26</v>
      </c>
      <c r="K7325" s="26">
        <v>1.5059726238250699</v>
      </c>
      <c r="L7325" s="26">
        <v>0.282245874404907</v>
      </c>
      <c r="N7325">
        <f>(Tabell1[[#This Row],[TP]]+Tabell1[[#This Row],[TN]])/(Tabell1[[#This Row],[TP]]+Tabell1[[#This Row],[TN]]+Tabell1[[#This Row],[FP]]+Tabell1[[#This Row],[FN]])</f>
        <v>0.53326996197718635</v>
      </c>
      <c r="O7325">
        <f>Tabell1[[#This Row],[TP]]/(Tabell1[[#This Row],[TP]]+Tabell1[[#This Row],[FP]])</f>
        <v>0.52912855079441501</v>
      </c>
      <c r="P7325">
        <f>Tabell1[[#This Row],[TP]]/(Tabell1[[#This Row],[TP]]+Tabell1[[#This Row],[FN]])</f>
        <v>0.99637352674524027</v>
      </c>
      <c r="Q7325">
        <f>2*(Tabell1[[#This Row],[Recall]] * Tabell1[[#This Row],[Precision]]) / (Tabell1[[#This Row],[Recall]] + Tabell1[[#This Row],[Precision]])</f>
        <v>0.69119496855345908</v>
      </c>
      <c r="R7325">
        <v>1099</v>
      </c>
      <c r="S7325">
        <v>23</v>
      </c>
      <c r="T7325">
        <v>978</v>
      </c>
      <c r="U7325">
        <v>4</v>
      </c>
    </row>
    <row r="7326" spans="1:21" x14ac:dyDescent="0.3">
      <c r="A7326" s="25" t="s">
        <v>20</v>
      </c>
      <c r="B7326" s="21" t="s">
        <v>32</v>
      </c>
      <c r="C7326" s="24" t="s">
        <v>38</v>
      </c>
      <c r="D7326" s="22" t="s">
        <v>27</v>
      </c>
      <c r="E7326" t="s">
        <v>28</v>
      </c>
      <c r="F7326" s="25" t="s">
        <v>30</v>
      </c>
      <c r="G7326" s="21" t="s">
        <v>29</v>
      </c>
      <c r="H7326" s="25" t="s">
        <v>26</v>
      </c>
      <c r="I7326" s="21"/>
      <c r="J7326" s="21" t="s">
        <v>29</v>
      </c>
      <c r="K7326" s="26">
        <v>5.8285770416259703</v>
      </c>
      <c r="L7326" s="26">
        <v>1.0617086887359599</v>
      </c>
      <c r="N7326">
        <f>(Tabell1[[#This Row],[TP]]+Tabell1[[#This Row],[TN]])/(Tabell1[[#This Row],[TP]]+Tabell1[[#This Row],[TN]]+Tabell1[[#This Row],[FP]]+Tabell1[[#This Row],[FN]])</f>
        <v>0.53326996197718635</v>
      </c>
      <c r="O7326">
        <f>Tabell1[[#This Row],[TP]]/(Tabell1[[#This Row],[TP]]+Tabell1[[#This Row],[FP]])</f>
        <v>0.52918475639170282</v>
      </c>
      <c r="P7326">
        <f>Tabell1[[#This Row],[TP]]/(Tabell1[[#This Row],[TP]]+Tabell1[[#This Row],[FN]])</f>
        <v>0.9945602901178604</v>
      </c>
      <c r="Q7326">
        <f>2*(Tabell1[[#This Row],[Recall]] * Tabell1[[#This Row],[Precision]]) / (Tabell1[[#This Row],[Recall]] + Tabell1[[#This Row],[Precision]])</f>
        <v>0.6908060453400503</v>
      </c>
      <c r="R7326">
        <v>1097</v>
      </c>
      <c r="S7326">
        <v>25</v>
      </c>
      <c r="T7326">
        <v>976</v>
      </c>
      <c r="U7326">
        <v>6</v>
      </c>
    </row>
    <row r="7327" spans="1:21" x14ac:dyDescent="0.3">
      <c r="A7327" s="25" t="s">
        <v>20</v>
      </c>
      <c r="B7327" s="23" t="s">
        <v>33</v>
      </c>
      <c r="C7327" s="21" t="s">
        <v>34</v>
      </c>
      <c r="D7327" s="22" t="s">
        <v>27</v>
      </c>
      <c r="E7327" t="s">
        <v>28</v>
      </c>
      <c r="F7327" s="25" t="s">
        <v>30</v>
      </c>
      <c r="G7327" s="21" t="s">
        <v>29</v>
      </c>
      <c r="H7327" s="21" t="s">
        <v>29</v>
      </c>
      <c r="I7327" s="21"/>
      <c r="J7327" s="21" t="s">
        <v>29</v>
      </c>
      <c r="K7327" s="26">
        <v>3.3851990699768</v>
      </c>
      <c r="L7327" s="26">
        <v>1.0152890682220399</v>
      </c>
      <c r="N7327">
        <f>(Tabell1[[#This Row],[TP]]+Tabell1[[#This Row],[TN]])/(Tabell1[[#This Row],[TP]]+Tabell1[[#This Row],[TN]]+Tabell1[[#This Row],[FP]]+Tabell1[[#This Row],[FN]])</f>
        <v>0.53326996197718635</v>
      </c>
      <c r="O7327">
        <f>Tabell1[[#This Row],[TP]]/(Tabell1[[#This Row],[TP]]+Tabell1[[#This Row],[FP]])</f>
        <v>0.52921294060840174</v>
      </c>
      <c r="P7327">
        <f>Tabell1[[#This Row],[TP]]/(Tabell1[[#This Row],[TP]]+Tabell1[[#This Row],[FN]])</f>
        <v>0.99365367180417041</v>
      </c>
      <c r="Q7327">
        <f>2*(Tabell1[[#This Row],[Recall]] * Tabell1[[#This Row],[Precision]]) / (Tabell1[[#This Row],[Recall]] + Tabell1[[#This Row],[Precision]])</f>
        <v>0.6906112161310648</v>
      </c>
      <c r="R7327">
        <v>1096</v>
      </c>
      <c r="S7327">
        <v>26</v>
      </c>
      <c r="T7327">
        <v>975</v>
      </c>
      <c r="U7327">
        <v>7</v>
      </c>
    </row>
    <row r="7328" spans="1:21" x14ac:dyDescent="0.3">
      <c r="A7328" s="25" t="s">
        <v>20</v>
      </c>
      <c r="B7328" s="23" t="s">
        <v>33</v>
      </c>
      <c r="C7328" s="21" t="s">
        <v>34</v>
      </c>
      <c r="D7328" s="22" t="s">
        <v>27</v>
      </c>
      <c r="E7328" t="s">
        <v>28</v>
      </c>
      <c r="F7328" s="25" t="s">
        <v>30</v>
      </c>
      <c r="G7328" s="25" t="s">
        <v>26</v>
      </c>
      <c r="H7328" s="21" t="s">
        <v>29</v>
      </c>
      <c r="I7328" s="21"/>
      <c r="J7328" s="21" t="s">
        <v>29</v>
      </c>
      <c r="K7328" s="26">
        <v>3.3474576473236</v>
      </c>
      <c r="L7328" s="26">
        <v>1.0111973285675</v>
      </c>
      <c r="N7328">
        <f>(Tabell1[[#This Row],[TP]]+Tabell1[[#This Row],[TN]])/(Tabell1[[#This Row],[TP]]+Tabell1[[#This Row],[TN]]+Tabell1[[#This Row],[FP]]+Tabell1[[#This Row],[FN]])</f>
        <v>0.53326996197718635</v>
      </c>
      <c r="O7328">
        <f>Tabell1[[#This Row],[TP]]/(Tabell1[[#This Row],[TP]]+Tabell1[[#This Row],[FP]])</f>
        <v>0.52921294060840174</v>
      </c>
      <c r="P7328">
        <f>Tabell1[[#This Row],[TP]]/(Tabell1[[#This Row],[TP]]+Tabell1[[#This Row],[FN]])</f>
        <v>0.99365367180417041</v>
      </c>
      <c r="Q7328">
        <f>2*(Tabell1[[#This Row],[Recall]] * Tabell1[[#This Row],[Precision]]) / (Tabell1[[#This Row],[Recall]] + Tabell1[[#This Row],[Precision]])</f>
        <v>0.6906112161310648</v>
      </c>
      <c r="R7328">
        <v>1096</v>
      </c>
      <c r="S7328">
        <v>26</v>
      </c>
      <c r="T7328">
        <v>975</v>
      </c>
      <c r="U7328">
        <v>7</v>
      </c>
    </row>
    <row r="7329" spans="1:21" x14ac:dyDescent="0.3">
      <c r="A7329" s="21" t="s">
        <v>31</v>
      </c>
      <c r="B7329" s="23" t="s">
        <v>33</v>
      </c>
      <c r="C7329" s="24" t="s">
        <v>38</v>
      </c>
      <c r="D7329" s="22" t="s">
        <v>27</v>
      </c>
      <c r="E7329" t="s">
        <v>28</v>
      </c>
      <c r="F7329" s="19" t="s">
        <v>21</v>
      </c>
      <c r="G7329" s="21" t="s">
        <v>29</v>
      </c>
      <c r="H7329" s="21" t="s">
        <v>29</v>
      </c>
      <c r="I7329" s="21"/>
      <c r="J7329" s="25" t="s">
        <v>26</v>
      </c>
      <c r="K7329" s="26">
        <v>299.61081552505402</v>
      </c>
      <c r="L7329" s="26">
        <v>1.60580849647521</v>
      </c>
      <c r="N7329">
        <f>(Tabell1[[#This Row],[TP]]+Tabell1[[#This Row],[TN]])/(Tabell1[[#This Row],[TP]]+Tabell1[[#This Row],[TN]]+Tabell1[[#This Row],[FP]]+Tabell1[[#This Row],[FN]])</f>
        <v>0.53326996197718635</v>
      </c>
      <c r="O7329">
        <f>Tabell1[[#This Row],[TP]]/(Tabell1[[#This Row],[TP]]+Tabell1[[#This Row],[FP]])</f>
        <v>0.52924117931367809</v>
      </c>
      <c r="P7329">
        <f>Tabell1[[#This Row],[TP]]/(Tabell1[[#This Row],[TP]]+Tabell1[[#This Row],[FN]])</f>
        <v>0.99274705349048054</v>
      </c>
      <c r="Q7329">
        <f>2*(Tabell1[[#This Row],[Recall]] * Tabell1[[#This Row],[Precision]]) / (Tabell1[[#This Row],[Recall]] + Tabell1[[#This Row],[Precision]])</f>
        <v>0.69041614123581341</v>
      </c>
      <c r="R7329">
        <v>1095</v>
      </c>
      <c r="S7329">
        <v>27</v>
      </c>
      <c r="T7329">
        <v>974</v>
      </c>
      <c r="U7329">
        <v>8</v>
      </c>
    </row>
    <row r="7330" spans="1:21" x14ac:dyDescent="0.3">
      <c r="A7330" s="21" t="s">
        <v>31</v>
      </c>
      <c r="B7330" s="21" t="s">
        <v>32</v>
      </c>
      <c r="C7330" s="24" t="s">
        <v>38</v>
      </c>
      <c r="D7330" s="22" t="s">
        <v>27</v>
      </c>
      <c r="E7330" t="s">
        <v>28</v>
      </c>
      <c r="F7330" s="19" t="s">
        <v>21</v>
      </c>
      <c r="G7330" s="21" t="s">
        <v>29</v>
      </c>
      <c r="H7330" s="25" t="s">
        <v>26</v>
      </c>
      <c r="I7330" s="21"/>
      <c r="J7330" s="21" t="s">
        <v>29</v>
      </c>
      <c r="K7330" s="26">
        <v>1.01780700683593</v>
      </c>
      <c r="L7330" s="26">
        <v>4.0238380432128899E-2</v>
      </c>
      <c r="N7330">
        <f>(Tabell1[[#This Row],[TP]]+Tabell1[[#This Row],[TN]])/(Tabell1[[#This Row],[TP]]+Tabell1[[#This Row],[TN]]+Tabell1[[#This Row],[FP]]+Tabell1[[#This Row],[FN]])</f>
        <v>0.53326996197718635</v>
      </c>
      <c r="O7330">
        <f>Tabell1[[#This Row],[TP]]/(Tabell1[[#This Row],[TP]]+Tabell1[[#This Row],[FP]])</f>
        <v>0.52924117931367809</v>
      </c>
      <c r="P7330">
        <f>Tabell1[[#This Row],[TP]]/(Tabell1[[#This Row],[TP]]+Tabell1[[#This Row],[FN]])</f>
        <v>0.99274705349048054</v>
      </c>
      <c r="Q7330">
        <f>2*(Tabell1[[#This Row],[Recall]] * Tabell1[[#This Row],[Precision]]) / (Tabell1[[#This Row],[Recall]] + Tabell1[[#This Row],[Precision]])</f>
        <v>0.69041614123581341</v>
      </c>
      <c r="R7330">
        <v>1095</v>
      </c>
      <c r="S7330">
        <v>27</v>
      </c>
      <c r="T7330">
        <v>974</v>
      </c>
      <c r="U7330">
        <v>8</v>
      </c>
    </row>
    <row r="7331" spans="1:21" x14ac:dyDescent="0.3">
      <c r="A7331" s="21" t="s">
        <v>31</v>
      </c>
      <c r="B7331" s="23" t="s">
        <v>33</v>
      </c>
      <c r="C7331" s="25" t="s">
        <v>36</v>
      </c>
      <c r="D7331" s="22" t="s">
        <v>27</v>
      </c>
      <c r="E7331" t="s">
        <v>28</v>
      </c>
      <c r="F7331" s="25" t="s">
        <v>30</v>
      </c>
      <c r="G7331" s="25" t="s">
        <v>26</v>
      </c>
      <c r="H7331" s="25" t="s">
        <v>26</v>
      </c>
      <c r="I7331" s="25" t="s">
        <v>25</v>
      </c>
      <c r="J7331" s="21" t="s">
        <v>29</v>
      </c>
      <c r="K7331" s="26">
        <v>47.671406984329202</v>
      </c>
      <c r="L7331" s="26">
        <v>0.28923106193542403</v>
      </c>
      <c r="N7331">
        <f>(Tabell1[[#This Row],[TP]]+Tabell1[[#This Row],[TN]])/(Tabell1[[#This Row],[TP]]+Tabell1[[#This Row],[TN]]+Tabell1[[#This Row],[FP]]+Tabell1[[#This Row],[FN]])</f>
        <v>0.53279467680608361</v>
      </c>
      <c r="O7331">
        <f>Tabell1[[#This Row],[TP]]/(Tabell1[[#This Row],[TP]]+Tabell1[[#This Row],[FP]])</f>
        <v>0.52876318312559922</v>
      </c>
      <c r="P7331">
        <f>Tabell1[[#This Row],[TP]]/(Tabell1[[#This Row],[TP]]+Tabell1[[#This Row],[FN]])</f>
        <v>1</v>
      </c>
      <c r="Q7331">
        <f>2*(Tabell1[[#This Row],[Recall]] * Tabell1[[#This Row],[Precision]]) / (Tabell1[[#This Row],[Recall]] + Tabell1[[#This Row],[Precision]])</f>
        <v>0.69175290059579808</v>
      </c>
      <c r="R7331">
        <v>1103</v>
      </c>
      <c r="S7331">
        <v>18</v>
      </c>
      <c r="T7331">
        <v>983</v>
      </c>
      <c r="U7331">
        <v>0</v>
      </c>
    </row>
    <row r="7332" spans="1:21" x14ac:dyDescent="0.3">
      <c r="A7332" s="25" t="s">
        <v>20</v>
      </c>
      <c r="B7332" s="25" t="s">
        <v>22</v>
      </c>
      <c r="C7332" s="21" t="s">
        <v>34</v>
      </c>
      <c r="D7332" s="22" t="s">
        <v>27</v>
      </c>
      <c r="E7332" t="s">
        <v>28</v>
      </c>
      <c r="F7332" s="25" t="s">
        <v>30</v>
      </c>
      <c r="G7332" s="25" t="s">
        <v>26</v>
      </c>
      <c r="H7332" s="25" t="s">
        <v>26</v>
      </c>
      <c r="I7332" s="25" t="s">
        <v>25</v>
      </c>
      <c r="J7332" s="21" t="s">
        <v>29</v>
      </c>
      <c r="K7332" s="26">
        <v>2.8224322795867902</v>
      </c>
      <c r="L7332" s="26">
        <v>0.70315027236938399</v>
      </c>
      <c r="N7332">
        <f>(Tabell1[[#This Row],[TP]]+Tabell1[[#This Row],[TN]])/(Tabell1[[#This Row],[TP]]+Tabell1[[#This Row],[TN]]+Tabell1[[#This Row],[FP]]+Tabell1[[#This Row],[FN]])</f>
        <v>0.53279467680608361</v>
      </c>
      <c r="O7332">
        <f>Tabell1[[#This Row],[TP]]/(Tabell1[[#This Row],[TP]]+Tabell1[[#This Row],[FP]])</f>
        <v>0.52876318312559922</v>
      </c>
      <c r="P7332">
        <f>Tabell1[[#This Row],[TP]]/(Tabell1[[#This Row],[TP]]+Tabell1[[#This Row],[FN]])</f>
        <v>1</v>
      </c>
      <c r="Q7332">
        <f>2*(Tabell1[[#This Row],[Recall]] * Tabell1[[#This Row],[Precision]]) / (Tabell1[[#This Row],[Recall]] + Tabell1[[#This Row],[Precision]])</f>
        <v>0.69175290059579808</v>
      </c>
      <c r="R7332">
        <v>1103</v>
      </c>
      <c r="S7332">
        <v>18</v>
      </c>
      <c r="T7332">
        <v>983</v>
      </c>
      <c r="U7332">
        <v>0</v>
      </c>
    </row>
    <row r="7333" spans="1:21" x14ac:dyDescent="0.3">
      <c r="A7333" s="23" t="s">
        <v>48</v>
      </c>
      <c r="B7333" s="21" t="s">
        <v>32</v>
      </c>
      <c r="C7333" s="20" t="s">
        <v>23</v>
      </c>
      <c r="D7333" s="22" t="s">
        <v>27</v>
      </c>
      <c r="E7333" t="s">
        <v>28</v>
      </c>
      <c r="F7333" s="25" t="s">
        <v>30</v>
      </c>
      <c r="G7333" s="25" t="s">
        <v>26</v>
      </c>
      <c r="H7333" s="25" t="s">
        <v>26</v>
      </c>
      <c r="I7333" s="21"/>
      <c r="J7333" s="25" t="s">
        <v>26</v>
      </c>
      <c r="K7333" s="26">
        <v>0.46370100975036599</v>
      </c>
      <c r="L7333" s="26">
        <v>2.6927709579467701E-2</v>
      </c>
      <c r="N7333">
        <f>(Tabell1[[#This Row],[TP]]+Tabell1[[#This Row],[TN]])/(Tabell1[[#This Row],[TP]]+Tabell1[[#This Row],[TN]]+Tabell1[[#This Row],[FP]]+Tabell1[[#This Row],[FN]])</f>
        <v>0.53279467680608361</v>
      </c>
      <c r="O7333">
        <f>Tabell1[[#This Row],[TP]]/(Tabell1[[#This Row],[TP]]+Tabell1[[#This Row],[FP]])</f>
        <v>0.52879078694817661</v>
      </c>
      <c r="P7333">
        <f>Tabell1[[#This Row],[TP]]/(Tabell1[[#This Row],[TP]]+Tabell1[[#This Row],[FN]])</f>
        <v>0.99909338168631001</v>
      </c>
      <c r="Q7333">
        <f>2*(Tabell1[[#This Row],[Recall]] * Tabell1[[#This Row],[Precision]]) / (Tabell1[[#This Row],[Recall]] + Tabell1[[#This Row],[Precision]])</f>
        <v>0.69155946030749926</v>
      </c>
      <c r="R7333">
        <v>1102</v>
      </c>
      <c r="S7333">
        <v>19</v>
      </c>
      <c r="T7333">
        <v>982</v>
      </c>
      <c r="U7333">
        <v>1</v>
      </c>
    </row>
    <row r="7334" spans="1:21" x14ac:dyDescent="0.3">
      <c r="A7334" s="21" t="s">
        <v>31</v>
      </c>
      <c r="B7334" s="21" t="s">
        <v>32</v>
      </c>
      <c r="C7334" s="20" t="s">
        <v>23</v>
      </c>
      <c r="D7334" s="20" t="s">
        <v>27</v>
      </c>
      <c r="E7334" t="s">
        <v>28</v>
      </c>
      <c r="F7334" s="19" t="s">
        <v>21</v>
      </c>
      <c r="G7334" s="25" t="s">
        <v>26</v>
      </c>
      <c r="H7334" s="25" t="s">
        <v>26</v>
      </c>
      <c r="I7334" s="25" t="s">
        <v>25</v>
      </c>
      <c r="J7334" s="21" t="s">
        <v>29</v>
      </c>
      <c r="K7334" s="26">
        <v>0.45294690132141102</v>
      </c>
      <c r="L7334" s="26">
        <v>4.4939517974853502E-2</v>
      </c>
      <c r="N7334">
        <f>(Tabell1[[#This Row],[TP]]+Tabell1[[#This Row],[TN]])/(Tabell1[[#This Row],[TP]]+Tabell1[[#This Row],[TN]]+Tabell1[[#This Row],[FP]]+Tabell1[[#This Row],[FN]])</f>
        <v>0.53279467680608361</v>
      </c>
      <c r="O7334">
        <f>Tabell1[[#This Row],[TP]]/(Tabell1[[#This Row],[TP]]+Tabell1[[#This Row],[FP]])</f>
        <v>0.52879078694817661</v>
      </c>
      <c r="P7334">
        <f>Tabell1[[#This Row],[TP]]/(Tabell1[[#This Row],[TP]]+Tabell1[[#This Row],[FN]])</f>
        <v>0.99909338168631001</v>
      </c>
      <c r="Q7334">
        <f>2*(Tabell1[[#This Row],[Recall]] * Tabell1[[#This Row],[Precision]]) / (Tabell1[[#This Row],[Recall]] + Tabell1[[#This Row],[Precision]])</f>
        <v>0.69155946030749926</v>
      </c>
      <c r="R7334">
        <v>1102</v>
      </c>
      <c r="S7334">
        <v>19</v>
      </c>
      <c r="T7334">
        <v>982</v>
      </c>
      <c r="U7334">
        <v>1</v>
      </c>
    </row>
    <row r="7335" spans="1:21" x14ac:dyDescent="0.3">
      <c r="A7335" s="23" t="s">
        <v>48</v>
      </c>
      <c r="B7335" s="21" t="s">
        <v>32</v>
      </c>
      <c r="C7335" s="20" t="s">
        <v>23</v>
      </c>
      <c r="D7335" s="22" t="s">
        <v>27</v>
      </c>
      <c r="E7335" t="s">
        <v>28</v>
      </c>
      <c r="F7335" s="25" t="s">
        <v>30</v>
      </c>
      <c r="G7335" s="25" t="s">
        <v>26</v>
      </c>
      <c r="H7335" s="25" t="s">
        <v>26</v>
      </c>
      <c r="I7335" s="21"/>
      <c r="J7335" s="21" t="s">
        <v>29</v>
      </c>
      <c r="K7335" s="26">
        <v>0.43782711029052701</v>
      </c>
      <c r="L7335" s="26">
        <v>2.3935556411743102E-2</v>
      </c>
      <c r="N7335">
        <f>(Tabell1[[#This Row],[TP]]+Tabell1[[#This Row],[TN]])/(Tabell1[[#This Row],[TP]]+Tabell1[[#This Row],[TN]]+Tabell1[[#This Row],[FP]]+Tabell1[[#This Row],[FN]])</f>
        <v>0.53279467680608361</v>
      </c>
      <c r="O7335">
        <f>Tabell1[[#This Row],[TP]]/(Tabell1[[#This Row],[TP]]+Tabell1[[#This Row],[FP]])</f>
        <v>0.52879078694817661</v>
      </c>
      <c r="P7335">
        <f>Tabell1[[#This Row],[TP]]/(Tabell1[[#This Row],[TP]]+Tabell1[[#This Row],[FN]])</f>
        <v>0.99909338168631001</v>
      </c>
      <c r="Q7335">
        <f>2*(Tabell1[[#This Row],[Recall]] * Tabell1[[#This Row],[Precision]]) / (Tabell1[[#This Row],[Recall]] + Tabell1[[#This Row],[Precision]])</f>
        <v>0.69155946030749926</v>
      </c>
      <c r="R7335">
        <v>1102</v>
      </c>
      <c r="S7335">
        <v>19</v>
      </c>
      <c r="T7335">
        <v>982</v>
      </c>
      <c r="U7335">
        <v>1</v>
      </c>
    </row>
    <row r="7336" spans="1:21" x14ac:dyDescent="0.3">
      <c r="A7336" s="23" t="s">
        <v>48</v>
      </c>
      <c r="B7336" s="21" t="s">
        <v>32</v>
      </c>
      <c r="C7336" s="20" t="s">
        <v>23</v>
      </c>
      <c r="D7336" s="22" t="s">
        <v>27</v>
      </c>
      <c r="E7336" t="s">
        <v>28</v>
      </c>
      <c r="F7336" s="25" t="s">
        <v>30</v>
      </c>
      <c r="G7336" s="21" t="s">
        <v>29</v>
      </c>
      <c r="H7336" s="25" t="s">
        <v>26</v>
      </c>
      <c r="I7336" s="21"/>
      <c r="J7336" s="25" t="s">
        <v>26</v>
      </c>
      <c r="K7336" s="26">
        <v>0.42163276672363198</v>
      </c>
      <c r="L7336" s="26">
        <v>2.19411849975585E-2</v>
      </c>
      <c r="N7336">
        <f>(Tabell1[[#This Row],[TP]]+Tabell1[[#This Row],[TN]])/(Tabell1[[#This Row],[TP]]+Tabell1[[#This Row],[TN]]+Tabell1[[#This Row],[FP]]+Tabell1[[#This Row],[FN]])</f>
        <v>0.53279467680608361</v>
      </c>
      <c r="O7336">
        <f>Tabell1[[#This Row],[TP]]/(Tabell1[[#This Row],[TP]]+Tabell1[[#This Row],[FP]])</f>
        <v>0.52879078694817661</v>
      </c>
      <c r="P7336">
        <f>Tabell1[[#This Row],[TP]]/(Tabell1[[#This Row],[TP]]+Tabell1[[#This Row],[FN]])</f>
        <v>0.99909338168631001</v>
      </c>
      <c r="Q7336">
        <f>2*(Tabell1[[#This Row],[Recall]] * Tabell1[[#This Row],[Precision]]) / (Tabell1[[#This Row],[Recall]] + Tabell1[[#This Row],[Precision]])</f>
        <v>0.69155946030749926</v>
      </c>
      <c r="R7336">
        <v>1102</v>
      </c>
      <c r="S7336">
        <v>19</v>
      </c>
      <c r="T7336">
        <v>982</v>
      </c>
      <c r="U7336">
        <v>1</v>
      </c>
    </row>
    <row r="7337" spans="1:21" x14ac:dyDescent="0.3">
      <c r="A7337" s="21" t="s">
        <v>31</v>
      </c>
      <c r="B7337" s="23" t="s">
        <v>33</v>
      </c>
      <c r="C7337" s="25" t="s">
        <v>36</v>
      </c>
      <c r="D7337" s="22" t="s">
        <v>27</v>
      </c>
      <c r="E7337" t="s">
        <v>28</v>
      </c>
      <c r="F7337" s="25" t="s">
        <v>30</v>
      </c>
      <c r="G7337" s="21" t="s">
        <v>29</v>
      </c>
      <c r="H7337" s="25" t="s">
        <v>26</v>
      </c>
      <c r="I7337" s="25" t="s">
        <v>25</v>
      </c>
      <c r="J7337" s="21" t="s">
        <v>29</v>
      </c>
      <c r="K7337" s="26">
        <v>47.913001060485797</v>
      </c>
      <c r="L7337" s="26">
        <v>0.31347918510437001</v>
      </c>
      <c r="N7337">
        <f>(Tabell1[[#This Row],[TP]]+Tabell1[[#This Row],[TN]])/(Tabell1[[#This Row],[TP]]+Tabell1[[#This Row],[TN]]+Tabell1[[#This Row],[FP]]+Tabell1[[#This Row],[FN]])</f>
        <v>0.53279467680608361</v>
      </c>
      <c r="O7337">
        <f>Tabell1[[#This Row],[TP]]/(Tabell1[[#This Row],[TP]]+Tabell1[[#This Row],[FP]])</f>
        <v>0.52879078694817661</v>
      </c>
      <c r="P7337">
        <f>Tabell1[[#This Row],[TP]]/(Tabell1[[#This Row],[TP]]+Tabell1[[#This Row],[FN]])</f>
        <v>0.99909338168631001</v>
      </c>
      <c r="Q7337">
        <f>2*(Tabell1[[#This Row],[Recall]] * Tabell1[[#This Row],[Precision]]) / (Tabell1[[#This Row],[Recall]] + Tabell1[[#This Row],[Precision]])</f>
        <v>0.69155946030749926</v>
      </c>
      <c r="R7337">
        <v>1102</v>
      </c>
      <c r="S7337">
        <v>19</v>
      </c>
      <c r="T7337">
        <v>982</v>
      </c>
      <c r="U7337">
        <v>1</v>
      </c>
    </row>
    <row r="7338" spans="1:21" x14ac:dyDescent="0.3">
      <c r="A7338" s="23" t="s">
        <v>48</v>
      </c>
      <c r="B7338" s="21" t="s">
        <v>32</v>
      </c>
      <c r="C7338" s="20" t="s">
        <v>23</v>
      </c>
      <c r="D7338" s="22" t="s">
        <v>27</v>
      </c>
      <c r="E7338" t="s">
        <v>28</v>
      </c>
      <c r="F7338" s="25" t="s">
        <v>30</v>
      </c>
      <c r="G7338" s="21" t="s">
        <v>29</v>
      </c>
      <c r="H7338" s="25" t="s">
        <v>26</v>
      </c>
      <c r="I7338" s="21"/>
      <c r="J7338" s="21" t="s">
        <v>29</v>
      </c>
      <c r="K7338" s="26">
        <v>0.41971611976623502</v>
      </c>
      <c r="L7338" s="26">
        <v>2.09441184997558E-2</v>
      </c>
      <c r="N7338">
        <f>(Tabell1[[#This Row],[TP]]+Tabell1[[#This Row],[TN]])/(Tabell1[[#This Row],[TP]]+Tabell1[[#This Row],[TN]]+Tabell1[[#This Row],[FP]]+Tabell1[[#This Row],[FN]])</f>
        <v>0.53279467680608361</v>
      </c>
      <c r="O7338">
        <f>Tabell1[[#This Row],[TP]]/(Tabell1[[#This Row],[TP]]+Tabell1[[#This Row],[FP]])</f>
        <v>0.52879078694817661</v>
      </c>
      <c r="P7338">
        <f>Tabell1[[#This Row],[TP]]/(Tabell1[[#This Row],[TP]]+Tabell1[[#This Row],[FN]])</f>
        <v>0.99909338168631001</v>
      </c>
      <c r="Q7338">
        <f>2*(Tabell1[[#This Row],[Recall]] * Tabell1[[#This Row],[Precision]]) / (Tabell1[[#This Row],[Recall]] + Tabell1[[#This Row],[Precision]])</f>
        <v>0.69155946030749926</v>
      </c>
      <c r="R7338">
        <v>1102</v>
      </c>
      <c r="S7338">
        <v>19</v>
      </c>
      <c r="T7338">
        <v>982</v>
      </c>
      <c r="U7338">
        <v>1</v>
      </c>
    </row>
    <row r="7339" spans="1:21" x14ac:dyDescent="0.3">
      <c r="A7339" s="25" t="s">
        <v>20</v>
      </c>
      <c r="B7339" s="21" t="s">
        <v>32</v>
      </c>
      <c r="C7339" s="21" t="s">
        <v>34</v>
      </c>
      <c r="D7339" s="22" t="s">
        <v>27</v>
      </c>
      <c r="E7339" t="s">
        <v>28</v>
      </c>
      <c r="F7339" s="19" t="s">
        <v>21</v>
      </c>
      <c r="G7339" s="21" t="s">
        <v>29</v>
      </c>
      <c r="H7339" s="25" t="s">
        <v>26</v>
      </c>
      <c r="I7339" s="25" t="s">
        <v>25</v>
      </c>
      <c r="J7339" s="21" t="s">
        <v>29</v>
      </c>
      <c r="K7339" s="26">
        <v>1.4477024078369101</v>
      </c>
      <c r="L7339" s="26">
        <v>0.37599372863769498</v>
      </c>
      <c r="N7339">
        <f>(Tabell1[[#This Row],[TP]]+Tabell1[[#This Row],[TN]])/(Tabell1[[#This Row],[TP]]+Tabell1[[#This Row],[TN]]+Tabell1[[#This Row],[FP]]+Tabell1[[#This Row],[FN]])</f>
        <v>0.53279467680608361</v>
      </c>
      <c r="O7339">
        <f>Tabell1[[#This Row],[TP]]/(Tabell1[[#This Row],[TP]]+Tabell1[[#This Row],[FP]])</f>
        <v>0.52881844380403453</v>
      </c>
      <c r="P7339">
        <f>Tabell1[[#This Row],[TP]]/(Tabell1[[#This Row],[TP]]+Tabell1[[#This Row],[FN]])</f>
        <v>0.99818676337262013</v>
      </c>
      <c r="Q7339">
        <f>2*(Tabell1[[#This Row],[Recall]] * Tabell1[[#This Row],[Precision]]) / (Tabell1[[#This Row],[Recall]] + Tabell1[[#This Row],[Precision]])</f>
        <v>0.69136577708006275</v>
      </c>
      <c r="R7339">
        <v>1101</v>
      </c>
      <c r="S7339">
        <v>20</v>
      </c>
      <c r="T7339">
        <v>981</v>
      </c>
      <c r="U7339">
        <v>2</v>
      </c>
    </row>
    <row r="7340" spans="1:21" x14ac:dyDescent="0.3">
      <c r="A7340" s="21" t="s">
        <v>31</v>
      </c>
      <c r="B7340" s="25" t="s">
        <v>22</v>
      </c>
      <c r="C7340" s="25" t="s">
        <v>36</v>
      </c>
      <c r="D7340" s="22" t="s">
        <v>27</v>
      </c>
      <c r="E7340" t="s">
        <v>28</v>
      </c>
      <c r="F7340" s="19" t="s">
        <v>21</v>
      </c>
      <c r="G7340" s="21" t="s">
        <v>29</v>
      </c>
      <c r="H7340" s="25" t="s">
        <v>26</v>
      </c>
      <c r="I7340" s="21"/>
      <c r="J7340" s="21" t="s">
        <v>29</v>
      </c>
      <c r="K7340" s="26">
        <v>0.57604432106018</v>
      </c>
      <c r="L7340" s="26">
        <v>4.6869754791259703E-2</v>
      </c>
      <c r="N7340">
        <f>(Tabell1[[#This Row],[TP]]+Tabell1[[#This Row],[TN]])/(Tabell1[[#This Row],[TP]]+Tabell1[[#This Row],[TN]]+Tabell1[[#This Row],[FP]]+Tabell1[[#This Row],[FN]])</f>
        <v>0.53279467680608361</v>
      </c>
      <c r="O7340">
        <f>Tabell1[[#This Row],[TP]]/(Tabell1[[#This Row],[TP]]+Tabell1[[#This Row],[FP]])</f>
        <v>0.52881844380403453</v>
      </c>
      <c r="P7340">
        <f>Tabell1[[#This Row],[TP]]/(Tabell1[[#This Row],[TP]]+Tabell1[[#This Row],[FN]])</f>
        <v>0.99818676337262013</v>
      </c>
      <c r="Q7340">
        <f>2*(Tabell1[[#This Row],[Recall]] * Tabell1[[#This Row],[Precision]]) / (Tabell1[[#This Row],[Recall]] + Tabell1[[#This Row],[Precision]])</f>
        <v>0.69136577708006275</v>
      </c>
      <c r="R7340">
        <v>1101</v>
      </c>
      <c r="S7340">
        <v>20</v>
      </c>
      <c r="T7340">
        <v>981</v>
      </c>
      <c r="U7340">
        <v>2</v>
      </c>
    </row>
    <row r="7341" spans="1:21" x14ac:dyDescent="0.3">
      <c r="A7341" s="25" t="s">
        <v>20</v>
      </c>
      <c r="B7341" s="25" t="s">
        <v>22</v>
      </c>
      <c r="C7341" s="21" t="s">
        <v>34</v>
      </c>
      <c r="D7341" s="22" t="s">
        <v>27</v>
      </c>
      <c r="E7341" t="s">
        <v>28</v>
      </c>
      <c r="F7341" s="25" t="s">
        <v>30</v>
      </c>
      <c r="G7341" s="25" t="s">
        <v>26</v>
      </c>
      <c r="H7341" s="21" t="s">
        <v>29</v>
      </c>
      <c r="I7341" s="21"/>
      <c r="J7341" s="21" t="s">
        <v>29</v>
      </c>
      <c r="K7341" s="26">
        <v>3.45826888084411</v>
      </c>
      <c r="L7341" s="26">
        <v>0.88893508911132801</v>
      </c>
      <c r="N7341">
        <f>(Tabell1[[#This Row],[TP]]+Tabell1[[#This Row],[TN]])/(Tabell1[[#This Row],[TP]]+Tabell1[[#This Row],[TN]]+Tabell1[[#This Row],[FP]]+Tabell1[[#This Row],[FN]])</f>
        <v>0.53279467680608361</v>
      </c>
      <c r="O7341">
        <f>Tabell1[[#This Row],[TP]]/(Tabell1[[#This Row],[TP]]+Tabell1[[#This Row],[FP]])</f>
        <v>0.52884615384615385</v>
      </c>
      <c r="P7341">
        <f>Tabell1[[#This Row],[TP]]/(Tabell1[[#This Row],[TP]]+Tabell1[[#This Row],[FN]])</f>
        <v>0.99728014505893015</v>
      </c>
      <c r="Q7341">
        <f>2*(Tabell1[[#This Row],[Recall]] * Tabell1[[#This Row],[Precision]]) / (Tabell1[[#This Row],[Recall]] + Tabell1[[#This Row],[Precision]])</f>
        <v>0.69117185045554519</v>
      </c>
      <c r="R7341">
        <v>1100</v>
      </c>
      <c r="S7341">
        <v>21</v>
      </c>
      <c r="T7341">
        <v>980</v>
      </c>
      <c r="U7341">
        <v>3</v>
      </c>
    </row>
    <row r="7342" spans="1:21" x14ac:dyDescent="0.3">
      <c r="A7342" s="25" t="s">
        <v>20</v>
      </c>
      <c r="B7342" s="25" t="s">
        <v>22</v>
      </c>
      <c r="C7342" s="21" t="s">
        <v>34</v>
      </c>
      <c r="D7342" s="22" t="s">
        <v>27</v>
      </c>
      <c r="E7342" t="s">
        <v>28</v>
      </c>
      <c r="F7342" s="25" t="s">
        <v>30</v>
      </c>
      <c r="G7342" s="21" t="s">
        <v>29</v>
      </c>
      <c r="H7342" s="21" t="s">
        <v>29</v>
      </c>
      <c r="I7342" s="21"/>
      <c r="J7342" s="21" t="s">
        <v>29</v>
      </c>
      <c r="K7342" s="26">
        <v>3.3507554531097399</v>
      </c>
      <c r="L7342" s="26">
        <v>0.87964677810668901</v>
      </c>
      <c r="N7342">
        <f>(Tabell1[[#This Row],[TP]]+Tabell1[[#This Row],[TN]])/(Tabell1[[#This Row],[TP]]+Tabell1[[#This Row],[TN]]+Tabell1[[#This Row],[FP]]+Tabell1[[#This Row],[FN]])</f>
        <v>0.53279467680608361</v>
      </c>
      <c r="O7342">
        <f>Tabell1[[#This Row],[TP]]/(Tabell1[[#This Row],[TP]]+Tabell1[[#This Row],[FP]])</f>
        <v>0.52884615384615385</v>
      </c>
      <c r="P7342">
        <f>Tabell1[[#This Row],[TP]]/(Tabell1[[#This Row],[TP]]+Tabell1[[#This Row],[FN]])</f>
        <v>0.99728014505893015</v>
      </c>
      <c r="Q7342">
        <f>2*(Tabell1[[#This Row],[Recall]] * Tabell1[[#This Row],[Precision]]) / (Tabell1[[#This Row],[Recall]] + Tabell1[[#This Row],[Precision]])</f>
        <v>0.69117185045554519</v>
      </c>
      <c r="R7342">
        <v>1100</v>
      </c>
      <c r="S7342">
        <v>21</v>
      </c>
      <c r="T7342">
        <v>980</v>
      </c>
      <c r="U7342">
        <v>3</v>
      </c>
    </row>
    <row r="7343" spans="1:21" x14ac:dyDescent="0.3">
      <c r="A7343" s="23" t="s">
        <v>48</v>
      </c>
      <c r="B7343" s="21" t="s">
        <v>32</v>
      </c>
      <c r="C7343" s="20" t="s">
        <v>23</v>
      </c>
      <c r="D7343" s="22" t="s">
        <v>27</v>
      </c>
      <c r="E7343" t="s">
        <v>28</v>
      </c>
      <c r="F7343" s="25" t="s">
        <v>30</v>
      </c>
      <c r="G7343" s="25" t="s">
        <v>26</v>
      </c>
      <c r="H7343" s="21" t="s">
        <v>29</v>
      </c>
      <c r="I7343" s="21"/>
      <c r="J7343" s="25" t="s">
        <v>26</v>
      </c>
      <c r="K7343" s="26">
        <v>0.45577788352966297</v>
      </c>
      <c r="L7343" s="26">
        <v>2.2938966751098602E-2</v>
      </c>
      <c r="N7343">
        <f>(Tabell1[[#This Row],[TP]]+Tabell1[[#This Row],[TN]])/(Tabell1[[#This Row],[TP]]+Tabell1[[#This Row],[TN]]+Tabell1[[#This Row],[FP]]+Tabell1[[#This Row],[FN]])</f>
        <v>0.53279467680608361</v>
      </c>
      <c r="O7343">
        <f>Tabell1[[#This Row],[TP]]/(Tabell1[[#This Row],[TP]]+Tabell1[[#This Row],[FP]])</f>
        <v>0.52884615384615385</v>
      </c>
      <c r="P7343">
        <f>Tabell1[[#This Row],[TP]]/(Tabell1[[#This Row],[TP]]+Tabell1[[#This Row],[FN]])</f>
        <v>0.99728014505893015</v>
      </c>
      <c r="Q7343">
        <f>2*(Tabell1[[#This Row],[Recall]] * Tabell1[[#This Row],[Precision]]) / (Tabell1[[#This Row],[Recall]] + Tabell1[[#This Row],[Precision]])</f>
        <v>0.69117185045554519</v>
      </c>
      <c r="R7343">
        <v>1100</v>
      </c>
      <c r="S7343">
        <v>21</v>
      </c>
      <c r="T7343">
        <v>980</v>
      </c>
      <c r="U7343">
        <v>3</v>
      </c>
    </row>
    <row r="7344" spans="1:21" x14ac:dyDescent="0.3">
      <c r="A7344" s="23" t="s">
        <v>48</v>
      </c>
      <c r="B7344" s="21" t="s">
        <v>32</v>
      </c>
      <c r="C7344" s="20" t="s">
        <v>23</v>
      </c>
      <c r="D7344" s="22" t="s">
        <v>27</v>
      </c>
      <c r="E7344" t="s">
        <v>28</v>
      </c>
      <c r="F7344" s="25" t="s">
        <v>30</v>
      </c>
      <c r="G7344" s="25" t="s">
        <v>26</v>
      </c>
      <c r="H7344" s="21" t="s">
        <v>29</v>
      </c>
      <c r="I7344" s="21"/>
      <c r="J7344" s="21" t="s">
        <v>29</v>
      </c>
      <c r="K7344" s="26">
        <v>0.43891119956970198</v>
      </c>
      <c r="L7344" s="26">
        <v>2.2938489913940398E-2</v>
      </c>
      <c r="N7344">
        <f>(Tabell1[[#This Row],[TP]]+Tabell1[[#This Row],[TN]])/(Tabell1[[#This Row],[TP]]+Tabell1[[#This Row],[TN]]+Tabell1[[#This Row],[FP]]+Tabell1[[#This Row],[FN]])</f>
        <v>0.53279467680608361</v>
      </c>
      <c r="O7344">
        <f>Tabell1[[#This Row],[TP]]/(Tabell1[[#This Row],[TP]]+Tabell1[[#This Row],[FP]])</f>
        <v>0.52884615384615385</v>
      </c>
      <c r="P7344">
        <f>Tabell1[[#This Row],[TP]]/(Tabell1[[#This Row],[TP]]+Tabell1[[#This Row],[FN]])</f>
        <v>0.99728014505893015</v>
      </c>
      <c r="Q7344">
        <f>2*(Tabell1[[#This Row],[Recall]] * Tabell1[[#This Row],[Precision]]) / (Tabell1[[#This Row],[Recall]] + Tabell1[[#This Row],[Precision]])</f>
        <v>0.69117185045554519</v>
      </c>
      <c r="R7344">
        <v>1100</v>
      </c>
      <c r="S7344">
        <v>21</v>
      </c>
      <c r="T7344">
        <v>980</v>
      </c>
      <c r="U7344">
        <v>3</v>
      </c>
    </row>
    <row r="7345" spans="1:21" x14ac:dyDescent="0.3">
      <c r="A7345" s="23" t="s">
        <v>48</v>
      </c>
      <c r="B7345" s="21" t="s">
        <v>32</v>
      </c>
      <c r="C7345" s="20" t="s">
        <v>23</v>
      </c>
      <c r="D7345" s="22" t="s">
        <v>27</v>
      </c>
      <c r="E7345" t="s">
        <v>28</v>
      </c>
      <c r="F7345" s="25" t="s">
        <v>30</v>
      </c>
      <c r="G7345" s="21" t="s">
        <v>29</v>
      </c>
      <c r="H7345" s="21" t="s">
        <v>29</v>
      </c>
      <c r="I7345" s="21"/>
      <c r="J7345" s="21" t="s">
        <v>29</v>
      </c>
      <c r="K7345" s="26">
        <v>0.41797113418579102</v>
      </c>
      <c r="L7345" s="26">
        <v>2.19411849975585E-2</v>
      </c>
      <c r="N7345">
        <f>(Tabell1[[#This Row],[TP]]+Tabell1[[#This Row],[TN]])/(Tabell1[[#This Row],[TP]]+Tabell1[[#This Row],[TN]]+Tabell1[[#This Row],[FP]]+Tabell1[[#This Row],[FN]])</f>
        <v>0.53279467680608361</v>
      </c>
      <c r="O7345">
        <f>Tabell1[[#This Row],[TP]]/(Tabell1[[#This Row],[TP]]+Tabell1[[#This Row],[FP]])</f>
        <v>0.52884615384615385</v>
      </c>
      <c r="P7345">
        <f>Tabell1[[#This Row],[TP]]/(Tabell1[[#This Row],[TP]]+Tabell1[[#This Row],[FN]])</f>
        <v>0.99728014505893015</v>
      </c>
      <c r="Q7345">
        <f>2*(Tabell1[[#This Row],[Recall]] * Tabell1[[#This Row],[Precision]]) / (Tabell1[[#This Row],[Recall]] + Tabell1[[#This Row],[Precision]])</f>
        <v>0.69117185045554519</v>
      </c>
      <c r="R7345">
        <v>1100</v>
      </c>
      <c r="S7345">
        <v>21</v>
      </c>
      <c r="T7345">
        <v>980</v>
      </c>
      <c r="U7345">
        <v>3</v>
      </c>
    </row>
    <row r="7346" spans="1:21" x14ac:dyDescent="0.3">
      <c r="A7346" s="23" t="s">
        <v>48</v>
      </c>
      <c r="B7346" s="21" t="s">
        <v>32</v>
      </c>
      <c r="C7346" s="20" t="s">
        <v>23</v>
      </c>
      <c r="D7346" s="22" t="s">
        <v>27</v>
      </c>
      <c r="E7346" t="s">
        <v>28</v>
      </c>
      <c r="F7346" s="25" t="s">
        <v>30</v>
      </c>
      <c r="G7346" s="21" t="s">
        <v>29</v>
      </c>
      <c r="H7346" s="21" t="s">
        <v>29</v>
      </c>
      <c r="I7346" s="21"/>
      <c r="J7346" s="25" t="s">
        <v>26</v>
      </c>
      <c r="K7346" s="26">
        <v>0.411908149719238</v>
      </c>
      <c r="L7346" s="26">
        <v>2.1939277648925701E-2</v>
      </c>
      <c r="N7346">
        <f>(Tabell1[[#This Row],[TP]]+Tabell1[[#This Row],[TN]])/(Tabell1[[#This Row],[TP]]+Tabell1[[#This Row],[TN]]+Tabell1[[#This Row],[FP]]+Tabell1[[#This Row],[FN]])</f>
        <v>0.53279467680608361</v>
      </c>
      <c r="O7346">
        <f>Tabell1[[#This Row],[TP]]/(Tabell1[[#This Row],[TP]]+Tabell1[[#This Row],[FP]])</f>
        <v>0.52884615384615385</v>
      </c>
      <c r="P7346">
        <f>Tabell1[[#This Row],[TP]]/(Tabell1[[#This Row],[TP]]+Tabell1[[#This Row],[FN]])</f>
        <v>0.99728014505893015</v>
      </c>
      <c r="Q7346">
        <f>2*(Tabell1[[#This Row],[Recall]] * Tabell1[[#This Row],[Precision]]) / (Tabell1[[#This Row],[Recall]] + Tabell1[[#This Row],[Precision]])</f>
        <v>0.69117185045554519</v>
      </c>
      <c r="R7346">
        <v>1100</v>
      </c>
      <c r="S7346">
        <v>21</v>
      </c>
      <c r="T7346">
        <v>980</v>
      </c>
      <c r="U7346">
        <v>3</v>
      </c>
    </row>
    <row r="7347" spans="1:21" x14ac:dyDescent="0.3">
      <c r="A7347" s="23" t="s">
        <v>48</v>
      </c>
      <c r="B7347" s="21" t="s">
        <v>32</v>
      </c>
      <c r="C7347" s="20" t="s">
        <v>23</v>
      </c>
      <c r="D7347" s="22" t="s">
        <v>27</v>
      </c>
      <c r="E7347" t="s">
        <v>28</v>
      </c>
      <c r="F7347" s="25" t="s">
        <v>30</v>
      </c>
      <c r="G7347" s="25" t="s">
        <v>26</v>
      </c>
      <c r="H7347" s="25" t="s">
        <v>26</v>
      </c>
      <c r="I7347" s="25" t="s">
        <v>25</v>
      </c>
      <c r="J7347" s="21" t="s">
        <v>29</v>
      </c>
      <c r="K7347" s="26">
        <v>0.38968849182128901</v>
      </c>
      <c r="L7347" s="26">
        <v>3.0917644500732401E-2</v>
      </c>
      <c r="N7347">
        <f>(Tabell1[[#This Row],[TP]]+Tabell1[[#This Row],[TN]])/(Tabell1[[#This Row],[TP]]+Tabell1[[#This Row],[TN]]+Tabell1[[#This Row],[FP]]+Tabell1[[#This Row],[FN]])</f>
        <v>0.53279467680608361</v>
      </c>
      <c r="O7347">
        <f>Tabell1[[#This Row],[TP]]/(Tabell1[[#This Row],[TP]]+Tabell1[[#This Row],[FP]])</f>
        <v>0.52884615384615385</v>
      </c>
      <c r="P7347">
        <f>Tabell1[[#This Row],[TP]]/(Tabell1[[#This Row],[TP]]+Tabell1[[#This Row],[FN]])</f>
        <v>0.99728014505893015</v>
      </c>
      <c r="Q7347">
        <f>2*(Tabell1[[#This Row],[Recall]] * Tabell1[[#This Row],[Precision]]) / (Tabell1[[#This Row],[Recall]] + Tabell1[[#This Row],[Precision]])</f>
        <v>0.69117185045554519</v>
      </c>
      <c r="R7347">
        <v>1100</v>
      </c>
      <c r="S7347">
        <v>21</v>
      </c>
      <c r="T7347">
        <v>980</v>
      </c>
      <c r="U7347">
        <v>3</v>
      </c>
    </row>
    <row r="7348" spans="1:21" x14ac:dyDescent="0.3">
      <c r="A7348" s="23" t="s">
        <v>48</v>
      </c>
      <c r="B7348" s="21" t="s">
        <v>32</v>
      </c>
      <c r="C7348" s="20" t="s">
        <v>23</v>
      </c>
      <c r="D7348" s="22" t="s">
        <v>27</v>
      </c>
      <c r="E7348" t="s">
        <v>28</v>
      </c>
      <c r="F7348" s="25" t="s">
        <v>30</v>
      </c>
      <c r="G7348" s="21" t="s">
        <v>29</v>
      </c>
      <c r="H7348" s="25" t="s">
        <v>26</v>
      </c>
      <c r="I7348" s="25" t="s">
        <v>25</v>
      </c>
      <c r="J7348" s="21" t="s">
        <v>29</v>
      </c>
      <c r="K7348" s="26">
        <v>0.380982875823974</v>
      </c>
      <c r="L7348" s="26">
        <v>3.3910036087036098E-2</v>
      </c>
      <c r="N7348">
        <f>(Tabell1[[#This Row],[TP]]+Tabell1[[#This Row],[TN]])/(Tabell1[[#This Row],[TP]]+Tabell1[[#This Row],[TN]]+Tabell1[[#This Row],[FP]]+Tabell1[[#This Row],[FN]])</f>
        <v>0.53279467680608361</v>
      </c>
      <c r="O7348">
        <f>Tabell1[[#This Row],[TP]]/(Tabell1[[#This Row],[TP]]+Tabell1[[#This Row],[FP]])</f>
        <v>0.52884615384615385</v>
      </c>
      <c r="P7348">
        <f>Tabell1[[#This Row],[TP]]/(Tabell1[[#This Row],[TP]]+Tabell1[[#This Row],[FN]])</f>
        <v>0.99728014505893015</v>
      </c>
      <c r="Q7348">
        <f>2*(Tabell1[[#This Row],[Recall]] * Tabell1[[#This Row],[Precision]]) / (Tabell1[[#This Row],[Recall]] + Tabell1[[#This Row],[Precision]])</f>
        <v>0.69117185045554519</v>
      </c>
      <c r="R7348">
        <v>1100</v>
      </c>
      <c r="S7348">
        <v>21</v>
      </c>
      <c r="T7348">
        <v>980</v>
      </c>
      <c r="U7348">
        <v>3</v>
      </c>
    </row>
    <row r="7349" spans="1:21" x14ac:dyDescent="0.3">
      <c r="A7349" s="23" t="s">
        <v>48</v>
      </c>
      <c r="B7349" s="21" t="s">
        <v>32</v>
      </c>
      <c r="C7349" s="20" t="s">
        <v>23</v>
      </c>
      <c r="D7349" s="22" t="s">
        <v>27</v>
      </c>
      <c r="E7349" t="s">
        <v>28</v>
      </c>
      <c r="F7349" s="25" t="s">
        <v>30</v>
      </c>
      <c r="G7349" s="21" t="s">
        <v>29</v>
      </c>
      <c r="H7349" s="25" t="s">
        <v>26</v>
      </c>
      <c r="I7349" s="25" t="s">
        <v>25</v>
      </c>
      <c r="J7349" s="25" t="s">
        <v>26</v>
      </c>
      <c r="K7349" s="26">
        <v>0.366045951843261</v>
      </c>
      <c r="L7349" s="26">
        <v>3.4115791320800698E-2</v>
      </c>
      <c r="N7349">
        <f>(Tabell1[[#This Row],[TP]]+Tabell1[[#This Row],[TN]])/(Tabell1[[#This Row],[TP]]+Tabell1[[#This Row],[TN]]+Tabell1[[#This Row],[FP]]+Tabell1[[#This Row],[FN]])</f>
        <v>0.53279467680608361</v>
      </c>
      <c r="O7349">
        <f>Tabell1[[#This Row],[TP]]/(Tabell1[[#This Row],[TP]]+Tabell1[[#This Row],[FP]])</f>
        <v>0.52884615384615385</v>
      </c>
      <c r="P7349">
        <f>Tabell1[[#This Row],[TP]]/(Tabell1[[#This Row],[TP]]+Tabell1[[#This Row],[FN]])</f>
        <v>0.99728014505893015</v>
      </c>
      <c r="Q7349">
        <f>2*(Tabell1[[#This Row],[Recall]] * Tabell1[[#This Row],[Precision]]) / (Tabell1[[#This Row],[Recall]] + Tabell1[[#This Row],[Precision]])</f>
        <v>0.69117185045554519</v>
      </c>
      <c r="R7349">
        <v>1100</v>
      </c>
      <c r="S7349">
        <v>21</v>
      </c>
      <c r="T7349">
        <v>980</v>
      </c>
      <c r="U7349">
        <v>3</v>
      </c>
    </row>
    <row r="7350" spans="1:21" x14ac:dyDescent="0.3">
      <c r="A7350" s="23" t="s">
        <v>48</v>
      </c>
      <c r="B7350" s="21" t="s">
        <v>32</v>
      </c>
      <c r="C7350" s="20" t="s">
        <v>23</v>
      </c>
      <c r="D7350" s="22" t="s">
        <v>27</v>
      </c>
      <c r="E7350" t="s">
        <v>28</v>
      </c>
      <c r="F7350" s="25" t="s">
        <v>30</v>
      </c>
      <c r="G7350" s="25" t="s">
        <v>26</v>
      </c>
      <c r="H7350" s="25" t="s">
        <v>26</v>
      </c>
      <c r="I7350" s="25" t="s">
        <v>25</v>
      </c>
      <c r="J7350" s="25" t="s">
        <v>26</v>
      </c>
      <c r="K7350" s="26">
        <v>0.32313513755798301</v>
      </c>
      <c r="L7350" s="26">
        <v>3.1914234161376898E-2</v>
      </c>
      <c r="N7350">
        <f>(Tabell1[[#This Row],[TP]]+Tabell1[[#This Row],[TN]])/(Tabell1[[#This Row],[TP]]+Tabell1[[#This Row],[TN]]+Tabell1[[#This Row],[FP]]+Tabell1[[#This Row],[FN]])</f>
        <v>0.53279467680608361</v>
      </c>
      <c r="O7350">
        <f>Tabell1[[#This Row],[TP]]/(Tabell1[[#This Row],[TP]]+Tabell1[[#This Row],[FP]])</f>
        <v>0.52884615384615385</v>
      </c>
      <c r="P7350">
        <f>Tabell1[[#This Row],[TP]]/(Tabell1[[#This Row],[TP]]+Tabell1[[#This Row],[FN]])</f>
        <v>0.99728014505893015</v>
      </c>
      <c r="Q7350">
        <f>2*(Tabell1[[#This Row],[Recall]] * Tabell1[[#This Row],[Precision]]) / (Tabell1[[#This Row],[Recall]] + Tabell1[[#This Row],[Precision]])</f>
        <v>0.69117185045554519</v>
      </c>
      <c r="R7350">
        <v>1100</v>
      </c>
      <c r="S7350">
        <v>21</v>
      </c>
      <c r="T7350">
        <v>980</v>
      </c>
      <c r="U7350">
        <v>3</v>
      </c>
    </row>
    <row r="7351" spans="1:21" x14ac:dyDescent="0.3">
      <c r="A7351" s="25" t="s">
        <v>20</v>
      </c>
      <c r="B7351" s="25" t="s">
        <v>22</v>
      </c>
      <c r="C7351" s="21" t="s">
        <v>34</v>
      </c>
      <c r="D7351" s="22" t="s">
        <v>27</v>
      </c>
      <c r="E7351" t="s">
        <v>28</v>
      </c>
      <c r="F7351" s="19" t="s">
        <v>21</v>
      </c>
      <c r="G7351" s="25" t="s">
        <v>26</v>
      </c>
      <c r="H7351" s="21" t="s">
        <v>29</v>
      </c>
      <c r="I7351" s="21"/>
      <c r="J7351" s="21" t="s">
        <v>29</v>
      </c>
      <c r="K7351" s="26">
        <v>2.42825007438659</v>
      </c>
      <c r="L7351" s="26">
        <v>0.51262855529785101</v>
      </c>
      <c r="N7351">
        <f>(Tabell1[[#This Row],[TP]]+Tabell1[[#This Row],[TN]])/(Tabell1[[#This Row],[TP]]+Tabell1[[#This Row],[TN]]+Tabell1[[#This Row],[FP]]+Tabell1[[#This Row],[FN]])</f>
        <v>0.53279467680608361</v>
      </c>
      <c r="O7351">
        <f>Tabell1[[#This Row],[TP]]/(Tabell1[[#This Row],[TP]]+Tabell1[[#This Row],[FP]])</f>
        <v>0.52892960462873673</v>
      </c>
      <c r="P7351">
        <f>Tabell1[[#This Row],[TP]]/(Tabell1[[#This Row],[TP]]+Tabell1[[#This Row],[FN]])</f>
        <v>0.9945602901178604</v>
      </c>
      <c r="Q7351">
        <f>2*(Tabell1[[#This Row],[Recall]] * Tabell1[[#This Row],[Precision]]) / (Tabell1[[#This Row],[Recall]] + Tabell1[[#This Row],[Precision]])</f>
        <v>0.6905886056027698</v>
      </c>
      <c r="R7351">
        <v>1097</v>
      </c>
      <c r="S7351">
        <v>24</v>
      </c>
      <c r="T7351">
        <v>977</v>
      </c>
      <c r="U7351">
        <v>6</v>
      </c>
    </row>
    <row r="7352" spans="1:21" x14ac:dyDescent="0.3">
      <c r="A7352" s="21" t="s">
        <v>31</v>
      </c>
      <c r="B7352" s="25" t="s">
        <v>22</v>
      </c>
      <c r="C7352" s="24" t="s">
        <v>38</v>
      </c>
      <c r="D7352" s="22" t="s">
        <v>27</v>
      </c>
      <c r="E7352" t="s">
        <v>28</v>
      </c>
      <c r="F7352" s="19" t="s">
        <v>21</v>
      </c>
      <c r="G7352" s="25" t="s">
        <v>26</v>
      </c>
      <c r="H7352" s="25" t="s">
        <v>26</v>
      </c>
      <c r="I7352" s="21"/>
      <c r="J7352" s="21" t="s">
        <v>29</v>
      </c>
      <c r="K7352" s="26">
        <v>0.64889049530029297</v>
      </c>
      <c r="L7352" s="26">
        <v>4.28671836853027E-2</v>
      </c>
      <c r="N7352">
        <f>(Tabell1[[#This Row],[TP]]+Tabell1[[#This Row],[TN]])/(Tabell1[[#This Row],[TP]]+Tabell1[[#This Row],[TN]]+Tabell1[[#This Row],[FP]]+Tabell1[[#This Row],[FN]])</f>
        <v>0.53279467680608361</v>
      </c>
      <c r="O7352">
        <f>Tabell1[[#This Row],[TP]]/(Tabell1[[#This Row],[TP]]+Tabell1[[#This Row],[FP]])</f>
        <v>0.52895752895752901</v>
      </c>
      <c r="P7352">
        <f>Tabell1[[#This Row],[TP]]/(Tabell1[[#This Row],[TP]]+Tabell1[[#This Row],[FN]])</f>
        <v>0.99365367180417041</v>
      </c>
      <c r="Q7352">
        <f>2*(Tabell1[[#This Row],[Recall]] * Tabell1[[#This Row],[Precision]]) / (Tabell1[[#This Row],[Recall]] + Tabell1[[#This Row],[Precision]])</f>
        <v>0.6903937007874017</v>
      </c>
      <c r="R7352">
        <v>1096</v>
      </c>
      <c r="S7352">
        <v>25</v>
      </c>
      <c r="T7352">
        <v>976</v>
      </c>
      <c r="U7352">
        <v>7</v>
      </c>
    </row>
    <row r="7353" spans="1:21" x14ac:dyDescent="0.3">
      <c r="A7353" s="21" t="s">
        <v>31</v>
      </c>
      <c r="B7353" s="23" t="s">
        <v>33</v>
      </c>
      <c r="C7353" s="24" t="s">
        <v>38</v>
      </c>
      <c r="D7353" s="22" t="s">
        <v>27</v>
      </c>
      <c r="E7353" t="s">
        <v>28</v>
      </c>
      <c r="F7353" s="25" t="s">
        <v>30</v>
      </c>
      <c r="G7353" s="21" t="s">
        <v>29</v>
      </c>
      <c r="H7353" s="21" t="s">
        <v>29</v>
      </c>
      <c r="I7353" s="25" t="s">
        <v>25</v>
      </c>
      <c r="J7353" s="25" t="s">
        <v>26</v>
      </c>
      <c r="K7353" s="26">
        <v>323.05099868774403</v>
      </c>
      <c r="L7353" s="26">
        <v>1.86073446273803</v>
      </c>
      <c r="N7353">
        <f>(Tabell1[[#This Row],[TP]]+Tabell1[[#This Row],[TN]])/(Tabell1[[#This Row],[TP]]+Tabell1[[#This Row],[TN]]+Tabell1[[#This Row],[FP]]+Tabell1[[#This Row],[FN]])</f>
        <v>0.53279467680608361</v>
      </c>
      <c r="O7353">
        <f>Tabell1[[#This Row],[TP]]/(Tabell1[[#This Row],[TP]]+Tabell1[[#This Row],[FP]])</f>
        <v>0.52904162633107454</v>
      </c>
      <c r="P7353">
        <f>Tabell1[[#This Row],[TP]]/(Tabell1[[#This Row],[TP]]+Tabell1[[#This Row],[FN]])</f>
        <v>0.99093381686310067</v>
      </c>
      <c r="Q7353">
        <f>2*(Tabell1[[#This Row],[Recall]] * Tabell1[[#This Row],[Precision]]) / (Tabell1[[#This Row],[Recall]] + Tabell1[[#This Row],[Precision]])</f>
        <v>0.68980751025560127</v>
      </c>
      <c r="R7353">
        <v>1093</v>
      </c>
      <c r="S7353">
        <v>28</v>
      </c>
      <c r="T7353">
        <v>973</v>
      </c>
      <c r="U7353">
        <v>10</v>
      </c>
    </row>
    <row r="7354" spans="1:21" x14ac:dyDescent="0.3">
      <c r="A7354" s="21" t="s">
        <v>31</v>
      </c>
      <c r="B7354" s="25" t="s">
        <v>22</v>
      </c>
      <c r="C7354" s="24" t="s">
        <v>38</v>
      </c>
      <c r="D7354" s="22" t="s">
        <v>27</v>
      </c>
      <c r="E7354" t="s">
        <v>28</v>
      </c>
      <c r="F7354" s="19" t="s">
        <v>21</v>
      </c>
      <c r="G7354" s="21" t="s">
        <v>29</v>
      </c>
      <c r="H7354" s="25" t="s">
        <v>26</v>
      </c>
      <c r="I7354" s="21"/>
      <c r="J7354" s="21" t="s">
        <v>29</v>
      </c>
      <c r="K7354" s="26">
        <v>0.94030737876892001</v>
      </c>
      <c r="L7354" s="26">
        <v>3.1246185302734299E-2</v>
      </c>
      <c r="N7354">
        <f>(Tabell1[[#This Row],[TP]]+Tabell1[[#This Row],[TN]])/(Tabell1[[#This Row],[TP]]+Tabell1[[#This Row],[TN]]+Tabell1[[#This Row],[FP]]+Tabell1[[#This Row],[FN]])</f>
        <v>0.53279467680608361</v>
      </c>
      <c r="O7354">
        <f>Tabell1[[#This Row],[TP]]/(Tabell1[[#This Row],[TP]]+Tabell1[[#This Row],[FP]])</f>
        <v>0.52918287937743191</v>
      </c>
      <c r="P7354">
        <f>Tabell1[[#This Row],[TP]]/(Tabell1[[#This Row],[TP]]+Tabell1[[#This Row],[FN]])</f>
        <v>0.98640072529465095</v>
      </c>
      <c r="Q7354">
        <f>2*(Tabell1[[#This Row],[Recall]] * Tabell1[[#This Row],[Precision]]) / (Tabell1[[#This Row],[Recall]] + Tabell1[[#This Row],[Precision]])</f>
        <v>0.68882557771446651</v>
      </c>
      <c r="R7354">
        <v>1088</v>
      </c>
      <c r="S7354">
        <v>33</v>
      </c>
      <c r="T7354">
        <v>968</v>
      </c>
      <c r="U7354">
        <v>15</v>
      </c>
    </row>
    <row r="7355" spans="1:21" x14ac:dyDescent="0.3">
      <c r="A7355" s="25" t="s">
        <v>20</v>
      </c>
      <c r="B7355" s="25" t="s">
        <v>22</v>
      </c>
      <c r="C7355" s="20" t="s">
        <v>23</v>
      </c>
      <c r="D7355" s="20" t="s">
        <v>27</v>
      </c>
      <c r="E7355" t="s">
        <v>28</v>
      </c>
      <c r="F7355" s="19" t="s">
        <v>21</v>
      </c>
      <c r="G7355" s="25" t="s">
        <v>26</v>
      </c>
      <c r="H7355" s="25" t="s">
        <v>26</v>
      </c>
      <c r="I7355" s="25" t="s">
        <v>25</v>
      </c>
      <c r="J7355" s="21" t="s">
        <v>29</v>
      </c>
      <c r="K7355" s="26">
        <v>1.7494859695434499</v>
      </c>
      <c r="L7355" s="26">
        <v>0.51462864875793402</v>
      </c>
      <c r="N7355">
        <f>(Tabell1[[#This Row],[TP]]+Tabell1[[#This Row],[TN]])/(Tabell1[[#This Row],[TP]]+Tabell1[[#This Row],[TN]]+Tabell1[[#This Row],[FP]]+Tabell1[[#This Row],[FN]])</f>
        <v>0.53231939163498099</v>
      </c>
      <c r="O7355">
        <f>Tabell1[[#This Row],[TP]]/(Tabell1[[#This Row],[TP]]+Tabell1[[#This Row],[FP]])</f>
        <v>0.52850982271202684</v>
      </c>
      <c r="P7355">
        <f>Tabell1[[#This Row],[TP]]/(Tabell1[[#This Row],[TP]]+Tabell1[[#This Row],[FN]])</f>
        <v>1</v>
      </c>
      <c r="Q7355">
        <f>2*(Tabell1[[#This Row],[Recall]] * Tabell1[[#This Row],[Precision]]) / (Tabell1[[#This Row],[Recall]] + Tabell1[[#This Row],[Precision]])</f>
        <v>0.6915360501567398</v>
      </c>
      <c r="R7355">
        <v>1103</v>
      </c>
      <c r="S7355">
        <v>17</v>
      </c>
      <c r="T7355">
        <v>984</v>
      </c>
      <c r="U7355">
        <v>0</v>
      </c>
    </row>
    <row r="7356" spans="1:21" x14ac:dyDescent="0.3">
      <c r="A7356" s="25" t="s">
        <v>20</v>
      </c>
      <c r="B7356" s="25" t="s">
        <v>22</v>
      </c>
      <c r="C7356" s="20" t="s">
        <v>23</v>
      </c>
      <c r="D7356" s="20" t="s">
        <v>27</v>
      </c>
      <c r="E7356" t="s">
        <v>28</v>
      </c>
      <c r="F7356" s="19" t="s">
        <v>21</v>
      </c>
      <c r="G7356" s="21" t="s">
        <v>29</v>
      </c>
      <c r="H7356" s="25" t="s">
        <v>26</v>
      </c>
      <c r="I7356" s="25" t="s">
        <v>25</v>
      </c>
      <c r="J7356" s="21" t="s">
        <v>29</v>
      </c>
      <c r="K7356" s="26">
        <v>1.60302209854125</v>
      </c>
      <c r="L7356" s="26">
        <v>0.46176481246948198</v>
      </c>
      <c r="N7356">
        <f>(Tabell1[[#This Row],[TP]]+Tabell1[[#This Row],[TN]])/(Tabell1[[#This Row],[TP]]+Tabell1[[#This Row],[TN]]+Tabell1[[#This Row],[FP]]+Tabell1[[#This Row],[FN]])</f>
        <v>0.53231939163498099</v>
      </c>
      <c r="O7356">
        <f>Tabell1[[#This Row],[TP]]/(Tabell1[[#This Row],[TP]]+Tabell1[[#This Row],[FP]])</f>
        <v>0.52850982271202684</v>
      </c>
      <c r="P7356">
        <f>Tabell1[[#This Row],[TP]]/(Tabell1[[#This Row],[TP]]+Tabell1[[#This Row],[FN]])</f>
        <v>1</v>
      </c>
      <c r="Q7356">
        <f>2*(Tabell1[[#This Row],[Recall]] * Tabell1[[#This Row],[Precision]]) / (Tabell1[[#This Row],[Recall]] + Tabell1[[#This Row],[Precision]])</f>
        <v>0.6915360501567398</v>
      </c>
      <c r="R7356">
        <v>1103</v>
      </c>
      <c r="S7356">
        <v>17</v>
      </c>
      <c r="T7356">
        <v>984</v>
      </c>
      <c r="U7356">
        <v>0</v>
      </c>
    </row>
    <row r="7357" spans="1:21" x14ac:dyDescent="0.3">
      <c r="A7357" s="21" t="s">
        <v>31</v>
      </c>
      <c r="B7357" s="23" t="s">
        <v>33</v>
      </c>
      <c r="C7357" s="21" t="s">
        <v>34</v>
      </c>
      <c r="D7357" s="22" t="s">
        <v>27</v>
      </c>
      <c r="E7357" t="s">
        <v>28</v>
      </c>
      <c r="F7357" s="19" t="s">
        <v>21</v>
      </c>
      <c r="G7357" s="25" t="s">
        <v>26</v>
      </c>
      <c r="H7357" s="21" t="s">
        <v>29</v>
      </c>
      <c r="I7357" s="25" t="s">
        <v>25</v>
      </c>
      <c r="J7357" s="25" t="s">
        <v>26</v>
      </c>
      <c r="K7357" s="26">
        <v>299.44324088096602</v>
      </c>
      <c r="L7357" s="26">
        <v>1.3805518150329501</v>
      </c>
      <c r="N7357">
        <f>(Tabell1[[#This Row],[TP]]+Tabell1[[#This Row],[TN]])/(Tabell1[[#This Row],[TP]]+Tabell1[[#This Row],[TN]]+Tabell1[[#This Row],[FP]]+Tabell1[[#This Row],[FN]])</f>
        <v>0.53231939163498099</v>
      </c>
      <c r="O7357">
        <f>Tabell1[[#This Row],[TP]]/(Tabell1[[#This Row],[TP]]+Tabell1[[#This Row],[FP]])</f>
        <v>0.52850982271202684</v>
      </c>
      <c r="P7357">
        <f>Tabell1[[#This Row],[TP]]/(Tabell1[[#This Row],[TP]]+Tabell1[[#This Row],[FN]])</f>
        <v>1</v>
      </c>
      <c r="Q7357">
        <f>2*(Tabell1[[#This Row],[Recall]] * Tabell1[[#This Row],[Precision]]) / (Tabell1[[#This Row],[Recall]] + Tabell1[[#This Row],[Precision]])</f>
        <v>0.6915360501567398</v>
      </c>
      <c r="R7357">
        <v>1103</v>
      </c>
      <c r="S7357">
        <v>17</v>
      </c>
      <c r="T7357">
        <v>984</v>
      </c>
      <c r="U7357">
        <v>0</v>
      </c>
    </row>
    <row r="7358" spans="1:21" x14ac:dyDescent="0.3">
      <c r="A7358" s="21" t="s">
        <v>31</v>
      </c>
      <c r="B7358" s="23" t="s">
        <v>33</v>
      </c>
      <c r="C7358" s="21" t="s">
        <v>34</v>
      </c>
      <c r="D7358" s="22" t="s">
        <v>27</v>
      </c>
      <c r="E7358" t="s">
        <v>28</v>
      </c>
      <c r="F7358" s="19" t="s">
        <v>21</v>
      </c>
      <c r="G7358" s="25" t="s">
        <v>26</v>
      </c>
      <c r="H7358" s="25" t="s">
        <v>26</v>
      </c>
      <c r="I7358" s="25" t="s">
        <v>25</v>
      </c>
      <c r="J7358" s="25" t="s">
        <v>26</v>
      </c>
      <c r="K7358" s="26">
        <v>284.492863893508</v>
      </c>
      <c r="L7358" s="26">
        <v>1.33309078216552</v>
      </c>
      <c r="N7358">
        <f>(Tabell1[[#This Row],[TP]]+Tabell1[[#This Row],[TN]])/(Tabell1[[#This Row],[TP]]+Tabell1[[#This Row],[TN]]+Tabell1[[#This Row],[FP]]+Tabell1[[#This Row],[FN]])</f>
        <v>0.53231939163498099</v>
      </c>
      <c r="O7358">
        <f>Tabell1[[#This Row],[TP]]/(Tabell1[[#This Row],[TP]]+Tabell1[[#This Row],[FP]])</f>
        <v>0.52850982271202684</v>
      </c>
      <c r="P7358">
        <f>Tabell1[[#This Row],[TP]]/(Tabell1[[#This Row],[TP]]+Tabell1[[#This Row],[FN]])</f>
        <v>1</v>
      </c>
      <c r="Q7358">
        <f>2*(Tabell1[[#This Row],[Recall]] * Tabell1[[#This Row],[Precision]]) / (Tabell1[[#This Row],[Recall]] + Tabell1[[#This Row],[Precision]])</f>
        <v>0.6915360501567398</v>
      </c>
      <c r="R7358">
        <v>1103</v>
      </c>
      <c r="S7358">
        <v>17</v>
      </c>
      <c r="T7358">
        <v>984</v>
      </c>
      <c r="U7358">
        <v>0</v>
      </c>
    </row>
    <row r="7359" spans="1:21" x14ac:dyDescent="0.3">
      <c r="A7359" s="21" t="s">
        <v>31</v>
      </c>
      <c r="B7359" s="23" t="s">
        <v>33</v>
      </c>
      <c r="C7359" s="21" t="s">
        <v>34</v>
      </c>
      <c r="D7359" s="22" t="s">
        <v>27</v>
      </c>
      <c r="E7359" t="s">
        <v>28</v>
      </c>
      <c r="F7359" s="19" t="s">
        <v>21</v>
      </c>
      <c r="G7359" s="25" t="s">
        <v>26</v>
      </c>
      <c r="H7359" s="25" t="s">
        <v>26</v>
      </c>
      <c r="I7359" s="25" t="s">
        <v>25</v>
      </c>
      <c r="J7359" s="21" t="s">
        <v>29</v>
      </c>
      <c r="K7359" s="26">
        <v>60.798810958862298</v>
      </c>
      <c r="L7359" s="26">
        <v>0.250742197036743</v>
      </c>
      <c r="N7359">
        <f>(Tabell1[[#This Row],[TP]]+Tabell1[[#This Row],[TN]])/(Tabell1[[#This Row],[TP]]+Tabell1[[#This Row],[TN]]+Tabell1[[#This Row],[FP]]+Tabell1[[#This Row],[FN]])</f>
        <v>0.53231939163498099</v>
      </c>
      <c r="O7359">
        <f>Tabell1[[#This Row],[TP]]/(Tabell1[[#This Row],[TP]]+Tabell1[[#This Row],[FP]])</f>
        <v>0.52850982271202684</v>
      </c>
      <c r="P7359">
        <f>Tabell1[[#This Row],[TP]]/(Tabell1[[#This Row],[TP]]+Tabell1[[#This Row],[FN]])</f>
        <v>1</v>
      </c>
      <c r="Q7359">
        <f>2*(Tabell1[[#This Row],[Recall]] * Tabell1[[#This Row],[Precision]]) / (Tabell1[[#This Row],[Recall]] + Tabell1[[#This Row],[Precision]])</f>
        <v>0.6915360501567398</v>
      </c>
      <c r="R7359">
        <v>1103</v>
      </c>
      <c r="S7359">
        <v>17</v>
      </c>
      <c r="T7359">
        <v>984</v>
      </c>
      <c r="U7359">
        <v>0</v>
      </c>
    </row>
    <row r="7360" spans="1:21" x14ac:dyDescent="0.3">
      <c r="A7360" s="21" t="s">
        <v>31</v>
      </c>
      <c r="B7360" s="23" t="s">
        <v>33</v>
      </c>
      <c r="C7360" s="25" t="s">
        <v>36</v>
      </c>
      <c r="D7360" s="22" t="s">
        <v>27</v>
      </c>
      <c r="E7360" t="s">
        <v>28</v>
      </c>
      <c r="F7360" s="25" t="s">
        <v>30</v>
      </c>
      <c r="G7360" s="21" t="s">
        <v>29</v>
      </c>
      <c r="H7360" s="21" t="s">
        <v>29</v>
      </c>
      <c r="I7360" s="25" t="s">
        <v>25</v>
      </c>
      <c r="J7360" s="21" t="s">
        <v>29</v>
      </c>
      <c r="K7360" s="26">
        <v>47.863006830215397</v>
      </c>
      <c r="L7360" s="26">
        <v>0.35197830200195301</v>
      </c>
      <c r="N7360">
        <f>(Tabell1[[#This Row],[TP]]+Tabell1[[#This Row],[TN]])/(Tabell1[[#This Row],[TP]]+Tabell1[[#This Row],[TN]]+Tabell1[[#This Row],[FP]]+Tabell1[[#This Row],[FN]])</f>
        <v>0.53231939163498099</v>
      </c>
      <c r="O7360">
        <f>Tabell1[[#This Row],[TP]]/(Tabell1[[#This Row],[TP]]+Tabell1[[#This Row],[FP]])</f>
        <v>0.52850982271202684</v>
      </c>
      <c r="P7360">
        <f>Tabell1[[#This Row],[TP]]/(Tabell1[[#This Row],[TP]]+Tabell1[[#This Row],[FN]])</f>
        <v>1</v>
      </c>
      <c r="Q7360">
        <f>2*(Tabell1[[#This Row],[Recall]] * Tabell1[[#This Row],[Precision]]) / (Tabell1[[#This Row],[Recall]] + Tabell1[[#This Row],[Precision]])</f>
        <v>0.6915360501567398</v>
      </c>
      <c r="R7360">
        <v>1103</v>
      </c>
      <c r="S7360">
        <v>17</v>
      </c>
      <c r="T7360">
        <v>984</v>
      </c>
      <c r="U7360">
        <v>0</v>
      </c>
    </row>
    <row r="7361" spans="1:21" x14ac:dyDescent="0.3">
      <c r="A7361" s="21" t="s">
        <v>31</v>
      </c>
      <c r="B7361" s="25" t="s">
        <v>22</v>
      </c>
      <c r="C7361" s="21" t="s">
        <v>34</v>
      </c>
      <c r="D7361" s="22" t="s">
        <v>27</v>
      </c>
      <c r="E7361" t="s">
        <v>28</v>
      </c>
      <c r="F7361" s="25" t="s">
        <v>30</v>
      </c>
      <c r="G7361" s="21" t="s">
        <v>29</v>
      </c>
      <c r="H7361" s="21" t="s">
        <v>29</v>
      </c>
      <c r="I7361" s="25" t="s">
        <v>25</v>
      </c>
      <c r="J7361" s="25" t="s">
        <v>26</v>
      </c>
      <c r="K7361" s="26">
        <v>4.6783382892608598</v>
      </c>
      <c r="L7361" s="26">
        <v>0.26854681968688898</v>
      </c>
      <c r="N7361">
        <f>(Tabell1[[#This Row],[TP]]+Tabell1[[#This Row],[TN]])/(Tabell1[[#This Row],[TP]]+Tabell1[[#This Row],[TN]]+Tabell1[[#This Row],[FP]]+Tabell1[[#This Row],[FN]])</f>
        <v>0.53231939163498099</v>
      </c>
      <c r="O7361">
        <f>Tabell1[[#This Row],[TP]]/(Tabell1[[#This Row],[TP]]+Tabell1[[#This Row],[FP]])</f>
        <v>0.52853717026378899</v>
      </c>
      <c r="P7361">
        <f>Tabell1[[#This Row],[TP]]/(Tabell1[[#This Row],[TP]]+Tabell1[[#This Row],[FN]])</f>
        <v>0.99909338168631001</v>
      </c>
      <c r="Q7361">
        <f>2*(Tabell1[[#This Row],[Recall]] * Tabell1[[#This Row],[Precision]]) / (Tabell1[[#This Row],[Recall]] + Tabell1[[#This Row],[Precision]])</f>
        <v>0.69134253450439143</v>
      </c>
      <c r="R7361">
        <v>1102</v>
      </c>
      <c r="S7361">
        <v>18</v>
      </c>
      <c r="T7361">
        <v>983</v>
      </c>
      <c r="U7361">
        <v>1</v>
      </c>
    </row>
    <row r="7362" spans="1:21" x14ac:dyDescent="0.3">
      <c r="A7362" s="25" t="s">
        <v>20</v>
      </c>
      <c r="B7362" s="25" t="s">
        <v>22</v>
      </c>
      <c r="C7362" s="20" t="s">
        <v>23</v>
      </c>
      <c r="D7362" s="22" t="s">
        <v>27</v>
      </c>
      <c r="E7362" t="s">
        <v>28</v>
      </c>
      <c r="F7362" s="25" t="s">
        <v>30</v>
      </c>
      <c r="G7362" s="21" t="s">
        <v>29</v>
      </c>
      <c r="H7362" s="21" t="s">
        <v>29</v>
      </c>
      <c r="I7362" s="21"/>
      <c r="J7362" s="25" t="s">
        <v>26</v>
      </c>
      <c r="K7362" s="26">
        <v>2.86586189270019</v>
      </c>
      <c r="L7362" s="26">
        <v>0.71913743019104004</v>
      </c>
      <c r="N7362">
        <f>(Tabell1[[#This Row],[TP]]+Tabell1[[#This Row],[TN]])/(Tabell1[[#This Row],[TP]]+Tabell1[[#This Row],[TN]]+Tabell1[[#This Row],[FP]]+Tabell1[[#This Row],[FN]])</f>
        <v>0.53231939163498099</v>
      </c>
      <c r="O7362">
        <f>Tabell1[[#This Row],[TP]]/(Tabell1[[#This Row],[TP]]+Tabell1[[#This Row],[FP]])</f>
        <v>0.52856457033125304</v>
      </c>
      <c r="P7362">
        <f>Tabell1[[#This Row],[TP]]/(Tabell1[[#This Row],[TP]]+Tabell1[[#This Row],[FN]])</f>
        <v>0.99818676337262013</v>
      </c>
      <c r="Q7362">
        <f>2*(Tabell1[[#This Row],[Recall]] * Tabell1[[#This Row],[Precision]]) / (Tabell1[[#This Row],[Recall]] + Tabell1[[#This Row],[Precision]])</f>
        <v>0.6911487758945386</v>
      </c>
      <c r="R7362">
        <v>1101</v>
      </c>
      <c r="S7362">
        <v>19</v>
      </c>
      <c r="T7362">
        <v>982</v>
      </c>
      <c r="U7362">
        <v>2</v>
      </c>
    </row>
    <row r="7363" spans="1:21" x14ac:dyDescent="0.3">
      <c r="A7363" s="25" t="s">
        <v>20</v>
      </c>
      <c r="B7363" s="25" t="s">
        <v>22</v>
      </c>
      <c r="C7363" s="20" t="s">
        <v>23</v>
      </c>
      <c r="D7363" s="22" t="s">
        <v>27</v>
      </c>
      <c r="E7363" t="s">
        <v>28</v>
      </c>
      <c r="F7363" s="25" t="s">
        <v>30</v>
      </c>
      <c r="G7363" s="25" t="s">
        <v>26</v>
      </c>
      <c r="H7363" s="21" t="s">
        <v>29</v>
      </c>
      <c r="I7363" s="21"/>
      <c r="J7363" s="25" t="s">
        <v>26</v>
      </c>
      <c r="K7363" s="26">
        <v>2.7926104068756099</v>
      </c>
      <c r="L7363" s="26">
        <v>0.67821621894836404</v>
      </c>
      <c r="N7363">
        <f>(Tabell1[[#This Row],[TP]]+Tabell1[[#This Row],[TN]])/(Tabell1[[#This Row],[TP]]+Tabell1[[#This Row],[TN]]+Tabell1[[#This Row],[FP]]+Tabell1[[#This Row],[FN]])</f>
        <v>0.53231939163498099</v>
      </c>
      <c r="O7363">
        <f>Tabell1[[#This Row],[TP]]/(Tabell1[[#This Row],[TP]]+Tabell1[[#This Row],[FP]])</f>
        <v>0.52856457033125304</v>
      </c>
      <c r="P7363">
        <f>Tabell1[[#This Row],[TP]]/(Tabell1[[#This Row],[TP]]+Tabell1[[#This Row],[FN]])</f>
        <v>0.99818676337262013</v>
      </c>
      <c r="Q7363">
        <f>2*(Tabell1[[#This Row],[Recall]] * Tabell1[[#This Row],[Precision]]) / (Tabell1[[#This Row],[Recall]] + Tabell1[[#This Row],[Precision]])</f>
        <v>0.6911487758945386</v>
      </c>
      <c r="R7363">
        <v>1101</v>
      </c>
      <c r="S7363">
        <v>19</v>
      </c>
      <c r="T7363">
        <v>982</v>
      </c>
      <c r="U7363">
        <v>2</v>
      </c>
    </row>
    <row r="7364" spans="1:21" x14ac:dyDescent="0.3">
      <c r="A7364" s="25" t="s">
        <v>20</v>
      </c>
      <c r="B7364" s="23" t="s">
        <v>33</v>
      </c>
      <c r="C7364" s="20" t="s">
        <v>23</v>
      </c>
      <c r="D7364" s="22" t="s">
        <v>27</v>
      </c>
      <c r="E7364" t="s">
        <v>28</v>
      </c>
      <c r="F7364" s="25" t="s">
        <v>30</v>
      </c>
      <c r="G7364" s="25" t="s">
        <v>26</v>
      </c>
      <c r="H7364" s="25" t="s">
        <v>26</v>
      </c>
      <c r="I7364" s="21"/>
      <c r="J7364" s="25" t="s">
        <v>26</v>
      </c>
      <c r="K7364" s="26">
        <v>2.3761110305786102</v>
      </c>
      <c r="L7364" s="26">
        <v>0.71508812904357899</v>
      </c>
      <c r="N7364">
        <f>(Tabell1[[#This Row],[TP]]+Tabell1[[#This Row],[TN]])/(Tabell1[[#This Row],[TP]]+Tabell1[[#This Row],[TN]]+Tabell1[[#This Row],[FP]]+Tabell1[[#This Row],[FN]])</f>
        <v>0.53231939163498099</v>
      </c>
      <c r="O7364">
        <f>Tabell1[[#This Row],[TP]]/(Tabell1[[#This Row],[TP]]+Tabell1[[#This Row],[FP]])</f>
        <v>0.52856457033125304</v>
      </c>
      <c r="P7364">
        <f>Tabell1[[#This Row],[TP]]/(Tabell1[[#This Row],[TP]]+Tabell1[[#This Row],[FN]])</f>
        <v>0.99818676337262013</v>
      </c>
      <c r="Q7364">
        <f>2*(Tabell1[[#This Row],[Recall]] * Tabell1[[#This Row],[Precision]]) / (Tabell1[[#This Row],[Recall]] + Tabell1[[#This Row],[Precision]])</f>
        <v>0.6911487758945386</v>
      </c>
      <c r="R7364">
        <v>1101</v>
      </c>
      <c r="S7364">
        <v>19</v>
      </c>
      <c r="T7364">
        <v>982</v>
      </c>
      <c r="U7364">
        <v>2</v>
      </c>
    </row>
    <row r="7365" spans="1:21" x14ac:dyDescent="0.3">
      <c r="A7365" s="25" t="s">
        <v>20</v>
      </c>
      <c r="B7365" s="23" t="s">
        <v>33</v>
      </c>
      <c r="C7365" s="20" t="s">
        <v>23</v>
      </c>
      <c r="D7365" s="22" t="s">
        <v>27</v>
      </c>
      <c r="E7365" t="s">
        <v>28</v>
      </c>
      <c r="F7365" s="25" t="s">
        <v>30</v>
      </c>
      <c r="G7365" s="21" t="s">
        <v>29</v>
      </c>
      <c r="H7365" s="25" t="s">
        <v>26</v>
      </c>
      <c r="I7365" s="21"/>
      <c r="J7365" s="25" t="s">
        <v>26</v>
      </c>
      <c r="K7365" s="26">
        <v>2.3755331039428702</v>
      </c>
      <c r="L7365" s="26">
        <v>0.72708606719970703</v>
      </c>
      <c r="N7365">
        <f>(Tabell1[[#This Row],[TP]]+Tabell1[[#This Row],[TN]])/(Tabell1[[#This Row],[TP]]+Tabell1[[#This Row],[TN]]+Tabell1[[#This Row],[FP]]+Tabell1[[#This Row],[FN]])</f>
        <v>0.53231939163498099</v>
      </c>
      <c r="O7365">
        <f>Tabell1[[#This Row],[TP]]/(Tabell1[[#This Row],[TP]]+Tabell1[[#This Row],[FP]])</f>
        <v>0.52856457033125304</v>
      </c>
      <c r="P7365">
        <f>Tabell1[[#This Row],[TP]]/(Tabell1[[#This Row],[TP]]+Tabell1[[#This Row],[FN]])</f>
        <v>0.99818676337262013</v>
      </c>
      <c r="Q7365">
        <f>2*(Tabell1[[#This Row],[Recall]] * Tabell1[[#This Row],[Precision]]) / (Tabell1[[#This Row],[Recall]] + Tabell1[[#This Row],[Precision]])</f>
        <v>0.6911487758945386</v>
      </c>
      <c r="R7365">
        <v>1101</v>
      </c>
      <c r="S7365">
        <v>19</v>
      </c>
      <c r="T7365">
        <v>982</v>
      </c>
      <c r="U7365">
        <v>2</v>
      </c>
    </row>
    <row r="7366" spans="1:21" x14ac:dyDescent="0.3">
      <c r="A7366" s="21" t="s">
        <v>31</v>
      </c>
      <c r="B7366" s="25" t="s">
        <v>22</v>
      </c>
      <c r="C7366" s="20" t="s">
        <v>23</v>
      </c>
      <c r="D7366" s="20" t="s">
        <v>27</v>
      </c>
      <c r="E7366" t="s">
        <v>28</v>
      </c>
      <c r="F7366" s="19" t="s">
        <v>21</v>
      </c>
      <c r="G7366" s="25" t="s">
        <v>26</v>
      </c>
      <c r="H7366" s="25" t="s">
        <v>26</v>
      </c>
      <c r="I7366" s="25" t="s">
        <v>25</v>
      </c>
      <c r="J7366" s="25" t="s">
        <v>26</v>
      </c>
      <c r="K7366" s="26">
        <v>2.36204957962036</v>
      </c>
      <c r="L7366" s="26">
        <v>0.20445203781127899</v>
      </c>
      <c r="N7366">
        <f>(Tabell1[[#This Row],[TP]]+Tabell1[[#This Row],[TN]])/(Tabell1[[#This Row],[TP]]+Tabell1[[#This Row],[TN]]+Tabell1[[#This Row],[FP]]+Tabell1[[#This Row],[FN]])</f>
        <v>0.53231939163498099</v>
      </c>
      <c r="O7366">
        <f>Tabell1[[#This Row],[TP]]/(Tabell1[[#This Row],[TP]]+Tabell1[[#This Row],[FP]])</f>
        <v>0.52856457033125304</v>
      </c>
      <c r="P7366">
        <f>Tabell1[[#This Row],[TP]]/(Tabell1[[#This Row],[TP]]+Tabell1[[#This Row],[FN]])</f>
        <v>0.99818676337262013</v>
      </c>
      <c r="Q7366">
        <f>2*(Tabell1[[#This Row],[Recall]] * Tabell1[[#This Row],[Precision]]) / (Tabell1[[#This Row],[Recall]] + Tabell1[[#This Row],[Precision]])</f>
        <v>0.6911487758945386</v>
      </c>
      <c r="R7366">
        <v>1101</v>
      </c>
      <c r="S7366">
        <v>19</v>
      </c>
      <c r="T7366">
        <v>982</v>
      </c>
      <c r="U7366">
        <v>2</v>
      </c>
    </row>
    <row r="7367" spans="1:21" x14ac:dyDescent="0.3">
      <c r="A7367" s="25" t="s">
        <v>20</v>
      </c>
      <c r="B7367" s="23" t="s">
        <v>33</v>
      </c>
      <c r="C7367" s="20" t="s">
        <v>23</v>
      </c>
      <c r="D7367" s="20" t="s">
        <v>27</v>
      </c>
      <c r="E7367" t="s">
        <v>28</v>
      </c>
      <c r="F7367" s="19" t="s">
        <v>21</v>
      </c>
      <c r="G7367" s="25" t="s">
        <v>26</v>
      </c>
      <c r="H7367" s="25" t="s">
        <v>26</v>
      </c>
      <c r="I7367" s="21"/>
      <c r="J7367" s="21" t="s">
        <v>29</v>
      </c>
      <c r="K7367" s="26">
        <v>1.64669060707092</v>
      </c>
      <c r="L7367" s="26">
        <v>0.45209598541259699</v>
      </c>
      <c r="N7367">
        <f>(Tabell1[[#This Row],[TP]]+Tabell1[[#This Row],[TN]])/(Tabell1[[#This Row],[TP]]+Tabell1[[#This Row],[TN]]+Tabell1[[#This Row],[FP]]+Tabell1[[#This Row],[FN]])</f>
        <v>0.53231939163498099</v>
      </c>
      <c r="O7367">
        <f>Tabell1[[#This Row],[TP]]/(Tabell1[[#This Row],[TP]]+Tabell1[[#This Row],[FP]])</f>
        <v>0.52856457033125304</v>
      </c>
      <c r="P7367">
        <f>Tabell1[[#This Row],[TP]]/(Tabell1[[#This Row],[TP]]+Tabell1[[#This Row],[FN]])</f>
        <v>0.99818676337262013</v>
      </c>
      <c r="Q7367">
        <f>2*(Tabell1[[#This Row],[Recall]] * Tabell1[[#This Row],[Precision]]) / (Tabell1[[#This Row],[Recall]] + Tabell1[[#This Row],[Precision]])</f>
        <v>0.6911487758945386</v>
      </c>
      <c r="R7367">
        <v>1101</v>
      </c>
      <c r="S7367">
        <v>19</v>
      </c>
      <c r="T7367">
        <v>982</v>
      </c>
      <c r="U7367">
        <v>2</v>
      </c>
    </row>
    <row r="7368" spans="1:21" x14ac:dyDescent="0.3">
      <c r="A7368" s="25" t="s">
        <v>20</v>
      </c>
      <c r="B7368" s="21" t="s">
        <v>32</v>
      </c>
      <c r="C7368" s="21" t="s">
        <v>34</v>
      </c>
      <c r="D7368" s="22" t="s">
        <v>27</v>
      </c>
      <c r="E7368" t="s">
        <v>28</v>
      </c>
      <c r="F7368" s="19" t="s">
        <v>21</v>
      </c>
      <c r="G7368" s="25" t="s">
        <v>26</v>
      </c>
      <c r="H7368" s="21" t="s">
        <v>29</v>
      </c>
      <c r="I7368" s="21"/>
      <c r="J7368" s="21" t="s">
        <v>29</v>
      </c>
      <c r="K7368" s="26">
        <v>1.5247671604156401</v>
      </c>
      <c r="L7368" s="26">
        <v>0.43184566497802701</v>
      </c>
      <c r="N7368">
        <f>(Tabell1[[#This Row],[TP]]+Tabell1[[#This Row],[TN]])/(Tabell1[[#This Row],[TP]]+Tabell1[[#This Row],[TN]]+Tabell1[[#This Row],[FP]]+Tabell1[[#This Row],[FN]])</f>
        <v>0.53231939163498099</v>
      </c>
      <c r="O7368">
        <f>Tabell1[[#This Row],[TP]]/(Tabell1[[#This Row],[TP]]+Tabell1[[#This Row],[FP]])</f>
        <v>0.52856457033125304</v>
      </c>
      <c r="P7368">
        <f>Tabell1[[#This Row],[TP]]/(Tabell1[[#This Row],[TP]]+Tabell1[[#This Row],[FN]])</f>
        <v>0.99818676337262013</v>
      </c>
      <c r="Q7368">
        <f>2*(Tabell1[[#This Row],[Recall]] * Tabell1[[#This Row],[Precision]]) / (Tabell1[[#This Row],[Recall]] + Tabell1[[#This Row],[Precision]])</f>
        <v>0.6911487758945386</v>
      </c>
      <c r="R7368">
        <v>1101</v>
      </c>
      <c r="S7368">
        <v>19</v>
      </c>
      <c r="T7368">
        <v>982</v>
      </c>
      <c r="U7368">
        <v>2</v>
      </c>
    </row>
    <row r="7369" spans="1:21" x14ac:dyDescent="0.3">
      <c r="A7369" s="25" t="s">
        <v>20</v>
      </c>
      <c r="B7369" s="21" t="s">
        <v>32</v>
      </c>
      <c r="C7369" s="21" t="s">
        <v>34</v>
      </c>
      <c r="D7369" s="22" t="s">
        <v>27</v>
      </c>
      <c r="E7369" t="s">
        <v>28</v>
      </c>
      <c r="F7369" s="19" t="s">
        <v>21</v>
      </c>
      <c r="G7369" s="21" t="s">
        <v>29</v>
      </c>
      <c r="H7369" s="21" t="s">
        <v>29</v>
      </c>
      <c r="I7369" s="21"/>
      <c r="J7369" s="21" t="s">
        <v>29</v>
      </c>
      <c r="K7369" s="26">
        <v>1.5200657844543399</v>
      </c>
      <c r="L7369" s="26">
        <v>0.431844472885131</v>
      </c>
      <c r="N7369">
        <f>(Tabell1[[#This Row],[TP]]+Tabell1[[#This Row],[TN]])/(Tabell1[[#This Row],[TP]]+Tabell1[[#This Row],[TN]]+Tabell1[[#This Row],[FP]]+Tabell1[[#This Row],[FN]])</f>
        <v>0.53231939163498099</v>
      </c>
      <c r="O7369">
        <f>Tabell1[[#This Row],[TP]]/(Tabell1[[#This Row],[TP]]+Tabell1[[#This Row],[FP]])</f>
        <v>0.52856457033125304</v>
      </c>
      <c r="P7369">
        <f>Tabell1[[#This Row],[TP]]/(Tabell1[[#This Row],[TP]]+Tabell1[[#This Row],[FN]])</f>
        <v>0.99818676337262013</v>
      </c>
      <c r="Q7369">
        <f>2*(Tabell1[[#This Row],[Recall]] * Tabell1[[#This Row],[Precision]]) / (Tabell1[[#This Row],[Recall]] + Tabell1[[#This Row],[Precision]])</f>
        <v>0.6911487758945386</v>
      </c>
      <c r="R7369">
        <v>1101</v>
      </c>
      <c r="S7369">
        <v>19</v>
      </c>
      <c r="T7369">
        <v>982</v>
      </c>
      <c r="U7369">
        <v>2</v>
      </c>
    </row>
    <row r="7370" spans="1:21" x14ac:dyDescent="0.3">
      <c r="A7370" s="21" t="s">
        <v>31</v>
      </c>
      <c r="B7370" s="25" t="s">
        <v>22</v>
      </c>
      <c r="C7370" s="21" t="s">
        <v>34</v>
      </c>
      <c r="D7370" s="22" t="s">
        <v>27</v>
      </c>
      <c r="E7370" t="s">
        <v>28</v>
      </c>
      <c r="F7370" s="25" t="s">
        <v>30</v>
      </c>
      <c r="G7370" s="25" t="s">
        <v>26</v>
      </c>
      <c r="H7370" s="25" t="s">
        <v>26</v>
      </c>
      <c r="I7370" s="25" t="s">
        <v>25</v>
      </c>
      <c r="J7370" s="21" t="s">
        <v>29</v>
      </c>
      <c r="K7370" s="26">
        <v>1.09507060050964</v>
      </c>
      <c r="L7370" s="26">
        <v>9.9733829498291002E-2</v>
      </c>
      <c r="N7370">
        <f>(Tabell1[[#This Row],[TP]]+Tabell1[[#This Row],[TN]])/(Tabell1[[#This Row],[TP]]+Tabell1[[#This Row],[TN]]+Tabell1[[#This Row],[FP]]+Tabell1[[#This Row],[FN]])</f>
        <v>0.53231939163498099</v>
      </c>
      <c r="O7370">
        <f>Tabell1[[#This Row],[TP]]/(Tabell1[[#This Row],[TP]]+Tabell1[[#This Row],[FP]])</f>
        <v>0.52856457033125304</v>
      </c>
      <c r="P7370">
        <f>Tabell1[[#This Row],[TP]]/(Tabell1[[#This Row],[TP]]+Tabell1[[#This Row],[FN]])</f>
        <v>0.99818676337262013</v>
      </c>
      <c r="Q7370">
        <f>2*(Tabell1[[#This Row],[Recall]] * Tabell1[[#This Row],[Precision]]) / (Tabell1[[#This Row],[Recall]] + Tabell1[[#This Row],[Precision]])</f>
        <v>0.6911487758945386</v>
      </c>
      <c r="R7370">
        <v>1101</v>
      </c>
      <c r="S7370">
        <v>19</v>
      </c>
      <c r="T7370">
        <v>982</v>
      </c>
      <c r="U7370">
        <v>2</v>
      </c>
    </row>
    <row r="7371" spans="1:21" x14ac:dyDescent="0.3">
      <c r="A7371" s="25" t="s">
        <v>20</v>
      </c>
      <c r="B7371" s="23" t="s">
        <v>33</v>
      </c>
      <c r="C7371" s="20" t="s">
        <v>23</v>
      </c>
      <c r="D7371" s="20" t="s">
        <v>27</v>
      </c>
      <c r="E7371" t="s">
        <v>28</v>
      </c>
      <c r="F7371" s="19" t="s">
        <v>21</v>
      </c>
      <c r="G7371" s="21" t="s">
        <v>29</v>
      </c>
      <c r="H7371" s="25" t="s">
        <v>26</v>
      </c>
      <c r="I7371" s="21"/>
      <c r="J7371" s="21" t="s">
        <v>29</v>
      </c>
      <c r="K7371" s="26">
        <v>1.6233208179473799</v>
      </c>
      <c r="L7371" s="26">
        <v>0.45577955245971602</v>
      </c>
      <c r="N7371">
        <f>(Tabell1[[#This Row],[TP]]+Tabell1[[#This Row],[TN]])/(Tabell1[[#This Row],[TP]]+Tabell1[[#This Row],[TN]]+Tabell1[[#This Row],[FP]]+Tabell1[[#This Row],[FN]])</f>
        <v>0.53231939163498099</v>
      </c>
      <c r="O7371">
        <f>Tabell1[[#This Row],[TP]]/(Tabell1[[#This Row],[TP]]+Tabell1[[#This Row],[FP]])</f>
        <v>0.52856457033125304</v>
      </c>
      <c r="P7371">
        <f>Tabell1[[#This Row],[TP]]/(Tabell1[[#This Row],[TP]]+Tabell1[[#This Row],[FN]])</f>
        <v>0.99818676337262013</v>
      </c>
      <c r="Q7371">
        <f>2*(Tabell1[[#This Row],[Recall]] * Tabell1[[#This Row],[Precision]]) / (Tabell1[[#This Row],[Recall]] + Tabell1[[#This Row],[Precision]])</f>
        <v>0.6911487758945386</v>
      </c>
      <c r="R7371">
        <v>1101</v>
      </c>
      <c r="S7371">
        <v>19</v>
      </c>
      <c r="T7371">
        <v>982</v>
      </c>
      <c r="U7371">
        <v>2</v>
      </c>
    </row>
    <row r="7372" spans="1:21" x14ac:dyDescent="0.3">
      <c r="A7372" s="25" t="s">
        <v>20</v>
      </c>
      <c r="B7372" s="21" t="s">
        <v>32</v>
      </c>
      <c r="C7372" s="21" t="s">
        <v>34</v>
      </c>
      <c r="D7372" s="22" t="s">
        <v>27</v>
      </c>
      <c r="E7372" t="s">
        <v>28</v>
      </c>
      <c r="F7372" s="19" t="s">
        <v>21</v>
      </c>
      <c r="G7372" s="25" t="s">
        <v>26</v>
      </c>
      <c r="H7372" s="25" t="s">
        <v>26</v>
      </c>
      <c r="I7372" s="25" t="s">
        <v>25</v>
      </c>
      <c r="J7372" s="21" t="s">
        <v>29</v>
      </c>
      <c r="K7372" s="26">
        <v>1.49700260162353</v>
      </c>
      <c r="L7372" s="26">
        <v>0.38879847526550199</v>
      </c>
      <c r="N7372">
        <f>(Tabell1[[#This Row],[TP]]+Tabell1[[#This Row],[TN]])/(Tabell1[[#This Row],[TP]]+Tabell1[[#This Row],[TN]]+Tabell1[[#This Row],[FP]]+Tabell1[[#This Row],[FN]])</f>
        <v>0.53231939163498099</v>
      </c>
      <c r="O7372">
        <f>Tabell1[[#This Row],[TP]]/(Tabell1[[#This Row],[TP]]+Tabell1[[#This Row],[FP]])</f>
        <v>0.52859202306583375</v>
      </c>
      <c r="P7372">
        <f>Tabell1[[#This Row],[TP]]/(Tabell1[[#This Row],[TP]]+Tabell1[[#This Row],[FN]])</f>
        <v>0.99728014505893015</v>
      </c>
      <c r="Q7372">
        <f>2*(Tabell1[[#This Row],[Recall]] * Tabell1[[#This Row],[Precision]]) / (Tabell1[[#This Row],[Recall]] + Tabell1[[#This Row],[Precision]])</f>
        <v>0.69095477386934667</v>
      </c>
      <c r="R7372">
        <v>1100</v>
      </c>
      <c r="S7372">
        <v>20</v>
      </c>
      <c r="T7372">
        <v>981</v>
      </c>
      <c r="U7372">
        <v>3</v>
      </c>
    </row>
    <row r="7373" spans="1:21" x14ac:dyDescent="0.3">
      <c r="A7373" s="21" t="s">
        <v>31</v>
      </c>
      <c r="B7373" s="25" t="s">
        <v>22</v>
      </c>
      <c r="C7373" s="20" t="s">
        <v>23</v>
      </c>
      <c r="D7373" s="20" t="s">
        <v>27</v>
      </c>
      <c r="E7373" t="s">
        <v>28</v>
      </c>
      <c r="F7373" s="19" t="s">
        <v>21</v>
      </c>
      <c r="G7373" s="21" t="s">
        <v>29</v>
      </c>
      <c r="H7373" s="21" t="s">
        <v>29</v>
      </c>
      <c r="I7373" s="25" t="s">
        <v>25</v>
      </c>
      <c r="J7373" s="21" t="s">
        <v>29</v>
      </c>
      <c r="K7373" s="26">
        <v>0.52942967414855902</v>
      </c>
      <c r="L7373" s="26">
        <v>4.26962375640869E-2</v>
      </c>
      <c r="N7373">
        <f>(Tabell1[[#This Row],[TP]]+Tabell1[[#This Row],[TN]])/(Tabell1[[#This Row],[TP]]+Tabell1[[#This Row],[TN]]+Tabell1[[#This Row],[FP]]+Tabell1[[#This Row],[FN]])</f>
        <v>0.53231939163498099</v>
      </c>
      <c r="O7373">
        <f>Tabell1[[#This Row],[TP]]/(Tabell1[[#This Row],[TP]]+Tabell1[[#This Row],[FP]])</f>
        <v>0.52859202306583375</v>
      </c>
      <c r="P7373">
        <f>Tabell1[[#This Row],[TP]]/(Tabell1[[#This Row],[TP]]+Tabell1[[#This Row],[FN]])</f>
        <v>0.99728014505893015</v>
      </c>
      <c r="Q7373">
        <f>2*(Tabell1[[#This Row],[Recall]] * Tabell1[[#This Row],[Precision]]) / (Tabell1[[#This Row],[Recall]] + Tabell1[[#This Row],[Precision]])</f>
        <v>0.69095477386934667</v>
      </c>
      <c r="R7373">
        <v>1100</v>
      </c>
      <c r="S7373">
        <v>20</v>
      </c>
      <c r="T7373">
        <v>981</v>
      </c>
      <c r="U7373">
        <v>3</v>
      </c>
    </row>
    <row r="7374" spans="1:21" x14ac:dyDescent="0.3">
      <c r="A7374" s="21" t="s">
        <v>31</v>
      </c>
      <c r="B7374" s="23" t="s">
        <v>33</v>
      </c>
      <c r="C7374" s="24" t="s">
        <v>38</v>
      </c>
      <c r="D7374" s="22" t="s">
        <v>27</v>
      </c>
      <c r="E7374" t="s">
        <v>28</v>
      </c>
      <c r="F7374" s="25" t="s">
        <v>30</v>
      </c>
      <c r="G7374" s="25" t="s">
        <v>26</v>
      </c>
      <c r="H7374" s="21" t="s">
        <v>29</v>
      </c>
      <c r="I7374" s="25" t="s">
        <v>25</v>
      </c>
      <c r="J7374" s="25" t="s">
        <v>26</v>
      </c>
      <c r="K7374" s="26">
        <v>285.88921093940701</v>
      </c>
      <c r="L7374" s="26">
        <v>1.79792809486389</v>
      </c>
      <c r="N7374">
        <f>(Tabell1[[#This Row],[TP]]+Tabell1[[#This Row],[TN]])/(Tabell1[[#This Row],[TP]]+Tabell1[[#This Row],[TN]]+Tabell1[[#This Row],[FP]]+Tabell1[[#This Row],[FN]])</f>
        <v>0.53231939163498099</v>
      </c>
      <c r="O7374">
        <f>Tabell1[[#This Row],[TP]]/(Tabell1[[#This Row],[TP]]+Tabell1[[#This Row],[FP]])</f>
        <v>0.52870236372407142</v>
      </c>
      <c r="P7374">
        <f>Tabell1[[#This Row],[TP]]/(Tabell1[[#This Row],[TP]]+Tabell1[[#This Row],[FN]])</f>
        <v>0.99365367180417041</v>
      </c>
      <c r="Q7374">
        <f>2*(Tabell1[[#This Row],[Recall]] * Tabell1[[#This Row],[Precision]]) / (Tabell1[[#This Row],[Recall]] + Tabell1[[#This Row],[Precision]])</f>
        <v>0.69017632241813598</v>
      </c>
      <c r="R7374">
        <v>1096</v>
      </c>
      <c r="S7374">
        <v>24</v>
      </c>
      <c r="T7374">
        <v>977</v>
      </c>
      <c r="U7374">
        <v>7</v>
      </c>
    </row>
    <row r="7375" spans="1:21" x14ac:dyDescent="0.3">
      <c r="A7375" s="21" t="s">
        <v>31</v>
      </c>
      <c r="B7375" s="25" t="s">
        <v>22</v>
      </c>
      <c r="C7375" s="20" t="s">
        <v>23</v>
      </c>
      <c r="D7375" s="20" t="s">
        <v>27</v>
      </c>
      <c r="E7375" t="s">
        <v>28</v>
      </c>
      <c r="F7375" s="19" t="s">
        <v>21</v>
      </c>
      <c r="G7375" s="25" t="s">
        <v>26</v>
      </c>
      <c r="H7375" s="25" t="s">
        <v>26</v>
      </c>
      <c r="I7375" s="21"/>
      <c r="J7375" s="25" t="s">
        <v>26</v>
      </c>
      <c r="K7375" s="26">
        <v>2.2762866020202601</v>
      </c>
      <c r="L7375" s="26">
        <v>0.192875146865844</v>
      </c>
      <c r="N7375">
        <f>(Tabell1[[#This Row],[TP]]+Tabell1[[#This Row],[TN]])/(Tabell1[[#This Row],[TP]]+Tabell1[[#This Row],[TN]]+Tabell1[[#This Row],[FP]]+Tabell1[[#This Row],[FN]])</f>
        <v>0.53184410646387836</v>
      </c>
      <c r="O7375">
        <f>Tabell1[[#This Row],[TP]]/(Tabell1[[#This Row],[TP]]+Tabell1[[#This Row],[FP]])</f>
        <v>0.52825670498084287</v>
      </c>
      <c r="P7375">
        <f>Tabell1[[#This Row],[TP]]/(Tabell1[[#This Row],[TP]]+Tabell1[[#This Row],[FN]])</f>
        <v>1</v>
      </c>
      <c r="Q7375">
        <f>2*(Tabell1[[#This Row],[Recall]] * Tabell1[[#This Row],[Precision]]) / (Tabell1[[#This Row],[Recall]] + Tabell1[[#This Row],[Precision]])</f>
        <v>0.69131933563146342</v>
      </c>
      <c r="R7375">
        <v>1103</v>
      </c>
      <c r="S7375">
        <v>16</v>
      </c>
      <c r="T7375">
        <v>985</v>
      </c>
      <c r="U7375">
        <v>0</v>
      </c>
    </row>
    <row r="7376" spans="1:21" x14ac:dyDescent="0.3">
      <c r="A7376" s="21" t="s">
        <v>31</v>
      </c>
      <c r="B7376" s="23" t="s">
        <v>33</v>
      </c>
      <c r="C7376" s="25" t="s">
        <v>36</v>
      </c>
      <c r="D7376" s="22" t="s">
        <v>27</v>
      </c>
      <c r="E7376" t="s">
        <v>28</v>
      </c>
      <c r="F7376" s="25" t="s">
        <v>30</v>
      </c>
      <c r="G7376" s="25" t="s">
        <v>26</v>
      </c>
      <c r="H7376" s="25" t="s">
        <v>26</v>
      </c>
      <c r="I7376" s="25" t="s">
        <v>25</v>
      </c>
      <c r="J7376" s="25" t="s">
        <v>26</v>
      </c>
      <c r="K7376" s="26">
        <v>228.48391962051301</v>
      </c>
      <c r="L7376" s="26">
        <v>1.4123117923736499</v>
      </c>
      <c r="N7376">
        <f>(Tabell1[[#This Row],[TP]]+Tabell1[[#This Row],[TN]])/(Tabell1[[#This Row],[TP]]+Tabell1[[#This Row],[TN]]+Tabell1[[#This Row],[FP]]+Tabell1[[#This Row],[FN]])</f>
        <v>0.53184410646387836</v>
      </c>
      <c r="O7376">
        <f>Tabell1[[#This Row],[TP]]/(Tabell1[[#This Row],[TP]]+Tabell1[[#This Row],[FP]])</f>
        <v>0.52825670498084287</v>
      </c>
      <c r="P7376">
        <f>Tabell1[[#This Row],[TP]]/(Tabell1[[#This Row],[TP]]+Tabell1[[#This Row],[FN]])</f>
        <v>1</v>
      </c>
      <c r="Q7376">
        <f>2*(Tabell1[[#This Row],[Recall]] * Tabell1[[#This Row],[Precision]]) / (Tabell1[[#This Row],[Recall]] + Tabell1[[#This Row],[Precision]])</f>
        <v>0.69131933563146342</v>
      </c>
      <c r="R7376">
        <v>1103</v>
      </c>
      <c r="S7376">
        <v>16</v>
      </c>
      <c r="T7376">
        <v>985</v>
      </c>
      <c r="U7376">
        <v>0</v>
      </c>
    </row>
    <row r="7377" spans="1:21" x14ac:dyDescent="0.3">
      <c r="A7377" s="25" t="s">
        <v>20</v>
      </c>
      <c r="B7377" s="25" t="s">
        <v>22</v>
      </c>
      <c r="C7377" s="21" t="s">
        <v>34</v>
      </c>
      <c r="D7377" s="22" t="s">
        <v>27</v>
      </c>
      <c r="E7377" t="s">
        <v>28</v>
      </c>
      <c r="F7377" s="25" t="s">
        <v>30</v>
      </c>
      <c r="G7377" s="21" t="s">
        <v>29</v>
      </c>
      <c r="H7377" s="25" t="s">
        <v>26</v>
      </c>
      <c r="I7377" s="25" t="s">
        <v>25</v>
      </c>
      <c r="J7377" s="21" t="s">
        <v>29</v>
      </c>
      <c r="K7377" s="26">
        <v>2.8189706802368102</v>
      </c>
      <c r="L7377" s="26">
        <v>0.72253680229187001</v>
      </c>
      <c r="N7377">
        <f>(Tabell1[[#This Row],[TP]]+Tabell1[[#This Row],[TN]])/(Tabell1[[#This Row],[TP]]+Tabell1[[#This Row],[TN]]+Tabell1[[#This Row],[FP]]+Tabell1[[#This Row],[FN]])</f>
        <v>0.53184410646387836</v>
      </c>
      <c r="O7377">
        <f>Tabell1[[#This Row],[TP]]/(Tabell1[[#This Row],[TP]]+Tabell1[[#This Row],[FP]])</f>
        <v>0.52825670498084287</v>
      </c>
      <c r="P7377">
        <f>Tabell1[[#This Row],[TP]]/(Tabell1[[#This Row],[TP]]+Tabell1[[#This Row],[FN]])</f>
        <v>1</v>
      </c>
      <c r="Q7377">
        <f>2*(Tabell1[[#This Row],[Recall]] * Tabell1[[#This Row],[Precision]]) / (Tabell1[[#This Row],[Recall]] + Tabell1[[#This Row],[Precision]])</f>
        <v>0.69131933563146342</v>
      </c>
      <c r="R7377">
        <v>1103</v>
      </c>
      <c r="S7377">
        <v>16</v>
      </c>
      <c r="T7377">
        <v>985</v>
      </c>
      <c r="U7377">
        <v>0</v>
      </c>
    </row>
    <row r="7378" spans="1:21" x14ac:dyDescent="0.3">
      <c r="A7378" s="23" t="s">
        <v>48</v>
      </c>
      <c r="B7378" s="25" t="s">
        <v>22</v>
      </c>
      <c r="C7378" s="25" t="s">
        <v>36</v>
      </c>
      <c r="D7378" s="22" t="s">
        <v>27</v>
      </c>
      <c r="E7378" t="s">
        <v>28</v>
      </c>
      <c r="F7378" s="25" t="s">
        <v>30</v>
      </c>
      <c r="G7378" s="21" t="s">
        <v>29</v>
      </c>
      <c r="H7378" s="21" t="s">
        <v>29</v>
      </c>
      <c r="I7378" s="21"/>
      <c r="J7378" s="21" t="s">
        <v>29</v>
      </c>
      <c r="K7378" s="26">
        <v>1.0889427661895701</v>
      </c>
      <c r="L7378" s="26">
        <v>6.6822767257690402E-2</v>
      </c>
      <c r="N7378">
        <f>(Tabell1[[#This Row],[TP]]+Tabell1[[#This Row],[TN]])/(Tabell1[[#This Row],[TP]]+Tabell1[[#This Row],[TN]]+Tabell1[[#This Row],[FP]]+Tabell1[[#This Row],[FN]])</f>
        <v>0.53184410646387836</v>
      </c>
      <c r="O7378">
        <f>Tabell1[[#This Row],[TP]]/(Tabell1[[#This Row],[TP]]+Tabell1[[#This Row],[FP]])</f>
        <v>0.52825670498084287</v>
      </c>
      <c r="P7378">
        <f>Tabell1[[#This Row],[TP]]/(Tabell1[[#This Row],[TP]]+Tabell1[[#This Row],[FN]])</f>
        <v>1</v>
      </c>
      <c r="Q7378">
        <f>2*(Tabell1[[#This Row],[Recall]] * Tabell1[[#This Row],[Precision]]) / (Tabell1[[#This Row],[Recall]] + Tabell1[[#This Row],[Precision]])</f>
        <v>0.69131933563146342</v>
      </c>
      <c r="R7378">
        <v>1103</v>
      </c>
      <c r="S7378">
        <v>16</v>
      </c>
      <c r="T7378">
        <v>985</v>
      </c>
      <c r="U7378">
        <v>0</v>
      </c>
    </row>
    <row r="7379" spans="1:21" x14ac:dyDescent="0.3">
      <c r="A7379" s="23" t="s">
        <v>48</v>
      </c>
      <c r="B7379" s="25" t="s">
        <v>22</v>
      </c>
      <c r="C7379" s="25" t="s">
        <v>36</v>
      </c>
      <c r="D7379" s="22" t="s">
        <v>27</v>
      </c>
      <c r="E7379" t="s">
        <v>28</v>
      </c>
      <c r="F7379" s="25" t="s">
        <v>30</v>
      </c>
      <c r="G7379" s="25" t="s">
        <v>26</v>
      </c>
      <c r="H7379" s="21" t="s">
        <v>29</v>
      </c>
      <c r="I7379" s="21"/>
      <c r="J7379" s="21" t="s">
        <v>29</v>
      </c>
      <c r="K7379" s="26">
        <v>1.04718565940856</v>
      </c>
      <c r="L7379" s="26">
        <v>7.7793836593627902E-2</v>
      </c>
      <c r="N7379">
        <f>(Tabell1[[#This Row],[TP]]+Tabell1[[#This Row],[TN]])/(Tabell1[[#This Row],[TP]]+Tabell1[[#This Row],[TN]]+Tabell1[[#This Row],[FP]]+Tabell1[[#This Row],[FN]])</f>
        <v>0.53184410646387836</v>
      </c>
      <c r="O7379">
        <f>Tabell1[[#This Row],[TP]]/(Tabell1[[#This Row],[TP]]+Tabell1[[#This Row],[FP]])</f>
        <v>0.52825670498084287</v>
      </c>
      <c r="P7379">
        <f>Tabell1[[#This Row],[TP]]/(Tabell1[[#This Row],[TP]]+Tabell1[[#This Row],[FN]])</f>
        <v>1</v>
      </c>
      <c r="Q7379">
        <f>2*(Tabell1[[#This Row],[Recall]] * Tabell1[[#This Row],[Precision]]) / (Tabell1[[#This Row],[Recall]] + Tabell1[[#This Row],[Precision]])</f>
        <v>0.69131933563146342</v>
      </c>
      <c r="R7379">
        <v>1103</v>
      </c>
      <c r="S7379">
        <v>16</v>
      </c>
      <c r="T7379">
        <v>985</v>
      </c>
      <c r="U7379">
        <v>0</v>
      </c>
    </row>
    <row r="7380" spans="1:21" x14ac:dyDescent="0.3">
      <c r="A7380" s="23" t="s">
        <v>48</v>
      </c>
      <c r="B7380" s="23" t="s">
        <v>33</v>
      </c>
      <c r="C7380" s="25" t="s">
        <v>36</v>
      </c>
      <c r="D7380" s="22" t="s">
        <v>27</v>
      </c>
      <c r="E7380" t="s">
        <v>28</v>
      </c>
      <c r="F7380" s="19" t="s">
        <v>21</v>
      </c>
      <c r="G7380" s="25" t="s">
        <v>26</v>
      </c>
      <c r="H7380" s="25" t="s">
        <v>26</v>
      </c>
      <c r="I7380" s="21"/>
      <c r="J7380" s="21" t="s">
        <v>29</v>
      </c>
      <c r="K7380" s="26">
        <v>0.111706495285034</v>
      </c>
      <c r="L7380" s="26">
        <v>2.39384174346923E-2</v>
      </c>
      <c r="N7380">
        <f>(Tabell1[[#This Row],[TP]]+Tabell1[[#This Row],[TN]])/(Tabell1[[#This Row],[TP]]+Tabell1[[#This Row],[TN]]+Tabell1[[#This Row],[FP]]+Tabell1[[#This Row],[FN]])</f>
        <v>0.53184410646387836</v>
      </c>
      <c r="O7380">
        <f>Tabell1[[#This Row],[TP]]/(Tabell1[[#This Row],[TP]]+Tabell1[[#This Row],[FP]])</f>
        <v>0.52825670498084287</v>
      </c>
      <c r="P7380">
        <f>Tabell1[[#This Row],[TP]]/(Tabell1[[#This Row],[TP]]+Tabell1[[#This Row],[FN]])</f>
        <v>1</v>
      </c>
      <c r="Q7380">
        <f>2*(Tabell1[[#This Row],[Recall]] * Tabell1[[#This Row],[Precision]]) / (Tabell1[[#This Row],[Recall]] + Tabell1[[#This Row],[Precision]])</f>
        <v>0.69131933563146342</v>
      </c>
      <c r="R7380">
        <v>1103</v>
      </c>
      <c r="S7380">
        <v>16</v>
      </c>
      <c r="T7380">
        <v>985</v>
      </c>
      <c r="U7380">
        <v>0</v>
      </c>
    </row>
    <row r="7381" spans="1:21" x14ac:dyDescent="0.3">
      <c r="A7381" s="23" t="s">
        <v>48</v>
      </c>
      <c r="B7381" s="23" t="s">
        <v>33</v>
      </c>
      <c r="C7381" s="25" t="s">
        <v>36</v>
      </c>
      <c r="D7381" s="22" t="s">
        <v>27</v>
      </c>
      <c r="E7381" t="s">
        <v>28</v>
      </c>
      <c r="F7381" s="19" t="s">
        <v>21</v>
      </c>
      <c r="G7381" s="25" t="s">
        <v>26</v>
      </c>
      <c r="H7381" s="25" t="s">
        <v>26</v>
      </c>
      <c r="I7381" s="21"/>
      <c r="J7381" s="25" t="s">
        <v>26</v>
      </c>
      <c r="K7381" s="26">
        <v>0.110713958740234</v>
      </c>
      <c r="L7381" s="26">
        <v>2.2939920425415001E-2</v>
      </c>
      <c r="N7381">
        <f>(Tabell1[[#This Row],[TP]]+Tabell1[[#This Row],[TN]])/(Tabell1[[#This Row],[TP]]+Tabell1[[#This Row],[TN]]+Tabell1[[#This Row],[FP]]+Tabell1[[#This Row],[FN]])</f>
        <v>0.53184410646387836</v>
      </c>
      <c r="O7381">
        <f>Tabell1[[#This Row],[TP]]/(Tabell1[[#This Row],[TP]]+Tabell1[[#This Row],[FP]])</f>
        <v>0.52825670498084287</v>
      </c>
      <c r="P7381">
        <f>Tabell1[[#This Row],[TP]]/(Tabell1[[#This Row],[TP]]+Tabell1[[#This Row],[FN]])</f>
        <v>1</v>
      </c>
      <c r="Q7381">
        <f>2*(Tabell1[[#This Row],[Recall]] * Tabell1[[#This Row],[Precision]]) / (Tabell1[[#This Row],[Recall]] + Tabell1[[#This Row],[Precision]])</f>
        <v>0.69131933563146342</v>
      </c>
      <c r="R7381">
        <v>1103</v>
      </c>
      <c r="S7381">
        <v>16</v>
      </c>
      <c r="T7381">
        <v>985</v>
      </c>
      <c r="U7381">
        <v>0</v>
      </c>
    </row>
    <row r="7382" spans="1:21" x14ac:dyDescent="0.3">
      <c r="A7382" s="23" t="s">
        <v>48</v>
      </c>
      <c r="B7382" s="23" t="s">
        <v>33</v>
      </c>
      <c r="C7382" s="25" t="s">
        <v>36</v>
      </c>
      <c r="D7382" s="22" t="s">
        <v>27</v>
      </c>
      <c r="E7382" t="s">
        <v>28</v>
      </c>
      <c r="F7382" s="19" t="s">
        <v>21</v>
      </c>
      <c r="G7382" s="21" t="s">
        <v>29</v>
      </c>
      <c r="H7382" s="25" t="s">
        <v>26</v>
      </c>
      <c r="I7382" s="21"/>
      <c r="J7382" s="21" t="s">
        <v>29</v>
      </c>
      <c r="K7382" s="26">
        <v>0.103764533996582</v>
      </c>
      <c r="L7382" s="26">
        <v>2.0949363708496E-2</v>
      </c>
      <c r="N7382">
        <f>(Tabell1[[#This Row],[TP]]+Tabell1[[#This Row],[TN]])/(Tabell1[[#This Row],[TP]]+Tabell1[[#This Row],[TN]]+Tabell1[[#This Row],[FP]]+Tabell1[[#This Row],[FN]])</f>
        <v>0.53184410646387836</v>
      </c>
      <c r="O7382">
        <f>Tabell1[[#This Row],[TP]]/(Tabell1[[#This Row],[TP]]+Tabell1[[#This Row],[FP]])</f>
        <v>0.52825670498084287</v>
      </c>
      <c r="P7382">
        <f>Tabell1[[#This Row],[TP]]/(Tabell1[[#This Row],[TP]]+Tabell1[[#This Row],[FN]])</f>
        <v>1</v>
      </c>
      <c r="Q7382">
        <f>2*(Tabell1[[#This Row],[Recall]] * Tabell1[[#This Row],[Precision]]) / (Tabell1[[#This Row],[Recall]] + Tabell1[[#This Row],[Precision]])</f>
        <v>0.69131933563146342</v>
      </c>
      <c r="R7382">
        <v>1103</v>
      </c>
      <c r="S7382">
        <v>16</v>
      </c>
      <c r="T7382">
        <v>985</v>
      </c>
      <c r="U7382">
        <v>0</v>
      </c>
    </row>
    <row r="7383" spans="1:21" x14ac:dyDescent="0.3">
      <c r="A7383" s="23" t="s">
        <v>48</v>
      </c>
      <c r="B7383" s="23" t="s">
        <v>33</v>
      </c>
      <c r="C7383" s="25" t="s">
        <v>36</v>
      </c>
      <c r="D7383" s="22" t="s">
        <v>27</v>
      </c>
      <c r="E7383" t="s">
        <v>28</v>
      </c>
      <c r="F7383" s="19" t="s">
        <v>21</v>
      </c>
      <c r="G7383" s="21" t="s">
        <v>29</v>
      </c>
      <c r="H7383" s="25" t="s">
        <v>26</v>
      </c>
      <c r="I7383" s="21"/>
      <c r="J7383" s="25" t="s">
        <v>26</v>
      </c>
      <c r="K7383" s="26">
        <v>0.10372662544250399</v>
      </c>
      <c r="L7383" s="26">
        <v>1.9943952560424801E-2</v>
      </c>
      <c r="N7383">
        <f>(Tabell1[[#This Row],[TP]]+Tabell1[[#This Row],[TN]])/(Tabell1[[#This Row],[TP]]+Tabell1[[#This Row],[TN]]+Tabell1[[#This Row],[FP]]+Tabell1[[#This Row],[FN]])</f>
        <v>0.53184410646387836</v>
      </c>
      <c r="O7383">
        <f>Tabell1[[#This Row],[TP]]/(Tabell1[[#This Row],[TP]]+Tabell1[[#This Row],[FP]])</f>
        <v>0.52825670498084287</v>
      </c>
      <c r="P7383">
        <f>Tabell1[[#This Row],[TP]]/(Tabell1[[#This Row],[TP]]+Tabell1[[#This Row],[FN]])</f>
        <v>1</v>
      </c>
      <c r="Q7383">
        <f>2*(Tabell1[[#This Row],[Recall]] * Tabell1[[#This Row],[Precision]]) / (Tabell1[[#This Row],[Recall]] + Tabell1[[#This Row],[Precision]])</f>
        <v>0.69131933563146342</v>
      </c>
      <c r="R7383">
        <v>1103</v>
      </c>
      <c r="S7383">
        <v>16</v>
      </c>
      <c r="T7383">
        <v>985</v>
      </c>
      <c r="U7383">
        <v>0</v>
      </c>
    </row>
    <row r="7384" spans="1:21" x14ac:dyDescent="0.3">
      <c r="A7384" s="25" t="s">
        <v>20</v>
      </c>
      <c r="B7384" s="25" t="s">
        <v>22</v>
      </c>
      <c r="C7384" s="20" t="s">
        <v>23</v>
      </c>
      <c r="D7384" s="20" t="s">
        <v>27</v>
      </c>
      <c r="E7384" t="s">
        <v>28</v>
      </c>
      <c r="F7384" s="19" t="s">
        <v>21</v>
      </c>
      <c r="G7384" s="21" t="s">
        <v>29</v>
      </c>
      <c r="H7384" s="25" t="s">
        <v>26</v>
      </c>
      <c r="I7384" s="21"/>
      <c r="J7384" s="21" t="s">
        <v>29</v>
      </c>
      <c r="K7384" s="26">
        <v>1.76860451698303</v>
      </c>
      <c r="L7384" s="26">
        <v>0.50165796279907204</v>
      </c>
      <c r="N7384">
        <f>(Tabell1[[#This Row],[TP]]+Tabell1[[#This Row],[TN]])/(Tabell1[[#This Row],[TP]]+Tabell1[[#This Row],[TN]]+Tabell1[[#This Row],[FP]]+Tabell1[[#This Row],[FN]])</f>
        <v>0.53184410646387836</v>
      </c>
      <c r="O7384">
        <f>Tabell1[[#This Row],[TP]]/(Tabell1[[#This Row],[TP]]+Tabell1[[#This Row],[FP]])</f>
        <v>0.52828379674017256</v>
      </c>
      <c r="P7384">
        <f>Tabell1[[#This Row],[TP]]/(Tabell1[[#This Row],[TP]]+Tabell1[[#This Row],[FN]])</f>
        <v>0.99909338168631001</v>
      </c>
      <c r="Q7384">
        <f>2*(Tabell1[[#This Row],[Recall]] * Tabell1[[#This Row],[Precision]]) / (Tabell1[[#This Row],[Recall]] + Tabell1[[#This Row],[Precision]])</f>
        <v>0.69112574474756983</v>
      </c>
      <c r="R7384">
        <v>1102</v>
      </c>
      <c r="S7384">
        <v>17</v>
      </c>
      <c r="T7384">
        <v>984</v>
      </c>
      <c r="U7384">
        <v>1</v>
      </c>
    </row>
    <row r="7385" spans="1:21" x14ac:dyDescent="0.3">
      <c r="A7385" s="21" t="s">
        <v>31</v>
      </c>
      <c r="B7385" s="25" t="s">
        <v>22</v>
      </c>
      <c r="C7385" s="21" t="s">
        <v>34</v>
      </c>
      <c r="D7385" s="22" t="s">
        <v>27</v>
      </c>
      <c r="E7385" t="s">
        <v>28</v>
      </c>
      <c r="F7385" s="25" t="s">
        <v>30</v>
      </c>
      <c r="G7385" s="21" t="s">
        <v>29</v>
      </c>
      <c r="H7385" s="25" t="s">
        <v>26</v>
      </c>
      <c r="I7385" s="25" t="s">
        <v>25</v>
      </c>
      <c r="J7385" s="25" t="s">
        <v>26</v>
      </c>
      <c r="K7385" s="26">
        <v>4.9907703399658203</v>
      </c>
      <c r="L7385" s="26">
        <v>0.20744633674621499</v>
      </c>
      <c r="N7385">
        <f>(Tabell1[[#This Row],[TP]]+Tabell1[[#This Row],[TN]])/(Tabell1[[#This Row],[TP]]+Tabell1[[#This Row],[TN]]+Tabell1[[#This Row],[FP]]+Tabell1[[#This Row],[FN]])</f>
        <v>0.53184410646387836</v>
      </c>
      <c r="O7385">
        <f>Tabell1[[#This Row],[TP]]/(Tabell1[[#This Row],[TP]]+Tabell1[[#This Row],[FP]])</f>
        <v>0.52828379674017256</v>
      </c>
      <c r="P7385">
        <f>Tabell1[[#This Row],[TP]]/(Tabell1[[#This Row],[TP]]+Tabell1[[#This Row],[FN]])</f>
        <v>0.99909338168631001</v>
      </c>
      <c r="Q7385">
        <f>2*(Tabell1[[#This Row],[Recall]] * Tabell1[[#This Row],[Precision]]) / (Tabell1[[#This Row],[Recall]] + Tabell1[[#This Row],[Precision]])</f>
        <v>0.69112574474756983</v>
      </c>
      <c r="R7385">
        <v>1102</v>
      </c>
      <c r="S7385">
        <v>17</v>
      </c>
      <c r="T7385">
        <v>984</v>
      </c>
      <c r="U7385">
        <v>1</v>
      </c>
    </row>
    <row r="7386" spans="1:21" x14ac:dyDescent="0.3">
      <c r="A7386" s="21" t="s">
        <v>31</v>
      </c>
      <c r="B7386" s="21" t="s">
        <v>32</v>
      </c>
      <c r="C7386" s="21" t="s">
        <v>34</v>
      </c>
      <c r="D7386" s="22" t="s">
        <v>27</v>
      </c>
      <c r="E7386" t="s">
        <v>28</v>
      </c>
      <c r="F7386" s="25" t="s">
        <v>30</v>
      </c>
      <c r="G7386" s="25" t="s">
        <v>26</v>
      </c>
      <c r="H7386" s="21" t="s">
        <v>29</v>
      </c>
      <c r="I7386" s="25" t="s">
        <v>25</v>
      </c>
      <c r="J7386" s="25" t="s">
        <v>26</v>
      </c>
      <c r="K7386" s="26">
        <v>4.6435832977294904</v>
      </c>
      <c r="L7386" s="26">
        <v>0.27716326713562001</v>
      </c>
      <c r="N7386">
        <f>(Tabell1[[#This Row],[TP]]+Tabell1[[#This Row],[TN]])/(Tabell1[[#This Row],[TP]]+Tabell1[[#This Row],[TN]]+Tabell1[[#This Row],[FP]]+Tabell1[[#This Row],[FN]])</f>
        <v>0.53184410646387836</v>
      </c>
      <c r="O7386">
        <f>Tabell1[[#This Row],[TP]]/(Tabell1[[#This Row],[TP]]+Tabell1[[#This Row],[FP]])</f>
        <v>0.52828379674017256</v>
      </c>
      <c r="P7386">
        <f>Tabell1[[#This Row],[TP]]/(Tabell1[[#This Row],[TP]]+Tabell1[[#This Row],[FN]])</f>
        <v>0.99909338168631001</v>
      </c>
      <c r="Q7386">
        <f>2*(Tabell1[[#This Row],[Recall]] * Tabell1[[#This Row],[Precision]]) / (Tabell1[[#This Row],[Recall]] + Tabell1[[#This Row],[Precision]])</f>
        <v>0.69112574474756983</v>
      </c>
      <c r="R7386">
        <v>1102</v>
      </c>
      <c r="S7386">
        <v>17</v>
      </c>
      <c r="T7386">
        <v>984</v>
      </c>
      <c r="U7386">
        <v>1</v>
      </c>
    </row>
    <row r="7387" spans="1:21" x14ac:dyDescent="0.3">
      <c r="A7387" s="25" t="s">
        <v>20</v>
      </c>
      <c r="B7387" s="25" t="s">
        <v>22</v>
      </c>
      <c r="C7387" s="20" t="s">
        <v>23</v>
      </c>
      <c r="D7387" s="20" t="s">
        <v>27</v>
      </c>
      <c r="E7387" t="s">
        <v>28</v>
      </c>
      <c r="F7387" s="19" t="s">
        <v>21</v>
      </c>
      <c r="G7387" s="25" t="s">
        <v>26</v>
      </c>
      <c r="H7387" s="25" t="s">
        <v>26</v>
      </c>
      <c r="I7387" s="21"/>
      <c r="J7387" s="21" t="s">
        <v>29</v>
      </c>
      <c r="K7387" s="26">
        <v>1.7610855102539</v>
      </c>
      <c r="L7387" s="26">
        <v>0.56149983406066895</v>
      </c>
      <c r="N7387">
        <f>(Tabell1[[#This Row],[TP]]+Tabell1[[#This Row],[TN]])/(Tabell1[[#This Row],[TP]]+Tabell1[[#This Row],[TN]]+Tabell1[[#This Row],[FP]]+Tabell1[[#This Row],[FN]])</f>
        <v>0.53184410646387836</v>
      </c>
      <c r="O7387">
        <f>Tabell1[[#This Row],[TP]]/(Tabell1[[#This Row],[TP]]+Tabell1[[#This Row],[FP]])</f>
        <v>0.52828379674017256</v>
      </c>
      <c r="P7387">
        <f>Tabell1[[#This Row],[TP]]/(Tabell1[[#This Row],[TP]]+Tabell1[[#This Row],[FN]])</f>
        <v>0.99909338168631001</v>
      </c>
      <c r="Q7387">
        <f>2*(Tabell1[[#This Row],[Recall]] * Tabell1[[#This Row],[Precision]]) / (Tabell1[[#This Row],[Recall]] + Tabell1[[#This Row],[Precision]])</f>
        <v>0.69112574474756983</v>
      </c>
      <c r="R7387">
        <v>1102</v>
      </c>
      <c r="S7387">
        <v>17</v>
      </c>
      <c r="T7387">
        <v>984</v>
      </c>
      <c r="U7387">
        <v>1</v>
      </c>
    </row>
    <row r="7388" spans="1:21" x14ac:dyDescent="0.3">
      <c r="A7388" s="21" t="s">
        <v>31</v>
      </c>
      <c r="B7388" s="25" t="s">
        <v>22</v>
      </c>
      <c r="C7388" s="20" t="s">
        <v>23</v>
      </c>
      <c r="D7388" s="20" t="s">
        <v>27</v>
      </c>
      <c r="E7388" t="s">
        <v>28</v>
      </c>
      <c r="F7388" s="19" t="s">
        <v>21</v>
      </c>
      <c r="G7388" s="25" t="s">
        <v>26</v>
      </c>
      <c r="H7388" s="21" t="s">
        <v>29</v>
      </c>
      <c r="I7388" s="25" t="s">
        <v>25</v>
      </c>
      <c r="J7388" s="21" t="s">
        <v>29</v>
      </c>
      <c r="K7388" s="26">
        <v>0.63892030715942305</v>
      </c>
      <c r="L7388" s="26">
        <v>4.4307470321655197E-2</v>
      </c>
      <c r="N7388">
        <f>(Tabell1[[#This Row],[TP]]+Tabell1[[#This Row],[TN]])/(Tabell1[[#This Row],[TP]]+Tabell1[[#This Row],[TN]]+Tabell1[[#This Row],[FP]]+Tabell1[[#This Row],[FN]])</f>
        <v>0.53184410646387836</v>
      </c>
      <c r="O7388">
        <f>Tabell1[[#This Row],[TP]]/(Tabell1[[#This Row],[TP]]+Tabell1[[#This Row],[FP]])</f>
        <v>0.52828379674017256</v>
      </c>
      <c r="P7388">
        <f>Tabell1[[#This Row],[TP]]/(Tabell1[[#This Row],[TP]]+Tabell1[[#This Row],[FN]])</f>
        <v>0.99909338168631001</v>
      </c>
      <c r="Q7388">
        <f>2*(Tabell1[[#This Row],[Recall]] * Tabell1[[#This Row],[Precision]]) / (Tabell1[[#This Row],[Recall]] + Tabell1[[#This Row],[Precision]])</f>
        <v>0.69112574474756983</v>
      </c>
      <c r="R7388">
        <v>1102</v>
      </c>
      <c r="S7388">
        <v>17</v>
      </c>
      <c r="T7388">
        <v>984</v>
      </c>
      <c r="U7388">
        <v>1</v>
      </c>
    </row>
    <row r="7389" spans="1:21" x14ac:dyDescent="0.3">
      <c r="A7389" s="23" t="s">
        <v>48</v>
      </c>
      <c r="B7389" s="23" t="s">
        <v>33</v>
      </c>
      <c r="C7389" s="25" t="s">
        <v>36</v>
      </c>
      <c r="D7389" s="22" t="s">
        <v>27</v>
      </c>
      <c r="E7389" t="s">
        <v>28</v>
      </c>
      <c r="F7389" s="19" t="s">
        <v>21</v>
      </c>
      <c r="G7389" s="25" t="s">
        <v>26</v>
      </c>
      <c r="H7389" s="25" t="s">
        <v>26</v>
      </c>
      <c r="I7389" s="25" t="s">
        <v>25</v>
      </c>
      <c r="J7389" s="21" t="s">
        <v>29</v>
      </c>
      <c r="K7389" s="26">
        <v>0.141345739364624</v>
      </c>
      <c r="L7389" s="26">
        <v>1.56199932098388E-2</v>
      </c>
      <c r="N7389">
        <f>(Tabell1[[#This Row],[TP]]+Tabell1[[#This Row],[TN]])/(Tabell1[[#This Row],[TP]]+Tabell1[[#This Row],[TN]]+Tabell1[[#This Row],[FP]]+Tabell1[[#This Row],[FN]])</f>
        <v>0.53184410646387836</v>
      </c>
      <c r="O7389">
        <f>Tabell1[[#This Row],[TP]]/(Tabell1[[#This Row],[TP]]+Tabell1[[#This Row],[FP]])</f>
        <v>0.52828379674017256</v>
      </c>
      <c r="P7389">
        <f>Tabell1[[#This Row],[TP]]/(Tabell1[[#This Row],[TP]]+Tabell1[[#This Row],[FN]])</f>
        <v>0.99909338168631001</v>
      </c>
      <c r="Q7389">
        <f>2*(Tabell1[[#This Row],[Recall]] * Tabell1[[#This Row],[Precision]]) / (Tabell1[[#This Row],[Recall]] + Tabell1[[#This Row],[Precision]])</f>
        <v>0.69112574474756983</v>
      </c>
      <c r="R7389">
        <v>1102</v>
      </c>
      <c r="S7389">
        <v>17</v>
      </c>
      <c r="T7389">
        <v>984</v>
      </c>
      <c r="U7389">
        <v>1</v>
      </c>
    </row>
    <row r="7390" spans="1:21" x14ac:dyDescent="0.3">
      <c r="A7390" s="23" t="s">
        <v>48</v>
      </c>
      <c r="B7390" s="23" t="s">
        <v>33</v>
      </c>
      <c r="C7390" s="25" t="s">
        <v>36</v>
      </c>
      <c r="D7390" s="22" t="s">
        <v>27</v>
      </c>
      <c r="E7390" t="s">
        <v>28</v>
      </c>
      <c r="F7390" s="19" t="s">
        <v>21</v>
      </c>
      <c r="G7390" s="25" t="s">
        <v>26</v>
      </c>
      <c r="H7390" s="25" t="s">
        <v>26</v>
      </c>
      <c r="I7390" s="25" t="s">
        <v>25</v>
      </c>
      <c r="J7390" s="25" t="s">
        <v>26</v>
      </c>
      <c r="K7390" s="26">
        <v>0.14111995697021401</v>
      </c>
      <c r="L7390" s="26">
        <v>3.1240224838256801E-2</v>
      </c>
      <c r="N7390">
        <f>(Tabell1[[#This Row],[TP]]+Tabell1[[#This Row],[TN]])/(Tabell1[[#This Row],[TP]]+Tabell1[[#This Row],[TN]]+Tabell1[[#This Row],[FP]]+Tabell1[[#This Row],[FN]])</f>
        <v>0.53184410646387836</v>
      </c>
      <c r="O7390">
        <f>Tabell1[[#This Row],[TP]]/(Tabell1[[#This Row],[TP]]+Tabell1[[#This Row],[FP]])</f>
        <v>0.52828379674017256</v>
      </c>
      <c r="P7390">
        <f>Tabell1[[#This Row],[TP]]/(Tabell1[[#This Row],[TP]]+Tabell1[[#This Row],[FN]])</f>
        <v>0.99909338168631001</v>
      </c>
      <c r="Q7390">
        <f>2*(Tabell1[[#This Row],[Recall]] * Tabell1[[#This Row],[Precision]]) / (Tabell1[[#This Row],[Recall]] + Tabell1[[#This Row],[Precision]])</f>
        <v>0.69112574474756983</v>
      </c>
      <c r="R7390">
        <v>1102</v>
      </c>
      <c r="S7390">
        <v>17</v>
      </c>
      <c r="T7390">
        <v>984</v>
      </c>
      <c r="U7390">
        <v>1</v>
      </c>
    </row>
    <row r="7391" spans="1:21" x14ac:dyDescent="0.3">
      <c r="A7391" s="23" t="s">
        <v>48</v>
      </c>
      <c r="B7391" s="23" t="s">
        <v>33</v>
      </c>
      <c r="C7391" s="25" t="s">
        <v>36</v>
      </c>
      <c r="D7391" s="22" t="s">
        <v>27</v>
      </c>
      <c r="E7391" t="s">
        <v>28</v>
      </c>
      <c r="F7391" s="19" t="s">
        <v>21</v>
      </c>
      <c r="G7391" s="21" t="s">
        <v>29</v>
      </c>
      <c r="H7391" s="25" t="s">
        <v>26</v>
      </c>
      <c r="I7391" s="25" t="s">
        <v>25</v>
      </c>
      <c r="J7391" s="25" t="s">
        <v>26</v>
      </c>
      <c r="K7391" s="26">
        <v>0.131439208984375</v>
      </c>
      <c r="L7391" s="26">
        <v>1.5618324279785101E-2</v>
      </c>
      <c r="N7391">
        <f>(Tabell1[[#This Row],[TP]]+Tabell1[[#This Row],[TN]])/(Tabell1[[#This Row],[TP]]+Tabell1[[#This Row],[TN]]+Tabell1[[#This Row],[FP]]+Tabell1[[#This Row],[FN]])</f>
        <v>0.53184410646387836</v>
      </c>
      <c r="O7391">
        <f>Tabell1[[#This Row],[TP]]/(Tabell1[[#This Row],[TP]]+Tabell1[[#This Row],[FP]])</f>
        <v>0.52828379674017256</v>
      </c>
      <c r="P7391">
        <f>Tabell1[[#This Row],[TP]]/(Tabell1[[#This Row],[TP]]+Tabell1[[#This Row],[FN]])</f>
        <v>0.99909338168631001</v>
      </c>
      <c r="Q7391">
        <f>2*(Tabell1[[#This Row],[Recall]] * Tabell1[[#This Row],[Precision]]) / (Tabell1[[#This Row],[Recall]] + Tabell1[[#This Row],[Precision]])</f>
        <v>0.69112574474756983</v>
      </c>
      <c r="R7391">
        <v>1102</v>
      </c>
      <c r="S7391">
        <v>17</v>
      </c>
      <c r="T7391">
        <v>984</v>
      </c>
      <c r="U7391">
        <v>1</v>
      </c>
    </row>
    <row r="7392" spans="1:21" x14ac:dyDescent="0.3">
      <c r="A7392" s="23" t="s">
        <v>48</v>
      </c>
      <c r="B7392" s="23" t="s">
        <v>33</v>
      </c>
      <c r="C7392" s="25" t="s">
        <v>36</v>
      </c>
      <c r="D7392" s="22" t="s">
        <v>27</v>
      </c>
      <c r="E7392" t="s">
        <v>28</v>
      </c>
      <c r="F7392" s="19" t="s">
        <v>21</v>
      </c>
      <c r="G7392" s="21" t="s">
        <v>29</v>
      </c>
      <c r="H7392" s="25" t="s">
        <v>26</v>
      </c>
      <c r="I7392" s="25" t="s">
        <v>25</v>
      </c>
      <c r="J7392" s="21" t="s">
        <v>29</v>
      </c>
      <c r="K7392" s="26">
        <v>0.12550044059753401</v>
      </c>
      <c r="L7392" s="26">
        <v>3.1243324279785101E-2</v>
      </c>
      <c r="N7392">
        <f>(Tabell1[[#This Row],[TP]]+Tabell1[[#This Row],[TN]])/(Tabell1[[#This Row],[TP]]+Tabell1[[#This Row],[TN]]+Tabell1[[#This Row],[FP]]+Tabell1[[#This Row],[FN]])</f>
        <v>0.53184410646387836</v>
      </c>
      <c r="O7392">
        <f>Tabell1[[#This Row],[TP]]/(Tabell1[[#This Row],[TP]]+Tabell1[[#This Row],[FP]])</f>
        <v>0.52828379674017256</v>
      </c>
      <c r="P7392">
        <f>Tabell1[[#This Row],[TP]]/(Tabell1[[#This Row],[TP]]+Tabell1[[#This Row],[FN]])</f>
        <v>0.99909338168631001</v>
      </c>
      <c r="Q7392">
        <f>2*(Tabell1[[#This Row],[Recall]] * Tabell1[[#This Row],[Precision]]) / (Tabell1[[#This Row],[Recall]] + Tabell1[[#This Row],[Precision]])</f>
        <v>0.69112574474756983</v>
      </c>
      <c r="R7392">
        <v>1102</v>
      </c>
      <c r="S7392">
        <v>17</v>
      </c>
      <c r="T7392">
        <v>984</v>
      </c>
      <c r="U7392">
        <v>1</v>
      </c>
    </row>
    <row r="7393" spans="1:21" x14ac:dyDescent="0.3">
      <c r="A7393" s="21" t="s">
        <v>31</v>
      </c>
      <c r="B7393" s="21" t="s">
        <v>32</v>
      </c>
      <c r="C7393" s="21" t="s">
        <v>34</v>
      </c>
      <c r="D7393" s="22" t="s">
        <v>27</v>
      </c>
      <c r="E7393" t="s">
        <v>28</v>
      </c>
      <c r="F7393" s="25" t="s">
        <v>30</v>
      </c>
      <c r="G7393" s="25" t="s">
        <v>26</v>
      </c>
      <c r="H7393" s="21" t="s">
        <v>29</v>
      </c>
      <c r="I7393" s="25" t="s">
        <v>25</v>
      </c>
      <c r="J7393" s="21" t="s">
        <v>29</v>
      </c>
      <c r="K7393" s="26">
        <v>1.23330926895141</v>
      </c>
      <c r="L7393" s="26">
        <v>6.1834573745727497E-2</v>
      </c>
      <c r="N7393">
        <f>(Tabell1[[#This Row],[TP]]+Tabell1[[#This Row],[TN]])/(Tabell1[[#This Row],[TP]]+Tabell1[[#This Row],[TN]]+Tabell1[[#This Row],[FP]]+Tabell1[[#This Row],[FN]])</f>
        <v>0.53184410646387836</v>
      </c>
      <c r="O7393">
        <f>Tabell1[[#This Row],[TP]]/(Tabell1[[#This Row],[TP]]+Tabell1[[#This Row],[FP]])</f>
        <v>0.52831094049904026</v>
      </c>
      <c r="P7393">
        <f>Tabell1[[#This Row],[TP]]/(Tabell1[[#This Row],[TP]]+Tabell1[[#This Row],[FN]])</f>
        <v>0.99818676337262013</v>
      </c>
      <c r="Q7393">
        <f>2*(Tabell1[[#This Row],[Recall]] * Tabell1[[#This Row],[Precision]]) / (Tabell1[[#This Row],[Recall]] + Tabell1[[#This Row],[Precision]])</f>
        <v>0.69093191088798234</v>
      </c>
      <c r="R7393">
        <v>1101</v>
      </c>
      <c r="S7393">
        <v>18</v>
      </c>
      <c r="T7393">
        <v>983</v>
      </c>
      <c r="U7393">
        <v>2</v>
      </c>
    </row>
    <row r="7394" spans="1:21" x14ac:dyDescent="0.3">
      <c r="A7394" s="21" t="s">
        <v>31</v>
      </c>
      <c r="B7394" s="21" t="s">
        <v>32</v>
      </c>
      <c r="C7394" s="21" t="s">
        <v>34</v>
      </c>
      <c r="D7394" s="22" t="s">
        <v>27</v>
      </c>
      <c r="E7394" t="s">
        <v>28</v>
      </c>
      <c r="F7394" s="25" t="s">
        <v>30</v>
      </c>
      <c r="G7394" s="21" t="s">
        <v>29</v>
      </c>
      <c r="H7394" s="25" t="s">
        <v>26</v>
      </c>
      <c r="I7394" s="25" t="s">
        <v>25</v>
      </c>
      <c r="J7394" s="21" t="s">
        <v>29</v>
      </c>
      <c r="K7394" s="26">
        <v>1.1200039386749201</v>
      </c>
      <c r="L7394" s="26">
        <v>6.2865734100341797E-2</v>
      </c>
      <c r="N7394">
        <f>(Tabell1[[#This Row],[TP]]+Tabell1[[#This Row],[TN]])/(Tabell1[[#This Row],[TP]]+Tabell1[[#This Row],[TN]]+Tabell1[[#This Row],[FP]]+Tabell1[[#This Row],[FN]])</f>
        <v>0.53184410646387836</v>
      </c>
      <c r="O7394">
        <f>Tabell1[[#This Row],[TP]]/(Tabell1[[#This Row],[TP]]+Tabell1[[#This Row],[FP]])</f>
        <v>0.52831094049904026</v>
      </c>
      <c r="P7394">
        <f>Tabell1[[#This Row],[TP]]/(Tabell1[[#This Row],[TP]]+Tabell1[[#This Row],[FN]])</f>
        <v>0.99818676337262013</v>
      </c>
      <c r="Q7394">
        <f>2*(Tabell1[[#This Row],[Recall]] * Tabell1[[#This Row],[Precision]]) / (Tabell1[[#This Row],[Recall]] + Tabell1[[#This Row],[Precision]])</f>
        <v>0.69093191088798234</v>
      </c>
      <c r="R7394">
        <v>1101</v>
      </c>
      <c r="S7394">
        <v>18</v>
      </c>
      <c r="T7394">
        <v>983</v>
      </c>
      <c r="U7394">
        <v>2</v>
      </c>
    </row>
    <row r="7395" spans="1:21" x14ac:dyDescent="0.3">
      <c r="A7395" s="21" t="s">
        <v>31</v>
      </c>
      <c r="B7395" s="25" t="s">
        <v>22</v>
      </c>
      <c r="C7395" s="20" t="s">
        <v>23</v>
      </c>
      <c r="D7395" s="20" t="s">
        <v>27</v>
      </c>
      <c r="E7395" t="s">
        <v>28</v>
      </c>
      <c r="F7395" s="19" t="s">
        <v>21</v>
      </c>
      <c r="G7395" s="21" t="s">
        <v>29</v>
      </c>
      <c r="H7395" s="25" t="s">
        <v>26</v>
      </c>
      <c r="I7395" s="21"/>
      <c r="J7395" s="25" t="s">
        <v>26</v>
      </c>
      <c r="K7395" s="26">
        <v>2.20432376861572</v>
      </c>
      <c r="L7395" s="26">
        <v>0.19049096107482899</v>
      </c>
      <c r="N7395">
        <f>(Tabell1[[#This Row],[TP]]+Tabell1[[#This Row],[TN]])/(Tabell1[[#This Row],[TP]]+Tabell1[[#This Row],[TN]]+Tabell1[[#This Row],[FP]]+Tabell1[[#This Row],[FN]])</f>
        <v>0.53184410646387836</v>
      </c>
      <c r="O7395">
        <f>Tabell1[[#This Row],[TP]]/(Tabell1[[#This Row],[TP]]+Tabell1[[#This Row],[FP]])</f>
        <v>0.52831094049904026</v>
      </c>
      <c r="P7395">
        <f>Tabell1[[#This Row],[TP]]/(Tabell1[[#This Row],[TP]]+Tabell1[[#This Row],[FN]])</f>
        <v>0.99818676337262013</v>
      </c>
      <c r="Q7395">
        <f>2*(Tabell1[[#This Row],[Recall]] * Tabell1[[#This Row],[Precision]]) / (Tabell1[[#This Row],[Recall]] + Tabell1[[#This Row],[Precision]])</f>
        <v>0.69093191088798234</v>
      </c>
      <c r="R7395">
        <v>1101</v>
      </c>
      <c r="S7395">
        <v>18</v>
      </c>
      <c r="T7395">
        <v>983</v>
      </c>
      <c r="U7395">
        <v>2</v>
      </c>
    </row>
    <row r="7396" spans="1:21" x14ac:dyDescent="0.3">
      <c r="A7396" s="21" t="s">
        <v>31</v>
      </c>
      <c r="B7396" s="21" t="s">
        <v>32</v>
      </c>
      <c r="C7396" s="20" t="s">
        <v>23</v>
      </c>
      <c r="D7396" s="20" t="s">
        <v>27</v>
      </c>
      <c r="E7396" t="s">
        <v>28</v>
      </c>
      <c r="F7396" s="19" t="s">
        <v>21</v>
      </c>
      <c r="G7396" s="21" t="s">
        <v>29</v>
      </c>
      <c r="H7396" s="25" t="s">
        <v>26</v>
      </c>
      <c r="I7396" s="25" t="s">
        <v>25</v>
      </c>
      <c r="J7396" s="25" t="s">
        <v>26</v>
      </c>
      <c r="K7396" s="26">
        <v>1.7688415050506501</v>
      </c>
      <c r="L7396" s="26">
        <v>0.163563013076782</v>
      </c>
      <c r="N7396">
        <f>(Tabell1[[#This Row],[TP]]+Tabell1[[#This Row],[TN]])/(Tabell1[[#This Row],[TP]]+Tabell1[[#This Row],[TN]]+Tabell1[[#This Row],[FP]]+Tabell1[[#This Row],[FN]])</f>
        <v>0.53184410646387836</v>
      </c>
      <c r="O7396">
        <f>Tabell1[[#This Row],[TP]]/(Tabell1[[#This Row],[TP]]+Tabell1[[#This Row],[FP]])</f>
        <v>0.52831094049904026</v>
      </c>
      <c r="P7396">
        <f>Tabell1[[#This Row],[TP]]/(Tabell1[[#This Row],[TP]]+Tabell1[[#This Row],[FN]])</f>
        <v>0.99818676337262013</v>
      </c>
      <c r="Q7396">
        <f>2*(Tabell1[[#This Row],[Recall]] * Tabell1[[#This Row],[Precision]]) / (Tabell1[[#This Row],[Recall]] + Tabell1[[#This Row],[Precision]])</f>
        <v>0.69093191088798234</v>
      </c>
      <c r="R7396">
        <v>1101</v>
      </c>
      <c r="S7396">
        <v>18</v>
      </c>
      <c r="T7396">
        <v>983</v>
      </c>
      <c r="U7396">
        <v>2</v>
      </c>
    </row>
    <row r="7397" spans="1:21" x14ac:dyDescent="0.3">
      <c r="A7397" s="21" t="s">
        <v>31</v>
      </c>
      <c r="B7397" s="21" t="s">
        <v>32</v>
      </c>
      <c r="C7397" s="20" t="s">
        <v>23</v>
      </c>
      <c r="D7397" s="20" t="s">
        <v>27</v>
      </c>
      <c r="E7397" t="s">
        <v>28</v>
      </c>
      <c r="F7397" s="19" t="s">
        <v>21</v>
      </c>
      <c r="G7397" s="25" t="s">
        <v>26</v>
      </c>
      <c r="H7397" s="21" t="s">
        <v>29</v>
      </c>
      <c r="I7397" s="25" t="s">
        <v>25</v>
      </c>
      <c r="J7397" s="21" t="s">
        <v>29</v>
      </c>
      <c r="K7397" s="26">
        <v>0.48521780967712402</v>
      </c>
      <c r="L7397" s="26">
        <v>6.6822767257690402E-2</v>
      </c>
      <c r="N7397">
        <f>(Tabell1[[#This Row],[TP]]+Tabell1[[#This Row],[TN]])/(Tabell1[[#This Row],[TP]]+Tabell1[[#This Row],[TN]]+Tabell1[[#This Row],[FP]]+Tabell1[[#This Row],[FN]])</f>
        <v>0.53184410646387836</v>
      </c>
      <c r="O7397">
        <f>Tabell1[[#This Row],[TP]]/(Tabell1[[#This Row],[TP]]+Tabell1[[#This Row],[FP]])</f>
        <v>0.52831094049904026</v>
      </c>
      <c r="P7397">
        <f>Tabell1[[#This Row],[TP]]/(Tabell1[[#This Row],[TP]]+Tabell1[[#This Row],[FN]])</f>
        <v>0.99818676337262013</v>
      </c>
      <c r="Q7397">
        <f>2*(Tabell1[[#This Row],[Recall]] * Tabell1[[#This Row],[Precision]]) / (Tabell1[[#This Row],[Recall]] + Tabell1[[#This Row],[Precision]])</f>
        <v>0.69093191088798234</v>
      </c>
      <c r="R7397">
        <v>1101</v>
      </c>
      <c r="S7397">
        <v>18</v>
      </c>
      <c r="T7397">
        <v>983</v>
      </c>
      <c r="U7397">
        <v>2</v>
      </c>
    </row>
    <row r="7398" spans="1:21" x14ac:dyDescent="0.3">
      <c r="A7398" s="23" t="s">
        <v>48</v>
      </c>
      <c r="B7398" s="21" t="s">
        <v>32</v>
      </c>
      <c r="C7398" s="20" t="s">
        <v>23</v>
      </c>
      <c r="D7398" s="22" t="s">
        <v>27</v>
      </c>
      <c r="E7398" t="s">
        <v>28</v>
      </c>
      <c r="F7398" s="25" t="s">
        <v>30</v>
      </c>
      <c r="G7398" s="25" t="s">
        <v>26</v>
      </c>
      <c r="H7398" s="25" t="s">
        <v>26</v>
      </c>
      <c r="I7398" s="21"/>
      <c r="J7398" s="21" t="s">
        <v>29</v>
      </c>
      <c r="K7398" s="26">
        <v>0.47103476524353</v>
      </c>
      <c r="L7398" s="26">
        <v>2.89244651794433E-2</v>
      </c>
      <c r="N7398">
        <f>(Tabell1[[#This Row],[TP]]+Tabell1[[#This Row],[TN]])/(Tabell1[[#This Row],[TP]]+Tabell1[[#This Row],[TN]]+Tabell1[[#This Row],[FP]]+Tabell1[[#This Row],[FN]])</f>
        <v>0.53184410646387836</v>
      </c>
      <c r="O7398">
        <f>Tabell1[[#This Row],[TP]]/(Tabell1[[#This Row],[TP]]+Tabell1[[#This Row],[FP]])</f>
        <v>0.52831094049904026</v>
      </c>
      <c r="P7398">
        <f>Tabell1[[#This Row],[TP]]/(Tabell1[[#This Row],[TP]]+Tabell1[[#This Row],[FN]])</f>
        <v>0.99818676337262013</v>
      </c>
      <c r="Q7398">
        <f>2*(Tabell1[[#This Row],[Recall]] * Tabell1[[#This Row],[Precision]]) / (Tabell1[[#This Row],[Recall]] + Tabell1[[#This Row],[Precision]])</f>
        <v>0.69093191088798234</v>
      </c>
      <c r="R7398">
        <v>1101</v>
      </c>
      <c r="S7398">
        <v>18</v>
      </c>
      <c r="T7398">
        <v>983</v>
      </c>
      <c r="U7398">
        <v>2</v>
      </c>
    </row>
    <row r="7399" spans="1:21" x14ac:dyDescent="0.3">
      <c r="A7399" s="23" t="s">
        <v>48</v>
      </c>
      <c r="B7399" s="21" t="s">
        <v>32</v>
      </c>
      <c r="C7399" s="20" t="s">
        <v>23</v>
      </c>
      <c r="D7399" s="22" t="s">
        <v>27</v>
      </c>
      <c r="E7399" t="s">
        <v>28</v>
      </c>
      <c r="F7399" s="25" t="s">
        <v>30</v>
      </c>
      <c r="G7399" s="21" t="s">
        <v>29</v>
      </c>
      <c r="H7399" s="25" t="s">
        <v>26</v>
      </c>
      <c r="I7399" s="21"/>
      <c r="J7399" s="25" t="s">
        <v>26</v>
      </c>
      <c r="K7399" s="26">
        <v>0.40292191505432101</v>
      </c>
      <c r="L7399" s="26">
        <v>4.1857242584228502E-2</v>
      </c>
      <c r="N7399">
        <f>(Tabell1[[#This Row],[TP]]+Tabell1[[#This Row],[TN]])/(Tabell1[[#This Row],[TP]]+Tabell1[[#This Row],[TN]]+Tabell1[[#This Row],[FP]]+Tabell1[[#This Row],[FN]])</f>
        <v>0.53184410646387836</v>
      </c>
      <c r="O7399">
        <f>Tabell1[[#This Row],[TP]]/(Tabell1[[#This Row],[TP]]+Tabell1[[#This Row],[FP]])</f>
        <v>0.52831094049904026</v>
      </c>
      <c r="P7399">
        <f>Tabell1[[#This Row],[TP]]/(Tabell1[[#This Row],[TP]]+Tabell1[[#This Row],[FN]])</f>
        <v>0.99818676337262013</v>
      </c>
      <c r="Q7399">
        <f>2*(Tabell1[[#This Row],[Recall]] * Tabell1[[#This Row],[Precision]]) / (Tabell1[[#This Row],[Recall]] + Tabell1[[#This Row],[Precision]])</f>
        <v>0.69093191088798234</v>
      </c>
      <c r="R7399">
        <v>1101</v>
      </c>
      <c r="S7399">
        <v>18</v>
      </c>
      <c r="T7399">
        <v>983</v>
      </c>
      <c r="U7399">
        <v>2</v>
      </c>
    </row>
    <row r="7400" spans="1:21" x14ac:dyDescent="0.3">
      <c r="A7400" s="23" t="s">
        <v>48</v>
      </c>
      <c r="B7400" s="21" t="s">
        <v>32</v>
      </c>
      <c r="C7400" s="20" t="s">
        <v>23</v>
      </c>
      <c r="D7400" s="22" t="s">
        <v>27</v>
      </c>
      <c r="E7400" t="s">
        <v>28</v>
      </c>
      <c r="F7400" s="25" t="s">
        <v>30</v>
      </c>
      <c r="G7400" s="25" t="s">
        <v>26</v>
      </c>
      <c r="H7400" s="25" t="s">
        <v>26</v>
      </c>
      <c r="I7400" s="21"/>
      <c r="J7400" s="25" t="s">
        <v>26</v>
      </c>
      <c r="K7400" s="26">
        <v>0.376987695693969</v>
      </c>
      <c r="L7400" s="26">
        <v>3.4907102584838798E-2</v>
      </c>
      <c r="N7400">
        <f>(Tabell1[[#This Row],[TP]]+Tabell1[[#This Row],[TN]])/(Tabell1[[#This Row],[TP]]+Tabell1[[#This Row],[TN]]+Tabell1[[#This Row],[FP]]+Tabell1[[#This Row],[FN]])</f>
        <v>0.53184410646387836</v>
      </c>
      <c r="O7400">
        <f>Tabell1[[#This Row],[TP]]/(Tabell1[[#This Row],[TP]]+Tabell1[[#This Row],[FP]])</f>
        <v>0.52831094049904026</v>
      </c>
      <c r="P7400">
        <f>Tabell1[[#This Row],[TP]]/(Tabell1[[#This Row],[TP]]+Tabell1[[#This Row],[FN]])</f>
        <v>0.99818676337262013</v>
      </c>
      <c r="Q7400">
        <f>2*(Tabell1[[#This Row],[Recall]] * Tabell1[[#This Row],[Precision]]) / (Tabell1[[#This Row],[Recall]] + Tabell1[[#This Row],[Precision]])</f>
        <v>0.69093191088798234</v>
      </c>
      <c r="R7400">
        <v>1101</v>
      </c>
      <c r="S7400">
        <v>18</v>
      </c>
      <c r="T7400">
        <v>983</v>
      </c>
      <c r="U7400">
        <v>2</v>
      </c>
    </row>
    <row r="7401" spans="1:21" x14ac:dyDescent="0.3">
      <c r="A7401" s="23" t="s">
        <v>48</v>
      </c>
      <c r="B7401" s="21" t="s">
        <v>32</v>
      </c>
      <c r="C7401" s="20" t="s">
        <v>23</v>
      </c>
      <c r="D7401" s="22" t="s">
        <v>27</v>
      </c>
      <c r="E7401" t="s">
        <v>28</v>
      </c>
      <c r="F7401" s="25" t="s">
        <v>30</v>
      </c>
      <c r="G7401" s="21" t="s">
        <v>29</v>
      </c>
      <c r="H7401" s="25" t="s">
        <v>26</v>
      </c>
      <c r="I7401" s="21"/>
      <c r="J7401" s="21" t="s">
        <v>29</v>
      </c>
      <c r="K7401" s="26">
        <v>0.37499809265136702</v>
      </c>
      <c r="L7401" s="26">
        <v>3.5900592803955002E-2</v>
      </c>
      <c r="N7401">
        <f>(Tabell1[[#This Row],[TP]]+Tabell1[[#This Row],[TN]])/(Tabell1[[#This Row],[TP]]+Tabell1[[#This Row],[TN]]+Tabell1[[#This Row],[FP]]+Tabell1[[#This Row],[FN]])</f>
        <v>0.53184410646387836</v>
      </c>
      <c r="O7401">
        <f>Tabell1[[#This Row],[TP]]/(Tabell1[[#This Row],[TP]]+Tabell1[[#This Row],[FP]])</f>
        <v>0.52831094049904026</v>
      </c>
      <c r="P7401">
        <f>Tabell1[[#This Row],[TP]]/(Tabell1[[#This Row],[TP]]+Tabell1[[#This Row],[FN]])</f>
        <v>0.99818676337262013</v>
      </c>
      <c r="Q7401">
        <f>2*(Tabell1[[#This Row],[Recall]] * Tabell1[[#This Row],[Precision]]) / (Tabell1[[#This Row],[Recall]] + Tabell1[[#This Row],[Precision]])</f>
        <v>0.69093191088798234</v>
      </c>
      <c r="R7401">
        <v>1101</v>
      </c>
      <c r="S7401">
        <v>18</v>
      </c>
      <c r="T7401">
        <v>983</v>
      </c>
      <c r="U7401">
        <v>2</v>
      </c>
    </row>
    <row r="7402" spans="1:21" x14ac:dyDescent="0.3">
      <c r="A7402" s="21" t="s">
        <v>31</v>
      </c>
      <c r="B7402" s="25" t="s">
        <v>22</v>
      </c>
      <c r="C7402" s="25" t="s">
        <v>36</v>
      </c>
      <c r="D7402" s="22" t="s">
        <v>27</v>
      </c>
      <c r="E7402" t="s">
        <v>28</v>
      </c>
      <c r="F7402" s="19" t="s">
        <v>21</v>
      </c>
      <c r="G7402" s="25" t="s">
        <v>26</v>
      </c>
      <c r="H7402" s="25" t="s">
        <v>26</v>
      </c>
      <c r="I7402" s="21"/>
      <c r="J7402" s="25" t="s">
        <v>26</v>
      </c>
      <c r="K7402" s="26">
        <v>2.4165632724761901</v>
      </c>
      <c r="L7402" s="26">
        <v>0.26757478713989202</v>
      </c>
      <c r="N7402">
        <f>(Tabell1[[#This Row],[TP]]+Tabell1[[#This Row],[TN]])/(Tabell1[[#This Row],[TP]]+Tabell1[[#This Row],[TN]]+Tabell1[[#This Row],[FP]]+Tabell1[[#This Row],[FN]])</f>
        <v>0.53184410646387836</v>
      </c>
      <c r="O7402">
        <f>Tabell1[[#This Row],[TP]]/(Tabell1[[#This Row],[TP]]+Tabell1[[#This Row],[FP]])</f>
        <v>0.52833813640730065</v>
      </c>
      <c r="P7402">
        <f>Tabell1[[#This Row],[TP]]/(Tabell1[[#This Row],[TP]]+Tabell1[[#This Row],[FN]])</f>
        <v>0.99728014505893015</v>
      </c>
      <c r="Q7402">
        <f>2*(Tabell1[[#This Row],[Recall]] * Tabell1[[#This Row],[Precision]]) / (Tabell1[[#This Row],[Recall]] + Tabell1[[#This Row],[Precision]])</f>
        <v>0.69073783359497642</v>
      </c>
      <c r="R7402">
        <v>1100</v>
      </c>
      <c r="S7402">
        <v>19</v>
      </c>
      <c r="T7402">
        <v>982</v>
      </c>
      <c r="U7402">
        <v>3</v>
      </c>
    </row>
    <row r="7403" spans="1:21" x14ac:dyDescent="0.3">
      <c r="A7403" s="25" t="s">
        <v>20</v>
      </c>
      <c r="B7403" s="25" t="s">
        <v>22</v>
      </c>
      <c r="C7403" s="21" t="s">
        <v>34</v>
      </c>
      <c r="D7403" s="22" t="s">
        <v>27</v>
      </c>
      <c r="E7403" t="s">
        <v>28</v>
      </c>
      <c r="F7403" s="19" t="s">
        <v>21</v>
      </c>
      <c r="G7403" s="21" t="s">
        <v>29</v>
      </c>
      <c r="H7403" s="21" t="s">
        <v>29</v>
      </c>
      <c r="I7403" s="21"/>
      <c r="J7403" s="21" t="s">
        <v>29</v>
      </c>
      <c r="K7403" s="26">
        <v>2.5372998714446999</v>
      </c>
      <c r="L7403" s="26">
        <v>0.53855895996093694</v>
      </c>
      <c r="N7403">
        <f>(Tabell1[[#This Row],[TP]]+Tabell1[[#This Row],[TN]])/(Tabell1[[#This Row],[TP]]+Tabell1[[#This Row],[TN]]+Tabell1[[#This Row],[FP]]+Tabell1[[#This Row],[FN]])</f>
        <v>0.53184410646387836</v>
      </c>
      <c r="O7403">
        <f>Tabell1[[#This Row],[TP]]/(Tabell1[[#This Row],[TP]]+Tabell1[[#This Row],[FP]])</f>
        <v>0.52842003853564545</v>
      </c>
      <c r="P7403">
        <f>Tabell1[[#This Row],[TP]]/(Tabell1[[#This Row],[TP]]+Tabell1[[#This Row],[FN]])</f>
        <v>0.9945602901178604</v>
      </c>
      <c r="Q7403">
        <f>2*(Tabell1[[#This Row],[Recall]] * Tabell1[[#This Row],[Precision]]) / (Tabell1[[#This Row],[Recall]] + Tabell1[[#This Row],[Precision]])</f>
        <v>0.69015413652091862</v>
      </c>
      <c r="R7403">
        <v>1097</v>
      </c>
      <c r="S7403">
        <v>22</v>
      </c>
      <c r="T7403">
        <v>979</v>
      </c>
      <c r="U7403">
        <v>6</v>
      </c>
    </row>
    <row r="7404" spans="1:21" x14ac:dyDescent="0.3">
      <c r="A7404" s="25" t="s">
        <v>20</v>
      </c>
      <c r="B7404" s="25" t="s">
        <v>22</v>
      </c>
      <c r="C7404" s="20" t="s">
        <v>23</v>
      </c>
      <c r="D7404" s="20" t="s">
        <v>27</v>
      </c>
      <c r="E7404" t="s">
        <v>28</v>
      </c>
      <c r="F7404" s="19" t="s">
        <v>21</v>
      </c>
      <c r="G7404" s="25" t="s">
        <v>26</v>
      </c>
      <c r="H7404" s="21" t="s">
        <v>29</v>
      </c>
      <c r="I7404" s="25" t="s">
        <v>25</v>
      </c>
      <c r="J7404" s="21" t="s">
        <v>29</v>
      </c>
      <c r="K7404" s="26">
        <v>1.5967876911163299</v>
      </c>
      <c r="L7404" s="26">
        <v>0.44381284713745101</v>
      </c>
      <c r="N7404">
        <f>(Tabell1[[#This Row],[TP]]+Tabell1[[#This Row],[TN]])/(Tabell1[[#This Row],[TP]]+Tabell1[[#This Row],[TN]]+Tabell1[[#This Row],[FP]]+Tabell1[[#This Row],[FN]])</f>
        <v>0.53136882129277563</v>
      </c>
      <c r="O7404">
        <f>Tabell1[[#This Row],[TP]]/(Tabell1[[#This Row],[TP]]+Tabell1[[#This Row],[FP]])</f>
        <v>0.52800382958353276</v>
      </c>
      <c r="P7404">
        <f>Tabell1[[#This Row],[TP]]/(Tabell1[[#This Row],[TP]]+Tabell1[[#This Row],[FN]])</f>
        <v>1</v>
      </c>
      <c r="Q7404">
        <f>2*(Tabell1[[#This Row],[Recall]] * Tabell1[[#This Row],[Precision]]) / (Tabell1[[#This Row],[Recall]] + Tabell1[[#This Row],[Precision]])</f>
        <v>0.69110275689223055</v>
      </c>
      <c r="R7404">
        <v>1103</v>
      </c>
      <c r="S7404">
        <v>15</v>
      </c>
      <c r="T7404">
        <v>986</v>
      </c>
      <c r="U7404">
        <v>0</v>
      </c>
    </row>
    <row r="7405" spans="1:21" x14ac:dyDescent="0.3">
      <c r="A7405" s="25" t="s">
        <v>20</v>
      </c>
      <c r="B7405" s="25" t="s">
        <v>22</v>
      </c>
      <c r="C7405" s="20" t="s">
        <v>23</v>
      </c>
      <c r="D7405" s="20" t="s">
        <v>27</v>
      </c>
      <c r="E7405" t="s">
        <v>28</v>
      </c>
      <c r="F7405" s="19" t="s">
        <v>21</v>
      </c>
      <c r="G7405" s="21" t="s">
        <v>29</v>
      </c>
      <c r="H7405" s="21" t="s">
        <v>29</v>
      </c>
      <c r="I7405" s="25" t="s">
        <v>25</v>
      </c>
      <c r="J7405" s="21" t="s">
        <v>29</v>
      </c>
      <c r="K7405" s="26">
        <v>1.5896472930908201</v>
      </c>
      <c r="L7405" s="26">
        <v>0.45475196838378901</v>
      </c>
      <c r="N7405">
        <f>(Tabell1[[#This Row],[TP]]+Tabell1[[#This Row],[TN]])/(Tabell1[[#This Row],[TP]]+Tabell1[[#This Row],[TN]]+Tabell1[[#This Row],[FP]]+Tabell1[[#This Row],[FN]])</f>
        <v>0.53136882129277563</v>
      </c>
      <c r="O7405">
        <f>Tabell1[[#This Row],[TP]]/(Tabell1[[#This Row],[TP]]+Tabell1[[#This Row],[FP]])</f>
        <v>0.52800382958353276</v>
      </c>
      <c r="P7405">
        <f>Tabell1[[#This Row],[TP]]/(Tabell1[[#This Row],[TP]]+Tabell1[[#This Row],[FN]])</f>
        <v>1</v>
      </c>
      <c r="Q7405">
        <f>2*(Tabell1[[#This Row],[Recall]] * Tabell1[[#This Row],[Precision]]) / (Tabell1[[#This Row],[Recall]] + Tabell1[[#This Row],[Precision]])</f>
        <v>0.69110275689223055</v>
      </c>
      <c r="R7405">
        <v>1103</v>
      </c>
      <c r="S7405">
        <v>15</v>
      </c>
      <c r="T7405">
        <v>986</v>
      </c>
      <c r="U7405">
        <v>0</v>
      </c>
    </row>
    <row r="7406" spans="1:21" x14ac:dyDescent="0.3">
      <c r="A7406" s="21" t="s">
        <v>31</v>
      </c>
      <c r="B7406" s="23" t="s">
        <v>33</v>
      </c>
      <c r="C7406" s="25" t="s">
        <v>36</v>
      </c>
      <c r="D7406" s="22" t="s">
        <v>27</v>
      </c>
      <c r="E7406" t="s">
        <v>28</v>
      </c>
      <c r="F7406" s="25" t="s">
        <v>30</v>
      </c>
      <c r="G7406" s="25" t="s">
        <v>26</v>
      </c>
      <c r="H7406" s="21" t="s">
        <v>29</v>
      </c>
      <c r="I7406" s="25" t="s">
        <v>25</v>
      </c>
      <c r="J7406" s="25" t="s">
        <v>26</v>
      </c>
      <c r="K7406" s="26">
        <v>230.134681224823</v>
      </c>
      <c r="L7406" s="26">
        <v>1.68050813674926</v>
      </c>
      <c r="N7406">
        <f>(Tabell1[[#This Row],[TP]]+Tabell1[[#This Row],[TN]])/(Tabell1[[#This Row],[TP]]+Tabell1[[#This Row],[TN]]+Tabell1[[#This Row],[FP]]+Tabell1[[#This Row],[FN]])</f>
        <v>0.53136882129277563</v>
      </c>
      <c r="O7406">
        <f>Tabell1[[#This Row],[TP]]/(Tabell1[[#This Row],[TP]]+Tabell1[[#This Row],[FP]])</f>
        <v>0.52800382958353276</v>
      </c>
      <c r="P7406">
        <f>Tabell1[[#This Row],[TP]]/(Tabell1[[#This Row],[TP]]+Tabell1[[#This Row],[FN]])</f>
        <v>1</v>
      </c>
      <c r="Q7406">
        <f>2*(Tabell1[[#This Row],[Recall]] * Tabell1[[#This Row],[Precision]]) / (Tabell1[[#This Row],[Recall]] + Tabell1[[#This Row],[Precision]])</f>
        <v>0.69110275689223055</v>
      </c>
      <c r="R7406">
        <v>1103</v>
      </c>
      <c r="S7406">
        <v>15</v>
      </c>
      <c r="T7406">
        <v>986</v>
      </c>
      <c r="U7406">
        <v>0</v>
      </c>
    </row>
    <row r="7407" spans="1:21" x14ac:dyDescent="0.3">
      <c r="A7407" s="23" t="s">
        <v>48</v>
      </c>
      <c r="B7407" s="25" t="s">
        <v>22</v>
      </c>
      <c r="C7407" s="25" t="s">
        <v>36</v>
      </c>
      <c r="D7407" s="22" t="s">
        <v>27</v>
      </c>
      <c r="E7407" t="s">
        <v>28</v>
      </c>
      <c r="F7407" s="25" t="s">
        <v>30</v>
      </c>
      <c r="G7407" s="25" t="s">
        <v>26</v>
      </c>
      <c r="H7407" s="21" t="s">
        <v>29</v>
      </c>
      <c r="I7407" s="21"/>
      <c r="J7407" s="25" t="s">
        <v>26</v>
      </c>
      <c r="K7407" s="26">
        <v>1.00100398063659</v>
      </c>
      <c r="L7407" s="26">
        <v>7.0810794830322196E-2</v>
      </c>
      <c r="N7407">
        <f>(Tabell1[[#This Row],[TP]]+Tabell1[[#This Row],[TN]])/(Tabell1[[#This Row],[TP]]+Tabell1[[#This Row],[TN]]+Tabell1[[#This Row],[FP]]+Tabell1[[#This Row],[FN]])</f>
        <v>0.53136882129277563</v>
      </c>
      <c r="O7407">
        <f>Tabell1[[#This Row],[TP]]/(Tabell1[[#This Row],[TP]]+Tabell1[[#This Row],[FP]])</f>
        <v>0.52800382958353276</v>
      </c>
      <c r="P7407">
        <f>Tabell1[[#This Row],[TP]]/(Tabell1[[#This Row],[TP]]+Tabell1[[#This Row],[FN]])</f>
        <v>1</v>
      </c>
      <c r="Q7407">
        <f>2*(Tabell1[[#This Row],[Recall]] * Tabell1[[#This Row],[Precision]]) / (Tabell1[[#This Row],[Recall]] + Tabell1[[#This Row],[Precision]])</f>
        <v>0.69110275689223055</v>
      </c>
      <c r="R7407">
        <v>1103</v>
      </c>
      <c r="S7407">
        <v>15</v>
      </c>
      <c r="T7407">
        <v>986</v>
      </c>
      <c r="U7407">
        <v>0</v>
      </c>
    </row>
    <row r="7408" spans="1:21" x14ac:dyDescent="0.3">
      <c r="A7408" s="23" t="s">
        <v>48</v>
      </c>
      <c r="B7408" s="25" t="s">
        <v>22</v>
      </c>
      <c r="C7408" s="25" t="s">
        <v>36</v>
      </c>
      <c r="D7408" s="22" t="s">
        <v>27</v>
      </c>
      <c r="E7408" t="s">
        <v>28</v>
      </c>
      <c r="F7408" s="25" t="s">
        <v>30</v>
      </c>
      <c r="G7408" s="21" t="s">
        <v>29</v>
      </c>
      <c r="H7408" s="21" t="s">
        <v>29</v>
      </c>
      <c r="I7408" s="21"/>
      <c r="J7408" s="25" t="s">
        <v>26</v>
      </c>
      <c r="K7408" s="26">
        <v>0.97640824317932096</v>
      </c>
      <c r="L7408" s="26">
        <v>6.5825223922729395E-2</v>
      </c>
      <c r="N7408">
        <f>(Tabell1[[#This Row],[TP]]+Tabell1[[#This Row],[TN]])/(Tabell1[[#This Row],[TP]]+Tabell1[[#This Row],[TN]]+Tabell1[[#This Row],[FP]]+Tabell1[[#This Row],[FN]])</f>
        <v>0.53136882129277563</v>
      </c>
      <c r="O7408">
        <f>Tabell1[[#This Row],[TP]]/(Tabell1[[#This Row],[TP]]+Tabell1[[#This Row],[FP]])</f>
        <v>0.52800382958353276</v>
      </c>
      <c r="P7408">
        <f>Tabell1[[#This Row],[TP]]/(Tabell1[[#This Row],[TP]]+Tabell1[[#This Row],[FN]])</f>
        <v>1</v>
      </c>
      <c r="Q7408">
        <f>2*(Tabell1[[#This Row],[Recall]] * Tabell1[[#This Row],[Precision]]) / (Tabell1[[#This Row],[Recall]] + Tabell1[[#This Row],[Precision]])</f>
        <v>0.69110275689223055</v>
      </c>
      <c r="R7408">
        <v>1103</v>
      </c>
      <c r="S7408">
        <v>15</v>
      </c>
      <c r="T7408">
        <v>986</v>
      </c>
      <c r="U7408">
        <v>0</v>
      </c>
    </row>
    <row r="7409" spans="1:21" x14ac:dyDescent="0.3">
      <c r="A7409" s="21" t="s">
        <v>31</v>
      </c>
      <c r="B7409" s="25" t="s">
        <v>22</v>
      </c>
      <c r="C7409" s="21" t="s">
        <v>34</v>
      </c>
      <c r="D7409" s="22" t="s">
        <v>27</v>
      </c>
      <c r="E7409" t="s">
        <v>28</v>
      </c>
      <c r="F7409" s="25" t="s">
        <v>30</v>
      </c>
      <c r="G7409" s="25" t="s">
        <v>26</v>
      </c>
      <c r="H7409" s="21" t="s">
        <v>29</v>
      </c>
      <c r="I7409" s="25" t="s">
        <v>25</v>
      </c>
      <c r="J7409" s="25" t="s">
        <v>26</v>
      </c>
      <c r="K7409" s="26">
        <v>4.8720855712890598</v>
      </c>
      <c r="L7409" s="26">
        <v>0.234373569488525</v>
      </c>
      <c r="N7409">
        <f>(Tabell1[[#This Row],[TP]]+Tabell1[[#This Row],[TN]])/(Tabell1[[#This Row],[TP]]+Tabell1[[#This Row],[TN]]+Tabell1[[#This Row],[FP]]+Tabell1[[#This Row],[FN]])</f>
        <v>0.53136882129277563</v>
      </c>
      <c r="O7409">
        <f>Tabell1[[#This Row],[TP]]/(Tabell1[[#This Row],[TP]]+Tabell1[[#This Row],[FP]])</f>
        <v>0.52803066602779114</v>
      </c>
      <c r="P7409">
        <f>Tabell1[[#This Row],[TP]]/(Tabell1[[#This Row],[TP]]+Tabell1[[#This Row],[FN]])</f>
        <v>0.99909338168631001</v>
      </c>
      <c r="Q7409">
        <f>2*(Tabell1[[#This Row],[Recall]] * Tabell1[[#This Row],[Precision]]) / (Tabell1[[#This Row],[Recall]] + Tabell1[[#This Row],[Precision]])</f>
        <v>0.69090909090909092</v>
      </c>
      <c r="R7409">
        <v>1102</v>
      </c>
      <c r="S7409">
        <v>16</v>
      </c>
      <c r="T7409">
        <v>985</v>
      </c>
      <c r="U7409">
        <v>1</v>
      </c>
    </row>
    <row r="7410" spans="1:21" x14ac:dyDescent="0.3">
      <c r="A7410" s="25" t="s">
        <v>20</v>
      </c>
      <c r="B7410" s="25" t="s">
        <v>22</v>
      </c>
      <c r="C7410" s="20" t="s">
        <v>23</v>
      </c>
      <c r="D7410" s="20" t="s">
        <v>27</v>
      </c>
      <c r="E7410" t="s">
        <v>28</v>
      </c>
      <c r="F7410" s="19" t="s">
        <v>21</v>
      </c>
      <c r="G7410" s="21" t="s">
        <v>29</v>
      </c>
      <c r="H7410" s="21" t="s">
        <v>29</v>
      </c>
      <c r="I7410" s="21"/>
      <c r="J7410" s="21" t="s">
        <v>29</v>
      </c>
      <c r="K7410" s="26">
        <v>2.1762235164642298</v>
      </c>
      <c r="L7410" s="26">
        <v>0.51292228698730402</v>
      </c>
      <c r="N7410">
        <f>(Tabell1[[#This Row],[TP]]+Tabell1[[#This Row],[TN]])/(Tabell1[[#This Row],[TP]]+Tabell1[[#This Row],[TN]]+Tabell1[[#This Row],[FP]]+Tabell1[[#This Row],[FN]])</f>
        <v>0.53136882129277563</v>
      </c>
      <c r="O7410">
        <f>Tabell1[[#This Row],[TP]]/(Tabell1[[#This Row],[TP]]+Tabell1[[#This Row],[FP]])</f>
        <v>0.52803066602779114</v>
      </c>
      <c r="P7410">
        <f>Tabell1[[#This Row],[TP]]/(Tabell1[[#This Row],[TP]]+Tabell1[[#This Row],[FN]])</f>
        <v>0.99909338168631001</v>
      </c>
      <c r="Q7410">
        <f>2*(Tabell1[[#This Row],[Recall]] * Tabell1[[#This Row],[Precision]]) / (Tabell1[[#This Row],[Recall]] + Tabell1[[#This Row],[Precision]])</f>
        <v>0.69090909090909092</v>
      </c>
      <c r="R7410">
        <v>1102</v>
      </c>
      <c r="S7410">
        <v>16</v>
      </c>
      <c r="T7410">
        <v>985</v>
      </c>
      <c r="U7410">
        <v>1</v>
      </c>
    </row>
    <row r="7411" spans="1:21" x14ac:dyDescent="0.3">
      <c r="A7411" s="25" t="s">
        <v>20</v>
      </c>
      <c r="B7411" s="25" t="s">
        <v>22</v>
      </c>
      <c r="C7411" s="20" t="s">
        <v>23</v>
      </c>
      <c r="D7411" s="20" t="s">
        <v>27</v>
      </c>
      <c r="E7411" t="s">
        <v>28</v>
      </c>
      <c r="F7411" s="19" t="s">
        <v>21</v>
      </c>
      <c r="G7411" s="25" t="s">
        <v>26</v>
      </c>
      <c r="H7411" s="21" t="s">
        <v>29</v>
      </c>
      <c r="I7411" s="21"/>
      <c r="J7411" s="21" t="s">
        <v>29</v>
      </c>
      <c r="K7411" s="26">
        <v>1.7273020744323699</v>
      </c>
      <c r="L7411" s="26">
        <v>0.49667048454284601</v>
      </c>
      <c r="N7411">
        <f>(Tabell1[[#This Row],[TP]]+Tabell1[[#This Row],[TN]])/(Tabell1[[#This Row],[TP]]+Tabell1[[#This Row],[TN]]+Tabell1[[#This Row],[FP]]+Tabell1[[#This Row],[FN]])</f>
        <v>0.53136882129277563</v>
      </c>
      <c r="O7411">
        <f>Tabell1[[#This Row],[TP]]/(Tabell1[[#This Row],[TP]]+Tabell1[[#This Row],[FP]])</f>
        <v>0.52803066602779114</v>
      </c>
      <c r="P7411">
        <f>Tabell1[[#This Row],[TP]]/(Tabell1[[#This Row],[TP]]+Tabell1[[#This Row],[FN]])</f>
        <v>0.99909338168631001</v>
      </c>
      <c r="Q7411">
        <f>2*(Tabell1[[#This Row],[Recall]] * Tabell1[[#This Row],[Precision]]) / (Tabell1[[#This Row],[Recall]] + Tabell1[[#This Row],[Precision]])</f>
        <v>0.69090909090909092</v>
      </c>
      <c r="R7411">
        <v>1102</v>
      </c>
      <c r="S7411">
        <v>16</v>
      </c>
      <c r="T7411">
        <v>985</v>
      </c>
      <c r="U7411">
        <v>1</v>
      </c>
    </row>
    <row r="7412" spans="1:21" x14ac:dyDescent="0.3">
      <c r="A7412" s="25" t="s">
        <v>20</v>
      </c>
      <c r="B7412" s="21" t="s">
        <v>32</v>
      </c>
      <c r="C7412" s="20" t="s">
        <v>23</v>
      </c>
      <c r="D7412" s="22" t="s">
        <v>27</v>
      </c>
      <c r="E7412" t="s">
        <v>28</v>
      </c>
      <c r="F7412" s="25" t="s">
        <v>30</v>
      </c>
      <c r="G7412" s="25" t="s">
        <v>26</v>
      </c>
      <c r="H7412" s="21" t="s">
        <v>29</v>
      </c>
      <c r="I7412" s="25" t="s">
        <v>25</v>
      </c>
      <c r="J7412" s="25" t="s">
        <v>26</v>
      </c>
      <c r="K7412" s="26">
        <v>1.3912928104400599</v>
      </c>
      <c r="L7412" s="26">
        <v>0.28025007247924799</v>
      </c>
      <c r="N7412">
        <f>(Tabell1[[#This Row],[TP]]+Tabell1[[#This Row],[TN]])/(Tabell1[[#This Row],[TP]]+Tabell1[[#This Row],[TN]]+Tabell1[[#This Row],[FP]]+Tabell1[[#This Row],[FN]])</f>
        <v>0.53136882129277563</v>
      </c>
      <c r="O7412">
        <f>Tabell1[[#This Row],[TP]]/(Tabell1[[#This Row],[TP]]+Tabell1[[#This Row],[FP]])</f>
        <v>0.52803066602779114</v>
      </c>
      <c r="P7412">
        <f>Tabell1[[#This Row],[TP]]/(Tabell1[[#This Row],[TP]]+Tabell1[[#This Row],[FN]])</f>
        <v>0.99909338168631001</v>
      </c>
      <c r="Q7412">
        <f>2*(Tabell1[[#This Row],[Recall]] * Tabell1[[#This Row],[Precision]]) / (Tabell1[[#This Row],[Recall]] + Tabell1[[#This Row],[Precision]])</f>
        <v>0.69090909090909092</v>
      </c>
      <c r="R7412">
        <v>1102</v>
      </c>
      <c r="S7412">
        <v>16</v>
      </c>
      <c r="T7412">
        <v>985</v>
      </c>
      <c r="U7412">
        <v>1</v>
      </c>
    </row>
    <row r="7413" spans="1:21" x14ac:dyDescent="0.3">
      <c r="A7413" s="25" t="s">
        <v>20</v>
      </c>
      <c r="B7413" s="21" t="s">
        <v>32</v>
      </c>
      <c r="C7413" s="20" t="s">
        <v>23</v>
      </c>
      <c r="D7413" s="22" t="s">
        <v>27</v>
      </c>
      <c r="E7413" t="s">
        <v>28</v>
      </c>
      <c r="F7413" s="25" t="s">
        <v>30</v>
      </c>
      <c r="G7413" s="21" t="s">
        <v>29</v>
      </c>
      <c r="H7413" s="21" t="s">
        <v>29</v>
      </c>
      <c r="I7413" s="25" t="s">
        <v>25</v>
      </c>
      <c r="J7413" s="25" t="s">
        <v>26</v>
      </c>
      <c r="K7413" s="26">
        <v>1.3819773197173999</v>
      </c>
      <c r="L7413" s="26">
        <v>0.27964615821838301</v>
      </c>
      <c r="N7413">
        <f>(Tabell1[[#This Row],[TP]]+Tabell1[[#This Row],[TN]])/(Tabell1[[#This Row],[TP]]+Tabell1[[#This Row],[TN]]+Tabell1[[#This Row],[FP]]+Tabell1[[#This Row],[FN]])</f>
        <v>0.53136882129277563</v>
      </c>
      <c r="O7413">
        <f>Tabell1[[#This Row],[TP]]/(Tabell1[[#This Row],[TP]]+Tabell1[[#This Row],[FP]])</f>
        <v>0.52803066602779114</v>
      </c>
      <c r="P7413">
        <f>Tabell1[[#This Row],[TP]]/(Tabell1[[#This Row],[TP]]+Tabell1[[#This Row],[FN]])</f>
        <v>0.99909338168631001</v>
      </c>
      <c r="Q7413">
        <f>2*(Tabell1[[#This Row],[Recall]] * Tabell1[[#This Row],[Precision]]) / (Tabell1[[#This Row],[Recall]] + Tabell1[[#This Row],[Precision]])</f>
        <v>0.69090909090909092</v>
      </c>
      <c r="R7413">
        <v>1102</v>
      </c>
      <c r="S7413">
        <v>16</v>
      </c>
      <c r="T7413">
        <v>985</v>
      </c>
      <c r="U7413">
        <v>1</v>
      </c>
    </row>
    <row r="7414" spans="1:21" x14ac:dyDescent="0.3">
      <c r="A7414" s="21" t="s">
        <v>31</v>
      </c>
      <c r="B7414" s="21" t="s">
        <v>32</v>
      </c>
      <c r="C7414" s="21" t="s">
        <v>34</v>
      </c>
      <c r="D7414" s="22" t="s">
        <v>27</v>
      </c>
      <c r="E7414" t="s">
        <v>28</v>
      </c>
      <c r="F7414" s="25" t="s">
        <v>30</v>
      </c>
      <c r="G7414" s="21" t="s">
        <v>29</v>
      </c>
      <c r="H7414" s="21" t="s">
        <v>29</v>
      </c>
      <c r="I7414" s="25" t="s">
        <v>25</v>
      </c>
      <c r="J7414" s="25" t="s">
        <v>26</v>
      </c>
      <c r="K7414" s="26">
        <v>5.1227321624755797</v>
      </c>
      <c r="L7414" s="26">
        <v>0.231380939483642</v>
      </c>
      <c r="N7414">
        <f>(Tabell1[[#This Row],[TP]]+Tabell1[[#This Row],[TN]])/(Tabell1[[#This Row],[TP]]+Tabell1[[#This Row],[TN]]+Tabell1[[#This Row],[FP]]+Tabell1[[#This Row],[FN]])</f>
        <v>0.53136882129277563</v>
      </c>
      <c r="O7414">
        <f>Tabell1[[#This Row],[TP]]/(Tabell1[[#This Row],[TP]]+Tabell1[[#This Row],[FP]])</f>
        <v>0.52805755395683451</v>
      </c>
      <c r="P7414">
        <f>Tabell1[[#This Row],[TP]]/(Tabell1[[#This Row],[TP]]+Tabell1[[#This Row],[FN]])</f>
        <v>0.99818676337262013</v>
      </c>
      <c r="Q7414">
        <f>2*(Tabell1[[#This Row],[Recall]] * Tabell1[[#This Row],[Precision]]) / (Tabell1[[#This Row],[Recall]] + Tabell1[[#This Row],[Precision]])</f>
        <v>0.6907151819322459</v>
      </c>
      <c r="R7414">
        <v>1101</v>
      </c>
      <c r="S7414">
        <v>17</v>
      </c>
      <c r="T7414">
        <v>984</v>
      </c>
      <c r="U7414">
        <v>2</v>
      </c>
    </row>
    <row r="7415" spans="1:21" x14ac:dyDescent="0.3">
      <c r="A7415" s="21" t="s">
        <v>31</v>
      </c>
      <c r="B7415" s="21" t="s">
        <v>32</v>
      </c>
      <c r="C7415" s="21" t="s">
        <v>34</v>
      </c>
      <c r="D7415" s="22" t="s">
        <v>27</v>
      </c>
      <c r="E7415" t="s">
        <v>28</v>
      </c>
      <c r="F7415" s="25" t="s">
        <v>30</v>
      </c>
      <c r="G7415" s="25" t="s">
        <v>26</v>
      </c>
      <c r="H7415" s="25" t="s">
        <v>26</v>
      </c>
      <c r="I7415" s="25" t="s">
        <v>25</v>
      </c>
      <c r="J7415" s="25" t="s">
        <v>26</v>
      </c>
      <c r="K7415" s="26">
        <v>4.8912816047668404</v>
      </c>
      <c r="L7415" s="26">
        <v>0.23108577728271401</v>
      </c>
      <c r="N7415">
        <f>(Tabell1[[#This Row],[TP]]+Tabell1[[#This Row],[TN]])/(Tabell1[[#This Row],[TP]]+Tabell1[[#This Row],[TN]]+Tabell1[[#This Row],[FP]]+Tabell1[[#This Row],[FN]])</f>
        <v>0.53136882129277563</v>
      </c>
      <c r="O7415">
        <f>Tabell1[[#This Row],[TP]]/(Tabell1[[#This Row],[TP]]+Tabell1[[#This Row],[FP]])</f>
        <v>0.52805755395683451</v>
      </c>
      <c r="P7415">
        <f>Tabell1[[#This Row],[TP]]/(Tabell1[[#This Row],[TP]]+Tabell1[[#This Row],[FN]])</f>
        <v>0.99818676337262013</v>
      </c>
      <c r="Q7415">
        <f>2*(Tabell1[[#This Row],[Recall]] * Tabell1[[#This Row],[Precision]]) / (Tabell1[[#This Row],[Recall]] + Tabell1[[#This Row],[Precision]])</f>
        <v>0.6907151819322459</v>
      </c>
      <c r="R7415">
        <v>1101</v>
      </c>
      <c r="S7415">
        <v>17</v>
      </c>
      <c r="T7415">
        <v>984</v>
      </c>
      <c r="U7415">
        <v>2</v>
      </c>
    </row>
    <row r="7416" spans="1:21" x14ac:dyDescent="0.3">
      <c r="A7416" s="25" t="s">
        <v>20</v>
      </c>
      <c r="B7416" s="21" t="s">
        <v>32</v>
      </c>
      <c r="C7416" s="21" t="s">
        <v>34</v>
      </c>
      <c r="D7416" s="22" t="s">
        <v>27</v>
      </c>
      <c r="E7416" t="s">
        <v>28</v>
      </c>
      <c r="F7416" s="25" t="s">
        <v>30</v>
      </c>
      <c r="G7416" s="21" t="s">
        <v>29</v>
      </c>
      <c r="H7416" s="25" t="s">
        <v>26</v>
      </c>
      <c r="I7416" s="21"/>
      <c r="J7416" s="21" t="s">
        <v>29</v>
      </c>
      <c r="K7416" s="26">
        <v>2.79567050933837</v>
      </c>
      <c r="L7416" s="26">
        <v>0.73505949974060003</v>
      </c>
      <c r="N7416">
        <f>(Tabell1[[#This Row],[TP]]+Tabell1[[#This Row],[TN]])/(Tabell1[[#This Row],[TP]]+Tabell1[[#This Row],[TN]]+Tabell1[[#This Row],[FP]]+Tabell1[[#This Row],[FN]])</f>
        <v>0.53136882129277563</v>
      </c>
      <c r="O7416">
        <f>Tabell1[[#This Row],[TP]]/(Tabell1[[#This Row],[TP]]+Tabell1[[#This Row],[FP]])</f>
        <v>0.52805755395683451</v>
      </c>
      <c r="P7416">
        <f>Tabell1[[#This Row],[TP]]/(Tabell1[[#This Row],[TP]]+Tabell1[[#This Row],[FN]])</f>
        <v>0.99818676337262013</v>
      </c>
      <c r="Q7416">
        <f>2*(Tabell1[[#This Row],[Recall]] * Tabell1[[#This Row],[Precision]]) / (Tabell1[[#This Row],[Recall]] + Tabell1[[#This Row],[Precision]])</f>
        <v>0.6907151819322459</v>
      </c>
      <c r="R7416">
        <v>1101</v>
      </c>
      <c r="S7416">
        <v>17</v>
      </c>
      <c r="T7416">
        <v>984</v>
      </c>
      <c r="U7416">
        <v>2</v>
      </c>
    </row>
    <row r="7417" spans="1:21" x14ac:dyDescent="0.3">
      <c r="A7417" s="25" t="s">
        <v>20</v>
      </c>
      <c r="B7417" s="21" t="s">
        <v>32</v>
      </c>
      <c r="C7417" s="21" t="s">
        <v>34</v>
      </c>
      <c r="D7417" s="22" t="s">
        <v>27</v>
      </c>
      <c r="E7417" t="s">
        <v>28</v>
      </c>
      <c r="F7417" s="25" t="s">
        <v>30</v>
      </c>
      <c r="G7417" s="25" t="s">
        <v>26</v>
      </c>
      <c r="H7417" s="25" t="s">
        <v>26</v>
      </c>
      <c r="I7417" s="21"/>
      <c r="J7417" s="21" t="s">
        <v>29</v>
      </c>
      <c r="K7417" s="26">
        <v>2.7894444465637198</v>
      </c>
      <c r="L7417" s="26">
        <v>0.73004794120788497</v>
      </c>
      <c r="N7417">
        <f>(Tabell1[[#This Row],[TP]]+Tabell1[[#This Row],[TN]])/(Tabell1[[#This Row],[TP]]+Tabell1[[#This Row],[TN]]+Tabell1[[#This Row],[FP]]+Tabell1[[#This Row],[FN]])</f>
        <v>0.53136882129277563</v>
      </c>
      <c r="O7417">
        <f>Tabell1[[#This Row],[TP]]/(Tabell1[[#This Row],[TP]]+Tabell1[[#This Row],[FP]])</f>
        <v>0.52805755395683451</v>
      </c>
      <c r="P7417">
        <f>Tabell1[[#This Row],[TP]]/(Tabell1[[#This Row],[TP]]+Tabell1[[#This Row],[FN]])</f>
        <v>0.99818676337262013</v>
      </c>
      <c r="Q7417">
        <f>2*(Tabell1[[#This Row],[Recall]] * Tabell1[[#This Row],[Precision]]) / (Tabell1[[#This Row],[Recall]] + Tabell1[[#This Row],[Precision]])</f>
        <v>0.6907151819322459</v>
      </c>
      <c r="R7417">
        <v>1101</v>
      </c>
      <c r="S7417">
        <v>17</v>
      </c>
      <c r="T7417">
        <v>984</v>
      </c>
      <c r="U7417">
        <v>2</v>
      </c>
    </row>
    <row r="7418" spans="1:21" x14ac:dyDescent="0.3">
      <c r="A7418" s="21" t="s">
        <v>31</v>
      </c>
      <c r="B7418" s="21" t="s">
        <v>32</v>
      </c>
      <c r="C7418" s="20" t="s">
        <v>23</v>
      </c>
      <c r="D7418" s="20" t="s">
        <v>27</v>
      </c>
      <c r="E7418" t="s">
        <v>28</v>
      </c>
      <c r="F7418" s="19" t="s">
        <v>21</v>
      </c>
      <c r="G7418" s="21" t="s">
        <v>29</v>
      </c>
      <c r="H7418" s="21" t="s">
        <v>29</v>
      </c>
      <c r="I7418" s="25" t="s">
        <v>25</v>
      </c>
      <c r="J7418" s="25" t="s">
        <v>26</v>
      </c>
      <c r="K7418" s="26">
        <v>1.78418517112731</v>
      </c>
      <c r="L7418" s="26">
        <v>0.26429367065429599</v>
      </c>
      <c r="N7418">
        <f>(Tabell1[[#This Row],[TP]]+Tabell1[[#This Row],[TN]])/(Tabell1[[#This Row],[TP]]+Tabell1[[#This Row],[TN]]+Tabell1[[#This Row],[FP]]+Tabell1[[#This Row],[FN]])</f>
        <v>0.53136882129277563</v>
      </c>
      <c r="O7418">
        <f>Tabell1[[#This Row],[TP]]/(Tabell1[[#This Row],[TP]]+Tabell1[[#This Row],[FP]])</f>
        <v>0.52805755395683451</v>
      </c>
      <c r="P7418">
        <f>Tabell1[[#This Row],[TP]]/(Tabell1[[#This Row],[TP]]+Tabell1[[#This Row],[FN]])</f>
        <v>0.99818676337262013</v>
      </c>
      <c r="Q7418">
        <f>2*(Tabell1[[#This Row],[Recall]] * Tabell1[[#This Row],[Precision]]) / (Tabell1[[#This Row],[Recall]] + Tabell1[[#This Row],[Precision]])</f>
        <v>0.6907151819322459</v>
      </c>
      <c r="R7418">
        <v>1101</v>
      </c>
      <c r="S7418">
        <v>17</v>
      </c>
      <c r="T7418">
        <v>984</v>
      </c>
      <c r="U7418">
        <v>2</v>
      </c>
    </row>
    <row r="7419" spans="1:21" x14ac:dyDescent="0.3">
      <c r="A7419" s="25" t="s">
        <v>20</v>
      </c>
      <c r="B7419" s="23" t="s">
        <v>33</v>
      </c>
      <c r="C7419" s="20" t="s">
        <v>23</v>
      </c>
      <c r="D7419" s="20" t="s">
        <v>27</v>
      </c>
      <c r="E7419" t="s">
        <v>28</v>
      </c>
      <c r="F7419" s="19" t="s">
        <v>21</v>
      </c>
      <c r="G7419" s="21" t="s">
        <v>29</v>
      </c>
      <c r="H7419" s="21" t="s">
        <v>29</v>
      </c>
      <c r="I7419" s="25" t="s">
        <v>25</v>
      </c>
      <c r="J7419" s="25" t="s">
        <v>26</v>
      </c>
      <c r="K7419" s="26">
        <v>0.88210010528564398</v>
      </c>
      <c r="L7419" s="26">
        <v>0.24633908271789501</v>
      </c>
      <c r="N7419">
        <f>(Tabell1[[#This Row],[TP]]+Tabell1[[#This Row],[TN]])/(Tabell1[[#This Row],[TP]]+Tabell1[[#This Row],[TN]]+Tabell1[[#This Row],[FP]]+Tabell1[[#This Row],[FN]])</f>
        <v>0.53136882129277563</v>
      </c>
      <c r="O7419">
        <f>Tabell1[[#This Row],[TP]]/(Tabell1[[#This Row],[TP]]+Tabell1[[#This Row],[FP]])</f>
        <v>0.52805755395683451</v>
      </c>
      <c r="P7419">
        <f>Tabell1[[#This Row],[TP]]/(Tabell1[[#This Row],[TP]]+Tabell1[[#This Row],[FN]])</f>
        <v>0.99818676337262013</v>
      </c>
      <c r="Q7419">
        <f>2*(Tabell1[[#This Row],[Recall]] * Tabell1[[#This Row],[Precision]]) / (Tabell1[[#This Row],[Recall]] + Tabell1[[#This Row],[Precision]])</f>
        <v>0.6907151819322459</v>
      </c>
      <c r="R7419">
        <v>1101</v>
      </c>
      <c r="S7419">
        <v>17</v>
      </c>
      <c r="T7419">
        <v>984</v>
      </c>
      <c r="U7419">
        <v>2</v>
      </c>
    </row>
    <row r="7420" spans="1:21" x14ac:dyDescent="0.3">
      <c r="A7420" s="25" t="s">
        <v>20</v>
      </c>
      <c r="B7420" s="23" t="s">
        <v>33</v>
      </c>
      <c r="C7420" s="20" t="s">
        <v>23</v>
      </c>
      <c r="D7420" s="20" t="s">
        <v>27</v>
      </c>
      <c r="E7420" t="s">
        <v>28</v>
      </c>
      <c r="F7420" s="19" t="s">
        <v>21</v>
      </c>
      <c r="G7420" s="25" t="s">
        <v>26</v>
      </c>
      <c r="H7420" s="21" t="s">
        <v>29</v>
      </c>
      <c r="I7420" s="25" t="s">
        <v>25</v>
      </c>
      <c r="J7420" s="25" t="s">
        <v>26</v>
      </c>
      <c r="K7420" s="26">
        <v>0.83315920829772905</v>
      </c>
      <c r="L7420" s="26">
        <v>0.24534344673156699</v>
      </c>
      <c r="N7420">
        <f>(Tabell1[[#This Row],[TP]]+Tabell1[[#This Row],[TN]])/(Tabell1[[#This Row],[TP]]+Tabell1[[#This Row],[TN]]+Tabell1[[#This Row],[FP]]+Tabell1[[#This Row],[FN]])</f>
        <v>0.53136882129277563</v>
      </c>
      <c r="O7420">
        <f>Tabell1[[#This Row],[TP]]/(Tabell1[[#This Row],[TP]]+Tabell1[[#This Row],[FP]])</f>
        <v>0.52805755395683451</v>
      </c>
      <c r="P7420">
        <f>Tabell1[[#This Row],[TP]]/(Tabell1[[#This Row],[TP]]+Tabell1[[#This Row],[FN]])</f>
        <v>0.99818676337262013</v>
      </c>
      <c r="Q7420">
        <f>2*(Tabell1[[#This Row],[Recall]] * Tabell1[[#This Row],[Precision]]) / (Tabell1[[#This Row],[Recall]] + Tabell1[[#This Row],[Precision]])</f>
        <v>0.6907151819322459</v>
      </c>
      <c r="R7420">
        <v>1101</v>
      </c>
      <c r="S7420">
        <v>17</v>
      </c>
      <c r="T7420">
        <v>984</v>
      </c>
      <c r="U7420">
        <v>2</v>
      </c>
    </row>
    <row r="7421" spans="1:21" x14ac:dyDescent="0.3">
      <c r="A7421" s="21" t="s">
        <v>31</v>
      </c>
      <c r="B7421" s="25" t="s">
        <v>22</v>
      </c>
      <c r="C7421" s="21" t="s">
        <v>34</v>
      </c>
      <c r="D7421" s="22" t="s">
        <v>27</v>
      </c>
      <c r="E7421" t="s">
        <v>28</v>
      </c>
      <c r="F7421" s="25" t="s">
        <v>30</v>
      </c>
      <c r="G7421" s="25" t="s">
        <v>26</v>
      </c>
      <c r="H7421" s="25" t="s">
        <v>26</v>
      </c>
      <c r="I7421" s="21"/>
      <c r="J7421" s="21" t="s">
        <v>29</v>
      </c>
      <c r="K7421" s="26">
        <v>1.0539848804473799</v>
      </c>
      <c r="L7421" s="26">
        <v>6.3828945159912095E-2</v>
      </c>
      <c r="N7421">
        <f>(Tabell1[[#This Row],[TP]]+Tabell1[[#This Row],[TN]])/(Tabell1[[#This Row],[TP]]+Tabell1[[#This Row],[TN]]+Tabell1[[#This Row],[FP]]+Tabell1[[#This Row],[FN]])</f>
        <v>0.53136882129277563</v>
      </c>
      <c r="O7421">
        <f>Tabell1[[#This Row],[TP]]/(Tabell1[[#This Row],[TP]]+Tabell1[[#This Row],[FP]])</f>
        <v>0.52808449351896303</v>
      </c>
      <c r="P7421">
        <f>Tabell1[[#This Row],[TP]]/(Tabell1[[#This Row],[TP]]+Tabell1[[#This Row],[FN]])</f>
        <v>0.99728014505893015</v>
      </c>
      <c r="Q7421">
        <f>2*(Tabell1[[#This Row],[Recall]] * Tabell1[[#This Row],[Precision]]) / (Tabell1[[#This Row],[Recall]] + Tabell1[[#This Row],[Precision]])</f>
        <v>0.69052102950408034</v>
      </c>
      <c r="R7421">
        <v>1100</v>
      </c>
      <c r="S7421">
        <v>18</v>
      </c>
      <c r="T7421">
        <v>983</v>
      </c>
      <c r="U7421">
        <v>3</v>
      </c>
    </row>
    <row r="7422" spans="1:21" x14ac:dyDescent="0.3">
      <c r="A7422" s="21" t="s">
        <v>31</v>
      </c>
      <c r="B7422" s="23" t="s">
        <v>33</v>
      </c>
      <c r="C7422" s="25" t="s">
        <v>36</v>
      </c>
      <c r="D7422" s="22" t="s">
        <v>27</v>
      </c>
      <c r="E7422" t="s">
        <v>28</v>
      </c>
      <c r="F7422" s="25" t="s">
        <v>30</v>
      </c>
      <c r="G7422" s="25" t="s">
        <v>26</v>
      </c>
      <c r="H7422" s="21" t="s">
        <v>29</v>
      </c>
      <c r="I7422" s="21"/>
      <c r="J7422" s="21" t="s">
        <v>29</v>
      </c>
      <c r="K7422" s="26">
        <v>43.2995378971099</v>
      </c>
      <c r="L7422" s="26">
        <v>0.32939314842224099</v>
      </c>
      <c r="N7422">
        <f>(Tabell1[[#This Row],[TP]]+Tabell1[[#This Row],[TN]])/(Tabell1[[#This Row],[TP]]+Tabell1[[#This Row],[TN]]+Tabell1[[#This Row],[FP]]+Tabell1[[#This Row],[FN]])</f>
        <v>0.530893536121673</v>
      </c>
      <c r="O7422">
        <f>Tabell1[[#This Row],[TP]]/(Tabell1[[#This Row],[TP]]+Tabell1[[#This Row],[FP]])</f>
        <v>0.52775119617224875</v>
      </c>
      <c r="P7422">
        <f>Tabell1[[#This Row],[TP]]/(Tabell1[[#This Row],[TP]]+Tabell1[[#This Row],[FN]])</f>
        <v>1</v>
      </c>
      <c r="Q7422">
        <f>2*(Tabell1[[#This Row],[Recall]] * Tabell1[[#This Row],[Precision]]) / (Tabell1[[#This Row],[Recall]] + Tabell1[[#This Row],[Precision]])</f>
        <v>0.69088631381146248</v>
      </c>
      <c r="R7422">
        <v>1103</v>
      </c>
      <c r="S7422">
        <v>14</v>
      </c>
      <c r="T7422">
        <v>987</v>
      </c>
      <c r="U7422">
        <v>0</v>
      </c>
    </row>
    <row r="7423" spans="1:21" x14ac:dyDescent="0.3">
      <c r="A7423" s="21" t="s">
        <v>31</v>
      </c>
      <c r="B7423" s="23" t="s">
        <v>33</v>
      </c>
      <c r="C7423" s="21" t="s">
        <v>34</v>
      </c>
      <c r="D7423" s="22" t="s">
        <v>27</v>
      </c>
      <c r="E7423" t="s">
        <v>28</v>
      </c>
      <c r="F7423" s="25" t="s">
        <v>30</v>
      </c>
      <c r="G7423" s="25" t="s">
        <v>26</v>
      </c>
      <c r="H7423" s="21" t="s">
        <v>29</v>
      </c>
      <c r="I7423" s="25" t="s">
        <v>25</v>
      </c>
      <c r="J7423" s="21" t="s">
        <v>29</v>
      </c>
      <c r="K7423" s="26">
        <v>41.410523653030303</v>
      </c>
      <c r="L7423" s="26">
        <v>0.38426041603088301</v>
      </c>
      <c r="N7423">
        <f>(Tabell1[[#This Row],[TP]]+Tabell1[[#This Row],[TN]])/(Tabell1[[#This Row],[TP]]+Tabell1[[#This Row],[TN]]+Tabell1[[#This Row],[FP]]+Tabell1[[#This Row],[FN]])</f>
        <v>0.530893536121673</v>
      </c>
      <c r="O7423">
        <f>Tabell1[[#This Row],[TP]]/(Tabell1[[#This Row],[TP]]+Tabell1[[#This Row],[FP]])</f>
        <v>0.52775119617224875</v>
      </c>
      <c r="P7423">
        <f>Tabell1[[#This Row],[TP]]/(Tabell1[[#This Row],[TP]]+Tabell1[[#This Row],[FN]])</f>
        <v>1</v>
      </c>
      <c r="Q7423">
        <f>2*(Tabell1[[#This Row],[Recall]] * Tabell1[[#This Row],[Precision]]) / (Tabell1[[#This Row],[Recall]] + Tabell1[[#This Row],[Precision]])</f>
        <v>0.69088631381146248</v>
      </c>
      <c r="R7423">
        <v>1103</v>
      </c>
      <c r="S7423">
        <v>14</v>
      </c>
      <c r="T7423">
        <v>987</v>
      </c>
      <c r="U7423">
        <v>0</v>
      </c>
    </row>
    <row r="7424" spans="1:21" x14ac:dyDescent="0.3">
      <c r="A7424" s="23" t="s">
        <v>48</v>
      </c>
      <c r="B7424" s="25" t="s">
        <v>22</v>
      </c>
      <c r="C7424" s="25" t="s">
        <v>36</v>
      </c>
      <c r="D7424" s="22" t="s">
        <v>27</v>
      </c>
      <c r="E7424" t="s">
        <v>28</v>
      </c>
      <c r="F7424" s="25" t="s">
        <v>30</v>
      </c>
      <c r="G7424" s="25" t="s">
        <v>26</v>
      </c>
      <c r="H7424" s="25" t="s">
        <v>26</v>
      </c>
      <c r="I7424" s="21"/>
      <c r="J7424" s="21" t="s">
        <v>29</v>
      </c>
      <c r="K7424" s="26">
        <v>1.0681684017181301</v>
      </c>
      <c r="L7424" s="26">
        <v>6.6822290420532199E-2</v>
      </c>
      <c r="N7424">
        <f>(Tabell1[[#This Row],[TP]]+Tabell1[[#This Row],[TN]])/(Tabell1[[#This Row],[TP]]+Tabell1[[#This Row],[TN]]+Tabell1[[#This Row],[FP]]+Tabell1[[#This Row],[FN]])</f>
        <v>0.530893536121673</v>
      </c>
      <c r="O7424">
        <f>Tabell1[[#This Row],[TP]]/(Tabell1[[#This Row],[TP]]+Tabell1[[#This Row],[FP]])</f>
        <v>0.52775119617224875</v>
      </c>
      <c r="P7424">
        <f>Tabell1[[#This Row],[TP]]/(Tabell1[[#This Row],[TP]]+Tabell1[[#This Row],[FN]])</f>
        <v>1</v>
      </c>
      <c r="Q7424">
        <f>2*(Tabell1[[#This Row],[Recall]] * Tabell1[[#This Row],[Precision]]) / (Tabell1[[#This Row],[Recall]] + Tabell1[[#This Row],[Precision]])</f>
        <v>0.69088631381146248</v>
      </c>
      <c r="R7424">
        <v>1103</v>
      </c>
      <c r="S7424">
        <v>14</v>
      </c>
      <c r="T7424">
        <v>987</v>
      </c>
      <c r="U7424">
        <v>0</v>
      </c>
    </row>
    <row r="7425" spans="1:21" x14ac:dyDescent="0.3">
      <c r="A7425" s="23" t="s">
        <v>48</v>
      </c>
      <c r="B7425" s="25" t="s">
        <v>22</v>
      </c>
      <c r="C7425" s="25" t="s">
        <v>36</v>
      </c>
      <c r="D7425" s="22" t="s">
        <v>27</v>
      </c>
      <c r="E7425" t="s">
        <v>28</v>
      </c>
      <c r="F7425" s="25" t="s">
        <v>30</v>
      </c>
      <c r="G7425" s="21" t="s">
        <v>29</v>
      </c>
      <c r="H7425" s="25" t="s">
        <v>26</v>
      </c>
      <c r="I7425" s="21"/>
      <c r="J7425" s="21" t="s">
        <v>29</v>
      </c>
      <c r="K7425" s="26">
        <v>1.0475382804870601</v>
      </c>
      <c r="L7425" s="26">
        <v>6.4827919006347601E-2</v>
      </c>
      <c r="N7425">
        <f>(Tabell1[[#This Row],[TP]]+Tabell1[[#This Row],[TN]])/(Tabell1[[#This Row],[TP]]+Tabell1[[#This Row],[TN]]+Tabell1[[#This Row],[FP]]+Tabell1[[#This Row],[FN]])</f>
        <v>0.530893536121673</v>
      </c>
      <c r="O7425">
        <f>Tabell1[[#This Row],[TP]]/(Tabell1[[#This Row],[TP]]+Tabell1[[#This Row],[FP]])</f>
        <v>0.52775119617224875</v>
      </c>
      <c r="P7425">
        <f>Tabell1[[#This Row],[TP]]/(Tabell1[[#This Row],[TP]]+Tabell1[[#This Row],[FN]])</f>
        <v>1</v>
      </c>
      <c r="Q7425">
        <f>2*(Tabell1[[#This Row],[Recall]] * Tabell1[[#This Row],[Precision]]) / (Tabell1[[#This Row],[Recall]] + Tabell1[[#This Row],[Precision]])</f>
        <v>0.69088631381146248</v>
      </c>
      <c r="R7425">
        <v>1103</v>
      </c>
      <c r="S7425">
        <v>14</v>
      </c>
      <c r="T7425">
        <v>987</v>
      </c>
      <c r="U7425">
        <v>0</v>
      </c>
    </row>
    <row r="7426" spans="1:21" x14ac:dyDescent="0.3">
      <c r="A7426" s="21" t="s">
        <v>31</v>
      </c>
      <c r="B7426" s="23" t="s">
        <v>33</v>
      </c>
      <c r="C7426" s="25" t="s">
        <v>36</v>
      </c>
      <c r="D7426" s="22" t="s">
        <v>27</v>
      </c>
      <c r="E7426" t="s">
        <v>28</v>
      </c>
      <c r="F7426" s="25" t="s">
        <v>30</v>
      </c>
      <c r="G7426" s="25" t="s">
        <v>26</v>
      </c>
      <c r="H7426" s="21" t="s">
        <v>29</v>
      </c>
      <c r="I7426" s="25" t="s">
        <v>25</v>
      </c>
      <c r="J7426" s="21" t="s">
        <v>29</v>
      </c>
      <c r="K7426" s="26">
        <v>48.877871274948099</v>
      </c>
      <c r="L7426" s="26">
        <v>0.31117367744445801</v>
      </c>
      <c r="N7426">
        <f>(Tabell1[[#This Row],[TP]]+Tabell1[[#This Row],[TN]])/(Tabell1[[#This Row],[TP]]+Tabell1[[#This Row],[TN]]+Tabell1[[#This Row],[FP]]+Tabell1[[#This Row],[FN]])</f>
        <v>0.530893536121673</v>
      </c>
      <c r="O7426">
        <f>Tabell1[[#This Row],[TP]]/(Tabell1[[#This Row],[TP]]+Tabell1[[#This Row],[FP]])</f>
        <v>0.52777777777777779</v>
      </c>
      <c r="P7426">
        <f>Tabell1[[#This Row],[TP]]/(Tabell1[[#This Row],[TP]]+Tabell1[[#This Row],[FN]])</f>
        <v>0.99909338168631001</v>
      </c>
      <c r="Q7426">
        <f>2*(Tabell1[[#This Row],[Recall]] * Tabell1[[#This Row],[Precision]]) / (Tabell1[[#This Row],[Recall]] + Tabell1[[#This Row],[Precision]])</f>
        <v>0.69069257286117203</v>
      </c>
      <c r="R7426">
        <v>1102</v>
      </c>
      <c r="S7426">
        <v>15</v>
      </c>
      <c r="T7426">
        <v>986</v>
      </c>
      <c r="U7426">
        <v>1</v>
      </c>
    </row>
    <row r="7427" spans="1:21" x14ac:dyDescent="0.3">
      <c r="A7427" s="25" t="s">
        <v>20</v>
      </c>
      <c r="B7427" s="25" t="s">
        <v>22</v>
      </c>
      <c r="C7427" s="20" t="s">
        <v>23</v>
      </c>
      <c r="D7427" s="22" t="s">
        <v>27</v>
      </c>
      <c r="E7427" t="s">
        <v>28</v>
      </c>
      <c r="F7427" s="25" t="s">
        <v>30</v>
      </c>
      <c r="G7427" s="25" t="s">
        <v>26</v>
      </c>
      <c r="H7427" s="25" t="s">
        <v>26</v>
      </c>
      <c r="I7427" s="21"/>
      <c r="J7427" s="25" t="s">
        <v>26</v>
      </c>
      <c r="K7427" s="26">
        <v>6.6508324146270699</v>
      </c>
      <c r="L7427" s="26">
        <v>0.74615025520324696</v>
      </c>
      <c r="N7427">
        <f>(Tabell1[[#This Row],[TP]]+Tabell1[[#This Row],[TN]])/(Tabell1[[#This Row],[TP]]+Tabell1[[#This Row],[TN]]+Tabell1[[#This Row],[FP]]+Tabell1[[#This Row],[FN]])</f>
        <v>0.530893536121673</v>
      </c>
      <c r="O7427">
        <f>Tabell1[[#This Row],[TP]]/(Tabell1[[#This Row],[TP]]+Tabell1[[#This Row],[FP]])</f>
        <v>0.5278044103547459</v>
      </c>
      <c r="P7427">
        <f>Tabell1[[#This Row],[TP]]/(Tabell1[[#This Row],[TP]]+Tabell1[[#This Row],[FN]])</f>
        <v>0.99818676337262013</v>
      </c>
      <c r="Q7427">
        <f>2*(Tabell1[[#This Row],[Recall]] * Tabell1[[#This Row],[Precision]]) / (Tabell1[[#This Row],[Recall]] + Tabell1[[#This Row],[Precision]])</f>
        <v>0.69049858889934135</v>
      </c>
      <c r="R7427">
        <v>1101</v>
      </c>
      <c r="S7427">
        <v>16</v>
      </c>
      <c r="T7427">
        <v>985</v>
      </c>
      <c r="U7427">
        <v>2</v>
      </c>
    </row>
    <row r="7428" spans="1:21" x14ac:dyDescent="0.3">
      <c r="A7428" s="25" t="s">
        <v>20</v>
      </c>
      <c r="B7428" s="25" t="s">
        <v>22</v>
      </c>
      <c r="C7428" s="20" t="s">
        <v>23</v>
      </c>
      <c r="D7428" s="22" t="s">
        <v>27</v>
      </c>
      <c r="E7428" t="s">
        <v>28</v>
      </c>
      <c r="F7428" s="25" t="s">
        <v>30</v>
      </c>
      <c r="G7428" s="21" t="s">
        <v>29</v>
      </c>
      <c r="H7428" s="25" t="s">
        <v>26</v>
      </c>
      <c r="I7428" s="21"/>
      <c r="J7428" s="25" t="s">
        <v>26</v>
      </c>
      <c r="K7428" s="26">
        <v>3.7725636959075901</v>
      </c>
      <c r="L7428" s="26">
        <v>0.74197220802307096</v>
      </c>
      <c r="N7428">
        <f>(Tabell1[[#This Row],[TP]]+Tabell1[[#This Row],[TN]])/(Tabell1[[#This Row],[TP]]+Tabell1[[#This Row],[TN]]+Tabell1[[#This Row],[FP]]+Tabell1[[#This Row],[FN]])</f>
        <v>0.530893536121673</v>
      </c>
      <c r="O7428">
        <f>Tabell1[[#This Row],[TP]]/(Tabell1[[#This Row],[TP]]+Tabell1[[#This Row],[FP]])</f>
        <v>0.5278044103547459</v>
      </c>
      <c r="P7428">
        <f>Tabell1[[#This Row],[TP]]/(Tabell1[[#This Row],[TP]]+Tabell1[[#This Row],[FN]])</f>
        <v>0.99818676337262013</v>
      </c>
      <c r="Q7428">
        <f>2*(Tabell1[[#This Row],[Recall]] * Tabell1[[#This Row],[Precision]]) / (Tabell1[[#This Row],[Recall]] + Tabell1[[#This Row],[Precision]])</f>
        <v>0.69049858889934135</v>
      </c>
      <c r="R7428">
        <v>1101</v>
      </c>
      <c r="S7428">
        <v>16</v>
      </c>
      <c r="T7428">
        <v>985</v>
      </c>
      <c r="U7428">
        <v>2</v>
      </c>
    </row>
    <row r="7429" spans="1:21" x14ac:dyDescent="0.3">
      <c r="A7429" s="21" t="s">
        <v>31</v>
      </c>
      <c r="B7429" s="25" t="s">
        <v>22</v>
      </c>
      <c r="C7429" s="20" t="s">
        <v>23</v>
      </c>
      <c r="D7429" s="20" t="s">
        <v>27</v>
      </c>
      <c r="E7429" t="s">
        <v>28</v>
      </c>
      <c r="F7429" s="19" t="s">
        <v>21</v>
      </c>
      <c r="G7429" s="21" t="s">
        <v>29</v>
      </c>
      <c r="H7429" s="25" t="s">
        <v>26</v>
      </c>
      <c r="I7429" s="25" t="s">
        <v>25</v>
      </c>
      <c r="J7429" s="25" t="s">
        <v>26</v>
      </c>
      <c r="K7429" s="26">
        <v>1.81330394744873</v>
      </c>
      <c r="L7429" s="26">
        <v>0.20597338676452601</v>
      </c>
      <c r="N7429">
        <f>(Tabell1[[#This Row],[TP]]+Tabell1[[#This Row],[TN]])/(Tabell1[[#This Row],[TP]]+Tabell1[[#This Row],[TN]]+Tabell1[[#This Row],[FP]]+Tabell1[[#This Row],[FN]])</f>
        <v>0.530893536121673</v>
      </c>
      <c r="O7429">
        <f>Tabell1[[#This Row],[TP]]/(Tabell1[[#This Row],[TP]]+Tabell1[[#This Row],[FP]])</f>
        <v>0.5278044103547459</v>
      </c>
      <c r="P7429">
        <f>Tabell1[[#This Row],[TP]]/(Tabell1[[#This Row],[TP]]+Tabell1[[#This Row],[FN]])</f>
        <v>0.99818676337262013</v>
      </c>
      <c r="Q7429">
        <f>2*(Tabell1[[#This Row],[Recall]] * Tabell1[[#This Row],[Precision]]) / (Tabell1[[#This Row],[Recall]] + Tabell1[[#This Row],[Precision]])</f>
        <v>0.69049858889934135</v>
      </c>
      <c r="R7429">
        <v>1101</v>
      </c>
      <c r="S7429">
        <v>16</v>
      </c>
      <c r="T7429">
        <v>985</v>
      </c>
      <c r="U7429">
        <v>2</v>
      </c>
    </row>
    <row r="7430" spans="1:21" x14ac:dyDescent="0.3">
      <c r="A7430" s="21" t="s">
        <v>31</v>
      </c>
      <c r="B7430" s="23" t="s">
        <v>33</v>
      </c>
      <c r="C7430" s="21" t="s">
        <v>34</v>
      </c>
      <c r="D7430" s="22" t="s">
        <v>27</v>
      </c>
      <c r="E7430" t="s">
        <v>28</v>
      </c>
      <c r="F7430" s="19" t="s">
        <v>21</v>
      </c>
      <c r="G7430" s="21" t="s">
        <v>29</v>
      </c>
      <c r="H7430" s="21" t="s">
        <v>29</v>
      </c>
      <c r="I7430" s="25" t="s">
        <v>25</v>
      </c>
      <c r="J7430" s="21" t="s">
        <v>29</v>
      </c>
      <c r="K7430" s="26">
        <v>57.880490303039501</v>
      </c>
      <c r="L7430" s="26">
        <v>0.29811167716979903</v>
      </c>
      <c r="N7430">
        <f>(Tabell1[[#This Row],[TP]]+Tabell1[[#This Row],[TN]])/(Tabell1[[#This Row],[TP]]+Tabell1[[#This Row],[TN]]+Tabell1[[#This Row],[FP]]+Tabell1[[#This Row],[FN]])</f>
        <v>0.530893536121673</v>
      </c>
      <c r="O7430">
        <f>Tabell1[[#This Row],[TP]]/(Tabell1[[#This Row],[TP]]+Tabell1[[#This Row],[FP]])</f>
        <v>0.52783109404990403</v>
      </c>
      <c r="P7430">
        <f>Tabell1[[#This Row],[TP]]/(Tabell1[[#This Row],[TP]]+Tabell1[[#This Row],[FN]])</f>
        <v>0.99728014505893015</v>
      </c>
      <c r="Q7430">
        <f>2*(Tabell1[[#This Row],[Recall]] * Tabell1[[#This Row],[Precision]]) / (Tabell1[[#This Row],[Recall]] + Tabell1[[#This Row],[Precision]])</f>
        <v>0.69030436146846563</v>
      </c>
      <c r="R7430">
        <v>1100</v>
      </c>
      <c r="S7430">
        <v>17</v>
      </c>
      <c r="T7430">
        <v>984</v>
      </c>
      <c r="U7430">
        <v>3</v>
      </c>
    </row>
    <row r="7431" spans="1:21" x14ac:dyDescent="0.3">
      <c r="A7431" s="21" t="s">
        <v>31</v>
      </c>
      <c r="B7431" s="23" t="s">
        <v>33</v>
      </c>
      <c r="C7431" s="25" t="s">
        <v>36</v>
      </c>
      <c r="D7431" s="22" t="s">
        <v>27</v>
      </c>
      <c r="E7431" t="s">
        <v>28</v>
      </c>
      <c r="F7431" s="19" t="s">
        <v>21</v>
      </c>
      <c r="G7431" s="21" t="s">
        <v>29</v>
      </c>
      <c r="H7431" s="25" t="s">
        <v>26</v>
      </c>
      <c r="I7431" s="21"/>
      <c r="J7431" s="21" t="s">
        <v>29</v>
      </c>
      <c r="K7431" s="26">
        <v>46.276970624923699</v>
      </c>
      <c r="L7431" s="26">
        <v>0.25086402893066401</v>
      </c>
      <c r="N7431">
        <f>(Tabell1[[#This Row],[TP]]+Tabell1[[#This Row],[TN]])/(Tabell1[[#This Row],[TP]]+Tabell1[[#This Row],[TN]]+Tabell1[[#This Row],[FP]]+Tabell1[[#This Row],[FN]])</f>
        <v>0.530893536121673</v>
      </c>
      <c r="O7431">
        <f>Tabell1[[#This Row],[TP]]/(Tabell1[[#This Row],[TP]]+Tabell1[[#This Row],[FP]])</f>
        <v>0.52783109404990403</v>
      </c>
      <c r="P7431">
        <f>Tabell1[[#This Row],[TP]]/(Tabell1[[#This Row],[TP]]+Tabell1[[#This Row],[FN]])</f>
        <v>0.99728014505893015</v>
      </c>
      <c r="Q7431">
        <f>2*(Tabell1[[#This Row],[Recall]] * Tabell1[[#This Row],[Precision]]) / (Tabell1[[#This Row],[Recall]] + Tabell1[[#This Row],[Precision]])</f>
        <v>0.69030436146846563</v>
      </c>
      <c r="R7431">
        <v>1100</v>
      </c>
      <c r="S7431">
        <v>17</v>
      </c>
      <c r="T7431">
        <v>984</v>
      </c>
      <c r="U7431">
        <v>3</v>
      </c>
    </row>
    <row r="7432" spans="1:21" x14ac:dyDescent="0.3">
      <c r="A7432" s="21" t="s">
        <v>31</v>
      </c>
      <c r="B7432" s="25" t="s">
        <v>22</v>
      </c>
      <c r="C7432" s="21" t="s">
        <v>34</v>
      </c>
      <c r="D7432" s="22" t="s">
        <v>27</v>
      </c>
      <c r="E7432" t="s">
        <v>28</v>
      </c>
      <c r="F7432" s="25" t="s">
        <v>30</v>
      </c>
      <c r="G7432" s="25" t="s">
        <v>26</v>
      </c>
      <c r="H7432" s="25" t="s">
        <v>26</v>
      </c>
      <c r="I7432" s="25" t="s">
        <v>25</v>
      </c>
      <c r="J7432" s="25" t="s">
        <v>26</v>
      </c>
      <c r="K7432" s="26">
        <v>4.9254434108734104</v>
      </c>
      <c r="L7432" s="26">
        <v>0.25875067710876398</v>
      </c>
      <c r="N7432">
        <f>(Tabell1[[#This Row],[TP]]+Tabell1[[#This Row],[TN]])/(Tabell1[[#This Row],[TP]]+Tabell1[[#This Row],[TN]]+Tabell1[[#This Row],[FP]]+Tabell1[[#This Row],[FN]])</f>
        <v>0.530893536121673</v>
      </c>
      <c r="O7432">
        <f>Tabell1[[#This Row],[TP]]/(Tabell1[[#This Row],[TP]]+Tabell1[[#This Row],[FP]])</f>
        <v>0.52783109404990403</v>
      </c>
      <c r="P7432">
        <f>Tabell1[[#This Row],[TP]]/(Tabell1[[#This Row],[TP]]+Tabell1[[#This Row],[FN]])</f>
        <v>0.99728014505893015</v>
      </c>
      <c r="Q7432">
        <f>2*(Tabell1[[#This Row],[Recall]] * Tabell1[[#This Row],[Precision]]) / (Tabell1[[#This Row],[Recall]] + Tabell1[[#This Row],[Precision]])</f>
        <v>0.69030436146846563</v>
      </c>
      <c r="R7432">
        <v>1100</v>
      </c>
      <c r="S7432">
        <v>17</v>
      </c>
      <c r="T7432">
        <v>984</v>
      </c>
      <c r="U7432">
        <v>3</v>
      </c>
    </row>
    <row r="7433" spans="1:21" x14ac:dyDescent="0.3">
      <c r="A7433" s="25" t="s">
        <v>20</v>
      </c>
      <c r="B7433" s="25" t="s">
        <v>22</v>
      </c>
      <c r="C7433" s="21" t="s">
        <v>34</v>
      </c>
      <c r="D7433" s="22" t="s">
        <v>27</v>
      </c>
      <c r="E7433" t="s">
        <v>28</v>
      </c>
      <c r="F7433" s="25" t="s">
        <v>30</v>
      </c>
      <c r="G7433" s="21" t="s">
        <v>29</v>
      </c>
      <c r="H7433" s="25" t="s">
        <v>26</v>
      </c>
      <c r="I7433" s="21"/>
      <c r="J7433" s="21" t="s">
        <v>29</v>
      </c>
      <c r="K7433" s="26">
        <v>3.3747763633728001</v>
      </c>
      <c r="L7433" s="26">
        <v>0.907570600509643</v>
      </c>
      <c r="N7433">
        <f>(Tabell1[[#This Row],[TP]]+Tabell1[[#This Row],[TN]])/(Tabell1[[#This Row],[TP]]+Tabell1[[#This Row],[TN]]+Tabell1[[#This Row],[FP]]+Tabell1[[#This Row],[FN]])</f>
        <v>0.530893536121673</v>
      </c>
      <c r="O7433">
        <f>Tabell1[[#This Row],[TP]]/(Tabell1[[#This Row],[TP]]+Tabell1[[#This Row],[FP]])</f>
        <v>0.52783109404990403</v>
      </c>
      <c r="P7433">
        <f>Tabell1[[#This Row],[TP]]/(Tabell1[[#This Row],[TP]]+Tabell1[[#This Row],[FN]])</f>
        <v>0.99728014505893015</v>
      </c>
      <c r="Q7433">
        <f>2*(Tabell1[[#This Row],[Recall]] * Tabell1[[#This Row],[Precision]]) / (Tabell1[[#This Row],[Recall]] + Tabell1[[#This Row],[Precision]])</f>
        <v>0.69030436146846563</v>
      </c>
      <c r="R7433">
        <v>1100</v>
      </c>
      <c r="S7433">
        <v>17</v>
      </c>
      <c r="T7433">
        <v>984</v>
      </c>
      <c r="U7433">
        <v>3</v>
      </c>
    </row>
    <row r="7434" spans="1:21" x14ac:dyDescent="0.3">
      <c r="A7434" s="25" t="s">
        <v>20</v>
      </c>
      <c r="B7434" s="25" t="s">
        <v>22</v>
      </c>
      <c r="C7434" s="21" t="s">
        <v>34</v>
      </c>
      <c r="D7434" s="22" t="s">
        <v>27</v>
      </c>
      <c r="E7434" t="s">
        <v>28</v>
      </c>
      <c r="F7434" s="25" t="s">
        <v>30</v>
      </c>
      <c r="G7434" s="25" t="s">
        <v>26</v>
      </c>
      <c r="H7434" s="25" t="s">
        <v>26</v>
      </c>
      <c r="I7434" s="21"/>
      <c r="J7434" s="21" t="s">
        <v>29</v>
      </c>
      <c r="K7434" s="26">
        <v>3.3507807254791202</v>
      </c>
      <c r="L7434" s="26">
        <v>0.90995573997497503</v>
      </c>
      <c r="N7434">
        <f>(Tabell1[[#This Row],[TP]]+Tabell1[[#This Row],[TN]])/(Tabell1[[#This Row],[TP]]+Tabell1[[#This Row],[TN]]+Tabell1[[#This Row],[FP]]+Tabell1[[#This Row],[FN]])</f>
        <v>0.530893536121673</v>
      </c>
      <c r="O7434">
        <f>Tabell1[[#This Row],[TP]]/(Tabell1[[#This Row],[TP]]+Tabell1[[#This Row],[FP]])</f>
        <v>0.52783109404990403</v>
      </c>
      <c r="P7434">
        <f>Tabell1[[#This Row],[TP]]/(Tabell1[[#This Row],[TP]]+Tabell1[[#This Row],[FN]])</f>
        <v>0.99728014505893015</v>
      </c>
      <c r="Q7434">
        <f>2*(Tabell1[[#This Row],[Recall]] * Tabell1[[#This Row],[Precision]]) / (Tabell1[[#This Row],[Recall]] + Tabell1[[#This Row],[Precision]])</f>
        <v>0.69030436146846563</v>
      </c>
      <c r="R7434">
        <v>1100</v>
      </c>
      <c r="S7434">
        <v>17</v>
      </c>
      <c r="T7434">
        <v>984</v>
      </c>
      <c r="U7434">
        <v>3</v>
      </c>
    </row>
    <row r="7435" spans="1:21" x14ac:dyDescent="0.3">
      <c r="A7435" s="21" t="s">
        <v>31</v>
      </c>
      <c r="B7435" s="21" t="s">
        <v>32</v>
      </c>
      <c r="C7435" s="21" t="s">
        <v>34</v>
      </c>
      <c r="D7435" s="22" t="s">
        <v>27</v>
      </c>
      <c r="E7435" t="s">
        <v>28</v>
      </c>
      <c r="F7435" s="25" t="s">
        <v>30</v>
      </c>
      <c r="G7435" s="21" t="s">
        <v>29</v>
      </c>
      <c r="H7435" s="25" t="s">
        <v>26</v>
      </c>
      <c r="I7435" s="25" t="s">
        <v>25</v>
      </c>
      <c r="J7435" s="21" t="s">
        <v>29</v>
      </c>
      <c r="K7435" s="26">
        <v>1.12963891029357</v>
      </c>
      <c r="L7435" s="26">
        <v>9.4123363494873005E-2</v>
      </c>
      <c r="N7435">
        <f>(Tabell1[[#This Row],[TP]]+Tabell1[[#This Row],[TN]])/(Tabell1[[#This Row],[TP]]+Tabell1[[#This Row],[TN]]+Tabell1[[#This Row],[FP]]+Tabell1[[#This Row],[FN]])</f>
        <v>0.530893536121673</v>
      </c>
      <c r="O7435">
        <f>Tabell1[[#This Row],[TP]]/(Tabell1[[#This Row],[TP]]+Tabell1[[#This Row],[FP]])</f>
        <v>0.52783109404990403</v>
      </c>
      <c r="P7435">
        <f>Tabell1[[#This Row],[TP]]/(Tabell1[[#This Row],[TP]]+Tabell1[[#This Row],[FN]])</f>
        <v>0.99728014505893015</v>
      </c>
      <c r="Q7435">
        <f>2*(Tabell1[[#This Row],[Recall]] * Tabell1[[#This Row],[Precision]]) / (Tabell1[[#This Row],[Recall]] + Tabell1[[#This Row],[Precision]])</f>
        <v>0.69030436146846563</v>
      </c>
      <c r="R7435">
        <v>1100</v>
      </c>
      <c r="S7435">
        <v>17</v>
      </c>
      <c r="T7435">
        <v>984</v>
      </c>
      <c r="U7435">
        <v>3</v>
      </c>
    </row>
    <row r="7436" spans="1:21" x14ac:dyDescent="0.3">
      <c r="A7436" s="25" t="s">
        <v>20</v>
      </c>
      <c r="B7436" s="23" t="s">
        <v>33</v>
      </c>
      <c r="C7436" s="20" t="s">
        <v>23</v>
      </c>
      <c r="D7436" s="20" t="s">
        <v>27</v>
      </c>
      <c r="E7436" t="s">
        <v>28</v>
      </c>
      <c r="F7436" s="19" t="s">
        <v>21</v>
      </c>
      <c r="G7436" s="25" t="s">
        <v>26</v>
      </c>
      <c r="H7436" s="21" t="s">
        <v>29</v>
      </c>
      <c r="I7436" s="25" t="s">
        <v>25</v>
      </c>
      <c r="J7436" s="21" t="s">
        <v>29</v>
      </c>
      <c r="K7436" s="26">
        <v>1.6217801570892301</v>
      </c>
      <c r="L7436" s="26">
        <v>0.41887927055358798</v>
      </c>
      <c r="N7436">
        <f>(Tabell1[[#This Row],[TP]]+Tabell1[[#This Row],[TN]])/(Tabell1[[#This Row],[TP]]+Tabell1[[#This Row],[TN]]+Tabell1[[#This Row],[FP]]+Tabell1[[#This Row],[FN]])</f>
        <v>0.530893536121673</v>
      </c>
      <c r="O7436">
        <f>Tabell1[[#This Row],[TP]]/(Tabell1[[#This Row],[TP]]+Tabell1[[#This Row],[FP]])</f>
        <v>0.52783109404990403</v>
      </c>
      <c r="P7436">
        <f>Tabell1[[#This Row],[TP]]/(Tabell1[[#This Row],[TP]]+Tabell1[[#This Row],[FN]])</f>
        <v>0.99728014505893015</v>
      </c>
      <c r="Q7436">
        <f>2*(Tabell1[[#This Row],[Recall]] * Tabell1[[#This Row],[Precision]]) / (Tabell1[[#This Row],[Recall]] + Tabell1[[#This Row],[Precision]])</f>
        <v>0.69030436146846563</v>
      </c>
      <c r="R7436">
        <v>1100</v>
      </c>
      <c r="S7436">
        <v>17</v>
      </c>
      <c r="T7436">
        <v>984</v>
      </c>
      <c r="U7436">
        <v>3</v>
      </c>
    </row>
    <row r="7437" spans="1:21" x14ac:dyDescent="0.3">
      <c r="A7437" s="25" t="s">
        <v>20</v>
      </c>
      <c r="B7437" s="23" t="s">
        <v>33</v>
      </c>
      <c r="C7437" s="20" t="s">
        <v>23</v>
      </c>
      <c r="D7437" s="20" t="s">
        <v>27</v>
      </c>
      <c r="E7437" t="s">
        <v>28</v>
      </c>
      <c r="F7437" s="19" t="s">
        <v>21</v>
      </c>
      <c r="G7437" s="21" t="s">
        <v>29</v>
      </c>
      <c r="H7437" s="21" t="s">
        <v>29</v>
      </c>
      <c r="I7437" s="25" t="s">
        <v>25</v>
      </c>
      <c r="J7437" s="21" t="s">
        <v>29</v>
      </c>
      <c r="K7437" s="26">
        <v>1.30418753623962</v>
      </c>
      <c r="L7437" s="26">
        <v>0.409905195236206</v>
      </c>
      <c r="N7437">
        <f>(Tabell1[[#This Row],[TP]]+Tabell1[[#This Row],[TN]])/(Tabell1[[#This Row],[TP]]+Tabell1[[#This Row],[TN]]+Tabell1[[#This Row],[FP]]+Tabell1[[#This Row],[FN]])</f>
        <v>0.530893536121673</v>
      </c>
      <c r="O7437">
        <f>Tabell1[[#This Row],[TP]]/(Tabell1[[#This Row],[TP]]+Tabell1[[#This Row],[FP]])</f>
        <v>0.52783109404990403</v>
      </c>
      <c r="P7437">
        <f>Tabell1[[#This Row],[TP]]/(Tabell1[[#This Row],[TP]]+Tabell1[[#This Row],[FN]])</f>
        <v>0.99728014505893015</v>
      </c>
      <c r="Q7437">
        <f>2*(Tabell1[[#This Row],[Recall]] * Tabell1[[#This Row],[Precision]]) / (Tabell1[[#This Row],[Recall]] + Tabell1[[#This Row],[Precision]])</f>
        <v>0.69030436146846563</v>
      </c>
      <c r="R7437">
        <v>1100</v>
      </c>
      <c r="S7437">
        <v>17</v>
      </c>
      <c r="T7437">
        <v>984</v>
      </c>
      <c r="U7437">
        <v>3</v>
      </c>
    </row>
    <row r="7438" spans="1:21" x14ac:dyDescent="0.3">
      <c r="A7438" s="21" t="s">
        <v>31</v>
      </c>
      <c r="B7438" s="25" t="s">
        <v>22</v>
      </c>
      <c r="C7438" s="21" t="s">
        <v>34</v>
      </c>
      <c r="D7438" s="22" t="s">
        <v>27</v>
      </c>
      <c r="E7438" t="s">
        <v>28</v>
      </c>
      <c r="F7438" s="25" t="s">
        <v>30</v>
      </c>
      <c r="G7438" s="21" t="s">
        <v>29</v>
      </c>
      <c r="H7438" s="25" t="s">
        <v>26</v>
      </c>
      <c r="I7438" s="25" t="s">
        <v>25</v>
      </c>
      <c r="J7438" s="21" t="s">
        <v>29</v>
      </c>
      <c r="K7438" s="26">
        <v>1.65722584724426</v>
      </c>
      <c r="L7438" s="26">
        <v>6.2886476516723605E-2</v>
      </c>
      <c r="N7438">
        <f>(Tabell1[[#This Row],[TP]]+Tabell1[[#This Row],[TN]])/(Tabell1[[#This Row],[TP]]+Tabell1[[#This Row],[TN]]+Tabell1[[#This Row],[FP]]+Tabell1[[#This Row],[FN]])</f>
        <v>0.530893536121673</v>
      </c>
      <c r="O7438">
        <f>Tabell1[[#This Row],[TP]]/(Tabell1[[#This Row],[TP]]+Tabell1[[#This Row],[FP]])</f>
        <v>0.5278846153846154</v>
      </c>
      <c r="P7438">
        <f>Tabell1[[#This Row],[TP]]/(Tabell1[[#This Row],[TP]]+Tabell1[[#This Row],[FN]])</f>
        <v>0.99546690843155028</v>
      </c>
      <c r="Q7438">
        <f>2*(Tabell1[[#This Row],[Recall]] * Tabell1[[#This Row],[Precision]]) / (Tabell1[[#This Row],[Recall]] + Tabell1[[#This Row],[Precision]])</f>
        <v>0.68991517436380767</v>
      </c>
      <c r="R7438">
        <v>1098</v>
      </c>
      <c r="S7438">
        <v>19</v>
      </c>
      <c r="T7438">
        <v>982</v>
      </c>
      <c r="U7438">
        <v>5</v>
      </c>
    </row>
    <row r="7439" spans="1:21" x14ac:dyDescent="0.3">
      <c r="A7439" s="25" t="s">
        <v>20</v>
      </c>
      <c r="B7439" s="21" t="s">
        <v>32</v>
      </c>
      <c r="C7439" s="20" t="s">
        <v>23</v>
      </c>
      <c r="D7439" s="22" t="s">
        <v>27</v>
      </c>
      <c r="E7439" t="s">
        <v>28</v>
      </c>
      <c r="F7439" s="25" t="s">
        <v>30</v>
      </c>
      <c r="G7439" s="21" t="s">
        <v>29</v>
      </c>
      <c r="H7439" s="25" t="s">
        <v>26</v>
      </c>
      <c r="I7439" s="25" t="s">
        <v>25</v>
      </c>
      <c r="J7439" s="25" t="s">
        <v>26</v>
      </c>
      <c r="K7439" s="26">
        <v>1.56883788108825</v>
      </c>
      <c r="L7439" s="26">
        <v>0.30872750282287598</v>
      </c>
      <c r="N7439">
        <f>(Tabell1[[#This Row],[TP]]+Tabell1[[#This Row],[TN]])/(Tabell1[[#This Row],[TP]]+Tabell1[[#This Row],[TN]]+Tabell1[[#This Row],[FP]]+Tabell1[[#This Row],[FN]])</f>
        <v>0.53041825095057038</v>
      </c>
      <c r="O7439">
        <f>Tabell1[[#This Row],[TP]]/(Tabell1[[#This Row],[TP]]+Tabell1[[#This Row],[FP]])</f>
        <v>0.52749880439980867</v>
      </c>
      <c r="P7439">
        <f>Tabell1[[#This Row],[TP]]/(Tabell1[[#This Row],[TP]]+Tabell1[[#This Row],[FN]])</f>
        <v>1</v>
      </c>
      <c r="Q7439">
        <f>2*(Tabell1[[#This Row],[Recall]] * Tabell1[[#This Row],[Precision]]) / (Tabell1[[#This Row],[Recall]] + Tabell1[[#This Row],[Precision]])</f>
        <v>0.6906700062617408</v>
      </c>
      <c r="R7439">
        <v>1103</v>
      </c>
      <c r="S7439">
        <v>13</v>
      </c>
      <c r="T7439">
        <v>988</v>
      </c>
      <c r="U7439">
        <v>0</v>
      </c>
    </row>
    <row r="7440" spans="1:21" x14ac:dyDescent="0.3">
      <c r="A7440" s="25" t="s">
        <v>20</v>
      </c>
      <c r="B7440" s="21" t="s">
        <v>32</v>
      </c>
      <c r="C7440" s="20" t="s">
        <v>23</v>
      </c>
      <c r="D7440" s="22" t="s">
        <v>27</v>
      </c>
      <c r="E7440" t="s">
        <v>28</v>
      </c>
      <c r="F7440" s="25" t="s">
        <v>30</v>
      </c>
      <c r="G7440" s="25" t="s">
        <v>26</v>
      </c>
      <c r="H7440" s="25" t="s">
        <v>26</v>
      </c>
      <c r="I7440" s="25" t="s">
        <v>25</v>
      </c>
      <c r="J7440" s="25" t="s">
        <v>26</v>
      </c>
      <c r="K7440" s="26">
        <v>1.56816029548645</v>
      </c>
      <c r="L7440" s="26">
        <v>0.31216454505920399</v>
      </c>
      <c r="N7440">
        <f>(Tabell1[[#This Row],[TP]]+Tabell1[[#This Row],[TN]])/(Tabell1[[#This Row],[TP]]+Tabell1[[#This Row],[TN]]+Tabell1[[#This Row],[FP]]+Tabell1[[#This Row],[FN]])</f>
        <v>0.53041825095057038</v>
      </c>
      <c r="O7440">
        <f>Tabell1[[#This Row],[TP]]/(Tabell1[[#This Row],[TP]]+Tabell1[[#This Row],[FP]])</f>
        <v>0.52749880439980867</v>
      </c>
      <c r="P7440">
        <f>Tabell1[[#This Row],[TP]]/(Tabell1[[#This Row],[TP]]+Tabell1[[#This Row],[FN]])</f>
        <v>1</v>
      </c>
      <c r="Q7440">
        <f>2*(Tabell1[[#This Row],[Recall]] * Tabell1[[#This Row],[Precision]]) / (Tabell1[[#This Row],[Recall]] + Tabell1[[#This Row],[Precision]])</f>
        <v>0.6906700062617408</v>
      </c>
      <c r="R7440">
        <v>1103</v>
      </c>
      <c r="S7440">
        <v>13</v>
      </c>
      <c r="T7440">
        <v>988</v>
      </c>
      <c r="U7440">
        <v>0</v>
      </c>
    </row>
    <row r="7441" spans="1:21" x14ac:dyDescent="0.3">
      <c r="A7441" s="21" t="s">
        <v>31</v>
      </c>
      <c r="B7441" s="23" t="s">
        <v>33</v>
      </c>
      <c r="C7441" s="25" t="s">
        <v>36</v>
      </c>
      <c r="D7441" s="22" t="s">
        <v>27</v>
      </c>
      <c r="E7441" t="s">
        <v>28</v>
      </c>
      <c r="F7441" s="19" t="s">
        <v>21</v>
      </c>
      <c r="G7441" s="21" t="s">
        <v>29</v>
      </c>
      <c r="H7441" s="21" t="s">
        <v>29</v>
      </c>
      <c r="I7441" s="21"/>
      <c r="J7441" s="21" t="s">
        <v>29</v>
      </c>
      <c r="K7441" s="26">
        <v>45.652047872543299</v>
      </c>
      <c r="L7441" s="26">
        <v>0.26647377014160101</v>
      </c>
      <c r="N7441">
        <f>(Tabell1[[#This Row],[TP]]+Tabell1[[#This Row],[TN]])/(Tabell1[[#This Row],[TP]]+Tabell1[[#This Row],[TN]]+Tabell1[[#This Row],[FP]]+Tabell1[[#This Row],[FN]])</f>
        <v>0.53041825095057038</v>
      </c>
      <c r="O7441">
        <f>Tabell1[[#This Row],[TP]]/(Tabell1[[#This Row],[TP]]+Tabell1[[#This Row],[FP]])</f>
        <v>0.52749880439980867</v>
      </c>
      <c r="P7441">
        <f>Tabell1[[#This Row],[TP]]/(Tabell1[[#This Row],[TP]]+Tabell1[[#This Row],[FN]])</f>
        <v>1</v>
      </c>
      <c r="Q7441">
        <f>2*(Tabell1[[#This Row],[Recall]] * Tabell1[[#This Row],[Precision]]) / (Tabell1[[#This Row],[Recall]] + Tabell1[[#This Row],[Precision]])</f>
        <v>0.6906700062617408</v>
      </c>
      <c r="R7441">
        <v>1103</v>
      </c>
      <c r="S7441">
        <v>13</v>
      </c>
      <c r="T7441">
        <v>988</v>
      </c>
      <c r="U7441">
        <v>0</v>
      </c>
    </row>
    <row r="7442" spans="1:21" x14ac:dyDescent="0.3">
      <c r="A7442" s="23" t="s">
        <v>48</v>
      </c>
      <c r="B7442" s="25" t="s">
        <v>22</v>
      </c>
      <c r="C7442" s="25" t="s">
        <v>36</v>
      </c>
      <c r="D7442" s="22" t="s">
        <v>27</v>
      </c>
      <c r="E7442" t="s">
        <v>28</v>
      </c>
      <c r="F7442" s="25" t="s">
        <v>30</v>
      </c>
      <c r="G7442" s="21" t="s">
        <v>29</v>
      </c>
      <c r="H7442" s="25" t="s">
        <v>26</v>
      </c>
      <c r="I7442" s="21"/>
      <c r="J7442" s="25" t="s">
        <v>26</v>
      </c>
      <c r="K7442" s="26">
        <v>1.0123429298400799</v>
      </c>
      <c r="L7442" s="26">
        <v>8.0785512924194294E-2</v>
      </c>
      <c r="N7442">
        <f>(Tabell1[[#This Row],[TP]]+Tabell1[[#This Row],[TN]])/(Tabell1[[#This Row],[TP]]+Tabell1[[#This Row],[TN]]+Tabell1[[#This Row],[FP]]+Tabell1[[#This Row],[FN]])</f>
        <v>0.53041825095057038</v>
      </c>
      <c r="O7442">
        <f>Tabell1[[#This Row],[TP]]/(Tabell1[[#This Row],[TP]]+Tabell1[[#This Row],[FP]])</f>
        <v>0.52749880439980867</v>
      </c>
      <c r="P7442">
        <f>Tabell1[[#This Row],[TP]]/(Tabell1[[#This Row],[TP]]+Tabell1[[#This Row],[FN]])</f>
        <v>1</v>
      </c>
      <c r="Q7442">
        <f>2*(Tabell1[[#This Row],[Recall]] * Tabell1[[#This Row],[Precision]]) / (Tabell1[[#This Row],[Recall]] + Tabell1[[#This Row],[Precision]])</f>
        <v>0.6906700062617408</v>
      </c>
      <c r="R7442">
        <v>1103</v>
      </c>
      <c r="S7442">
        <v>13</v>
      </c>
      <c r="T7442">
        <v>988</v>
      </c>
      <c r="U7442">
        <v>0</v>
      </c>
    </row>
    <row r="7443" spans="1:21" x14ac:dyDescent="0.3">
      <c r="A7443" s="23" t="s">
        <v>48</v>
      </c>
      <c r="B7443" s="25" t="s">
        <v>22</v>
      </c>
      <c r="C7443" s="25" t="s">
        <v>36</v>
      </c>
      <c r="D7443" s="22" t="s">
        <v>27</v>
      </c>
      <c r="E7443" t="s">
        <v>28</v>
      </c>
      <c r="F7443" s="25" t="s">
        <v>30</v>
      </c>
      <c r="G7443" s="25" t="s">
        <v>26</v>
      </c>
      <c r="H7443" s="25" t="s">
        <v>26</v>
      </c>
      <c r="I7443" s="21"/>
      <c r="J7443" s="25" t="s">
        <v>26</v>
      </c>
      <c r="K7443" s="26">
        <v>1.0119948387145901</v>
      </c>
      <c r="L7443" s="26">
        <v>6.6790819168090806E-2</v>
      </c>
      <c r="N7443">
        <f>(Tabell1[[#This Row],[TP]]+Tabell1[[#This Row],[TN]])/(Tabell1[[#This Row],[TP]]+Tabell1[[#This Row],[TN]]+Tabell1[[#This Row],[FP]]+Tabell1[[#This Row],[FN]])</f>
        <v>0.53041825095057038</v>
      </c>
      <c r="O7443">
        <f>Tabell1[[#This Row],[TP]]/(Tabell1[[#This Row],[TP]]+Tabell1[[#This Row],[FP]])</f>
        <v>0.52749880439980867</v>
      </c>
      <c r="P7443">
        <f>Tabell1[[#This Row],[TP]]/(Tabell1[[#This Row],[TP]]+Tabell1[[#This Row],[FN]])</f>
        <v>1</v>
      </c>
      <c r="Q7443">
        <f>2*(Tabell1[[#This Row],[Recall]] * Tabell1[[#This Row],[Precision]]) / (Tabell1[[#This Row],[Recall]] + Tabell1[[#This Row],[Precision]])</f>
        <v>0.6906700062617408</v>
      </c>
      <c r="R7443">
        <v>1103</v>
      </c>
      <c r="S7443">
        <v>13</v>
      </c>
      <c r="T7443">
        <v>988</v>
      </c>
      <c r="U7443">
        <v>0</v>
      </c>
    </row>
    <row r="7444" spans="1:21" x14ac:dyDescent="0.3">
      <c r="A7444" s="25" t="s">
        <v>20</v>
      </c>
      <c r="B7444" s="25" t="s">
        <v>22</v>
      </c>
      <c r="C7444" s="20" t="s">
        <v>23</v>
      </c>
      <c r="D7444" s="22" t="s">
        <v>27</v>
      </c>
      <c r="E7444" t="s">
        <v>28</v>
      </c>
      <c r="F7444" s="25" t="s">
        <v>30</v>
      </c>
      <c r="G7444" s="21" t="s">
        <v>29</v>
      </c>
      <c r="H7444" s="25" t="s">
        <v>26</v>
      </c>
      <c r="I7444" s="25" t="s">
        <v>25</v>
      </c>
      <c r="J7444" s="25" t="s">
        <v>26</v>
      </c>
      <c r="K7444" s="26">
        <v>2.5416486263275102</v>
      </c>
      <c r="L7444" s="26">
        <v>0.50171017646789495</v>
      </c>
      <c r="N7444">
        <f>(Tabell1[[#This Row],[TP]]+Tabell1[[#This Row],[TN]])/(Tabell1[[#This Row],[TP]]+Tabell1[[#This Row],[TN]]+Tabell1[[#This Row],[FP]]+Tabell1[[#This Row],[FN]])</f>
        <v>0.53041825095057038</v>
      </c>
      <c r="O7444">
        <f>Tabell1[[#This Row],[TP]]/(Tabell1[[#This Row],[TP]]+Tabell1[[#This Row],[FP]])</f>
        <v>0.52752513164193393</v>
      </c>
      <c r="P7444">
        <f>Tabell1[[#This Row],[TP]]/(Tabell1[[#This Row],[TP]]+Tabell1[[#This Row],[FN]])</f>
        <v>0.99909338168631001</v>
      </c>
      <c r="Q7444">
        <f>2*(Tabell1[[#This Row],[Recall]] * Tabell1[[#This Row],[Precision]]) / (Tabell1[[#This Row],[Recall]] + Tabell1[[#This Row],[Precision]])</f>
        <v>0.69047619047619047</v>
      </c>
      <c r="R7444">
        <v>1102</v>
      </c>
      <c r="S7444">
        <v>14</v>
      </c>
      <c r="T7444">
        <v>987</v>
      </c>
      <c r="U7444">
        <v>1</v>
      </c>
    </row>
    <row r="7445" spans="1:21" x14ac:dyDescent="0.3">
      <c r="A7445" s="25" t="s">
        <v>20</v>
      </c>
      <c r="B7445" s="25" t="s">
        <v>22</v>
      </c>
      <c r="C7445" s="20" t="s">
        <v>23</v>
      </c>
      <c r="D7445" s="22" t="s">
        <v>27</v>
      </c>
      <c r="E7445" t="s">
        <v>28</v>
      </c>
      <c r="F7445" s="25" t="s">
        <v>30</v>
      </c>
      <c r="G7445" s="25" t="s">
        <v>26</v>
      </c>
      <c r="H7445" s="25" t="s">
        <v>26</v>
      </c>
      <c r="I7445" s="25" t="s">
        <v>25</v>
      </c>
      <c r="J7445" s="25" t="s">
        <v>26</v>
      </c>
      <c r="K7445" s="26">
        <v>2.5239167213439901</v>
      </c>
      <c r="L7445" s="26">
        <v>0.50664472579955999</v>
      </c>
      <c r="N7445">
        <f>(Tabell1[[#This Row],[TP]]+Tabell1[[#This Row],[TN]])/(Tabell1[[#This Row],[TP]]+Tabell1[[#This Row],[TN]]+Tabell1[[#This Row],[FP]]+Tabell1[[#This Row],[FN]])</f>
        <v>0.53041825095057038</v>
      </c>
      <c r="O7445">
        <f>Tabell1[[#This Row],[TP]]/(Tabell1[[#This Row],[TP]]+Tabell1[[#This Row],[FP]])</f>
        <v>0.52752513164193393</v>
      </c>
      <c r="P7445">
        <f>Tabell1[[#This Row],[TP]]/(Tabell1[[#This Row],[TP]]+Tabell1[[#This Row],[FN]])</f>
        <v>0.99909338168631001</v>
      </c>
      <c r="Q7445">
        <f>2*(Tabell1[[#This Row],[Recall]] * Tabell1[[#This Row],[Precision]]) / (Tabell1[[#This Row],[Recall]] + Tabell1[[#This Row],[Precision]])</f>
        <v>0.69047619047619047</v>
      </c>
      <c r="R7445">
        <v>1102</v>
      </c>
      <c r="S7445">
        <v>14</v>
      </c>
      <c r="T7445">
        <v>987</v>
      </c>
      <c r="U7445">
        <v>1</v>
      </c>
    </row>
    <row r="7446" spans="1:21" x14ac:dyDescent="0.3">
      <c r="A7446" s="21" t="s">
        <v>31</v>
      </c>
      <c r="B7446" s="25" t="s">
        <v>22</v>
      </c>
      <c r="C7446" s="20" t="s">
        <v>23</v>
      </c>
      <c r="D7446" s="20" t="s">
        <v>27</v>
      </c>
      <c r="E7446" t="s">
        <v>28</v>
      </c>
      <c r="F7446" s="19" t="s">
        <v>21</v>
      </c>
      <c r="G7446" s="21" t="s">
        <v>29</v>
      </c>
      <c r="H7446" s="21" t="s">
        <v>29</v>
      </c>
      <c r="I7446" s="25" t="s">
        <v>25</v>
      </c>
      <c r="J7446" s="25" t="s">
        <v>26</v>
      </c>
      <c r="K7446" s="26">
        <v>1.79066014289855</v>
      </c>
      <c r="L7446" s="26">
        <v>0.155584096908569</v>
      </c>
      <c r="N7446">
        <f>(Tabell1[[#This Row],[TP]]+Tabell1[[#This Row],[TN]])/(Tabell1[[#This Row],[TP]]+Tabell1[[#This Row],[TN]]+Tabell1[[#This Row],[FP]]+Tabell1[[#This Row],[FN]])</f>
        <v>0.53041825095057038</v>
      </c>
      <c r="O7446">
        <f>Tabell1[[#This Row],[TP]]/(Tabell1[[#This Row],[TP]]+Tabell1[[#This Row],[FP]])</f>
        <v>0.52752513164193393</v>
      </c>
      <c r="P7446">
        <f>Tabell1[[#This Row],[TP]]/(Tabell1[[#This Row],[TP]]+Tabell1[[#This Row],[FN]])</f>
        <v>0.99909338168631001</v>
      </c>
      <c r="Q7446">
        <f>2*(Tabell1[[#This Row],[Recall]] * Tabell1[[#This Row],[Precision]]) / (Tabell1[[#This Row],[Recall]] + Tabell1[[#This Row],[Precision]])</f>
        <v>0.69047619047619047</v>
      </c>
      <c r="R7446">
        <v>1102</v>
      </c>
      <c r="S7446">
        <v>14</v>
      </c>
      <c r="T7446">
        <v>987</v>
      </c>
      <c r="U7446">
        <v>1</v>
      </c>
    </row>
    <row r="7447" spans="1:21" x14ac:dyDescent="0.3">
      <c r="A7447" s="21" t="s">
        <v>31</v>
      </c>
      <c r="B7447" s="21" t="s">
        <v>32</v>
      </c>
      <c r="C7447" s="20" t="s">
        <v>23</v>
      </c>
      <c r="D7447" s="20" t="s">
        <v>27</v>
      </c>
      <c r="E7447" t="s">
        <v>28</v>
      </c>
      <c r="F7447" s="19" t="s">
        <v>21</v>
      </c>
      <c r="G7447" s="25" t="s">
        <v>26</v>
      </c>
      <c r="H7447" s="21" t="s">
        <v>29</v>
      </c>
      <c r="I7447" s="25" t="s">
        <v>25</v>
      </c>
      <c r="J7447" s="25" t="s">
        <v>26</v>
      </c>
      <c r="K7447" s="26">
        <v>1.7433381080627399</v>
      </c>
      <c r="L7447" s="26">
        <v>0.16256594657897899</v>
      </c>
      <c r="N7447">
        <f>(Tabell1[[#This Row],[TP]]+Tabell1[[#This Row],[TN]])/(Tabell1[[#This Row],[TP]]+Tabell1[[#This Row],[TN]]+Tabell1[[#This Row],[FP]]+Tabell1[[#This Row],[FN]])</f>
        <v>0.53041825095057038</v>
      </c>
      <c r="O7447">
        <f>Tabell1[[#This Row],[TP]]/(Tabell1[[#This Row],[TP]]+Tabell1[[#This Row],[FP]])</f>
        <v>0.52752513164193393</v>
      </c>
      <c r="P7447">
        <f>Tabell1[[#This Row],[TP]]/(Tabell1[[#This Row],[TP]]+Tabell1[[#This Row],[FN]])</f>
        <v>0.99909338168631001</v>
      </c>
      <c r="Q7447">
        <f>2*(Tabell1[[#This Row],[Recall]] * Tabell1[[#This Row],[Precision]]) / (Tabell1[[#This Row],[Recall]] + Tabell1[[#This Row],[Precision]])</f>
        <v>0.69047619047619047</v>
      </c>
      <c r="R7447">
        <v>1102</v>
      </c>
      <c r="S7447">
        <v>14</v>
      </c>
      <c r="T7447">
        <v>987</v>
      </c>
      <c r="U7447">
        <v>1</v>
      </c>
    </row>
    <row r="7448" spans="1:21" x14ac:dyDescent="0.3">
      <c r="A7448" s="25" t="s">
        <v>20</v>
      </c>
      <c r="B7448" s="25" t="s">
        <v>22</v>
      </c>
      <c r="C7448" s="20" t="s">
        <v>23</v>
      </c>
      <c r="D7448" s="20" t="s">
        <v>27</v>
      </c>
      <c r="E7448" t="s">
        <v>28</v>
      </c>
      <c r="F7448" s="19" t="s">
        <v>21</v>
      </c>
      <c r="G7448" s="21" t="s">
        <v>29</v>
      </c>
      <c r="H7448" s="25" t="s">
        <v>26</v>
      </c>
      <c r="I7448" s="25" t="s">
        <v>25</v>
      </c>
      <c r="J7448" s="21" t="s">
        <v>29</v>
      </c>
      <c r="K7448" s="26">
        <v>1.70018529891967</v>
      </c>
      <c r="L7448" s="26">
        <v>0.39697170257568298</v>
      </c>
      <c r="N7448">
        <f>(Tabell1[[#This Row],[TP]]+Tabell1[[#This Row],[TN]])/(Tabell1[[#This Row],[TP]]+Tabell1[[#This Row],[TN]]+Tabell1[[#This Row],[FP]]+Tabell1[[#This Row],[FN]])</f>
        <v>0.53041825095057038</v>
      </c>
      <c r="O7448">
        <f>Tabell1[[#This Row],[TP]]/(Tabell1[[#This Row],[TP]]+Tabell1[[#This Row],[FP]])</f>
        <v>0.52752513164193393</v>
      </c>
      <c r="P7448">
        <f>Tabell1[[#This Row],[TP]]/(Tabell1[[#This Row],[TP]]+Tabell1[[#This Row],[FN]])</f>
        <v>0.99909338168631001</v>
      </c>
      <c r="Q7448">
        <f>2*(Tabell1[[#This Row],[Recall]] * Tabell1[[#This Row],[Precision]]) / (Tabell1[[#This Row],[Recall]] + Tabell1[[#This Row],[Precision]])</f>
        <v>0.69047619047619047</v>
      </c>
      <c r="R7448">
        <v>1102</v>
      </c>
      <c r="S7448">
        <v>14</v>
      </c>
      <c r="T7448">
        <v>987</v>
      </c>
      <c r="U7448">
        <v>1</v>
      </c>
    </row>
    <row r="7449" spans="1:21" x14ac:dyDescent="0.3">
      <c r="A7449" s="21" t="s">
        <v>31</v>
      </c>
      <c r="B7449" s="21" t="s">
        <v>32</v>
      </c>
      <c r="C7449" s="21" t="s">
        <v>34</v>
      </c>
      <c r="D7449" s="22" t="s">
        <v>27</v>
      </c>
      <c r="E7449" t="s">
        <v>28</v>
      </c>
      <c r="F7449" s="25" t="s">
        <v>30</v>
      </c>
      <c r="G7449" s="21" t="s">
        <v>29</v>
      </c>
      <c r="H7449" s="21" t="s">
        <v>29</v>
      </c>
      <c r="I7449" s="25" t="s">
        <v>25</v>
      </c>
      <c r="J7449" s="25" t="s">
        <v>26</v>
      </c>
      <c r="K7449" s="26">
        <v>5.1987137794494602</v>
      </c>
      <c r="L7449" s="26">
        <v>0.21951961517333901</v>
      </c>
      <c r="N7449">
        <f>(Tabell1[[#This Row],[TP]]+Tabell1[[#This Row],[TN]])/(Tabell1[[#This Row],[TP]]+Tabell1[[#This Row],[TN]]+Tabell1[[#This Row],[FP]]+Tabell1[[#This Row],[FN]])</f>
        <v>0.53041825095057038</v>
      </c>
      <c r="O7449">
        <f>Tabell1[[#This Row],[TP]]/(Tabell1[[#This Row],[TP]]+Tabell1[[#This Row],[FP]])</f>
        <v>0.52757793764988015</v>
      </c>
      <c r="P7449">
        <f>Tabell1[[#This Row],[TP]]/(Tabell1[[#This Row],[TP]]+Tabell1[[#This Row],[FN]])</f>
        <v>0.99728014505893015</v>
      </c>
      <c r="Q7449">
        <f>2*(Tabell1[[#This Row],[Recall]] * Tabell1[[#This Row],[Precision]]) / (Tabell1[[#This Row],[Recall]] + Tabell1[[#This Row],[Precision]])</f>
        <v>0.69008782936010049</v>
      </c>
      <c r="R7449">
        <v>1100</v>
      </c>
      <c r="S7449">
        <v>16</v>
      </c>
      <c r="T7449">
        <v>985</v>
      </c>
      <c r="U7449">
        <v>3</v>
      </c>
    </row>
    <row r="7450" spans="1:21" x14ac:dyDescent="0.3">
      <c r="A7450" s="21" t="s">
        <v>31</v>
      </c>
      <c r="B7450" s="21" t="s">
        <v>32</v>
      </c>
      <c r="C7450" s="21" t="s">
        <v>34</v>
      </c>
      <c r="D7450" s="22" t="s">
        <v>27</v>
      </c>
      <c r="E7450" t="s">
        <v>28</v>
      </c>
      <c r="F7450" s="25" t="s">
        <v>30</v>
      </c>
      <c r="G7450" s="25" t="s">
        <v>26</v>
      </c>
      <c r="H7450" s="25" t="s">
        <v>26</v>
      </c>
      <c r="I7450" s="25" t="s">
        <v>25</v>
      </c>
      <c r="J7450" s="25" t="s">
        <v>26</v>
      </c>
      <c r="K7450" s="26">
        <v>5.0812323093414298</v>
      </c>
      <c r="L7450" s="26">
        <v>0.227391958236694</v>
      </c>
      <c r="N7450">
        <f>(Tabell1[[#This Row],[TP]]+Tabell1[[#This Row],[TN]])/(Tabell1[[#This Row],[TP]]+Tabell1[[#This Row],[TN]]+Tabell1[[#This Row],[FP]]+Tabell1[[#This Row],[FN]])</f>
        <v>0.53041825095057038</v>
      </c>
      <c r="O7450">
        <f>Tabell1[[#This Row],[TP]]/(Tabell1[[#This Row],[TP]]+Tabell1[[#This Row],[FP]])</f>
        <v>0.52757793764988015</v>
      </c>
      <c r="P7450">
        <f>Tabell1[[#This Row],[TP]]/(Tabell1[[#This Row],[TP]]+Tabell1[[#This Row],[FN]])</f>
        <v>0.99728014505893015</v>
      </c>
      <c r="Q7450">
        <f>2*(Tabell1[[#This Row],[Recall]] * Tabell1[[#This Row],[Precision]]) / (Tabell1[[#This Row],[Recall]] + Tabell1[[#This Row],[Precision]])</f>
        <v>0.69008782936010049</v>
      </c>
      <c r="R7450">
        <v>1100</v>
      </c>
      <c r="S7450">
        <v>16</v>
      </c>
      <c r="T7450">
        <v>985</v>
      </c>
      <c r="U7450">
        <v>3</v>
      </c>
    </row>
    <row r="7451" spans="1:21" x14ac:dyDescent="0.3">
      <c r="A7451" s="21" t="s">
        <v>31</v>
      </c>
      <c r="B7451" s="21" t="s">
        <v>32</v>
      </c>
      <c r="C7451" s="21" t="s">
        <v>34</v>
      </c>
      <c r="D7451" s="22" t="s">
        <v>27</v>
      </c>
      <c r="E7451" t="s">
        <v>28</v>
      </c>
      <c r="F7451" s="25" t="s">
        <v>30</v>
      </c>
      <c r="G7451" s="25" t="s">
        <v>26</v>
      </c>
      <c r="H7451" s="21" t="s">
        <v>29</v>
      </c>
      <c r="I7451" s="25" t="s">
        <v>25</v>
      </c>
      <c r="J7451" s="21" t="s">
        <v>29</v>
      </c>
      <c r="K7451" s="26">
        <v>1.3504452705383301</v>
      </c>
      <c r="L7451" s="26">
        <v>7.1809768676757799E-2</v>
      </c>
      <c r="N7451">
        <f>(Tabell1[[#This Row],[TP]]+Tabell1[[#This Row],[TN]])/(Tabell1[[#This Row],[TP]]+Tabell1[[#This Row],[TN]]+Tabell1[[#This Row],[FP]]+Tabell1[[#This Row],[FN]])</f>
        <v>0.53041825095057038</v>
      </c>
      <c r="O7451">
        <f>Tabell1[[#This Row],[TP]]/(Tabell1[[#This Row],[TP]]+Tabell1[[#This Row],[FP]])</f>
        <v>0.52757793764988015</v>
      </c>
      <c r="P7451">
        <f>Tabell1[[#This Row],[TP]]/(Tabell1[[#This Row],[TP]]+Tabell1[[#This Row],[FN]])</f>
        <v>0.99728014505893015</v>
      </c>
      <c r="Q7451">
        <f>2*(Tabell1[[#This Row],[Recall]] * Tabell1[[#This Row],[Precision]]) / (Tabell1[[#This Row],[Recall]] + Tabell1[[#This Row],[Precision]])</f>
        <v>0.69008782936010049</v>
      </c>
      <c r="R7451">
        <v>1100</v>
      </c>
      <c r="S7451">
        <v>16</v>
      </c>
      <c r="T7451">
        <v>985</v>
      </c>
      <c r="U7451">
        <v>3</v>
      </c>
    </row>
    <row r="7452" spans="1:21" x14ac:dyDescent="0.3">
      <c r="A7452" s="21" t="s">
        <v>31</v>
      </c>
      <c r="B7452" s="21" t="s">
        <v>32</v>
      </c>
      <c r="C7452" s="21" t="s">
        <v>34</v>
      </c>
      <c r="D7452" s="22" t="s">
        <v>27</v>
      </c>
      <c r="E7452" t="s">
        <v>28</v>
      </c>
      <c r="F7452" s="25" t="s">
        <v>30</v>
      </c>
      <c r="G7452" s="25" t="s">
        <v>26</v>
      </c>
      <c r="H7452" s="25" t="s">
        <v>26</v>
      </c>
      <c r="I7452" s="25" t="s">
        <v>25</v>
      </c>
      <c r="J7452" s="21" t="s">
        <v>29</v>
      </c>
      <c r="K7452" s="26">
        <v>1.1532561779022199</v>
      </c>
      <c r="L7452" s="26">
        <v>6.0837507247924798E-2</v>
      </c>
      <c r="N7452">
        <f>(Tabell1[[#This Row],[TP]]+Tabell1[[#This Row],[TN]])/(Tabell1[[#This Row],[TP]]+Tabell1[[#This Row],[TN]]+Tabell1[[#This Row],[FP]]+Tabell1[[#This Row],[FN]])</f>
        <v>0.53041825095057038</v>
      </c>
      <c r="O7452">
        <f>Tabell1[[#This Row],[TP]]/(Tabell1[[#This Row],[TP]]+Tabell1[[#This Row],[FP]])</f>
        <v>0.52757793764988015</v>
      </c>
      <c r="P7452">
        <f>Tabell1[[#This Row],[TP]]/(Tabell1[[#This Row],[TP]]+Tabell1[[#This Row],[FN]])</f>
        <v>0.99728014505893015</v>
      </c>
      <c r="Q7452">
        <f>2*(Tabell1[[#This Row],[Recall]] * Tabell1[[#This Row],[Precision]]) / (Tabell1[[#This Row],[Recall]] + Tabell1[[#This Row],[Precision]])</f>
        <v>0.69008782936010049</v>
      </c>
      <c r="R7452">
        <v>1100</v>
      </c>
      <c r="S7452">
        <v>16</v>
      </c>
      <c r="T7452">
        <v>985</v>
      </c>
      <c r="U7452">
        <v>3</v>
      </c>
    </row>
    <row r="7453" spans="1:21" x14ac:dyDescent="0.3">
      <c r="A7453" s="21" t="s">
        <v>31</v>
      </c>
      <c r="B7453" s="25" t="s">
        <v>22</v>
      </c>
      <c r="C7453" s="21" t="s">
        <v>34</v>
      </c>
      <c r="D7453" s="22" t="s">
        <v>27</v>
      </c>
      <c r="E7453" t="s">
        <v>28</v>
      </c>
      <c r="F7453" s="25" t="s">
        <v>30</v>
      </c>
      <c r="G7453" s="25" t="s">
        <v>26</v>
      </c>
      <c r="H7453" s="25" t="s">
        <v>26</v>
      </c>
      <c r="I7453" s="25" t="s">
        <v>25</v>
      </c>
      <c r="J7453" s="21" t="s">
        <v>29</v>
      </c>
      <c r="K7453" s="26">
        <v>1.12903952598571</v>
      </c>
      <c r="L7453" s="26">
        <v>6.2904119491577107E-2</v>
      </c>
      <c r="N7453">
        <f>(Tabell1[[#This Row],[TP]]+Tabell1[[#This Row],[TN]])/(Tabell1[[#This Row],[TP]]+Tabell1[[#This Row],[TN]]+Tabell1[[#This Row],[FP]]+Tabell1[[#This Row],[FN]])</f>
        <v>0.53041825095057038</v>
      </c>
      <c r="O7453">
        <f>Tabell1[[#This Row],[TP]]/(Tabell1[[#This Row],[TP]]+Tabell1[[#This Row],[FP]])</f>
        <v>0.52757793764988015</v>
      </c>
      <c r="P7453">
        <f>Tabell1[[#This Row],[TP]]/(Tabell1[[#This Row],[TP]]+Tabell1[[#This Row],[FN]])</f>
        <v>0.99728014505893015</v>
      </c>
      <c r="Q7453">
        <f>2*(Tabell1[[#This Row],[Recall]] * Tabell1[[#This Row],[Precision]]) / (Tabell1[[#This Row],[Recall]] + Tabell1[[#This Row],[Precision]])</f>
        <v>0.69008782936010049</v>
      </c>
      <c r="R7453">
        <v>1100</v>
      </c>
      <c r="S7453">
        <v>16</v>
      </c>
      <c r="T7453">
        <v>985</v>
      </c>
      <c r="U7453">
        <v>3</v>
      </c>
    </row>
    <row r="7454" spans="1:21" x14ac:dyDescent="0.3">
      <c r="A7454" s="21" t="s">
        <v>31</v>
      </c>
      <c r="B7454" s="25" t="s">
        <v>22</v>
      </c>
      <c r="C7454" s="21" t="s">
        <v>34</v>
      </c>
      <c r="D7454" s="22" t="s">
        <v>27</v>
      </c>
      <c r="E7454" t="s">
        <v>28</v>
      </c>
      <c r="F7454" s="19" t="s">
        <v>21</v>
      </c>
      <c r="G7454" s="21" t="s">
        <v>29</v>
      </c>
      <c r="H7454" s="25" t="s">
        <v>26</v>
      </c>
      <c r="I7454" s="21"/>
      <c r="J7454" s="21" t="s">
        <v>29</v>
      </c>
      <c r="K7454" s="26">
        <v>0.64669442176818803</v>
      </c>
      <c r="L7454" s="26">
        <v>3.12416553497314E-2</v>
      </c>
      <c r="N7454">
        <f>(Tabell1[[#This Row],[TP]]+Tabell1[[#This Row],[TN]])/(Tabell1[[#This Row],[TP]]+Tabell1[[#This Row],[TN]]+Tabell1[[#This Row],[FP]]+Tabell1[[#This Row],[FN]])</f>
        <v>0.53041825095057038</v>
      </c>
      <c r="O7454">
        <f>Tabell1[[#This Row],[TP]]/(Tabell1[[#This Row],[TP]]+Tabell1[[#This Row],[FP]])</f>
        <v>0.52757793764988015</v>
      </c>
      <c r="P7454">
        <f>Tabell1[[#This Row],[TP]]/(Tabell1[[#This Row],[TP]]+Tabell1[[#This Row],[FN]])</f>
        <v>0.99728014505893015</v>
      </c>
      <c r="Q7454">
        <f>2*(Tabell1[[#This Row],[Recall]] * Tabell1[[#This Row],[Precision]]) / (Tabell1[[#This Row],[Recall]] + Tabell1[[#This Row],[Precision]])</f>
        <v>0.69008782936010049</v>
      </c>
      <c r="R7454">
        <v>1100</v>
      </c>
      <c r="S7454">
        <v>16</v>
      </c>
      <c r="T7454">
        <v>985</v>
      </c>
      <c r="U7454">
        <v>3</v>
      </c>
    </row>
    <row r="7455" spans="1:21" x14ac:dyDescent="0.3">
      <c r="A7455" s="21" t="s">
        <v>31</v>
      </c>
      <c r="B7455" s="23" t="s">
        <v>33</v>
      </c>
      <c r="C7455" s="24" t="s">
        <v>38</v>
      </c>
      <c r="D7455" s="22" t="s">
        <v>27</v>
      </c>
      <c r="E7455" t="s">
        <v>28</v>
      </c>
      <c r="F7455" s="19" t="s">
        <v>21</v>
      </c>
      <c r="G7455" s="25" t="s">
        <v>26</v>
      </c>
      <c r="H7455" s="21" t="s">
        <v>29</v>
      </c>
      <c r="I7455" s="21"/>
      <c r="J7455" s="25" t="s">
        <v>26</v>
      </c>
      <c r="K7455" s="26">
        <v>224.64436721801701</v>
      </c>
      <c r="L7455" s="26">
        <v>1.2723593711853001</v>
      </c>
      <c r="N7455">
        <f>(Tabell1[[#This Row],[TP]]+Tabell1[[#This Row],[TN]])/(Tabell1[[#This Row],[TP]]+Tabell1[[#This Row],[TN]]+Tabell1[[#This Row],[FP]]+Tabell1[[#This Row],[FN]])</f>
        <v>0.53041825095057038</v>
      </c>
      <c r="O7455">
        <f>Tabell1[[#This Row],[TP]]/(Tabell1[[#This Row],[TP]]+Tabell1[[#This Row],[FP]])</f>
        <v>0.52768415984593164</v>
      </c>
      <c r="P7455">
        <f>Tabell1[[#This Row],[TP]]/(Tabell1[[#This Row],[TP]]+Tabell1[[#This Row],[FN]])</f>
        <v>0.99365367180417041</v>
      </c>
      <c r="Q7455">
        <f>2*(Tabell1[[#This Row],[Recall]] * Tabell1[[#This Row],[Precision]]) / (Tabell1[[#This Row],[Recall]] + Tabell1[[#This Row],[Precision]])</f>
        <v>0.689308176100629</v>
      </c>
      <c r="R7455">
        <v>1096</v>
      </c>
      <c r="S7455">
        <v>20</v>
      </c>
      <c r="T7455">
        <v>981</v>
      </c>
      <c r="U7455">
        <v>7</v>
      </c>
    </row>
    <row r="7456" spans="1:21" x14ac:dyDescent="0.3">
      <c r="A7456" s="21" t="s">
        <v>31</v>
      </c>
      <c r="B7456" s="23" t="s">
        <v>33</v>
      </c>
      <c r="C7456" s="24" t="s">
        <v>38</v>
      </c>
      <c r="D7456" s="22" t="s">
        <v>27</v>
      </c>
      <c r="E7456" t="s">
        <v>28</v>
      </c>
      <c r="F7456" s="19" t="s">
        <v>21</v>
      </c>
      <c r="G7456" s="21" t="s">
        <v>29</v>
      </c>
      <c r="H7456" s="21" t="s">
        <v>29</v>
      </c>
      <c r="I7456" s="21"/>
      <c r="J7456" s="21" t="s">
        <v>29</v>
      </c>
      <c r="K7456" s="26">
        <v>63.658067464828399</v>
      </c>
      <c r="L7456" s="26">
        <v>0.327269077301025</v>
      </c>
      <c r="N7456">
        <f>(Tabell1[[#This Row],[TP]]+Tabell1[[#This Row],[TN]])/(Tabell1[[#This Row],[TP]]+Tabell1[[#This Row],[TN]]+Tabell1[[#This Row],[FP]]+Tabell1[[#This Row],[FN]])</f>
        <v>0.53041825095057038</v>
      </c>
      <c r="O7456">
        <f>Tabell1[[#This Row],[TP]]/(Tabell1[[#This Row],[TP]]+Tabell1[[#This Row],[FP]])</f>
        <v>0.52771084337349394</v>
      </c>
      <c r="P7456">
        <f>Tabell1[[#This Row],[TP]]/(Tabell1[[#This Row],[TP]]+Tabell1[[#This Row],[FN]])</f>
        <v>0.99274705349048054</v>
      </c>
      <c r="Q7456">
        <f>2*(Tabell1[[#This Row],[Recall]] * Tabell1[[#This Row],[Precision]]) / (Tabell1[[#This Row],[Recall]] + Tabell1[[#This Row],[Precision]])</f>
        <v>0.68911264946507222</v>
      </c>
      <c r="R7456">
        <v>1095</v>
      </c>
      <c r="S7456">
        <v>21</v>
      </c>
      <c r="T7456">
        <v>980</v>
      </c>
      <c r="U7456">
        <v>8</v>
      </c>
    </row>
    <row r="7457" spans="1:21" x14ac:dyDescent="0.3">
      <c r="A7457" s="25" t="s">
        <v>20</v>
      </c>
      <c r="B7457" s="21" t="s">
        <v>32</v>
      </c>
      <c r="C7457" s="20" t="s">
        <v>23</v>
      </c>
      <c r="D7457" s="20" t="s">
        <v>27</v>
      </c>
      <c r="E7457" t="s">
        <v>28</v>
      </c>
      <c r="F7457" s="19" t="s">
        <v>21</v>
      </c>
      <c r="G7457" s="25" t="s">
        <v>26</v>
      </c>
      <c r="H7457" s="25" t="s">
        <v>26</v>
      </c>
      <c r="I7457" s="25" t="s">
        <v>25</v>
      </c>
      <c r="J7457" s="21" t="s">
        <v>29</v>
      </c>
      <c r="K7457" s="26">
        <v>1.58266282081604</v>
      </c>
      <c r="L7457" s="26">
        <v>0.42988634109496998</v>
      </c>
      <c r="N7457">
        <f>(Tabell1[[#This Row],[TP]]+Tabell1[[#This Row],[TN]])/(Tabell1[[#This Row],[TP]]+Tabell1[[#This Row],[TN]]+Tabell1[[#This Row],[FP]]+Tabell1[[#This Row],[FN]])</f>
        <v>0.52994296577946765</v>
      </c>
      <c r="O7457">
        <f>Tabell1[[#This Row],[TP]]/(Tabell1[[#This Row],[TP]]+Tabell1[[#This Row],[FP]])</f>
        <v>0.52724665391969405</v>
      </c>
      <c r="P7457">
        <f>Tabell1[[#This Row],[TP]]/(Tabell1[[#This Row],[TP]]+Tabell1[[#This Row],[FN]])</f>
        <v>1</v>
      </c>
      <c r="Q7457">
        <f>2*(Tabell1[[#This Row],[Recall]] * Tabell1[[#This Row],[Precision]]) / (Tabell1[[#This Row],[Recall]] + Tabell1[[#This Row],[Precision]])</f>
        <v>0.69045383411580596</v>
      </c>
      <c r="R7457">
        <v>1103</v>
      </c>
      <c r="S7457">
        <v>12</v>
      </c>
      <c r="T7457">
        <v>989</v>
      </c>
      <c r="U7457">
        <v>0</v>
      </c>
    </row>
    <row r="7458" spans="1:21" x14ac:dyDescent="0.3">
      <c r="A7458" s="25" t="s">
        <v>20</v>
      </c>
      <c r="B7458" s="21" t="s">
        <v>32</v>
      </c>
      <c r="C7458" s="20" t="s">
        <v>23</v>
      </c>
      <c r="D7458" s="20" t="s">
        <v>27</v>
      </c>
      <c r="E7458" t="s">
        <v>28</v>
      </c>
      <c r="F7458" s="19" t="s">
        <v>21</v>
      </c>
      <c r="G7458" s="21" t="s">
        <v>29</v>
      </c>
      <c r="H7458" s="25" t="s">
        <v>26</v>
      </c>
      <c r="I7458" s="25" t="s">
        <v>25</v>
      </c>
      <c r="J7458" s="21" t="s">
        <v>29</v>
      </c>
      <c r="K7458" s="26">
        <v>1.4635140895843499</v>
      </c>
      <c r="L7458" s="26">
        <v>0.395326137542724</v>
      </c>
      <c r="N7458">
        <f>(Tabell1[[#This Row],[TP]]+Tabell1[[#This Row],[TN]])/(Tabell1[[#This Row],[TP]]+Tabell1[[#This Row],[TN]]+Tabell1[[#This Row],[FP]]+Tabell1[[#This Row],[FN]])</f>
        <v>0.52994296577946765</v>
      </c>
      <c r="O7458">
        <f>Tabell1[[#This Row],[TP]]/(Tabell1[[#This Row],[TP]]+Tabell1[[#This Row],[FP]])</f>
        <v>0.52724665391969405</v>
      </c>
      <c r="P7458">
        <f>Tabell1[[#This Row],[TP]]/(Tabell1[[#This Row],[TP]]+Tabell1[[#This Row],[FN]])</f>
        <v>1</v>
      </c>
      <c r="Q7458">
        <f>2*(Tabell1[[#This Row],[Recall]] * Tabell1[[#This Row],[Precision]]) / (Tabell1[[#This Row],[Recall]] + Tabell1[[#This Row],[Precision]])</f>
        <v>0.69045383411580596</v>
      </c>
      <c r="R7458">
        <v>1103</v>
      </c>
      <c r="S7458">
        <v>12</v>
      </c>
      <c r="T7458">
        <v>989</v>
      </c>
      <c r="U7458">
        <v>0</v>
      </c>
    </row>
    <row r="7459" spans="1:21" x14ac:dyDescent="0.3">
      <c r="A7459" s="21" t="s">
        <v>31</v>
      </c>
      <c r="B7459" s="23" t="s">
        <v>33</v>
      </c>
      <c r="C7459" s="21" t="s">
        <v>34</v>
      </c>
      <c r="D7459" s="22" t="s">
        <v>27</v>
      </c>
      <c r="E7459" t="s">
        <v>28</v>
      </c>
      <c r="F7459" s="19" t="s">
        <v>21</v>
      </c>
      <c r="G7459" s="25" t="s">
        <v>26</v>
      </c>
      <c r="H7459" s="25" t="s">
        <v>26</v>
      </c>
      <c r="I7459" s="21"/>
      <c r="J7459" s="21" t="s">
        <v>29</v>
      </c>
      <c r="K7459" s="26">
        <v>54.582581281661902</v>
      </c>
      <c r="L7459" s="26">
        <v>0.29820728302001898</v>
      </c>
      <c r="N7459">
        <f>(Tabell1[[#This Row],[TP]]+Tabell1[[#This Row],[TN]])/(Tabell1[[#This Row],[TP]]+Tabell1[[#This Row],[TN]]+Tabell1[[#This Row],[FP]]+Tabell1[[#This Row],[FN]])</f>
        <v>0.52994296577946765</v>
      </c>
      <c r="O7459">
        <f>Tabell1[[#This Row],[TP]]/(Tabell1[[#This Row],[TP]]+Tabell1[[#This Row],[FP]])</f>
        <v>0.52727272727272723</v>
      </c>
      <c r="P7459">
        <f>Tabell1[[#This Row],[TP]]/(Tabell1[[#This Row],[TP]]+Tabell1[[#This Row],[FN]])</f>
        <v>0.99909338168631001</v>
      </c>
      <c r="Q7459">
        <f>2*(Tabell1[[#This Row],[Recall]] * Tabell1[[#This Row],[Precision]]) / (Tabell1[[#This Row],[Recall]] + Tabell1[[#This Row],[Precision]])</f>
        <v>0.6902599436266833</v>
      </c>
      <c r="R7459">
        <v>1102</v>
      </c>
      <c r="S7459">
        <v>13</v>
      </c>
      <c r="T7459">
        <v>988</v>
      </c>
      <c r="U7459">
        <v>1</v>
      </c>
    </row>
    <row r="7460" spans="1:21" x14ac:dyDescent="0.3">
      <c r="A7460" s="25" t="s">
        <v>20</v>
      </c>
      <c r="B7460" s="25" t="s">
        <v>22</v>
      </c>
      <c r="C7460" s="20" t="s">
        <v>23</v>
      </c>
      <c r="D7460" s="22" t="s">
        <v>27</v>
      </c>
      <c r="E7460" t="s">
        <v>28</v>
      </c>
      <c r="F7460" s="25" t="s">
        <v>30</v>
      </c>
      <c r="G7460" s="21" t="s">
        <v>29</v>
      </c>
      <c r="H7460" s="21" t="s">
        <v>29</v>
      </c>
      <c r="I7460" s="25" t="s">
        <v>25</v>
      </c>
      <c r="J7460" s="25" t="s">
        <v>26</v>
      </c>
      <c r="K7460" s="26">
        <v>2.4454941749572701</v>
      </c>
      <c r="L7460" s="26">
        <v>0.48969101905822698</v>
      </c>
      <c r="N7460">
        <f>(Tabell1[[#This Row],[TP]]+Tabell1[[#This Row],[TN]])/(Tabell1[[#This Row],[TP]]+Tabell1[[#This Row],[TN]]+Tabell1[[#This Row],[FP]]+Tabell1[[#This Row],[FN]])</f>
        <v>0.52994296577946765</v>
      </c>
      <c r="O7460">
        <f>Tabell1[[#This Row],[TP]]/(Tabell1[[#This Row],[TP]]+Tabell1[[#This Row],[FP]])</f>
        <v>0.52727272727272723</v>
      </c>
      <c r="P7460">
        <f>Tabell1[[#This Row],[TP]]/(Tabell1[[#This Row],[TP]]+Tabell1[[#This Row],[FN]])</f>
        <v>0.99909338168631001</v>
      </c>
      <c r="Q7460">
        <f>2*(Tabell1[[#This Row],[Recall]] * Tabell1[[#This Row],[Precision]]) / (Tabell1[[#This Row],[Recall]] + Tabell1[[#This Row],[Precision]])</f>
        <v>0.6902599436266833</v>
      </c>
      <c r="R7460">
        <v>1102</v>
      </c>
      <c r="S7460">
        <v>13</v>
      </c>
      <c r="T7460">
        <v>988</v>
      </c>
      <c r="U7460">
        <v>1</v>
      </c>
    </row>
    <row r="7461" spans="1:21" x14ac:dyDescent="0.3">
      <c r="A7461" s="25" t="s">
        <v>20</v>
      </c>
      <c r="B7461" s="25" t="s">
        <v>22</v>
      </c>
      <c r="C7461" s="20" t="s">
        <v>23</v>
      </c>
      <c r="D7461" s="22" t="s">
        <v>27</v>
      </c>
      <c r="E7461" t="s">
        <v>28</v>
      </c>
      <c r="F7461" s="25" t="s">
        <v>30</v>
      </c>
      <c r="G7461" s="25" t="s">
        <v>26</v>
      </c>
      <c r="H7461" s="21" t="s">
        <v>29</v>
      </c>
      <c r="I7461" s="25" t="s">
        <v>25</v>
      </c>
      <c r="J7461" s="25" t="s">
        <v>26</v>
      </c>
      <c r="K7461" s="26">
        <v>2.41553735733032</v>
      </c>
      <c r="L7461" s="26">
        <v>0.48972201347351002</v>
      </c>
      <c r="N7461">
        <f>(Tabell1[[#This Row],[TP]]+Tabell1[[#This Row],[TN]])/(Tabell1[[#This Row],[TP]]+Tabell1[[#This Row],[TN]]+Tabell1[[#This Row],[FP]]+Tabell1[[#This Row],[FN]])</f>
        <v>0.52994296577946765</v>
      </c>
      <c r="O7461">
        <f>Tabell1[[#This Row],[TP]]/(Tabell1[[#This Row],[TP]]+Tabell1[[#This Row],[FP]])</f>
        <v>0.52727272727272723</v>
      </c>
      <c r="P7461">
        <f>Tabell1[[#This Row],[TP]]/(Tabell1[[#This Row],[TP]]+Tabell1[[#This Row],[FN]])</f>
        <v>0.99909338168631001</v>
      </c>
      <c r="Q7461">
        <f>2*(Tabell1[[#This Row],[Recall]] * Tabell1[[#This Row],[Precision]]) / (Tabell1[[#This Row],[Recall]] + Tabell1[[#This Row],[Precision]])</f>
        <v>0.6902599436266833</v>
      </c>
      <c r="R7461">
        <v>1102</v>
      </c>
      <c r="S7461">
        <v>13</v>
      </c>
      <c r="T7461">
        <v>988</v>
      </c>
      <c r="U7461">
        <v>1</v>
      </c>
    </row>
    <row r="7462" spans="1:21" x14ac:dyDescent="0.3">
      <c r="A7462" s="21" t="s">
        <v>31</v>
      </c>
      <c r="B7462" s="25" t="s">
        <v>22</v>
      </c>
      <c r="C7462" s="20" t="s">
        <v>23</v>
      </c>
      <c r="D7462" s="20" t="s">
        <v>27</v>
      </c>
      <c r="E7462" t="s">
        <v>28</v>
      </c>
      <c r="F7462" s="19" t="s">
        <v>21</v>
      </c>
      <c r="G7462" s="25" t="s">
        <v>26</v>
      </c>
      <c r="H7462" s="21" t="s">
        <v>29</v>
      </c>
      <c r="I7462" s="25" t="s">
        <v>25</v>
      </c>
      <c r="J7462" s="25" t="s">
        <v>26</v>
      </c>
      <c r="K7462" s="26">
        <v>1.77057337760925</v>
      </c>
      <c r="L7462" s="26">
        <v>0.15494012832641599</v>
      </c>
      <c r="N7462">
        <f>(Tabell1[[#This Row],[TP]]+Tabell1[[#This Row],[TN]])/(Tabell1[[#This Row],[TP]]+Tabell1[[#This Row],[TN]]+Tabell1[[#This Row],[FP]]+Tabell1[[#This Row],[FN]])</f>
        <v>0.52994296577946765</v>
      </c>
      <c r="O7462">
        <f>Tabell1[[#This Row],[TP]]/(Tabell1[[#This Row],[TP]]+Tabell1[[#This Row],[FP]])</f>
        <v>0.52727272727272723</v>
      </c>
      <c r="P7462">
        <f>Tabell1[[#This Row],[TP]]/(Tabell1[[#This Row],[TP]]+Tabell1[[#This Row],[FN]])</f>
        <v>0.99909338168631001</v>
      </c>
      <c r="Q7462">
        <f>2*(Tabell1[[#This Row],[Recall]] * Tabell1[[#This Row],[Precision]]) / (Tabell1[[#This Row],[Recall]] + Tabell1[[#This Row],[Precision]])</f>
        <v>0.6902599436266833</v>
      </c>
      <c r="R7462">
        <v>1102</v>
      </c>
      <c r="S7462">
        <v>13</v>
      </c>
      <c r="T7462">
        <v>988</v>
      </c>
      <c r="U7462">
        <v>1</v>
      </c>
    </row>
    <row r="7463" spans="1:21" x14ac:dyDescent="0.3">
      <c r="A7463" s="25" t="s">
        <v>20</v>
      </c>
      <c r="B7463" s="23" t="s">
        <v>33</v>
      </c>
      <c r="C7463" s="20" t="s">
        <v>23</v>
      </c>
      <c r="D7463" s="22" t="s">
        <v>27</v>
      </c>
      <c r="E7463" t="s">
        <v>28</v>
      </c>
      <c r="F7463" s="25" t="s">
        <v>30</v>
      </c>
      <c r="G7463" s="21" t="s">
        <v>29</v>
      </c>
      <c r="H7463" s="21" t="s">
        <v>29</v>
      </c>
      <c r="I7463" s="21"/>
      <c r="J7463" s="25" t="s">
        <v>26</v>
      </c>
      <c r="K7463" s="26">
        <v>2.3040018081664999</v>
      </c>
      <c r="L7463" s="26">
        <v>0.68153262138366699</v>
      </c>
      <c r="N7463">
        <f>(Tabell1[[#This Row],[TP]]+Tabell1[[#This Row],[TN]])/(Tabell1[[#This Row],[TP]]+Tabell1[[#This Row],[TN]]+Tabell1[[#This Row],[FP]]+Tabell1[[#This Row],[FN]])</f>
        <v>0.52994296577946765</v>
      </c>
      <c r="O7463">
        <f>Tabell1[[#This Row],[TP]]/(Tabell1[[#This Row],[TP]]+Tabell1[[#This Row],[FP]])</f>
        <v>0.5272988505747126</v>
      </c>
      <c r="P7463">
        <f>Tabell1[[#This Row],[TP]]/(Tabell1[[#This Row],[TP]]+Tabell1[[#This Row],[FN]])</f>
        <v>0.99818676337262013</v>
      </c>
      <c r="Q7463">
        <f>2*(Tabell1[[#This Row],[Recall]] * Tabell1[[#This Row],[Precision]]) / (Tabell1[[#This Row],[Recall]] + Tabell1[[#This Row],[Precision]])</f>
        <v>0.69006581009088053</v>
      </c>
      <c r="R7463">
        <v>1101</v>
      </c>
      <c r="S7463">
        <v>14</v>
      </c>
      <c r="T7463">
        <v>987</v>
      </c>
      <c r="U7463">
        <v>2</v>
      </c>
    </row>
    <row r="7464" spans="1:21" x14ac:dyDescent="0.3">
      <c r="A7464" s="25" t="s">
        <v>20</v>
      </c>
      <c r="B7464" s="23" t="s">
        <v>33</v>
      </c>
      <c r="C7464" s="20" t="s">
        <v>23</v>
      </c>
      <c r="D7464" s="22" t="s">
        <v>27</v>
      </c>
      <c r="E7464" t="s">
        <v>28</v>
      </c>
      <c r="F7464" s="25" t="s">
        <v>30</v>
      </c>
      <c r="G7464" s="25" t="s">
        <v>26</v>
      </c>
      <c r="H7464" s="21" t="s">
        <v>29</v>
      </c>
      <c r="I7464" s="21"/>
      <c r="J7464" s="25" t="s">
        <v>26</v>
      </c>
      <c r="K7464" s="26">
        <v>2.30260038375854</v>
      </c>
      <c r="L7464" s="26">
        <v>0.68018007278442305</v>
      </c>
      <c r="N7464">
        <f>(Tabell1[[#This Row],[TP]]+Tabell1[[#This Row],[TN]])/(Tabell1[[#This Row],[TP]]+Tabell1[[#This Row],[TN]]+Tabell1[[#This Row],[FP]]+Tabell1[[#This Row],[FN]])</f>
        <v>0.52994296577946765</v>
      </c>
      <c r="O7464">
        <f>Tabell1[[#This Row],[TP]]/(Tabell1[[#This Row],[TP]]+Tabell1[[#This Row],[FP]])</f>
        <v>0.5272988505747126</v>
      </c>
      <c r="P7464">
        <f>Tabell1[[#This Row],[TP]]/(Tabell1[[#This Row],[TP]]+Tabell1[[#This Row],[FN]])</f>
        <v>0.99818676337262013</v>
      </c>
      <c r="Q7464">
        <f>2*(Tabell1[[#This Row],[Recall]] * Tabell1[[#This Row],[Precision]]) / (Tabell1[[#This Row],[Recall]] + Tabell1[[#This Row],[Precision]])</f>
        <v>0.69006581009088053</v>
      </c>
      <c r="R7464">
        <v>1101</v>
      </c>
      <c r="S7464">
        <v>14</v>
      </c>
      <c r="T7464">
        <v>987</v>
      </c>
      <c r="U7464">
        <v>2</v>
      </c>
    </row>
    <row r="7465" spans="1:21" x14ac:dyDescent="0.3">
      <c r="A7465" s="25" t="s">
        <v>20</v>
      </c>
      <c r="B7465" s="21" t="s">
        <v>32</v>
      </c>
      <c r="C7465" s="21" t="s">
        <v>34</v>
      </c>
      <c r="D7465" s="22" t="s">
        <v>27</v>
      </c>
      <c r="E7465" t="s">
        <v>28</v>
      </c>
      <c r="F7465" s="19" t="s">
        <v>21</v>
      </c>
      <c r="G7465" s="25" t="s">
        <v>26</v>
      </c>
      <c r="H7465" s="21" t="s">
        <v>29</v>
      </c>
      <c r="I7465" s="25" t="s">
        <v>25</v>
      </c>
      <c r="J7465" s="21" t="s">
        <v>29</v>
      </c>
      <c r="K7465" s="26">
        <v>1.4281525611877399</v>
      </c>
      <c r="L7465" s="26">
        <v>0.35757517814636203</v>
      </c>
      <c r="N7465">
        <f>(Tabell1[[#This Row],[TP]]+Tabell1[[#This Row],[TN]])/(Tabell1[[#This Row],[TP]]+Tabell1[[#This Row],[TN]]+Tabell1[[#This Row],[FP]]+Tabell1[[#This Row],[FN]])</f>
        <v>0.52994296577946765</v>
      </c>
      <c r="O7465">
        <f>Tabell1[[#This Row],[TP]]/(Tabell1[[#This Row],[TP]]+Tabell1[[#This Row],[FP]])</f>
        <v>0.5272988505747126</v>
      </c>
      <c r="P7465">
        <f>Tabell1[[#This Row],[TP]]/(Tabell1[[#This Row],[TP]]+Tabell1[[#This Row],[FN]])</f>
        <v>0.99818676337262013</v>
      </c>
      <c r="Q7465">
        <f>2*(Tabell1[[#This Row],[Recall]] * Tabell1[[#This Row],[Precision]]) / (Tabell1[[#This Row],[Recall]] + Tabell1[[#This Row],[Precision]])</f>
        <v>0.69006581009088053</v>
      </c>
      <c r="R7465">
        <v>1101</v>
      </c>
      <c r="S7465">
        <v>14</v>
      </c>
      <c r="T7465">
        <v>987</v>
      </c>
      <c r="U7465">
        <v>2</v>
      </c>
    </row>
    <row r="7466" spans="1:21" x14ac:dyDescent="0.3">
      <c r="A7466" s="25" t="s">
        <v>20</v>
      </c>
      <c r="B7466" s="23" t="s">
        <v>33</v>
      </c>
      <c r="C7466" s="20" t="s">
        <v>23</v>
      </c>
      <c r="D7466" s="20" t="s">
        <v>27</v>
      </c>
      <c r="E7466" t="s">
        <v>28</v>
      </c>
      <c r="F7466" s="19" t="s">
        <v>21</v>
      </c>
      <c r="G7466" s="25" t="s">
        <v>26</v>
      </c>
      <c r="H7466" s="21" t="s">
        <v>29</v>
      </c>
      <c r="I7466" s="21"/>
      <c r="J7466" s="21" t="s">
        <v>29</v>
      </c>
      <c r="K7466" s="26">
        <v>1.5069942474365201</v>
      </c>
      <c r="L7466" s="26">
        <v>0.57343697547912598</v>
      </c>
      <c r="N7466">
        <f>(Tabell1[[#This Row],[TP]]+Tabell1[[#This Row],[TN]])/(Tabell1[[#This Row],[TP]]+Tabell1[[#This Row],[TN]]+Tabell1[[#This Row],[FP]]+Tabell1[[#This Row],[FN]])</f>
        <v>0.52994296577946765</v>
      </c>
      <c r="O7466">
        <f>Tabell1[[#This Row],[TP]]/(Tabell1[[#This Row],[TP]]+Tabell1[[#This Row],[FP]])</f>
        <v>0.5272988505747126</v>
      </c>
      <c r="P7466">
        <f>Tabell1[[#This Row],[TP]]/(Tabell1[[#This Row],[TP]]+Tabell1[[#This Row],[FN]])</f>
        <v>0.99818676337262013</v>
      </c>
      <c r="Q7466">
        <f>2*(Tabell1[[#This Row],[Recall]] * Tabell1[[#This Row],[Precision]]) / (Tabell1[[#This Row],[Recall]] + Tabell1[[#This Row],[Precision]])</f>
        <v>0.69006581009088053</v>
      </c>
      <c r="R7466">
        <v>1101</v>
      </c>
      <c r="S7466">
        <v>14</v>
      </c>
      <c r="T7466">
        <v>987</v>
      </c>
      <c r="U7466">
        <v>2</v>
      </c>
    </row>
    <row r="7467" spans="1:21" x14ac:dyDescent="0.3">
      <c r="A7467" s="25" t="s">
        <v>20</v>
      </c>
      <c r="B7467" s="23" t="s">
        <v>33</v>
      </c>
      <c r="C7467" s="20" t="s">
        <v>23</v>
      </c>
      <c r="D7467" s="20" t="s">
        <v>27</v>
      </c>
      <c r="E7467" t="s">
        <v>28</v>
      </c>
      <c r="F7467" s="19" t="s">
        <v>21</v>
      </c>
      <c r="G7467" s="21" t="s">
        <v>29</v>
      </c>
      <c r="H7467" s="21" t="s">
        <v>29</v>
      </c>
      <c r="I7467" s="21"/>
      <c r="J7467" s="21" t="s">
        <v>29</v>
      </c>
      <c r="K7467" s="26">
        <v>1.4129891395568801</v>
      </c>
      <c r="L7467" s="26">
        <v>0.44636154174804599</v>
      </c>
      <c r="N7467">
        <f>(Tabell1[[#This Row],[TP]]+Tabell1[[#This Row],[TN]])/(Tabell1[[#This Row],[TP]]+Tabell1[[#This Row],[TN]]+Tabell1[[#This Row],[FP]]+Tabell1[[#This Row],[FN]])</f>
        <v>0.52994296577946765</v>
      </c>
      <c r="O7467">
        <f>Tabell1[[#This Row],[TP]]/(Tabell1[[#This Row],[TP]]+Tabell1[[#This Row],[FP]])</f>
        <v>0.5272988505747126</v>
      </c>
      <c r="P7467">
        <f>Tabell1[[#This Row],[TP]]/(Tabell1[[#This Row],[TP]]+Tabell1[[#This Row],[FN]])</f>
        <v>0.99818676337262013</v>
      </c>
      <c r="Q7467">
        <f>2*(Tabell1[[#This Row],[Recall]] * Tabell1[[#This Row],[Precision]]) / (Tabell1[[#This Row],[Recall]] + Tabell1[[#This Row],[Precision]])</f>
        <v>0.69006581009088053</v>
      </c>
      <c r="R7467">
        <v>1101</v>
      </c>
      <c r="S7467">
        <v>14</v>
      </c>
      <c r="T7467">
        <v>987</v>
      </c>
      <c r="U7467">
        <v>2</v>
      </c>
    </row>
    <row r="7468" spans="1:21" x14ac:dyDescent="0.3">
      <c r="A7468" s="21" t="s">
        <v>31</v>
      </c>
      <c r="B7468" s="23" t="s">
        <v>33</v>
      </c>
      <c r="C7468" s="24" t="s">
        <v>38</v>
      </c>
      <c r="D7468" s="22" t="s">
        <v>27</v>
      </c>
      <c r="E7468" t="s">
        <v>28</v>
      </c>
      <c r="F7468" s="19" t="s">
        <v>21</v>
      </c>
      <c r="G7468" s="25" t="s">
        <v>26</v>
      </c>
      <c r="H7468" s="25" t="s">
        <v>26</v>
      </c>
      <c r="I7468" s="21"/>
      <c r="J7468" s="25" t="s">
        <v>26</v>
      </c>
      <c r="K7468" s="26">
        <v>225.463358402252</v>
      </c>
      <c r="L7468" s="26">
        <v>1.3026089668273899</v>
      </c>
      <c r="N7468">
        <f>(Tabell1[[#This Row],[TP]]+Tabell1[[#This Row],[TN]])/(Tabell1[[#This Row],[TP]]+Tabell1[[#This Row],[TN]]+Tabell1[[#This Row],[FP]]+Tabell1[[#This Row],[FN]])</f>
        <v>0.52994296577946765</v>
      </c>
      <c r="O7468">
        <f>Tabell1[[#This Row],[TP]]/(Tabell1[[#This Row],[TP]]+Tabell1[[#This Row],[FP]])</f>
        <v>0.52732502396931924</v>
      </c>
      <c r="P7468">
        <f>Tabell1[[#This Row],[TP]]/(Tabell1[[#This Row],[TP]]+Tabell1[[#This Row],[FN]])</f>
        <v>0.99728014505893015</v>
      </c>
      <c r="Q7468">
        <f>2*(Tabell1[[#This Row],[Recall]] * Tabell1[[#This Row],[Precision]]) / (Tabell1[[#This Row],[Recall]] + Tabell1[[#This Row],[Precision]])</f>
        <v>0.6898714330511132</v>
      </c>
      <c r="R7468">
        <v>1100</v>
      </c>
      <c r="S7468">
        <v>15</v>
      </c>
      <c r="T7468">
        <v>986</v>
      </c>
      <c r="U7468">
        <v>3</v>
      </c>
    </row>
    <row r="7469" spans="1:21" x14ac:dyDescent="0.3">
      <c r="A7469" s="21" t="s">
        <v>31</v>
      </c>
      <c r="B7469" s="21" t="s">
        <v>32</v>
      </c>
      <c r="C7469" s="21" t="s">
        <v>34</v>
      </c>
      <c r="D7469" s="22" t="s">
        <v>27</v>
      </c>
      <c r="E7469" t="s">
        <v>28</v>
      </c>
      <c r="F7469" s="25" t="s">
        <v>30</v>
      </c>
      <c r="G7469" s="21" t="s">
        <v>29</v>
      </c>
      <c r="H7469" s="25" t="s">
        <v>26</v>
      </c>
      <c r="I7469" s="25" t="s">
        <v>25</v>
      </c>
      <c r="J7469" s="25" t="s">
        <v>26</v>
      </c>
      <c r="K7469" s="26">
        <v>5.3096678256988499</v>
      </c>
      <c r="L7469" s="26">
        <v>0.235523462295532</v>
      </c>
      <c r="N7469">
        <f>(Tabell1[[#This Row],[TP]]+Tabell1[[#This Row],[TN]])/(Tabell1[[#This Row],[TP]]+Tabell1[[#This Row],[TN]]+Tabell1[[#This Row],[FP]]+Tabell1[[#This Row],[FN]])</f>
        <v>0.52994296577946765</v>
      </c>
      <c r="O7469">
        <f>Tabell1[[#This Row],[TP]]/(Tabell1[[#This Row],[TP]]+Tabell1[[#This Row],[FP]])</f>
        <v>0.52732502396931924</v>
      </c>
      <c r="P7469">
        <f>Tabell1[[#This Row],[TP]]/(Tabell1[[#This Row],[TP]]+Tabell1[[#This Row],[FN]])</f>
        <v>0.99728014505893015</v>
      </c>
      <c r="Q7469">
        <f>2*(Tabell1[[#This Row],[Recall]] * Tabell1[[#This Row],[Precision]]) / (Tabell1[[#This Row],[Recall]] + Tabell1[[#This Row],[Precision]])</f>
        <v>0.6898714330511132</v>
      </c>
      <c r="R7469">
        <v>1100</v>
      </c>
      <c r="S7469">
        <v>15</v>
      </c>
      <c r="T7469">
        <v>986</v>
      </c>
      <c r="U7469">
        <v>3</v>
      </c>
    </row>
    <row r="7470" spans="1:21" x14ac:dyDescent="0.3">
      <c r="A7470" s="21" t="s">
        <v>31</v>
      </c>
      <c r="B7470" s="25" t="s">
        <v>22</v>
      </c>
      <c r="C7470" s="21" t="s">
        <v>34</v>
      </c>
      <c r="D7470" s="22" t="s">
        <v>27</v>
      </c>
      <c r="E7470" t="s">
        <v>28</v>
      </c>
      <c r="F7470" s="25" t="s">
        <v>30</v>
      </c>
      <c r="G7470" s="21" t="s">
        <v>29</v>
      </c>
      <c r="H7470" s="21" t="s">
        <v>29</v>
      </c>
      <c r="I7470" s="21"/>
      <c r="J7470" s="21" t="s">
        <v>29</v>
      </c>
      <c r="K7470" s="26">
        <v>1.07659888267517</v>
      </c>
      <c r="L7470" s="26">
        <v>6.13377094268798E-2</v>
      </c>
      <c r="N7470">
        <f>(Tabell1[[#This Row],[TP]]+Tabell1[[#This Row],[TN]])/(Tabell1[[#This Row],[TP]]+Tabell1[[#This Row],[TN]]+Tabell1[[#This Row],[FP]]+Tabell1[[#This Row],[FN]])</f>
        <v>0.52994296577946765</v>
      </c>
      <c r="O7470">
        <f>Tabell1[[#This Row],[TP]]/(Tabell1[[#This Row],[TP]]+Tabell1[[#This Row],[FP]])</f>
        <v>0.52732502396931924</v>
      </c>
      <c r="P7470">
        <f>Tabell1[[#This Row],[TP]]/(Tabell1[[#This Row],[TP]]+Tabell1[[#This Row],[FN]])</f>
        <v>0.99728014505893015</v>
      </c>
      <c r="Q7470">
        <f>2*(Tabell1[[#This Row],[Recall]] * Tabell1[[#This Row],[Precision]]) / (Tabell1[[#This Row],[Recall]] + Tabell1[[#This Row],[Precision]])</f>
        <v>0.6898714330511132</v>
      </c>
      <c r="R7470">
        <v>1100</v>
      </c>
      <c r="S7470">
        <v>15</v>
      </c>
      <c r="T7470">
        <v>986</v>
      </c>
      <c r="U7470">
        <v>3</v>
      </c>
    </row>
    <row r="7471" spans="1:21" x14ac:dyDescent="0.3">
      <c r="A7471" s="21" t="s">
        <v>31</v>
      </c>
      <c r="B7471" s="25" t="s">
        <v>22</v>
      </c>
      <c r="C7471" s="25" t="s">
        <v>36</v>
      </c>
      <c r="D7471" s="22" t="s">
        <v>27</v>
      </c>
      <c r="E7471" t="s">
        <v>28</v>
      </c>
      <c r="F7471" s="19" t="s">
        <v>21</v>
      </c>
      <c r="G7471" s="25" t="s">
        <v>26</v>
      </c>
      <c r="H7471" s="21" t="s">
        <v>29</v>
      </c>
      <c r="I7471" s="21"/>
      <c r="J7471" s="21" t="s">
        <v>29</v>
      </c>
      <c r="K7471" s="26">
        <v>0.60514116287231401</v>
      </c>
      <c r="L7471" s="26">
        <v>4.68640327453613E-2</v>
      </c>
      <c r="N7471">
        <f>(Tabell1[[#This Row],[TP]]+Tabell1[[#This Row],[TN]])/(Tabell1[[#This Row],[TP]]+Tabell1[[#This Row],[TN]]+Tabell1[[#This Row],[FP]]+Tabell1[[#This Row],[FN]])</f>
        <v>0.52994296577946765</v>
      </c>
      <c r="O7471">
        <f>Tabell1[[#This Row],[TP]]/(Tabell1[[#This Row],[TP]]+Tabell1[[#This Row],[FP]])</f>
        <v>0.52732502396931924</v>
      </c>
      <c r="P7471">
        <f>Tabell1[[#This Row],[TP]]/(Tabell1[[#This Row],[TP]]+Tabell1[[#This Row],[FN]])</f>
        <v>0.99728014505893015</v>
      </c>
      <c r="Q7471">
        <f>2*(Tabell1[[#This Row],[Recall]] * Tabell1[[#This Row],[Precision]]) / (Tabell1[[#This Row],[Recall]] + Tabell1[[#This Row],[Precision]])</f>
        <v>0.6898714330511132</v>
      </c>
      <c r="R7471">
        <v>1100</v>
      </c>
      <c r="S7471">
        <v>15</v>
      </c>
      <c r="T7471">
        <v>986</v>
      </c>
      <c r="U7471">
        <v>3</v>
      </c>
    </row>
    <row r="7472" spans="1:21" x14ac:dyDescent="0.3">
      <c r="A7472" s="21" t="s">
        <v>31</v>
      </c>
      <c r="B7472" s="21" t="s">
        <v>32</v>
      </c>
      <c r="C7472" s="21" t="s">
        <v>34</v>
      </c>
      <c r="D7472" s="22" t="s">
        <v>27</v>
      </c>
      <c r="E7472" t="s">
        <v>28</v>
      </c>
      <c r="F7472" s="25" t="s">
        <v>30</v>
      </c>
      <c r="G7472" s="21" t="s">
        <v>29</v>
      </c>
      <c r="H7472" s="21" t="s">
        <v>29</v>
      </c>
      <c r="I7472" s="25" t="s">
        <v>25</v>
      </c>
      <c r="J7472" s="21" t="s">
        <v>29</v>
      </c>
      <c r="K7472" s="26">
        <v>1.1865303516387899</v>
      </c>
      <c r="L7472" s="26">
        <v>6.0838222503662102E-2</v>
      </c>
      <c r="N7472">
        <f>(Tabell1[[#This Row],[TP]]+Tabell1[[#This Row],[TN]])/(Tabell1[[#This Row],[TP]]+Tabell1[[#This Row],[TN]]+Tabell1[[#This Row],[FP]]+Tabell1[[#This Row],[FN]])</f>
        <v>0.52994296577946765</v>
      </c>
      <c r="O7472">
        <f>Tabell1[[#This Row],[TP]]/(Tabell1[[#This Row],[TP]]+Tabell1[[#This Row],[FP]])</f>
        <v>0.52735124760076779</v>
      </c>
      <c r="P7472">
        <f>Tabell1[[#This Row],[TP]]/(Tabell1[[#This Row],[TP]]+Tabell1[[#This Row],[FN]])</f>
        <v>0.99637352674524027</v>
      </c>
      <c r="Q7472">
        <f>2*(Tabell1[[#This Row],[Recall]] * Tabell1[[#This Row],[Precision]]) / (Tabell1[[#This Row],[Recall]] + Tabell1[[#This Row],[Precision]])</f>
        <v>0.68967681204894893</v>
      </c>
      <c r="R7472">
        <v>1099</v>
      </c>
      <c r="S7472">
        <v>16</v>
      </c>
      <c r="T7472">
        <v>985</v>
      </c>
      <c r="U7472">
        <v>4</v>
      </c>
    </row>
    <row r="7473" spans="1:21" x14ac:dyDescent="0.3">
      <c r="A7473" s="21" t="s">
        <v>31</v>
      </c>
      <c r="B7473" s="23" t="s">
        <v>33</v>
      </c>
      <c r="C7473" s="24" t="s">
        <v>38</v>
      </c>
      <c r="D7473" s="22" t="s">
        <v>27</v>
      </c>
      <c r="E7473" t="s">
        <v>28</v>
      </c>
      <c r="F7473" s="25" t="s">
        <v>30</v>
      </c>
      <c r="G7473" s="21" t="s">
        <v>29</v>
      </c>
      <c r="H7473" s="21" t="s">
        <v>29</v>
      </c>
      <c r="I7473" s="25" t="s">
        <v>25</v>
      </c>
      <c r="J7473" s="21" t="s">
        <v>29</v>
      </c>
      <c r="K7473" s="26">
        <v>57.084939002990701</v>
      </c>
      <c r="L7473" s="26">
        <v>0.36296176910400302</v>
      </c>
      <c r="N7473">
        <f>(Tabell1[[#This Row],[TP]]+Tabell1[[#This Row],[TN]])/(Tabell1[[#This Row],[TP]]+Tabell1[[#This Row],[TN]]+Tabell1[[#This Row],[FP]]+Tabell1[[#This Row],[FN]])</f>
        <v>0.52994296577946765</v>
      </c>
      <c r="O7473">
        <f>Tabell1[[#This Row],[TP]]/(Tabell1[[#This Row],[TP]]+Tabell1[[#This Row],[FP]])</f>
        <v>0.52737752161383289</v>
      </c>
      <c r="P7473">
        <f>Tabell1[[#This Row],[TP]]/(Tabell1[[#This Row],[TP]]+Tabell1[[#This Row],[FN]])</f>
        <v>0.99546690843155028</v>
      </c>
      <c r="Q7473">
        <f>2*(Tabell1[[#This Row],[Recall]] * Tabell1[[#This Row],[Precision]]) / (Tabell1[[#This Row],[Recall]] + Tabell1[[#This Row],[Precision]])</f>
        <v>0.68948194662480378</v>
      </c>
      <c r="R7473">
        <v>1098</v>
      </c>
      <c r="S7473">
        <v>17</v>
      </c>
      <c r="T7473">
        <v>984</v>
      </c>
      <c r="U7473">
        <v>5</v>
      </c>
    </row>
    <row r="7474" spans="1:21" x14ac:dyDescent="0.3">
      <c r="A7474" s="21" t="s">
        <v>31</v>
      </c>
      <c r="B7474" s="21" t="s">
        <v>32</v>
      </c>
      <c r="C7474" s="21" t="s">
        <v>34</v>
      </c>
      <c r="D7474" s="22" t="s">
        <v>27</v>
      </c>
      <c r="E7474" t="s">
        <v>28</v>
      </c>
      <c r="F7474" s="25" t="s">
        <v>30</v>
      </c>
      <c r="G7474" s="21" t="s">
        <v>29</v>
      </c>
      <c r="H7474" s="21" t="s">
        <v>29</v>
      </c>
      <c r="I7474" s="25" t="s">
        <v>25</v>
      </c>
      <c r="J7474" s="21" t="s">
        <v>29</v>
      </c>
      <c r="K7474" s="26">
        <v>1.2391817569732599</v>
      </c>
      <c r="L7474" s="26">
        <v>6.2492370605468701E-2</v>
      </c>
      <c r="N7474">
        <f>(Tabell1[[#This Row],[TP]]+Tabell1[[#This Row],[TN]])/(Tabell1[[#This Row],[TP]]+Tabell1[[#This Row],[TN]]+Tabell1[[#This Row],[FP]]+Tabell1[[#This Row],[FN]])</f>
        <v>0.52994296577946765</v>
      </c>
      <c r="O7474">
        <f>Tabell1[[#This Row],[TP]]/(Tabell1[[#This Row],[TP]]+Tabell1[[#This Row],[FP]])</f>
        <v>0.52737752161383289</v>
      </c>
      <c r="P7474">
        <f>Tabell1[[#This Row],[TP]]/(Tabell1[[#This Row],[TP]]+Tabell1[[#This Row],[FN]])</f>
        <v>0.99546690843155028</v>
      </c>
      <c r="Q7474">
        <f>2*(Tabell1[[#This Row],[Recall]] * Tabell1[[#This Row],[Precision]]) / (Tabell1[[#This Row],[Recall]] + Tabell1[[#This Row],[Precision]])</f>
        <v>0.68948194662480378</v>
      </c>
      <c r="R7474">
        <v>1098</v>
      </c>
      <c r="S7474">
        <v>17</v>
      </c>
      <c r="T7474">
        <v>984</v>
      </c>
      <c r="U7474">
        <v>5</v>
      </c>
    </row>
    <row r="7475" spans="1:21" x14ac:dyDescent="0.3">
      <c r="A7475" s="21" t="s">
        <v>31</v>
      </c>
      <c r="B7475" s="25" t="s">
        <v>22</v>
      </c>
      <c r="C7475" s="20" t="s">
        <v>23</v>
      </c>
      <c r="D7475" s="22" t="s">
        <v>27</v>
      </c>
      <c r="E7475" t="s">
        <v>28</v>
      </c>
      <c r="F7475" s="25" t="s">
        <v>30</v>
      </c>
      <c r="G7475" s="21" t="s">
        <v>29</v>
      </c>
      <c r="H7475" s="25" t="s">
        <v>26</v>
      </c>
      <c r="I7475" s="21"/>
      <c r="J7475" s="21" t="s">
        <v>29</v>
      </c>
      <c r="K7475" s="26">
        <v>1.2012913227081199</v>
      </c>
      <c r="L7475" s="26">
        <v>0.102731466293334</v>
      </c>
      <c r="N7475">
        <f>(Tabell1[[#This Row],[TP]]+Tabell1[[#This Row],[TN]])/(Tabell1[[#This Row],[TP]]+Tabell1[[#This Row],[TN]]+Tabell1[[#This Row],[FP]]+Tabell1[[#This Row],[FN]])</f>
        <v>0.52946768060836502</v>
      </c>
      <c r="O7475">
        <f>Tabell1[[#This Row],[TP]]/(Tabell1[[#This Row],[TP]]+Tabell1[[#This Row],[FP]])</f>
        <v>0.52699474438604876</v>
      </c>
      <c r="P7475">
        <f>Tabell1[[#This Row],[TP]]/(Tabell1[[#This Row],[TP]]+Tabell1[[#This Row],[FN]])</f>
        <v>1</v>
      </c>
      <c r="Q7475">
        <f>2*(Tabell1[[#This Row],[Recall]] * Tabell1[[#This Row],[Precision]]) / (Tabell1[[#This Row],[Recall]] + Tabell1[[#This Row],[Precision]])</f>
        <v>0.6902377972465582</v>
      </c>
      <c r="R7475">
        <v>1103</v>
      </c>
      <c r="S7475">
        <v>11</v>
      </c>
      <c r="T7475">
        <v>990</v>
      </c>
      <c r="U7475">
        <v>0</v>
      </c>
    </row>
    <row r="7476" spans="1:21" x14ac:dyDescent="0.3">
      <c r="A7476" s="21" t="s">
        <v>31</v>
      </c>
      <c r="B7476" s="23" t="s">
        <v>33</v>
      </c>
      <c r="C7476" s="21" t="s">
        <v>34</v>
      </c>
      <c r="D7476" s="22" t="s">
        <v>27</v>
      </c>
      <c r="E7476" t="s">
        <v>28</v>
      </c>
      <c r="F7476" s="19" t="s">
        <v>21</v>
      </c>
      <c r="G7476" s="25" t="s">
        <v>26</v>
      </c>
      <c r="H7476" s="21" t="s">
        <v>29</v>
      </c>
      <c r="I7476" s="25" t="s">
        <v>25</v>
      </c>
      <c r="J7476" s="25" t="s">
        <v>26</v>
      </c>
      <c r="K7476" s="26">
        <v>268.12765741348198</v>
      </c>
      <c r="L7476" s="26">
        <v>1.3458337783813401</v>
      </c>
      <c r="N7476">
        <f>(Tabell1[[#This Row],[TP]]+Tabell1[[#This Row],[TN]])/(Tabell1[[#This Row],[TP]]+Tabell1[[#This Row],[TN]]+Tabell1[[#This Row],[FP]]+Tabell1[[#This Row],[FN]])</f>
        <v>0.52946768060836502</v>
      </c>
      <c r="O7476">
        <f>Tabell1[[#This Row],[TP]]/(Tabell1[[#This Row],[TP]]+Tabell1[[#This Row],[FP]])</f>
        <v>0.52699474438604876</v>
      </c>
      <c r="P7476">
        <f>Tabell1[[#This Row],[TP]]/(Tabell1[[#This Row],[TP]]+Tabell1[[#This Row],[FN]])</f>
        <v>1</v>
      </c>
      <c r="Q7476">
        <f>2*(Tabell1[[#This Row],[Recall]] * Tabell1[[#This Row],[Precision]]) / (Tabell1[[#This Row],[Recall]] + Tabell1[[#This Row],[Precision]])</f>
        <v>0.6902377972465582</v>
      </c>
      <c r="R7476">
        <v>1103</v>
      </c>
      <c r="S7476">
        <v>11</v>
      </c>
      <c r="T7476">
        <v>990</v>
      </c>
      <c r="U7476">
        <v>0</v>
      </c>
    </row>
    <row r="7477" spans="1:21" x14ac:dyDescent="0.3">
      <c r="A7477" s="21" t="s">
        <v>31</v>
      </c>
      <c r="B7477" s="23" t="s">
        <v>33</v>
      </c>
      <c r="C7477" s="21" t="s">
        <v>34</v>
      </c>
      <c r="D7477" s="22" t="s">
        <v>27</v>
      </c>
      <c r="E7477" t="s">
        <v>28</v>
      </c>
      <c r="F7477" s="19" t="s">
        <v>21</v>
      </c>
      <c r="G7477" s="21" t="s">
        <v>29</v>
      </c>
      <c r="H7477" s="25" t="s">
        <v>26</v>
      </c>
      <c r="I7477" s="25" t="s">
        <v>25</v>
      </c>
      <c r="J7477" s="25" t="s">
        <v>26</v>
      </c>
      <c r="K7477" s="26">
        <v>267.67196226119898</v>
      </c>
      <c r="L7477" s="26">
        <v>1.2710282802581701</v>
      </c>
      <c r="N7477">
        <f>(Tabell1[[#This Row],[TP]]+Tabell1[[#This Row],[TN]])/(Tabell1[[#This Row],[TP]]+Tabell1[[#This Row],[TN]]+Tabell1[[#This Row],[FP]]+Tabell1[[#This Row],[FN]])</f>
        <v>0.52946768060836502</v>
      </c>
      <c r="O7477">
        <f>Tabell1[[#This Row],[TP]]/(Tabell1[[#This Row],[TP]]+Tabell1[[#This Row],[FP]])</f>
        <v>0.52699474438604876</v>
      </c>
      <c r="P7477">
        <f>Tabell1[[#This Row],[TP]]/(Tabell1[[#This Row],[TP]]+Tabell1[[#This Row],[FN]])</f>
        <v>1</v>
      </c>
      <c r="Q7477">
        <f>2*(Tabell1[[#This Row],[Recall]] * Tabell1[[#This Row],[Precision]]) / (Tabell1[[#This Row],[Recall]] + Tabell1[[#This Row],[Precision]])</f>
        <v>0.6902377972465582</v>
      </c>
      <c r="R7477">
        <v>1103</v>
      </c>
      <c r="S7477">
        <v>11</v>
      </c>
      <c r="T7477">
        <v>990</v>
      </c>
      <c r="U7477">
        <v>0</v>
      </c>
    </row>
    <row r="7478" spans="1:21" x14ac:dyDescent="0.3">
      <c r="A7478" s="21" t="s">
        <v>31</v>
      </c>
      <c r="B7478" s="23" t="s">
        <v>33</v>
      </c>
      <c r="C7478" s="21" t="s">
        <v>34</v>
      </c>
      <c r="D7478" s="22" t="s">
        <v>27</v>
      </c>
      <c r="E7478" t="s">
        <v>28</v>
      </c>
      <c r="F7478" s="19" t="s">
        <v>21</v>
      </c>
      <c r="G7478" s="25" t="s">
        <v>26</v>
      </c>
      <c r="H7478" s="21" t="s">
        <v>29</v>
      </c>
      <c r="I7478" s="25" t="s">
        <v>25</v>
      </c>
      <c r="J7478" s="21" t="s">
        <v>29</v>
      </c>
      <c r="K7478" s="26">
        <v>58.524550437927203</v>
      </c>
      <c r="L7478" s="26">
        <v>0.28250575065612699</v>
      </c>
      <c r="N7478">
        <f>(Tabell1[[#This Row],[TP]]+Tabell1[[#This Row],[TN]])/(Tabell1[[#This Row],[TP]]+Tabell1[[#This Row],[TN]]+Tabell1[[#This Row],[FP]]+Tabell1[[#This Row],[FN]])</f>
        <v>0.52946768060836502</v>
      </c>
      <c r="O7478">
        <f>Tabell1[[#This Row],[TP]]/(Tabell1[[#This Row],[TP]]+Tabell1[[#This Row],[FP]])</f>
        <v>0.52699474438604876</v>
      </c>
      <c r="P7478">
        <f>Tabell1[[#This Row],[TP]]/(Tabell1[[#This Row],[TP]]+Tabell1[[#This Row],[FN]])</f>
        <v>1</v>
      </c>
      <c r="Q7478">
        <f>2*(Tabell1[[#This Row],[Recall]] * Tabell1[[#This Row],[Precision]]) / (Tabell1[[#This Row],[Recall]] + Tabell1[[#This Row],[Precision]])</f>
        <v>0.6902377972465582</v>
      </c>
      <c r="R7478">
        <v>1103</v>
      </c>
      <c r="S7478">
        <v>11</v>
      </c>
      <c r="T7478">
        <v>990</v>
      </c>
      <c r="U7478">
        <v>0</v>
      </c>
    </row>
    <row r="7479" spans="1:21" x14ac:dyDescent="0.3">
      <c r="A7479" s="23" t="s">
        <v>48</v>
      </c>
      <c r="B7479" s="23" t="s">
        <v>33</v>
      </c>
      <c r="C7479" s="25" t="s">
        <v>36</v>
      </c>
      <c r="D7479" s="22" t="s">
        <v>27</v>
      </c>
      <c r="E7479" t="s">
        <v>28</v>
      </c>
      <c r="F7479" s="25" t="s">
        <v>30</v>
      </c>
      <c r="G7479" s="21" t="s">
        <v>29</v>
      </c>
      <c r="H7479" s="25" t="s">
        <v>26</v>
      </c>
      <c r="I7479" s="25" t="s">
        <v>25</v>
      </c>
      <c r="J7479" s="25" t="s">
        <v>26</v>
      </c>
      <c r="K7479" s="26">
        <v>0.191672563552856</v>
      </c>
      <c r="L7479" s="26">
        <v>3.6903858184814398E-2</v>
      </c>
      <c r="N7479">
        <f>(Tabell1[[#This Row],[TP]]+Tabell1[[#This Row],[TN]])/(Tabell1[[#This Row],[TP]]+Tabell1[[#This Row],[TN]]+Tabell1[[#This Row],[FP]]+Tabell1[[#This Row],[FN]])</f>
        <v>0.52946768060836502</v>
      </c>
      <c r="O7479">
        <f>Tabell1[[#This Row],[TP]]/(Tabell1[[#This Row],[TP]]+Tabell1[[#This Row],[FP]])</f>
        <v>0.52699474438604876</v>
      </c>
      <c r="P7479">
        <f>Tabell1[[#This Row],[TP]]/(Tabell1[[#This Row],[TP]]+Tabell1[[#This Row],[FN]])</f>
        <v>1</v>
      </c>
      <c r="Q7479">
        <f>2*(Tabell1[[#This Row],[Recall]] * Tabell1[[#This Row],[Precision]]) / (Tabell1[[#This Row],[Recall]] + Tabell1[[#This Row],[Precision]])</f>
        <v>0.6902377972465582</v>
      </c>
      <c r="R7479">
        <v>1103</v>
      </c>
      <c r="S7479">
        <v>11</v>
      </c>
      <c r="T7479">
        <v>990</v>
      </c>
      <c r="U7479">
        <v>0</v>
      </c>
    </row>
    <row r="7480" spans="1:21" x14ac:dyDescent="0.3">
      <c r="A7480" s="23" t="s">
        <v>48</v>
      </c>
      <c r="B7480" s="23" t="s">
        <v>33</v>
      </c>
      <c r="C7480" s="25" t="s">
        <v>36</v>
      </c>
      <c r="D7480" s="22" t="s">
        <v>27</v>
      </c>
      <c r="E7480" t="s">
        <v>28</v>
      </c>
      <c r="F7480" s="25" t="s">
        <v>30</v>
      </c>
      <c r="G7480" s="25" t="s">
        <v>26</v>
      </c>
      <c r="H7480" s="25" t="s">
        <v>26</v>
      </c>
      <c r="I7480" s="25" t="s">
        <v>25</v>
      </c>
      <c r="J7480" s="21" t="s">
        <v>29</v>
      </c>
      <c r="K7480" s="26">
        <v>0.16711187362670801</v>
      </c>
      <c r="L7480" s="26">
        <v>3.1885385513305602E-2</v>
      </c>
      <c r="N7480">
        <f>(Tabell1[[#This Row],[TP]]+Tabell1[[#This Row],[TN]])/(Tabell1[[#This Row],[TP]]+Tabell1[[#This Row],[TN]]+Tabell1[[#This Row],[FP]]+Tabell1[[#This Row],[FN]])</f>
        <v>0.52946768060836502</v>
      </c>
      <c r="O7480">
        <f>Tabell1[[#This Row],[TP]]/(Tabell1[[#This Row],[TP]]+Tabell1[[#This Row],[FP]])</f>
        <v>0.52699474438604876</v>
      </c>
      <c r="P7480">
        <f>Tabell1[[#This Row],[TP]]/(Tabell1[[#This Row],[TP]]+Tabell1[[#This Row],[FN]])</f>
        <v>1</v>
      </c>
      <c r="Q7480">
        <f>2*(Tabell1[[#This Row],[Recall]] * Tabell1[[#This Row],[Precision]]) / (Tabell1[[#This Row],[Recall]] + Tabell1[[#This Row],[Precision]])</f>
        <v>0.6902377972465582</v>
      </c>
      <c r="R7480">
        <v>1103</v>
      </c>
      <c r="S7480">
        <v>11</v>
      </c>
      <c r="T7480">
        <v>990</v>
      </c>
      <c r="U7480">
        <v>0</v>
      </c>
    </row>
    <row r="7481" spans="1:21" x14ac:dyDescent="0.3">
      <c r="A7481" s="23" t="s">
        <v>48</v>
      </c>
      <c r="B7481" s="23" t="s">
        <v>33</v>
      </c>
      <c r="C7481" s="25" t="s">
        <v>36</v>
      </c>
      <c r="D7481" s="22" t="s">
        <v>27</v>
      </c>
      <c r="E7481" t="s">
        <v>28</v>
      </c>
      <c r="F7481" s="25" t="s">
        <v>30</v>
      </c>
      <c r="G7481" s="25" t="s">
        <v>26</v>
      </c>
      <c r="H7481" s="25" t="s">
        <v>26</v>
      </c>
      <c r="I7481" s="25" t="s">
        <v>25</v>
      </c>
      <c r="J7481" s="25" t="s">
        <v>26</v>
      </c>
      <c r="K7481" s="26">
        <v>0.16257238388061501</v>
      </c>
      <c r="L7481" s="26">
        <v>3.09221744537353E-2</v>
      </c>
      <c r="N7481">
        <f>(Tabell1[[#This Row],[TP]]+Tabell1[[#This Row],[TN]])/(Tabell1[[#This Row],[TP]]+Tabell1[[#This Row],[TN]]+Tabell1[[#This Row],[FP]]+Tabell1[[#This Row],[FN]])</f>
        <v>0.52946768060836502</v>
      </c>
      <c r="O7481">
        <f>Tabell1[[#This Row],[TP]]/(Tabell1[[#This Row],[TP]]+Tabell1[[#This Row],[FP]])</f>
        <v>0.52699474438604876</v>
      </c>
      <c r="P7481">
        <f>Tabell1[[#This Row],[TP]]/(Tabell1[[#This Row],[TP]]+Tabell1[[#This Row],[FN]])</f>
        <v>1</v>
      </c>
      <c r="Q7481">
        <f>2*(Tabell1[[#This Row],[Recall]] * Tabell1[[#This Row],[Precision]]) / (Tabell1[[#This Row],[Recall]] + Tabell1[[#This Row],[Precision]])</f>
        <v>0.6902377972465582</v>
      </c>
      <c r="R7481">
        <v>1103</v>
      </c>
      <c r="S7481">
        <v>11</v>
      </c>
      <c r="T7481">
        <v>990</v>
      </c>
      <c r="U7481">
        <v>0</v>
      </c>
    </row>
    <row r="7482" spans="1:21" x14ac:dyDescent="0.3">
      <c r="A7482" s="23" t="s">
        <v>48</v>
      </c>
      <c r="B7482" s="23" t="s">
        <v>33</v>
      </c>
      <c r="C7482" s="25" t="s">
        <v>36</v>
      </c>
      <c r="D7482" s="22" t="s">
        <v>27</v>
      </c>
      <c r="E7482" t="s">
        <v>28</v>
      </c>
      <c r="F7482" s="25" t="s">
        <v>30</v>
      </c>
      <c r="G7482" s="21" t="s">
        <v>29</v>
      </c>
      <c r="H7482" s="25" t="s">
        <v>26</v>
      </c>
      <c r="I7482" s="25" t="s">
        <v>25</v>
      </c>
      <c r="J7482" s="21" t="s">
        <v>29</v>
      </c>
      <c r="K7482" s="26">
        <v>0.15758824348449699</v>
      </c>
      <c r="L7482" s="26">
        <v>3.0922889709472601E-2</v>
      </c>
      <c r="N7482">
        <f>(Tabell1[[#This Row],[TP]]+Tabell1[[#This Row],[TN]])/(Tabell1[[#This Row],[TP]]+Tabell1[[#This Row],[TN]]+Tabell1[[#This Row],[FP]]+Tabell1[[#This Row],[FN]])</f>
        <v>0.52946768060836502</v>
      </c>
      <c r="O7482">
        <f>Tabell1[[#This Row],[TP]]/(Tabell1[[#This Row],[TP]]+Tabell1[[#This Row],[FP]])</f>
        <v>0.52699474438604876</v>
      </c>
      <c r="P7482">
        <f>Tabell1[[#This Row],[TP]]/(Tabell1[[#This Row],[TP]]+Tabell1[[#This Row],[FN]])</f>
        <v>1</v>
      </c>
      <c r="Q7482">
        <f>2*(Tabell1[[#This Row],[Recall]] * Tabell1[[#This Row],[Precision]]) / (Tabell1[[#This Row],[Recall]] + Tabell1[[#This Row],[Precision]])</f>
        <v>0.6902377972465582</v>
      </c>
      <c r="R7482">
        <v>1103</v>
      </c>
      <c r="S7482">
        <v>11</v>
      </c>
      <c r="T7482">
        <v>990</v>
      </c>
      <c r="U7482">
        <v>0</v>
      </c>
    </row>
    <row r="7483" spans="1:21" x14ac:dyDescent="0.3">
      <c r="A7483" s="25" t="s">
        <v>20</v>
      </c>
      <c r="B7483" s="23" t="s">
        <v>33</v>
      </c>
      <c r="C7483" s="21" t="s">
        <v>34</v>
      </c>
      <c r="D7483" s="22" t="s">
        <v>27</v>
      </c>
      <c r="E7483" t="s">
        <v>28</v>
      </c>
      <c r="F7483" s="25" t="s">
        <v>30</v>
      </c>
      <c r="G7483" s="25" t="s">
        <v>26</v>
      </c>
      <c r="H7483" s="21" t="s">
        <v>29</v>
      </c>
      <c r="I7483" s="25" t="s">
        <v>25</v>
      </c>
      <c r="J7483" s="21" t="s">
        <v>29</v>
      </c>
      <c r="K7483" s="26">
        <v>3.3538067340850799</v>
      </c>
      <c r="L7483" s="26">
        <v>0.92352819442749001</v>
      </c>
      <c r="N7483">
        <f>(Tabell1[[#This Row],[TP]]+Tabell1[[#This Row],[TN]])/(Tabell1[[#This Row],[TP]]+Tabell1[[#This Row],[TN]]+Tabell1[[#This Row],[FP]]+Tabell1[[#This Row],[FN]])</f>
        <v>0.52946768060836502</v>
      </c>
      <c r="O7483">
        <f>Tabell1[[#This Row],[TP]]/(Tabell1[[#This Row],[TP]]+Tabell1[[#This Row],[FP]])</f>
        <v>0.52702056432329025</v>
      </c>
      <c r="P7483">
        <f>Tabell1[[#This Row],[TP]]/(Tabell1[[#This Row],[TP]]+Tabell1[[#This Row],[FN]])</f>
        <v>0.99909338168631001</v>
      </c>
      <c r="Q7483">
        <f>2*(Tabell1[[#This Row],[Recall]] * Tabell1[[#This Row],[Precision]]) / (Tabell1[[#This Row],[Recall]] + Tabell1[[#This Row],[Precision]])</f>
        <v>0.69004383218534748</v>
      </c>
      <c r="R7483">
        <v>1102</v>
      </c>
      <c r="S7483">
        <v>12</v>
      </c>
      <c r="T7483">
        <v>989</v>
      </c>
      <c r="U7483">
        <v>1</v>
      </c>
    </row>
    <row r="7484" spans="1:21" x14ac:dyDescent="0.3">
      <c r="A7484" s="21" t="s">
        <v>31</v>
      </c>
      <c r="B7484" s="21" t="s">
        <v>32</v>
      </c>
      <c r="C7484" s="20" t="s">
        <v>23</v>
      </c>
      <c r="D7484" s="20" t="s">
        <v>27</v>
      </c>
      <c r="E7484" t="s">
        <v>28</v>
      </c>
      <c r="F7484" s="19" t="s">
        <v>21</v>
      </c>
      <c r="G7484" s="25" t="s">
        <v>26</v>
      </c>
      <c r="H7484" s="25" t="s">
        <v>26</v>
      </c>
      <c r="I7484" s="25" t="s">
        <v>25</v>
      </c>
      <c r="J7484" s="25" t="s">
        <v>26</v>
      </c>
      <c r="K7484" s="26">
        <v>1.7131049633026101</v>
      </c>
      <c r="L7484" s="26">
        <v>0.15857648849487299</v>
      </c>
      <c r="N7484">
        <f>(Tabell1[[#This Row],[TP]]+Tabell1[[#This Row],[TN]])/(Tabell1[[#This Row],[TP]]+Tabell1[[#This Row],[TN]]+Tabell1[[#This Row],[FP]]+Tabell1[[#This Row],[FN]])</f>
        <v>0.52946768060836502</v>
      </c>
      <c r="O7484">
        <f>Tabell1[[#This Row],[TP]]/(Tabell1[[#This Row],[TP]]+Tabell1[[#This Row],[FP]])</f>
        <v>0.52702056432329025</v>
      </c>
      <c r="P7484">
        <f>Tabell1[[#This Row],[TP]]/(Tabell1[[#This Row],[TP]]+Tabell1[[#This Row],[FN]])</f>
        <v>0.99909338168631001</v>
      </c>
      <c r="Q7484">
        <f>2*(Tabell1[[#This Row],[Recall]] * Tabell1[[#This Row],[Precision]]) / (Tabell1[[#This Row],[Recall]] + Tabell1[[#This Row],[Precision]])</f>
        <v>0.69004383218534748</v>
      </c>
      <c r="R7484">
        <v>1102</v>
      </c>
      <c r="S7484">
        <v>12</v>
      </c>
      <c r="T7484">
        <v>989</v>
      </c>
      <c r="U7484">
        <v>1</v>
      </c>
    </row>
    <row r="7485" spans="1:21" x14ac:dyDescent="0.3">
      <c r="A7485" s="25" t="s">
        <v>20</v>
      </c>
      <c r="B7485" s="25" t="s">
        <v>22</v>
      </c>
      <c r="C7485" s="20" t="s">
        <v>23</v>
      </c>
      <c r="D7485" s="20" t="s">
        <v>27</v>
      </c>
      <c r="E7485" t="s">
        <v>28</v>
      </c>
      <c r="F7485" s="19" t="s">
        <v>21</v>
      </c>
      <c r="G7485" s="25" t="s">
        <v>26</v>
      </c>
      <c r="H7485" s="25" t="s">
        <v>26</v>
      </c>
      <c r="I7485" s="25" t="s">
        <v>25</v>
      </c>
      <c r="J7485" s="21" t="s">
        <v>29</v>
      </c>
      <c r="K7485" s="26">
        <v>1.42727351188659</v>
      </c>
      <c r="L7485" s="26">
        <v>0.36054348945617598</v>
      </c>
      <c r="N7485">
        <f>(Tabell1[[#This Row],[TP]]+Tabell1[[#This Row],[TN]])/(Tabell1[[#This Row],[TP]]+Tabell1[[#This Row],[TN]]+Tabell1[[#This Row],[FP]]+Tabell1[[#This Row],[FN]])</f>
        <v>0.52946768060836502</v>
      </c>
      <c r="O7485">
        <f>Tabell1[[#This Row],[TP]]/(Tabell1[[#This Row],[TP]]+Tabell1[[#This Row],[FP]])</f>
        <v>0.52702056432329025</v>
      </c>
      <c r="P7485">
        <f>Tabell1[[#This Row],[TP]]/(Tabell1[[#This Row],[TP]]+Tabell1[[#This Row],[FN]])</f>
        <v>0.99909338168631001</v>
      </c>
      <c r="Q7485">
        <f>2*(Tabell1[[#This Row],[Recall]] * Tabell1[[#This Row],[Precision]]) / (Tabell1[[#This Row],[Recall]] + Tabell1[[#This Row],[Precision]])</f>
        <v>0.69004383218534748</v>
      </c>
      <c r="R7485">
        <v>1102</v>
      </c>
      <c r="S7485">
        <v>12</v>
      </c>
      <c r="T7485">
        <v>989</v>
      </c>
      <c r="U7485">
        <v>1</v>
      </c>
    </row>
    <row r="7486" spans="1:21" x14ac:dyDescent="0.3">
      <c r="A7486" s="21" t="s">
        <v>31</v>
      </c>
      <c r="B7486" s="21" t="s">
        <v>32</v>
      </c>
      <c r="C7486" s="21" t="s">
        <v>34</v>
      </c>
      <c r="D7486" s="22" t="s">
        <v>27</v>
      </c>
      <c r="E7486" t="s">
        <v>28</v>
      </c>
      <c r="F7486" s="25" t="s">
        <v>30</v>
      </c>
      <c r="G7486" s="21" t="s">
        <v>29</v>
      </c>
      <c r="H7486" s="25" t="s">
        <v>26</v>
      </c>
      <c r="I7486" s="21"/>
      <c r="J7486" s="21" t="s">
        <v>29</v>
      </c>
      <c r="K7486" s="26">
        <v>1.14247202873229</v>
      </c>
      <c r="L7486" s="26">
        <v>5.85618019104003E-2</v>
      </c>
      <c r="N7486">
        <f>(Tabell1[[#This Row],[TP]]+Tabell1[[#This Row],[TN]])/(Tabell1[[#This Row],[TP]]+Tabell1[[#This Row],[TN]]+Tabell1[[#This Row],[FP]]+Tabell1[[#This Row],[FN]])</f>
        <v>0.52946768060836502</v>
      </c>
      <c r="O7486">
        <f>Tabell1[[#This Row],[TP]]/(Tabell1[[#This Row],[TP]]+Tabell1[[#This Row],[FP]])</f>
        <v>0.52702056432329025</v>
      </c>
      <c r="P7486">
        <f>Tabell1[[#This Row],[TP]]/(Tabell1[[#This Row],[TP]]+Tabell1[[#This Row],[FN]])</f>
        <v>0.99909338168631001</v>
      </c>
      <c r="Q7486">
        <f>2*(Tabell1[[#This Row],[Recall]] * Tabell1[[#This Row],[Precision]]) / (Tabell1[[#This Row],[Recall]] + Tabell1[[#This Row],[Precision]])</f>
        <v>0.69004383218534748</v>
      </c>
      <c r="R7486">
        <v>1102</v>
      </c>
      <c r="S7486">
        <v>12</v>
      </c>
      <c r="T7486">
        <v>989</v>
      </c>
      <c r="U7486">
        <v>1</v>
      </c>
    </row>
    <row r="7487" spans="1:21" x14ac:dyDescent="0.3">
      <c r="A7487" s="21" t="s">
        <v>31</v>
      </c>
      <c r="B7487" s="25" t="s">
        <v>22</v>
      </c>
      <c r="C7487" s="20" t="s">
        <v>23</v>
      </c>
      <c r="D7487" s="22" t="s">
        <v>27</v>
      </c>
      <c r="E7487" t="s">
        <v>28</v>
      </c>
      <c r="F7487" s="25" t="s">
        <v>30</v>
      </c>
      <c r="G7487" s="25" t="s">
        <v>26</v>
      </c>
      <c r="H7487" s="21" t="s">
        <v>29</v>
      </c>
      <c r="I7487" s="25" t="s">
        <v>25</v>
      </c>
      <c r="J7487" s="21" t="s">
        <v>29</v>
      </c>
      <c r="K7487" s="26">
        <v>1.10302782058715</v>
      </c>
      <c r="L7487" s="26">
        <v>7.2805404663085896E-2</v>
      </c>
      <c r="N7487">
        <f>(Tabell1[[#This Row],[TP]]+Tabell1[[#This Row],[TN]])/(Tabell1[[#This Row],[TP]]+Tabell1[[#This Row],[TN]]+Tabell1[[#This Row],[FP]]+Tabell1[[#This Row],[FN]])</f>
        <v>0.52946768060836502</v>
      </c>
      <c r="O7487">
        <f>Tabell1[[#This Row],[TP]]/(Tabell1[[#This Row],[TP]]+Tabell1[[#This Row],[FP]])</f>
        <v>0.52702056432329025</v>
      </c>
      <c r="P7487">
        <f>Tabell1[[#This Row],[TP]]/(Tabell1[[#This Row],[TP]]+Tabell1[[#This Row],[FN]])</f>
        <v>0.99909338168631001</v>
      </c>
      <c r="Q7487">
        <f>2*(Tabell1[[#This Row],[Recall]] * Tabell1[[#This Row],[Precision]]) / (Tabell1[[#This Row],[Recall]] + Tabell1[[#This Row],[Precision]])</f>
        <v>0.69004383218534748</v>
      </c>
      <c r="R7487">
        <v>1102</v>
      </c>
      <c r="S7487">
        <v>12</v>
      </c>
      <c r="T7487">
        <v>989</v>
      </c>
      <c r="U7487">
        <v>1</v>
      </c>
    </row>
    <row r="7488" spans="1:21" x14ac:dyDescent="0.3">
      <c r="A7488" s="21" t="s">
        <v>31</v>
      </c>
      <c r="B7488" s="25" t="s">
        <v>22</v>
      </c>
      <c r="C7488" s="21" t="s">
        <v>34</v>
      </c>
      <c r="D7488" s="22" t="s">
        <v>27</v>
      </c>
      <c r="E7488" t="s">
        <v>28</v>
      </c>
      <c r="F7488" s="25" t="s">
        <v>30</v>
      </c>
      <c r="G7488" s="21" t="s">
        <v>29</v>
      </c>
      <c r="H7488" s="25" t="s">
        <v>26</v>
      </c>
      <c r="I7488" s="25" t="s">
        <v>25</v>
      </c>
      <c r="J7488" s="25" t="s">
        <v>26</v>
      </c>
      <c r="K7488" s="26">
        <v>5.1213297843933097</v>
      </c>
      <c r="L7488" s="26">
        <v>0.21951103210449199</v>
      </c>
      <c r="N7488">
        <f>(Tabell1[[#This Row],[TP]]+Tabell1[[#This Row],[TN]])/(Tabell1[[#This Row],[TP]]+Tabell1[[#This Row],[TN]]+Tabell1[[#This Row],[FP]]+Tabell1[[#This Row],[FN]])</f>
        <v>0.52946768060836502</v>
      </c>
      <c r="O7488">
        <f>Tabell1[[#This Row],[TP]]/(Tabell1[[#This Row],[TP]]+Tabell1[[#This Row],[FP]])</f>
        <v>0.5270464337003351</v>
      </c>
      <c r="P7488">
        <f>Tabell1[[#This Row],[TP]]/(Tabell1[[#This Row],[TP]]+Tabell1[[#This Row],[FN]])</f>
        <v>0.99818676337262013</v>
      </c>
      <c r="Q7488">
        <f>2*(Tabell1[[#This Row],[Recall]] * Tabell1[[#This Row],[Precision]]) / (Tabell1[[#This Row],[Recall]] + Tabell1[[#This Row],[Precision]])</f>
        <v>0.68984962406015038</v>
      </c>
      <c r="R7488">
        <v>1101</v>
      </c>
      <c r="S7488">
        <v>13</v>
      </c>
      <c r="T7488">
        <v>988</v>
      </c>
      <c r="U7488">
        <v>2</v>
      </c>
    </row>
    <row r="7489" spans="1:21" x14ac:dyDescent="0.3">
      <c r="A7489" s="21" t="s">
        <v>31</v>
      </c>
      <c r="B7489" s="25" t="s">
        <v>22</v>
      </c>
      <c r="C7489" s="21" t="s">
        <v>34</v>
      </c>
      <c r="D7489" s="22" t="s">
        <v>27</v>
      </c>
      <c r="E7489" t="s">
        <v>28</v>
      </c>
      <c r="F7489" s="25" t="s">
        <v>30</v>
      </c>
      <c r="G7489" s="21" t="s">
        <v>29</v>
      </c>
      <c r="H7489" s="21" t="s">
        <v>29</v>
      </c>
      <c r="I7489" s="21"/>
      <c r="J7489" s="25" t="s">
        <v>26</v>
      </c>
      <c r="K7489" s="26">
        <v>4.9534971714019704</v>
      </c>
      <c r="L7489" s="26">
        <v>0.204453945159912</v>
      </c>
      <c r="N7489">
        <f>(Tabell1[[#This Row],[TP]]+Tabell1[[#This Row],[TN]])/(Tabell1[[#This Row],[TP]]+Tabell1[[#This Row],[TN]]+Tabell1[[#This Row],[FP]]+Tabell1[[#This Row],[FN]])</f>
        <v>0.52946768060836502</v>
      </c>
      <c r="O7489">
        <f>Tabell1[[#This Row],[TP]]/(Tabell1[[#This Row],[TP]]+Tabell1[[#This Row],[FP]])</f>
        <v>0.5270464337003351</v>
      </c>
      <c r="P7489">
        <f>Tabell1[[#This Row],[TP]]/(Tabell1[[#This Row],[TP]]+Tabell1[[#This Row],[FN]])</f>
        <v>0.99818676337262013</v>
      </c>
      <c r="Q7489">
        <f>2*(Tabell1[[#This Row],[Recall]] * Tabell1[[#This Row],[Precision]]) / (Tabell1[[#This Row],[Recall]] + Tabell1[[#This Row],[Precision]])</f>
        <v>0.68984962406015038</v>
      </c>
      <c r="R7489">
        <v>1101</v>
      </c>
      <c r="S7489">
        <v>13</v>
      </c>
      <c r="T7489">
        <v>988</v>
      </c>
      <c r="U7489">
        <v>2</v>
      </c>
    </row>
    <row r="7490" spans="1:21" x14ac:dyDescent="0.3">
      <c r="A7490" s="21" t="s">
        <v>31</v>
      </c>
      <c r="B7490" s="25" t="s">
        <v>22</v>
      </c>
      <c r="C7490" s="21" t="s">
        <v>34</v>
      </c>
      <c r="D7490" s="22" t="s">
        <v>27</v>
      </c>
      <c r="E7490" t="s">
        <v>28</v>
      </c>
      <c r="F7490" s="25" t="s">
        <v>30</v>
      </c>
      <c r="G7490" s="25" t="s">
        <v>26</v>
      </c>
      <c r="H7490" s="21" t="s">
        <v>29</v>
      </c>
      <c r="I7490" s="21"/>
      <c r="J7490" s="25" t="s">
        <v>26</v>
      </c>
      <c r="K7490" s="26">
        <v>4.9198417663574201</v>
      </c>
      <c r="L7490" s="26">
        <v>0.21043848991394001</v>
      </c>
      <c r="N7490">
        <f>(Tabell1[[#This Row],[TP]]+Tabell1[[#This Row],[TN]])/(Tabell1[[#This Row],[TP]]+Tabell1[[#This Row],[TN]]+Tabell1[[#This Row],[FP]]+Tabell1[[#This Row],[FN]])</f>
        <v>0.52946768060836502</v>
      </c>
      <c r="O7490">
        <f>Tabell1[[#This Row],[TP]]/(Tabell1[[#This Row],[TP]]+Tabell1[[#This Row],[FP]])</f>
        <v>0.5270464337003351</v>
      </c>
      <c r="P7490">
        <f>Tabell1[[#This Row],[TP]]/(Tabell1[[#This Row],[TP]]+Tabell1[[#This Row],[FN]])</f>
        <v>0.99818676337262013</v>
      </c>
      <c r="Q7490">
        <f>2*(Tabell1[[#This Row],[Recall]] * Tabell1[[#This Row],[Precision]]) / (Tabell1[[#This Row],[Recall]] + Tabell1[[#This Row],[Precision]])</f>
        <v>0.68984962406015038</v>
      </c>
      <c r="R7490">
        <v>1101</v>
      </c>
      <c r="S7490">
        <v>13</v>
      </c>
      <c r="T7490">
        <v>988</v>
      </c>
      <c r="U7490">
        <v>2</v>
      </c>
    </row>
    <row r="7491" spans="1:21" x14ac:dyDescent="0.3">
      <c r="A7491" s="21" t="s">
        <v>31</v>
      </c>
      <c r="B7491" s="25" t="s">
        <v>22</v>
      </c>
      <c r="C7491" s="21" t="s">
        <v>34</v>
      </c>
      <c r="D7491" s="22" t="s">
        <v>27</v>
      </c>
      <c r="E7491" t="s">
        <v>28</v>
      </c>
      <c r="F7491" s="25" t="s">
        <v>30</v>
      </c>
      <c r="G7491" s="25" t="s">
        <v>26</v>
      </c>
      <c r="H7491" s="21" t="s">
        <v>29</v>
      </c>
      <c r="I7491" s="25" t="s">
        <v>25</v>
      </c>
      <c r="J7491" s="25" t="s">
        <v>26</v>
      </c>
      <c r="K7491" s="26">
        <v>4.9030904769897399</v>
      </c>
      <c r="L7491" s="26">
        <v>0.25114011764526301</v>
      </c>
      <c r="N7491">
        <f>(Tabell1[[#This Row],[TP]]+Tabell1[[#This Row],[TN]])/(Tabell1[[#This Row],[TP]]+Tabell1[[#This Row],[TN]]+Tabell1[[#This Row],[FP]]+Tabell1[[#This Row],[FN]])</f>
        <v>0.52946768060836502</v>
      </c>
      <c r="O7491">
        <f>Tabell1[[#This Row],[TP]]/(Tabell1[[#This Row],[TP]]+Tabell1[[#This Row],[FP]])</f>
        <v>0.5270464337003351</v>
      </c>
      <c r="P7491">
        <f>Tabell1[[#This Row],[TP]]/(Tabell1[[#This Row],[TP]]+Tabell1[[#This Row],[FN]])</f>
        <v>0.99818676337262013</v>
      </c>
      <c r="Q7491">
        <f>2*(Tabell1[[#This Row],[Recall]] * Tabell1[[#This Row],[Precision]]) / (Tabell1[[#This Row],[Recall]] + Tabell1[[#This Row],[Precision]])</f>
        <v>0.68984962406015038</v>
      </c>
      <c r="R7491">
        <v>1101</v>
      </c>
      <c r="S7491">
        <v>13</v>
      </c>
      <c r="T7491">
        <v>988</v>
      </c>
      <c r="U7491">
        <v>2</v>
      </c>
    </row>
    <row r="7492" spans="1:21" x14ac:dyDescent="0.3">
      <c r="A7492" s="21" t="s">
        <v>31</v>
      </c>
      <c r="B7492" s="25" t="s">
        <v>22</v>
      </c>
      <c r="C7492" s="21" t="s">
        <v>34</v>
      </c>
      <c r="D7492" s="22" t="s">
        <v>27</v>
      </c>
      <c r="E7492" t="s">
        <v>28</v>
      </c>
      <c r="F7492" s="25" t="s">
        <v>30</v>
      </c>
      <c r="G7492" s="25" t="s">
        <v>26</v>
      </c>
      <c r="H7492" s="25" t="s">
        <v>26</v>
      </c>
      <c r="I7492" s="21"/>
      <c r="J7492" s="25" t="s">
        <v>26</v>
      </c>
      <c r="K7492" s="26">
        <v>4.8015570640563903</v>
      </c>
      <c r="L7492" s="26">
        <v>0.202459096908569</v>
      </c>
      <c r="N7492">
        <f>(Tabell1[[#This Row],[TP]]+Tabell1[[#This Row],[TN]])/(Tabell1[[#This Row],[TP]]+Tabell1[[#This Row],[TN]]+Tabell1[[#This Row],[FP]]+Tabell1[[#This Row],[FN]])</f>
        <v>0.52946768060836502</v>
      </c>
      <c r="O7492">
        <f>Tabell1[[#This Row],[TP]]/(Tabell1[[#This Row],[TP]]+Tabell1[[#This Row],[FP]])</f>
        <v>0.5270464337003351</v>
      </c>
      <c r="P7492">
        <f>Tabell1[[#This Row],[TP]]/(Tabell1[[#This Row],[TP]]+Tabell1[[#This Row],[FN]])</f>
        <v>0.99818676337262013</v>
      </c>
      <c r="Q7492">
        <f>2*(Tabell1[[#This Row],[Recall]] * Tabell1[[#This Row],[Precision]]) / (Tabell1[[#This Row],[Recall]] + Tabell1[[#This Row],[Precision]])</f>
        <v>0.68984962406015038</v>
      </c>
      <c r="R7492">
        <v>1101</v>
      </c>
      <c r="S7492">
        <v>13</v>
      </c>
      <c r="T7492">
        <v>988</v>
      </c>
      <c r="U7492">
        <v>2</v>
      </c>
    </row>
    <row r="7493" spans="1:21" x14ac:dyDescent="0.3">
      <c r="A7493" s="21" t="s">
        <v>31</v>
      </c>
      <c r="B7493" s="21" t="s">
        <v>32</v>
      </c>
      <c r="C7493" s="21" t="s">
        <v>34</v>
      </c>
      <c r="D7493" s="22" t="s">
        <v>27</v>
      </c>
      <c r="E7493" t="s">
        <v>28</v>
      </c>
      <c r="F7493" s="25" t="s">
        <v>30</v>
      </c>
      <c r="G7493" s="25" t="s">
        <v>26</v>
      </c>
      <c r="H7493" s="21" t="s">
        <v>29</v>
      </c>
      <c r="I7493" s="25" t="s">
        <v>25</v>
      </c>
      <c r="J7493" s="25" t="s">
        <v>26</v>
      </c>
      <c r="K7493" s="26">
        <v>5.9669902324676496</v>
      </c>
      <c r="L7493" s="26">
        <v>0.238363742828369</v>
      </c>
      <c r="N7493">
        <f>(Tabell1[[#This Row],[TP]]+Tabell1[[#This Row],[TN]])/(Tabell1[[#This Row],[TP]]+Tabell1[[#This Row],[TN]]+Tabell1[[#This Row],[FP]]+Tabell1[[#This Row],[FN]])</f>
        <v>0.52946768060836502</v>
      </c>
      <c r="O7493">
        <f>Tabell1[[#This Row],[TP]]/(Tabell1[[#This Row],[TP]]+Tabell1[[#This Row],[FP]])</f>
        <v>0.52707235265931962</v>
      </c>
      <c r="P7493">
        <f>Tabell1[[#This Row],[TP]]/(Tabell1[[#This Row],[TP]]+Tabell1[[#This Row],[FN]])</f>
        <v>0.99728014505893015</v>
      </c>
      <c r="Q7493">
        <f>2*(Tabell1[[#This Row],[Recall]] * Tabell1[[#This Row],[Precision]]) / (Tabell1[[#This Row],[Recall]] + Tabell1[[#This Row],[Precision]])</f>
        <v>0.68965517241379326</v>
      </c>
      <c r="R7493">
        <v>1100</v>
      </c>
      <c r="S7493">
        <v>14</v>
      </c>
      <c r="T7493">
        <v>987</v>
      </c>
      <c r="U7493">
        <v>3</v>
      </c>
    </row>
    <row r="7494" spans="1:21" x14ac:dyDescent="0.3">
      <c r="A7494" s="21" t="s">
        <v>31</v>
      </c>
      <c r="B7494" s="25" t="s">
        <v>22</v>
      </c>
      <c r="C7494" s="25" t="s">
        <v>36</v>
      </c>
      <c r="D7494" s="22" t="s">
        <v>27</v>
      </c>
      <c r="E7494" t="s">
        <v>28</v>
      </c>
      <c r="F7494" s="19" t="s">
        <v>21</v>
      </c>
      <c r="G7494" s="21" t="s">
        <v>29</v>
      </c>
      <c r="H7494" s="25" t="s">
        <v>26</v>
      </c>
      <c r="I7494" s="21"/>
      <c r="J7494" s="25" t="s">
        <v>26</v>
      </c>
      <c r="K7494" s="26">
        <v>2.8504478931427002</v>
      </c>
      <c r="L7494" s="26">
        <v>0.156609296798706</v>
      </c>
      <c r="N7494">
        <f>(Tabell1[[#This Row],[TP]]+Tabell1[[#This Row],[TN]])/(Tabell1[[#This Row],[TP]]+Tabell1[[#This Row],[TN]]+Tabell1[[#This Row],[FP]]+Tabell1[[#This Row],[FN]])</f>
        <v>0.52946768060836502</v>
      </c>
      <c r="O7494">
        <f>Tabell1[[#This Row],[TP]]/(Tabell1[[#This Row],[TP]]+Tabell1[[#This Row],[FP]])</f>
        <v>0.52707235265931962</v>
      </c>
      <c r="P7494">
        <f>Tabell1[[#This Row],[TP]]/(Tabell1[[#This Row],[TP]]+Tabell1[[#This Row],[FN]])</f>
        <v>0.99728014505893015</v>
      </c>
      <c r="Q7494">
        <f>2*(Tabell1[[#This Row],[Recall]] * Tabell1[[#This Row],[Precision]]) / (Tabell1[[#This Row],[Recall]] + Tabell1[[#This Row],[Precision]])</f>
        <v>0.68965517241379326</v>
      </c>
      <c r="R7494">
        <v>1100</v>
      </c>
      <c r="S7494">
        <v>14</v>
      </c>
      <c r="T7494">
        <v>987</v>
      </c>
      <c r="U7494">
        <v>3</v>
      </c>
    </row>
    <row r="7495" spans="1:21" x14ac:dyDescent="0.3">
      <c r="A7495" s="25" t="s">
        <v>20</v>
      </c>
      <c r="B7495" s="21" t="s">
        <v>32</v>
      </c>
      <c r="C7495" s="21" t="s">
        <v>34</v>
      </c>
      <c r="D7495" s="22" t="s">
        <v>27</v>
      </c>
      <c r="E7495" t="s">
        <v>28</v>
      </c>
      <c r="F7495" s="19" t="s">
        <v>21</v>
      </c>
      <c r="G7495" s="21" t="s">
        <v>29</v>
      </c>
      <c r="H7495" s="21" t="s">
        <v>29</v>
      </c>
      <c r="I7495" s="25" t="s">
        <v>25</v>
      </c>
      <c r="J7495" s="21" t="s">
        <v>29</v>
      </c>
      <c r="K7495" s="26">
        <v>1.3932731151580799</v>
      </c>
      <c r="L7495" s="26">
        <v>0.35704779624938898</v>
      </c>
      <c r="N7495">
        <f>(Tabell1[[#This Row],[TP]]+Tabell1[[#This Row],[TN]])/(Tabell1[[#This Row],[TP]]+Tabell1[[#This Row],[TN]]+Tabell1[[#This Row],[FP]]+Tabell1[[#This Row],[FN]])</f>
        <v>0.52946768060836502</v>
      </c>
      <c r="O7495">
        <f>Tabell1[[#This Row],[TP]]/(Tabell1[[#This Row],[TP]]+Tabell1[[#This Row],[FP]])</f>
        <v>0.52707235265931962</v>
      </c>
      <c r="P7495">
        <f>Tabell1[[#This Row],[TP]]/(Tabell1[[#This Row],[TP]]+Tabell1[[#This Row],[FN]])</f>
        <v>0.99728014505893015</v>
      </c>
      <c r="Q7495">
        <f>2*(Tabell1[[#This Row],[Recall]] * Tabell1[[#This Row],[Precision]]) / (Tabell1[[#This Row],[Recall]] + Tabell1[[#This Row],[Precision]])</f>
        <v>0.68965517241379326</v>
      </c>
      <c r="R7495">
        <v>1100</v>
      </c>
      <c r="S7495">
        <v>14</v>
      </c>
      <c r="T7495">
        <v>987</v>
      </c>
      <c r="U7495">
        <v>3</v>
      </c>
    </row>
    <row r="7496" spans="1:21" x14ac:dyDescent="0.3">
      <c r="A7496" s="25" t="s">
        <v>20</v>
      </c>
      <c r="B7496" s="23" t="s">
        <v>33</v>
      </c>
      <c r="C7496" s="21" t="s">
        <v>34</v>
      </c>
      <c r="D7496" s="22" t="s">
        <v>27</v>
      </c>
      <c r="E7496" t="s">
        <v>28</v>
      </c>
      <c r="F7496" s="19" t="s">
        <v>21</v>
      </c>
      <c r="G7496" s="25" t="s">
        <v>26</v>
      </c>
      <c r="H7496" s="25" t="s">
        <v>26</v>
      </c>
      <c r="I7496" s="21"/>
      <c r="J7496" s="21" t="s">
        <v>29</v>
      </c>
      <c r="K7496" s="26">
        <v>2.05609798431396</v>
      </c>
      <c r="L7496" s="26">
        <v>0.51942372322082497</v>
      </c>
      <c r="N7496">
        <f>(Tabell1[[#This Row],[TP]]+Tabell1[[#This Row],[TN]])/(Tabell1[[#This Row],[TP]]+Tabell1[[#This Row],[TN]]+Tabell1[[#This Row],[FP]]+Tabell1[[#This Row],[FN]])</f>
        <v>0.52946768060836502</v>
      </c>
      <c r="O7496">
        <f>Tabell1[[#This Row],[TP]]/(Tabell1[[#This Row],[TP]]+Tabell1[[#This Row],[FP]])</f>
        <v>0.52722891566265062</v>
      </c>
      <c r="P7496">
        <f>Tabell1[[#This Row],[TP]]/(Tabell1[[#This Row],[TP]]+Tabell1[[#This Row],[FN]])</f>
        <v>0.99184043517679055</v>
      </c>
      <c r="Q7496">
        <f>2*(Tabell1[[#This Row],[Recall]] * Tabell1[[#This Row],[Precision]]) / (Tabell1[[#This Row],[Recall]] + Tabell1[[#This Row],[Precision]])</f>
        <v>0.68848332284455638</v>
      </c>
      <c r="R7496">
        <v>1094</v>
      </c>
      <c r="S7496">
        <v>20</v>
      </c>
      <c r="T7496">
        <v>981</v>
      </c>
      <c r="U7496">
        <v>9</v>
      </c>
    </row>
    <row r="7497" spans="1:21" x14ac:dyDescent="0.3">
      <c r="A7497" s="21" t="s">
        <v>31</v>
      </c>
      <c r="B7497" s="23" t="s">
        <v>33</v>
      </c>
      <c r="C7497" s="21" t="s">
        <v>34</v>
      </c>
      <c r="D7497" s="22" t="s">
        <v>27</v>
      </c>
      <c r="E7497" t="s">
        <v>28</v>
      </c>
      <c r="F7497" s="19" t="s">
        <v>21</v>
      </c>
      <c r="G7497" s="25" t="s">
        <v>26</v>
      </c>
      <c r="H7497" s="25" t="s">
        <v>26</v>
      </c>
      <c r="I7497" s="25" t="s">
        <v>25</v>
      </c>
      <c r="J7497" s="25" t="s">
        <v>26</v>
      </c>
      <c r="K7497" s="26">
        <v>268.65706276893599</v>
      </c>
      <c r="L7497" s="26">
        <v>1.3622584342956501</v>
      </c>
      <c r="N7497">
        <f>(Tabell1[[#This Row],[TP]]+Tabell1[[#This Row],[TN]])/(Tabell1[[#This Row],[TP]]+Tabell1[[#This Row],[TN]]+Tabell1[[#This Row],[FP]]+Tabell1[[#This Row],[FN]])</f>
        <v>0.5289923954372624</v>
      </c>
      <c r="O7497">
        <f>Tabell1[[#This Row],[TP]]/(Tabell1[[#This Row],[TP]]+Tabell1[[#This Row],[FP]])</f>
        <v>0.52674307545367716</v>
      </c>
      <c r="P7497">
        <f>Tabell1[[#This Row],[TP]]/(Tabell1[[#This Row],[TP]]+Tabell1[[#This Row],[FN]])</f>
        <v>1</v>
      </c>
      <c r="Q7497">
        <f>2*(Tabell1[[#This Row],[Recall]] * Tabell1[[#This Row],[Precision]]) / (Tabell1[[#This Row],[Recall]] + Tabell1[[#This Row],[Precision]])</f>
        <v>0.69002189552705651</v>
      </c>
      <c r="R7497">
        <v>1103</v>
      </c>
      <c r="S7497">
        <v>10</v>
      </c>
      <c r="T7497">
        <v>991</v>
      </c>
      <c r="U7497">
        <v>0</v>
      </c>
    </row>
    <row r="7498" spans="1:21" x14ac:dyDescent="0.3">
      <c r="A7498" s="21" t="s">
        <v>31</v>
      </c>
      <c r="B7498" s="23" t="s">
        <v>33</v>
      </c>
      <c r="C7498" s="21" t="s">
        <v>34</v>
      </c>
      <c r="D7498" s="22" t="s">
        <v>27</v>
      </c>
      <c r="E7498" t="s">
        <v>28</v>
      </c>
      <c r="F7498" s="19" t="s">
        <v>21</v>
      </c>
      <c r="G7498" s="21" t="s">
        <v>29</v>
      </c>
      <c r="H7498" s="21" t="s">
        <v>29</v>
      </c>
      <c r="I7498" s="25" t="s">
        <v>25</v>
      </c>
      <c r="J7498" s="25" t="s">
        <v>26</v>
      </c>
      <c r="K7498" s="26">
        <v>267.637223005294</v>
      </c>
      <c r="L7498" s="26">
        <v>1.3650374412536599</v>
      </c>
      <c r="N7498">
        <f>(Tabell1[[#This Row],[TP]]+Tabell1[[#This Row],[TN]])/(Tabell1[[#This Row],[TP]]+Tabell1[[#This Row],[TN]]+Tabell1[[#This Row],[FP]]+Tabell1[[#This Row],[FN]])</f>
        <v>0.5289923954372624</v>
      </c>
      <c r="O7498">
        <f>Tabell1[[#This Row],[TP]]/(Tabell1[[#This Row],[TP]]+Tabell1[[#This Row],[FP]])</f>
        <v>0.52674307545367716</v>
      </c>
      <c r="P7498">
        <f>Tabell1[[#This Row],[TP]]/(Tabell1[[#This Row],[TP]]+Tabell1[[#This Row],[FN]])</f>
        <v>1</v>
      </c>
      <c r="Q7498">
        <f>2*(Tabell1[[#This Row],[Recall]] * Tabell1[[#This Row],[Precision]]) / (Tabell1[[#This Row],[Recall]] + Tabell1[[#This Row],[Precision]])</f>
        <v>0.69002189552705651</v>
      </c>
      <c r="R7498">
        <v>1103</v>
      </c>
      <c r="S7498">
        <v>10</v>
      </c>
      <c r="T7498">
        <v>991</v>
      </c>
      <c r="U7498">
        <v>0</v>
      </c>
    </row>
    <row r="7499" spans="1:21" x14ac:dyDescent="0.3">
      <c r="A7499" s="21" t="s">
        <v>31</v>
      </c>
      <c r="B7499" s="23" t="s">
        <v>33</v>
      </c>
      <c r="C7499" s="21" t="s">
        <v>34</v>
      </c>
      <c r="D7499" s="22" t="s">
        <v>27</v>
      </c>
      <c r="E7499" t="s">
        <v>28</v>
      </c>
      <c r="F7499" s="19" t="s">
        <v>21</v>
      </c>
      <c r="G7499" s="21" t="s">
        <v>29</v>
      </c>
      <c r="H7499" s="25" t="s">
        <v>26</v>
      </c>
      <c r="I7499" s="25" t="s">
        <v>25</v>
      </c>
      <c r="J7499" s="21" t="s">
        <v>29</v>
      </c>
      <c r="K7499" s="26">
        <v>56.341545581817599</v>
      </c>
      <c r="L7499" s="26">
        <v>0.27021288871765098</v>
      </c>
      <c r="N7499">
        <f>(Tabell1[[#This Row],[TP]]+Tabell1[[#This Row],[TN]])/(Tabell1[[#This Row],[TP]]+Tabell1[[#This Row],[TN]]+Tabell1[[#This Row],[FP]]+Tabell1[[#This Row],[FN]])</f>
        <v>0.5289923954372624</v>
      </c>
      <c r="O7499">
        <f>Tabell1[[#This Row],[TP]]/(Tabell1[[#This Row],[TP]]+Tabell1[[#This Row],[FP]])</f>
        <v>0.52674307545367716</v>
      </c>
      <c r="P7499">
        <f>Tabell1[[#This Row],[TP]]/(Tabell1[[#This Row],[TP]]+Tabell1[[#This Row],[FN]])</f>
        <v>1</v>
      </c>
      <c r="Q7499">
        <f>2*(Tabell1[[#This Row],[Recall]] * Tabell1[[#This Row],[Precision]]) / (Tabell1[[#This Row],[Recall]] + Tabell1[[#This Row],[Precision]])</f>
        <v>0.69002189552705651</v>
      </c>
      <c r="R7499">
        <v>1103</v>
      </c>
      <c r="S7499">
        <v>10</v>
      </c>
      <c r="T7499">
        <v>991</v>
      </c>
      <c r="U7499">
        <v>0</v>
      </c>
    </row>
    <row r="7500" spans="1:21" x14ac:dyDescent="0.3">
      <c r="A7500" s="25" t="s">
        <v>20</v>
      </c>
      <c r="B7500" s="21" t="s">
        <v>32</v>
      </c>
      <c r="C7500" s="21" t="s">
        <v>34</v>
      </c>
      <c r="D7500" s="22" t="s">
        <v>27</v>
      </c>
      <c r="E7500" t="s">
        <v>28</v>
      </c>
      <c r="F7500" s="25" t="s">
        <v>30</v>
      </c>
      <c r="G7500" s="25" t="s">
        <v>26</v>
      </c>
      <c r="H7500" s="25" t="s">
        <v>26</v>
      </c>
      <c r="I7500" s="25" t="s">
        <v>25</v>
      </c>
      <c r="J7500" s="21" t="s">
        <v>29</v>
      </c>
      <c r="K7500" s="26">
        <v>2.89441537857055</v>
      </c>
      <c r="L7500" s="26">
        <v>0.64830040931701605</v>
      </c>
      <c r="N7500">
        <f>(Tabell1[[#This Row],[TP]]+Tabell1[[#This Row],[TN]])/(Tabell1[[#This Row],[TP]]+Tabell1[[#This Row],[TN]]+Tabell1[[#This Row],[FP]]+Tabell1[[#This Row],[FN]])</f>
        <v>0.5289923954372624</v>
      </c>
      <c r="O7500">
        <f>Tabell1[[#This Row],[TP]]/(Tabell1[[#This Row],[TP]]+Tabell1[[#This Row],[FP]])</f>
        <v>0.52674307545367716</v>
      </c>
      <c r="P7500">
        <f>Tabell1[[#This Row],[TP]]/(Tabell1[[#This Row],[TP]]+Tabell1[[#This Row],[FN]])</f>
        <v>1</v>
      </c>
      <c r="Q7500">
        <f>2*(Tabell1[[#This Row],[Recall]] * Tabell1[[#This Row],[Precision]]) / (Tabell1[[#This Row],[Recall]] + Tabell1[[#This Row],[Precision]])</f>
        <v>0.69002189552705651</v>
      </c>
      <c r="R7500">
        <v>1103</v>
      </c>
      <c r="S7500">
        <v>10</v>
      </c>
      <c r="T7500">
        <v>991</v>
      </c>
      <c r="U7500">
        <v>0</v>
      </c>
    </row>
    <row r="7501" spans="1:21" x14ac:dyDescent="0.3">
      <c r="A7501" s="25" t="s">
        <v>20</v>
      </c>
      <c r="B7501" s="21" t="s">
        <v>32</v>
      </c>
      <c r="C7501" s="21" t="s">
        <v>34</v>
      </c>
      <c r="D7501" s="22" t="s">
        <v>27</v>
      </c>
      <c r="E7501" t="s">
        <v>28</v>
      </c>
      <c r="F7501" s="25" t="s">
        <v>30</v>
      </c>
      <c r="G7501" s="21" t="s">
        <v>29</v>
      </c>
      <c r="H7501" s="25" t="s">
        <v>26</v>
      </c>
      <c r="I7501" s="25" t="s">
        <v>25</v>
      </c>
      <c r="J7501" s="21" t="s">
        <v>29</v>
      </c>
      <c r="K7501" s="26">
        <v>2.5021014213561998</v>
      </c>
      <c r="L7501" s="26">
        <v>0.643232822418212</v>
      </c>
      <c r="N7501">
        <f>(Tabell1[[#This Row],[TP]]+Tabell1[[#This Row],[TN]])/(Tabell1[[#This Row],[TP]]+Tabell1[[#This Row],[TN]]+Tabell1[[#This Row],[FP]]+Tabell1[[#This Row],[FN]])</f>
        <v>0.5289923954372624</v>
      </c>
      <c r="O7501">
        <f>Tabell1[[#This Row],[TP]]/(Tabell1[[#This Row],[TP]]+Tabell1[[#This Row],[FP]])</f>
        <v>0.52674307545367716</v>
      </c>
      <c r="P7501">
        <f>Tabell1[[#This Row],[TP]]/(Tabell1[[#This Row],[TP]]+Tabell1[[#This Row],[FN]])</f>
        <v>1</v>
      </c>
      <c r="Q7501">
        <f>2*(Tabell1[[#This Row],[Recall]] * Tabell1[[#This Row],[Precision]]) / (Tabell1[[#This Row],[Recall]] + Tabell1[[#This Row],[Precision]])</f>
        <v>0.69002189552705651</v>
      </c>
      <c r="R7501">
        <v>1103</v>
      </c>
      <c r="S7501">
        <v>10</v>
      </c>
      <c r="T7501">
        <v>991</v>
      </c>
      <c r="U7501">
        <v>0</v>
      </c>
    </row>
    <row r="7502" spans="1:21" x14ac:dyDescent="0.3">
      <c r="A7502" s="23" t="s">
        <v>48</v>
      </c>
      <c r="B7502" s="21" t="s">
        <v>32</v>
      </c>
      <c r="C7502" s="20" t="s">
        <v>23</v>
      </c>
      <c r="D7502" s="22" t="s">
        <v>27</v>
      </c>
      <c r="E7502" t="s">
        <v>28</v>
      </c>
      <c r="F7502" s="25" t="s">
        <v>30</v>
      </c>
      <c r="G7502" s="25" t="s">
        <v>26</v>
      </c>
      <c r="H7502" s="21" t="s">
        <v>29</v>
      </c>
      <c r="I7502" s="25" t="s">
        <v>25</v>
      </c>
      <c r="J7502" s="21" t="s">
        <v>29</v>
      </c>
      <c r="K7502" s="26">
        <v>0.30108714103698703</v>
      </c>
      <c r="L7502" s="26">
        <v>2.2935390472412099E-2</v>
      </c>
      <c r="N7502">
        <f>(Tabell1[[#This Row],[TP]]+Tabell1[[#This Row],[TN]])/(Tabell1[[#This Row],[TP]]+Tabell1[[#This Row],[TN]]+Tabell1[[#This Row],[FP]]+Tabell1[[#This Row],[FN]])</f>
        <v>0.5289923954372624</v>
      </c>
      <c r="O7502">
        <f>Tabell1[[#This Row],[TP]]/(Tabell1[[#This Row],[TP]]+Tabell1[[#This Row],[FP]])</f>
        <v>0.52674307545367716</v>
      </c>
      <c r="P7502">
        <f>Tabell1[[#This Row],[TP]]/(Tabell1[[#This Row],[TP]]+Tabell1[[#This Row],[FN]])</f>
        <v>1</v>
      </c>
      <c r="Q7502">
        <f>2*(Tabell1[[#This Row],[Recall]] * Tabell1[[#This Row],[Precision]]) / (Tabell1[[#This Row],[Recall]] + Tabell1[[#This Row],[Precision]])</f>
        <v>0.69002189552705651</v>
      </c>
      <c r="R7502">
        <v>1103</v>
      </c>
      <c r="S7502">
        <v>10</v>
      </c>
      <c r="T7502">
        <v>991</v>
      </c>
      <c r="U7502">
        <v>0</v>
      </c>
    </row>
    <row r="7503" spans="1:21" x14ac:dyDescent="0.3">
      <c r="A7503" s="23" t="s">
        <v>48</v>
      </c>
      <c r="B7503" s="21" t="s">
        <v>32</v>
      </c>
      <c r="C7503" s="20" t="s">
        <v>23</v>
      </c>
      <c r="D7503" s="22" t="s">
        <v>27</v>
      </c>
      <c r="E7503" t="s">
        <v>28</v>
      </c>
      <c r="F7503" s="25" t="s">
        <v>30</v>
      </c>
      <c r="G7503" s="25" t="s">
        <v>26</v>
      </c>
      <c r="H7503" s="21" t="s">
        <v>29</v>
      </c>
      <c r="I7503" s="25" t="s">
        <v>25</v>
      </c>
      <c r="J7503" s="25" t="s">
        <v>26</v>
      </c>
      <c r="K7503" s="26">
        <v>0.30089116096496499</v>
      </c>
      <c r="L7503" s="26">
        <v>2.29382514953613E-2</v>
      </c>
      <c r="N7503">
        <f>(Tabell1[[#This Row],[TP]]+Tabell1[[#This Row],[TN]])/(Tabell1[[#This Row],[TP]]+Tabell1[[#This Row],[TN]]+Tabell1[[#This Row],[FP]]+Tabell1[[#This Row],[FN]])</f>
        <v>0.5289923954372624</v>
      </c>
      <c r="O7503">
        <f>Tabell1[[#This Row],[TP]]/(Tabell1[[#This Row],[TP]]+Tabell1[[#This Row],[FP]])</f>
        <v>0.52674307545367716</v>
      </c>
      <c r="P7503">
        <f>Tabell1[[#This Row],[TP]]/(Tabell1[[#This Row],[TP]]+Tabell1[[#This Row],[FN]])</f>
        <v>1</v>
      </c>
      <c r="Q7503">
        <f>2*(Tabell1[[#This Row],[Recall]] * Tabell1[[#This Row],[Precision]]) / (Tabell1[[#This Row],[Recall]] + Tabell1[[#This Row],[Precision]])</f>
        <v>0.69002189552705651</v>
      </c>
      <c r="R7503">
        <v>1103</v>
      </c>
      <c r="S7503">
        <v>10</v>
      </c>
      <c r="T7503">
        <v>991</v>
      </c>
      <c r="U7503">
        <v>0</v>
      </c>
    </row>
    <row r="7504" spans="1:21" x14ac:dyDescent="0.3">
      <c r="A7504" s="23" t="s">
        <v>48</v>
      </c>
      <c r="B7504" s="21" t="s">
        <v>32</v>
      </c>
      <c r="C7504" s="20" t="s">
        <v>23</v>
      </c>
      <c r="D7504" s="22" t="s">
        <v>27</v>
      </c>
      <c r="E7504" t="s">
        <v>28</v>
      </c>
      <c r="F7504" s="25" t="s">
        <v>30</v>
      </c>
      <c r="G7504" s="21" t="s">
        <v>29</v>
      </c>
      <c r="H7504" s="21" t="s">
        <v>29</v>
      </c>
      <c r="I7504" s="25" t="s">
        <v>25</v>
      </c>
      <c r="J7504" s="25" t="s">
        <v>26</v>
      </c>
      <c r="K7504" s="26">
        <v>0.29617261886596602</v>
      </c>
      <c r="L7504" s="26">
        <v>2.19347476959228E-2</v>
      </c>
      <c r="N7504">
        <f>(Tabell1[[#This Row],[TP]]+Tabell1[[#This Row],[TN]])/(Tabell1[[#This Row],[TP]]+Tabell1[[#This Row],[TN]]+Tabell1[[#This Row],[FP]]+Tabell1[[#This Row],[FN]])</f>
        <v>0.5289923954372624</v>
      </c>
      <c r="O7504">
        <f>Tabell1[[#This Row],[TP]]/(Tabell1[[#This Row],[TP]]+Tabell1[[#This Row],[FP]])</f>
        <v>0.52674307545367716</v>
      </c>
      <c r="P7504">
        <f>Tabell1[[#This Row],[TP]]/(Tabell1[[#This Row],[TP]]+Tabell1[[#This Row],[FN]])</f>
        <v>1</v>
      </c>
      <c r="Q7504">
        <f>2*(Tabell1[[#This Row],[Recall]] * Tabell1[[#This Row],[Precision]]) / (Tabell1[[#This Row],[Recall]] + Tabell1[[#This Row],[Precision]])</f>
        <v>0.69002189552705651</v>
      </c>
      <c r="R7504">
        <v>1103</v>
      </c>
      <c r="S7504">
        <v>10</v>
      </c>
      <c r="T7504">
        <v>991</v>
      </c>
      <c r="U7504">
        <v>0</v>
      </c>
    </row>
    <row r="7505" spans="1:21" x14ac:dyDescent="0.3">
      <c r="A7505" s="23" t="s">
        <v>48</v>
      </c>
      <c r="B7505" s="21" t="s">
        <v>32</v>
      </c>
      <c r="C7505" s="20" t="s">
        <v>23</v>
      </c>
      <c r="D7505" s="22" t="s">
        <v>27</v>
      </c>
      <c r="E7505" t="s">
        <v>28</v>
      </c>
      <c r="F7505" s="25" t="s">
        <v>30</v>
      </c>
      <c r="G7505" s="21" t="s">
        <v>29</v>
      </c>
      <c r="H7505" s="21" t="s">
        <v>29</v>
      </c>
      <c r="I7505" s="25" t="s">
        <v>25</v>
      </c>
      <c r="J7505" s="21" t="s">
        <v>29</v>
      </c>
      <c r="K7505" s="26">
        <v>0.293214321136474</v>
      </c>
      <c r="L7505" s="26">
        <v>2.09403038024902E-2</v>
      </c>
      <c r="N7505">
        <f>(Tabell1[[#This Row],[TP]]+Tabell1[[#This Row],[TN]])/(Tabell1[[#This Row],[TP]]+Tabell1[[#This Row],[TN]]+Tabell1[[#This Row],[FP]]+Tabell1[[#This Row],[FN]])</f>
        <v>0.5289923954372624</v>
      </c>
      <c r="O7505">
        <f>Tabell1[[#This Row],[TP]]/(Tabell1[[#This Row],[TP]]+Tabell1[[#This Row],[FP]])</f>
        <v>0.52674307545367716</v>
      </c>
      <c r="P7505">
        <f>Tabell1[[#This Row],[TP]]/(Tabell1[[#This Row],[TP]]+Tabell1[[#This Row],[FN]])</f>
        <v>1</v>
      </c>
      <c r="Q7505">
        <f>2*(Tabell1[[#This Row],[Recall]] * Tabell1[[#This Row],[Precision]]) / (Tabell1[[#This Row],[Recall]] + Tabell1[[#This Row],[Precision]])</f>
        <v>0.69002189552705651</v>
      </c>
      <c r="R7505">
        <v>1103</v>
      </c>
      <c r="S7505">
        <v>10</v>
      </c>
      <c r="T7505">
        <v>991</v>
      </c>
      <c r="U7505">
        <v>0</v>
      </c>
    </row>
    <row r="7506" spans="1:21" x14ac:dyDescent="0.3">
      <c r="A7506" s="21" t="s">
        <v>31</v>
      </c>
      <c r="B7506" s="23" t="s">
        <v>33</v>
      </c>
      <c r="C7506" s="21" t="s">
        <v>34</v>
      </c>
      <c r="D7506" s="22" t="s">
        <v>27</v>
      </c>
      <c r="E7506" t="s">
        <v>28</v>
      </c>
      <c r="F7506" s="19" t="s">
        <v>21</v>
      </c>
      <c r="G7506" s="21" t="s">
        <v>29</v>
      </c>
      <c r="H7506" s="25" t="s">
        <v>26</v>
      </c>
      <c r="I7506" s="21"/>
      <c r="J7506" s="21" t="s">
        <v>29</v>
      </c>
      <c r="K7506" s="26">
        <v>59.038217782974201</v>
      </c>
      <c r="L7506" s="26">
        <v>0.250599145889282</v>
      </c>
      <c r="N7506">
        <f>(Tabell1[[#This Row],[TP]]+Tabell1[[#This Row],[TN]])/(Tabell1[[#This Row],[TP]]+Tabell1[[#This Row],[TN]]+Tabell1[[#This Row],[FP]]+Tabell1[[#This Row],[FN]])</f>
        <v>0.5289923954372624</v>
      </c>
      <c r="O7506">
        <f>Tabell1[[#This Row],[TP]]/(Tabell1[[#This Row],[TP]]+Tabell1[[#This Row],[FP]])</f>
        <v>0.52676864244741872</v>
      </c>
      <c r="P7506">
        <f>Tabell1[[#This Row],[TP]]/(Tabell1[[#This Row],[TP]]+Tabell1[[#This Row],[FN]])</f>
        <v>0.99909338168631001</v>
      </c>
      <c r="Q7506">
        <f>2*(Tabell1[[#This Row],[Recall]] * Tabell1[[#This Row],[Precision]]) / (Tabell1[[#This Row],[Recall]] + Tabell1[[#This Row],[Precision]])</f>
        <v>0.68982785602503893</v>
      </c>
      <c r="R7506">
        <v>1102</v>
      </c>
      <c r="S7506">
        <v>11</v>
      </c>
      <c r="T7506">
        <v>990</v>
      </c>
      <c r="U7506">
        <v>1</v>
      </c>
    </row>
    <row r="7507" spans="1:21" x14ac:dyDescent="0.3">
      <c r="A7507" s="21" t="s">
        <v>31</v>
      </c>
      <c r="B7507" s="23" t="s">
        <v>33</v>
      </c>
      <c r="C7507" s="25" t="s">
        <v>36</v>
      </c>
      <c r="D7507" s="22" t="s">
        <v>27</v>
      </c>
      <c r="E7507" t="s">
        <v>28</v>
      </c>
      <c r="F7507" s="19" t="s">
        <v>21</v>
      </c>
      <c r="G7507" s="25" t="s">
        <v>26</v>
      </c>
      <c r="H7507" s="25" t="s">
        <v>26</v>
      </c>
      <c r="I7507" s="21"/>
      <c r="J7507" s="21" t="s">
        <v>29</v>
      </c>
      <c r="K7507" s="26">
        <v>46.345791578292797</v>
      </c>
      <c r="L7507" s="26">
        <v>0.25083470344543402</v>
      </c>
      <c r="N7507">
        <f>(Tabell1[[#This Row],[TP]]+Tabell1[[#This Row],[TN]])/(Tabell1[[#This Row],[TP]]+Tabell1[[#This Row],[TN]]+Tabell1[[#This Row],[FP]]+Tabell1[[#This Row],[FN]])</f>
        <v>0.5289923954372624</v>
      </c>
      <c r="O7507">
        <f>Tabell1[[#This Row],[TP]]/(Tabell1[[#This Row],[TP]]+Tabell1[[#This Row],[FP]])</f>
        <v>0.52676864244741872</v>
      </c>
      <c r="P7507">
        <f>Tabell1[[#This Row],[TP]]/(Tabell1[[#This Row],[TP]]+Tabell1[[#This Row],[FN]])</f>
        <v>0.99909338168631001</v>
      </c>
      <c r="Q7507">
        <f>2*(Tabell1[[#This Row],[Recall]] * Tabell1[[#This Row],[Precision]]) / (Tabell1[[#This Row],[Recall]] + Tabell1[[#This Row],[Precision]])</f>
        <v>0.68982785602503893</v>
      </c>
      <c r="R7507">
        <v>1102</v>
      </c>
      <c r="S7507">
        <v>11</v>
      </c>
      <c r="T7507">
        <v>990</v>
      </c>
      <c r="U7507">
        <v>1</v>
      </c>
    </row>
    <row r="7508" spans="1:21" x14ac:dyDescent="0.3">
      <c r="A7508" s="25" t="s">
        <v>20</v>
      </c>
      <c r="B7508" s="23" t="s">
        <v>33</v>
      </c>
      <c r="C7508" s="21" t="s">
        <v>34</v>
      </c>
      <c r="D7508" s="22" t="s">
        <v>27</v>
      </c>
      <c r="E7508" t="s">
        <v>28</v>
      </c>
      <c r="F7508" s="25" t="s">
        <v>30</v>
      </c>
      <c r="G7508" s="21" t="s">
        <v>29</v>
      </c>
      <c r="H7508" s="21" t="s">
        <v>29</v>
      </c>
      <c r="I7508" s="25" t="s">
        <v>25</v>
      </c>
      <c r="J7508" s="21" t="s">
        <v>29</v>
      </c>
      <c r="K7508" s="26">
        <v>3.43003821372985</v>
      </c>
      <c r="L7508" s="26">
        <v>0.94447350502014105</v>
      </c>
      <c r="N7508">
        <f>(Tabell1[[#This Row],[TP]]+Tabell1[[#This Row],[TN]])/(Tabell1[[#This Row],[TP]]+Tabell1[[#This Row],[TN]]+Tabell1[[#This Row],[FP]]+Tabell1[[#This Row],[FN]])</f>
        <v>0.5289923954372624</v>
      </c>
      <c r="O7508">
        <f>Tabell1[[#This Row],[TP]]/(Tabell1[[#This Row],[TP]]+Tabell1[[#This Row],[FP]])</f>
        <v>0.52676864244741872</v>
      </c>
      <c r="P7508">
        <f>Tabell1[[#This Row],[TP]]/(Tabell1[[#This Row],[TP]]+Tabell1[[#This Row],[FN]])</f>
        <v>0.99909338168631001</v>
      </c>
      <c r="Q7508">
        <f>2*(Tabell1[[#This Row],[Recall]] * Tabell1[[#This Row],[Precision]]) / (Tabell1[[#This Row],[Recall]] + Tabell1[[#This Row],[Precision]])</f>
        <v>0.68982785602503893</v>
      </c>
      <c r="R7508">
        <v>1102</v>
      </c>
      <c r="S7508">
        <v>11</v>
      </c>
      <c r="T7508">
        <v>990</v>
      </c>
      <c r="U7508">
        <v>1</v>
      </c>
    </row>
    <row r="7509" spans="1:21" x14ac:dyDescent="0.3">
      <c r="A7509" s="25" t="s">
        <v>20</v>
      </c>
      <c r="B7509" s="25" t="s">
        <v>22</v>
      </c>
      <c r="C7509" s="20" t="s">
        <v>23</v>
      </c>
      <c r="D7509" s="20" t="s">
        <v>27</v>
      </c>
      <c r="E7509" t="s">
        <v>28</v>
      </c>
      <c r="F7509" s="19" t="s">
        <v>21</v>
      </c>
      <c r="G7509" s="21" t="s">
        <v>29</v>
      </c>
      <c r="H7509" s="21" t="s">
        <v>29</v>
      </c>
      <c r="I7509" s="25" t="s">
        <v>25</v>
      </c>
      <c r="J7509" s="21" t="s">
        <v>29</v>
      </c>
      <c r="K7509" s="26">
        <v>1.6874871253967201</v>
      </c>
      <c r="L7509" s="26">
        <v>0.38799452781677202</v>
      </c>
      <c r="N7509">
        <f>(Tabell1[[#This Row],[TP]]+Tabell1[[#This Row],[TN]])/(Tabell1[[#This Row],[TP]]+Tabell1[[#This Row],[TN]]+Tabell1[[#This Row],[FP]]+Tabell1[[#This Row],[FN]])</f>
        <v>0.5289923954372624</v>
      </c>
      <c r="O7509">
        <f>Tabell1[[#This Row],[TP]]/(Tabell1[[#This Row],[TP]]+Tabell1[[#This Row],[FP]])</f>
        <v>0.52676864244741872</v>
      </c>
      <c r="P7509">
        <f>Tabell1[[#This Row],[TP]]/(Tabell1[[#This Row],[TP]]+Tabell1[[#This Row],[FN]])</f>
        <v>0.99909338168631001</v>
      </c>
      <c r="Q7509">
        <f>2*(Tabell1[[#This Row],[Recall]] * Tabell1[[#This Row],[Precision]]) / (Tabell1[[#This Row],[Recall]] + Tabell1[[#This Row],[Precision]])</f>
        <v>0.68982785602503893</v>
      </c>
      <c r="R7509">
        <v>1102</v>
      </c>
      <c r="S7509">
        <v>11</v>
      </c>
      <c r="T7509">
        <v>990</v>
      </c>
      <c r="U7509">
        <v>1</v>
      </c>
    </row>
    <row r="7510" spans="1:21" x14ac:dyDescent="0.3">
      <c r="A7510" s="25" t="s">
        <v>20</v>
      </c>
      <c r="B7510" s="25" t="s">
        <v>22</v>
      </c>
      <c r="C7510" s="20" t="s">
        <v>23</v>
      </c>
      <c r="D7510" s="20" t="s">
        <v>27</v>
      </c>
      <c r="E7510" t="s">
        <v>28</v>
      </c>
      <c r="F7510" s="19" t="s">
        <v>21</v>
      </c>
      <c r="G7510" s="25" t="s">
        <v>26</v>
      </c>
      <c r="H7510" s="21" t="s">
        <v>29</v>
      </c>
      <c r="I7510" s="25" t="s">
        <v>25</v>
      </c>
      <c r="J7510" s="21" t="s">
        <v>29</v>
      </c>
      <c r="K7510" s="26">
        <v>1.4219338893890301</v>
      </c>
      <c r="L7510" s="26">
        <v>0.363028764724731</v>
      </c>
      <c r="N7510">
        <f>(Tabell1[[#This Row],[TP]]+Tabell1[[#This Row],[TN]])/(Tabell1[[#This Row],[TP]]+Tabell1[[#This Row],[TN]]+Tabell1[[#This Row],[FP]]+Tabell1[[#This Row],[FN]])</f>
        <v>0.5289923954372624</v>
      </c>
      <c r="O7510">
        <f>Tabell1[[#This Row],[TP]]/(Tabell1[[#This Row],[TP]]+Tabell1[[#This Row],[FP]])</f>
        <v>0.52676864244741872</v>
      </c>
      <c r="P7510">
        <f>Tabell1[[#This Row],[TP]]/(Tabell1[[#This Row],[TP]]+Tabell1[[#This Row],[FN]])</f>
        <v>0.99909338168631001</v>
      </c>
      <c r="Q7510">
        <f>2*(Tabell1[[#This Row],[Recall]] * Tabell1[[#This Row],[Precision]]) / (Tabell1[[#This Row],[Recall]] + Tabell1[[#This Row],[Precision]])</f>
        <v>0.68982785602503893</v>
      </c>
      <c r="R7510">
        <v>1102</v>
      </c>
      <c r="S7510">
        <v>11</v>
      </c>
      <c r="T7510">
        <v>990</v>
      </c>
      <c r="U7510">
        <v>1</v>
      </c>
    </row>
    <row r="7511" spans="1:21" x14ac:dyDescent="0.3">
      <c r="A7511" s="21" t="s">
        <v>31</v>
      </c>
      <c r="B7511" s="25" t="s">
        <v>22</v>
      </c>
      <c r="C7511" s="25" t="s">
        <v>36</v>
      </c>
      <c r="D7511" s="22" t="s">
        <v>27</v>
      </c>
      <c r="E7511" t="s">
        <v>28</v>
      </c>
      <c r="F7511" s="25" t="s">
        <v>30</v>
      </c>
      <c r="G7511" s="25" t="s">
        <v>26</v>
      </c>
      <c r="H7511" s="21" t="s">
        <v>29</v>
      </c>
      <c r="I7511" s="21"/>
      <c r="J7511" s="21" t="s">
        <v>29</v>
      </c>
      <c r="K7511" s="26">
        <v>1.6066327095031701</v>
      </c>
      <c r="L7511" s="26">
        <v>9.3714475631713798E-2</v>
      </c>
      <c r="N7511">
        <f>(Tabell1[[#This Row],[TP]]+Tabell1[[#This Row],[TN]])/(Tabell1[[#This Row],[TP]]+Tabell1[[#This Row],[TN]]+Tabell1[[#This Row],[FP]]+Tabell1[[#This Row],[FN]])</f>
        <v>0.5289923954372624</v>
      </c>
      <c r="O7511">
        <f>Tabell1[[#This Row],[TP]]/(Tabell1[[#This Row],[TP]]+Tabell1[[#This Row],[FP]])</f>
        <v>0.5267942583732057</v>
      </c>
      <c r="P7511">
        <f>Tabell1[[#This Row],[TP]]/(Tabell1[[#This Row],[TP]]+Tabell1[[#This Row],[FN]])</f>
        <v>0.99818676337262013</v>
      </c>
      <c r="Q7511">
        <f>2*(Tabell1[[#This Row],[Recall]] * Tabell1[[#This Row],[Precision]]) / (Tabell1[[#This Row],[Recall]] + Tabell1[[#This Row],[Precision]])</f>
        <v>0.68963357344190401</v>
      </c>
      <c r="R7511">
        <v>1101</v>
      </c>
      <c r="S7511">
        <v>12</v>
      </c>
      <c r="T7511">
        <v>989</v>
      </c>
      <c r="U7511">
        <v>2</v>
      </c>
    </row>
    <row r="7512" spans="1:21" x14ac:dyDescent="0.3">
      <c r="A7512" s="21" t="s">
        <v>31</v>
      </c>
      <c r="B7512" s="25" t="s">
        <v>22</v>
      </c>
      <c r="C7512" s="21" t="s">
        <v>34</v>
      </c>
      <c r="D7512" s="22" t="s">
        <v>27</v>
      </c>
      <c r="E7512" t="s">
        <v>28</v>
      </c>
      <c r="F7512" s="25" t="s">
        <v>30</v>
      </c>
      <c r="G7512" s="21" t="s">
        <v>29</v>
      </c>
      <c r="H7512" s="21" t="s">
        <v>29</v>
      </c>
      <c r="I7512" s="25" t="s">
        <v>25</v>
      </c>
      <c r="J7512" s="21" t="s">
        <v>29</v>
      </c>
      <c r="K7512" s="26">
        <v>1.28513884544372</v>
      </c>
      <c r="L7512" s="26">
        <v>5.6377172470092697E-2</v>
      </c>
      <c r="N7512">
        <f>(Tabell1[[#This Row],[TP]]+Tabell1[[#This Row],[TN]])/(Tabell1[[#This Row],[TP]]+Tabell1[[#This Row],[TN]]+Tabell1[[#This Row],[FP]]+Tabell1[[#This Row],[FN]])</f>
        <v>0.5289923954372624</v>
      </c>
      <c r="O7512">
        <f>Tabell1[[#This Row],[TP]]/(Tabell1[[#This Row],[TP]]+Tabell1[[#This Row],[FP]])</f>
        <v>0.5267942583732057</v>
      </c>
      <c r="P7512">
        <f>Tabell1[[#This Row],[TP]]/(Tabell1[[#This Row],[TP]]+Tabell1[[#This Row],[FN]])</f>
        <v>0.99818676337262013</v>
      </c>
      <c r="Q7512">
        <f>2*(Tabell1[[#This Row],[Recall]] * Tabell1[[#This Row],[Precision]]) / (Tabell1[[#This Row],[Recall]] + Tabell1[[#This Row],[Precision]])</f>
        <v>0.68963357344190401</v>
      </c>
      <c r="R7512">
        <v>1101</v>
      </c>
      <c r="S7512">
        <v>12</v>
      </c>
      <c r="T7512">
        <v>989</v>
      </c>
      <c r="U7512">
        <v>2</v>
      </c>
    </row>
    <row r="7513" spans="1:21" x14ac:dyDescent="0.3">
      <c r="A7513" s="21" t="s">
        <v>31</v>
      </c>
      <c r="B7513" s="25" t="s">
        <v>22</v>
      </c>
      <c r="C7513" s="21" t="s">
        <v>34</v>
      </c>
      <c r="D7513" s="22" t="s">
        <v>27</v>
      </c>
      <c r="E7513" t="s">
        <v>28</v>
      </c>
      <c r="F7513" s="25" t="s">
        <v>30</v>
      </c>
      <c r="G7513" s="25" t="s">
        <v>26</v>
      </c>
      <c r="H7513" s="21" t="s">
        <v>29</v>
      </c>
      <c r="I7513" s="21"/>
      <c r="J7513" s="21" t="s">
        <v>29</v>
      </c>
      <c r="K7513" s="26">
        <v>1.0488379001617401</v>
      </c>
      <c r="L7513" s="26">
        <v>5.9175491333007799E-2</v>
      </c>
      <c r="N7513">
        <f>(Tabell1[[#This Row],[TP]]+Tabell1[[#This Row],[TN]])/(Tabell1[[#This Row],[TP]]+Tabell1[[#This Row],[TN]]+Tabell1[[#This Row],[FP]]+Tabell1[[#This Row],[FN]])</f>
        <v>0.5289923954372624</v>
      </c>
      <c r="O7513">
        <f>Tabell1[[#This Row],[TP]]/(Tabell1[[#This Row],[TP]]+Tabell1[[#This Row],[FP]])</f>
        <v>0.5267942583732057</v>
      </c>
      <c r="P7513">
        <f>Tabell1[[#This Row],[TP]]/(Tabell1[[#This Row],[TP]]+Tabell1[[#This Row],[FN]])</f>
        <v>0.99818676337262013</v>
      </c>
      <c r="Q7513">
        <f>2*(Tabell1[[#This Row],[Recall]] * Tabell1[[#This Row],[Precision]]) / (Tabell1[[#This Row],[Recall]] + Tabell1[[#This Row],[Precision]])</f>
        <v>0.68963357344190401</v>
      </c>
      <c r="R7513">
        <v>1101</v>
      </c>
      <c r="S7513">
        <v>12</v>
      </c>
      <c r="T7513">
        <v>989</v>
      </c>
      <c r="U7513">
        <v>2</v>
      </c>
    </row>
    <row r="7514" spans="1:21" x14ac:dyDescent="0.3">
      <c r="A7514" s="21" t="s">
        <v>31</v>
      </c>
      <c r="B7514" s="23" t="s">
        <v>33</v>
      </c>
      <c r="C7514" s="25" t="s">
        <v>36</v>
      </c>
      <c r="D7514" s="22" t="s">
        <v>27</v>
      </c>
      <c r="E7514" t="s">
        <v>28</v>
      </c>
      <c r="F7514" s="19" t="s">
        <v>21</v>
      </c>
      <c r="G7514" s="25" t="s">
        <v>26</v>
      </c>
      <c r="H7514" s="21" t="s">
        <v>29</v>
      </c>
      <c r="I7514" s="21"/>
      <c r="J7514" s="21" t="s">
        <v>29</v>
      </c>
      <c r="K7514" s="26">
        <v>45.738688468933098</v>
      </c>
      <c r="L7514" s="26">
        <v>0.272481679916381</v>
      </c>
      <c r="N7514">
        <f>(Tabell1[[#This Row],[TP]]+Tabell1[[#This Row],[TN]])/(Tabell1[[#This Row],[TP]]+Tabell1[[#This Row],[TN]]+Tabell1[[#This Row],[FP]]+Tabell1[[#This Row],[FN]])</f>
        <v>0.5289923954372624</v>
      </c>
      <c r="O7514">
        <f>Tabell1[[#This Row],[TP]]/(Tabell1[[#This Row],[TP]]+Tabell1[[#This Row],[FP]])</f>
        <v>0.52681992337164751</v>
      </c>
      <c r="P7514">
        <f>Tabell1[[#This Row],[TP]]/(Tabell1[[#This Row],[TP]]+Tabell1[[#This Row],[FN]])</f>
        <v>0.99728014505893015</v>
      </c>
      <c r="Q7514">
        <f>2*(Tabell1[[#This Row],[Recall]] * Tabell1[[#This Row],[Precision]]) / (Tabell1[[#This Row],[Recall]] + Tabell1[[#This Row],[Precision]])</f>
        <v>0.68943904732058925</v>
      </c>
      <c r="R7514">
        <v>1100</v>
      </c>
      <c r="S7514">
        <v>13</v>
      </c>
      <c r="T7514">
        <v>988</v>
      </c>
      <c r="U7514">
        <v>3</v>
      </c>
    </row>
    <row r="7515" spans="1:21" x14ac:dyDescent="0.3">
      <c r="A7515" s="21" t="s">
        <v>31</v>
      </c>
      <c r="B7515" s="21" t="s">
        <v>32</v>
      </c>
      <c r="C7515" s="21" t="s">
        <v>34</v>
      </c>
      <c r="D7515" s="22" t="s">
        <v>27</v>
      </c>
      <c r="E7515" t="s">
        <v>28</v>
      </c>
      <c r="F7515" s="19" t="s">
        <v>21</v>
      </c>
      <c r="G7515" s="21" t="s">
        <v>29</v>
      </c>
      <c r="H7515" s="21" t="s">
        <v>29</v>
      </c>
      <c r="I7515" s="21"/>
      <c r="J7515" s="21" t="s">
        <v>29</v>
      </c>
      <c r="K7515" s="26">
        <v>0.55710172653198198</v>
      </c>
      <c r="L7515" s="26">
        <v>3.9755105972289997E-2</v>
      </c>
      <c r="N7515">
        <f>(Tabell1[[#This Row],[TP]]+Tabell1[[#This Row],[TN]])/(Tabell1[[#This Row],[TP]]+Tabell1[[#This Row],[TN]]+Tabell1[[#This Row],[FP]]+Tabell1[[#This Row],[FN]])</f>
        <v>0.5289923954372624</v>
      </c>
      <c r="O7515">
        <f>Tabell1[[#This Row],[TP]]/(Tabell1[[#This Row],[TP]]+Tabell1[[#This Row],[FP]])</f>
        <v>0.52684563758389258</v>
      </c>
      <c r="P7515">
        <f>Tabell1[[#This Row],[TP]]/(Tabell1[[#This Row],[TP]]+Tabell1[[#This Row],[FN]])</f>
        <v>0.99637352674524027</v>
      </c>
      <c r="Q7515">
        <f>2*(Tabell1[[#This Row],[Recall]] * Tabell1[[#This Row],[Precision]]) / (Tabell1[[#This Row],[Recall]] + Tabell1[[#This Row],[Precision]])</f>
        <v>0.68924427720288495</v>
      </c>
      <c r="R7515">
        <v>1099</v>
      </c>
      <c r="S7515">
        <v>14</v>
      </c>
      <c r="T7515">
        <v>987</v>
      </c>
      <c r="U7515">
        <v>4</v>
      </c>
    </row>
    <row r="7516" spans="1:21" x14ac:dyDescent="0.3">
      <c r="A7516" s="21" t="s">
        <v>31</v>
      </c>
      <c r="B7516" s="23" t="s">
        <v>33</v>
      </c>
      <c r="C7516" s="24" t="s">
        <v>38</v>
      </c>
      <c r="D7516" s="22" t="s">
        <v>27</v>
      </c>
      <c r="E7516" t="s">
        <v>28</v>
      </c>
      <c r="F7516" s="19" t="s">
        <v>21</v>
      </c>
      <c r="G7516" s="21" t="s">
        <v>29</v>
      </c>
      <c r="H7516" s="25" t="s">
        <v>26</v>
      </c>
      <c r="I7516" s="21"/>
      <c r="J7516" s="25" t="s">
        <v>26</v>
      </c>
      <c r="K7516" s="26">
        <v>225.61377239227201</v>
      </c>
      <c r="L7516" s="26">
        <v>1.27758812904357</v>
      </c>
      <c r="N7516">
        <f>(Tabell1[[#This Row],[TP]]+Tabell1[[#This Row],[TN]])/(Tabell1[[#This Row],[TP]]+Tabell1[[#This Row],[TN]]+Tabell1[[#This Row],[FP]]+Tabell1[[#This Row],[FN]])</f>
        <v>0.5289923954372624</v>
      </c>
      <c r="O7516">
        <f>Tabell1[[#This Row],[TP]]/(Tabell1[[#This Row],[TP]]+Tabell1[[#This Row],[FP]])</f>
        <v>0.52692307692307694</v>
      </c>
      <c r="P7516">
        <f>Tabell1[[#This Row],[TP]]/(Tabell1[[#This Row],[TP]]+Tabell1[[#This Row],[FN]])</f>
        <v>0.99365367180417041</v>
      </c>
      <c r="Q7516">
        <f>2*(Tabell1[[#This Row],[Recall]] * Tabell1[[#This Row],[Precision]]) / (Tabell1[[#This Row],[Recall]] + Tabell1[[#This Row],[Precision]])</f>
        <v>0.68865849827207026</v>
      </c>
      <c r="R7516">
        <v>1096</v>
      </c>
      <c r="S7516">
        <v>17</v>
      </c>
      <c r="T7516">
        <v>984</v>
      </c>
      <c r="U7516">
        <v>7</v>
      </c>
    </row>
    <row r="7517" spans="1:21" x14ac:dyDescent="0.3">
      <c r="A7517" s="21" t="s">
        <v>31</v>
      </c>
      <c r="B7517" s="23" t="s">
        <v>33</v>
      </c>
      <c r="C7517" s="25" t="s">
        <v>36</v>
      </c>
      <c r="D7517" s="22" t="s">
        <v>27</v>
      </c>
      <c r="E7517" t="s">
        <v>28</v>
      </c>
      <c r="F7517" s="25" t="s">
        <v>30</v>
      </c>
      <c r="G7517" s="21" t="s">
        <v>29</v>
      </c>
      <c r="H7517" s="25" t="s">
        <v>26</v>
      </c>
      <c r="I7517" s="21"/>
      <c r="J7517" s="25" t="s">
        <v>26</v>
      </c>
      <c r="K7517" s="26">
        <v>206.64642524719201</v>
      </c>
      <c r="L7517" s="26">
        <v>1.42228531837463</v>
      </c>
      <c r="N7517">
        <f>(Tabell1[[#This Row],[TP]]+Tabell1[[#This Row],[TN]])/(Tabell1[[#This Row],[TP]]+Tabell1[[#This Row],[TN]]+Tabell1[[#This Row],[FP]]+Tabell1[[#This Row],[FN]])</f>
        <v>0.52851711026615966</v>
      </c>
      <c r="O7517">
        <f>Tabell1[[#This Row],[TP]]/(Tabell1[[#This Row],[TP]]+Tabell1[[#This Row],[FP]])</f>
        <v>0.52649164677804294</v>
      </c>
      <c r="P7517">
        <f>Tabell1[[#This Row],[TP]]/(Tabell1[[#This Row],[TP]]+Tabell1[[#This Row],[FN]])</f>
        <v>1</v>
      </c>
      <c r="Q7517">
        <f>2*(Tabell1[[#This Row],[Recall]] * Tabell1[[#This Row],[Precision]]) / (Tabell1[[#This Row],[Recall]] + Tabell1[[#This Row],[Precision]])</f>
        <v>0.68980612883051906</v>
      </c>
      <c r="R7517">
        <v>1103</v>
      </c>
      <c r="S7517">
        <v>9</v>
      </c>
      <c r="T7517">
        <v>992</v>
      </c>
      <c r="U7517">
        <v>0</v>
      </c>
    </row>
    <row r="7518" spans="1:21" x14ac:dyDescent="0.3">
      <c r="A7518" s="21" t="s">
        <v>31</v>
      </c>
      <c r="B7518" s="23" t="s">
        <v>33</v>
      </c>
      <c r="C7518" s="25" t="s">
        <v>36</v>
      </c>
      <c r="D7518" s="22" t="s">
        <v>27</v>
      </c>
      <c r="E7518" t="s">
        <v>28</v>
      </c>
      <c r="F7518" s="25" t="s">
        <v>30</v>
      </c>
      <c r="G7518" s="25" t="s">
        <v>26</v>
      </c>
      <c r="H7518" s="25" t="s">
        <v>26</v>
      </c>
      <c r="I7518" s="21"/>
      <c r="J7518" s="21" t="s">
        <v>29</v>
      </c>
      <c r="K7518" s="26">
        <v>43.694203138351398</v>
      </c>
      <c r="L7518" s="26">
        <v>0.298081874847412</v>
      </c>
      <c r="N7518">
        <f>(Tabell1[[#This Row],[TP]]+Tabell1[[#This Row],[TN]])/(Tabell1[[#This Row],[TP]]+Tabell1[[#This Row],[TN]]+Tabell1[[#This Row],[FP]]+Tabell1[[#This Row],[FN]])</f>
        <v>0.52851711026615966</v>
      </c>
      <c r="O7518">
        <f>Tabell1[[#This Row],[TP]]/(Tabell1[[#This Row],[TP]]+Tabell1[[#This Row],[FP]])</f>
        <v>0.52649164677804294</v>
      </c>
      <c r="P7518">
        <f>Tabell1[[#This Row],[TP]]/(Tabell1[[#This Row],[TP]]+Tabell1[[#This Row],[FN]])</f>
        <v>1</v>
      </c>
      <c r="Q7518">
        <f>2*(Tabell1[[#This Row],[Recall]] * Tabell1[[#This Row],[Precision]]) / (Tabell1[[#This Row],[Recall]] + Tabell1[[#This Row],[Precision]])</f>
        <v>0.68980612883051906</v>
      </c>
      <c r="R7518">
        <v>1103</v>
      </c>
      <c r="S7518">
        <v>9</v>
      </c>
      <c r="T7518">
        <v>992</v>
      </c>
      <c r="U7518">
        <v>0</v>
      </c>
    </row>
    <row r="7519" spans="1:21" x14ac:dyDescent="0.3">
      <c r="A7519" s="21" t="s">
        <v>31</v>
      </c>
      <c r="B7519" s="23" t="s">
        <v>33</v>
      </c>
      <c r="C7519" s="25" t="s">
        <v>36</v>
      </c>
      <c r="D7519" s="22" t="s">
        <v>27</v>
      </c>
      <c r="E7519" t="s">
        <v>28</v>
      </c>
      <c r="F7519" s="25" t="s">
        <v>30</v>
      </c>
      <c r="G7519" s="21" t="s">
        <v>29</v>
      </c>
      <c r="H7519" s="21" t="s">
        <v>29</v>
      </c>
      <c r="I7519" s="21"/>
      <c r="J7519" s="21" t="s">
        <v>29</v>
      </c>
      <c r="K7519" s="26">
        <v>43.618535518646198</v>
      </c>
      <c r="L7519" s="26">
        <v>0.37101221084594699</v>
      </c>
      <c r="N7519">
        <f>(Tabell1[[#This Row],[TP]]+Tabell1[[#This Row],[TN]])/(Tabell1[[#This Row],[TP]]+Tabell1[[#This Row],[TN]]+Tabell1[[#This Row],[FP]]+Tabell1[[#This Row],[FN]])</f>
        <v>0.52851711026615966</v>
      </c>
      <c r="O7519">
        <f>Tabell1[[#This Row],[TP]]/(Tabell1[[#This Row],[TP]]+Tabell1[[#This Row],[FP]])</f>
        <v>0.52649164677804294</v>
      </c>
      <c r="P7519">
        <f>Tabell1[[#This Row],[TP]]/(Tabell1[[#This Row],[TP]]+Tabell1[[#This Row],[FN]])</f>
        <v>1</v>
      </c>
      <c r="Q7519">
        <f>2*(Tabell1[[#This Row],[Recall]] * Tabell1[[#This Row],[Precision]]) / (Tabell1[[#This Row],[Recall]] + Tabell1[[#This Row],[Precision]])</f>
        <v>0.68980612883051906</v>
      </c>
      <c r="R7519">
        <v>1103</v>
      </c>
      <c r="S7519">
        <v>9</v>
      </c>
      <c r="T7519">
        <v>992</v>
      </c>
      <c r="U7519">
        <v>0</v>
      </c>
    </row>
    <row r="7520" spans="1:21" x14ac:dyDescent="0.3">
      <c r="A7520" s="21" t="s">
        <v>31</v>
      </c>
      <c r="B7520" s="23" t="s">
        <v>33</v>
      </c>
      <c r="C7520" s="25" t="s">
        <v>36</v>
      </c>
      <c r="D7520" s="22" t="s">
        <v>27</v>
      </c>
      <c r="E7520" t="s">
        <v>28</v>
      </c>
      <c r="F7520" s="25" t="s">
        <v>30</v>
      </c>
      <c r="G7520" s="21" t="s">
        <v>29</v>
      </c>
      <c r="H7520" s="25" t="s">
        <v>26</v>
      </c>
      <c r="I7520" s="21"/>
      <c r="J7520" s="21" t="s">
        <v>29</v>
      </c>
      <c r="K7520" s="26">
        <v>43.267649888992302</v>
      </c>
      <c r="L7520" s="26">
        <v>0.298099994659423</v>
      </c>
      <c r="N7520">
        <f>(Tabell1[[#This Row],[TP]]+Tabell1[[#This Row],[TN]])/(Tabell1[[#This Row],[TP]]+Tabell1[[#This Row],[TN]]+Tabell1[[#This Row],[FP]]+Tabell1[[#This Row],[FN]])</f>
        <v>0.52851711026615966</v>
      </c>
      <c r="O7520">
        <f>Tabell1[[#This Row],[TP]]/(Tabell1[[#This Row],[TP]]+Tabell1[[#This Row],[FP]])</f>
        <v>0.52649164677804294</v>
      </c>
      <c r="P7520">
        <f>Tabell1[[#This Row],[TP]]/(Tabell1[[#This Row],[TP]]+Tabell1[[#This Row],[FN]])</f>
        <v>1</v>
      </c>
      <c r="Q7520">
        <f>2*(Tabell1[[#This Row],[Recall]] * Tabell1[[#This Row],[Precision]]) / (Tabell1[[#This Row],[Recall]] + Tabell1[[#This Row],[Precision]])</f>
        <v>0.68980612883051906</v>
      </c>
      <c r="R7520">
        <v>1103</v>
      </c>
      <c r="S7520">
        <v>9</v>
      </c>
      <c r="T7520">
        <v>992</v>
      </c>
      <c r="U7520">
        <v>0</v>
      </c>
    </row>
    <row r="7521" spans="1:21" x14ac:dyDescent="0.3">
      <c r="A7521" s="21" t="s">
        <v>31</v>
      </c>
      <c r="B7521" s="25" t="s">
        <v>22</v>
      </c>
      <c r="C7521" s="20" t="s">
        <v>23</v>
      </c>
      <c r="D7521" s="22" t="s">
        <v>27</v>
      </c>
      <c r="E7521" t="s">
        <v>28</v>
      </c>
      <c r="F7521" s="25" t="s">
        <v>30</v>
      </c>
      <c r="G7521" s="25" t="s">
        <v>26</v>
      </c>
      <c r="H7521" s="21" t="s">
        <v>29</v>
      </c>
      <c r="I7521" s="21"/>
      <c r="J7521" s="21" t="s">
        <v>29</v>
      </c>
      <c r="K7521" s="26">
        <v>1.3073194026946999</v>
      </c>
      <c r="L7521" s="26">
        <v>8.2779407501220703E-2</v>
      </c>
      <c r="N7521">
        <f>(Tabell1[[#This Row],[TP]]+Tabell1[[#This Row],[TN]])/(Tabell1[[#This Row],[TP]]+Tabell1[[#This Row],[TN]]+Tabell1[[#This Row],[FP]]+Tabell1[[#This Row],[FN]])</f>
        <v>0.52851711026615966</v>
      </c>
      <c r="O7521">
        <f>Tabell1[[#This Row],[TP]]/(Tabell1[[#This Row],[TP]]+Tabell1[[#This Row],[FP]])</f>
        <v>0.52649164677804294</v>
      </c>
      <c r="P7521">
        <f>Tabell1[[#This Row],[TP]]/(Tabell1[[#This Row],[TP]]+Tabell1[[#This Row],[FN]])</f>
        <v>1</v>
      </c>
      <c r="Q7521">
        <f>2*(Tabell1[[#This Row],[Recall]] * Tabell1[[#This Row],[Precision]]) / (Tabell1[[#This Row],[Recall]] + Tabell1[[#This Row],[Precision]])</f>
        <v>0.68980612883051906</v>
      </c>
      <c r="R7521">
        <v>1103</v>
      </c>
      <c r="S7521">
        <v>9</v>
      </c>
      <c r="T7521">
        <v>992</v>
      </c>
      <c r="U7521">
        <v>0</v>
      </c>
    </row>
    <row r="7522" spans="1:21" x14ac:dyDescent="0.3">
      <c r="A7522" s="21" t="s">
        <v>31</v>
      </c>
      <c r="B7522" s="25" t="s">
        <v>22</v>
      </c>
      <c r="C7522" s="24" t="s">
        <v>38</v>
      </c>
      <c r="D7522" s="22" t="s">
        <v>27</v>
      </c>
      <c r="E7522" t="s">
        <v>28</v>
      </c>
      <c r="F7522" s="25" t="s">
        <v>30</v>
      </c>
      <c r="G7522" s="25" t="s">
        <v>26</v>
      </c>
      <c r="H7522" s="21" t="s">
        <v>29</v>
      </c>
      <c r="I7522" s="21"/>
      <c r="J7522" s="25" t="s">
        <v>26</v>
      </c>
      <c r="K7522" s="26">
        <v>6.7380030155181796</v>
      </c>
      <c r="L7522" s="26">
        <v>0.20388484001159601</v>
      </c>
      <c r="N7522">
        <f>(Tabell1[[#This Row],[TP]]+Tabell1[[#This Row],[TN]])/(Tabell1[[#This Row],[TP]]+Tabell1[[#This Row],[TN]]+Tabell1[[#This Row],[FP]]+Tabell1[[#This Row],[FN]])</f>
        <v>0.52851711026615966</v>
      </c>
      <c r="O7522">
        <f>Tabell1[[#This Row],[TP]]/(Tabell1[[#This Row],[TP]]+Tabell1[[#This Row],[FP]])</f>
        <v>0.52651696129957004</v>
      </c>
      <c r="P7522">
        <f>Tabell1[[#This Row],[TP]]/(Tabell1[[#This Row],[TP]]+Tabell1[[#This Row],[FN]])</f>
        <v>0.99909338168631001</v>
      </c>
      <c r="Q7522">
        <f>2*(Tabell1[[#This Row],[Recall]] * Tabell1[[#This Row],[Precision]]) / (Tabell1[[#This Row],[Recall]] + Tabell1[[#This Row],[Precision]])</f>
        <v>0.68961201501877345</v>
      </c>
      <c r="R7522">
        <v>1102</v>
      </c>
      <c r="S7522">
        <v>10</v>
      </c>
      <c r="T7522">
        <v>991</v>
      </c>
      <c r="U7522">
        <v>1</v>
      </c>
    </row>
    <row r="7523" spans="1:21" x14ac:dyDescent="0.3">
      <c r="A7523" s="25" t="s">
        <v>20</v>
      </c>
      <c r="B7523" s="23" t="s">
        <v>33</v>
      </c>
      <c r="C7523" s="21" t="s">
        <v>34</v>
      </c>
      <c r="D7523" s="22" t="s">
        <v>27</v>
      </c>
      <c r="E7523" t="s">
        <v>28</v>
      </c>
      <c r="F7523" s="25" t="s">
        <v>30</v>
      </c>
      <c r="G7523" s="21" t="s">
        <v>29</v>
      </c>
      <c r="H7523" s="25" t="s">
        <v>26</v>
      </c>
      <c r="I7523" s="25" t="s">
        <v>25</v>
      </c>
      <c r="J7523" s="21" t="s">
        <v>29</v>
      </c>
      <c r="K7523" s="26">
        <v>3.4635496139526301</v>
      </c>
      <c r="L7523" s="26">
        <v>0.97738528251647905</v>
      </c>
      <c r="N7523">
        <f>(Tabell1[[#This Row],[TP]]+Tabell1[[#This Row],[TN]])/(Tabell1[[#This Row],[TP]]+Tabell1[[#This Row],[TN]]+Tabell1[[#This Row],[FP]]+Tabell1[[#This Row],[FN]])</f>
        <v>0.52851711026615966</v>
      </c>
      <c r="O7523">
        <f>Tabell1[[#This Row],[TP]]/(Tabell1[[#This Row],[TP]]+Tabell1[[#This Row],[FP]])</f>
        <v>0.52651696129957004</v>
      </c>
      <c r="P7523">
        <f>Tabell1[[#This Row],[TP]]/(Tabell1[[#This Row],[TP]]+Tabell1[[#This Row],[FN]])</f>
        <v>0.99909338168631001</v>
      </c>
      <c r="Q7523">
        <f>2*(Tabell1[[#This Row],[Recall]] * Tabell1[[#This Row],[Precision]]) / (Tabell1[[#This Row],[Recall]] + Tabell1[[#This Row],[Precision]])</f>
        <v>0.68961201501877345</v>
      </c>
      <c r="R7523">
        <v>1102</v>
      </c>
      <c r="S7523">
        <v>10</v>
      </c>
      <c r="T7523">
        <v>991</v>
      </c>
      <c r="U7523">
        <v>1</v>
      </c>
    </row>
    <row r="7524" spans="1:21" x14ac:dyDescent="0.3">
      <c r="A7524" s="25" t="s">
        <v>20</v>
      </c>
      <c r="B7524" s="23" t="s">
        <v>33</v>
      </c>
      <c r="C7524" s="21" t="s">
        <v>34</v>
      </c>
      <c r="D7524" s="22" t="s">
        <v>27</v>
      </c>
      <c r="E7524" t="s">
        <v>28</v>
      </c>
      <c r="F7524" s="25" t="s">
        <v>30</v>
      </c>
      <c r="G7524" s="25" t="s">
        <v>26</v>
      </c>
      <c r="H7524" s="25" t="s">
        <v>26</v>
      </c>
      <c r="I7524" s="25" t="s">
        <v>25</v>
      </c>
      <c r="J7524" s="21" t="s">
        <v>29</v>
      </c>
      <c r="K7524" s="26">
        <v>3.3985133171081499</v>
      </c>
      <c r="L7524" s="26">
        <v>0.93254160881042403</v>
      </c>
      <c r="N7524">
        <f>(Tabell1[[#This Row],[TP]]+Tabell1[[#This Row],[TN]])/(Tabell1[[#This Row],[TP]]+Tabell1[[#This Row],[TN]]+Tabell1[[#This Row],[FP]]+Tabell1[[#This Row],[FN]])</f>
        <v>0.52851711026615966</v>
      </c>
      <c r="O7524">
        <f>Tabell1[[#This Row],[TP]]/(Tabell1[[#This Row],[TP]]+Tabell1[[#This Row],[FP]])</f>
        <v>0.52651696129957004</v>
      </c>
      <c r="P7524">
        <f>Tabell1[[#This Row],[TP]]/(Tabell1[[#This Row],[TP]]+Tabell1[[#This Row],[FN]])</f>
        <v>0.99909338168631001</v>
      </c>
      <c r="Q7524">
        <f>2*(Tabell1[[#This Row],[Recall]] * Tabell1[[#This Row],[Precision]]) / (Tabell1[[#This Row],[Recall]] + Tabell1[[#This Row],[Precision]])</f>
        <v>0.68961201501877345</v>
      </c>
      <c r="R7524">
        <v>1102</v>
      </c>
      <c r="S7524">
        <v>10</v>
      </c>
      <c r="T7524">
        <v>991</v>
      </c>
      <c r="U7524">
        <v>1</v>
      </c>
    </row>
    <row r="7525" spans="1:21" x14ac:dyDescent="0.3">
      <c r="A7525" s="21" t="s">
        <v>31</v>
      </c>
      <c r="B7525" s="25" t="s">
        <v>22</v>
      </c>
      <c r="C7525" s="21" t="s">
        <v>34</v>
      </c>
      <c r="D7525" s="22" t="s">
        <v>27</v>
      </c>
      <c r="E7525" t="s">
        <v>28</v>
      </c>
      <c r="F7525" s="25" t="s">
        <v>30</v>
      </c>
      <c r="G7525" s="21" t="s">
        <v>29</v>
      </c>
      <c r="H7525" s="21" t="s">
        <v>29</v>
      </c>
      <c r="I7525" s="25" t="s">
        <v>25</v>
      </c>
      <c r="J7525" s="25" t="s">
        <v>26</v>
      </c>
      <c r="K7525" s="26">
        <v>4.7508482933044398</v>
      </c>
      <c r="L7525" s="26">
        <v>0.21951341629028301</v>
      </c>
      <c r="N7525">
        <f>(Tabell1[[#This Row],[TP]]+Tabell1[[#This Row],[TN]])/(Tabell1[[#This Row],[TP]]+Tabell1[[#This Row],[TN]]+Tabell1[[#This Row],[FP]]+Tabell1[[#This Row],[FN]])</f>
        <v>0.52851711026615966</v>
      </c>
      <c r="O7525">
        <f>Tabell1[[#This Row],[TP]]/(Tabell1[[#This Row],[TP]]+Tabell1[[#This Row],[FP]])</f>
        <v>0.52654232424677183</v>
      </c>
      <c r="P7525">
        <f>Tabell1[[#This Row],[TP]]/(Tabell1[[#This Row],[TP]]+Tabell1[[#This Row],[FN]])</f>
        <v>0.99818676337262013</v>
      </c>
      <c r="Q7525">
        <f>2*(Tabell1[[#This Row],[Recall]] * Tabell1[[#This Row],[Precision]]) / (Tabell1[[#This Row],[Recall]] + Tabell1[[#This Row],[Precision]])</f>
        <v>0.68941765810895417</v>
      </c>
      <c r="R7525">
        <v>1101</v>
      </c>
      <c r="S7525">
        <v>11</v>
      </c>
      <c r="T7525">
        <v>990</v>
      </c>
      <c r="U7525">
        <v>2</v>
      </c>
    </row>
    <row r="7526" spans="1:21" x14ac:dyDescent="0.3">
      <c r="A7526" s="25" t="s">
        <v>20</v>
      </c>
      <c r="B7526" s="21" t="s">
        <v>32</v>
      </c>
      <c r="C7526" s="21" t="s">
        <v>34</v>
      </c>
      <c r="D7526" s="22" t="s">
        <v>27</v>
      </c>
      <c r="E7526" t="s">
        <v>28</v>
      </c>
      <c r="F7526" s="25" t="s">
        <v>30</v>
      </c>
      <c r="G7526" s="25" t="s">
        <v>26</v>
      </c>
      <c r="H7526" s="25" t="s">
        <v>26</v>
      </c>
      <c r="I7526" s="21"/>
      <c r="J7526" s="25" t="s">
        <v>26</v>
      </c>
      <c r="K7526" s="26">
        <v>2.8789694309234601</v>
      </c>
      <c r="L7526" s="26">
        <v>0.47074437141418402</v>
      </c>
      <c r="N7526">
        <f>(Tabell1[[#This Row],[TP]]+Tabell1[[#This Row],[TN]])/(Tabell1[[#This Row],[TP]]+Tabell1[[#This Row],[TN]]+Tabell1[[#This Row],[FP]]+Tabell1[[#This Row],[FN]])</f>
        <v>0.52851711026615966</v>
      </c>
      <c r="O7526">
        <f>Tabell1[[#This Row],[TP]]/(Tabell1[[#This Row],[TP]]+Tabell1[[#This Row],[FP]])</f>
        <v>0.52654232424677183</v>
      </c>
      <c r="P7526">
        <f>Tabell1[[#This Row],[TP]]/(Tabell1[[#This Row],[TP]]+Tabell1[[#This Row],[FN]])</f>
        <v>0.99818676337262013</v>
      </c>
      <c r="Q7526">
        <f>2*(Tabell1[[#This Row],[Recall]] * Tabell1[[#This Row],[Precision]]) / (Tabell1[[#This Row],[Recall]] + Tabell1[[#This Row],[Precision]])</f>
        <v>0.68941765810895417</v>
      </c>
      <c r="R7526">
        <v>1101</v>
      </c>
      <c r="S7526">
        <v>11</v>
      </c>
      <c r="T7526">
        <v>990</v>
      </c>
      <c r="U7526">
        <v>2</v>
      </c>
    </row>
    <row r="7527" spans="1:21" x14ac:dyDescent="0.3">
      <c r="A7527" s="21" t="s">
        <v>31</v>
      </c>
      <c r="B7527" s="25" t="s">
        <v>22</v>
      </c>
      <c r="C7527" s="20" t="s">
        <v>23</v>
      </c>
      <c r="D7527" s="22" t="s">
        <v>27</v>
      </c>
      <c r="E7527" t="s">
        <v>28</v>
      </c>
      <c r="F7527" s="25" t="s">
        <v>30</v>
      </c>
      <c r="G7527" s="25" t="s">
        <v>26</v>
      </c>
      <c r="H7527" s="25" t="s">
        <v>26</v>
      </c>
      <c r="I7527" s="21"/>
      <c r="J7527" s="21" t="s">
        <v>29</v>
      </c>
      <c r="K7527" s="26">
        <v>1.2047772407531701</v>
      </c>
      <c r="L7527" s="26">
        <v>7.5797080993652302E-2</v>
      </c>
      <c r="N7527">
        <f>(Tabell1[[#This Row],[TP]]+Tabell1[[#This Row],[TN]])/(Tabell1[[#This Row],[TP]]+Tabell1[[#This Row],[TN]]+Tabell1[[#This Row],[FP]]+Tabell1[[#This Row],[FN]])</f>
        <v>0.52851711026615966</v>
      </c>
      <c r="O7527">
        <f>Tabell1[[#This Row],[TP]]/(Tabell1[[#This Row],[TP]]+Tabell1[[#This Row],[FP]])</f>
        <v>0.52654232424677183</v>
      </c>
      <c r="P7527">
        <f>Tabell1[[#This Row],[TP]]/(Tabell1[[#This Row],[TP]]+Tabell1[[#This Row],[FN]])</f>
        <v>0.99818676337262013</v>
      </c>
      <c r="Q7527">
        <f>2*(Tabell1[[#This Row],[Recall]] * Tabell1[[#This Row],[Precision]]) / (Tabell1[[#This Row],[Recall]] + Tabell1[[#This Row],[Precision]])</f>
        <v>0.68941765810895417</v>
      </c>
      <c r="R7527">
        <v>1101</v>
      </c>
      <c r="S7527">
        <v>11</v>
      </c>
      <c r="T7527">
        <v>990</v>
      </c>
      <c r="U7527">
        <v>2</v>
      </c>
    </row>
    <row r="7528" spans="1:21" x14ac:dyDescent="0.3">
      <c r="A7528" s="21" t="s">
        <v>31</v>
      </c>
      <c r="B7528" s="21" t="s">
        <v>32</v>
      </c>
      <c r="C7528" s="21" t="s">
        <v>34</v>
      </c>
      <c r="D7528" s="22" t="s">
        <v>27</v>
      </c>
      <c r="E7528" t="s">
        <v>28</v>
      </c>
      <c r="F7528" s="25" t="s">
        <v>30</v>
      </c>
      <c r="G7528" s="25" t="s">
        <v>26</v>
      </c>
      <c r="H7528" s="25" t="s">
        <v>26</v>
      </c>
      <c r="I7528" s="21"/>
      <c r="J7528" s="21" t="s">
        <v>29</v>
      </c>
      <c r="K7528" s="26">
        <v>1.18938040733337</v>
      </c>
      <c r="L7528" s="26">
        <v>5.9839963912963798E-2</v>
      </c>
      <c r="N7528">
        <f>(Tabell1[[#This Row],[TP]]+Tabell1[[#This Row],[TN]])/(Tabell1[[#This Row],[TP]]+Tabell1[[#This Row],[TN]]+Tabell1[[#This Row],[FP]]+Tabell1[[#This Row],[FN]])</f>
        <v>0.52851711026615966</v>
      </c>
      <c r="O7528">
        <f>Tabell1[[#This Row],[TP]]/(Tabell1[[#This Row],[TP]]+Tabell1[[#This Row],[FP]])</f>
        <v>0.52656773575873628</v>
      </c>
      <c r="P7528">
        <f>Tabell1[[#This Row],[TP]]/(Tabell1[[#This Row],[TP]]+Tabell1[[#This Row],[FN]])</f>
        <v>0.99728014505893015</v>
      </c>
      <c r="Q7528">
        <f>2*(Tabell1[[#This Row],[Recall]] * Tabell1[[#This Row],[Precision]]) / (Tabell1[[#This Row],[Recall]] + Tabell1[[#This Row],[Precision]])</f>
        <v>0.6892230576441104</v>
      </c>
      <c r="R7528">
        <v>1100</v>
      </c>
      <c r="S7528">
        <v>12</v>
      </c>
      <c r="T7528">
        <v>989</v>
      </c>
      <c r="U7528">
        <v>3</v>
      </c>
    </row>
    <row r="7529" spans="1:21" x14ac:dyDescent="0.3">
      <c r="A7529" s="21" t="s">
        <v>31</v>
      </c>
      <c r="B7529" s="23" t="s">
        <v>33</v>
      </c>
      <c r="C7529" s="24" t="s">
        <v>38</v>
      </c>
      <c r="D7529" s="22" t="s">
        <v>27</v>
      </c>
      <c r="E7529" t="s">
        <v>28</v>
      </c>
      <c r="F7529" s="19" t="s">
        <v>21</v>
      </c>
      <c r="G7529" s="25" t="s">
        <v>26</v>
      </c>
      <c r="H7529" s="21" t="s">
        <v>29</v>
      </c>
      <c r="I7529" s="21"/>
      <c r="J7529" s="21" t="s">
        <v>29</v>
      </c>
      <c r="K7529" s="26">
        <v>47.551337718963602</v>
      </c>
      <c r="L7529" s="26">
        <v>0.26999831199645902</v>
      </c>
      <c r="N7529">
        <f>(Tabell1[[#This Row],[TP]]+Tabell1[[#This Row],[TN]])/(Tabell1[[#This Row],[TP]]+Tabell1[[#This Row],[TN]]+Tabell1[[#This Row],[FP]]+Tabell1[[#This Row],[FN]])</f>
        <v>0.52851711026615966</v>
      </c>
      <c r="O7529">
        <f>Tabell1[[#This Row],[TP]]/(Tabell1[[#This Row],[TP]]+Tabell1[[#This Row],[FP]])</f>
        <v>0.52661870503597119</v>
      </c>
      <c r="P7529">
        <f>Tabell1[[#This Row],[TP]]/(Tabell1[[#This Row],[TP]]+Tabell1[[#This Row],[FN]])</f>
        <v>0.99546690843155028</v>
      </c>
      <c r="Q7529">
        <f>2*(Tabell1[[#This Row],[Recall]] * Tabell1[[#This Row],[Precision]]) / (Tabell1[[#This Row],[Recall]] + Tabell1[[#This Row],[Precision]])</f>
        <v>0.68883312421580933</v>
      </c>
      <c r="R7529">
        <v>1098</v>
      </c>
      <c r="S7529">
        <v>14</v>
      </c>
      <c r="T7529">
        <v>987</v>
      </c>
      <c r="U7529">
        <v>5</v>
      </c>
    </row>
    <row r="7530" spans="1:21" x14ac:dyDescent="0.3">
      <c r="A7530" s="25" t="s">
        <v>20</v>
      </c>
      <c r="B7530" s="21" t="s">
        <v>32</v>
      </c>
      <c r="C7530" s="24" t="s">
        <v>38</v>
      </c>
      <c r="D7530" s="22" t="s">
        <v>27</v>
      </c>
      <c r="E7530" t="s">
        <v>28</v>
      </c>
      <c r="F7530" s="19" t="s">
        <v>21</v>
      </c>
      <c r="G7530" s="21" t="s">
        <v>29</v>
      </c>
      <c r="H7530" s="21" t="s">
        <v>29</v>
      </c>
      <c r="I7530" s="21"/>
      <c r="J7530" s="21" t="s">
        <v>29</v>
      </c>
      <c r="K7530" s="26">
        <v>3.10569024085998</v>
      </c>
      <c r="L7530" s="26">
        <v>0.580419301986694</v>
      </c>
      <c r="N7530">
        <f>(Tabell1[[#This Row],[TP]]+Tabell1[[#This Row],[TN]])/(Tabell1[[#This Row],[TP]]+Tabell1[[#This Row],[TN]]+Tabell1[[#This Row],[FP]]+Tabell1[[#This Row],[FN]])</f>
        <v>0.52851711026615966</v>
      </c>
      <c r="O7530">
        <f>Tabell1[[#This Row],[TP]]/(Tabell1[[#This Row],[TP]]+Tabell1[[#This Row],[FP]])</f>
        <v>0.52661870503597119</v>
      </c>
      <c r="P7530">
        <f>Tabell1[[#This Row],[TP]]/(Tabell1[[#This Row],[TP]]+Tabell1[[#This Row],[FN]])</f>
        <v>0.99546690843155028</v>
      </c>
      <c r="Q7530">
        <f>2*(Tabell1[[#This Row],[Recall]] * Tabell1[[#This Row],[Precision]]) / (Tabell1[[#This Row],[Recall]] + Tabell1[[#This Row],[Precision]])</f>
        <v>0.68883312421580933</v>
      </c>
      <c r="R7530">
        <v>1098</v>
      </c>
      <c r="S7530">
        <v>14</v>
      </c>
      <c r="T7530">
        <v>987</v>
      </c>
      <c r="U7530">
        <v>5</v>
      </c>
    </row>
    <row r="7531" spans="1:21" x14ac:dyDescent="0.3">
      <c r="A7531" s="25" t="s">
        <v>20</v>
      </c>
      <c r="B7531" s="21" t="s">
        <v>32</v>
      </c>
      <c r="C7531" s="24" t="s">
        <v>38</v>
      </c>
      <c r="D7531" s="22" t="s">
        <v>27</v>
      </c>
      <c r="E7531" t="s">
        <v>28</v>
      </c>
      <c r="F7531" s="19" t="s">
        <v>21</v>
      </c>
      <c r="G7531" s="25" t="s">
        <v>26</v>
      </c>
      <c r="H7531" s="21" t="s">
        <v>29</v>
      </c>
      <c r="I7531" s="21"/>
      <c r="J7531" s="21" t="s">
        <v>29</v>
      </c>
      <c r="K7531" s="26">
        <v>3.1040370464324898</v>
      </c>
      <c r="L7531" s="26">
        <v>0.58543610572814897</v>
      </c>
      <c r="N7531">
        <f>(Tabell1[[#This Row],[TP]]+Tabell1[[#This Row],[TN]])/(Tabell1[[#This Row],[TP]]+Tabell1[[#This Row],[TN]]+Tabell1[[#This Row],[FP]]+Tabell1[[#This Row],[FN]])</f>
        <v>0.52851711026615966</v>
      </c>
      <c r="O7531">
        <f>Tabell1[[#This Row],[TP]]/(Tabell1[[#This Row],[TP]]+Tabell1[[#This Row],[FP]])</f>
        <v>0.52664426308209311</v>
      </c>
      <c r="P7531">
        <f>Tabell1[[#This Row],[TP]]/(Tabell1[[#This Row],[TP]]+Tabell1[[#This Row],[FN]])</f>
        <v>0.9945602901178604</v>
      </c>
      <c r="Q7531">
        <f>2*(Tabell1[[#This Row],[Recall]] * Tabell1[[#This Row],[Precision]]) / (Tabell1[[#This Row],[Recall]] + Tabell1[[#This Row],[Precision]])</f>
        <v>0.68863779033270567</v>
      </c>
      <c r="R7531">
        <v>1097</v>
      </c>
      <c r="S7531">
        <v>15</v>
      </c>
      <c r="T7531">
        <v>986</v>
      </c>
      <c r="U7531">
        <v>6</v>
      </c>
    </row>
    <row r="7532" spans="1:21" x14ac:dyDescent="0.3">
      <c r="A7532" s="21" t="s">
        <v>31</v>
      </c>
      <c r="B7532" s="23" t="s">
        <v>33</v>
      </c>
      <c r="C7532" s="25" t="s">
        <v>36</v>
      </c>
      <c r="D7532" s="22" t="s">
        <v>27</v>
      </c>
      <c r="E7532" t="s">
        <v>28</v>
      </c>
      <c r="F7532" s="19" t="s">
        <v>21</v>
      </c>
      <c r="G7532" s="21" t="s">
        <v>29</v>
      </c>
      <c r="H7532" s="21" t="s">
        <v>29</v>
      </c>
      <c r="I7532" s="21"/>
      <c r="J7532" s="25" t="s">
        <v>26</v>
      </c>
      <c r="K7532" s="26">
        <v>214.319923639297</v>
      </c>
      <c r="L7532" s="26">
        <v>1.2834665775298999</v>
      </c>
      <c r="N7532">
        <f>(Tabell1[[#This Row],[TP]]+Tabell1[[#This Row],[TN]])/(Tabell1[[#This Row],[TP]]+Tabell1[[#This Row],[TN]]+Tabell1[[#This Row],[FP]]+Tabell1[[#This Row],[FN]])</f>
        <v>0.52804182509505704</v>
      </c>
      <c r="O7532">
        <f>Tabell1[[#This Row],[TP]]/(Tabell1[[#This Row],[TP]]+Tabell1[[#This Row],[FP]])</f>
        <v>0.5262404580152672</v>
      </c>
      <c r="P7532">
        <f>Tabell1[[#This Row],[TP]]/(Tabell1[[#This Row],[TP]]+Tabell1[[#This Row],[FN]])</f>
        <v>1</v>
      </c>
      <c r="Q7532">
        <f>2*(Tabell1[[#This Row],[Recall]] * Tabell1[[#This Row],[Precision]]) / (Tabell1[[#This Row],[Recall]] + Tabell1[[#This Row],[Precision]])</f>
        <v>0.68959049703032205</v>
      </c>
      <c r="R7532">
        <v>1103</v>
      </c>
      <c r="S7532">
        <v>8</v>
      </c>
      <c r="T7532">
        <v>993</v>
      </c>
      <c r="U7532">
        <v>0</v>
      </c>
    </row>
    <row r="7533" spans="1:21" x14ac:dyDescent="0.3">
      <c r="A7533" s="21" t="s">
        <v>31</v>
      </c>
      <c r="B7533" s="23" t="s">
        <v>33</v>
      </c>
      <c r="C7533" s="25" t="s">
        <v>36</v>
      </c>
      <c r="D7533" s="22" t="s">
        <v>27</v>
      </c>
      <c r="E7533" t="s">
        <v>28</v>
      </c>
      <c r="F7533" s="25" t="s">
        <v>30</v>
      </c>
      <c r="G7533" s="25" t="s">
        <v>26</v>
      </c>
      <c r="H7533" s="21" t="s">
        <v>29</v>
      </c>
      <c r="I7533" s="21"/>
      <c r="J7533" s="25" t="s">
        <v>26</v>
      </c>
      <c r="K7533" s="26">
        <v>209.48231148719699</v>
      </c>
      <c r="L7533" s="26">
        <v>1.5527579784393299</v>
      </c>
      <c r="N7533">
        <f>(Tabell1[[#This Row],[TP]]+Tabell1[[#This Row],[TN]])/(Tabell1[[#This Row],[TP]]+Tabell1[[#This Row],[TN]]+Tabell1[[#This Row],[FP]]+Tabell1[[#This Row],[FN]])</f>
        <v>0.52804182509505704</v>
      </c>
      <c r="O7533">
        <f>Tabell1[[#This Row],[TP]]/(Tabell1[[#This Row],[TP]]+Tabell1[[#This Row],[FP]])</f>
        <v>0.5262404580152672</v>
      </c>
      <c r="P7533">
        <f>Tabell1[[#This Row],[TP]]/(Tabell1[[#This Row],[TP]]+Tabell1[[#This Row],[FN]])</f>
        <v>1</v>
      </c>
      <c r="Q7533">
        <f>2*(Tabell1[[#This Row],[Recall]] * Tabell1[[#This Row],[Precision]]) / (Tabell1[[#This Row],[Recall]] + Tabell1[[#This Row],[Precision]])</f>
        <v>0.68959049703032205</v>
      </c>
      <c r="R7533">
        <v>1103</v>
      </c>
      <c r="S7533">
        <v>8</v>
      </c>
      <c r="T7533">
        <v>993</v>
      </c>
      <c r="U7533">
        <v>0</v>
      </c>
    </row>
    <row r="7534" spans="1:21" x14ac:dyDescent="0.3">
      <c r="A7534" s="21" t="s">
        <v>31</v>
      </c>
      <c r="B7534" s="23" t="s">
        <v>33</v>
      </c>
      <c r="C7534" s="25" t="s">
        <v>36</v>
      </c>
      <c r="D7534" s="22" t="s">
        <v>27</v>
      </c>
      <c r="E7534" t="s">
        <v>28</v>
      </c>
      <c r="F7534" s="25" t="s">
        <v>30</v>
      </c>
      <c r="G7534" s="25" t="s">
        <v>26</v>
      </c>
      <c r="H7534" s="25" t="s">
        <v>26</v>
      </c>
      <c r="I7534" s="21"/>
      <c r="J7534" s="25" t="s">
        <v>26</v>
      </c>
      <c r="K7534" s="26">
        <v>207.06161260604799</v>
      </c>
      <c r="L7534" s="26">
        <v>1.4605841636657699</v>
      </c>
      <c r="N7534">
        <f>(Tabell1[[#This Row],[TP]]+Tabell1[[#This Row],[TN]])/(Tabell1[[#This Row],[TP]]+Tabell1[[#This Row],[TN]]+Tabell1[[#This Row],[FP]]+Tabell1[[#This Row],[FN]])</f>
        <v>0.52804182509505704</v>
      </c>
      <c r="O7534">
        <f>Tabell1[[#This Row],[TP]]/(Tabell1[[#This Row],[TP]]+Tabell1[[#This Row],[FP]])</f>
        <v>0.5262404580152672</v>
      </c>
      <c r="P7534">
        <f>Tabell1[[#This Row],[TP]]/(Tabell1[[#This Row],[TP]]+Tabell1[[#This Row],[FN]])</f>
        <v>1</v>
      </c>
      <c r="Q7534">
        <f>2*(Tabell1[[#This Row],[Recall]] * Tabell1[[#This Row],[Precision]]) / (Tabell1[[#This Row],[Recall]] + Tabell1[[#This Row],[Precision]])</f>
        <v>0.68959049703032205</v>
      </c>
      <c r="R7534">
        <v>1103</v>
      </c>
      <c r="S7534">
        <v>8</v>
      </c>
      <c r="T7534">
        <v>993</v>
      </c>
      <c r="U7534">
        <v>0</v>
      </c>
    </row>
    <row r="7535" spans="1:21" x14ac:dyDescent="0.3">
      <c r="A7535" s="23" t="s">
        <v>48</v>
      </c>
      <c r="B7535" s="23" t="s">
        <v>33</v>
      </c>
      <c r="C7535" s="25" t="s">
        <v>36</v>
      </c>
      <c r="D7535" s="22" t="s">
        <v>27</v>
      </c>
      <c r="E7535" t="s">
        <v>28</v>
      </c>
      <c r="F7535" s="19" t="s">
        <v>21</v>
      </c>
      <c r="G7535" s="25" t="s">
        <v>26</v>
      </c>
      <c r="H7535" s="25" t="s">
        <v>26</v>
      </c>
      <c r="I7535" s="21"/>
      <c r="J7535" s="25" t="s">
        <v>26</v>
      </c>
      <c r="K7535" s="26">
        <v>0.15717959403991699</v>
      </c>
      <c r="L7535" s="26">
        <v>1.5625238418579102E-2</v>
      </c>
      <c r="N7535">
        <f>(Tabell1[[#This Row],[TP]]+Tabell1[[#This Row],[TN]])/(Tabell1[[#This Row],[TP]]+Tabell1[[#This Row],[TN]]+Tabell1[[#This Row],[FP]]+Tabell1[[#This Row],[FN]])</f>
        <v>0.52804182509505704</v>
      </c>
      <c r="O7535">
        <f>Tabell1[[#This Row],[TP]]/(Tabell1[[#This Row],[TP]]+Tabell1[[#This Row],[FP]])</f>
        <v>0.5262404580152672</v>
      </c>
      <c r="P7535">
        <f>Tabell1[[#This Row],[TP]]/(Tabell1[[#This Row],[TP]]+Tabell1[[#This Row],[FN]])</f>
        <v>1</v>
      </c>
      <c r="Q7535">
        <f>2*(Tabell1[[#This Row],[Recall]] * Tabell1[[#This Row],[Precision]]) / (Tabell1[[#This Row],[Recall]] + Tabell1[[#This Row],[Precision]])</f>
        <v>0.68959049703032205</v>
      </c>
      <c r="R7535">
        <v>1103</v>
      </c>
      <c r="S7535">
        <v>8</v>
      </c>
      <c r="T7535">
        <v>993</v>
      </c>
      <c r="U7535">
        <v>0</v>
      </c>
    </row>
    <row r="7536" spans="1:21" x14ac:dyDescent="0.3">
      <c r="A7536" s="23" t="s">
        <v>48</v>
      </c>
      <c r="B7536" s="23" t="s">
        <v>33</v>
      </c>
      <c r="C7536" s="25" t="s">
        <v>36</v>
      </c>
      <c r="D7536" s="22" t="s">
        <v>27</v>
      </c>
      <c r="E7536" t="s">
        <v>28</v>
      </c>
      <c r="F7536" s="19" t="s">
        <v>21</v>
      </c>
      <c r="G7536" s="25" t="s">
        <v>26</v>
      </c>
      <c r="H7536" s="25" t="s">
        <v>26</v>
      </c>
      <c r="I7536" s="21"/>
      <c r="J7536" s="21" t="s">
        <v>29</v>
      </c>
      <c r="K7536" s="26">
        <v>0.15696692466735801</v>
      </c>
      <c r="L7536" s="26">
        <v>1.5625953674316399E-2</v>
      </c>
      <c r="N7536">
        <f>(Tabell1[[#This Row],[TP]]+Tabell1[[#This Row],[TN]])/(Tabell1[[#This Row],[TP]]+Tabell1[[#This Row],[TN]]+Tabell1[[#This Row],[FP]]+Tabell1[[#This Row],[FN]])</f>
        <v>0.52804182509505704</v>
      </c>
      <c r="O7536">
        <f>Tabell1[[#This Row],[TP]]/(Tabell1[[#This Row],[TP]]+Tabell1[[#This Row],[FP]])</f>
        <v>0.5262404580152672</v>
      </c>
      <c r="P7536">
        <f>Tabell1[[#This Row],[TP]]/(Tabell1[[#This Row],[TP]]+Tabell1[[#This Row],[FN]])</f>
        <v>1</v>
      </c>
      <c r="Q7536">
        <f>2*(Tabell1[[#This Row],[Recall]] * Tabell1[[#This Row],[Precision]]) / (Tabell1[[#This Row],[Recall]] + Tabell1[[#This Row],[Precision]])</f>
        <v>0.68959049703032205</v>
      </c>
      <c r="R7536">
        <v>1103</v>
      </c>
      <c r="S7536">
        <v>8</v>
      </c>
      <c r="T7536">
        <v>993</v>
      </c>
      <c r="U7536">
        <v>0</v>
      </c>
    </row>
    <row r="7537" spans="1:21" x14ac:dyDescent="0.3">
      <c r="A7537" s="23" t="s">
        <v>48</v>
      </c>
      <c r="B7537" s="23" t="s">
        <v>33</v>
      </c>
      <c r="C7537" s="25" t="s">
        <v>36</v>
      </c>
      <c r="D7537" s="22" t="s">
        <v>27</v>
      </c>
      <c r="E7537" t="s">
        <v>28</v>
      </c>
      <c r="F7537" s="19" t="s">
        <v>21</v>
      </c>
      <c r="G7537" s="21" t="s">
        <v>29</v>
      </c>
      <c r="H7537" s="25" t="s">
        <v>26</v>
      </c>
      <c r="I7537" s="21"/>
      <c r="J7537" s="21" t="s">
        <v>29</v>
      </c>
      <c r="K7537" s="26">
        <v>0.14098954200744601</v>
      </c>
      <c r="L7537" s="26">
        <v>9.0065002441406198E-3</v>
      </c>
      <c r="N7537">
        <f>(Tabell1[[#This Row],[TP]]+Tabell1[[#This Row],[TN]])/(Tabell1[[#This Row],[TP]]+Tabell1[[#This Row],[TN]]+Tabell1[[#This Row],[FP]]+Tabell1[[#This Row],[FN]])</f>
        <v>0.52804182509505704</v>
      </c>
      <c r="O7537">
        <f>Tabell1[[#This Row],[TP]]/(Tabell1[[#This Row],[TP]]+Tabell1[[#This Row],[FP]])</f>
        <v>0.5262404580152672</v>
      </c>
      <c r="P7537">
        <f>Tabell1[[#This Row],[TP]]/(Tabell1[[#This Row],[TP]]+Tabell1[[#This Row],[FN]])</f>
        <v>1</v>
      </c>
      <c r="Q7537">
        <f>2*(Tabell1[[#This Row],[Recall]] * Tabell1[[#This Row],[Precision]]) / (Tabell1[[#This Row],[Recall]] + Tabell1[[#This Row],[Precision]])</f>
        <v>0.68959049703032205</v>
      </c>
      <c r="R7537">
        <v>1103</v>
      </c>
      <c r="S7537">
        <v>8</v>
      </c>
      <c r="T7537">
        <v>993</v>
      </c>
      <c r="U7537">
        <v>0</v>
      </c>
    </row>
    <row r="7538" spans="1:21" x14ac:dyDescent="0.3">
      <c r="A7538" s="23" t="s">
        <v>48</v>
      </c>
      <c r="B7538" s="23" t="s">
        <v>33</v>
      </c>
      <c r="C7538" s="25" t="s">
        <v>36</v>
      </c>
      <c r="D7538" s="22" t="s">
        <v>27</v>
      </c>
      <c r="E7538" t="s">
        <v>28</v>
      </c>
      <c r="F7538" s="19" t="s">
        <v>21</v>
      </c>
      <c r="G7538" s="21" t="s">
        <v>29</v>
      </c>
      <c r="H7538" s="25" t="s">
        <v>26</v>
      </c>
      <c r="I7538" s="21"/>
      <c r="J7538" s="25" t="s">
        <v>26</v>
      </c>
      <c r="K7538" s="26">
        <v>0.132906913757324</v>
      </c>
      <c r="L7538" s="26">
        <v>1.4369249343871999E-2</v>
      </c>
      <c r="N7538">
        <f>(Tabell1[[#This Row],[TP]]+Tabell1[[#This Row],[TN]])/(Tabell1[[#This Row],[TP]]+Tabell1[[#This Row],[TN]]+Tabell1[[#This Row],[FP]]+Tabell1[[#This Row],[FN]])</f>
        <v>0.52804182509505704</v>
      </c>
      <c r="O7538">
        <f>Tabell1[[#This Row],[TP]]/(Tabell1[[#This Row],[TP]]+Tabell1[[#This Row],[FP]])</f>
        <v>0.5262404580152672</v>
      </c>
      <c r="P7538">
        <f>Tabell1[[#This Row],[TP]]/(Tabell1[[#This Row],[TP]]+Tabell1[[#This Row],[FN]])</f>
        <v>1</v>
      </c>
      <c r="Q7538">
        <f>2*(Tabell1[[#This Row],[Recall]] * Tabell1[[#This Row],[Precision]]) / (Tabell1[[#This Row],[Recall]] + Tabell1[[#This Row],[Precision]])</f>
        <v>0.68959049703032205</v>
      </c>
      <c r="R7538">
        <v>1103</v>
      </c>
      <c r="S7538">
        <v>8</v>
      </c>
      <c r="T7538">
        <v>993</v>
      </c>
      <c r="U7538">
        <v>0</v>
      </c>
    </row>
    <row r="7539" spans="1:21" x14ac:dyDescent="0.3">
      <c r="A7539" s="21" t="s">
        <v>31</v>
      </c>
      <c r="B7539" s="23" t="s">
        <v>33</v>
      </c>
      <c r="C7539" s="21" t="s">
        <v>34</v>
      </c>
      <c r="D7539" s="22" t="s">
        <v>27</v>
      </c>
      <c r="E7539" t="s">
        <v>28</v>
      </c>
      <c r="F7539" s="19" t="s">
        <v>21</v>
      </c>
      <c r="G7539" s="21" t="s">
        <v>29</v>
      </c>
      <c r="H7539" s="21" t="s">
        <v>29</v>
      </c>
      <c r="I7539" s="21"/>
      <c r="J7539" s="25" t="s">
        <v>26</v>
      </c>
      <c r="K7539" s="26">
        <v>268.31084942817603</v>
      </c>
      <c r="L7539" s="26">
        <v>1.3458931446075399</v>
      </c>
      <c r="N7539">
        <f>(Tabell1[[#This Row],[TP]]+Tabell1[[#This Row],[TN]])/(Tabell1[[#This Row],[TP]]+Tabell1[[#This Row],[TN]]+Tabell1[[#This Row],[FP]]+Tabell1[[#This Row],[FN]])</f>
        <v>0.52804182509505704</v>
      </c>
      <c r="O7539">
        <f>Tabell1[[#This Row],[TP]]/(Tabell1[[#This Row],[TP]]+Tabell1[[#This Row],[FP]])</f>
        <v>0.52626552053486153</v>
      </c>
      <c r="P7539">
        <f>Tabell1[[#This Row],[TP]]/(Tabell1[[#This Row],[TP]]+Tabell1[[#This Row],[FN]])</f>
        <v>0.99909338168631001</v>
      </c>
      <c r="Q7539">
        <f>2*(Tabell1[[#This Row],[Recall]] * Tabell1[[#This Row],[Precision]]) / (Tabell1[[#This Row],[Recall]] + Tabell1[[#This Row],[Precision]])</f>
        <v>0.68939630903972482</v>
      </c>
      <c r="R7539">
        <v>1102</v>
      </c>
      <c r="S7539">
        <v>9</v>
      </c>
      <c r="T7539">
        <v>992</v>
      </c>
      <c r="U7539">
        <v>1</v>
      </c>
    </row>
    <row r="7540" spans="1:21" x14ac:dyDescent="0.3">
      <c r="A7540" s="21" t="s">
        <v>31</v>
      </c>
      <c r="B7540" s="21" t="s">
        <v>32</v>
      </c>
      <c r="C7540" s="21" t="s">
        <v>34</v>
      </c>
      <c r="D7540" s="22" t="s">
        <v>27</v>
      </c>
      <c r="E7540" t="s">
        <v>28</v>
      </c>
      <c r="F7540" s="25" t="s">
        <v>30</v>
      </c>
      <c r="G7540" s="21" t="s">
        <v>29</v>
      </c>
      <c r="H7540" s="21" t="s">
        <v>29</v>
      </c>
      <c r="I7540" s="21"/>
      <c r="J7540" s="25" t="s">
        <v>26</v>
      </c>
      <c r="K7540" s="26">
        <v>4.7813949584960902</v>
      </c>
      <c r="L7540" s="26">
        <v>0.27213573455810502</v>
      </c>
      <c r="N7540">
        <f>(Tabell1[[#This Row],[TP]]+Tabell1[[#This Row],[TN]])/(Tabell1[[#This Row],[TP]]+Tabell1[[#This Row],[TN]]+Tabell1[[#This Row],[FP]]+Tabell1[[#This Row],[FN]])</f>
        <v>0.52804182509505704</v>
      </c>
      <c r="O7540">
        <f>Tabell1[[#This Row],[TP]]/(Tabell1[[#This Row],[TP]]+Tabell1[[#This Row],[FP]])</f>
        <v>0.52626552053486153</v>
      </c>
      <c r="P7540">
        <f>Tabell1[[#This Row],[TP]]/(Tabell1[[#This Row],[TP]]+Tabell1[[#This Row],[FN]])</f>
        <v>0.99909338168631001</v>
      </c>
      <c r="Q7540">
        <f>2*(Tabell1[[#This Row],[Recall]] * Tabell1[[#This Row],[Precision]]) / (Tabell1[[#This Row],[Recall]] + Tabell1[[#This Row],[Precision]])</f>
        <v>0.68939630903972482</v>
      </c>
      <c r="R7540">
        <v>1102</v>
      </c>
      <c r="S7540">
        <v>9</v>
      </c>
      <c r="T7540">
        <v>992</v>
      </c>
      <c r="U7540">
        <v>1</v>
      </c>
    </row>
    <row r="7541" spans="1:21" x14ac:dyDescent="0.3">
      <c r="A7541" s="21" t="s">
        <v>31</v>
      </c>
      <c r="B7541" s="25" t="s">
        <v>22</v>
      </c>
      <c r="C7541" s="20" t="s">
        <v>23</v>
      </c>
      <c r="D7541" s="20" t="s">
        <v>27</v>
      </c>
      <c r="E7541" t="s">
        <v>28</v>
      </c>
      <c r="F7541" s="19" t="s">
        <v>21</v>
      </c>
      <c r="G7541" s="25" t="s">
        <v>26</v>
      </c>
      <c r="H7541" s="25" t="s">
        <v>26</v>
      </c>
      <c r="I7541" s="25" t="s">
        <v>25</v>
      </c>
      <c r="J7541" s="25" t="s">
        <v>26</v>
      </c>
      <c r="K7541" s="26">
        <v>1.77317571640014</v>
      </c>
      <c r="L7541" s="26">
        <v>0.19946789741516099</v>
      </c>
      <c r="N7541">
        <f>(Tabell1[[#This Row],[TP]]+Tabell1[[#This Row],[TN]])/(Tabell1[[#This Row],[TP]]+Tabell1[[#This Row],[TN]]+Tabell1[[#This Row],[FP]]+Tabell1[[#This Row],[FN]])</f>
        <v>0.52804182509505704</v>
      </c>
      <c r="O7541">
        <f>Tabell1[[#This Row],[TP]]/(Tabell1[[#This Row],[TP]]+Tabell1[[#This Row],[FP]])</f>
        <v>0.52626552053486153</v>
      </c>
      <c r="P7541">
        <f>Tabell1[[#This Row],[TP]]/(Tabell1[[#This Row],[TP]]+Tabell1[[#This Row],[FN]])</f>
        <v>0.99909338168631001</v>
      </c>
      <c r="Q7541">
        <f>2*(Tabell1[[#This Row],[Recall]] * Tabell1[[#This Row],[Precision]]) / (Tabell1[[#This Row],[Recall]] + Tabell1[[#This Row],[Precision]])</f>
        <v>0.68939630903972482</v>
      </c>
      <c r="R7541">
        <v>1102</v>
      </c>
      <c r="S7541">
        <v>9</v>
      </c>
      <c r="T7541">
        <v>992</v>
      </c>
      <c r="U7541">
        <v>1</v>
      </c>
    </row>
    <row r="7542" spans="1:21" x14ac:dyDescent="0.3">
      <c r="A7542" s="21" t="s">
        <v>31</v>
      </c>
      <c r="B7542" s="21" t="s">
        <v>32</v>
      </c>
      <c r="C7542" s="21" t="s">
        <v>34</v>
      </c>
      <c r="D7542" s="22" t="s">
        <v>27</v>
      </c>
      <c r="E7542" t="s">
        <v>28</v>
      </c>
      <c r="F7542" s="19" t="s">
        <v>21</v>
      </c>
      <c r="G7542" s="25" t="s">
        <v>26</v>
      </c>
      <c r="H7542" s="25" t="s">
        <v>26</v>
      </c>
      <c r="I7542" s="21"/>
      <c r="J7542" s="21" t="s">
        <v>29</v>
      </c>
      <c r="K7542" s="26">
        <v>0.57471656799316395</v>
      </c>
      <c r="L7542" s="26">
        <v>4.1534423828125E-2</v>
      </c>
      <c r="N7542">
        <f>(Tabell1[[#This Row],[TP]]+Tabell1[[#This Row],[TN]])/(Tabell1[[#This Row],[TP]]+Tabell1[[#This Row],[TN]]+Tabell1[[#This Row],[FP]]+Tabell1[[#This Row],[FN]])</f>
        <v>0.52804182509505704</v>
      </c>
      <c r="O7542">
        <f>Tabell1[[#This Row],[TP]]/(Tabell1[[#This Row],[TP]]+Tabell1[[#This Row],[FP]])</f>
        <v>0.52626552053486153</v>
      </c>
      <c r="P7542">
        <f>Tabell1[[#This Row],[TP]]/(Tabell1[[#This Row],[TP]]+Tabell1[[#This Row],[FN]])</f>
        <v>0.99909338168631001</v>
      </c>
      <c r="Q7542">
        <f>2*(Tabell1[[#This Row],[Recall]] * Tabell1[[#This Row],[Precision]]) / (Tabell1[[#This Row],[Recall]] + Tabell1[[#This Row],[Precision]])</f>
        <v>0.68939630903972482</v>
      </c>
      <c r="R7542">
        <v>1102</v>
      </c>
      <c r="S7542">
        <v>9</v>
      </c>
      <c r="T7542">
        <v>992</v>
      </c>
      <c r="U7542">
        <v>1</v>
      </c>
    </row>
    <row r="7543" spans="1:21" x14ac:dyDescent="0.3">
      <c r="A7543" s="25" t="s">
        <v>20</v>
      </c>
      <c r="B7543" s="21" t="s">
        <v>32</v>
      </c>
      <c r="C7543" s="21" t="s">
        <v>34</v>
      </c>
      <c r="D7543" s="22" t="s">
        <v>27</v>
      </c>
      <c r="E7543" t="s">
        <v>28</v>
      </c>
      <c r="F7543" s="25" t="s">
        <v>30</v>
      </c>
      <c r="G7543" s="21" t="s">
        <v>29</v>
      </c>
      <c r="H7543" s="25" t="s">
        <v>26</v>
      </c>
      <c r="I7543" s="21"/>
      <c r="J7543" s="25" t="s">
        <v>26</v>
      </c>
      <c r="K7543" s="26">
        <v>2.9915485382079998</v>
      </c>
      <c r="L7543" s="26">
        <v>0.47173762321472101</v>
      </c>
      <c r="N7543">
        <f>(Tabell1[[#This Row],[TP]]+Tabell1[[#This Row],[TN]])/(Tabell1[[#This Row],[TP]]+Tabell1[[#This Row],[TN]]+Tabell1[[#This Row],[FP]]+Tabell1[[#This Row],[FN]])</f>
        <v>0.52804182509505704</v>
      </c>
      <c r="O7543">
        <f>Tabell1[[#This Row],[TP]]/(Tabell1[[#This Row],[TP]]+Tabell1[[#This Row],[FP]])</f>
        <v>0.52629063097514339</v>
      </c>
      <c r="P7543">
        <f>Tabell1[[#This Row],[TP]]/(Tabell1[[#This Row],[TP]]+Tabell1[[#This Row],[FN]])</f>
        <v>0.99818676337262013</v>
      </c>
      <c r="Q7543">
        <f>2*(Tabell1[[#This Row],[Recall]] * Tabell1[[#This Row],[Precision]]) / (Tabell1[[#This Row],[Recall]] + Tabell1[[#This Row],[Precision]])</f>
        <v>0.68920187793427234</v>
      </c>
      <c r="R7543">
        <v>1101</v>
      </c>
      <c r="S7543">
        <v>10</v>
      </c>
      <c r="T7543">
        <v>991</v>
      </c>
      <c r="U7543">
        <v>2</v>
      </c>
    </row>
    <row r="7544" spans="1:21" x14ac:dyDescent="0.3">
      <c r="A7544" s="21" t="s">
        <v>31</v>
      </c>
      <c r="B7544" s="21" t="s">
        <v>32</v>
      </c>
      <c r="C7544" s="21" t="s">
        <v>34</v>
      </c>
      <c r="D7544" s="22" t="s">
        <v>27</v>
      </c>
      <c r="E7544" t="s">
        <v>28</v>
      </c>
      <c r="F7544" s="19" t="s">
        <v>21</v>
      </c>
      <c r="G7544" s="21" t="s">
        <v>29</v>
      </c>
      <c r="H7544" s="25" t="s">
        <v>26</v>
      </c>
      <c r="I7544" s="21"/>
      <c r="J7544" s="21" t="s">
        <v>29</v>
      </c>
      <c r="K7544" s="26">
        <v>0.55398130416870095</v>
      </c>
      <c r="L7544" s="26">
        <v>4.0955066680908203E-2</v>
      </c>
      <c r="N7544">
        <f>(Tabell1[[#This Row],[TP]]+Tabell1[[#This Row],[TN]])/(Tabell1[[#This Row],[TP]]+Tabell1[[#This Row],[TN]]+Tabell1[[#This Row],[FP]]+Tabell1[[#This Row],[FN]])</f>
        <v>0.52804182509505704</v>
      </c>
      <c r="O7544">
        <f>Tabell1[[#This Row],[TP]]/(Tabell1[[#This Row],[TP]]+Tabell1[[#This Row],[FP]])</f>
        <v>0.52631578947368418</v>
      </c>
      <c r="P7544">
        <f>Tabell1[[#This Row],[TP]]/(Tabell1[[#This Row],[TP]]+Tabell1[[#This Row],[FN]])</f>
        <v>0.99728014505893015</v>
      </c>
      <c r="Q7544">
        <f>2*(Tabell1[[#This Row],[Recall]] * Tabell1[[#This Row],[Precision]]) / (Tabell1[[#This Row],[Recall]] + Tabell1[[#This Row],[Precision]])</f>
        <v>0.68900720325712494</v>
      </c>
      <c r="R7544">
        <v>1100</v>
      </c>
      <c r="S7544">
        <v>11</v>
      </c>
      <c r="T7544">
        <v>990</v>
      </c>
      <c r="U7544">
        <v>3</v>
      </c>
    </row>
    <row r="7545" spans="1:21" x14ac:dyDescent="0.3">
      <c r="A7545" s="25" t="s">
        <v>20</v>
      </c>
      <c r="B7545" s="23" t="s">
        <v>33</v>
      </c>
      <c r="C7545" s="20" t="s">
        <v>23</v>
      </c>
      <c r="D7545" s="20" t="s">
        <v>27</v>
      </c>
      <c r="E7545" t="s">
        <v>28</v>
      </c>
      <c r="F7545" s="19" t="s">
        <v>21</v>
      </c>
      <c r="G7545" s="25" t="s">
        <v>26</v>
      </c>
      <c r="H7545" s="25" t="s">
        <v>26</v>
      </c>
      <c r="I7545" s="21"/>
      <c r="J7545" s="25" t="s">
        <v>26</v>
      </c>
      <c r="K7545" s="26">
        <v>1.3045504093170099</v>
      </c>
      <c r="L7545" s="26">
        <v>0.30817556381225503</v>
      </c>
      <c r="N7545">
        <f>(Tabell1[[#This Row],[TP]]+Tabell1[[#This Row],[TN]])/(Tabell1[[#This Row],[TP]]+Tabell1[[#This Row],[TN]]+Tabell1[[#This Row],[FP]]+Tabell1[[#This Row],[FN]])</f>
        <v>0.52804182509505704</v>
      </c>
      <c r="O7545">
        <f>Tabell1[[#This Row],[TP]]/(Tabell1[[#This Row],[TP]]+Tabell1[[#This Row],[FP]])</f>
        <v>0.52634099616858232</v>
      </c>
      <c r="P7545">
        <f>Tabell1[[#This Row],[TP]]/(Tabell1[[#This Row],[TP]]+Tabell1[[#This Row],[FN]])</f>
        <v>0.99637352674524027</v>
      </c>
      <c r="Q7545">
        <f>2*(Tabell1[[#This Row],[Recall]] * Tabell1[[#This Row],[Precision]]) / (Tabell1[[#This Row],[Recall]] + Tabell1[[#This Row],[Precision]])</f>
        <v>0.68881228455029775</v>
      </c>
      <c r="R7545">
        <v>1099</v>
      </c>
      <c r="S7545">
        <v>12</v>
      </c>
      <c r="T7545">
        <v>989</v>
      </c>
      <c r="U7545">
        <v>4</v>
      </c>
    </row>
    <row r="7546" spans="1:21" x14ac:dyDescent="0.3">
      <c r="A7546" s="25" t="s">
        <v>20</v>
      </c>
      <c r="B7546" s="23" t="s">
        <v>33</v>
      </c>
      <c r="C7546" s="20" t="s">
        <v>23</v>
      </c>
      <c r="D7546" s="20" t="s">
        <v>27</v>
      </c>
      <c r="E7546" t="s">
        <v>28</v>
      </c>
      <c r="F7546" s="19" t="s">
        <v>21</v>
      </c>
      <c r="G7546" s="21" t="s">
        <v>29</v>
      </c>
      <c r="H7546" s="25" t="s">
        <v>26</v>
      </c>
      <c r="I7546" s="21"/>
      <c r="J7546" s="25" t="s">
        <v>26</v>
      </c>
      <c r="K7546" s="26">
        <v>1.27858185768127</v>
      </c>
      <c r="L7546" s="26">
        <v>0.31216454505920399</v>
      </c>
      <c r="N7546">
        <f>(Tabell1[[#This Row],[TP]]+Tabell1[[#This Row],[TN]])/(Tabell1[[#This Row],[TP]]+Tabell1[[#This Row],[TN]]+Tabell1[[#This Row],[FP]]+Tabell1[[#This Row],[FN]])</f>
        <v>0.52804182509505704</v>
      </c>
      <c r="O7546">
        <f>Tabell1[[#This Row],[TP]]/(Tabell1[[#This Row],[TP]]+Tabell1[[#This Row],[FP]])</f>
        <v>0.52634099616858232</v>
      </c>
      <c r="P7546">
        <f>Tabell1[[#This Row],[TP]]/(Tabell1[[#This Row],[TP]]+Tabell1[[#This Row],[FN]])</f>
        <v>0.99637352674524027</v>
      </c>
      <c r="Q7546">
        <f>2*(Tabell1[[#This Row],[Recall]] * Tabell1[[#This Row],[Precision]]) / (Tabell1[[#This Row],[Recall]] + Tabell1[[#This Row],[Precision]])</f>
        <v>0.68881228455029775</v>
      </c>
      <c r="R7546">
        <v>1099</v>
      </c>
      <c r="S7546">
        <v>12</v>
      </c>
      <c r="T7546">
        <v>989</v>
      </c>
      <c r="U7546">
        <v>4</v>
      </c>
    </row>
    <row r="7547" spans="1:21" x14ac:dyDescent="0.3">
      <c r="A7547" s="21" t="s">
        <v>31</v>
      </c>
      <c r="B7547" s="23" t="s">
        <v>33</v>
      </c>
      <c r="C7547" s="24" t="s">
        <v>38</v>
      </c>
      <c r="D7547" s="22" t="s">
        <v>27</v>
      </c>
      <c r="E7547" t="s">
        <v>28</v>
      </c>
      <c r="F7547" s="19" t="s">
        <v>21</v>
      </c>
      <c r="G7547" s="21" t="s">
        <v>29</v>
      </c>
      <c r="H7547" s="25" t="s">
        <v>26</v>
      </c>
      <c r="I7547" s="21"/>
      <c r="J7547" s="21" t="s">
        <v>29</v>
      </c>
      <c r="K7547" s="26">
        <v>58.314228773117001</v>
      </c>
      <c r="L7547" s="26">
        <v>0.26928162574768</v>
      </c>
      <c r="N7547">
        <f>(Tabell1[[#This Row],[TP]]+Tabell1[[#This Row],[TN]])/(Tabell1[[#This Row],[TP]]+Tabell1[[#This Row],[TN]]+Tabell1[[#This Row],[FP]]+Tabell1[[#This Row],[FN]])</f>
        <v>0.52804182509505704</v>
      </c>
      <c r="O7547">
        <f>Tabell1[[#This Row],[TP]]/(Tabell1[[#This Row],[TP]]+Tabell1[[#This Row],[FP]])</f>
        <v>0.52639155470249521</v>
      </c>
      <c r="P7547">
        <f>Tabell1[[#This Row],[TP]]/(Tabell1[[#This Row],[TP]]+Tabell1[[#This Row],[FN]])</f>
        <v>0.9945602901178604</v>
      </c>
      <c r="Q7547">
        <f>2*(Tabell1[[#This Row],[Recall]] * Tabell1[[#This Row],[Precision]]) / (Tabell1[[#This Row],[Recall]] + Tabell1[[#This Row],[Precision]])</f>
        <v>0.6884217132099153</v>
      </c>
      <c r="R7547">
        <v>1097</v>
      </c>
      <c r="S7547">
        <v>14</v>
      </c>
      <c r="T7547">
        <v>987</v>
      </c>
      <c r="U7547">
        <v>6</v>
      </c>
    </row>
    <row r="7548" spans="1:21" x14ac:dyDescent="0.3">
      <c r="A7548" s="25" t="s">
        <v>20</v>
      </c>
      <c r="B7548" s="21" t="s">
        <v>32</v>
      </c>
      <c r="C7548" s="21" t="s">
        <v>34</v>
      </c>
      <c r="D7548" s="22" t="s">
        <v>27</v>
      </c>
      <c r="E7548" t="s">
        <v>28</v>
      </c>
      <c r="F7548" s="25" t="s">
        <v>30</v>
      </c>
      <c r="G7548" s="21" t="s">
        <v>29</v>
      </c>
      <c r="H7548" s="21" t="s">
        <v>29</v>
      </c>
      <c r="I7548" s="21"/>
      <c r="J7548" s="25" t="s">
        <v>26</v>
      </c>
      <c r="K7548" s="26">
        <v>2.7383775711059499</v>
      </c>
      <c r="L7548" s="26">
        <v>0.434838056564331</v>
      </c>
      <c r="N7548">
        <f>(Tabell1[[#This Row],[TP]]+Tabell1[[#This Row],[TN]])/(Tabell1[[#This Row],[TP]]+Tabell1[[#This Row],[TN]]+Tabell1[[#This Row],[FP]]+Tabell1[[#This Row],[FN]])</f>
        <v>0.52804182509505704</v>
      </c>
      <c r="O7548">
        <f>Tabell1[[#This Row],[TP]]/(Tabell1[[#This Row],[TP]]+Tabell1[[#This Row],[FP]])</f>
        <v>0.52641690682036502</v>
      </c>
      <c r="P7548">
        <f>Tabell1[[#This Row],[TP]]/(Tabell1[[#This Row],[TP]]+Tabell1[[#This Row],[FN]])</f>
        <v>0.99365367180417041</v>
      </c>
      <c r="Q7548">
        <f>2*(Tabell1[[#This Row],[Recall]] * Tabell1[[#This Row],[Precision]]) / (Tabell1[[#This Row],[Recall]] + Tabell1[[#This Row],[Precision]])</f>
        <v>0.68822605965463102</v>
      </c>
      <c r="R7548">
        <v>1096</v>
      </c>
      <c r="S7548">
        <v>15</v>
      </c>
      <c r="T7548">
        <v>986</v>
      </c>
      <c r="U7548">
        <v>7</v>
      </c>
    </row>
    <row r="7549" spans="1:21" x14ac:dyDescent="0.3">
      <c r="A7549" s="25" t="s">
        <v>20</v>
      </c>
      <c r="B7549" s="23" t="s">
        <v>33</v>
      </c>
      <c r="C7549" s="21" t="s">
        <v>34</v>
      </c>
      <c r="D7549" s="22" t="s">
        <v>27</v>
      </c>
      <c r="E7549" t="s">
        <v>28</v>
      </c>
      <c r="F7549" s="25" t="s">
        <v>30</v>
      </c>
      <c r="G7549" s="21" t="s">
        <v>29</v>
      </c>
      <c r="H7549" s="25" t="s">
        <v>26</v>
      </c>
      <c r="I7549" s="21"/>
      <c r="J7549" s="25" t="s">
        <v>26</v>
      </c>
      <c r="K7549" s="26">
        <v>4.12233233451843</v>
      </c>
      <c r="L7549" s="26">
        <v>0.96639442443847601</v>
      </c>
      <c r="N7549">
        <f>(Tabell1[[#This Row],[TP]]+Tabell1[[#This Row],[TN]])/(Tabell1[[#This Row],[TP]]+Tabell1[[#This Row],[TN]]+Tabell1[[#This Row],[FP]]+Tabell1[[#This Row],[FN]])</f>
        <v>0.52804182509505704</v>
      </c>
      <c r="O7549">
        <f>Tabell1[[#This Row],[TP]]/(Tabell1[[#This Row],[TP]]+Tabell1[[#This Row],[FP]])</f>
        <v>0.52646775745909524</v>
      </c>
      <c r="P7549">
        <f>Tabell1[[#This Row],[TP]]/(Tabell1[[#This Row],[TP]]+Tabell1[[#This Row],[FN]])</f>
        <v>0.99184043517679055</v>
      </c>
      <c r="Q7549">
        <f>2*(Tabell1[[#This Row],[Recall]] * Tabell1[[#This Row],[Precision]]) / (Tabell1[[#This Row],[Recall]] + Tabell1[[#This Row],[Precision]])</f>
        <v>0.68783401446086134</v>
      </c>
      <c r="R7549">
        <v>1094</v>
      </c>
      <c r="S7549">
        <v>17</v>
      </c>
      <c r="T7549">
        <v>984</v>
      </c>
      <c r="U7549">
        <v>9</v>
      </c>
    </row>
    <row r="7550" spans="1:21" x14ac:dyDescent="0.3">
      <c r="A7550" s="21" t="s">
        <v>31</v>
      </c>
      <c r="B7550" s="23" t="s">
        <v>33</v>
      </c>
      <c r="C7550" s="25" t="s">
        <v>36</v>
      </c>
      <c r="D7550" s="22" t="s">
        <v>27</v>
      </c>
      <c r="E7550" t="s">
        <v>28</v>
      </c>
      <c r="F7550" s="19" t="s">
        <v>21</v>
      </c>
      <c r="G7550" s="25" t="s">
        <v>26</v>
      </c>
      <c r="H7550" s="21" t="s">
        <v>29</v>
      </c>
      <c r="I7550" s="21"/>
      <c r="J7550" s="25" t="s">
        <v>26</v>
      </c>
      <c r="K7550" s="26">
        <v>215.59374094009399</v>
      </c>
      <c r="L7550" s="26">
        <v>1.28664994239807</v>
      </c>
      <c r="N7550">
        <f>(Tabell1[[#This Row],[TP]]+Tabell1[[#This Row],[TN]])/(Tabell1[[#This Row],[TP]]+Tabell1[[#This Row],[TN]]+Tabell1[[#This Row],[FP]]+Tabell1[[#This Row],[FN]])</f>
        <v>0.52756653992395441</v>
      </c>
      <c r="O7550">
        <f>Tabell1[[#This Row],[TP]]/(Tabell1[[#This Row],[TP]]+Tabell1[[#This Row],[FP]])</f>
        <v>0.52598950882212681</v>
      </c>
      <c r="P7550">
        <f>Tabell1[[#This Row],[TP]]/(Tabell1[[#This Row],[TP]]+Tabell1[[#This Row],[FN]])</f>
        <v>1</v>
      </c>
      <c r="Q7550">
        <f>2*(Tabell1[[#This Row],[Recall]] * Tabell1[[#This Row],[Precision]]) / (Tabell1[[#This Row],[Recall]] + Tabell1[[#This Row],[Precision]])</f>
        <v>0.68937499999999996</v>
      </c>
      <c r="R7550">
        <v>1103</v>
      </c>
      <c r="S7550">
        <v>7</v>
      </c>
      <c r="T7550">
        <v>994</v>
      </c>
      <c r="U7550">
        <v>0</v>
      </c>
    </row>
    <row r="7551" spans="1:21" x14ac:dyDescent="0.3">
      <c r="A7551" s="23" t="s">
        <v>48</v>
      </c>
      <c r="B7551" s="23" t="s">
        <v>33</v>
      </c>
      <c r="C7551" s="25" t="s">
        <v>36</v>
      </c>
      <c r="D7551" s="22" t="s">
        <v>27</v>
      </c>
      <c r="E7551" t="s">
        <v>28</v>
      </c>
      <c r="F7551" s="25" t="s">
        <v>30</v>
      </c>
      <c r="G7551" s="21" t="s">
        <v>29</v>
      </c>
      <c r="H7551" s="25" t="s">
        <v>26</v>
      </c>
      <c r="I7551" s="21"/>
      <c r="J7551" s="25" t="s">
        <v>26</v>
      </c>
      <c r="K7551" s="26">
        <v>0.18750643730163499</v>
      </c>
      <c r="L7551" s="26">
        <v>2.8862476348876901E-2</v>
      </c>
      <c r="N7551">
        <f>(Tabell1[[#This Row],[TP]]+Tabell1[[#This Row],[TN]])/(Tabell1[[#This Row],[TP]]+Tabell1[[#This Row],[TN]]+Tabell1[[#This Row],[FP]]+Tabell1[[#This Row],[FN]])</f>
        <v>0.52756653992395441</v>
      </c>
      <c r="O7551">
        <f>Tabell1[[#This Row],[TP]]/(Tabell1[[#This Row],[TP]]+Tabell1[[#This Row],[FP]])</f>
        <v>0.52598950882212681</v>
      </c>
      <c r="P7551">
        <f>Tabell1[[#This Row],[TP]]/(Tabell1[[#This Row],[TP]]+Tabell1[[#This Row],[FN]])</f>
        <v>1</v>
      </c>
      <c r="Q7551">
        <f>2*(Tabell1[[#This Row],[Recall]] * Tabell1[[#This Row],[Precision]]) / (Tabell1[[#This Row],[Recall]] + Tabell1[[#This Row],[Precision]])</f>
        <v>0.68937499999999996</v>
      </c>
      <c r="R7551">
        <v>1103</v>
      </c>
      <c r="S7551">
        <v>7</v>
      </c>
      <c r="T7551">
        <v>994</v>
      </c>
      <c r="U7551">
        <v>0</v>
      </c>
    </row>
    <row r="7552" spans="1:21" x14ac:dyDescent="0.3">
      <c r="A7552" s="23" t="s">
        <v>48</v>
      </c>
      <c r="B7552" s="23" t="s">
        <v>33</v>
      </c>
      <c r="C7552" s="25" t="s">
        <v>36</v>
      </c>
      <c r="D7552" s="22" t="s">
        <v>27</v>
      </c>
      <c r="E7552" t="s">
        <v>28</v>
      </c>
      <c r="F7552" s="25" t="s">
        <v>30</v>
      </c>
      <c r="G7552" s="25" t="s">
        <v>26</v>
      </c>
      <c r="H7552" s="25" t="s">
        <v>26</v>
      </c>
      <c r="I7552" s="21"/>
      <c r="J7552" s="21" t="s">
        <v>29</v>
      </c>
      <c r="K7552" s="26">
        <v>0.16817092895507799</v>
      </c>
      <c r="L7552" s="26">
        <v>3.1945466995239202E-2</v>
      </c>
      <c r="N7552">
        <f>(Tabell1[[#This Row],[TP]]+Tabell1[[#This Row],[TN]])/(Tabell1[[#This Row],[TP]]+Tabell1[[#This Row],[TN]]+Tabell1[[#This Row],[FP]]+Tabell1[[#This Row],[FN]])</f>
        <v>0.52756653992395441</v>
      </c>
      <c r="O7552">
        <f>Tabell1[[#This Row],[TP]]/(Tabell1[[#This Row],[TP]]+Tabell1[[#This Row],[FP]])</f>
        <v>0.52598950882212681</v>
      </c>
      <c r="P7552">
        <f>Tabell1[[#This Row],[TP]]/(Tabell1[[#This Row],[TP]]+Tabell1[[#This Row],[FN]])</f>
        <v>1</v>
      </c>
      <c r="Q7552">
        <f>2*(Tabell1[[#This Row],[Recall]] * Tabell1[[#This Row],[Precision]]) / (Tabell1[[#This Row],[Recall]] + Tabell1[[#This Row],[Precision]])</f>
        <v>0.68937499999999996</v>
      </c>
      <c r="R7552">
        <v>1103</v>
      </c>
      <c r="S7552">
        <v>7</v>
      </c>
      <c r="T7552">
        <v>994</v>
      </c>
      <c r="U7552">
        <v>0</v>
      </c>
    </row>
    <row r="7553" spans="1:21" x14ac:dyDescent="0.3">
      <c r="A7553" s="23" t="s">
        <v>48</v>
      </c>
      <c r="B7553" s="23" t="s">
        <v>33</v>
      </c>
      <c r="C7553" s="25" t="s">
        <v>36</v>
      </c>
      <c r="D7553" s="22" t="s">
        <v>27</v>
      </c>
      <c r="E7553" t="s">
        <v>28</v>
      </c>
      <c r="F7553" s="25" t="s">
        <v>30</v>
      </c>
      <c r="G7553" s="25" t="s">
        <v>26</v>
      </c>
      <c r="H7553" s="25" t="s">
        <v>26</v>
      </c>
      <c r="I7553" s="21"/>
      <c r="J7553" s="25" t="s">
        <v>26</v>
      </c>
      <c r="K7553" s="26">
        <v>0.164533376693725</v>
      </c>
      <c r="L7553" s="26">
        <v>3.2132148742675698E-2</v>
      </c>
      <c r="N7553">
        <f>(Tabell1[[#This Row],[TP]]+Tabell1[[#This Row],[TN]])/(Tabell1[[#This Row],[TP]]+Tabell1[[#This Row],[TN]]+Tabell1[[#This Row],[FP]]+Tabell1[[#This Row],[FN]])</f>
        <v>0.52756653992395441</v>
      </c>
      <c r="O7553">
        <f>Tabell1[[#This Row],[TP]]/(Tabell1[[#This Row],[TP]]+Tabell1[[#This Row],[FP]])</f>
        <v>0.52598950882212681</v>
      </c>
      <c r="P7553">
        <f>Tabell1[[#This Row],[TP]]/(Tabell1[[#This Row],[TP]]+Tabell1[[#This Row],[FN]])</f>
        <v>1</v>
      </c>
      <c r="Q7553">
        <f>2*(Tabell1[[#This Row],[Recall]] * Tabell1[[#This Row],[Precision]]) / (Tabell1[[#This Row],[Recall]] + Tabell1[[#This Row],[Precision]])</f>
        <v>0.68937499999999996</v>
      </c>
      <c r="R7553">
        <v>1103</v>
      </c>
      <c r="S7553">
        <v>7</v>
      </c>
      <c r="T7553">
        <v>994</v>
      </c>
      <c r="U7553">
        <v>0</v>
      </c>
    </row>
    <row r="7554" spans="1:21" x14ac:dyDescent="0.3">
      <c r="A7554" s="23" t="s">
        <v>48</v>
      </c>
      <c r="B7554" s="23" t="s">
        <v>33</v>
      </c>
      <c r="C7554" s="25" t="s">
        <v>36</v>
      </c>
      <c r="D7554" s="22" t="s">
        <v>27</v>
      </c>
      <c r="E7554" t="s">
        <v>28</v>
      </c>
      <c r="F7554" s="25" t="s">
        <v>30</v>
      </c>
      <c r="G7554" s="21" t="s">
        <v>29</v>
      </c>
      <c r="H7554" s="25" t="s">
        <v>26</v>
      </c>
      <c r="I7554" s="21"/>
      <c r="J7554" s="21" t="s">
        <v>29</v>
      </c>
      <c r="K7554" s="26">
        <v>0.14966702461242601</v>
      </c>
      <c r="L7554" s="26">
        <v>2.9265642166137602E-2</v>
      </c>
      <c r="N7554">
        <f>(Tabell1[[#This Row],[TP]]+Tabell1[[#This Row],[TN]])/(Tabell1[[#This Row],[TP]]+Tabell1[[#This Row],[TN]]+Tabell1[[#This Row],[FP]]+Tabell1[[#This Row],[FN]])</f>
        <v>0.52756653992395441</v>
      </c>
      <c r="O7554">
        <f>Tabell1[[#This Row],[TP]]/(Tabell1[[#This Row],[TP]]+Tabell1[[#This Row],[FP]])</f>
        <v>0.52598950882212681</v>
      </c>
      <c r="P7554">
        <f>Tabell1[[#This Row],[TP]]/(Tabell1[[#This Row],[TP]]+Tabell1[[#This Row],[FN]])</f>
        <v>1</v>
      </c>
      <c r="Q7554">
        <f>2*(Tabell1[[#This Row],[Recall]] * Tabell1[[#This Row],[Precision]]) / (Tabell1[[#This Row],[Recall]] + Tabell1[[#This Row],[Precision]])</f>
        <v>0.68937499999999996</v>
      </c>
      <c r="R7554">
        <v>1103</v>
      </c>
      <c r="S7554">
        <v>7</v>
      </c>
      <c r="T7554">
        <v>994</v>
      </c>
      <c r="U7554">
        <v>0</v>
      </c>
    </row>
    <row r="7555" spans="1:21" x14ac:dyDescent="0.3">
      <c r="A7555" s="23" t="s">
        <v>48</v>
      </c>
      <c r="B7555" s="25" t="s">
        <v>22</v>
      </c>
      <c r="C7555" s="21" t="s">
        <v>34</v>
      </c>
      <c r="D7555" s="22" t="s">
        <v>27</v>
      </c>
      <c r="E7555" t="s">
        <v>28</v>
      </c>
      <c r="F7555" s="19" t="s">
        <v>21</v>
      </c>
      <c r="G7555" s="25" t="s">
        <v>26</v>
      </c>
      <c r="H7555" s="25" t="s">
        <v>26</v>
      </c>
      <c r="I7555" s="25" t="s">
        <v>25</v>
      </c>
      <c r="J7555" s="21" t="s">
        <v>29</v>
      </c>
      <c r="K7555" s="26">
        <v>8.8762760162353502E-2</v>
      </c>
      <c r="L7555" s="26">
        <v>1.59580707550048E-2</v>
      </c>
      <c r="N7555">
        <f>(Tabell1[[#This Row],[TP]]+Tabell1[[#This Row],[TN]])/(Tabell1[[#This Row],[TP]]+Tabell1[[#This Row],[TN]]+Tabell1[[#This Row],[FP]]+Tabell1[[#This Row],[FN]])</f>
        <v>0.52756653992395441</v>
      </c>
      <c r="O7555">
        <f>Tabell1[[#This Row],[TP]]/(Tabell1[[#This Row],[TP]]+Tabell1[[#This Row],[FP]])</f>
        <v>0.52598950882212681</v>
      </c>
      <c r="P7555">
        <f>Tabell1[[#This Row],[TP]]/(Tabell1[[#This Row],[TP]]+Tabell1[[#This Row],[FN]])</f>
        <v>1</v>
      </c>
      <c r="Q7555">
        <f>2*(Tabell1[[#This Row],[Recall]] * Tabell1[[#This Row],[Precision]]) / (Tabell1[[#This Row],[Recall]] + Tabell1[[#This Row],[Precision]])</f>
        <v>0.68937499999999996</v>
      </c>
      <c r="R7555">
        <v>1103</v>
      </c>
      <c r="S7555">
        <v>7</v>
      </c>
      <c r="T7555">
        <v>994</v>
      </c>
      <c r="U7555">
        <v>0</v>
      </c>
    </row>
    <row r="7556" spans="1:21" x14ac:dyDescent="0.3">
      <c r="A7556" s="23" t="s">
        <v>48</v>
      </c>
      <c r="B7556" s="25" t="s">
        <v>22</v>
      </c>
      <c r="C7556" s="21" t="s">
        <v>34</v>
      </c>
      <c r="D7556" s="22" t="s">
        <v>27</v>
      </c>
      <c r="E7556" t="s">
        <v>28</v>
      </c>
      <c r="F7556" s="19" t="s">
        <v>21</v>
      </c>
      <c r="G7556" s="25" t="s">
        <v>26</v>
      </c>
      <c r="H7556" s="21" t="s">
        <v>29</v>
      </c>
      <c r="I7556" s="25" t="s">
        <v>25</v>
      </c>
      <c r="J7556" s="21" t="s">
        <v>29</v>
      </c>
      <c r="K7556" s="26">
        <v>8.5772514343261705E-2</v>
      </c>
      <c r="L7556" s="26">
        <v>1.5961885452270501E-2</v>
      </c>
      <c r="N7556">
        <f>(Tabell1[[#This Row],[TP]]+Tabell1[[#This Row],[TN]])/(Tabell1[[#This Row],[TP]]+Tabell1[[#This Row],[TN]]+Tabell1[[#This Row],[FP]]+Tabell1[[#This Row],[FN]])</f>
        <v>0.52756653992395441</v>
      </c>
      <c r="O7556">
        <f>Tabell1[[#This Row],[TP]]/(Tabell1[[#This Row],[TP]]+Tabell1[[#This Row],[FP]])</f>
        <v>0.52598950882212681</v>
      </c>
      <c r="P7556">
        <f>Tabell1[[#This Row],[TP]]/(Tabell1[[#This Row],[TP]]+Tabell1[[#This Row],[FN]])</f>
        <v>1</v>
      </c>
      <c r="Q7556">
        <f>2*(Tabell1[[#This Row],[Recall]] * Tabell1[[#This Row],[Precision]]) / (Tabell1[[#This Row],[Recall]] + Tabell1[[#This Row],[Precision]])</f>
        <v>0.68937499999999996</v>
      </c>
      <c r="R7556">
        <v>1103</v>
      </c>
      <c r="S7556">
        <v>7</v>
      </c>
      <c r="T7556">
        <v>994</v>
      </c>
      <c r="U7556">
        <v>0</v>
      </c>
    </row>
    <row r="7557" spans="1:21" x14ac:dyDescent="0.3">
      <c r="A7557" s="23" t="s">
        <v>48</v>
      </c>
      <c r="B7557" s="25" t="s">
        <v>22</v>
      </c>
      <c r="C7557" s="21" t="s">
        <v>34</v>
      </c>
      <c r="D7557" s="22" t="s">
        <v>27</v>
      </c>
      <c r="E7557" t="s">
        <v>28</v>
      </c>
      <c r="F7557" s="19" t="s">
        <v>21</v>
      </c>
      <c r="G7557" s="25" t="s">
        <v>26</v>
      </c>
      <c r="H7557" s="25" t="s">
        <v>26</v>
      </c>
      <c r="I7557" s="25" t="s">
        <v>25</v>
      </c>
      <c r="J7557" s="25" t="s">
        <v>26</v>
      </c>
      <c r="K7557" s="26">
        <v>8.4773063659667899E-2</v>
      </c>
      <c r="L7557" s="26">
        <v>1.5957832336425701E-2</v>
      </c>
      <c r="N7557">
        <f>(Tabell1[[#This Row],[TP]]+Tabell1[[#This Row],[TN]])/(Tabell1[[#This Row],[TP]]+Tabell1[[#This Row],[TN]]+Tabell1[[#This Row],[FP]]+Tabell1[[#This Row],[FN]])</f>
        <v>0.52756653992395441</v>
      </c>
      <c r="O7557">
        <f>Tabell1[[#This Row],[TP]]/(Tabell1[[#This Row],[TP]]+Tabell1[[#This Row],[FP]])</f>
        <v>0.52598950882212681</v>
      </c>
      <c r="P7557">
        <f>Tabell1[[#This Row],[TP]]/(Tabell1[[#This Row],[TP]]+Tabell1[[#This Row],[FN]])</f>
        <v>1</v>
      </c>
      <c r="Q7557">
        <f>2*(Tabell1[[#This Row],[Recall]] * Tabell1[[#This Row],[Precision]]) / (Tabell1[[#This Row],[Recall]] + Tabell1[[#This Row],[Precision]])</f>
        <v>0.68937499999999996</v>
      </c>
      <c r="R7557">
        <v>1103</v>
      </c>
      <c r="S7557">
        <v>7</v>
      </c>
      <c r="T7557">
        <v>994</v>
      </c>
      <c r="U7557">
        <v>0</v>
      </c>
    </row>
    <row r="7558" spans="1:21" x14ac:dyDescent="0.3">
      <c r="A7558" s="23" t="s">
        <v>48</v>
      </c>
      <c r="B7558" s="25" t="s">
        <v>22</v>
      </c>
      <c r="C7558" s="21" t="s">
        <v>34</v>
      </c>
      <c r="D7558" s="22" t="s">
        <v>27</v>
      </c>
      <c r="E7558" t="s">
        <v>28</v>
      </c>
      <c r="F7558" s="19" t="s">
        <v>21</v>
      </c>
      <c r="G7558" s="25" t="s">
        <v>26</v>
      </c>
      <c r="H7558" s="21" t="s">
        <v>29</v>
      </c>
      <c r="I7558" s="25" t="s">
        <v>25</v>
      </c>
      <c r="J7558" s="25" t="s">
        <v>26</v>
      </c>
      <c r="K7558" s="26">
        <v>8.3744287490844699E-2</v>
      </c>
      <c r="L7558" s="26">
        <v>1.5956640243530201E-2</v>
      </c>
      <c r="N7558">
        <f>(Tabell1[[#This Row],[TP]]+Tabell1[[#This Row],[TN]])/(Tabell1[[#This Row],[TP]]+Tabell1[[#This Row],[TN]]+Tabell1[[#This Row],[FP]]+Tabell1[[#This Row],[FN]])</f>
        <v>0.52756653992395441</v>
      </c>
      <c r="O7558">
        <f>Tabell1[[#This Row],[TP]]/(Tabell1[[#This Row],[TP]]+Tabell1[[#This Row],[FP]])</f>
        <v>0.52598950882212681</v>
      </c>
      <c r="P7558">
        <f>Tabell1[[#This Row],[TP]]/(Tabell1[[#This Row],[TP]]+Tabell1[[#This Row],[FN]])</f>
        <v>1</v>
      </c>
      <c r="Q7558">
        <f>2*(Tabell1[[#This Row],[Recall]] * Tabell1[[#This Row],[Precision]]) / (Tabell1[[#This Row],[Recall]] + Tabell1[[#This Row],[Precision]])</f>
        <v>0.68937499999999996</v>
      </c>
      <c r="R7558">
        <v>1103</v>
      </c>
      <c r="S7558">
        <v>7</v>
      </c>
      <c r="T7558">
        <v>994</v>
      </c>
      <c r="U7558">
        <v>0</v>
      </c>
    </row>
    <row r="7559" spans="1:21" x14ac:dyDescent="0.3">
      <c r="A7559" s="23" t="s">
        <v>48</v>
      </c>
      <c r="B7559" s="25" t="s">
        <v>22</v>
      </c>
      <c r="C7559" s="21" t="s">
        <v>34</v>
      </c>
      <c r="D7559" s="22" t="s">
        <v>27</v>
      </c>
      <c r="E7559" t="s">
        <v>28</v>
      </c>
      <c r="F7559" s="19" t="s">
        <v>21</v>
      </c>
      <c r="G7559" s="21" t="s">
        <v>29</v>
      </c>
      <c r="H7559" s="21" t="s">
        <v>29</v>
      </c>
      <c r="I7559" s="25" t="s">
        <v>25</v>
      </c>
      <c r="J7559" s="25" t="s">
        <v>26</v>
      </c>
      <c r="K7559" s="26">
        <v>8.18150043487548E-2</v>
      </c>
      <c r="L7559" s="26">
        <v>1.3965606689453101E-2</v>
      </c>
      <c r="N7559">
        <f>(Tabell1[[#This Row],[TP]]+Tabell1[[#This Row],[TN]])/(Tabell1[[#This Row],[TP]]+Tabell1[[#This Row],[TN]]+Tabell1[[#This Row],[FP]]+Tabell1[[#This Row],[FN]])</f>
        <v>0.52756653992395441</v>
      </c>
      <c r="O7559">
        <f>Tabell1[[#This Row],[TP]]/(Tabell1[[#This Row],[TP]]+Tabell1[[#This Row],[FP]])</f>
        <v>0.52598950882212681</v>
      </c>
      <c r="P7559">
        <f>Tabell1[[#This Row],[TP]]/(Tabell1[[#This Row],[TP]]+Tabell1[[#This Row],[FN]])</f>
        <v>1</v>
      </c>
      <c r="Q7559">
        <f>2*(Tabell1[[#This Row],[Recall]] * Tabell1[[#This Row],[Precision]]) / (Tabell1[[#This Row],[Recall]] + Tabell1[[#This Row],[Precision]])</f>
        <v>0.68937499999999996</v>
      </c>
      <c r="R7559">
        <v>1103</v>
      </c>
      <c r="S7559">
        <v>7</v>
      </c>
      <c r="T7559">
        <v>994</v>
      </c>
      <c r="U7559">
        <v>0</v>
      </c>
    </row>
    <row r="7560" spans="1:21" x14ac:dyDescent="0.3">
      <c r="A7560" s="23" t="s">
        <v>48</v>
      </c>
      <c r="B7560" s="25" t="s">
        <v>22</v>
      </c>
      <c r="C7560" s="21" t="s">
        <v>34</v>
      </c>
      <c r="D7560" s="22" t="s">
        <v>27</v>
      </c>
      <c r="E7560" t="s">
        <v>28</v>
      </c>
      <c r="F7560" s="19" t="s">
        <v>21</v>
      </c>
      <c r="G7560" s="21" t="s">
        <v>29</v>
      </c>
      <c r="H7560" s="21" t="s">
        <v>29</v>
      </c>
      <c r="I7560" s="25" t="s">
        <v>25</v>
      </c>
      <c r="J7560" s="21" t="s">
        <v>29</v>
      </c>
      <c r="K7560" s="26">
        <v>8.0783605575561496E-2</v>
      </c>
      <c r="L7560" s="26">
        <v>1.3962984085082999E-2</v>
      </c>
      <c r="N7560">
        <f>(Tabell1[[#This Row],[TP]]+Tabell1[[#This Row],[TN]])/(Tabell1[[#This Row],[TP]]+Tabell1[[#This Row],[TN]]+Tabell1[[#This Row],[FP]]+Tabell1[[#This Row],[FN]])</f>
        <v>0.52756653992395441</v>
      </c>
      <c r="O7560">
        <f>Tabell1[[#This Row],[TP]]/(Tabell1[[#This Row],[TP]]+Tabell1[[#This Row],[FP]])</f>
        <v>0.52598950882212681</v>
      </c>
      <c r="P7560">
        <f>Tabell1[[#This Row],[TP]]/(Tabell1[[#This Row],[TP]]+Tabell1[[#This Row],[FN]])</f>
        <v>1</v>
      </c>
      <c r="Q7560">
        <f>2*(Tabell1[[#This Row],[Recall]] * Tabell1[[#This Row],[Precision]]) / (Tabell1[[#This Row],[Recall]] + Tabell1[[#This Row],[Precision]])</f>
        <v>0.68937499999999996</v>
      </c>
      <c r="R7560">
        <v>1103</v>
      </c>
      <c r="S7560">
        <v>7</v>
      </c>
      <c r="T7560">
        <v>994</v>
      </c>
      <c r="U7560">
        <v>0</v>
      </c>
    </row>
    <row r="7561" spans="1:21" x14ac:dyDescent="0.3">
      <c r="A7561" s="23" t="s">
        <v>48</v>
      </c>
      <c r="B7561" s="25" t="s">
        <v>22</v>
      </c>
      <c r="C7561" s="21" t="s">
        <v>34</v>
      </c>
      <c r="D7561" s="22" t="s">
        <v>27</v>
      </c>
      <c r="E7561" t="s">
        <v>28</v>
      </c>
      <c r="F7561" s="19" t="s">
        <v>21</v>
      </c>
      <c r="G7561" s="21" t="s">
        <v>29</v>
      </c>
      <c r="H7561" s="25" t="s">
        <v>26</v>
      </c>
      <c r="I7561" s="25" t="s">
        <v>25</v>
      </c>
      <c r="J7561" s="25" t="s">
        <v>26</v>
      </c>
      <c r="K7561" s="26">
        <v>7.9786062240600503E-2</v>
      </c>
      <c r="L7561" s="26">
        <v>1.39605998992919E-2</v>
      </c>
      <c r="N7561">
        <f>(Tabell1[[#This Row],[TP]]+Tabell1[[#This Row],[TN]])/(Tabell1[[#This Row],[TP]]+Tabell1[[#This Row],[TN]]+Tabell1[[#This Row],[FP]]+Tabell1[[#This Row],[FN]])</f>
        <v>0.52756653992395441</v>
      </c>
      <c r="O7561">
        <f>Tabell1[[#This Row],[TP]]/(Tabell1[[#This Row],[TP]]+Tabell1[[#This Row],[FP]])</f>
        <v>0.52598950882212681</v>
      </c>
      <c r="P7561">
        <f>Tabell1[[#This Row],[TP]]/(Tabell1[[#This Row],[TP]]+Tabell1[[#This Row],[FN]])</f>
        <v>1</v>
      </c>
      <c r="Q7561">
        <f>2*(Tabell1[[#This Row],[Recall]] * Tabell1[[#This Row],[Precision]]) / (Tabell1[[#This Row],[Recall]] + Tabell1[[#This Row],[Precision]])</f>
        <v>0.68937499999999996</v>
      </c>
      <c r="R7561">
        <v>1103</v>
      </c>
      <c r="S7561">
        <v>7</v>
      </c>
      <c r="T7561">
        <v>994</v>
      </c>
      <c r="U7561">
        <v>0</v>
      </c>
    </row>
    <row r="7562" spans="1:21" x14ac:dyDescent="0.3">
      <c r="A7562" s="23" t="s">
        <v>48</v>
      </c>
      <c r="B7562" s="25" t="s">
        <v>22</v>
      </c>
      <c r="C7562" s="21" t="s">
        <v>34</v>
      </c>
      <c r="D7562" s="22" t="s">
        <v>27</v>
      </c>
      <c r="E7562" t="s">
        <v>28</v>
      </c>
      <c r="F7562" s="19" t="s">
        <v>21</v>
      </c>
      <c r="G7562" s="21" t="s">
        <v>29</v>
      </c>
      <c r="H7562" s="25" t="s">
        <v>26</v>
      </c>
      <c r="I7562" s="25" t="s">
        <v>25</v>
      </c>
      <c r="J7562" s="21" t="s">
        <v>29</v>
      </c>
      <c r="K7562" s="26">
        <v>7.8820705413818304E-2</v>
      </c>
      <c r="L7562" s="26">
        <v>1.3963460922241201E-2</v>
      </c>
      <c r="N7562">
        <f>(Tabell1[[#This Row],[TP]]+Tabell1[[#This Row],[TN]])/(Tabell1[[#This Row],[TP]]+Tabell1[[#This Row],[TN]]+Tabell1[[#This Row],[FP]]+Tabell1[[#This Row],[FN]])</f>
        <v>0.52756653992395441</v>
      </c>
      <c r="O7562">
        <f>Tabell1[[#This Row],[TP]]/(Tabell1[[#This Row],[TP]]+Tabell1[[#This Row],[FP]])</f>
        <v>0.52598950882212681</v>
      </c>
      <c r="P7562">
        <f>Tabell1[[#This Row],[TP]]/(Tabell1[[#This Row],[TP]]+Tabell1[[#This Row],[FN]])</f>
        <v>1</v>
      </c>
      <c r="Q7562">
        <f>2*(Tabell1[[#This Row],[Recall]] * Tabell1[[#This Row],[Precision]]) / (Tabell1[[#This Row],[Recall]] + Tabell1[[#This Row],[Precision]])</f>
        <v>0.68937499999999996</v>
      </c>
      <c r="R7562">
        <v>1103</v>
      </c>
      <c r="S7562">
        <v>7</v>
      </c>
      <c r="T7562">
        <v>994</v>
      </c>
      <c r="U7562">
        <v>0</v>
      </c>
    </row>
    <row r="7563" spans="1:21" x14ac:dyDescent="0.3">
      <c r="A7563" s="25" t="s">
        <v>20</v>
      </c>
      <c r="B7563" s="25" t="s">
        <v>22</v>
      </c>
      <c r="C7563" s="20" t="s">
        <v>23</v>
      </c>
      <c r="D7563" s="20" t="s">
        <v>27</v>
      </c>
      <c r="E7563" t="s">
        <v>28</v>
      </c>
      <c r="F7563" s="19" t="s">
        <v>21</v>
      </c>
      <c r="G7563" s="25" t="s">
        <v>26</v>
      </c>
      <c r="H7563" s="25" t="s">
        <v>26</v>
      </c>
      <c r="I7563" s="21"/>
      <c r="J7563" s="21" t="s">
        <v>29</v>
      </c>
      <c r="K7563" s="26">
        <v>2.1961266994476301</v>
      </c>
      <c r="L7563" s="26">
        <v>0.47672390937805098</v>
      </c>
      <c r="N7563">
        <f>(Tabell1[[#This Row],[TP]]+Tabell1[[#This Row],[TN]])/(Tabell1[[#This Row],[TP]]+Tabell1[[#This Row],[TN]]+Tabell1[[#This Row],[FP]]+Tabell1[[#This Row],[FN]])</f>
        <v>0.52756653992395441</v>
      </c>
      <c r="O7563">
        <f>Tabell1[[#This Row],[TP]]/(Tabell1[[#This Row],[TP]]+Tabell1[[#This Row],[FP]])</f>
        <v>0.52601431980906921</v>
      </c>
      <c r="P7563">
        <f>Tabell1[[#This Row],[TP]]/(Tabell1[[#This Row],[TP]]+Tabell1[[#This Row],[FN]])</f>
        <v>0.99909338168631001</v>
      </c>
      <c r="Q7563">
        <f>2*(Tabell1[[#This Row],[Recall]] * Tabell1[[#This Row],[Precision]]) / (Tabell1[[#This Row],[Recall]] + Tabell1[[#This Row],[Precision]])</f>
        <v>0.68918073796122581</v>
      </c>
      <c r="R7563">
        <v>1102</v>
      </c>
      <c r="S7563">
        <v>8</v>
      </c>
      <c r="T7563">
        <v>993</v>
      </c>
      <c r="U7563">
        <v>1</v>
      </c>
    </row>
    <row r="7564" spans="1:21" x14ac:dyDescent="0.3">
      <c r="A7564" s="25" t="s">
        <v>20</v>
      </c>
      <c r="B7564" s="21" t="s">
        <v>32</v>
      </c>
      <c r="C7564" s="20" t="s">
        <v>23</v>
      </c>
      <c r="D7564" s="20" t="s">
        <v>27</v>
      </c>
      <c r="E7564" t="s">
        <v>28</v>
      </c>
      <c r="F7564" s="19" t="s">
        <v>21</v>
      </c>
      <c r="G7564" s="25" t="s">
        <v>26</v>
      </c>
      <c r="H7564" s="25" t="s">
        <v>26</v>
      </c>
      <c r="I7564" s="21"/>
      <c r="J7564" s="21" t="s">
        <v>29</v>
      </c>
      <c r="K7564" s="26">
        <v>1.7379443645477199</v>
      </c>
      <c r="L7564" s="26">
        <v>0.454823017120361</v>
      </c>
      <c r="N7564">
        <f>(Tabell1[[#This Row],[TP]]+Tabell1[[#This Row],[TN]])/(Tabell1[[#This Row],[TP]]+Tabell1[[#This Row],[TN]]+Tabell1[[#This Row],[FP]]+Tabell1[[#This Row],[FN]])</f>
        <v>0.52756653992395441</v>
      </c>
      <c r="O7564">
        <f>Tabell1[[#This Row],[TP]]/(Tabell1[[#This Row],[TP]]+Tabell1[[#This Row],[FP]])</f>
        <v>0.52601431980906921</v>
      </c>
      <c r="P7564">
        <f>Tabell1[[#This Row],[TP]]/(Tabell1[[#This Row],[TP]]+Tabell1[[#This Row],[FN]])</f>
        <v>0.99909338168631001</v>
      </c>
      <c r="Q7564">
        <f>2*(Tabell1[[#This Row],[Recall]] * Tabell1[[#This Row],[Precision]]) / (Tabell1[[#This Row],[Recall]] + Tabell1[[#This Row],[Precision]])</f>
        <v>0.68918073796122581</v>
      </c>
      <c r="R7564">
        <v>1102</v>
      </c>
      <c r="S7564">
        <v>8</v>
      </c>
      <c r="T7564">
        <v>993</v>
      </c>
      <c r="U7564">
        <v>1</v>
      </c>
    </row>
    <row r="7565" spans="1:21" x14ac:dyDescent="0.3">
      <c r="A7565" s="21" t="s">
        <v>31</v>
      </c>
      <c r="B7565" s="21" t="s">
        <v>32</v>
      </c>
      <c r="C7565" s="21" t="s">
        <v>34</v>
      </c>
      <c r="D7565" s="22" t="s">
        <v>27</v>
      </c>
      <c r="E7565" t="s">
        <v>28</v>
      </c>
      <c r="F7565" s="25" t="s">
        <v>30</v>
      </c>
      <c r="G7565" s="25" t="s">
        <v>26</v>
      </c>
      <c r="H7565" s="21" t="s">
        <v>29</v>
      </c>
      <c r="I7565" s="21"/>
      <c r="J7565" s="25" t="s">
        <v>26</v>
      </c>
      <c r="K7565" s="26">
        <v>4.6853096485137904</v>
      </c>
      <c r="L7565" s="26">
        <v>0.22938656806945801</v>
      </c>
      <c r="N7565">
        <f>(Tabell1[[#This Row],[TP]]+Tabell1[[#This Row],[TN]])/(Tabell1[[#This Row],[TP]]+Tabell1[[#This Row],[TN]]+Tabell1[[#This Row],[FP]]+Tabell1[[#This Row],[FN]])</f>
        <v>0.52756653992395441</v>
      </c>
      <c r="O7565">
        <f>Tabell1[[#This Row],[TP]]/(Tabell1[[#This Row],[TP]]+Tabell1[[#This Row],[FP]])</f>
        <v>0.52601431980906921</v>
      </c>
      <c r="P7565">
        <f>Tabell1[[#This Row],[TP]]/(Tabell1[[#This Row],[TP]]+Tabell1[[#This Row],[FN]])</f>
        <v>0.99909338168631001</v>
      </c>
      <c r="Q7565">
        <f>2*(Tabell1[[#This Row],[Recall]] * Tabell1[[#This Row],[Precision]]) / (Tabell1[[#This Row],[Recall]] + Tabell1[[#This Row],[Precision]])</f>
        <v>0.68918073796122581</v>
      </c>
      <c r="R7565">
        <v>1102</v>
      </c>
      <c r="S7565">
        <v>8</v>
      </c>
      <c r="T7565">
        <v>993</v>
      </c>
      <c r="U7565">
        <v>1</v>
      </c>
    </row>
    <row r="7566" spans="1:21" x14ac:dyDescent="0.3">
      <c r="A7566" s="21" t="s">
        <v>31</v>
      </c>
      <c r="B7566" s="21" t="s">
        <v>32</v>
      </c>
      <c r="C7566" s="21" t="s">
        <v>34</v>
      </c>
      <c r="D7566" s="22" t="s">
        <v>27</v>
      </c>
      <c r="E7566" t="s">
        <v>28</v>
      </c>
      <c r="F7566" s="19" t="s">
        <v>21</v>
      </c>
      <c r="G7566" s="21" t="s">
        <v>29</v>
      </c>
      <c r="H7566" s="21" t="s">
        <v>29</v>
      </c>
      <c r="I7566" s="21"/>
      <c r="J7566" s="25" t="s">
        <v>26</v>
      </c>
      <c r="K7566" s="26">
        <v>3.0238063335418701</v>
      </c>
      <c r="L7566" s="26">
        <v>0.155585527420043</v>
      </c>
      <c r="N7566">
        <f>(Tabell1[[#This Row],[TP]]+Tabell1[[#This Row],[TN]])/(Tabell1[[#This Row],[TP]]+Tabell1[[#This Row],[TN]]+Tabell1[[#This Row],[FP]]+Tabell1[[#This Row],[FN]])</f>
        <v>0.52756653992395441</v>
      </c>
      <c r="O7566">
        <f>Tabell1[[#This Row],[TP]]/(Tabell1[[#This Row],[TP]]+Tabell1[[#This Row],[FP]])</f>
        <v>0.52601431980906921</v>
      </c>
      <c r="P7566">
        <f>Tabell1[[#This Row],[TP]]/(Tabell1[[#This Row],[TP]]+Tabell1[[#This Row],[FN]])</f>
        <v>0.99909338168631001</v>
      </c>
      <c r="Q7566">
        <f>2*(Tabell1[[#This Row],[Recall]] * Tabell1[[#This Row],[Precision]]) / (Tabell1[[#This Row],[Recall]] + Tabell1[[#This Row],[Precision]])</f>
        <v>0.68918073796122581</v>
      </c>
      <c r="R7566">
        <v>1102</v>
      </c>
      <c r="S7566">
        <v>8</v>
      </c>
      <c r="T7566">
        <v>993</v>
      </c>
      <c r="U7566">
        <v>1</v>
      </c>
    </row>
    <row r="7567" spans="1:21" x14ac:dyDescent="0.3">
      <c r="A7567" s="21" t="s">
        <v>31</v>
      </c>
      <c r="B7567" s="21" t="s">
        <v>32</v>
      </c>
      <c r="C7567" s="21" t="s">
        <v>34</v>
      </c>
      <c r="D7567" s="22" t="s">
        <v>27</v>
      </c>
      <c r="E7567" t="s">
        <v>28</v>
      </c>
      <c r="F7567" s="19" t="s">
        <v>21</v>
      </c>
      <c r="G7567" s="25" t="s">
        <v>26</v>
      </c>
      <c r="H7567" s="21" t="s">
        <v>29</v>
      </c>
      <c r="I7567" s="21"/>
      <c r="J7567" s="25" t="s">
        <v>26</v>
      </c>
      <c r="K7567" s="26">
        <v>2.2759022712707502</v>
      </c>
      <c r="L7567" s="26">
        <v>0.152592182159423</v>
      </c>
      <c r="N7567">
        <f>(Tabell1[[#This Row],[TP]]+Tabell1[[#This Row],[TN]])/(Tabell1[[#This Row],[TP]]+Tabell1[[#This Row],[TN]]+Tabell1[[#This Row],[FP]]+Tabell1[[#This Row],[FN]])</f>
        <v>0.52756653992395441</v>
      </c>
      <c r="O7567">
        <f>Tabell1[[#This Row],[TP]]/(Tabell1[[#This Row],[TP]]+Tabell1[[#This Row],[FP]])</f>
        <v>0.52601431980906921</v>
      </c>
      <c r="P7567">
        <f>Tabell1[[#This Row],[TP]]/(Tabell1[[#This Row],[TP]]+Tabell1[[#This Row],[FN]])</f>
        <v>0.99909338168631001</v>
      </c>
      <c r="Q7567">
        <f>2*(Tabell1[[#This Row],[Recall]] * Tabell1[[#This Row],[Precision]]) / (Tabell1[[#This Row],[Recall]] + Tabell1[[#This Row],[Precision]])</f>
        <v>0.68918073796122581</v>
      </c>
      <c r="R7567">
        <v>1102</v>
      </c>
      <c r="S7567">
        <v>8</v>
      </c>
      <c r="T7567">
        <v>993</v>
      </c>
      <c r="U7567">
        <v>1</v>
      </c>
    </row>
    <row r="7568" spans="1:21" x14ac:dyDescent="0.3">
      <c r="A7568" s="25" t="s">
        <v>20</v>
      </c>
      <c r="B7568" s="21" t="s">
        <v>32</v>
      </c>
      <c r="C7568" s="20" t="s">
        <v>23</v>
      </c>
      <c r="D7568" s="20" t="s">
        <v>27</v>
      </c>
      <c r="E7568" t="s">
        <v>28</v>
      </c>
      <c r="F7568" s="19" t="s">
        <v>21</v>
      </c>
      <c r="G7568" s="21" t="s">
        <v>29</v>
      </c>
      <c r="H7568" s="25" t="s">
        <v>26</v>
      </c>
      <c r="I7568" s="21"/>
      <c r="J7568" s="21" t="s">
        <v>29</v>
      </c>
      <c r="K7568" s="26">
        <v>1.6069488525390601</v>
      </c>
      <c r="L7568" s="26">
        <v>0.47193098068237299</v>
      </c>
      <c r="N7568">
        <f>(Tabell1[[#This Row],[TP]]+Tabell1[[#This Row],[TN]])/(Tabell1[[#This Row],[TP]]+Tabell1[[#This Row],[TN]]+Tabell1[[#This Row],[FP]]+Tabell1[[#This Row],[FN]])</f>
        <v>0.52756653992395441</v>
      </c>
      <c r="O7568">
        <f>Tabell1[[#This Row],[TP]]/(Tabell1[[#This Row],[TP]]+Tabell1[[#This Row],[FP]])</f>
        <v>0.52601431980906921</v>
      </c>
      <c r="P7568">
        <f>Tabell1[[#This Row],[TP]]/(Tabell1[[#This Row],[TP]]+Tabell1[[#This Row],[FN]])</f>
        <v>0.99909338168631001</v>
      </c>
      <c r="Q7568">
        <f>2*(Tabell1[[#This Row],[Recall]] * Tabell1[[#This Row],[Precision]]) / (Tabell1[[#This Row],[Recall]] + Tabell1[[#This Row],[Precision]])</f>
        <v>0.68918073796122581</v>
      </c>
      <c r="R7568">
        <v>1102</v>
      </c>
      <c r="S7568">
        <v>8</v>
      </c>
      <c r="T7568">
        <v>993</v>
      </c>
      <c r="U7568">
        <v>1</v>
      </c>
    </row>
    <row r="7569" spans="1:21" x14ac:dyDescent="0.3">
      <c r="A7569" s="21" t="s">
        <v>31</v>
      </c>
      <c r="B7569" s="25" t="s">
        <v>22</v>
      </c>
      <c r="C7569" s="21" t="s">
        <v>34</v>
      </c>
      <c r="D7569" s="22" t="s">
        <v>27</v>
      </c>
      <c r="E7569" t="s">
        <v>28</v>
      </c>
      <c r="F7569" s="19" t="s">
        <v>21</v>
      </c>
      <c r="G7569" s="25" t="s">
        <v>26</v>
      </c>
      <c r="H7569" s="21" t="s">
        <v>29</v>
      </c>
      <c r="I7569" s="21"/>
      <c r="J7569" s="21" t="s">
        <v>29</v>
      </c>
      <c r="K7569" s="26">
        <v>0.90704989433288497</v>
      </c>
      <c r="L7569" s="26">
        <v>4.7321319580078097E-2</v>
      </c>
      <c r="N7569">
        <f>(Tabell1[[#This Row],[TP]]+Tabell1[[#This Row],[TN]])/(Tabell1[[#This Row],[TP]]+Tabell1[[#This Row],[TN]]+Tabell1[[#This Row],[FP]]+Tabell1[[#This Row],[FN]])</f>
        <v>0.52756653992395441</v>
      </c>
      <c r="O7569">
        <f>Tabell1[[#This Row],[TP]]/(Tabell1[[#This Row],[TP]]+Tabell1[[#This Row],[FP]])</f>
        <v>0.52606408417025352</v>
      </c>
      <c r="P7569">
        <f>Tabell1[[#This Row],[TP]]/(Tabell1[[#This Row],[TP]]+Tabell1[[#This Row],[FN]])</f>
        <v>0.99728014505893015</v>
      </c>
      <c r="Q7569">
        <f>2*(Tabell1[[#This Row],[Recall]] * Tabell1[[#This Row],[Precision]]) / (Tabell1[[#This Row],[Recall]] + Tabell1[[#This Row],[Precision]])</f>
        <v>0.68879148403256107</v>
      </c>
      <c r="R7569">
        <v>1100</v>
      </c>
      <c r="S7569">
        <v>10</v>
      </c>
      <c r="T7569">
        <v>991</v>
      </c>
      <c r="U7569">
        <v>3</v>
      </c>
    </row>
    <row r="7570" spans="1:21" x14ac:dyDescent="0.3">
      <c r="A7570" s="21" t="s">
        <v>31</v>
      </c>
      <c r="B7570" s="25" t="s">
        <v>22</v>
      </c>
      <c r="C7570" s="21" t="s">
        <v>34</v>
      </c>
      <c r="D7570" s="22" t="s">
        <v>27</v>
      </c>
      <c r="E7570" t="s">
        <v>28</v>
      </c>
      <c r="F7570" s="19" t="s">
        <v>21</v>
      </c>
      <c r="G7570" s="21" t="s">
        <v>29</v>
      </c>
      <c r="H7570" s="21" t="s">
        <v>29</v>
      </c>
      <c r="I7570" s="21"/>
      <c r="J7570" s="21" t="s">
        <v>29</v>
      </c>
      <c r="K7570" s="26">
        <v>0.54047107696533203</v>
      </c>
      <c r="L7570" s="26">
        <v>4.7255277633666902E-2</v>
      </c>
      <c r="N7570">
        <f>(Tabell1[[#This Row],[TP]]+Tabell1[[#This Row],[TN]])/(Tabell1[[#This Row],[TP]]+Tabell1[[#This Row],[TN]]+Tabell1[[#This Row],[FP]]+Tabell1[[#This Row],[FN]])</f>
        <v>0.52756653992395441</v>
      </c>
      <c r="O7570">
        <f>Tabell1[[#This Row],[TP]]/(Tabell1[[#This Row],[TP]]+Tabell1[[#This Row],[FP]])</f>
        <v>0.52613908872901682</v>
      </c>
      <c r="P7570">
        <f>Tabell1[[#This Row],[TP]]/(Tabell1[[#This Row],[TP]]+Tabell1[[#This Row],[FN]])</f>
        <v>0.9945602901178604</v>
      </c>
      <c r="Q7570">
        <f>2*(Tabell1[[#This Row],[Recall]] * Tabell1[[#This Row],[Precision]]) / (Tabell1[[#This Row],[Recall]] + Tabell1[[#This Row],[Precision]])</f>
        <v>0.6882057716436637</v>
      </c>
      <c r="R7570">
        <v>1097</v>
      </c>
      <c r="S7570">
        <v>13</v>
      </c>
      <c r="T7570">
        <v>988</v>
      </c>
      <c r="U7570">
        <v>6</v>
      </c>
    </row>
    <row r="7571" spans="1:21" x14ac:dyDescent="0.3">
      <c r="A7571" s="25" t="s">
        <v>20</v>
      </c>
      <c r="B7571" s="21" t="s">
        <v>32</v>
      </c>
      <c r="C7571" s="21" t="s">
        <v>34</v>
      </c>
      <c r="D7571" s="22" t="s">
        <v>27</v>
      </c>
      <c r="E7571" t="s">
        <v>28</v>
      </c>
      <c r="F7571" s="25" t="s">
        <v>30</v>
      </c>
      <c r="G7571" s="25" t="s">
        <v>26</v>
      </c>
      <c r="H7571" s="21" t="s">
        <v>29</v>
      </c>
      <c r="I7571" s="21"/>
      <c r="J7571" s="25" t="s">
        <v>26</v>
      </c>
      <c r="K7571" s="26">
        <v>2.7581291198730402</v>
      </c>
      <c r="L7571" s="26">
        <v>0.43683123588562001</v>
      </c>
      <c r="N7571">
        <f>(Tabell1[[#This Row],[TP]]+Tabell1[[#This Row],[TN]])/(Tabell1[[#This Row],[TP]]+Tabell1[[#This Row],[TN]]+Tabell1[[#This Row],[FP]]+Tabell1[[#This Row],[FN]])</f>
        <v>0.52756653992395441</v>
      </c>
      <c r="O7571">
        <f>Tabell1[[#This Row],[TP]]/(Tabell1[[#This Row],[TP]]+Tabell1[[#This Row],[FP]])</f>
        <v>0.52616418626980321</v>
      </c>
      <c r="P7571">
        <f>Tabell1[[#This Row],[TP]]/(Tabell1[[#This Row],[TP]]+Tabell1[[#This Row],[FN]])</f>
        <v>0.99365367180417041</v>
      </c>
      <c r="Q7571">
        <f>2*(Tabell1[[#This Row],[Recall]] * Tabell1[[#This Row],[Precision]]) / (Tabell1[[#This Row],[Recall]] + Tabell1[[#This Row],[Precision]])</f>
        <v>0.68801004394224741</v>
      </c>
      <c r="R7571">
        <v>1096</v>
      </c>
      <c r="S7571">
        <v>14</v>
      </c>
      <c r="T7571">
        <v>987</v>
      </c>
      <c r="U7571">
        <v>7</v>
      </c>
    </row>
    <row r="7572" spans="1:21" x14ac:dyDescent="0.3">
      <c r="A7572" s="25" t="s">
        <v>20</v>
      </c>
      <c r="B7572" s="23" t="s">
        <v>33</v>
      </c>
      <c r="C7572" s="21" t="s">
        <v>34</v>
      </c>
      <c r="D7572" s="22" t="s">
        <v>27</v>
      </c>
      <c r="E7572" t="s">
        <v>28</v>
      </c>
      <c r="F7572" s="25" t="s">
        <v>30</v>
      </c>
      <c r="G7572" s="25" t="s">
        <v>26</v>
      </c>
      <c r="H7572" s="25" t="s">
        <v>26</v>
      </c>
      <c r="I7572" s="21"/>
      <c r="J7572" s="25" t="s">
        <v>26</v>
      </c>
      <c r="K7572" s="26">
        <v>4.0819752216339102</v>
      </c>
      <c r="L7572" s="26">
        <v>0.95347404479980402</v>
      </c>
      <c r="N7572">
        <f>(Tabell1[[#This Row],[TP]]+Tabell1[[#This Row],[TN]])/(Tabell1[[#This Row],[TP]]+Tabell1[[#This Row],[TN]]+Tabell1[[#This Row],[FP]]+Tabell1[[#This Row],[FN]])</f>
        <v>0.52756653992395441</v>
      </c>
      <c r="O7572">
        <f>Tabell1[[#This Row],[TP]]/(Tabell1[[#This Row],[TP]]+Tabell1[[#This Row],[FP]])</f>
        <v>0.52618933205189811</v>
      </c>
      <c r="P7572">
        <f>Tabell1[[#This Row],[TP]]/(Tabell1[[#This Row],[TP]]+Tabell1[[#This Row],[FN]])</f>
        <v>0.99274705349048054</v>
      </c>
      <c r="Q7572">
        <f>2*(Tabell1[[#This Row],[Recall]] * Tabell1[[#This Row],[Precision]]) / (Tabell1[[#This Row],[Recall]] + Tabell1[[#This Row],[Precision]])</f>
        <v>0.68781407035175879</v>
      </c>
      <c r="R7572">
        <v>1095</v>
      </c>
      <c r="S7572">
        <v>15</v>
      </c>
      <c r="T7572">
        <v>986</v>
      </c>
      <c r="U7572">
        <v>8</v>
      </c>
    </row>
    <row r="7573" spans="1:21" x14ac:dyDescent="0.3">
      <c r="A7573" s="21" t="s">
        <v>31</v>
      </c>
      <c r="B7573" s="25" t="s">
        <v>22</v>
      </c>
      <c r="C7573" s="20" t="s">
        <v>23</v>
      </c>
      <c r="D7573" s="22" t="s">
        <v>27</v>
      </c>
      <c r="E7573" t="s">
        <v>28</v>
      </c>
      <c r="F7573" s="25" t="s">
        <v>30</v>
      </c>
      <c r="G7573" s="25" t="s">
        <v>26</v>
      </c>
      <c r="H7573" s="21" t="s">
        <v>29</v>
      </c>
      <c r="I7573" s="21"/>
      <c r="J7573" s="25" t="s">
        <v>26</v>
      </c>
      <c r="K7573" s="26">
        <v>4.6303319931030202</v>
      </c>
      <c r="L7573" s="26">
        <v>0.26165294647216703</v>
      </c>
      <c r="N7573">
        <f>(Tabell1[[#This Row],[TP]]+Tabell1[[#This Row],[TN]])/(Tabell1[[#This Row],[TP]]+Tabell1[[#This Row],[TN]]+Tabell1[[#This Row],[FP]]+Tabell1[[#This Row],[FN]])</f>
        <v>0.52709125475285168</v>
      </c>
      <c r="O7573">
        <f>Tabell1[[#This Row],[TP]]/(Tabell1[[#This Row],[TP]]+Tabell1[[#This Row],[FP]])</f>
        <v>0.52573879885605335</v>
      </c>
      <c r="P7573">
        <f>Tabell1[[#This Row],[TP]]/(Tabell1[[#This Row],[TP]]+Tabell1[[#This Row],[FN]])</f>
        <v>1</v>
      </c>
      <c r="Q7573">
        <f>2*(Tabell1[[#This Row],[Recall]] * Tabell1[[#This Row],[Precision]]) / (Tabell1[[#This Row],[Recall]] + Tabell1[[#This Row],[Precision]])</f>
        <v>0.68915963761324583</v>
      </c>
      <c r="R7573">
        <v>1103</v>
      </c>
      <c r="S7573">
        <v>6</v>
      </c>
      <c r="T7573">
        <v>995</v>
      </c>
      <c r="U7573">
        <v>0</v>
      </c>
    </row>
    <row r="7574" spans="1:21" x14ac:dyDescent="0.3">
      <c r="A7574" s="25" t="s">
        <v>20</v>
      </c>
      <c r="B7574" s="23" t="s">
        <v>33</v>
      </c>
      <c r="C7574" s="20" t="s">
        <v>23</v>
      </c>
      <c r="D7574" s="22" t="s">
        <v>27</v>
      </c>
      <c r="E7574" t="s">
        <v>28</v>
      </c>
      <c r="F7574" s="25" t="s">
        <v>30</v>
      </c>
      <c r="G7574" s="25" t="s">
        <v>26</v>
      </c>
      <c r="H7574" s="25" t="s">
        <v>26</v>
      </c>
      <c r="I7574" s="25" t="s">
        <v>25</v>
      </c>
      <c r="J7574" s="21" t="s">
        <v>29</v>
      </c>
      <c r="K7574" s="26">
        <v>3.6540241241454998</v>
      </c>
      <c r="L7574" s="26">
        <v>0.96940994262695301</v>
      </c>
      <c r="N7574">
        <f>(Tabell1[[#This Row],[TP]]+Tabell1[[#This Row],[TN]])/(Tabell1[[#This Row],[TP]]+Tabell1[[#This Row],[TN]]+Tabell1[[#This Row],[FP]]+Tabell1[[#This Row],[FN]])</f>
        <v>0.52709125475285168</v>
      </c>
      <c r="O7574">
        <f>Tabell1[[#This Row],[TP]]/(Tabell1[[#This Row],[TP]]+Tabell1[[#This Row],[FP]])</f>
        <v>0.52573879885605335</v>
      </c>
      <c r="P7574">
        <f>Tabell1[[#This Row],[TP]]/(Tabell1[[#This Row],[TP]]+Tabell1[[#This Row],[FN]])</f>
        <v>1</v>
      </c>
      <c r="Q7574">
        <f>2*(Tabell1[[#This Row],[Recall]] * Tabell1[[#This Row],[Precision]]) / (Tabell1[[#This Row],[Recall]] + Tabell1[[#This Row],[Precision]])</f>
        <v>0.68915963761324583</v>
      </c>
      <c r="R7574">
        <v>1103</v>
      </c>
      <c r="S7574">
        <v>6</v>
      </c>
      <c r="T7574">
        <v>995</v>
      </c>
      <c r="U7574">
        <v>0</v>
      </c>
    </row>
    <row r="7575" spans="1:21" x14ac:dyDescent="0.3">
      <c r="A7575" s="21" t="s">
        <v>31</v>
      </c>
      <c r="B7575" s="23" t="s">
        <v>33</v>
      </c>
      <c r="C7575" s="25" t="s">
        <v>36</v>
      </c>
      <c r="D7575" s="22" t="s">
        <v>27</v>
      </c>
      <c r="E7575" t="s">
        <v>28</v>
      </c>
      <c r="F7575" s="19" t="s">
        <v>21</v>
      </c>
      <c r="G7575" s="21" t="s">
        <v>29</v>
      </c>
      <c r="H7575" s="25" t="s">
        <v>26</v>
      </c>
      <c r="I7575" s="21"/>
      <c r="J7575" s="25" t="s">
        <v>26</v>
      </c>
      <c r="K7575" s="26">
        <v>216.29645109176599</v>
      </c>
      <c r="L7575" s="26">
        <v>1.26563096046447</v>
      </c>
      <c r="N7575">
        <f>(Tabell1[[#This Row],[TP]]+Tabell1[[#This Row],[TN]])/(Tabell1[[#This Row],[TP]]+Tabell1[[#This Row],[TN]]+Tabell1[[#This Row],[FP]]+Tabell1[[#This Row],[FN]])</f>
        <v>0.52709125475285168</v>
      </c>
      <c r="O7575">
        <f>Tabell1[[#This Row],[TP]]/(Tabell1[[#This Row],[TP]]+Tabell1[[#This Row],[FP]])</f>
        <v>0.52573879885605335</v>
      </c>
      <c r="P7575">
        <f>Tabell1[[#This Row],[TP]]/(Tabell1[[#This Row],[TP]]+Tabell1[[#This Row],[FN]])</f>
        <v>1</v>
      </c>
      <c r="Q7575">
        <f>2*(Tabell1[[#This Row],[Recall]] * Tabell1[[#This Row],[Precision]]) / (Tabell1[[#This Row],[Recall]] + Tabell1[[#This Row],[Precision]])</f>
        <v>0.68915963761324583</v>
      </c>
      <c r="R7575">
        <v>1103</v>
      </c>
      <c r="S7575">
        <v>6</v>
      </c>
      <c r="T7575">
        <v>995</v>
      </c>
      <c r="U7575">
        <v>0</v>
      </c>
    </row>
    <row r="7576" spans="1:21" x14ac:dyDescent="0.3">
      <c r="A7576" s="21" t="s">
        <v>31</v>
      </c>
      <c r="B7576" s="23" t="s">
        <v>33</v>
      </c>
      <c r="C7576" s="25" t="s">
        <v>36</v>
      </c>
      <c r="D7576" s="22" t="s">
        <v>27</v>
      </c>
      <c r="E7576" t="s">
        <v>28</v>
      </c>
      <c r="F7576" s="25" t="s">
        <v>30</v>
      </c>
      <c r="G7576" s="21" t="s">
        <v>29</v>
      </c>
      <c r="H7576" s="21" t="s">
        <v>29</v>
      </c>
      <c r="I7576" s="21"/>
      <c r="J7576" s="25" t="s">
        <v>26</v>
      </c>
      <c r="K7576" s="26">
        <v>208.407416343688</v>
      </c>
      <c r="L7576" s="26">
        <v>1.5286667346954299</v>
      </c>
      <c r="N7576">
        <f>(Tabell1[[#This Row],[TP]]+Tabell1[[#This Row],[TN]])/(Tabell1[[#This Row],[TP]]+Tabell1[[#This Row],[TN]]+Tabell1[[#This Row],[FP]]+Tabell1[[#This Row],[FN]])</f>
        <v>0.52709125475285168</v>
      </c>
      <c r="O7576">
        <f>Tabell1[[#This Row],[TP]]/(Tabell1[[#This Row],[TP]]+Tabell1[[#This Row],[FP]])</f>
        <v>0.52573879885605335</v>
      </c>
      <c r="P7576">
        <f>Tabell1[[#This Row],[TP]]/(Tabell1[[#This Row],[TP]]+Tabell1[[#This Row],[FN]])</f>
        <v>1</v>
      </c>
      <c r="Q7576">
        <f>2*(Tabell1[[#This Row],[Recall]] * Tabell1[[#This Row],[Precision]]) / (Tabell1[[#This Row],[Recall]] + Tabell1[[#This Row],[Precision]])</f>
        <v>0.68915963761324583</v>
      </c>
      <c r="R7576">
        <v>1103</v>
      </c>
      <c r="S7576">
        <v>6</v>
      </c>
      <c r="T7576">
        <v>995</v>
      </c>
      <c r="U7576">
        <v>0</v>
      </c>
    </row>
    <row r="7577" spans="1:21" x14ac:dyDescent="0.3">
      <c r="A7577" s="25" t="s">
        <v>20</v>
      </c>
      <c r="B7577" s="23" t="s">
        <v>33</v>
      </c>
      <c r="C7577" s="20" t="s">
        <v>23</v>
      </c>
      <c r="D7577" s="22" t="s">
        <v>27</v>
      </c>
      <c r="E7577" t="s">
        <v>28</v>
      </c>
      <c r="F7577" s="25" t="s">
        <v>30</v>
      </c>
      <c r="G7577" s="21" t="s">
        <v>29</v>
      </c>
      <c r="H7577" s="25" t="s">
        <v>26</v>
      </c>
      <c r="I7577" s="25" t="s">
        <v>25</v>
      </c>
      <c r="J7577" s="21" t="s">
        <v>29</v>
      </c>
      <c r="K7577" s="26">
        <v>3.6468737125396702</v>
      </c>
      <c r="L7577" s="26">
        <v>0.96242427825927701</v>
      </c>
      <c r="N7577">
        <f>(Tabell1[[#This Row],[TP]]+Tabell1[[#This Row],[TN]])/(Tabell1[[#This Row],[TP]]+Tabell1[[#This Row],[TN]]+Tabell1[[#This Row],[FP]]+Tabell1[[#This Row],[FN]])</f>
        <v>0.52709125475285168</v>
      </c>
      <c r="O7577">
        <f>Tabell1[[#This Row],[TP]]/(Tabell1[[#This Row],[TP]]+Tabell1[[#This Row],[FP]])</f>
        <v>0.52573879885605335</v>
      </c>
      <c r="P7577">
        <f>Tabell1[[#This Row],[TP]]/(Tabell1[[#This Row],[TP]]+Tabell1[[#This Row],[FN]])</f>
        <v>1</v>
      </c>
      <c r="Q7577">
        <f>2*(Tabell1[[#This Row],[Recall]] * Tabell1[[#This Row],[Precision]]) / (Tabell1[[#This Row],[Recall]] + Tabell1[[#This Row],[Precision]])</f>
        <v>0.68915963761324583</v>
      </c>
      <c r="R7577">
        <v>1103</v>
      </c>
      <c r="S7577">
        <v>6</v>
      </c>
      <c r="T7577">
        <v>995</v>
      </c>
      <c r="U7577">
        <v>0</v>
      </c>
    </row>
    <row r="7578" spans="1:21" x14ac:dyDescent="0.3">
      <c r="A7578" s="25" t="s">
        <v>20</v>
      </c>
      <c r="B7578" s="23" t="s">
        <v>33</v>
      </c>
      <c r="C7578" s="20" t="s">
        <v>23</v>
      </c>
      <c r="D7578" s="22" t="s">
        <v>27</v>
      </c>
      <c r="E7578" t="s">
        <v>28</v>
      </c>
      <c r="F7578" s="25" t="s">
        <v>30</v>
      </c>
      <c r="G7578" s="25" t="s">
        <v>26</v>
      </c>
      <c r="H7578" s="25" t="s">
        <v>26</v>
      </c>
      <c r="I7578" s="25" t="s">
        <v>25</v>
      </c>
      <c r="J7578" s="25" t="s">
        <v>26</v>
      </c>
      <c r="K7578" s="26">
        <v>2.1327331066131499</v>
      </c>
      <c r="L7578" s="26">
        <v>0.63430476188659601</v>
      </c>
      <c r="N7578">
        <f>(Tabell1[[#This Row],[TP]]+Tabell1[[#This Row],[TN]])/(Tabell1[[#This Row],[TP]]+Tabell1[[#This Row],[TN]]+Tabell1[[#This Row],[FP]]+Tabell1[[#This Row],[FN]])</f>
        <v>0.52709125475285168</v>
      </c>
      <c r="O7578">
        <f>Tabell1[[#This Row],[TP]]/(Tabell1[[#This Row],[TP]]+Tabell1[[#This Row],[FP]])</f>
        <v>0.52573879885605335</v>
      </c>
      <c r="P7578">
        <f>Tabell1[[#This Row],[TP]]/(Tabell1[[#This Row],[TP]]+Tabell1[[#This Row],[FN]])</f>
        <v>1</v>
      </c>
      <c r="Q7578">
        <f>2*(Tabell1[[#This Row],[Recall]] * Tabell1[[#This Row],[Precision]]) / (Tabell1[[#This Row],[Recall]] + Tabell1[[#This Row],[Precision]])</f>
        <v>0.68915963761324583</v>
      </c>
      <c r="R7578">
        <v>1103</v>
      </c>
      <c r="S7578">
        <v>6</v>
      </c>
      <c r="T7578">
        <v>995</v>
      </c>
      <c r="U7578">
        <v>0</v>
      </c>
    </row>
    <row r="7579" spans="1:21" x14ac:dyDescent="0.3">
      <c r="A7579" s="25" t="s">
        <v>20</v>
      </c>
      <c r="B7579" s="23" t="s">
        <v>33</v>
      </c>
      <c r="C7579" s="20" t="s">
        <v>23</v>
      </c>
      <c r="D7579" s="22" t="s">
        <v>27</v>
      </c>
      <c r="E7579" t="s">
        <v>28</v>
      </c>
      <c r="F7579" s="25" t="s">
        <v>30</v>
      </c>
      <c r="G7579" s="21" t="s">
        <v>29</v>
      </c>
      <c r="H7579" s="25" t="s">
        <v>26</v>
      </c>
      <c r="I7579" s="25" t="s">
        <v>25</v>
      </c>
      <c r="J7579" s="25" t="s">
        <v>26</v>
      </c>
      <c r="K7579" s="26">
        <v>2.0239393711089999</v>
      </c>
      <c r="L7579" s="26">
        <v>0.62989878654479903</v>
      </c>
      <c r="N7579">
        <f>(Tabell1[[#This Row],[TP]]+Tabell1[[#This Row],[TN]])/(Tabell1[[#This Row],[TP]]+Tabell1[[#This Row],[TN]]+Tabell1[[#This Row],[FP]]+Tabell1[[#This Row],[FN]])</f>
        <v>0.52709125475285168</v>
      </c>
      <c r="O7579">
        <f>Tabell1[[#This Row],[TP]]/(Tabell1[[#This Row],[TP]]+Tabell1[[#This Row],[FP]])</f>
        <v>0.52573879885605335</v>
      </c>
      <c r="P7579">
        <f>Tabell1[[#This Row],[TP]]/(Tabell1[[#This Row],[TP]]+Tabell1[[#This Row],[FN]])</f>
        <v>1</v>
      </c>
      <c r="Q7579">
        <f>2*(Tabell1[[#This Row],[Recall]] * Tabell1[[#This Row],[Precision]]) / (Tabell1[[#This Row],[Recall]] + Tabell1[[#This Row],[Precision]])</f>
        <v>0.68915963761324583</v>
      </c>
      <c r="R7579">
        <v>1103</v>
      </c>
      <c r="S7579">
        <v>6</v>
      </c>
      <c r="T7579">
        <v>995</v>
      </c>
      <c r="U7579">
        <v>0</v>
      </c>
    </row>
    <row r="7580" spans="1:21" x14ac:dyDescent="0.3">
      <c r="A7580" s="25" t="s">
        <v>20</v>
      </c>
      <c r="B7580" s="23" t="s">
        <v>33</v>
      </c>
      <c r="C7580" s="20" t="s">
        <v>23</v>
      </c>
      <c r="D7580" s="20" t="s">
        <v>27</v>
      </c>
      <c r="E7580" t="s">
        <v>28</v>
      </c>
      <c r="F7580" s="19" t="s">
        <v>21</v>
      </c>
      <c r="G7580" s="21" t="s">
        <v>29</v>
      </c>
      <c r="H7580" s="25" t="s">
        <v>26</v>
      </c>
      <c r="I7580" s="25" t="s">
        <v>25</v>
      </c>
      <c r="J7580" s="21" t="s">
        <v>29</v>
      </c>
      <c r="K7580" s="26">
        <v>1.23827505111694</v>
      </c>
      <c r="L7580" s="26">
        <v>0.403919458389282</v>
      </c>
      <c r="N7580">
        <f>(Tabell1[[#This Row],[TP]]+Tabell1[[#This Row],[TN]])/(Tabell1[[#This Row],[TP]]+Tabell1[[#This Row],[TN]]+Tabell1[[#This Row],[FP]]+Tabell1[[#This Row],[FN]])</f>
        <v>0.52709125475285168</v>
      </c>
      <c r="O7580">
        <f>Tabell1[[#This Row],[TP]]/(Tabell1[[#This Row],[TP]]+Tabell1[[#This Row],[FP]])</f>
        <v>0.52573879885605335</v>
      </c>
      <c r="P7580">
        <f>Tabell1[[#This Row],[TP]]/(Tabell1[[#This Row],[TP]]+Tabell1[[#This Row],[FN]])</f>
        <v>1</v>
      </c>
      <c r="Q7580">
        <f>2*(Tabell1[[#This Row],[Recall]] * Tabell1[[#This Row],[Precision]]) / (Tabell1[[#This Row],[Recall]] + Tabell1[[#This Row],[Precision]])</f>
        <v>0.68915963761324583</v>
      </c>
      <c r="R7580">
        <v>1103</v>
      </c>
      <c r="S7580">
        <v>6</v>
      </c>
      <c r="T7580">
        <v>995</v>
      </c>
      <c r="U7580">
        <v>0</v>
      </c>
    </row>
    <row r="7581" spans="1:21" x14ac:dyDescent="0.3">
      <c r="A7581" s="25" t="s">
        <v>20</v>
      </c>
      <c r="B7581" s="23" t="s">
        <v>33</v>
      </c>
      <c r="C7581" s="20" t="s">
        <v>23</v>
      </c>
      <c r="D7581" s="20" t="s">
        <v>27</v>
      </c>
      <c r="E7581" t="s">
        <v>28</v>
      </c>
      <c r="F7581" s="19" t="s">
        <v>21</v>
      </c>
      <c r="G7581" s="25" t="s">
        <v>26</v>
      </c>
      <c r="H7581" s="25" t="s">
        <v>26</v>
      </c>
      <c r="I7581" s="25" t="s">
        <v>25</v>
      </c>
      <c r="J7581" s="21" t="s">
        <v>29</v>
      </c>
      <c r="K7581" s="26">
        <v>1.16289138793945</v>
      </c>
      <c r="L7581" s="26">
        <v>0.37596154212951599</v>
      </c>
      <c r="N7581">
        <f>(Tabell1[[#This Row],[TP]]+Tabell1[[#This Row],[TN]])/(Tabell1[[#This Row],[TP]]+Tabell1[[#This Row],[TN]]+Tabell1[[#This Row],[FP]]+Tabell1[[#This Row],[FN]])</f>
        <v>0.52709125475285168</v>
      </c>
      <c r="O7581">
        <f>Tabell1[[#This Row],[TP]]/(Tabell1[[#This Row],[TP]]+Tabell1[[#This Row],[FP]])</f>
        <v>0.52573879885605335</v>
      </c>
      <c r="P7581">
        <f>Tabell1[[#This Row],[TP]]/(Tabell1[[#This Row],[TP]]+Tabell1[[#This Row],[FN]])</f>
        <v>1</v>
      </c>
      <c r="Q7581">
        <f>2*(Tabell1[[#This Row],[Recall]] * Tabell1[[#This Row],[Precision]]) / (Tabell1[[#This Row],[Recall]] + Tabell1[[#This Row],[Precision]])</f>
        <v>0.68915963761324583</v>
      </c>
      <c r="R7581">
        <v>1103</v>
      </c>
      <c r="S7581">
        <v>6</v>
      </c>
      <c r="T7581">
        <v>995</v>
      </c>
      <c r="U7581">
        <v>0</v>
      </c>
    </row>
    <row r="7582" spans="1:21" x14ac:dyDescent="0.3">
      <c r="A7582" s="25" t="s">
        <v>20</v>
      </c>
      <c r="B7582" s="23" t="s">
        <v>33</v>
      </c>
      <c r="C7582" s="20" t="s">
        <v>23</v>
      </c>
      <c r="D7582" s="20" t="s">
        <v>27</v>
      </c>
      <c r="E7582" t="s">
        <v>28</v>
      </c>
      <c r="F7582" s="19" t="s">
        <v>21</v>
      </c>
      <c r="G7582" s="25" t="s">
        <v>26</v>
      </c>
      <c r="H7582" s="21" t="s">
        <v>29</v>
      </c>
      <c r="I7582" s="25" t="s">
        <v>25</v>
      </c>
      <c r="J7582" s="21" t="s">
        <v>29</v>
      </c>
      <c r="K7582" s="26">
        <v>1.1619558334350499</v>
      </c>
      <c r="L7582" s="26">
        <v>0.37499666213989202</v>
      </c>
      <c r="N7582">
        <f>(Tabell1[[#This Row],[TP]]+Tabell1[[#This Row],[TN]])/(Tabell1[[#This Row],[TP]]+Tabell1[[#This Row],[TN]]+Tabell1[[#This Row],[FP]]+Tabell1[[#This Row],[FN]])</f>
        <v>0.52709125475285168</v>
      </c>
      <c r="O7582">
        <f>Tabell1[[#This Row],[TP]]/(Tabell1[[#This Row],[TP]]+Tabell1[[#This Row],[FP]])</f>
        <v>0.52573879885605335</v>
      </c>
      <c r="P7582">
        <f>Tabell1[[#This Row],[TP]]/(Tabell1[[#This Row],[TP]]+Tabell1[[#This Row],[FN]])</f>
        <v>1</v>
      </c>
      <c r="Q7582">
        <f>2*(Tabell1[[#This Row],[Recall]] * Tabell1[[#This Row],[Precision]]) / (Tabell1[[#This Row],[Recall]] + Tabell1[[#This Row],[Precision]])</f>
        <v>0.68915963761324583</v>
      </c>
      <c r="R7582">
        <v>1103</v>
      </c>
      <c r="S7582">
        <v>6</v>
      </c>
      <c r="T7582">
        <v>995</v>
      </c>
      <c r="U7582">
        <v>0</v>
      </c>
    </row>
    <row r="7583" spans="1:21" x14ac:dyDescent="0.3">
      <c r="A7583" s="23" t="s">
        <v>48</v>
      </c>
      <c r="B7583" s="21" t="s">
        <v>32</v>
      </c>
      <c r="C7583" s="20" t="s">
        <v>23</v>
      </c>
      <c r="D7583" s="22" t="s">
        <v>27</v>
      </c>
      <c r="E7583" t="s">
        <v>28</v>
      </c>
      <c r="F7583" s="25" t="s">
        <v>30</v>
      </c>
      <c r="G7583" s="25" t="s">
        <v>26</v>
      </c>
      <c r="H7583" s="25" t="s">
        <v>26</v>
      </c>
      <c r="I7583" s="25" t="s">
        <v>25</v>
      </c>
      <c r="J7583" s="21" t="s">
        <v>29</v>
      </c>
      <c r="K7583" s="26">
        <v>0.310166835784912</v>
      </c>
      <c r="L7583" s="26">
        <v>2.29365825653076E-2</v>
      </c>
      <c r="N7583">
        <f>(Tabell1[[#This Row],[TP]]+Tabell1[[#This Row],[TN]])/(Tabell1[[#This Row],[TP]]+Tabell1[[#This Row],[TN]]+Tabell1[[#This Row],[FP]]+Tabell1[[#This Row],[FN]])</f>
        <v>0.52709125475285168</v>
      </c>
      <c r="O7583">
        <f>Tabell1[[#This Row],[TP]]/(Tabell1[[#This Row],[TP]]+Tabell1[[#This Row],[FP]])</f>
        <v>0.52573879885605335</v>
      </c>
      <c r="P7583">
        <f>Tabell1[[#This Row],[TP]]/(Tabell1[[#This Row],[TP]]+Tabell1[[#This Row],[FN]])</f>
        <v>1</v>
      </c>
      <c r="Q7583">
        <f>2*(Tabell1[[#This Row],[Recall]] * Tabell1[[#This Row],[Precision]]) / (Tabell1[[#This Row],[Recall]] + Tabell1[[#This Row],[Precision]])</f>
        <v>0.68915963761324583</v>
      </c>
      <c r="R7583">
        <v>1103</v>
      </c>
      <c r="S7583">
        <v>6</v>
      </c>
      <c r="T7583">
        <v>995</v>
      </c>
      <c r="U7583">
        <v>0</v>
      </c>
    </row>
    <row r="7584" spans="1:21" x14ac:dyDescent="0.3">
      <c r="A7584" s="23" t="s">
        <v>48</v>
      </c>
      <c r="B7584" s="21" t="s">
        <v>32</v>
      </c>
      <c r="C7584" s="20" t="s">
        <v>23</v>
      </c>
      <c r="D7584" s="22" t="s">
        <v>27</v>
      </c>
      <c r="E7584" t="s">
        <v>28</v>
      </c>
      <c r="F7584" s="25" t="s">
        <v>30</v>
      </c>
      <c r="G7584" s="21" t="s">
        <v>29</v>
      </c>
      <c r="H7584" s="25" t="s">
        <v>26</v>
      </c>
      <c r="I7584" s="25" t="s">
        <v>25</v>
      </c>
      <c r="J7584" s="21" t="s">
        <v>29</v>
      </c>
      <c r="K7584" s="26">
        <v>0.30420994758605902</v>
      </c>
      <c r="L7584" s="26">
        <v>2.4933576583862301E-2</v>
      </c>
      <c r="N7584">
        <f>(Tabell1[[#This Row],[TP]]+Tabell1[[#This Row],[TN]])/(Tabell1[[#This Row],[TP]]+Tabell1[[#This Row],[TN]]+Tabell1[[#This Row],[FP]]+Tabell1[[#This Row],[FN]])</f>
        <v>0.52709125475285168</v>
      </c>
      <c r="O7584">
        <f>Tabell1[[#This Row],[TP]]/(Tabell1[[#This Row],[TP]]+Tabell1[[#This Row],[FP]])</f>
        <v>0.52573879885605335</v>
      </c>
      <c r="P7584">
        <f>Tabell1[[#This Row],[TP]]/(Tabell1[[#This Row],[TP]]+Tabell1[[#This Row],[FN]])</f>
        <v>1</v>
      </c>
      <c r="Q7584">
        <f>2*(Tabell1[[#This Row],[Recall]] * Tabell1[[#This Row],[Precision]]) / (Tabell1[[#This Row],[Recall]] + Tabell1[[#This Row],[Precision]])</f>
        <v>0.68915963761324583</v>
      </c>
      <c r="R7584">
        <v>1103</v>
      </c>
      <c r="S7584">
        <v>6</v>
      </c>
      <c r="T7584">
        <v>995</v>
      </c>
      <c r="U7584">
        <v>0</v>
      </c>
    </row>
    <row r="7585" spans="1:21" x14ac:dyDescent="0.3">
      <c r="A7585" s="23" t="s">
        <v>48</v>
      </c>
      <c r="B7585" s="21" t="s">
        <v>32</v>
      </c>
      <c r="C7585" s="20" t="s">
        <v>23</v>
      </c>
      <c r="D7585" s="22" t="s">
        <v>27</v>
      </c>
      <c r="E7585" t="s">
        <v>28</v>
      </c>
      <c r="F7585" s="25" t="s">
        <v>30</v>
      </c>
      <c r="G7585" s="25" t="s">
        <v>26</v>
      </c>
      <c r="H7585" s="25" t="s">
        <v>26</v>
      </c>
      <c r="I7585" s="25" t="s">
        <v>25</v>
      </c>
      <c r="J7585" s="25" t="s">
        <v>26</v>
      </c>
      <c r="K7585" s="26">
        <v>0.30110192298889099</v>
      </c>
      <c r="L7585" s="26">
        <v>2.2938489913940398E-2</v>
      </c>
      <c r="N7585">
        <f>(Tabell1[[#This Row],[TP]]+Tabell1[[#This Row],[TN]])/(Tabell1[[#This Row],[TP]]+Tabell1[[#This Row],[TN]]+Tabell1[[#This Row],[FP]]+Tabell1[[#This Row],[FN]])</f>
        <v>0.52709125475285168</v>
      </c>
      <c r="O7585">
        <f>Tabell1[[#This Row],[TP]]/(Tabell1[[#This Row],[TP]]+Tabell1[[#This Row],[FP]])</f>
        <v>0.52573879885605335</v>
      </c>
      <c r="P7585">
        <f>Tabell1[[#This Row],[TP]]/(Tabell1[[#This Row],[TP]]+Tabell1[[#This Row],[FN]])</f>
        <v>1</v>
      </c>
      <c r="Q7585">
        <f>2*(Tabell1[[#This Row],[Recall]] * Tabell1[[#This Row],[Precision]]) / (Tabell1[[#This Row],[Recall]] + Tabell1[[#This Row],[Precision]])</f>
        <v>0.68915963761324583</v>
      </c>
      <c r="R7585">
        <v>1103</v>
      </c>
      <c r="S7585">
        <v>6</v>
      </c>
      <c r="T7585">
        <v>995</v>
      </c>
      <c r="U7585">
        <v>0</v>
      </c>
    </row>
    <row r="7586" spans="1:21" x14ac:dyDescent="0.3">
      <c r="A7586" s="23" t="s">
        <v>48</v>
      </c>
      <c r="B7586" s="21" t="s">
        <v>32</v>
      </c>
      <c r="C7586" s="20" t="s">
        <v>23</v>
      </c>
      <c r="D7586" s="22" t="s">
        <v>27</v>
      </c>
      <c r="E7586" t="s">
        <v>28</v>
      </c>
      <c r="F7586" s="25" t="s">
        <v>30</v>
      </c>
      <c r="G7586" s="21" t="s">
        <v>29</v>
      </c>
      <c r="H7586" s="25" t="s">
        <v>26</v>
      </c>
      <c r="I7586" s="25" t="s">
        <v>25</v>
      </c>
      <c r="J7586" s="25" t="s">
        <v>26</v>
      </c>
      <c r="K7586" s="26">
        <v>0.29424667358398399</v>
      </c>
      <c r="L7586" s="26">
        <v>2.5930643081665001E-2</v>
      </c>
      <c r="N7586">
        <f>(Tabell1[[#This Row],[TP]]+Tabell1[[#This Row],[TN]])/(Tabell1[[#This Row],[TP]]+Tabell1[[#This Row],[TN]]+Tabell1[[#This Row],[FP]]+Tabell1[[#This Row],[FN]])</f>
        <v>0.52709125475285168</v>
      </c>
      <c r="O7586">
        <f>Tabell1[[#This Row],[TP]]/(Tabell1[[#This Row],[TP]]+Tabell1[[#This Row],[FP]])</f>
        <v>0.52573879885605335</v>
      </c>
      <c r="P7586">
        <f>Tabell1[[#This Row],[TP]]/(Tabell1[[#This Row],[TP]]+Tabell1[[#This Row],[FN]])</f>
        <v>1</v>
      </c>
      <c r="Q7586">
        <f>2*(Tabell1[[#This Row],[Recall]] * Tabell1[[#This Row],[Precision]]) / (Tabell1[[#This Row],[Recall]] + Tabell1[[#This Row],[Precision]])</f>
        <v>0.68915963761324583</v>
      </c>
      <c r="R7586">
        <v>1103</v>
      </c>
      <c r="S7586">
        <v>6</v>
      </c>
      <c r="T7586">
        <v>995</v>
      </c>
      <c r="U7586">
        <v>0</v>
      </c>
    </row>
    <row r="7587" spans="1:21" x14ac:dyDescent="0.3">
      <c r="A7587" s="23" t="s">
        <v>48</v>
      </c>
      <c r="B7587" s="25" t="s">
        <v>22</v>
      </c>
      <c r="C7587" s="21" t="s">
        <v>34</v>
      </c>
      <c r="D7587" s="22" t="s">
        <v>27</v>
      </c>
      <c r="E7587" t="s">
        <v>28</v>
      </c>
      <c r="F7587" s="19" t="s">
        <v>21</v>
      </c>
      <c r="G7587" s="25" t="s">
        <v>26</v>
      </c>
      <c r="H7587" s="25" t="s">
        <v>26</v>
      </c>
      <c r="I7587" s="21"/>
      <c r="J7587" s="21" t="s">
        <v>29</v>
      </c>
      <c r="K7587" s="26">
        <v>8.2778692245483398E-2</v>
      </c>
      <c r="L7587" s="26">
        <v>1.3962745666503899E-2</v>
      </c>
      <c r="N7587">
        <f>(Tabell1[[#This Row],[TP]]+Tabell1[[#This Row],[TN]])/(Tabell1[[#This Row],[TP]]+Tabell1[[#This Row],[TN]]+Tabell1[[#This Row],[FP]]+Tabell1[[#This Row],[FN]])</f>
        <v>0.52709125475285168</v>
      </c>
      <c r="O7587">
        <f>Tabell1[[#This Row],[TP]]/(Tabell1[[#This Row],[TP]]+Tabell1[[#This Row],[FP]])</f>
        <v>0.52573879885605335</v>
      </c>
      <c r="P7587">
        <f>Tabell1[[#This Row],[TP]]/(Tabell1[[#This Row],[TP]]+Tabell1[[#This Row],[FN]])</f>
        <v>1</v>
      </c>
      <c r="Q7587">
        <f>2*(Tabell1[[#This Row],[Recall]] * Tabell1[[#This Row],[Precision]]) / (Tabell1[[#This Row],[Recall]] + Tabell1[[#This Row],[Precision]])</f>
        <v>0.68915963761324583</v>
      </c>
      <c r="R7587">
        <v>1103</v>
      </c>
      <c r="S7587">
        <v>6</v>
      </c>
      <c r="T7587">
        <v>995</v>
      </c>
      <c r="U7587">
        <v>0</v>
      </c>
    </row>
    <row r="7588" spans="1:21" x14ac:dyDescent="0.3">
      <c r="A7588" s="23" t="s">
        <v>48</v>
      </c>
      <c r="B7588" s="25" t="s">
        <v>22</v>
      </c>
      <c r="C7588" s="21" t="s">
        <v>34</v>
      </c>
      <c r="D7588" s="22" t="s">
        <v>27</v>
      </c>
      <c r="E7588" t="s">
        <v>28</v>
      </c>
      <c r="F7588" s="19" t="s">
        <v>21</v>
      </c>
      <c r="G7588" s="25" t="s">
        <v>26</v>
      </c>
      <c r="H7588" s="25" t="s">
        <v>26</v>
      </c>
      <c r="I7588" s="21"/>
      <c r="J7588" s="25" t="s">
        <v>26</v>
      </c>
      <c r="K7588" s="26">
        <v>8.2773208618163993E-2</v>
      </c>
      <c r="L7588" s="26">
        <v>1.4963150024414E-2</v>
      </c>
      <c r="N7588">
        <f>(Tabell1[[#This Row],[TP]]+Tabell1[[#This Row],[TN]])/(Tabell1[[#This Row],[TP]]+Tabell1[[#This Row],[TN]]+Tabell1[[#This Row],[FP]]+Tabell1[[#This Row],[FN]])</f>
        <v>0.52709125475285168</v>
      </c>
      <c r="O7588">
        <f>Tabell1[[#This Row],[TP]]/(Tabell1[[#This Row],[TP]]+Tabell1[[#This Row],[FP]])</f>
        <v>0.52573879885605335</v>
      </c>
      <c r="P7588">
        <f>Tabell1[[#This Row],[TP]]/(Tabell1[[#This Row],[TP]]+Tabell1[[#This Row],[FN]])</f>
        <v>1</v>
      </c>
      <c r="Q7588">
        <f>2*(Tabell1[[#This Row],[Recall]] * Tabell1[[#This Row],[Precision]]) / (Tabell1[[#This Row],[Recall]] + Tabell1[[#This Row],[Precision]])</f>
        <v>0.68915963761324583</v>
      </c>
      <c r="R7588">
        <v>1103</v>
      </c>
      <c r="S7588">
        <v>6</v>
      </c>
      <c r="T7588">
        <v>995</v>
      </c>
      <c r="U7588">
        <v>0</v>
      </c>
    </row>
    <row r="7589" spans="1:21" x14ac:dyDescent="0.3">
      <c r="A7589" s="23" t="s">
        <v>48</v>
      </c>
      <c r="B7589" s="25" t="s">
        <v>22</v>
      </c>
      <c r="C7589" s="21" t="s">
        <v>34</v>
      </c>
      <c r="D7589" s="22" t="s">
        <v>27</v>
      </c>
      <c r="E7589" t="s">
        <v>28</v>
      </c>
      <c r="F7589" s="19" t="s">
        <v>21</v>
      </c>
      <c r="G7589" s="21" t="s">
        <v>29</v>
      </c>
      <c r="H7589" s="25" t="s">
        <v>26</v>
      </c>
      <c r="I7589" s="21"/>
      <c r="J7589" s="21" t="s">
        <v>29</v>
      </c>
      <c r="K7589" s="26">
        <v>7.6793909072875893E-2</v>
      </c>
      <c r="L7589" s="26">
        <v>1.3965129852294899E-2</v>
      </c>
      <c r="N7589">
        <f>(Tabell1[[#This Row],[TP]]+Tabell1[[#This Row],[TN]])/(Tabell1[[#This Row],[TP]]+Tabell1[[#This Row],[TN]]+Tabell1[[#This Row],[FP]]+Tabell1[[#This Row],[FN]])</f>
        <v>0.52709125475285168</v>
      </c>
      <c r="O7589">
        <f>Tabell1[[#This Row],[TP]]/(Tabell1[[#This Row],[TP]]+Tabell1[[#This Row],[FP]])</f>
        <v>0.52573879885605335</v>
      </c>
      <c r="P7589">
        <f>Tabell1[[#This Row],[TP]]/(Tabell1[[#This Row],[TP]]+Tabell1[[#This Row],[FN]])</f>
        <v>1</v>
      </c>
      <c r="Q7589">
        <f>2*(Tabell1[[#This Row],[Recall]] * Tabell1[[#This Row],[Precision]]) / (Tabell1[[#This Row],[Recall]] + Tabell1[[#This Row],[Precision]])</f>
        <v>0.68915963761324583</v>
      </c>
      <c r="R7589">
        <v>1103</v>
      </c>
      <c r="S7589">
        <v>6</v>
      </c>
      <c r="T7589">
        <v>995</v>
      </c>
      <c r="U7589">
        <v>0</v>
      </c>
    </row>
    <row r="7590" spans="1:21" x14ac:dyDescent="0.3">
      <c r="A7590" s="23" t="s">
        <v>48</v>
      </c>
      <c r="B7590" s="25" t="s">
        <v>22</v>
      </c>
      <c r="C7590" s="21" t="s">
        <v>34</v>
      </c>
      <c r="D7590" s="22" t="s">
        <v>27</v>
      </c>
      <c r="E7590" t="s">
        <v>28</v>
      </c>
      <c r="F7590" s="19" t="s">
        <v>21</v>
      </c>
      <c r="G7590" s="21" t="s">
        <v>29</v>
      </c>
      <c r="H7590" s="25" t="s">
        <v>26</v>
      </c>
      <c r="I7590" s="21"/>
      <c r="J7590" s="25" t="s">
        <v>26</v>
      </c>
      <c r="K7590" s="26">
        <v>7.4836492538452107E-2</v>
      </c>
      <c r="L7590" s="26">
        <v>1.2965917587280201E-2</v>
      </c>
      <c r="N7590">
        <f>(Tabell1[[#This Row],[TP]]+Tabell1[[#This Row],[TN]])/(Tabell1[[#This Row],[TP]]+Tabell1[[#This Row],[TN]]+Tabell1[[#This Row],[FP]]+Tabell1[[#This Row],[FN]])</f>
        <v>0.52709125475285168</v>
      </c>
      <c r="O7590">
        <f>Tabell1[[#This Row],[TP]]/(Tabell1[[#This Row],[TP]]+Tabell1[[#This Row],[FP]])</f>
        <v>0.52573879885605335</v>
      </c>
      <c r="P7590">
        <f>Tabell1[[#This Row],[TP]]/(Tabell1[[#This Row],[TP]]+Tabell1[[#This Row],[FN]])</f>
        <v>1</v>
      </c>
      <c r="Q7590">
        <f>2*(Tabell1[[#This Row],[Recall]] * Tabell1[[#This Row],[Precision]]) / (Tabell1[[#This Row],[Recall]] + Tabell1[[#This Row],[Precision]])</f>
        <v>0.68915963761324583</v>
      </c>
      <c r="R7590">
        <v>1103</v>
      </c>
      <c r="S7590">
        <v>6</v>
      </c>
      <c r="T7590">
        <v>995</v>
      </c>
      <c r="U7590">
        <v>0</v>
      </c>
    </row>
    <row r="7591" spans="1:21" x14ac:dyDescent="0.3">
      <c r="A7591" s="25" t="s">
        <v>20</v>
      </c>
      <c r="B7591" s="25" t="s">
        <v>22</v>
      </c>
      <c r="C7591" s="20" t="s">
        <v>23</v>
      </c>
      <c r="D7591" s="20" t="s">
        <v>27</v>
      </c>
      <c r="E7591" t="s">
        <v>28</v>
      </c>
      <c r="F7591" s="19" t="s">
        <v>21</v>
      </c>
      <c r="G7591" s="21" t="s">
        <v>29</v>
      </c>
      <c r="H7591" s="21" t="s">
        <v>29</v>
      </c>
      <c r="I7591" s="21"/>
      <c r="J7591" s="21" t="s">
        <v>29</v>
      </c>
      <c r="K7591" s="26">
        <v>2.2065765857696502</v>
      </c>
      <c r="L7591" s="26">
        <v>0.46974349021911599</v>
      </c>
      <c r="N7591">
        <f>(Tabell1[[#This Row],[TP]]+Tabell1[[#This Row],[TN]])/(Tabell1[[#This Row],[TP]]+Tabell1[[#This Row],[TN]]+Tabell1[[#This Row],[FP]]+Tabell1[[#This Row],[FN]])</f>
        <v>0.52709125475285168</v>
      </c>
      <c r="O7591">
        <f>Tabell1[[#This Row],[TP]]/(Tabell1[[#This Row],[TP]]+Tabell1[[#This Row],[FP]])</f>
        <v>0.5257633587786259</v>
      </c>
      <c r="P7591">
        <f>Tabell1[[#This Row],[TP]]/(Tabell1[[#This Row],[TP]]+Tabell1[[#This Row],[FN]])</f>
        <v>0.99909338168631001</v>
      </c>
      <c r="Q7591">
        <f>2*(Tabell1[[#This Row],[Recall]] * Tabell1[[#This Row],[Precision]]) / (Tabell1[[#This Row],[Recall]] + Tabell1[[#This Row],[Precision]])</f>
        <v>0.68896530165676773</v>
      </c>
      <c r="R7591">
        <v>1102</v>
      </c>
      <c r="S7591">
        <v>7</v>
      </c>
      <c r="T7591">
        <v>994</v>
      </c>
      <c r="U7591">
        <v>1</v>
      </c>
    </row>
    <row r="7592" spans="1:21" x14ac:dyDescent="0.3">
      <c r="A7592" s="21" t="s">
        <v>31</v>
      </c>
      <c r="B7592" s="23" t="s">
        <v>33</v>
      </c>
      <c r="C7592" s="21" t="s">
        <v>34</v>
      </c>
      <c r="D7592" s="22" t="s">
        <v>27</v>
      </c>
      <c r="E7592" t="s">
        <v>28</v>
      </c>
      <c r="F7592" s="19" t="s">
        <v>21</v>
      </c>
      <c r="G7592" s="25" t="s">
        <v>26</v>
      </c>
      <c r="H7592" s="21" t="s">
        <v>29</v>
      </c>
      <c r="I7592" s="21"/>
      <c r="J7592" s="25" t="s">
        <v>26</v>
      </c>
      <c r="K7592" s="26">
        <v>267.79436016082701</v>
      </c>
      <c r="L7592" s="26">
        <v>1.37820744514465</v>
      </c>
      <c r="N7592">
        <f>(Tabell1[[#This Row],[TP]]+Tabell1[[#This Row],[TN]])/(Tabell1[[#This Row],[TP]]+Tabell1[[#This Row],[TN]]+Tabell1[[#This Row],[FP]]+Tabell1[[#This Row],[FN]])</f>
        <v>0.52709125475285168</v>
      </c>
      <c r="O7592">
        <f>Tabell1[[#This Row],[TP]]/(Tabell1[[#This Row],[TP]]+Tabell1[[#This Row],[FP]])</f>
        <v>0.5257633587786259</v>
      </c>
      <c r="P7592">
        <f>Tabell1[[#This Row],[TP]]/(Tabell1[[#This Row],[TP]]+Tabell1[[#This Row],[FN]])</f>
        <v>0.99909338168631001</v>
      </c>
      <c r="Q7592">
        <f>2*(Tabell1[[#This Row],[Recall]] * Tabell1[[#This Row],[Precision]]) / (Tabell1[[#This Row],[Recall]] + Tabell1[[#This Row],[Precision]])</f>
        <v>0.68896530165676773</v>
      </c>
      <c r="R7592">
        <v>1102</v>
      </c>
      <c r="S7592">
        <v>7</v>
      </c>
      <c r="T7592">
        <v>994</v>
      </c>
      <c r="U7592">
        <v>1</v>
      </c>
    </row>
    <row r="7593" spans="1:21" x14ac:dyDescent="0.3">
      <c r="A7593" s="21" t="s">
        <v>31</v>
      </c>
      <c r="B7593" s="23" t="s">
        <v>33</v>
      </c>
      <c r="C7593" s="21" t="s">
        <v>34</v>
      </c>
      <c r="D7593" s="22" t="s">
        <v>27</v>
      </c>
      <c r="E7593" t="s">
        <v>28</v>
      </c>
      <c r="F7593" s="19" t="s">
        <v>21</v>
      </c>
      <c r="G7593" s="25" t="s">
        <v>26</v>
      </c>
      <c r="H7593" s="25" t="s">
        <v>26</v>
      </c>
      <c r="I7593" s="21"/>
      <c r="J7593" s="25" t="s">
        <v>26</v>
      </c>
      <c r="K7593" s="26">
        <v>260.33695101737902</v>
      </c>
      <c r="L7593" s="26">
        <v>1.47605156898498</v>
      </c>
      <c r="N7593">
        <f>(Tabell1[[#This Row],[TP]]+Tabell1[[#This Row],[TN]])/(Tabell1[[#This Row],[TP]]+Tabell1[[#This Row],[TN]]+Tabell1[[#This Row],[FP]]+Tabell1[[#This Row],[FN]])</f>
        <v>0.52709125475285168</v>
      </c>
      <c r="O7593">
        <f>Tabell1[[#This Row],[TP]]/(Tabell1[[#This Row],[TP]]+Tabell1[[#This Row],[FP]])</f>
        <v>0.5257633587786259</v>
      </c>
      <c r="P7593">
        <f>Tabell1[[#This Row],[TP]]/(Tabell1[[#This Row],[TP]]+Tabell1[[#This Row],[FN]])</f>
        <v>0.99909338168631001</v>
      </c>
      <c r="Q7593">
        <f>2*(Tabell1[[#This Row],[Recall]] * Tabell1[[#This Row],[Precision]]) / (Tabell1[[#This Row],[Recall]] + Tabell1[[#This Row],[Precision]])</f>
        <v>0.68896530165676773</v>
      </c>
      <c r="R7593">
        <v>1102</v>
      </c>
      <c r="S7593">
        <v>7</v>
      </c>
      <c r="T7593">
        <v>994</v>
      </c>
      <c r="U7593">
        <v>1</v>
      </c>
    </row>
    <row r="7594" spans="1:21" x14ac:dyDescent="0.3">
      <c r="A7594" s="21" t="s">
        <v>31</v>
      </c>
      <c r="B7594" s="21" t="s">
        <v>32</v>
      </c>
      <c r="C7594" s="24" t="s">
        <v>38</v>
      </c>
      <c r="D7594" s="22" t="s">
        <v>27</v>
      </c>
      <c r="E7594" t="s">
        <v>28</v>
      </c>
      <c r="F7594" s="25" t="s">
        <v>30</v>
      </c>
      <c r="G7594" s="21" t="s">
        <v>29</v>
      </c>
      <c r="H7594" s="25" t="s">
        <v>26</v>
      </c>
      <c r="I7594" s="21"/>
      <c r="J7594" s="25" t="s">
        <v>26</v>
      </c>
      <c r="K7594" s="26">
        <v>7.1187155246734601</v>
      </c>
      <c r="L7594" s="26">
        <v>0.35159516334533603</v>
      </c>
      <c r="N7594">
        <f>(Tabell1[[#This Row],[TP]]+Tabell1[[#This Row],[TN]])/(Tabell1[[#This Row],[TP]]+Tabell1[[#This Row],[TN]]+Tabell1[[#This Row],[FP]]+Tabell1[[#This Row],[FN]])</f>
        <v>0.52709125475285168</v>
      </c>
      <c r="O7594">
        <f>Tabell1[[#This Row],[TP]]/(Tabell1[[#This Row],[TP]]+Tabell1[[#This Row],[FP]])</f>
        <v>0.5257633587786259</v>
      </c>
      <c r="P7594">
        <f>Tabell1[[#This Row],[TP]]/(Tabell1[[#This Row],[TP]]+Tabell1[[#This Row],[FN]])</f>
        <v>0.99909338168631001</v>
      </c>
      <c r="Q7594">
        <f>2*(Tabell1[[#This Row],[Recall]] * Tabell1[[#This Row],[Precision]]) / (Tabell1[[#This Row],[Recall]] + Tabell1[[#This Row],[Precision]])</f>
        <v>0.68896530165676773</v>
      </c>
      <c r="R7594">
        <v>1102</v>
      </c>
      <c r="S7594">
        <v>7</v>
      </c>
      <c r="T7594">
        <v>994</v>
      </c>
      <c r="U7594">
        <v>1</v>
      </c>
    </row>
    <row r="7595" spans="1:21" x14ac:dyDescent="0.3">
      <c r="A7595" s="21" t="s">
        <v>31</v>
      </c>
      <c r="B7595" s="21" t="s">
        <v>32</v>
      </c>
      <c r="C7595" s="21" t="s">
        <v>34</v>
      </c>
      <c r="D7595" s="22" t="s">
        <v>27</v>
      </c>
      <c r="E7595" t="s">
        <v>28</v>
      </c>
      <c r="F7595" s="25" t="s">
        <v>30</v>
      </c>
      <c r="G7595" s="25" t="s">
        <v>26</v>
      </c>
      <c r="H7595" s="25" t="s">
        <v>26</v>
      </c>
      <c r="I7595" s="21"/>
      <c r="J7595" s="25" t="s">
        <v>26</v>
      </c>
      <c r="K7595" s="26">
        <v>4.8435311317443803</v>
      </c>
      <c r="L7595" s="26">
        <v>0.25332331657409601</v>
      </c>
      <c r="N7595">
        <f>(Tabell1[[#This Row],[TP]]+Tabell1[[#This Row],[TN]])/(Tabell1[[#This Row],[TP]]+Tabell1[[#This Row],[TN]]+Tabell1[[#This Row],[FP]]+Tabell1[[#This Row],[FN]])</f>
        <v>0.52709125475285168</v>
      </c>
      <c r="O7595">
        <f>Tabell1[[#This Row],[TP]]/(Tabell1[[#This Row],[TP]]+Tabell1[[#This Row],[FP]])</f>
        <v>0.5257633587786259</v>
      </c>
      <c r="P7595">
        <f>Tabell1[[#This Row],[TP]]/(Tabell1[[#This Row],[TP]]+Tabell1[[#This Row],[FN]])</f>
        <v>0.99909338168631001</v>
      </c>
      <c r="Q7595">
        <f>2*(Tabell1[[#This Row],[Recall]] * Tabell1[[#This Row],[Precision]]) / (Tabell1[[#This Row],[Recall]] + Tabell1[[#This Row],[Precision]])</f>
        <v>0.68896530165676773</v>
      </c>
      <c r="R7595">
        <v>1102</v>
      </c>
      <c r="S7595">
        <v>7</v>
      </c>
      <c r="T7595">
        <v>994</v>
      </c>
      <c r="U7595">
        <v>1</v>
      </c>
    </row>
    <row r="7596" spans="1:21" x14ac:dyDescent="0.3">
      <c r="A7596" s="25" t="s">
        <v>20</v>
      </c>
      <c r="B7596" s="21" t="s">
        <v>32</v>
      </c>
      <c r="C7596" s="21" t="s">
        <v>34</v>
      </c>
      <c r="D7596" s="22" t="s">
        <v>27</v>
      </c>
      <c r="E7596" t="s">
        <v>28</v>
      </c>
      <c r="F7596" s="25" t="s">
        <v>30</v>
      </c>
      <c r="G7596" s="21" t="s">
        <v>29</v>
      </c>
      <c r="H7596" s="21" t="s">
        <v>29</v>
      </c>
      <c r="I7596" s="21"/>
      <c r="J7596" s="21" t="s">
        <v>29</v>
      </c>
      <c r="K7596" s="26">
        <v>2.6952645778656001</v>
      </c>
      <c r="L7596" s="26">
        <v>0.69912958145141602</v>
      </c>
      <c r="N7596">
        <f>(Tabell1[[#This Row],[TP]]+Tabell1[[#This Row],[TN]])/(Tabell1[[#This Row],[TP]]+Tabell1[[#This Row],[TN]]+Tabell1[[#This Row],[FP]]+Tabell1[[#This Row],[FN]])</f>
        <v>0.52709125475285168</v>
      </c>
      <c r="O7596">
        <f>Tabell1[[#This Row],[TP]]/(Tabell1[[#This Row],[TP]]+Tabell1[[#This Row],[FP]])</f>
        <v>0.5257633587786259</v>
      </c>
      <c r="P7596">
        <f>Tabell1[[#This Row],[TP]]/(Tabell1[[#This Row],[TP]]+Tabell1[[#This Row],[FN]])</f>
        <v>0.99909338168631001</v>
      </c>
      <c r="Q7596">
        <f>2*(Tabell1[[#This Row],[Recall]] * Tabell1[[#This Row],[Precision]]) / (Tabell1[[#This Row],[Recall]] + Tabell1[[#This Row],[Precision]])</f>
        <v>0.68896530165676773</v>
      </c>
      <c r="R7596">
        <v>1102</v>
      </c>
      <c r="S7596">
        <v>7</v>
      </c>
      <c r="T7596">
        <v>994</v>
      </c>
      <c r="U7596">
        <v>1</v>
      </c>
    </row>
    <row r="7597" spans="1:21" x14ac:dyDescent="0.3">
      <c r="A7597" s="25" t="s">
        <v>20</v>
      </c>
      <c r="B7597" s="21" t="s">
        <v>32</v>
      </c>
      <c r="C7597" s="21" t="s">
        <v>34</v>
      </c>
      <c r="D7597" s="22" t="s">
        <v>27</v>
      </c>
      <c r="E7597" t="s">
        <v>28</v>
      </c>
      <c r="F7597" s="25" t="s">
        <v>30</v>
      </c>
      <c r="G7597" s="25" t="s">
        <v>26</v>
      </c>
      <c r="H7597" s="21" t="s">
        <v>29</v>
      </c>
      <c r="I7597" s="21"/>
      <c r="J7597" s="21" t="s">
        <v>29</v>
      </c>
      <c r="K7597" s="26">
        <v>2.6942253112792902</v>
      </c>
      <c r="L7597" s="26">
        <v>0.70637536048889105</v>
      </c>
      <c r="N7597">
        <f>(Tabell1[[#This Row],[TP]]+Tabell1[[#This Row],[TN]])/(Tabell1[[#This Row],[TP]]+Tabell1[[#This Row],[TN]]+Tabell1[[#This Row],[FP]]+Tabell1[[#This Row],[FN]])</f>
        <v>0.52709125475285168</v>
      </c>
      <c r="O7597">
        <f>Tabell1[[#This Row],[TP]]/(Tabell1[[#This Row],[TP]]+Tabell1[[#This Row],[FP]])</f>
        <v>0.5257633587786259</v>
      </c>
      <c r="P7597">
        <f>Tabell1[[#This Row],[TP]]/(Tabell1[[#This Row],[TP]]+Tabell1[[#This Row],[FN]])</f>
        <v>0.99909338168631001</v>
      </c>
      <c r="Q7597">
        <f>2*(Tabell1[[#This Row],[Recall]] * Tabell1[[#This Row],[Precision]]) / (Tabell1[[#This Row],[Recall]] + Tabell1[[#This Row],[Precision]])</f>
        <v>0.68896530165676773</v>
      </c>
      <c r="R7597">
        <v>1102</v>
      </c>
      <c r="S7597">
        <v>7</v>
      </c>
      <c r="T7597">
        <v>994</v>
      </c>
      <c r="U7597">
        <v>1</v>
      </c>
    </row>
    <row r="7598" spans="1:21" x14ac:dyDescent="0.3">
      <c r="A7598" s="21" t="s">
        <v>31</v>
      </c>
      <c r="B7598" s="25" t="s">
        <v>22</v>
      </c>
      <c r="C7598" s="24" t="s">
        <v>38</v>
      </c>
      <c r="D7598" s="22" t="s">
        <v>27</v>
      </c>
      <c r="E7598" t="s">
        <v>28</v>
      </c>
      <c r="F7598" s="25" t="s">
        <v>30</v>
      </c>
      <c r="G7598" s="21" t="s">
        <v>29</v>
      </c>
      <c r="H7598" s="21" t="s">
        <v>29</v>
      </c>
      <c r="I7598" s="21"/>
      <c r="J7598" s="21" t="s">
        <v>29</v>
      </c>
      <c r="K7598" s="26">
        <v>1.74183726310729</v>
      </c>
      <c r="L7598" s="26">
        <v>5.5459976196289E-2</v>
      </c>
      <c r="N7598">
        <f>(Tabell1[[#This Row],[TP]]+Tabell1[[#This Row],[TN]])/(Tabell1[[#This Row],[TP]]+Tabell1[[#This Row],[TN]]+Tabell1[[#This Row],[FP]]+Tabell1[[#This Row],[FN]])</f>
        <v>0.52709125475285168</v>
      </c>
      <c r="O7598">
        <f>Tabell1[[#This Row],[TP]]/(Tabell1[[#This Row],[TP]]+Tabell1[[#This Row],[FP]])</f>
        <v>0.5257633587786259</v>
      </c>
      <c r="P7598">
        <f>Tabell1[[#This Row],[TP]]/(Tabell1[[#This Row],[TP]]+Tabell1[[#This Row],[FN]])</f>
        <v>0.99909338168631001</v>
      </c>
      <c r="Q7598">
        <f>2*(Tabell1[[#This Row],[Recall]] * Tabell1[[#This Row],[Precision]]) / (Tabell1[[#This Row],[Recall]] + Tabell1[[#This Row],[Precision]])</f>
        <v>0.68896530165676773</v>
      </c>
      <c r="R7598">
        <v>1102</v>
      </c>
      <c r="S7598">
        <v>7</v>
      </c>
      <c r="T7598">
        <v>994</v>
      </c>
      <c r="U7598">
        <v>1</v>
      </c>
    </row>
    <row r="7599" spans="1:21" x14ac:dyDescent="0.3">
      <c r="A7599" s="23" t="s">
        <v>48</v>
      </c>
      <c r="B7599" s="23" t="s">
        <v>33</v>
      </c>
      <c r="C7599" s="25" t="s">
        <v>36</v>
      </c>
      <c r="D7599" s="22" t="s">
        <v>27</v>
      </c>
      <c r="E7599" t="s">
        <v>28</v>
      </c>
      <c r="F7599" s="25" t="s">
        <v>30</v>
      </c>
      <c r="G7599" s="25" t="s">
        <v>26</v>
      </c>
      <c r="H7599" s="25" t="s">
        <v>26</v>
      </c>
      <c r="I7599" s="25" t="s">
        <v>25</v>
      </c>
      <c r="J7599" s="21" t="s">
        <v>29</v>
      </c>
      <c r="K7599" s="26">
        <v>0.19136357307433999</v>
      </c>
      <c r="L7599" s="26">
        <v>3.1274557113647398E-2</v>
      </c>
      <c r="N7599">
        <f>(Tabell1[[#This Row],[TP]]+Tabell1[[#This Row],[TN]])/(Tabell1[[#This Row],[TP]]+Tabell1[[#This Row],[TN]]+Tabell1[[#This Row],[FP]]+Tabell1[[#This Row],[FN]])</f>
        <v>0.52709125475285168</v>
      </c>
      <c r="O7599">
        <f>Tabell1[[#This Row],[TP]]/(Tabell1[[#This Row],[TP]]+Tabell1[[#This Row],[FP]])</f>
        <v>0.5257633587786259</v>
      </c>
      <c r="P7599">
        <f>Tabell1[[#This Row],[TP]]/(Tabell1[[#This Row],[TP]]+Tabell1[[#This Row],[FN]])</f>
        <v>0.99909338168631001</v>
      </c>
      <c r="Q7599">
        <f>2*(Tabell1[[#This Row],[Recall]] * Tabell1[[#This Row],[Precision]]) / (Tabell1[[#This Row],[Recall]] + Tabell1[[#This Row],[Precision]])</f>
        <v>0.68896530165676773</v>
      </c>
      <c r="R7599">
        <v>1102</v>
      </c>
      <c r="S7599">
        <v>7</v>
      </c>
      <c r="T7599">
        <v>994</v>
      </c>
      <c r="U7599">
        <v>1</v>
      </c>
    </row>
    <row r="7600" spans="1:21" x14ac:dyDescent="0.3">
      <c r="A7600" s="23" t="s">
        <v>48</v>
      </c>
      <c r="B7600" s="23" t="s">
        <v>33</v>
      </c>
      <c r="C7600" s="25" t="s">
        <v>36</v>
      </c>
      <c r="D7600" s="22" t="s">
        <v>27</v>
      </c>
      <c r="E7600" t="s">
        <v>28</v>
      </c>
      <c r="F7600" s="25" t="s">
        <v>30</v>
      </c>
      <c r="G7600" s="21" t="s">
        <v>29</v>
      </c>
      <c r="H7600" s="25" t="s">
        <v>26</v>
      </c>
      <c r="I7600" s="25" t="s">
        <v>25</v>
      </c>
      <c r="J7600" s="21" t="s">
        <v>29</v>
      </c>
      <c r="K7600" s="26">
        <v>0.18824648857116699</v>
      </c>
      <c r="L7600" s="26">
        <v>3.12426090240478E-2</v>
      </c>
      <c r="N7600">
        <f>(Tabell1[[#This Row],[TP]]+Tabell1[[#This Row],[TN]])/(Tabell1[[#This Row],[TP]]+Tabell1[[#This Row],[TN]]+Tabell1[[#This Row],[FP]]+Tabell1[[#This Row],[FN]])</f>
        <v>0.52709125475285168</v>
      </c>
      <c r="O7600">
        <f>Tabell1[[#This Row],[TP]]/(Tabell1[[#This Row],[TP]]+Tabell1[[#This Row],[FP]])</f>
        <v>0.5257633587786259</v>
      </c>
      <c r="P7600">
        <f>Tabell1[[#This Row],[TP]]/(Tabell1[[#This Row],[TP]]+Tabell1[[#This Row],[FN]])</f>
        <v>0.99909338168631001</v>
      </c>
      <c r="Q7600">
        <f>2*(Tabell1[[#This Row],[Recall]] * Tabell1[[#This Row],[Precision]]) / (Tabell1[[#This Row],[Recall]] + Tabell1[[#This Row],[Precision]])</f>
        <v>0.68896530165676773</v>
      </c>
      <c r="R7600">
        <v>1102</v>
      </c>
      <c r="S7600">
        <v>7</v>
      </c>
      <c r="T7600">
        <v>994</v>
      </c>
      <c r="U7600">
        <v>1</v>
      </c>
    </row>
    <row r="7601" spans="1:21" x14ac:dyDescent="0.3">
      <c r="A7601" s="23" t="s">
        <v>48</v>
      </c>
      <c r="B7601" s="23" t="s">
        <v>33</v>
      </c>
      <c r="C7601" s="25" t="s">
        <v>36</v>
      </c>
      <c r="D7601" s="22" t="s">
        <v>27</v>
      </c>
      <c r="E7601" t="s">
        <v>28</v>
      </c>
      <c r="F7601" s="25" t="s">
        <v>30</v>
      </c>
      <c r="G7601" s="25" t="s">
        <v>26</v>
      </c>
      <c r="H7601" s="25" t="s">
        <v>26</v>
      </c>
      <c r="I7601" s="25" t="s">
        <v>25</v>
      </c>
      <c r="J7601" s="25" t="s">
        <v>26</v>
      </c>
      <c r="K7601" s="26">
        <v>0.18784093856811501</v>
      </c>
      <c r="L7601" s="26">
        <v>4.7258138656616197E-2</v>
      </c>
      <c r="N7601">
        <f>(Tabell1[[#This Row],[TP]]+Tabell1[[#This Row],[TN]])/(Tabell1[[#This Row],[TP]]+Tabell1[[#This Row],[TN]]+Tabell1[[#This Row],[FP]]+Tabell1[[#This Row],[FN]])</f>
        <v>0.52709125475285168</v>
      </c>
      <c r="O7601">
        <f>Tabell1[[#This Row],[TP]]/(Tabell1[[#This Row],[TP]]+Tabell1[[#This Row],[FP]])</f>
        <v>0.5257633587786259</v>
      </c>
      <c r="P7601">
        <f>Tabell1[[#This Row],[TP]]/(Tabell1[[#This Row],[TP]]+Tabell1[[#This Row],[FN]])</f>
        <v>0.99909338168631001</v>
      </c>
      <c r="Q7601">
        <f>2*(Tabell1[[#This Row],[Recall]] * Tabell1[[#This Row],[Precision]]) / (Tabell1[[#This Row],[Recall]] + Tabell1[[#This Row],[Precision]])</f>
        <v>0.68896530165676773</v>
      </c>
      <c r="R7601">
        <v>1102</v>
      </c>
      <c r="S7601">
        <v>7</v>
      </c>
      <c r="T7601">
        <v>994</v>
      </c>
      <c r="U7601">
        <v>1</v>
      </c>
    </row>
    <row r="7602" spans="1:21" x14ac:dyDescent="0.3">
      <c r="A7602" s="23" t="s">
        <v>48</v>
      </c>
      <c r="B7602" s="23" t="s">
        <v>33</v>
      </c>
      <c r="C7602" s="25" t="s">
        <v>36</v>
      </c>
      <c r="D7602" s="22" t="s">
        <v>27</v>
      </c>
      <c r="E7602" t="s">
        <v>28</v>
      </c>
      <c r="F7602" s="25" t="s">
        <v>30</v>
      </c>
      <c r="G7602" s="21" t="s">
        <v>29</v>
      </c>
      <c r="H7602" s="25" t="s">
        <v>26</v>
      </c>
      <c r="I7602" s="25" t="s">
        <v>25</v>
      </c>
      <c r="J7602" s="25" t="s">
        <v>26</v>
      </c>
      <c r="K7602" s="26">
        <v>0.17594957351684501</v>
      </c>
      <c r="L7602" s="26">
        <v>3.12426090240478E-2</v>
      </c>
      <c r="N7602">
        <f>(Tabell1[[#This Row],[TP]]+Tabell1[[#This Row],[TN]])/(Tabell1[[#This Row],[TP]]+Tabell1[[#This Row],[TN]]+Tabell1[[#This Row],[FP]]+Tabell1[[#This Row],[FN]])</f>
        <v>0.52709125475285168</v>
      </c>
      <c r="O7602">
        <f>Tabell1[[#This Row],[TP]]/(Tabell1[[#This Row],[TP]]+Tabell1[[#This Row],[FP]])</f>
        <v>0.5257633587786259</v>
      </c>
      <c r="P7602">
        <f>Tabell1[[#This Row],[TP]]/(Tabell1[[#This Row],[TP]]+Tabell1[[#This Row],[FN]])</f>
        <v>0.99909338168631001</v>
      </c>
      <c r="Q7602">
        <f>2*(Tabell1[[#This Row],[Recall]] * Tabell1[[#This Row],[Precision]]) / (Tabell1[[#This Row],[Recall]] + Tabell1[[#This Row],[Precision]])</f>
        <v>0.68896530165676773</v>
      </c>
      <c r="R7602">
        <v>1102</v>
      </c>
      <c r="S7602">
        <v>7</v>
      </c>
      <c r="T7602">
        <v>994</v>
      </c>
      <c r="U7602">
        <v>1</v>
      </c>
    </row>
    <row r="7603" spans="1:21" x14ac:dyDescent="0.3">
      <c r="A7603" s="25" t="s">
        <v>20</v>
      </c>
      <c r="B7603" s="25" t="s">
        <v>22</v>
      </c>
      <c r="C7603" s="21" t="s">
        <v>34</v>
      </c>
      <c r="D7603" s="22" t="s">
        <v>27</v>
      </c>
      <c r="E7603" t="s">
        <v>28</v>
      </c>
      <c r="F7603" s="25" t="s">
        <v>30</v>
      </c>
      <c r="G7603" s="25" t="s">
        <v>26</v>
      </c>
      <c r="H7603" s="25" t="s">
        <v>26</v>
      </c>
      <c r="I7603" s="21"/>
      <c r="J7603" s="21" t="s">
        <v>29</v>
      </c>
      <c r="K7603" s="26">
        <v>5.4985222816467196</v>
      </c>
      <c r="L7603" s="26">
        <v>1.08609366416931</v>
      </c>
      <c r="N7603">
        <f>(Tabell1[[#This Row],[TP]]+Tabell1[[#This Row],[TN]])/(Tabell1[[#This Row],[TP]]+Tabell1[[#This Row],[TN]]+Tabell1[[#This Row],[FP]]+Tabell1[[#This Row],[FN]])</f>
        <v>0.52709125475285168</v>
      </c>
      <c r="O7603">
        <f>Tabell1[[#This Row],[TP]]/(Tabell1[[#This Row],[TP]]+Tabell1[[#This Row],[FP]])</f>
        <v>0.52581261950286806</v>
      </c>
      <c r="P7603">
        <f>Tabell1[[#This Row],[TP]]/(Tabell1[[#This Row],[TP]]+Tabell1[[#This Row],[FN]])</f>
        <v>0.99728014505893015</v>
      </c>
      <c r="Q7603">
        <f>2*(Tabell1[[#This Row],[Recall]] * Tabell1[[#This Row],[Precision]]) / (Tabell1[[#This Row],[Recall]] + Tabell1[[#This Row],[Precision]])</f>
        <v>0.68857589984350553</v>
      </c>
      <c r="R7603">
        <v>1100</v>
      </c>
      <c r="S7603">
        <v>9</v>
      </c>
      <c r="T7603">
        <v>992</v>
      </c>
      <c r="U7603">
        <v>3</v>
      </c>
    </row>
    <row r="7604" spans="1:21" x14ac:dyDescent="0.3">
      <c r="A7604" s="25" t="s">
        <v>20</v>
      </c>
      <c r="B7604" s="23" t="s">
        <v>33</v>
      </c>
      <c r="C7604" s="21" t="s">
        <v>34</v>
      </c>
      <c r="D7604" s="22" t="s">
        <v>27</v>
      </c>
      <c r="E7604" t="s">
        <v>28</v>
      </c>
      <c r="F7604" s="19" t="s">
        <v>21</v>
      </c>
      <c r="G7604" s="25" t="s">
        <v>26</v>
      </c>
      <c r="H7604" s="21" t="s">
        <v>29</v>
      </c>
      <c r="I7604" s="21"/>
      <c r="J7604" s="21" t="s">
        <v>29</v>
      </c>
      <c r="K7604" s="26">
        <v>2.0069110393524099</v>
      </c>
      <c r="L7604" s="26">
        <v>0.50265669822692804</v>
      </c>
      <c r="N7604">
        <f>(Tabell1[[#This Row],[TP]]+Tabell1[[#This Row],[TN]])/(Tabell1[[#This Row],[TP]]+Tabell1[[#This Row],[TN]]+Tabell1[[#This Row],[FP]]+Tabell1[[#This Row],[FN]])</f>
        <v>0.52709125475285168</v>
      </c>
      <c r="O7604">
        <f>Tabell1[[#This Row],[TP]]/(Tabell1[[#This Row],[TP]]+Tabell1[[#This Row],[FP]])</f>
        <v>0.52586206896551724</v>
      </c>
      <c r="P7604">
        <f>Tabell1[[#This Row],[TP]]/(Tabell1[[#This Row],[TP]]+Tabell1[[#This Row],[FN]])</f>
        <v>0.99546690843155028</v>
      </c>
      <c r="Q7604">
        <f>2*(Tabell1[[#This Row],[Recall]] * Tabell1[[#This Row],[Precision]]) / (Tabell1[[#This Row],[Recall]] + Tabell1[[#This Row],[Precision]])</f>
        <v>0.68818552178000625</v>
      </c>
      <c r="R7604">
        <v>1098</v>
      </c>
      <c r="S7604">
        <v>11</v>
      </c>
      <c r="T7604">
        <v>990</v>
      </c>
      <c r="U7604">
        <v>5</v>
      </c>
    </row>
    <row r="7605" spans="1:21" x14ac:dyDescent="0.3">
      <c r="A7605" s="21" t="s">
        <v>31</v>
      </c>
      <c r="B7605" s="23" t="s">
        <v>33</v>
      </c>
      <c r="C7605" s="24" t="s">
        <v>38</v>
      </c>
      <c r="D7605" s="22" t="s">
        <v>27</v>
      </c>
      <c r="E7605" t="s">
        <v>28</v>
      </c>
      <c r="F7605" s="19" t="s">
        <v>21</v>
      </c>
      <c r="G7605" s="25" t="s">
        <v>26</v>
      </c>
      <c r="H7605" s="25" t="s">
        <v>26</v>
      </c>
      <c r="I7605" s="21"/>
      <c r="J7605" s="21" t="s">
        <v>29</v>
      </c>
      <c r="K7605" s="26">
        <v>47.888151884078901</v>
      </c>
      <c r="L7605" s="26">
        <v>0.251234531402587</v>
      </c>
      <c r="N7605">
        <f>(Tabell1[[#This Row],[TP]]+Tabell1[[#This Row],[TN]])/(Tabell1[[#This Row],[TP]]+Tabell1[[#This Row],[TN]]+Tabell1[[#This Row],[FP]]+Tabell1[[#This Row],[FN]])</f>
        <v>0.52709125475285168</v>
      </c>
      <c r="O7605">
        <f>Tabell1[[#This Row],[TP]]/(Tabell1[[#This Row],[TP]]+Tabell1[[#This Row],[FP]])</f>
        <v>0.52591170825335898</v>
      </c>
      <c r="P7605">
        <f>Tabell1[[#This Row],[TP]]/(Tabell1[[#This Row],[TP]]+Tabell1[[#This Row],[FN]])</f>
        <v>0.99365367180417041</v>
      </c>
      <c r="Q7605">
        <f>2*(Tabell1[[#This Row],[Recall]] * Tabell1[[#This Row],[Precision]]) / (Tabell1[[#This Row],[Recall]] + Tabell1[[#This Row],[Precision]])</f>
        <v>0.68779416379039848</v>
      </c>
      <c r="R7605">
        <v>1096</v>
      </c>
      <c r="S7605">
        <v>13</v>
      </c>
      <c r="T7605">
        <v>988</v>
      </c>
      <c r="U7605">
        <v>7</v>
      </c>
    </row>
    <row r="7606" spans="1:21" x14ac:dyDescent="0.3">
      <c r="A7606" s="21" t="s">
        <v>31</v>
      </c>
      <c r="B7606" s="23" t="s">
        <v>33</v>
      </c>
      <c r="C7606" s="24" t="s">
        <v>38</v>
      </c>
      <c r="D7606" s="22" t="s">
        <v>27</v>
      </c>
      <c r="E7606" t="s">
        <v>28</v>
      </c>
      <c r="F7606" s="25" t="s">
        <v>30</v>
      </c>
      <c r="G7606" s="25" t="s">
        <v>26</v>
      </c>
      <c r="H7606" s="21" t="s">
        <v>29</v>
      </c>
      <c r="I7606" s="25" t="s">
        <v>25</v>
      </c>
      <c r="J7606" s="21" t="s">
        <v>29</v>
      </c>
      <c r="K7606" s="26">
        <v>65.434164285659705</v>
      </c>
      <c r="L7606" s="26">
        <v>0.42007827758789001</v>
      </c>
      <c r="N7606">
        <f>(Tabell1[[#This Row],[TP]]+Tabell1[[#This Row],[TN]])/(Tabell1[[#This Row],[TP]]+Tabell1[[#This Row],[TN]]+Tabell1[[#This Row],[FP]]+Tabell1[[#This Row],[FN]])</f>
        <v>0.52709125475285168</v>
      </c>
      <c r="O7606">
        <f>Tabell1[[#This Row],[TP]]/(Tabell1[[#This Row],[TP]]+Tabell1[[#This Row],[FP]])</f>
        <v>0.52611218568665374</v>
      </c>
      <c r="P7606">
        <f>Tabell1[[#This Row],[TP]]/(Tabell1[[#This Row],[TP]]+Tabell1[[#This Row],[FN]])</f>
        <v>0.98640072529465095</v>
      </c>
      <c r="Q7606">
        <f>2*(Tabell1[[#This Row],[Recall]] * Tabell1[[#This Row],[Precision]]) / (Tabell1[[#This Row],[Recall]] + Tabell1[[#This Row],[Precision]])</f>
        <v>0.68621885840428887</v>
      </c>
      <c r="R7606">
        <v>1088</v>
      </c>
      <c r="S7606">
        <v>21</v>
      </c>
      <c r="T7606">
        <v>980</v>
      </c>
      <c r="U7606">
        <v>15</v>
      </c>
    </row>
    <row r="7607" spans="1:21" x14ac:dyDescent="0.3">
      <c r="A7607" s="21" t="s">
        <v>31</v>
      </c>
      <c r="B7607" s="25" t="s">
        <v>22</v>
      </c>
      <c r="C7607" s="20" t="s">
        <v>23</v>
      </c>
      <c r="D7607" s="22" t="s">
        <v>27</v>
      </c>
      <c r="E7607" t="s">
        <v>28</v>
      </c>
      <c r="F7607" s="25" t="s">
        <v>30</v>
      </c>
      <c r="G7607" s="25" t="s">
        <v>26</v>
      </c>
      <c r="H7607" s="25" t="s">
        <v>26</v>
      </c>
      <c r="I7607" s="21"/>
      <c r="J7607" s="25" t="s">
        <v>26</v>
      </c>
      <c r="K7607" s="26">
        <v>4.9014396667480398</v>
      </c>
      <c r="L7607" s="26">
        <v>0.24634170532226499</v>
      </c>
      <c r="N7607">
        <f>(Tabell1[[#This Row],[TP]]+Tabell1[[#This Row],[TN]])/(Tabell1[[#This Row],[TP]]+Tabell1[[#This Row],[TN]]+Tabell1[[#This Row],[FP]]+Tabell1[[#This Row],[FN]])</f>
        <v>0.52661596958174905</v>
      </c>
      <c r="O7607">
        <f>Tabell1[[#This Row],[TP]]/(Tabell1[[#This Row],[TP]]+Tabell1[[#This Row],[FP]])</f>
        <v>0.52548832777513099</v>
      </c>
      <c r="P7607">
        <f>Tabell1[[#This Row],[TP]]/(Tabell1[[#This Row],[TP]]+Tabell1[[#This Row],[FN]])</f>
        <v>1</v>
      </c>
      <c r="Q7607">
        <f>2*(Tabell1[[#This Row],[Recall]] * Tabell1[[#This Row],[Precision]]) / (Tabell1[[#This Row],[Recall]] + Tabell1[[#This Row],[Precision]])</f>
        <v>0.68894440974391002</v>
      </c>
      <c r="R7607">
        <v>1103</v>
      </c>
      <c r="S7607">
        <v>5</v>
      </c>
      <c r="T7607">
        <v>996</v>
      </c>
      <c r="U7607">
        <v>0</v>
      </c>
    </row>
    <row r="7608" spans="1:21" x14ac:dyDescent="0.3">
      <c r="A7608" s="25" t="s">
        <v>20</v>
      </c>
      <c r="B7608" s="25" t="s">
        <v>22</v>
      </c>
      <c r="C7608" s="20" t="s">
        <v>23</v>
      </c>
      <c r="D7608" s="22" t="s">
        <v>27</v>
      </c>
      <c r="E7608" t="s">
        <v>28</v>
      </c>
      <c r="F7608" s="25" t="s">
        <v>30</v>
      </c>
      <c r="G7608" s="25" t="s">
        <v>26</v>
      </c>
      <c r="H7608" s="25" t="s">
        <v>26</v>
      </c>
      <c r="I7608" s="21"/>
      <c r="J7608" s="21" t="s">
        <v>29</v>
      </c>
      <c r="K7608" s="26">
        <v>3.9930548667907702</v>
      </c>
      <c r="L7608" s="26">
        <v>1.0984570980071999</v>
      </c>
      <c r="N7608">
        <f>(Tabell1[[#This Row],[TP]]+Tabell1[[#This Row],[TN]])/(Tabell1[[#This Row],[TP]]+Tabell1[[#This Row],[TN]]+Tabell1[[#This Row],[FP]]+Tabell1[[#This Row],[FN]])</f>
        <v>0.52661596958174905</v>
      </c>
      <c r="O7608">
        <f>Tabell1[[#This Row],[TP]]/(Tabell1[[#This Row],[TP]]+Tabell1[[#This Row],[FP]])</f>
        <v>0.52548832777513099</v>
      </c>
      <c r="P7608">
        <f>Tabell1[[#This Row],[TP]]/(Tabell1[[#This Row],[TP]]+Tabell1[[#This Row],[FN]])</f>
        <v>1</v>
      </c>
      <c r="Q7608">
        <f>2*(Tabell1[[#This Row],[Recall]] * Tabell1[[#This Row],[Precision]]) / (Tabell1[[#This Row],[Recall]] + Tabell1[[#This Row],[Precision]])</f>
        <v>0.68894440974391002</v>
      </c>
      <c r="R7608">
        <v>1103</v>
      </c>
      <c r="S7608">
        <v>5</v>
      </c>
      <c r="T7608">
        <v>996</v>
      </c>
      <c r="U7608">
        <v>0</v>
      </c>
    </row>
    <row r="7609" spans="1:21" x14ac:dyDescent="0.3">
      <c r="A7609" s="21" t="s">
        <v>31</v>
      </c>
      <c r="B7609" s="23" t="s">
        <v>33</v>
      </c>
      <c r="C7609" s="25" t="s">
        <v>36</v>
      </c>
      <c r="D7609" s="22" t="s">
        <v>27</v>
      </c>
      <c r="E7609" t="s">
        <v>28</v>
      </c>
      <c r="F7609" s="19" t="s">
        <v>21</v>
      </c>
      <c r="G7609" s="25" t="s">
        <v>26</v>
      </c>
      <c r="H7609" s="25" t="s">
        <v>26</v>
      </c>
      <c r="I7609" s="21"/>
      <c r="J7609" s="25" t="s">
        <v>26</v>
      </c>
      <c r="K7609" s="26">
        <v>218.03327083587601</v>
      </c>
      <c r="L7609" s="26">
        <v>1.2259817123412999</v>
      </c>
      <c r="N7609">
        <f>(Tabell1[[#This Row],[TP]]+Tabell1[[#This Row],[TN]])/(Tabell1[[#This Row],[TP]]+Tabell1[[#This Row],[TN]]+Tabell1[[#This Row],[FP]]+Tabell1[[#This Row],[FN]])</f>
        <v>0.52661596958174905</v>
      </c>
      <c r="O7609">
        <f>Tabell1[[#This Row],[TP]]/(Tabell1[[#This Row],[TP]]+Tabell1[[#This Row],[FP]])</f>
        <v>0.52548832777513099</v>
      </c>
      <c r="P7609">
        <f>Tabell1[[#This Row],[TP]]/(Tabell1[[#This Row],[TP]]+Tabell1[[#This Row],[FN]])</f>
        <v>1</v>
      </c>
      <c r="Q7609">
        <f>2*(Tabell1[[#This Row],[Recall]] * Tabell1[[#This Row],[Precision]]) / (Tabell1[[#This Row],[Recall]] + Tabell1[[#This Row],[Precision]])</f>
        <v>0.68894440974391002</v>
      </c>
      <c r="R7609">
        <v>1103</v>
      </c>
      <c r="S7609">
        <v>5</v>
      </c>
      <c r="T7609">
        <v>996</v>
      </c>
      <c r="U7609">
        <v>0</v>
      </c>
    </row>
    <row r="7610" spans="1:21" x14ac:dyDescent="0.3">
      <c r="A7610" s="21" t="s">
        <v>31</v>
      </c>
      <c r="B7610" s="23" t="s">
        <v>33</v>
      </c>
      <c r="C7610" s="21" t="s">
        <v>34</v>
      </c>
      <c r="D7610" s="22" t="s">
        <v>27</v>
      </c>
      <c r="E7610" t="s">
        <v>28</v>
      </c>
      <c r="F7610" s="25" t="s">
        <v>30</v>
      </c>
      <c r="G7610" s="25" t="s">
        <v>26</v>
      </c>
      <c r="H7610" s="21" t="s">
        <v>29</v>
      </c>
      <c r="I7610" s="25" t="s">
        <v>25</v>
      </c>
      <c r="J7610" s="25" t="s">
        <v>26</v>
      </c>
      <c r="K7610" s="26">
        <v>193.48771739006</v>
      </c>
      <c r="L7610" s="26">
        <v>1.6802294254302901</v>
      </c>
      <c r="N7610">
        <f>(Tabell1[[#This Row],[TP]]+Tabell1[[#This Row],[TN]])/(Tabell1[[#This Row],[TP]]+Tabell1[[#This Row],[TN]]+Tabell1[[#This Row],[FP]]+Tabell1[[#This Row],[FN]])</f>
        <v>0.52661596958174905</v>
      </c>
      <c r="O7610">
        <f>Tabell1[[#This Row],[TP]]/(Tabell1[[#This Row],[TP]]+Tabell1[[#This Row],[FP]])</f>
        <v>0.52548832777513099</v>
      </c>
      <c r="P7610">
        <f>Tabell1[[#This Row],[TP]]/(Tabell1[[#This Row],[TP]]+Tabell1[[#This Row],[FN]])</f>
        <v>1</v>
      </c>
      <c r="Q7610">
        <f>2*(Tabell1[[#This Row],[Recall]] * Tabell1[[#This Row],[Precision]]) / (Tabell1[[#This Row],[Recall]] + Tabell1[[#This Row],[Precision]])</f>
        <v>0.68894440974391002</v>
      </c>
      <c r="R7610">
        <v>1103</v>
      </c>
      <c r="S7610">
        <v>5</v>
      </c>
      <c r="T7610">
        <v>996</v>
      </c>
      <c r="U7610">
        <v>0</v>
      </c>
    </row>
    <row r="7611" spans="1:21" x14ac:dyDescent="0.3">
      <c r="A7611" s="21" t="s">
        <v>31</v>
      </c>
      <c r="B7611" s="23" t="s">
        <v>33</v>
      </c>
      <c r="C7611" s="21" t="s">
        <v>34</v>
      </c>
      <c r="D7611" s="22" t="s">
        <v>27</v>
      </c>
      <c r="E7611" t="s">
        <v>28</v>
      </c>
      <c r="F7611" s="25" t="s">
        <v>30</v>
      </c>
      <c r="G7611" s="21" t="s">
        <v>29</v>
      </c>
      <c r="H7611" s="21" t="s">
        <v>29</v>
      </c>
      <c r="I7611" s="25" t="s">
        <v>25</v>
      </c>
      <c r="J7611" s="25" t="s">
        <v>26</v>
      </c>
      <c r="K7611" s="26">
        <v>192.95505547523399</v>
      </c>
      <c r="L7611" s="26">
        <v>1.5456726551055899</v>
      </c>
      <c r="N7611">
        <f>(Tabell1[[#This Row],[TP]]+Tabell1[[#This Row],[TN]])/(Tabell1[[#This Row],[TP]]+Tabell1[[#This Row],[TN]]+Tabell1[[#This Row],[FP]]+Tabell1[[#This Row],[FN]])</f>
        <v>0.52661596958174905</v>
      </c>
      <c r="O7611">
        <f>Tabell1[[#This Row],[TP]]/(Tabell1[[#This Row],[TP]]+Tabell1[[#This Row],[FP]])</f>
        <v>0.52548832777513099</v>
      </c>
      <c r="P7611">
        <f>Tabell1[[#This Row],[TP]]/(Tabell1[[#This Row],[TP]]+Tabell1[[#This Row],[FN]])</f>
        <v>1</v>
      </c>
      <c r="Q7611">
        <f>2*(Tabell1[[#This Row],[Recall]] * Tabell1[[#This Row],[Precision]]) / (Tabell1[[#This Row],[Recall]] + Tabell1[[#This Row],[Precision]])</f>
        <v>0.68894440974391002</v>
      </c>
      <c r="R7611">
        <v>1103</v>
      </c>
      <c r="S7611">
        <v>5</v>
      </c>
      <c r="T7611">
        <v>996</v>
      </c>
      <c r="U7611">
        <v>0</v>
      </c>
    </row>
    <row r="7612" spans="1:21" x14ac:dyDescent="0.3">
      <c r="A7612" s="21" t="s">
        <v>31</v>
      </c>
      <c r="B7612" s="23" t="s">
        <v>33</v>
      </c>
      <c r="C7612" s="21" t="s">
        <v>34</v>
      </c>
      <c r="D7612" s="22" t="s">
        <v>27</v>
      </c>
      <c r="E7612" t="s">
        <v>28</v>
      </c>
      <c r="F7612" s="25" t="s">
        <v>30</v>
      </c>
      <c r="G7612" s="25" t="s">
        <v>26</v>
      </c>
      <c r="H7612" s="25" t="s">
        <v>26</v>
      </c>
      <c r="I7612" s="25" t="s">
        <v>25</v>
      </c>
      <c r="J7612" s="21" t="s">
        <v>29</v>
      </c>
      <c r="K7612" s="26">
        <v>40.947764396667402</v>
      </c>
      <c r="L7612" s="26">
        <v>0.31017041206359802</v>
      </c>
      <c r="N7612">
        <f>(Tabell1[[#This Row],[TP]]+Tabell1[[#This Row],[TN]])/(Tabell1[[#This Row],[TP]]+Tabell1[[#This Row],[TN]]+Tabell1[[#This Row],[FP]]+Tabell1[[#This Row],[FN]])</f>
        <v>0.52661596958174905</v>
      </c>
      <c r="O7612">
        <f>Tabell1[[#This Row],[TP]]/(Tabell1[[#This Row],[TP]]+Tabell1[[#This Row],[FP]])</f>
        <v>0.52548832777513099</v>
      </c>
      <c r="P7612">
        <f>Tabell1[[#This Row],[TP]]/(Tabell1[[#This Row],[TP]]+Tabell1[[#This Row],[FN]])</f>
        <v>1</v>
      </c>
      <c r="Q7612">
        <f>2*(Tabell1[[#This Row],[Recall]] * Tabell1[[#This Row],[Precision]]) / (Tabell1[[#This Row],[Recall]] + Tabell1[[#This Row],[Precision]])</f>
        <v>0.68894440974391002</v>
      </c>
      <c r="R7612">
        <v>1103</v>
      </c>
      <c r="S7612">
        <v>5</v>
      </c>
      <c r="T7612">
        <v>996</v>
      </c>
      <c r="U7612">
        <v>0</v>
      </c>
    </row>
    <row r="7613" spans="1:21" x14ac:dyDescent="0.3">
      <c r="A7613" s="21" t="s">
        <v>31</v>
      </c>
      <c r="B7613" s="23" t="s">
        <v>33</v>
      </c>
      <c r="C7613" s="21" t="s">
        <v>34</v>
      </c>
      <c r="D7613" s="22" t="s">
        <v>27</v>
      </c>
      <c r="E7613" t="s">
        <v>28</v>
      </c>
      <c r="F7613" s="25" t="s">
        <v>30</v>
      </c>
      <c r="G7613" s="21" t="s">
        <v>29</v>
      </c>
      <c r="H7613" s="25" t="s">
        <v>26</v>
      </c>
      <c r="I7613" s="25" t="s">
        <v>25</v>
      </c>
      <c r="J7613" s="21" t="s">
        <v>29</v>
      </c>
      <c r="K7613" s="26">
        <v>40.332079887390101</v>
      </c>
      <c r="L7613" s="26">
        <v>0.282116889953613</v>
      </c>
      <c r="N7613">
        <f>(Tabell1[[#This Row],[TP]]+Tabell1[[#This Row],[TN]])/(Tabell1[[#This Row],[TP]]+Tabell1[[#This Row],[TN]]+Tabell1[[#This Row],[FP]]+Tabell1[[#This Row],[FN]])</f>
        <v>0.52661596958174905</v>
      </c>
      <c r="O7613">
        <f>Tabell1[[#This Row],[TP]]/(Tabell1[[#This Row],[TP]]+Tabell1[[#This Row],[FP]])</f>
        <v>0.52548832777513099</v>
      </c>
      <c r="P7613">
        <f>Tabell1[[#This Row],[TP]]/(Tabell1[[#This Row],[TP]]+Tabell1[[#This Row],[FN]])</f>
        <v>1</v>
      </c>
      <c r="Q7613">
        <f>2*(Tabell1[[#This Row],[Recall]] * Tabell1[[#This Row],[Precision]]) / (Tabell1[[#This Row],[Recall]] + Tabell1[[#This Row],[Precision]])</f>
        <v>0.68894440974391002</v>
      </c>
      <c r="R7613">
        <v>1103</v>
      </c>
      <c r="S7613">
        <v>5</v>
      </c>
      <c r="T7613">
        <v>996</v>
      </c>
      <c r="U7613">
        <v>0</v>
      </c>
    </row>
    <row r="7614" spans="1:21" x14ac:dyDescent="0.3">
      <c r="A7614" s="25" t="s">
        <v>20</v>
      </c>
      <c r="B7614" s="25" t="s">
        <v>22</v>
      </c>
      <c r="C7614" s="20" t="s">
        <v>23</v>
      </c>
      <c r="D7614" s="22" t="s">
        <v>27</v>
      </c>
      <c r="E7614" t="s">
        <v>28</v>
      </c>
      <c r="F7614" s="25" t="s">
        <v>30</v>
      </c>
      <c r="G7614" s="21" t="s">
        <v>29</v>
      </c>
      <c r="H7614" s="25" t="s">
        <v>26</v>
      </c>
      <c r="I7614" s="21"/>
      <c r="J7614" s="21" t="s">
        <v>29</v>
      </c>
      <c r="K7614" s="26">
        <v>3.7068276405334402</v>
      </c>
      <c r="L7614" s="26">
        <v>1.03155493736267</v>
      </c>
      <c r="N7614">
        <f>(Tabell1[[#This Row],[TP]]+Tabell1[[#This Row],[TN]])/(Tabell1[[#This Row],[TP]]+Tabell1[[#This Row],[TN]]+Tabell1[[#This Row],[FP]]+Tabell1[[#This Row],[FN]])</f>
        <v>0.52661596958174905</v>
      </c>
      <c r="O7614">
        <f>Tabell1[[#This Row],[TP]]/(Tabell1[[#This Row],[TP]]+Tabell1[[#This Row],[FP]])</f>
        <v>0.52548832777513099</v>
      </c>
      <c r="P7614">
        <f>Tabell1[[#This Row],[TP]]/(Tabell1[[#This Row],[TP]]+Tabell1[[#This Row],[FN]])</f>
        <v>1</v>
      </c>
      <c r="Q7614">
        <f>2*(Tabell1[[#This Row],[Recall]] * Tabell1[[#This Row],[Precision]]) / (Tabell1[[#This Row],[Recall]] + Tabell1[[#This Row],[Precision]])</f>
        <v>0.68894440974391002</v>
      </c>
      <c r="R7614">
        <v>1103</v>
      </c>
      <c r="S7614">
        <v>5</v>
      </c>
      <c r="T7614">
        <v>996</v>
      </c>
      <c r="U7614">
        <v>0</v>
      </c>
    </row>
    <row r="7615" spans="1:21" x14ac:dyDescent="0.3">
      <c r="A7615" s="25" t="s">
        <v>20</v>
      </c>
      <c r="B7615" s="23" t="s">
        <v>33</v>
      </c>
      <c r="C7615" s="20" t="s">
        <v>23</v>
      </c>
      <c r="D7615" s="22" t="s">
        <v>27</v>
      </c>
      <c r="E7615" t="s">
        <v>28</v>
      </c>
      <c r="F7615" s="25" t="s">
        <v>30</v>
      </c>
      <c r="G7615" s="25" t="s">
        <v>26</v>
      </c>
      <c r="H7615" s="21" t="s">
        <v>29</v>
      </c>
      <c r="I7615" s="25" t="s">
        <v>25</v>
      </c>
      <c r="J7615" s="21" t="s">
        <v>29</v>
      </c>
      <c r="K7615" s="26">
        <v>3.5355420112609801</v>
      </c>
      <c r="L7615" s="26">
        <v>0.91953992843627896</v>
      </c>
      <c r="N7615">
        <f>(Tabell1[[#This Row],[TP]]+Tabell1[[#This Row],[TN]])/(Tabell1[[#This Row],[TP]]+Tabell1[[#This Row],[TN]]+Tabell1[[#This Row],[FP]]+Tabell1[[#This Row],[FN]])</f>
        <v>0.52661596958174905</v>
      </c>
      <c r="O7615">
        <f>Tabell1[[#This Row],[TP]]/(Tabell1[[#This Row],[TP]]+Tabell1[[#This Row],[FP]])</f>
        <v>0.52548832777513099</v>
      </c>
      <c r="P7615">
        <f>Tabell1[[#This Row],[TP]]/(Tabell1[[#This Row],[TP]]+Tabell1[[#This Row],[FN]])</f>
        <v>1</v>
      </c>
      <c r="Q7615">
        <f>2*(Tabell1[[#This Row],[Recall]] * Tabell1[[#This Row],[Precision]]) / (Tabell1[[#This Row],[Recall]] + Tabell1[[#This Row],[Precision]])</f>
        <v>0.68894440974391002</v>
      </c>
      <c r="R7615">
        <v>1103</v>
      </c>
      <c r="S7615">
        <v>5</v>
      </c>
      <c r="T7615">
        <v>996</v>
      </c>
      <c r="U7615">
        <v>0</v>
      </c>
    </row>
    <row r="7616" spans="1:21" x14ac:dyDescent="0.3">
      <c r="A7616" s="25" t="s">
        <v>20</v>
      </c>
      <c r="B7616" s="23" t="s">
        <v>33</v>
      </c>
      <c r="C7616" s="20" t="s">
        <v>23</v>
      </c>
      <c r="D7616" s="22" t="s">
        <v>27</v>
      </c>
      <c r="E7616" t="s">
        <v>28</v>
      </c>
      <c r="F7616" s="25" t="s">
        <v>30</v>
      </c>
      <c r="G7616" s="21" t="s">
        <v>29</v>
      </c>
      <c r="H7616" s="21" t="s">
        <v>29</v>
      </c>
      <c r="I7616" s="25" t="s">
        <v>25</v>
      </c>
      <c r="J7616" s="21" t="s">
        <v>29</v>
      </c>
      <c r="K7616" s="26">
        <v>3.5240073204040501</v>
      </c>
      <c r="L7616" s="26">
        <v>0.92396044731140103</v>
      </c>
      <c r="N7616">
        <f>(Tabell1[[#This Row],[TP]]+Tabell1[[#This Row],[TN]])/(Tabell1[[#This Row],[TP]]+Tabell1[[#This Row],[TN]]+Tabell1[[#This Row],[FP]]+Tabell1[[#This Row],[FN]])</f>
        <v>0.52661596958174905</v>
      </c>
      <c r="O7616">
        <f>Tabell1[[#This Row],[TP]]/(Tabell1[[#This Row],[TP]]+Tabell1[[#This Row],[FP]])</f>
        <v>0.52548832777513099</v>
      </c>
      <c r="P7616">
        <f>Tabell1[[#This Row],[TP]]/(Tabell1[[#This Row],[TP]]+Tabell1[[#This Row],[FN]])</f>
        <v>1</v>
      </c>
      <c r="Q7616">
        <f>2*(Tabell1[[#This Row],[Recall]] * Tabell1[[#This Row],[Precision]]) / (Tabell1[[#This Row],[Recall]] + Tabell1[[#This Row],[Precision]])</f>
        <v>0.68894440974391002</v>
      </c>
      <c r="R7616">
        <v>1103</v>
      </c>
      <c r="S7616">
        <v>5</v>
      </c>
      <c r="T7616">
        <v>996</v>
      </c>
      <c r="U7616">
        <v>0</v>
      </c>
    </row>
    <row r="7617" spans="1:21" x14ac:dyDescent="0.3">
      <c r="A7617" s="25" t="s">
        <v>20</v>
      </c>
      <c r="B7617" s="25" t="s">
        <v>22</v>
      </c>
      <c r="C7617" s="20" t="s">
        <v>23</v>
      </c>
      <c r="D7617" s="22" t="s">
        <v>27</v>
      </c>
      <c r="E7617" t="s">
        <v>28</v>
      </c>
      <c r="F7617" s="25" t="s">
        <v>30</v>
      </c>
      <c r="G7617" s="21" t="s">
        <v>29</v>
      </c>
      <c r="H7617" s="25" t="s">
        <v>26</v>
      </c>
      <c r="I7617" s="25" t="s">
        <v>25</v>
      </c>
      <c r="J7617" s="21" t="s">
        <v>29</v>
      </c>
      <c r="K7617" s="26">
        <v>3.52220606803894</v>
      </c>
      <c r="L7617" s="26">
        <v>0.96171259880065896</v>
      </c>
      <c r="N7617">
        <f>(Tabell1[[#This Row],[TP]]+Tabell1[[#This Row],[TN]])/(Tabell1[[#This Row],[TP]]+Tabell1[[#This Row],[TN]]+Tabell1[[#This Row],[FP]]+Tabell1[[#This Row],[FN]])</f>
        <v>0.52661596958174905</v>
      </c>
      <c r="O7617">
        <f>Tabell1[[#This Row],[TP]]/(Tabell1[[#This Row],[TP]]+Tabell1[[#This Row],[FP]])</f>
        <v>0.52548832777513099</v>
      </c>
      <c r="P7617">
        <f>Tabell1[[#This Row],[TP]]/(Tabell1[[#This Row],[TP]]+Tabell1[[#This Row],[FN]])</f>
        <v>1</v>
      </c>
      <c r="Q7617">
        <f>2*(Tabell1[[#This Row],[Recall]] * Tabell1[[#This Row],[Precision]]) / (Tabell1[[#This Row],[Recall]] + Tabell1[[#This Row],[Precision]])</f>
        <v>0.68894440974391002</v>
      </c>
      <c r="R7617">
        <v>1103</v>
      </c>
      <c r="S7617">
        <v>5</v>
      </c>
      <c r="T7617">
        <v>996</v>
      </c>
      <c r="U7617">
        <v>0</v>
      </c>
    </row>
    <row r="7618" spans="1:21" x14ac:dyDescent="0.3">
      <c r="A7618" s="25" t="s">
        <v>20</v>
      </c>
      <c r="B7618" s="25" t="s">
        <v>22</v>
      </c>
      <c r="C7618" s="20" t="s">
        <v>23</v>
      </c>
      <c r="D7618" s="22" t="s">
        <v>27</v>
      </c>
      <c r="E7618" t="s">
        <v>28</v>
      </c>
      <c r="F7618" s="25" t="s">
        <v>30</v>
      </c>
      <c r="G7618" s="25" t="s">
        <v>26</v>
      </c>
      <c r="H7618" s="25" t="s">
        <v>26</v>
      </c>
      <c r="I7618" s="25" t="s">
        <v>25</v>
      </c>
      <c r="J7618" s="21" t="s">
        <v>29</v>
      </c>
      <c r="K7618" s="26">
        <v>3.3400166034698402</v>
      </c>
      <c r="L7618" s="26">
        <v>0.97982573509216297</v>
      </c>
      <c r="N7618">
        <f>(Tabell1[[#This Row],[TP]]+Tabell1[[#This Row],[TN]])/(Tabell1[[#This Row],[TP]]+Tabell1[[#This Row],[TN]]+Tabell1[[#This Row],[FP]]+Tabell1[[#This Row],[FN]])</f>
        <v>0.52661596958174905</v>
      </c>
      <c r="O7618">
        <f>Tabell1[[#This Row],[TP]]/(Tabell1[[#This Row],[TP]]+Tabell1[[#This Row],[FP]])</f>
        <v>0.52548832777513099</v>
      </c>
      <c r="P7618">
        <f>Tabell1[[#This Row],[TP]]/(Tabell1[[#This Row],[TP]]+Tabell1[[#This Row],[FN]])</f>
        <v>1</v>
      </c>
      <c r="Q7618">
        <f>2*(Tabell1[[#This Row],[Recall]] * Tabell1[[#This Row],[Precision]]) / (Tabell1[[#This Row],[Recall]] + Tabell1[[#This Row],[Precision]])</f>
        <v>0.68894440974391002</v>
      </c>
      <c r="R7618">
        <v>1103</v>
      </c>
      <c r="S7618">
        <v>5</v>
      </c>
      <c r="T7618">
        <v>996</v>
      </c>
      <c r="U7618">
        <v>0</v>
      </c>
    </row>
    <row r="7619" spans="1:21" x14ac:dyDescent="0.3">
      <c r="A7619" s="25" t="s">
        <v>20</v>
      </c>
      <c r="B7619" s="23" t="s">
        <v>33</v>
      </c>
      <c r="C7619" s="20" t="s">
        <v>23</v>
      </c>
      <c r="D7619" s="22" t="s">
        <v>27</v>
      </c>
      <c r="E7619" t="s">
        <v>28</v>
      </c>
      <c r="F7619" s="25" t="s">
        <v>30</v>
      </c>
      <c r="G7619" s="25" t="s">
        <v>26</v>
      </c>
      <c r="H7619" s="21" t="s">
        <v>29</v>
      </c>
      <c r="I7619" s="25" t="s">
        <v>25</v>
      </c>
      <c r="J7619" s="25" t="s">
        <v>26</v>
      </c>
      <c r="K7619" s="26">
        <v>1.9493772983551001</v>
      </c>
      <c r="L7619" s="26">
        <v>0.59141802787780695</v>
      </c>
      <c r="N7619">
        <f>(Tabell1[[#This Row],[TP]]+Tabell1[[#This Row],[TN]])/(Tabell1[[#This Row],[TP]]+Tabell1[[#This Row],[TN]]+Tabell1[[#This Row],[FP]]+Tabell1[[#This Row],[FN]])</f>
        <v>0.52661596958174905</v>
      </c>
      <c r="O7619">
        <f>Tabell1[[#This Row],[TP]]/(Tabell1[[#This Row],[TP]]+Tabell1[[#This Row],[FP]])</f>
        <v>0.52548832777513099</v>
      </c>
      <c r="P7619">
        <f>Tabell1[[#This Row],[TP]]/(Tabell1[[#This Row],[TP]]+Tabell1[[#This Row],[FN]])</f>
        <v>1</v>
      </c>
      <c r="Q7619">
        <f>2*(Tabell1[[#This Row],[Recall]] * Tabell1[[#This Row],[Precision]]) / (Tabell1[[#This Row],[Recall]] + Tabell1[[#This Row],[Precision]])</f>
        <v>0.68894440974391002</v>
      </c>
      <c r="R7619">
        <v>1103</v>
      </c>
      <c r="S7619">
        <v>5</v>
      </c>
      <c r="T7619">
        <v>996</v>
      </c>
      <c r="U7619">
        <v>0</v>
      </c>
    </row>
    <row r="7620" spans="1:21" x14ac:dyDescent="0.3">
      <c r="A7620" s="25" t="s">
        <v>20</v>
      </c>
      <c r="B7620" s="23" t="s">
        <v>33</v>
      </c>
      <c r="C7620" s="20" t="s">
        <v>23</v>
      </c>
      <c r="D7620" s="22" t="s">
        <v>27</v>
      </c>
      <c r="E7620" t="s">
        <v>28</v>
      </c>
      <c r="F7620" s="25" t="s">
        <v>30</v>
      </c>
      <c r="G7620" s="21" t="s">
        <v>29</v>
      </c>
      <c r="H7620" s="21" t="s">
        <v>29</v>
      </c>
      <c r="I7620" s="25" t="s">
        <v>25</v>
      </c>
      <c r="J7620" s="25" t="s">
        <v>26</v>
      </c>
      <c r="K7620" s="26">
        <v>1.9379246234893699</v>
      </c>
      <c r="L7620" s="26">
        <v>0.58032941818237305</v>
      </c>
      <c r="N7620">
        <f>(Tabell1[[#This Row],[TP]]+Tabell1[[#This Row],[TN]])/(Tabell1[[#This Row],[TP]]+Tabell1[[#This Row],[TN]]+Tabell1[[#This Row],[FP]]+Tabell1[[#This Row],[FN]])</f>
        <v>0.52661596958174905</v>
      </c>
      <c r="O7620">
        <f>Tabell1[[#This Row],[TP]]/(Tabell1[[#This Row],[TP]]+Tabell1[[#This Row],[FP]])</f>
        <v>0.52548832777513099</v>
      </c>
      <c r="P7620">
        <f>Tabell1[[#This Row],[TP]]/(Tabell1[[#This Row],[TP]]+Tabell1[[#This Row],[FN]])</f>
        <v>1</v>
      </c>
      <c r="Q7620">
        <f>2*(Tabell1[[#This Row],[Recall]] * Tabell1[[#This Row],[Precision]]) / (Tabell1[[#This Row],[Recall]] + Tabell1[[#This Row],[Precision]])</f>
        <v>0.68894440974391002</v>
      </c>
      <c r="R7620">
        <v>1103</v>
      </c>
      <c r="S7620">
        <v>5</v>
      </c>
      <c r="T7620">
        <v>996</v>
      </c>
      <c r="U7620">
        <v>0</v>
      </c>
    </row>
    <row r="7621" spans="1:21" x14ac:dyDescent="0.3">
      <c r="A7621" s="25" t="s">
        <v>20</v>
      </c>
      <c r="B7621" s="23" t="s">
        <v>33</v>
      </c>
      <c r="C7621" s="20" t="s">
        <v>23</v>
      </c>
      <c r="D7621" s="20" t="s">
        <v>27</v>
      </c>
      <c r="E7621" t="s">
        <v>28</v>
      </c>
      <c r="F7621" s="19" t="s">
        <v>21</v>
      </c>
      <c r="G7621" s="21" t="s">
        <v>29</v>
      </c>
      <c r="H7621" s="21" t="s">
        <v>29</v>
      </c>
      <c r="I7621" s="25" t="s">
        <v>25</v>
      </c>
      <c r="J7621" s="21" t="s">
        <v>29</v>
      </c>
      <c r="K7621" s="26">
        <v>1.2326622009277299</v>
      </c>
      <c r="L7621" s="26">
        <v>0.40741205215454102</v>
      </c>
      <c r="N7621">
        <f>(Tabell1[[#This Row],[TP]]+Tabell1[[#This Row],[TN]])/(Tabell1[[#This Row],[TP]]+Tabell1[[#This Row],[TN]]+Tabell1[[#This Row],[FP]]+Tabell1[[#This Row],[FN]])</f>
        <v>0.52661596958174905</v>
      </c>
      <c r="O7621">
        <f>Tabell1[[#This Row],[TP]]/(Tabell1[[#This Row],[TP]]+Tabell1[[#This Row],[FP]])</f>
        <v>0.52548832777513099</v>
      </c>
      <c r="P7621">
        <f>Tabell1[[#This Row],[TP]]/(Tabell1[[#This Row],[TP]]+Tabell1[[#This Row],[FN]])</f>
        <v>1</v>
      </c>
      <c r="Q7621">
        <f>2*(Tabell1[[#This Row],[Recall]] * Tabell1[[#This Row],[Precision]]) / (Tabell1[[#This Row],[Recall]] + Tabell1[[#This Row],[Precision]])</f>
        <v>0.68894440974391002</v>
      </c>
      <c r="R7621">
        <v>1103</v>
      </c>
      <c r="S7621">
        <v>5</v>
      </c>
      <c r="T7621">
        <v>996</v>
      </c>
      <c r="U7621">
        <v>0</v>
      </c>
    </row>
    <row r="7622" spans="1:21" x14ac:dyDescent="0.3">
      <c r="A7622" s="21" t="s">
        <v>31</v>
      </c>
      <c r="B7622" s="21" t="s">
        <v>32</v>
      </c>
      <c r="C7622" s="20" t="s">
        <v>23</v>
      </c>
      <c r="D7622" s="22" t="s">
        <v>27</v>
      </c>
      <c r="E7622" t="s">
        <v>28</v>
      </c>
      <c r="F7622" s="25" t="s">
        <v>30</v>
      </c>
      <c r="G7622" s="25" t="s">
        <v>26</v>
      </c>
      <c r="H7622" s="25" t="s">
        <v>26</v>
      </c>
      <c r="I7622" s="25" t="s">
        <v>25</v>
      </c>
      <c r="J7622" s="21" t="s">
        <v>29</v>
      </c>
      <c r="K7622" s="26">
        <v>1.21386694908142</v>
      </c>
      <c r="L7622" s="26">
        <v>0.124666452407836</v>
      </c>
      <c r="N7622">
        <f>(Tabell1[[#This Row],[TP]]+Tabell1[[#This Row],[TN]])/(Tabell1[[#This Row],[TP]]+Tabell1[[#This Row],[TN]]+Tabell1[[#This Row],[FP]]+Tabell1[[#This Row],[FN]])</f>
        <v>0.52661596958174905</v>
      </c>
      <c r="O7622">
        <f>Tabell1[[#This Row],[TP]]/(Tabell1[[#This Row],[TP]]+Tabell1[[#This Row],[FP]])</f>
        <v>0.52548832777513099</v>
      </c>
      <c r="P7622">
        <f>Tabell1[[#This Row],[TP]]/(Tabell1[[#This Row],[TP]]+Tabell1[[#This Row],[FN]])</f>
        <v>1</v>
      </c>
      <c r="Q7622">
        <f>2*(Tabell1[[#This Row],[Recall]] * Tabell1[[#This Row],[Precision]]) / (Tabell1[[#This Row],[Recall]] + Tabell1[[#This Row],[Precision]])</f>
        <v>0.68894440974391002</v>
      </c>
      <c r="R7622">
        <v>1103</v>
      </c>
      <c r="S7622">
        <v>5</v>
      </c>
      <c r="T7622">
        <v>996</v>
      </c>
      <c r="U7622">
        <v>0</v>
      </c>
    </row>
    <row r="7623" spans="1:21" x14ac:dyDescent="0.3">
      <c r="A7623" s="23" t="s">
        <v>48</v>
      </c>
      <c r="B7623" s="23" t="s">
        <v>33</v>
      </c>
      <c r="C7623" s="25" t="s">
        <v>36</v>
      </c>
      <c r="D7623" s="22" t="s">
        <v>27</v>
      </c>
      <c r="E7623" t="s">
        <v>28</v>
      </c>
      <c r="F7623" s="25" t="s">
        <v>30</v>
      </c>
      <c r="G7623" s="25" t="s">
        <v>26</v>
      </c>
      <c r="H7623" s="25" t="s">
        <v>26</v>
      </c>
      <c r="I7623" s="21"/>
      <c r="J7623" s="21" t="s">
        <v>29</v>
      </c>
      <c r="K7623" s="26">
        <v>0.26774144172668402</v>
      </c>
      <c r="L7623" s="26">
        <v>3.6760807037353502E-2</v>
      </c>
      <c r="N7623">
        <f>(Tabell1[[#This Row],[TP]]+Tabell1[[#This Row],[TN]])/(Tabell1[[#This Row],[TP]]+Tabell1[[#This Row],[TN]]+Tabell1[[#This Row],[FP]]+Tabell1[[#This Row],[FN]])</f>
        <v>0.52661596958174905</v>
      </c>
      <c r="O7623">
        <f>Tabell1[[#This Row],[TP]]/(Tabell1[[#This Row],[TP]]+Tabell1[[#This Row],[FP]])</f>
        <v>0.52548832777513099</v>
      </c>
      <c r="P7623">
        <f>Tabell1[[#This Row],[TP]]/(Tabell1[[#This Row],[TP]]+Tabell1[[#This Row],[FN]])</f>
        <v>1</v>
      </c>
      <c r="Q7623">
        <f>2*(Tabell1[[#This Row],[Recall]] * Tabell1[[#This Row],[Precision]]) / (Tabell1[[#This Row],[Recall]] + Tabell1[[#This Row],[Precision]])</f>
        <v>0.68894440974391002</v>
      </c>
      <c r="R7623">
        <v>1103</v>
      </c>
      <c r="S7623">
        <v>5</v>
      </c>
      <c r="T7623">
        <v>996</v>
      </c>
      <c r="U7623">
        <v>0</v>
      </c>
    </row>
    <row r="7624" spans="1:21" x14ac:dyDescent="0.3">
      <c r="A7624" s="23" t="s">
        <v>48</v>
      </c>
      <c r="B7624" s="23" t="s">
        <v>33</v>
      </c>
      <c r="C7624" s="25" t="s">
        <v>36</v>
      </c>
      <c r="D7624" s="22" t="s">
        <v>27</v>
      </c>
      <c r="E7624" t="s">
        <v>28</v>
      </c>
      <c r="F7624" s="25" t="s">
        <v>30</v>
      </c>
      <c r="G7624" s="21" t="s">
        <v>29</v>
      </c>
      <c r="H7624" s="25" t="s">
        <v>26</v>
      </c>
      <c r="I7624" s="21"/>
      <c r="J7624" s="21" t="s">
        <v>29</v>
      </c>
      <c r="K7624" s="26">
        <v>0.25797677040100098</v>
      </c>
      <c r="L7624" s="26">
        <v>2.3625612258911102E-2</v>
      </c>
      <c r="N7624">
        <f>(Tabell1[[#This Row],[TP]]+Tabell1[[#This Row],[TN]])/(Tabell1[[#This Row],[TP]]+Tabell1[[#This Row],[TN]]+Tabell1[[#This Row],[FP]]+Tabell1[[#This Row],[FN]])</f>
        <v>0.52661596958174905</v>
      </c>
      <c r="O7624">
        <f>Tabell1[[#This Row],[TP]]/(Tabell1[[#This Row],[TP]]+Tabell1[[#This Row],[FP]])</f>
        <v>0.52548832777513099</v>
      </c>
      <c r="P7624">
        <f>Tabell1[[#This Row],[TP]]/(Tabell1[[#This Row],[TP]]+Tabell1[[#This Row],[FN]])</f>
        <v>1</v>
      </c>
      <c r="Q7624">
        <f>2*(Tabell1[[#This Row],[Recall]] * Tabell1[[#This Row],[Precision]]) / (Tabell1[[#This Row],[Recall]] + Tabell1[[#This Row],[Precision]])</f>
        <v>0.68894440974391002</v>
      </c>
      <c r="R7624">
        <v>1103</v>
      </c>
      <c r="S7624">
        <v>5</v>
      </c>
      <c r="T7624">
        <v>996</v>
      </c>
      <c r="U7624">
        <v>0</v>
      </c>
    </row>
    <row r="7625" spans="1:21" x14ac:dyDescent="0.3">
      <c r="A7625" s="23" t="s">
        <v>48</v>
      </c>
      <c r="B7625" s="23" t="s">
        <v>33</v>
      </c>
      <c r="C7625" s="25" t="s">
        <v>36</v>
      </c>
      <c r="D7625" s="22" t="s">
        <v>27</v>
      </c>
      <c r="E7625" t="s">
        <v>28</v>
      </c>
      <c r="F7625" s="25" t="s">
        <v>30</v>
      </c>
      <c r="G7625" s="25" t="s">
        <v>26</v>
      </c>
      <c r="H7625" s="25" t="s">
        <v>26</v>
      </c>
      <c r="I7625" s="21"/>
      <c r="J7625" s="25" t="s">
        <v>26</v>
      </c>
      <c r="K7625" s="26">
        <v>0.256790161132812</v>
      </c>
      <c r="L7625" s="26">
        <v>3.4180641174316399E-2</v>
      </c>
      <c r="N7625">
        <f>(Tabell1[[#This Row],[TP]]+Tabell1[[#This Row],[TN]])/(Tabell1[[#This Row],[TP]]+Tabell1[[#This Row],[TN]]+Tabell1[[#This Row],[FP]]+Tabell1[[#This Row],[FN]])</f>
        <v>0.52661596958174905</v>
      </c>
      <c r="O7625">
        <f>Tabell1[[#This Row],[TP]]/(Tabell1[[#This Row],[TP]]+Tabell1[[#This Row],[FP]])</f>
        <v>0.52548832777513099</v>
      </c>
      <c r="P7625">
        <f>Tabell1[[#This Row],[TP]]/(Tabell1[[#This Row],[TP]]+Tabell1[[#This Row],[FN]])</f>
        <v>1</v>
      </c>
      <c r="Q7625">
        <f>2*(Tabell1[[#This Row],[Recall]] * Tabell1[[#This Row],[Precision]]) / (Tabell1[[#This Row],[Recall]] + Tabell1[[#This Row],[Precision]])</f>
        <v>0.68894440974391002</v>
      </c>
      <c r="R7625">
        <v>1103</v>
      </c>
      <c r="S7625">
        <v>5</v>
      </c>
      <c r="T7625">
        <v>996</v>
      </c>
      <c r="U7625">
        <v>0</v>
      </c>
    </row>
    <row r="7626" spans="1:21" x14ac:dyDescent="0.3">
      <c r="A7626" s="23" t="s">
        <v>48</v>
      </c>
      <c r="B7626" s="23" t="s">
        <v>33</v>
      </c>
      <c r="C7626" s="25" t="s">
        <v>36</v>
      </c>
      <c r="D7626" s="22" t="s">
        <v>27</v>
      </c>
      <c r="E7626" t="s">
        <v>28</v>
      </c>
      <c r="F7626" s="25" t="s">
        <v>30</v>
      </c>
      <c r="G7626" s="21" t="s">
        <v>29</v>
      </c>
      <c r="H7626" s="25" t="s">
        <v>26</v>
      </c>
      <c r="I7626" s="21"/>
      <c r="J7626" s="25" t="s">
        <v>26</v>
      </c>
      <c r="K7626" s="26">
        <v>0.24462509155273399</v>
      </c>
      <c r="L7626" s="26">
        <v>3.1641960144042899E-2</v>
      </c>
      <c r="N7626">
        <f>(Tabell1[[#This Row],[TP]]+Tabell1[[#This Row],[TN]])/(Tabell1[[#This Row],[TP]]+Tabell1[[#This Row],[TN]]+Tabell1[[#This Row],[FP]]+Tabell1[[#This Row],[FN]])</f>
        <v>0.52661596958174905</v>
      </c>
      <c r="O7626">
        <f>Tabell1[[#This Row],[TP]]/(Tabell1[[#This Row],[TP]]+Tabell1[[#This Row],[FP]])</f>
        <v>0.52548832777513099</v>
      </c>
      <c r="P7626">
        <f>Tabell1[[#This Row],[TP]]/(Tabell1[[#This Row],[TP]]+Tabell1[[#This Row],[FN]])</f>
        <v>1</v>
      </c>
      <c r="Q7626">
        <f>2*(Tabell1[[#This Row],[Recall]] * Tabell1[[#This Row],[Precision]]) / (Tabell1[[#This Row],[Recall]] + Tabell1[[#This Row],[Precision]])</f>
        <v>0.68894440974391002</v>
      </c>
      <c r="R7626">
        <v>1103</v>
      </c>
      <c r="S7626">
        <v>5</v>
      </c>
      <c r="T7626">
        <v>996</v>
      </c>
      <c r="U7626">
        <v>0</v>
      </c>
    </row>
    <row r="7627" spans="1:21" x14ac:dyDescent="0.3">
      <c r="A7627" s="23" t="s">
        <v>48</v>
      </c>
      <c r="B7627" s="25" t="s">
        <v>22</v>
      </c>
      <c r="C7627" s="21" t="s">
        <v>34</v>
      </c>
      <c r="D7627" s="22" t="s">
        <v>27</v>
      </c>
      <c r="E7627" t="s">
        <v>28</v>
      </c>
      <c r="F7627" s="19" t="s">
        <v>21</v>
      </c>
      <c r="G7627" s="25" t="s">
        <v>26</v>
      </c>
      <c r="H7627" s="21" t="s">
        <v>29</v>
      </c>
      <c r="I7627" s="21"/>
      <c r="J7627" s="25" t="s">
        <v>26</v>
      </c>
      <c r="K7627" s="26">
        <v>8.0818653106689398E-2</v>
      </c>
      <c r="L7627" s="26">
        <v>1.4959812164306601E-2</v>
      </c>
      <c r="N7627">
        <f>(Tabell1[[#This Row],[TP]]+Tabell1[[#This Row],[TN]])/(Tabell1[[#This Row],[TP]]+Tabell1[[#This Row],[TN]]+Tabell1[[#This Row],[FP]]+Tabell1[[#This Row],[FN]])</f>
        <v>0.52661596958174905</v>
      </c>
      <c r="O7627">
        <f>Tabell1[[#This Row],[TP]]/(Tabell1[[#This Row],[TP]]+Tabell1[[#This Row],[FP]])</f>
        <v>0.52548832777513099</v>
      </c>
      <c r="P7627">
        <f>Tabell1[[#This Row],[TP]]/(Tabell1[[#This Row],[TP]]+Tabell1[[#This Row],[FN]])</f>
        <v>1</v>
      </c>
      <c r="Q7627">
        <f>2*(Tabell1[[#This Row],[Recall]] * Tabell1[[#This Row],[Precision]]) / (Tabell1[[#This Row],[Recall]] + Tabell1[[#This Row],[Precision]])</f>
        <v>0.68894440974391002</v>
      </c>
      <c r="R7627">
        <v>1103</v>
      </c>
      <c r="S7627">
        <v>5</v>
      </c>
      <c r="T7627">
        <v>996</v>
      </c>
      <c r="U7627">
        <v>0</v>
      </c>
    </row>
    <row r="7628" spans="1:21" x14ac:dyDescent="0.3">
      <c r="A7628" s="23" t="s">
        <v>48</v>
      </c>
      <c r="B7628" s="25" t="s">
        <v>22</v>
      </c>
      <c r="C7628" s="21" t="s">
        <v>34</v>
      </c>
      <c r="D7628" s="22" t="s">
        <v>27</v>
      </c>
      <c r="E7628" t="s">
        <v>28</v>
      </c>
      <c r="F7628" s="19" t="s">
        <v>21</v>
      </c>
      <c r="G7628" s="25" t="s">
        <v>26</v>
      </c>
      <c r="H7628" s="21" t="s">
        <v>29</v>
      </c>
      <c r="I7628" s="21"/>
      <c r="J7628" s="21" t="s">
        <v>29</v>
      </c>
      <c r="K7628" s="26">
        <v>8.0785036087036105E-2</v>
      </c>
      <c r="L7628" s="26">
        <v>1.4962434768676701E-2</v>
      </c>
      <c r="N7628">
        <f>(Tabell1[[#This Row],[TP]]+Tabell1[[#This Row],[TN]])/(Tabell1[[#This Row],[TP]]+Tabell1[[#This Row],[TN]]+Tabell1[[#This Row],[FP]]+Tabell1[[#This Row],[FN]])</f>
        <v>0.52661596958174905</v>
      </c>
      <c r="O7628">
        <f>Tabell1[[#This Row],[TP]]/(Tabell1[[#This Row],[TP]]+Tabell1[[#This Row],[FP]])</f>
        <v>0.52548832777513099</v>
      </c>
      <c r="P7628">
        <f>Tabell1[[#This Row],[TP]]/(Tabell1[[#This Row],[TP]]+Tabell1[[#This Row],[FN]])</f>
        <v>1</v>
      </c>
      <c r="Q7628">
        <f>2*(Tabell1[[#This Row],[Recall]] * Tabell1[[#This Row],[Precision]]) / (Tabell1[[#This Row],[Recall]] + Tabell1[[#This Row],[Precision]])</f>
        <v>0.68894440974391002</v>
      </c>
      <c r="R7628">
        <v>1103</v>
      </c>
      <c r="S7628">
        <v>5</v>
      </c>
      <c r="T7628">
        <v>996</v>
      </c>
      <c r="U7628">
        <v>0</v>
      </c>
    </row>
    <row r="7629" spans="1:21" x14ac:dyDescent="0.3">
      <c r="A7629" s="23" t="s">
        <v>48</v>
      </c>
      <c r="B7629" s="25" t="s">
        <v>22</v>
      </c>
      <c r="C7629" s="21" t="s">
        <v>34</v>
      </c>
      <c r="D7629" s="22" t="s">
        <v>27</v>
      </c>
      <c r="E7629" t="s">
        <v>28</v>
      </c>
      <c r="F7629" s="19" t="s">
        <v>21</v>
      </c>
      <c r="G7629" s="21" t="s">
        <v>29</v>
      </c>
      <c r="H7629" s="21" t="s">
        <v>29</v>
      </c>
      <c r="I7629" s="21"/>
      <c r="J7629" s="25" t="s">
        <v>26</v>
      </c>
      <c r="K7629" s="26">
        <v>7.6826572418212793E-2</v>
      </c>
      <c r="L7629" s="26">
        <v>1.2965917587280201E-2</v>
      </c>
      <c r="N7629">
        <f>(Tabell1[[#This Row],[TP]]+Tabell1[[#This Row],[TN]])/(Tabell1[[#This Row],[TP]]+Tabell1[[#This Row],[TN]]+Tabell1[[#This Row],[FP]]+Tabell1[[#This Row],[FN]])</f>
        <v>0.52661596958174905</v>
      </c>
      <c r="O7629">
        <f>Tabell1[[#This Row],[TP]]/(Tabell1[[#This Row],[TP]]+Tabell1[[#This Row],[FP]])</f>
        <v>0.52548832777513099</v>
      </c>
      <c r="P7629">
        <f>Tabell1[[#This Row],[TP]]/(Tabell1[[#This Row],[TP]]+Tabell1[[#This Row],[FN]])</f>
        <v>1</v>
      </c>
      <c r="Q7629">
        <f>2*(Tabell1[[#This Row],[Recall]] * Tabell1[[#This Row],[Precision]]) / (Tabell1[[#This Row],[Recall]] + Tabell1[[#This Row],[Precision]])</f>
        <v>0.68894440974391002</v>
      </c>
      <c r="R7629">
        <v>1103</v>
      </c>
      <c r="S7629">
        <v>5</v>
      </c>
      <c r="T7629">
        <v>996</v>
      </c>
      <c r="U7629">
        <v>0</v>
      </c>
    </row>
    <row r="7630" spans="1:21" x14ac:dyDescent="0.3">
      <c r="A7630" s="23" t="s">
        <v>48</v>
      </c>
      <c r="B7630" s="25" t="s">
        <v>22</v>
      </c>
      <c r="C7630" s="21" t="s">
        <v>34</v>
      </c>
      <c r="D7630" s="22" t="s">
        <v>27</v>
      </c>
      <c r="E7630" t="s">
        <v>28</v>
      </c>
      <c r="F7630" s="19" t="s">
        <v>21</v>
      </c>
      <c r="G7630" s="21" t="s">
        <v>29</v>
      </c>
      <c r="H7630" s="21" t="s">
        <v>29</v>
      </c>
      <c r="I7630" s="21"/>
      <c r="J7630" s="21" t="s">
        <v>29</v>
      </c>
      <c r="K7630" s="26">
        <v>7.6151847839355399E-2</v>
      </c>
      <c r="L7630" s="26">
        <v>1.5954732894897398E-2</v>
      </c>
      <c r="N7630">
        <f>(Tabell1[[#This Row],[TP]]+Tabell1[[#This Row],[TN]])/(Tabell1[[#This Row],[TP]]+Tabell1[[#This Row],[TN]]+Tabell1[[#This Row],[FP]]+Tabell1[[#This Row],[FN]])</f>
        <v>0.52661596958174905</v>
      </c>
      <c r="O7630">
        <f>Tabell1[[#This Row],[TP]]/(Tabell1[[#This Row],[TP]]+Tabell1[[#This Row],[FP]])</f>
        <v>0.52548832777513099</v>
      </c>
      <c r="P7630">
        <f>Tabell1[[#This Row],[TP]]/(Tabell1[[#This Row],[TP]]+Tabell1[[#This Row],[FN]])</f>
        <v>1</v>
      </c>
      <c r="Q7630">
        <f>2*(Tabell1[[#This Row],[Recall]] * Tabell1[[#This Row],[Precision]]) / (Tabell1[[#This Row],[Recall]] + Tabell1[[#This Row],[Precision]])</f>
        <v>0.68894440974391002</v>
      </c>
      <c r="R7630">
        <v>1103</v>
      </c>
      <c r="S7630">
        <v>5</v>
      </c>
      <c r="T7630">
        <v>996</v>
      </c>
      <c r="U7630">
        <v>0</v>
      </c>
    </row>
    <row r="7631" spans="1:21" x14ac:dyDescent="0.3">
      <c r="A7631" s="21" t="s">
        <v>31</v>
      </c>
      <c r="B7631" s="23" t="s">
        <v>33</v>
      </c>
      <c r="C7631" s="21" t="s">
        <v>34</v>
      </c>
      <c r="D7631" s="22" t="s">
        <v>27</v>
      </c>
      <c r="E7631" t="s">
        <v>28</v>
      </c>
      <c r="F7631" s="19" t="s">
        <v>21</v>
      </c>
      <c r="G7631" s="21" t="s">
        <v>29</v>
      </c>
      <c r="H7631" s="25" t="s">
        <v>26</v>
      </c>
      <c r="I7631" s="21"/>
      <c r="J7631" s="25" t="s">
        <v>26</v>
      </c>
      <c r="K7631" s="26">
        <v>269.57979464530899</v>
      </c>
      <c r="L7631" s="26">
        <v>1.4394781589507999</v>
      </c>
      <c r="N7631">
        <f>(Tabell1[[#This Row],[TP]]+Tabell1[[#This Row],[TN]])/(Tabell1[[#This Row],[TP]]+Tabell1[[#This Row],[TN]]+Tabell1[[#This Row],[FP]]+Tabell1[[#This Row],[FN]])</f>
        <v>0.52661596958174905</v>
      </c>
      <c r="O7631">
        <f>Tabell1[[#This Row],[TP]]/(Tabell1[[#This Row],[TP]]+Tabell1[[#This Row],[FP]])</f>
        <v>0.52551263710061991</v>
      </c>
      <c r="P7631">
        <f>Tabell1[[#This Row],[TP]]/(Tabell1[[#This Row],[TP]]+Tabell1[[#This Row],[FN]])</f>
        <v>0.99909338168631001</v>
      </c>
      <c r="Q7631">
        <f>2*(Tabell1[[#This Row],[Recall]] * Tabell1[[#This Row],[Precision]]) / (Tabell1[[#This Row],[Recall]] + Tabell1[[#This Row],[Precision]])</f>
        <v>0.68874999999999997</v>
      </c>
      <c r="R7631">
        <v>1102</v>
      </c>
      <c r="S7631">
        <v>6</v>
      </c>
      <c r="T7631">
        <v>995</v>
      </c>
      <c r="U7631">
        <v>1</v>
      </c>
    </row>
    <row r="7632" spans="1:21" x14ac:dyDescent="0.3">
      <c r="A7632" s="21" t="s">
        <v>31</v>
      </c>
      <c r="B7632" s="25" t="s">
        <v>22</v>
      </c>
      <c r="C7632" s="21" t="s">
        <v>34</v>
      </c>
      <c r="D7632" s="22" t="s">
        <v>27</v>
      </c>
      <c r="E7632" t="s">
        <v>28</v>
      </c>
      <c r="F7632" s="25" t="s">
        <v>30</v>
      </c>
      <c r="G7632" s="21" t="s">
        <v>29</v>
      </c>
      <c r="H7632" s="25" t="s">
        <v>26</v>
      </c>
      <c r="I7632" s="21"/>
      <c r="J7632" s="25" t="s">
        <v>26</v>
      </c>
      <c r="K7632" s="26">
        <v>4.9791955947875897</v>
      </c>
      <c r="L7632" s="26">
        <v>0.22639441490173301</v>
      </c>
      <c r="N7632">
        <f>(Tabell1[[#This Row],[TP]]+Tabell1[[#This Row],[TN]])/(Tabell1[[#This Row],[TP]]+Tabell1[[#This Row],[TN]]+Tabell1[[#This Row],[FP]]+Tabell1[[#This Row],[FN]])</f>
        <v>0.52661596958174905</v>
      </c>
      <c r="O7632">
        <f>Tabell1[[#This Row],[TP]]/(Tabell1[[#This Row],[TP]]+Tabell1[[#This Row],[FP]])</f>
        <v>0.52551263710061991</v>
      </c>
      <c r="P7632">
        <f>Tabell1[[#This Row],[TP]]/(Tabell1[[#This Row],[TP]]+Tabell1[[#This Row],[FN]])</f>
        <v>0.99909338168631001</v>
      </c>
      <c r="Q7632">
        <f>2*(Tabell1[[#This Row],[Recall]] * Tabell1[[#This Row],[Precision]]) / (Tabell1[[#This Row],[Recall]] + Tabell1[[#This Row],[Precision]])</f>
        <v>0.68874999999999997</v>
      </c>
      <c r="R7632">
        <v>1102</v>
      </c>
      <c r="S7632">
        <v>6</v>
      </c>
      <c r="T7632">
        <v>995</v>
      </c>
      <c r="U7632">
        <v>1</v>
      </c>
    </row>
    <row r="7633" spans="1:21" x14ac:dyDescent="0.3">
      <c r="A7633" s="21" t="s">
        <v>31</v>
      </c>
      <c r="B7633" s="21" t="s">
        <v>32</v>
      </c>
      <c r="C7633" s="21" t="s">
        <v>34</v>
      </c>
      <c r="D7633" s="22" t="s">
        <v>27</v>
      </c>
      <c r="E7633" t="s">
        <v>28</v>
      </c>
      <c r="F7633" s="19" t="s">
        <v>21</v>
      </c>
      <c r="G7633" s="21" t="s">
        <v>29</v>
      </c>
      <c r="H7633" s="25" t="s">
        <v>26</v>
      </c>
      <c r="I7633" s="21"/>
      <c r="J7633" s="25" t="s">
        <v>26</v>
      </c>
      <c r="K7633" s="26">
        <v>2.5375993251800502</v>
      </c>
      <c r="L7633" s="26">
        <v>0.15558433532714799</v>
      </c>
      <c r="N7633">
        <f>(Tabell1[[#This Row],[TP]]+Tabell1[[#This Row],[TN]])/(Tabell1[[#This Row],[TP]]+Tabell1[[#This Row],[TN]]+Tabell1[[#This Row],[FP]]+Tabell1[[#This Row],[FN]])</f>
        <v>0.52661596958174905</v>
      </c>
      <c r="O7633">
        <f>Tabell1[[#This Row],[TP]]/(Tabell1[[#This Row],[TP]]+Tabell1[[#This Row],[FP]])</f>
        <v>0.52551263710061991</v>
      </c>
      <c r="P7633">
        <f>Tabell1[[#This Row],[TP]]/(Tabell1[[#This Row],[TP]]+Tabell1[[#This Row],[FN]])</f>
        <v>0.99909338168631001</v>
      </c>
      <c r="Q7633">
        <f>2*(Tabell1[[#This Row],[Recall]] * Tabell1[[#This Row],[Precision]]) / (Tabell1[[#This Row],[Recall]] + Tabell1[[#This Row],[Precision]])</f>
        <v>0.68874999999999997</v>
      </c>
      <c r="R7633">
        <v>1102</v>
      </c>
      <c r="S7633">
        <v>6</v>
      </c>
      <c r="T7633">
        <v>995</v>
      </c>
      <c r="U7633">
        <v>1</v>
      </c>
    </row>
    <row r="7634" spans="1:21" x14ac:dyDescent="0.3">
      <c r="A7634" s="25" t="s">
        <v>20</v>
      </c>
      <c r="B7634" s="25" t="s">
        <v>22</v>
      </c>
      <c r="C7634" s="20" t="s">
        <v>23</v>
      </c>
      <c r="D7634" s="20" t="s">
        <v>27</v>
      </c>
      <c r="E7634" t="s">
        <v>28</v>
      </c>
      <c r="F7634" s="19" t="s">
        <v>21</v>
      </c>
      <c r="G7634" s="21" t="s">
        <v>29</v>
      </c>
      <c r="H7634" s="25" t="s">
        <v>26</v>
      </c>
      <c r="I7634" s="21"/>
      <c r="J7634" s="21" t="s">
        <v>29</v>
      </c>
      <c r="K7634" s="26">
        <v>2.3709969520568799</v>
      </c>
      <c r="L7634" s="26">
        <v>0.50924706459045399</v>
      </c>
      <c r="N7634">
        <f>(Tabell1[[#This Row],[TP]]+Tabell1[[#This Row],[TN]])/(Tabell1[[#This Row],[TP]]+Tabell1[[#This Row],[TN]]+Tabell1[[#This Row],[FP]]+Tabell1[[#This Row],[FN]])</f>
        <v>0.52661596958174905</v>
      </c>
      <c r="O7634">
        <f>Tabell1[[#This Row],[TP]]/(Tabell1[[#This Row],[TP]]+Tabell1[[#This Row],[FP]])</f>
        <v>0.52551263710061991</v>
      </c>
      <c r="P7634">
        <f>Tabell1[[#This Row],[TP]]/(Tabell1[[#This Row],[TP]]+Tabell1[[#This Row],[FN]])</f>
        <v>0.99909338168631001</v>
      </c>
      <c r="Q7634">
        <f>2*(Tabell1[[#This Row],[Recall]] * Tabell1[[#This Row],[Precision]]) / (Tabell1[[#This Row],[Recall]] + Tabell1[[#This Row],[Precision]])</f>
        <v>0.68874999999999997</v>
      </c>
      <c r="R7634">
        <v>1102</v>
      </c>
      <c r="S7634">
        <v>6</v>
      </c>
      <c r="T7634">
        <v>995</v>
      </c>
      <c r="U7634">
        <v>1</v>
      </c>
    </row>
    <row r="7635" spans="1:21" x14ac:dyDescent="0.3">
      <c r="A7635" s="21" t="s">
        <v>31</v>
      </c>
      <c r="B7635" s="25" t="s">
        <v>22</v>
      </c>
      <c r="C7635" s="20" t="s">
        <v>23</v>
      </c>
      <c r="D7635" s="22" t="s">
        <v>27</v>
      </c>
      <c r="E7635" t="s">
        <v>28</v>
      </c>
      <c r="F7635" s="25" t="s">
        <v>30</v>
      </c>
      <c r="G7635" s="21" t="s">
        <v>29</v>
      </c>
      <c r="H7635" s="25" t="s">
        <v>26</v>
      </c>
      <c r="I7635" s="25" t="s">
        <v>25</v>
      </c>
      <c r="J7635" s="21" t="s">
        <v>29</v>
      </c>
      <c r="K7635" s="26">
        <v>1.2373638153076101</v>
      </c>
      <c r="L7635" s="26">
        <v>7.0809841156005804E-2</v>
      </c>
      <c r="N7635">
        <f>(Tabell1[[#This Row],[TP]]+Tabell1[[#This Row],[TN]])/(Tabell1[[#This Row],[TP]]+Tabell1[[#This Row],[TN]]+Tabell1[[#This Row],[FP]]+Tabell1[[#This Row],[FN]])</f>
        <v>0.52661596958174905</v>
      </c>
      <c r="O7635">
        <f>Tabell1[[#This Row],[TP]]/(Tabell1[[#This Row],[TP]]+Tabell1[[#This Row],[FP]])</f>
        <v>0.52551263710061991</v>
      </c>
      <c r="P7635">
        <f>Tabell1[[#This Row],[TP]]/(Tabell1[[#This Row],[TP]]+Tabell1[[#This Row],[FN]])</f>
        <v>0.99909338168631001</v>
      </c>
      <c r="Q7635">
        <f>2*(Tabell1[[#This Row],[Recall]] * Tabell1[[#This Row],[Precision]]) / (Tabell1[[#This Row],[Recall]] + Tabell1[[#This Row],[Precision]])</f>
        <v>0.68874999999999997</v>
      </c>
      <c r="R7635">
        <v>1102</v>
      </c>
      <c r="S7635">
        <v>6</v>
      </c>
      <c r="T7635">
        <v>995</v>
      </c>
      <c r="U7635">
        <v>1</v>
      </c>
    </row>
    <row r="7636" spans="1:21" x14ac:dyDescent="0.3">
      <c r="A7636" s="21" t="s">
        <v>31</v>
      </c>
      <c r="B7636" s="25" t="s">
        <v>22</v>
      </c>
      <c r="C7636" s="20" t="s">
        <v>23</v>
      </c>
      <c r="D7636" s="20" t="s">
        <v>27</v>
      </c>
      <c r="E7636" t="s">
        <v>28</v>
      </c>
      <c r="F7636" s="19" t="s">
        <v>21</v>
      </c>
      <c r="G7636" s="25" t="s">
        <v>26</v>
      </c>
      <c r="H7636" s="25" t="s">
        <v>26</v>
      </c>
      <c r="I7636" s="21"/>
      <c r="J7636" s="21" t="s">
        <v>29</v>
      </c>
      <c r="K7636" s="26">
        <v>0.71184921264648404</v>
      </c>
      <c r="L7636" s="26">
        <v>4.1555404663085903E-2</v>
      </c>
      <c r="N7636">
        <f>(Tabell1[[#This Row],[TP]]+Tabell1[[#This Row],[TN]])/(Tabell1[[#This Row],[TP]]+Tabell1[[#This Row],[TN]]+Tabell1[[#This Row],[FP]]+Tabell1[[#This Row],[FN]])</f>
        <v>0.52661596958174905</v>
      </c>
      <c r="O7636">
        <f>Tabell1[[#This Row],[TP]]/(Tabell1[[#This Row],[TP]]+Tabell1[[#This Row],[FP]])</f>
        <v>0.52551263710061991</v>
      </c>
      <c r="P7636">
        <f>Tabell1[[#This Row],[TP]]/(Tabell1[[#This Row],[TP]]+Tabell1[[#This Row],[FN]])</f>
        <v>0.99909338168631001</v>
      </c>
      <c r="Q7636">
        <f>2*(Tabell1[[#This Row],[Recall]] * Tabell1[[#This Row],[Precision]]) / (Tabell1[[#This Row],[Recall]] + Tabell1[[#This Row],[Precision]])</f>
        <v>0.68874999999999997</v>
      </c>
      <c r="R7636">
        <v>1102</v>
      </c>
      <c r="S7636">
        <v>6</v>
      </c>
      <c r="T7636">
        <v>995</v>
      </c>
      <c r="U7636">
        <v>1</v>
      </c>
    </row>
    <row r="7637" spans="1:21" x14ac:dyDescent="0.3">
      <c r="A7637" s="21" t="s">
        <v>31</v>
      </c>
      <c r="B7637" s="25" t="s">
        <v>22</v>
      </c>
      <c r="C7637" s="20" t="s">
        <v>23</v>
      </c>
      <c r="D7637" s="20" t="s">
        <v>27</v>
      </c>
      <c r="E7637" t="s">
        <v>28</v>
      </c>
      <c r="F7637" s="19" t="s">
        <v>21</v>
      </c>
      <c r="G7637" s="25" t="s">
        <v>26</v>
      </c>
      <c r="H7637" s="21" t="s">
        <v>29</v>
      </c>
      <c r="I7637" s="21"/>
      <c r="J7637" s="21" t="s">
        <v>29</v>
      </c>
      <c r="K7637" s="26">
        <v>0.55063772201537997</v>
      </c>
      <c r="L7637" s="26">
        <v>4.2105913162231397E-2</v>
      </c>
      <c r="N7637">
        <f>(Tabell1[[#This Row],[TP]]+Tabell1[[#This Row],[TN]])/(Tabell1[[#This Row],[TP]]+Tabell1[[#This Row],[TN]]+Tabell1[[#This Row],[FP]]+Tabell1[[#This Row],[FN]])</f>
        <v>0.52661596958174905</v>
      </c>
      <c r="O7637">
        <f>Tabell1[[#This Row],[TP]]/(Tabell1[[#This Row],[TP]]+Tabell1[[#This Row],[FP]])</f>
        <v>0.52551263710061991</v>
      </c>
      <c r="P7637">
        <f>Tabell1[[#This Row],[TP]]/(Tabell1[[#This Row],[TP]]+Tabell1[[#This Row],[FN]])</f>
        <v>0.99909338168631001</v>
      </c>
      <c r="Q7637">
        <f>2*(Tabell1[[#This Row],[Recall]] * Tabell1[[#This Row],[Precision]]) / (Tabell1[[#This Row],[Recall]] + Tabell1[[#This Row],[Precision]])</f>
        <v>0.68874999999999997</v>
      </c>
      <c r="R7637">
        <v>1102</v>
      </c>
      <c r="S7637">
        <v>6</v>
      </c>
      <c r="T7637">
        <v>995</v>
      </c>
      <c r="U7637">
        <v>1</v>
      </c>
    </row>
    <row r="7638" spans="1:21" x14ac:dyDescent="0.3">
      <c r="A7638" s="21" t="s">
        <v>31</v>
      </c>
      <c r="B7638" s="25" t="s">
        <v>22</v>
      </c>
      <c r="C7638" s="20" t="s">
        <v>23</v>
      </c>
      <c r="D7638" s="20" t="s">
        <v>27</v>
      </c>
      <c r="E7638" t="s">
        <v>28</v>
      </c>
      <c r="F7638" s="19" t="s">
        <v>21</v>
      </c>
      <c r="G7638" s="21" t="s">
        <v>29</v>
      </c>
      <c r="H7638" s="25" t="s">
        <v>26</v>
      </c>
      <c r="I7638" s="21"/>
      <c r="J7638" s="21" t="s">
        <v>29</v>
      </c>
      <c r="K7638" s="26">
        <v>0.54267001152038497</v>
      </c>
      <c r="L7638" s="26">
        <v>4.1853904724120997E-2</v>
      </c>
      <c r="N7638">
        <f>(Tabell1[[#This Row],[TP]]+Tabell1[[#This Row],[TN]])/(Tabell1[[#This Row],[TP]]+Tabell1[[#This Row],[TN]]+Tabell1[[#This Row],[FP]]+Tabell1[[#This Row],[FN]])</f>
        <v>0.52661596958174905</v>
      </c>
      <c r="O7638">
        <f>Tabell1[[#This Row],[TP]]/(Tabell1[[#This Row],[TP]]+Tabell1[[#This Row],[FP]])</f>
        <v>0.52551263710061991</v>
      </c>
      <c r="P7638">
        <f>Tabell1[[#This Row],[TP]]/(Tabell1[[#This Row],[TP]]+Tabell1[[#This Row],[FN]])</f>
        <v>0.99909338168631001</v>
      </c>
      <c r="Q7638">
        <f>2*(Tabell1[[#This Row],[Recall]] * Tabell1[[#This Row],[Precision]]) / (Tabell1[[#This Row],[Recall]] + Tabell1[[#This Row],[Precision]])</f>
        <v>0.68874999999999997</v>
      </c>
      <c r="R7638">
        <v>1102</v>
      </c>
      <c r="S7638">
        <v>6</v>
      </c>
      <c r="T7638">
        <v>995</v>
      </c>
      <c r="U7638">
        <v>1</v>
      </c>
    </row>
    <row r="7639" spans="1:21" x14ac:dyDescent="0.3">
      <c r="A7639" s="21" t="s">
        <v>31</v>
      </c>
      <c r="B7639" s="23" t="s">
        <v>33</v>
      </c>
      <c r="C7639" s="21" t="s">
        <v>34</v>
      </c>
      <c r="D7639" s="22" t="s">
        <v>27</v>
      </c>
      <c r="E7639" t="s">
        <v>28</v>
      </c>
      <c r="F7639" s="19" t="s">
        <v>21</v>
      </c>
      <c r="G7639" s="25" t="s">
        <v>26</v>
      </c>
      <c r="H7639" s="21" t="s">
        <v>29</v>
      </c>
      <c r="I7639" s="21"/>
      <c r="J7639" s="21" t="s">
        <v>29</v>
      </c>
      <c r="K7639" s="26">
        <v>57.767399549484203</v>
      </c>
      <c r="L7639" s="26">
        <v>0.275432348251342</v>
      </c>
      <c r="N7639">
        <f>(Tabell1[[#This Row],[TP]]+Tabell1[[#This Row],[TN]])/(Tabell1[[#This Row],[TP]]+Tabell1[[#This Row],[TN]]+Tabell1[[#This Row],[FP]]+Tabell1[[#This Row],[FN]])</f>
        <v>0.52661596958174905</v>
      </c>
      <c r="O7639">
        <f>Tabell1[[#This Row],[TP]]/(Tabell1[[#This Row],[TP]]+Tabell1[[#This Row],[FP]])</f>
        <v>0.52553699284009547</v>
      </c>
      <c r="P7639">
        <f>Tabell1[[#This Row],[TP]]/(Tabell1[[#This Row],[TP]]+Tabell1[[#This Row],[FN]])</f>
        <v>0.99818676337262013</v>
      </c>
      <c r="Q7639">
        <f>2*(Tabell1[[#This Row],[Recall]] * Tabell1[[#This Row],[Precision]]) / (Tabell1[[#This Row],[Recall]] + Tabell1[[#This Row],[Precision]])</f>
        <v>0.68855534709193256</v>
      </c>
      <c r="R7639">
        <v>1101</v>
      </c>
      <c r="S7639">
        <v>7</v>
      </c>
      <c r="T7639">
        <v>994</v>
      </c>
      <c r="U7639">
        <v>2</v>
      </c>
    </row>
    <row r="7640" spans="1:21" x14ac:dyDescent="0.3">
      <c r="A7640" s="25" t="s">
        <v>20</v>
      </c>
      <c r="B7640" s="23" t="s">
        <v>33</v>
      </c>
      <c r="C7640" s="21" t="s">
        <v>34</v>
      </c>
      <c r="D7640" s="22" t="s">
        <v>27</v>
      </c>
      <c r="E7640" t="s">
        <v>28</v>
      </c>
      <c r="F7640" s="19" t="s">
        <v>21</v>
      </c>
      <c r="G7640" s="21" t="s">
        <v>29</v>
      </c>
      <c r="H7640" s="21" t="s">
        <v>29</v>
      </c>
      <c r="I7640" s="21"/>
      <c r="J7640" s="21" t="s">
        <v>29</v>
      </c>
      <c r="K7640" s="26">
        <v>2.0930330753326398</v>
      </c>
      <c r="L7640" s="26">
        <v>0.51163196563720703</v>
      </c>
      <c r="N7640">
        <f>(Tabell1[[#This Row],[TP]]+Tabell1[[#This Row],[TN]])/(Tabell1[[#This Row],[TP]]+Tabell1[[#This Row],[TN]]+Tabell1[[#This Row],[FP]]+Tabell1[[#This Row],[FN]])</f>
        <v>0.52661596958174905</v>
      </c>
      <c r="O7640">
        <f>Tabell1[[#This Row],[TP]]/(Tabell1[[#This Row],[TP]]+Tabell1[[#This Row],[FP]])</f>
        <v>0.52553699284009547</v>
      </c>
      <c r="P7640">
        <f>Tabell1[[#This Row],[TP]]/(Tabell1[[#This Row],[TP]]+Tabell1[[#This Row],[FN]])</f>
        <v>0.99818676337262013</v>
      </c>
      <c r="Q7640">
        <f>2*(Tabell1[[#This Row],[Recall]] * Tabell1[[#This Row],[Precision]]) / (Tabell1[[#This Row],[Recall]] + Tabell1[[#This Row],[Precision]])</f>
        <v>0.68855534709193256</v>
      </c>
      <c r="R7640">
        <v>1101</v>
      </c>
      <c r="S7640">
        <v>7</v>
      </c>
      <c r="T7640">
        <v>994</v>
      </c>
      <c r="U7640">
        <v>2</v>
      </c>
    </row>
    <row r="7641" spans="1:21" x14ac:dyDescent="0.3">
      <c r="A7641" s="25" t="s">
        <v>20</v>
      </c>
      <c r="B7641" s="25" t="s">
        <v>22</v>
      </c>
      <c r="C7641" s="20" t="s">
        <v>23</v>
      </c>
      <c r="D7641" s="20" t="s">
        <v>27</v>
      </c>
      <c r="E7641" t="s">
        <v>28</v>
      </c>
      <c r="F7641" s="19" t="s">
        <v>21</v>
      </c>
      <c r="G7641" s="25" t="s">
        <v>26</v>
      </c>
      <c r="H7641" s="21" t="s">
        <v>29</v>
      </c>
      <c r="I7641" s="21"/>
      <c r="J7641" s="21" t="s">
        <v>29</v>
      </c>
      <c r="K7641" s="26">
        <v>2.03424739837646</v>
      </c>
      <c r="L7641" s="26">
        <v>0.434836626052856</v>
      </c>
      <c r="N7641">
        <f>(Tabell1[[#This Row],[TP]]+Tabell1[[#This Row],[TN]])/(Tabell1[[#This Row],[TP]]+Tabell1[[#This Row],[TN]]+Tabell1[[#This Row],[FP]]+Tabell1[[#This Row],[FN]])</f>
        <v>0.52661596958174905</v>
      </c>
      <c r="O7641">
        <f>Tabell1[[#This Row],[TP]]/(Tabell1[[#This Row],[TP]]+Tabell1[[#This Row],[FP]])</f>
        <v>0.52553699284009547</v>
      </c>
      <c r="P7641">
        <f>Tabell1[[#This Row],[TP]]/(Tabell1[[#This Row],[TP]]+Tabell1[[#This Row],[FN]])</f>
        <v>0.99818676337262013</v>
      </c>
      <c r="Q7641">
        <f>2*(Tabell1[[#This Row],[Recall]] * Tabell1[[#This Row],[Precision]]) / (Tabell1[[#This Row],[Recall]] + Tabell1[[#This Row],[Precision]])</f>
        <v>0.68855534709193256</v>
      </c>
      <c r="R7641">
        <v>1101</v>
      </c>
      <c r="S7641">
        <v>7</v>
      </c>
      <c r="T7641">
        <v>994</v>
      </c>
      <c r="U7641">
        <v>2</v>
      </c>
    </row>
    <row r="7642" spans="1:21" x14ac:dyDescent="0.3">
      <c r="A7642" s="25" t="s">
        <v>20</v>
      </c>
      <c r="B7642" s="25" t="s">
        <v>22</v>
      </c>
      <c r="C7642" s="20" t="s">
        <v>23</v>
      </c>
      <c r="D7642" s="22" t="s">
        <v>27</v>
      </c>
      <c r="E7642" t="s">
        <v>28</v>
      </c>
      <c r="F7642" s="25" t="s">
        <v>30</v>
      </c>
      <c r="G7642" s="25" t="s">
        <v>26</v>
      </c>
      <c r="H7642" s="21" t="s">
        <v>29</v>
      </c>
      <c r="I7642" s="21"/>
      <c r="J7642" s="25" t="s">
        <v>26</v>
      </c>
      <c r="K7642" s="26">
        <v>3.7874641418457</v>
      </c>
      <c r="L7642" s="26">
        <v>0.67490553855895996</v>
      </c>
      <c r="N7642">
        <f>(Tabell1[[#This Row],[TP]]+Tabell1[[#This Row],[TN]])/(Tabell1[[#This Row],[TP]]+Tabell1[[#This Row],[TN]]+Tabell1[[#This Row],[FP]]+Tabell1[[#This Row],[FN]])</f>
        <v>0.52661596958174905</v>
      </c>
      <c r="O7642">
        <f>Tabell1[[#This Row],[TP]]/(Tabell1[[#This Row],[TP]]+Tabell1[[#This Row],[FP]])</f>
        <v>0.52556139512661249</v>
      </c>
      <c r="P7642">
        <f>Tabell1[[#This Row],[TP]]/(Tabell1[[#This Row],[TP]]+Tabell1[[#This Row],[FN]])</f>
        <v>0.99728014505893015</v>
      </c>
      <c r="Q7642">
        <f>2*(Tabell1[[#This Row],[Recall]] * Tabell1[[#This Row],[Precision]]) / (Tabell1[[#This Row],[Recall]] + Tabell1[[#This Row],[Precision]])</f>
        <v>0.68836045056320394</v>
      </c>
      <c r="R7642">
        <v>1100</v>
      </c>
      <c r="S7642">
        <v>8</v>
      </c>
      <c r="T7642">
        <v>993</v>
      </c>
      <c r="U7642">
        <v>3</v>
      </c>
    </row>
    <row r="7643" spans="1:21" x14ac:dyDescent="0.3">
      <c r="A7643" s="25" t="s">
        <v>20</v>
      </c>
      <c r="B7643" s="25" t="s">
        <v>22</v>
      </c>
      <c r="C7643" s="20" t="s">
        <v>23</v>
      </c>
      <c r="D7643" s="22" t="s">
        <v>27</v>
      </c>
      <c r="E7643" t="s">
        <v>28</v>
      </c>
      <c r="F7643" s="25" t="s">
        <v>30</v>
      </c>
      <c r="G7643" s="21" t="s">
        <v>29</v>
      </c>
      <c r="H7643" s="21" t="s">
        <v>29</v>
      </c>
      <c r="I7643" s="21"/>
      <c r="J7643" s="25" t="s">
        <v>26</v>
      </c>
      <c r="K7643" s="26">
        <v>3.7111563682556099</v>
      </c>
      <c r="L7643" s="26">
        <v>0.66684603691100997</v>
      </c>
      <c r="N7643">
        <f>(Tabell1[[#This Row],[TP]]+Tabell1[[#This Row],[TN]])/(Tabell1[[#This Row],[TP]]+Tabell1[[#This Row],[TN]]+Tabell1[[#This Row],[FP]]+Tabell1[[#This Row],[FN]])</f>
        <v>0.52661596958174905</v>
      </c>
      <c r="O7643">
        <f>Tabell1[[#This Row],[TP]]/(Tabell1[[#This Row],[TP]]+Tabell1[[#This Row],[FP]])</f>
        <v>0.52556139512661249</v>
      </c>
      <c r="P7643">
        <f>Tabell1[[#This Row],[TP]]/(Tabell1[[#This Row],[TP]]+Tabell1[[#This Row],[FN]])</f>
        <v>0.99728014505893015</v>
      </c>
      <c r="Q7643">
        <f>2*(Tabell1[[#This Row],[Recall]] * Tabell1[[#This Row],[Precision]]) / (Tabell1[[#This Row],[Recall]] + Tabell1[[#This Row],[Precision]])</f>
        <v>0.68836045056320394</v>
      </c>
      <c r="R7643">
        <v>1100</v>
      </c>
      <c r="S7643">
        <v>8</v>
      </c>
      <c r="T7643">
        <v>993</v>
      </c>
      <c r="U7643">
        <v>3</v>
      </c>
    </row>
    <row r="7644" spans="1:21" x14ac:dyDescent="0.3">
      <c r="A7644" s="25" t="s">
        <v>20</v>
      </c>
      <c r="B7644" s="23" t="s">
        <v>33</v>
      </c>
      <c r="C7644" s="20" t="s">
        <v>23</v>
      </c>
      <c r="D7644" s="20" t="s">
        <v>27</v>
      </c>
      <c r="E7644" t="s">
        <v>28</v>
      </c>
      <c r="F7644" s="19" t="s">
        <v>21</v>
      </c>
      <c r="G7644" s="25" t="s">
        <v>26</v>
      </c>
      <c r="H7644" s="21" t="s">
        <v>29</v>
      </c>
      <c r="I7644" s="21"/>
      <c r="J7644" s="25" t="s">
        <v>26</v>
      </c>
      <c r="K7644" s="26">
        <v>1.3613603115081701</v>
      </c>
      <c r="L7644" s="26">
        <v>0.30318832397460899</v>
      </c>
      <c r="N7644">
        <f>(Tabell1[[#This Row],[TP]]+Tabell1[[#This Row],[TN]])/(Tabell1[[#This Row],[TP]]+Tabell1[[#This Row],[TN]]+Tabell1[[#This Row],[FP]]+Tabell1[[#This Row],[FN]])</f>
        <v>0.52661596958174905</v>
      </c>
      <c r="O7644">
        <f>Tabell1[[#This Row],[TP]]/(Tabell1[[#This Row],[TP]]+Tabell1[[#This Row],[FP]])</f>
        <v>0.52556139512661249</v>
      </c>
      <c r="P7644">
        <f>Tabell1[[#This Row],[TP]]/(Tabell1[[#This Row],[TP]]+Tabell1[[#This Row],[FN]])</f>
        <v>0.99728014505893015</v>
      </c>
      <c r="Q7644">
        <f>2*(Tabell1[[#This Row],[Recall]] * Tabell1[[#This Row],[Precision]]) / (Tabell1[[#This Row],[Recall]] + Tabell1[[#This Row],[Precision]])</f>
        <v>0.68836045056320394</v>
      </c>
      <c r="R7644">
        <v>1100</v>
      </c>
      <c r="S7644">
        <v>8</v>
      </c>
      <c r="T7644">
        <v>993</v>
      </c>
      <c r="U7644">
        <v>3</v>
      </c>
    </row>
    <row r="7645" spans="1:21" x14ac:dyDescent="0.3">
      <c r="A7645" s="25" t="s">
        <v>20</v>
      </c>
      <c r="B7645" s="23" t="s">
        <v>33</v>
      </c>
      <c r="C7645" s="20" t="s">
        <v>23</v>
      </c>
      <c r="D7645" s="20" t="s">
        <v>27</v>
      </c>
      <c r="E7645" t="s">
        <v>28</v>
      </c>
      <c r="F7645" s="19" t="s">
        <v>21</v>
      </c>
      <c r="G7645" s="21" t="s">
        <v>29</v>
      </c>
      <c r="H7645" s="21" t="s">
        <v>29</v>
      </c>
      <c r="I7645" s="21"/>
      <c r="J7645" s="25" t="s">
        <v>26</v>
      </c>
      <c r="K7645" s="26">
        <v>1.3384575843811</v>
      </c>
      <c r="L7645" s="26">
        <v>0.29521346092224099</v>
      </c>
      <c r="N7645">
        <f>(Tabell1[[#This Row],[TP]]+Tabell1[[#This Row],[TN]])/(Tabell1[[#This Row],[TP]]+Tabell1[[#This Row],[TN]]+Tabell1[[#This Row],[FP]]+Tabell1[[#This Row],[FN]])</f>
        <v>0.52661596958174905</v>
      </c>
      <c r="O7645">
        <f>Tabell1[[#This Row],[TP]]/(Tabell1[[#This Row],[TP]]+Tabell1[[#This Row],[FP]])</f>
        <v>0.52556139512661249</v>
      </c>
      <c r="P7645">
        <f>Tabell1[[#This Row],[TP]]/(Tabell1[[#This Row],[TP]]+Tabell1[[#This Row],[FN]])</f>
        <v>0.99728014505893015</v>
      </c>
      <c r="Q7645">
        <f>2*(Tabell1[[#This Row],[Recall]] * Tabell1[[#This Row],[Precision]]) / (Tabell1[[#This Row],[Recall]] + Tabell1[[#This Row],[Precision]])</f>
        <v>0.68836045056320394</v>
      </c>
      <c r="R7645">
        <v>1100</v>
      </c>
      <c r="S7645">
        <v>8</v>
      </c>
      <c r="T7645">
        <v>993</v>
      </c>
      <c r="U7645">
        <v>3</v>
      </c>
    </row>
    <row r="7646" spans="1:21" x14ac:dyDescent="0.3">
      <c r="A7646" s="25" t="s">
        <v>20</v>
      </c>
      <c r="B7646" s="23" t="s">
        <v>33</v>
      </c>
      <c r="C7646" s="21" t="s">
        <v>34</v>
      </c>
      <c r="D7646" s="22" t="s">
        <v>27</v>
      </c>
      <c r="E7646" t="s">
        <v>28</v>
      </c>
      <c r="F7646" s="19" t="s">
        <v>21</v>
      </c>
      <c r="G7646" s="21" t="s">
        <v>29</v>
      </c>
      <c r="H7646" s="25" t="s">
        <v>26</v>
      </c>
      <c r="I7646" s="21"/>
      <c r="J7646" s="21" t="s">
        <v>29</v>
      </c>
      <c r="K7646" s="26">
        <v>2.2153148651122998</v>
      </c>
      <c r="L7646" s="26">
        <v>0.54934501647949197</v>
      </c>
      <c r="N7646">
        <f>(Tabell1[[#This Row],[TP]]+Tabell1[[#This Row],[TN]])/(Tabell1[[#This Row],[TP]]+Tabell1[[#This Row],[TN]]+Tabell1[[#This Row],[FP]]+Tabell1[[#This Row],[FN]])</f>
        <v>0.52661596958174905</v>
      </c>
      <c r="O7646">
        <f>Tabell1[[#This Row],[TP]]/(Tabell1[[#This Row],[TP]]+Tabell1[[#This Row],[FP]])</f>
        <v>0.5256348826066124</v>
      </c>
      <c r="P7646">
        <f>Tabell1[[#This Row],[TP]]/(Tabell1[[#This Row],[TP]]+Tabell1[[#This Row],[FN]])</f>
        <v>0.9945602901178604</v>
      </c>
      <c r="Q7646">
        <f>2*(Tabell1[[#This Row],[Recall]] * Tabell1[[#This Row],[Precision]]) / (Tabell1[[#This Row],[Recall]] + Tabell1[[#This Row],[Precision]])</f>
        <v>0.68777429467084639</v>
      </c>
      <c r="R7646">
        <v>1097</v>
      </c>
      <c r="S7646">
        <v>11</v>
      </c>
      <c r="T7646">
        <v>990</v>
      </c>
      <c r="U7646">
        <v>6</v>
      </c>
    </row>
    <row r="7647" spans="1:21" x14ac:dyDescent="0.3">
      <c r="A7647" s="25" t="s">
        <v>20</v>
      </c>
      <c r="B7647" s="23" t="s">
        <v>33</v>
      </c>
      <c r="C7647" s="21" t="s">
        <v>34</v>
      </c>
      <c r="D7647" s="22" t="s">
        <v>27</v>
      </c>
      <c r="E7647" t="s">
        <v>28</v>
      </c>
      <c r="F7647" s="25" t="s">
        <v>30</v>
      </c>
      <c r="G7647" s="21" t="s">
        <v>29</v>
      </c>
      <c r="H7647" s="21" t="s">
        <v>29</v>
      </c>
      <c r="I7647" s="21"/>
      <c r="J7647" s="25" t="s">
        <v>26</v>
      </c>
      <c r="K7647" s="26">
        <v>3.9718563556671098</v>
      </c>
      <c r="L7647" s="26">
        <v>0.91295385360717696</v>
      </c>
      <c r="N7647">
        <f>(Tabell1[[#This Row],[TP]]+Tabell1[[#This Row],[TN]])/(Tabell1[[#This Row],[TP]]+Tabell1[[#This Row],[TN]]+Tabell1[[#This Row],[FP]]+Tabell1[[#This Row],[FN]])</f>
        <v>0.52661596958174905</v>
      </c>
      <c r="O7647">
        <f>Tabell1[[#This Row],[TP]]/(Tabell1[[#This Row],[TP]]+Tabell1[[#This Row],[FP]])</f>
        <v>0.52565947242206235</v>
      </c>
      <c r="P7647">
        <f>Tabell1[[#This Row],[TP]]/(Tabell1[[#This Row],[TP]]+Tabell1[[#This Row],[FN]])</f>
        <v>0.99365367180417041</v>
      </c>
      <c r="Q7647">
        <f>2*(Tabell1[[#This Row],[Recall]] * Tabell1[[#This Row],[Precision]]) / (Tabell1[[#This Row],[Recall]] + Tabell1[[#This Row],[Precision]])</f>
        <v>0.68757841907151818</v>
      </c>
      <c r="R7647">
        <v>1096</v>
      </c>
      <c r="S7647">
        <v>12</v>
      </c>
      <c r="T7647">
        <v>989</v>
      </c>
      <c r="U7647">
        <v>7</v>
      </c>
    </row>
    <row r="7648" spans="1:21" x14ac:dyDescent="0.3">
      <c r="A7648" s="21" t="s">
        <v>31</v>
      </c>
      <c r="B7648" s="23" t="s">
        <v>33</v>
      </c>
      <c r="C7648" s="20" t="s">
        <v>23</v>
      </c>
      <c r="D7648" s="20" t="s">
        <v>27</v>
      </c>
      <c r="E7648" t="s">
        <v>28</v>
      </c>
      <c r="F7648" s="19" t="s">
        <v>21</v>
      </c>
      <c r="G7648" s="21" t="s">
        <v>29</v>
      </c>
      <c r="H7648" s="25" t="s">
        <v>26</v>
      </c>
      <c r="I7648" s="25" t="s">
        <v>25</v>
      </c>
      <c r="J7648" s="25" t="s">
        <v>26</v>
      </c>
      <c r="K7648" s="26">
        <v>240.837767839431</v>
      </c>
      <c r="L7648" s="26">
        <v>1.3503899574279701</v>
      </c>
      <c r="N7648">
        <f>(Tabell1[[#This Row],[TP]]+Tabell1[[#This Row],[TN]])/(Tabell1[[#This Row],[TP]]+Tabell1[[#This Row],[TN]]+Tabell1[[#This Row],[FP]]+Tabell1[[#This Row],[FN]])</f>
        <v>0.52614068441064643</v>
      </c>
      <c r="O7648">
        <f>Tabell1[[#This Row],[TP]]/(Tabell1[[#This Row],[TP]]+Tabell1[[#This Row],[FP]])</f>
        <v>0.52523809523809528</v>
      </c>
      <c r="P7648">
        <f>Tabell1[[#This Row],[TP]]/(Tabell1[[#This Row],[TP]]+Tabell1[[#This Row],[FN]])</f>
        <v>1</v>
      </c>
      <c r="Q7648">
        <f>2*(Tabell1[[#This Row],[Recall]] * Tabell1[[#This Row],[Precision]]) / (Tabell1[[#This Row],[Recall]] + Tabell1[[#This Row],[Precision]])</f>
        <v>0.68872931626600065</v>
      </c>
      <c r="R7648">
        <v>1103</v>
      </c>
      <c r="S7648">
        <v>4</v>
      </c>
      <c r="T7648">
        <v>997</v>
      </c>
      <c r="U7648">
        <v>0</v>
      </c>
    </row>
    <row r="7649" spans="1:21" x14ac:dyDescent="0.3">
      <c r="A7649" s="21" t="s">
        <v>31</v>
      </c>
      <c r="B7649" s="23" t="s">
        <v>33</v>
      </c>
      <c r="C7649" s="20" t="s">
        <v>23</v>
      </c>
      <c r="D7649" s="20" t="s">
        <v>27</v>
      </c>
      <c r="E7649" t="s">
        <v>28</v>
      </c>
      <c r="F7649" s="19" t="s">
        <v>21</v>
      </c>
      <c r="G7649" s="25" t="s">
        <v>26</v>
      </c>
      <c r="H7649" s="21" t="s">
        <v>29</v>
      </c>
      <c r="I7649" s="25" t="s">
        <v>25</v>
      </c>
      <c r="J7649" s="21" t="s">
        <v>29</v>
      </c>
      <c r="K7649" s="26">
        <v>50.3060913085937</v>
      </c>
      <c r="L7649" s="26">
        <v>0.27703380584716703</v>
      </c>
      <c r="N7649">
        <f>(Tabell1[[#This Row],[TP]]+Tabell1[[#This Row],[TN]])/(Tabell1[[#This Row],[TP]]+Tabell1[[#This Row],[TN]]+Tabell1[[#This Row],[FP]]+Tabell1[[#This Row],[FN]])</f>
        <v>0.52614068441064643</v>
      </c>
      <c r="O7649">
        <f>Tabell1[[#This Row],[TP]]/(Tabell1[[#This Row],[TP]]+Tabell1[[#This Row],[FP]])</f>
        <v>0.52523809523809528</v>
      </c>
      <c r="P7649">
        <f>Tabell1[[#This Row],[TP]]/(Tabell1[[#This Row],[TP]]+Tabell1[[#This Row],[FN]])</f>
        <v>1</v>
      </c>
      <c r="Q7649">
        <f>2*(Tabell1[[#This Row],[Recall]] * Tabell1[[#This Row],[Precision]]) / (Tabell1[[#This Row],[Recall]] + Tabell1[[#This Row],[Precision]])</f>
        <v>0.68872931626600065</v>
      </c>
      <c r="R7649">
        <v>1103</v>
      </c>
      <c r="S7649">
        <v>4</v>
      </c>
      <c r="T7649">
        <v>997</v>
      </c>
      <c r="U7649">
        <v>0</v>
      </c>
    </row>
    <row r="7650" spans="1:21" x14ac:dyDescent="0.3">
      <c r="A7650" s="21" t="s">
        <v>31</v>
      </c>
      <c r="B7650" s="25" t="s">
        <v>22</v>
      </c>
      <c r="C7650" s="20" t="s">
        <v>23</v>
      </c>
      <c r="D7650" s="22" t="s">
        <v>27</v>
      </c>
      <c r="E7650" t="s">
        <v>28</v>
      </c>
      <c r="F7650" s="25" t="s">
        <v>30</v>
      </c>
      <c r="G7650" s="21" t="s">
        <v>29</v>
      </c>
      <c r="H7650" s="25" t="s">
        <v>26</v>
      </c>
      <c r="I7650" s="25" t="s">
        <v>25</v>
      </c>
      <c r="J7650" s="25" t="s">
        <v>26</v>
      </c>
      <c r="K7650" s="26">
        <v>5.4334514141082701</v>
      </c>
      <c r="L7650" s="26">
        <v>0.31116628646850503</v>
      </c>
      <c r="N7650">
        <f>(Tabell1[[#This Row],[TP]]+Tabell1[[#This Row],[TN]])/(Tabell1[[#This Row],[TP]]+Tabell1[[#This Row],[TN]]+Tabell1[[#This Row],[FP]]+Tabell1[[#This Row],[FN]])</f>
        <v>0.52614068441064643</v>
      </c>
      <c r="O7650">
        <f>Tabell1[[#This Row],[TP]]/(Tabell1[[#This Row],[TP]]+Tabell1[[#This Row],[FP]])</f>
        <v>0.52523809523809528</v>
      </c>
      <c r="P7650">
        <f>Tabell1[[#This Row],[TP]]/(Tabell1[[#This Row],[TP]]+Tabell1[[#This Row],[FN]])</f>
        <v>1</v>
      </c>
      <c r="Q7650">
        <f>2*(Tabell1[[#This Row],[Recall]] * Tabell1[[#This Row],[Precision]]) / (Tabell1[[#This Row],[Recall]] + Tabell1[[#This Row],[Precision]])</f>
        <v>0.68872931626600065</v>
      </c>
      <c r="R7650">
        <v>1103</v>
      </c>
      <c r="S7650">
        <v>4</v>
      </c>
      <c r="T7650">
        <v>997</v>
      </c>
      <c r="U7650">
        <v>0</v>
      </c>
    </row>
    <row r="7651" spans="1:21" x14ac:dyDescent="0.3">
      <c r="A7651" s="21" t="s">
        <v>31</v>
      </c>
      <c r="B7651" s="25" t="s">
        <v>22</v>
      </c>
      <c r="C7651" s="20" t="s">
        <v>23</v>
      </c>
      <c r="D7651" s="22" t="s">
        <v>27</v>
      </c>
      <c r="E7651" t="s">
        <v>28</v>
      </c>
      <c r="F7651" s="25" t="s">
        <v>30</v>
      </c>
      <c r="G7651" s="21" t="s">
        <v>29</v>
      </c>
      <c r="H7651" s="25" t="s">
        <v>26</v>
      </c>
      <c r="I7651" s="21"/>
      <c r="J7651" s="25" t="s">
        <v>26</v>
      </c>
      <c r="K7651" s="26">
        <v>5.3522186279296804</v>
      </c>
      <c r="L7651" s="26">
        <v>0.25032925605773898</v>
      </c>
      <c r="N7651">
        <f>(Tabell1[[#This Row],[TP]]+Tabell1[[#This Row],[TN]])/(Tabell1[[#This Row],[TP]]+Tabell1[[#This Row],[TN]]+Tabell1[[#This Row],[FP]]+Tabell1[[#This Row],[FN]])</f>
        <v>0.52614068441064643</v>
      </c>
      <c r="O7651">
        <f>Tabell1[[#This Row],[TP]]/(Tabell1[[#This Row],[TP]]+Tabell1[[#This Row],[FP]])</f>
        <v>0.52523809523809528</v>
      </c>
      <c r="P7651">
        <f>Tabell1[[#This Row],[TP]]/(Tabell1[[#This Row],[TP]]+Tabell1[[#This Row],[FN]])</f>
        <v>1</v>
      </c>
      <c r="Q7651">
        <f>2*(Tabell1[[#This Row],[Recall]] * Tabell1[[#This Row],[Precision]]) / (Tabell1[[#This Row],[Recall]] + Tabell1[[#This Row],[Precision]])</f>
        <v>0.68872931626600065</v>
      </c>
      <c r="R7651">
        <v>1103</v>
      </c>
      <c r="S7651">
        <v>4</v>
      </c>
      <c r="T7651">
        <v>997</v>
      </c>
      <c r="U7651">
        <v>0</v>
      </c>
    </row>
    <row r="7652" spans="1:21" x14ac:dyDescent="0.3">
      <c r="A7652" s="25" t="s">
        <v>20</v>
      </c>
      <c r="B7652" s="23" t="s">
        <v>33</v>
      </c>
      <c r="C7652" s="20" t="s">
        <v>23</v>
      </c>
      <c r="D7652" s="22" t="s">
        <v>27</v>
      </c>
      <c r="E7652" t="s">
        <v>28</v>
      </c>
      <c r="F7652" s="25" t="s">
        <v>30</v>
      </c>
      <c r="G7652" s="21" t="s">
        <v>29</v>
      </c>
      <c r="H7652" s="25" t="s">
        <v>26</v>
      </c>
      <c r="I7652" s="21"/>
      <c r="J7652" s="21" t="s">
        <v>29</v>
      </c>
      <c r="K7652" s="26">
        <v>4.0146789550781197</v>
      </c>
      <c r="L7652" s="26">
        <v>1.0857355594635001</v>
      </c>
      <c r="N7652">
        <f>(Tabell1[[#This Row],[TP]]+Tabell1[[#This Row],[TN]])/(Tabell1[[#This Row],[TP]]+Tabell1[[#This Row],[TN]]+Tabell1[[#This Row],[FP]]+Tabell1[[#This Row],[FN]])</f>
        <v>0.52614068441064643</v>
      </c>
      <c r="O7652">
        <f>Tabell1[[#This Row],[TP]]/(Tabell1[[#This Row],[TP]]+Tabell1[[#This Row],[FP]])</f>
        <v>0.52523809523809528</v>
      </c>
      <c r="P7652">
        <f>Tabell1[[#This Row],[TP]]/(Tabell1[[#This Row],[TP]]+Tabell1[[#This Row],[FN]])</f>
        <v>1</v>
      </c>
      <c r="Q7652">
        <f>2*(Tabell1[[#This Row],[Recall]] * Tabell1[[#This Row],[Precision]]) / (Tabell1[[#This Row],[Recall]] + Tabell1[[#This Row],[Precision]])</f>
        <v>0.68872931626600065</v>
      </c>
      <c r="R7652">
        <v>1103</v>
      </c>
      <c r="S7652">
        <v>4</v>
      </c>
      <c r="T7652">
        <v>997</v>
      </c>
      <c r="U7652">
        <v>0</v>
      </c>
    </row>
    <row r="7653" spans="1:21" x14ac:dyDescent="0.3">
      <c r="A7653" s="25" t="s">
        <v>20</v>
      </c>
      <c r="B7653" s="23" t="s">
        <v>33</v>
      </c>
      <c r="C7653" s="20" t="s">
        <v>23</v>
      </c>
      <c r="D7653" s="22" t="s">
        <v>27</v>
      </c>
      <c r="E7653" t="s">
        <v>28</v>
      </c>
      <c r="F7653" s="25" t="s">
        <v>30</v>
      </c>
      <c r="G7653" s="25" t="s">
        <v>26</v>
      </c>
      <c r="H7653" s="25" t="s">
        <v>26</v>
      </c>
      <c r="I7653" s="21"/>
      <c r="J7653" s="21" t="s">
        <v>29</v>
      </c>
      <c r="K7653" s="26">
        <v>4.0131602287292401</v>
      </c>
      <c r="L7653" s="26">
        <v>1.06412100791931</v>
      </c>
      <c r="N7653">
        <f>(Tabell1[[#This Row],[TP]]+Tabell1[[#This Row],[TN]])/(Tabell1[[#This Row],[TP]]+Tabell1[[#This Row],[TN]]+Tabell1[[#This Row],[FP]]+Tabell1[[#This Row],[FN]])</f>
        <v>0.52614068441064643</v>
      </c>
      <c r="O7653">
        <f>Tabell1[[#This Row],[TP]]/(Tabell1[[#This Row],[TP]]+Tabell1[[#This Row],[FP]])</f>
        <v>0.52523809523809528</v>
      </c>
      <c r="P7653">
        <f>Tabell1[[#This Row],[TP]]/(Tabell1[[#This Row],[TP]]+Tabell1[[#This Row],[FN]])</f>
        <v>1</v>
      </c>
      <c r="Q7653">
        <f>2*(Tabell1[[#This Row],[Recall]] * Tabell1[[#This Row],[Precision]]) / (Tabell1[[#This Row],[Recall]] + Tabell1[[#This Row],[Precision]])</f>
        <v>0.68872931626600065</v>
      </c>
      <c r="R7653">
        <v>1103</v>
      </c>
      <c r="S7653">
        <v>4</v>
      </c>
      <c r="T7653">
        <v>997</v>
      </c>
      <c r="U7653">
        <v>0</v>
      </c>
    </row>
    <row r="7654" spans="1:21" x14ac:dyDescent="0.3">
      <c r="A7654" s="21" t="s">
        <v>31</v>
      </c>
      <c r="B7654" s="23" t="s">
        <v>33</v>
      </c>
      <c r="C7654" s="21" t="s">
        <v>34</v>
      </c>
      <c r="D7654" s="22" t="s">
        <v>27</v>
      </c>
      <c r="E7654" t="s">
        <v>28</v>
      </c>
      <c r="F7654" s="25" t="s">
        <v>30</v>
      </c>
      <c r="G7654" s="21" t="s">
        <v>29</v>
      </c>
      <c r="H7654" s="25" t="s">
        <v>26</v>
      </c>
      <c r="I7654" s="25" t="s">
        <v>25</v>
      </c>
      <c r="J7654" s="25" t="s">
        <v>26</v>
      </c>
      <c r="K7654" s="26">
        <v>193.86930155754001</v>
      </c>
      <c r="L7654" s="26">
        <v>1.44720387458801</v>
      </c>
      <c r="N7654">
        <f>(Tabell1[[#This Row],[TP]]+Tabell1[[#This Row],[TN]])/(Tabell1[[#This Row],[TP]]+Tabell1[[#This Row],[TN]]+Tabell1[[#This Row],[FP]]+Tabell1[[#This Row],[FN]])</f>
        <v>0.52614068441064643</v>
      </c>
      <c r="O7654">
        <f>Tabell1[[#This Row],[TP]]/(Tabell1[[#This Row],[TP]]+Tabell1[[#This Row],[FP]])</f>
        <v>0.52523809523809528</v>
      </c>
      <c r="P7654">
        <f>Tabell1[[#This Row],[TP]]/(Tabell1[[#This Row],[TP]]+Tabell1[[#This Row],[FN]])</f>
        <v>1</v>
      </c>
      <c r="Q7654">
        <f>2*(Tabell1[[#This Row],[Recall]] * Tabell1[[#This Row],[Precision]]) / (Tabell1[[#This Row],[Recall]] + Tabell1[[#This Row],[Precision]])</f>
        <v>0.68872931626600065</v>
      </c>
      <c r="R7654">
        <v>1103</v>
      </c>
      <c r="S7654">
        <v>4</v>
      </c>
      <c r="T7654">
        <v>997</v>
      </c>
      <c r="U7654">
        <v>0</v>
      </c>
    </row>
    <row r="7655" spans="1:21" x14ac:dyDescent="0.3">
      <c r="A7655" s="25" t="s">
        <v>20</v>
      </c>
      <c r="B7655" s="25" t="s">
        <v>22</v>
      </c>
      <c r="C7655" s="20" t="s">
        <v>23</v>
      </c>
      <c r="D7655" s="22" t="s">
        <v>27</v>
      </c>
      <c r="E7655" t="s">
        <v>28</v>
      </c>
      <c r="F7655" s="25" t="s">
        <v>30</v>
      </c>
      <c r="G7655" s="21" t="s">
        <v>29</v>
      </c>
      <c r="H7655" s="21" t="s">
        <v>29</v>
      </c>
      <c r="I7655" s="21"/>
      <c r="J7655" s="21" t="s">
        <v>29</v>
      </c>
      <c r="K7655" s="26">
        <v>3.86256670951843</v>
      </c>
      <c r="L7655" s="26">
        <v>1.0096292495727499</v>
      </c>
      <c r="N7655">
        <f>(Tabell1[[#This Row],[TP]]+Tabell1[[#This Row],[TN]])/(Tabell1[[#This Row],[TP]]+Tabell1[[#This Row],[TN]]+Tabell1[[#This Row],[FP]]+Tabell1[[#This Row],[FN]])</f>
        <v>0.52614068441064643</v>
      </c>
      <c r="O7655">
        <f>Tabell1[[#This Row],[TP]]/(Tabell1[[#This Row],[TP]]+Tabell1[[#This Row],[FP]])</f>
        <v>0.52523809523809528</v>
      </c>
      <c r="P7655">
        <f>Tabell1[[#This Row],[TP]]/(Tabell1[[#This Row],[TP]]+Tabell1[[#This Row],[FN]])</f>
        <v>1</v>
      </c>
      <c r="Q7655">
        <f>2*(Tabell1[[#This Row],[Recall]] * Tabell1[[#This Row],[Precision]]) / (Tabell1[[#This Row],[Recall]] + Tabell1[[#This Row],[Precision]])</f>
        <v>0.68872931626600065</v>
      </c>
      <c r="R7655">
        <v>1103</v>
      </c>
      <c r="S7655">
        <v>4</v>
      </c>
      <c r="T7655">
        <v>997</v>
      </c>
      <c r="U7655">
        <v>0</v>
      </c>
    </row>
    <row r="7656" spans="1:21" x14ac:dyDescent="0.3">
      <c r="A7656" s="21" t="s">
        <v>31</v>
      </c>
      <c r="B7656" s="23" t="s">
        <v>33</v>
      </c>
      <c r="C7656" s="21" t="s">
        <v>34</v>
      </c>
      <c r="D7656" s="22" t="s">
        <v>27</v>
      </c>
      <c r="E7656" t="s">
        <v>28</v>
      </c>
      <c r="F7656" s="25" t="s">
        <v>30</v>
      </c>
      <c r="G7656" s="21" t="s">
        <v>29</v>
      </c>
      <c r="H7656" s="25" t="s">
        <v>26</v>
      </c>
      <c r="I7656" s="25" t="s">
        <v>25</v>
      </c>
      <c r="J7656" s="21" t="s">
        <v>29</v>
      </c>
      <c r="K7656" s="26">
        <v>40.884599685668903</v>
      </c>
      <c r="L7656" s="26">
        <v>0.308719873428344</v>
      </c>
      <c r="N7656">
        <f>(Tabell1[[#This Row],[TP]]+Tabell1[[#This Row],[TN]])/(Tabell1[[#This Row],[TP]]+Tabell1[[#This Row],[TN]]+Tabell1[[#This Row],[FP]]+Tabell1[[#This Row],[FN]])</f>
        <v>0.52614068441064643</v>
      </c>
      <c r="O7656">
        <f>Tabell1[[#This Row],[TP]]/(Tabell1[[#This Row],[TP]]+Tabell1[[#This Row],[FP]])</f>
        <v>0.52523809523809528</v>
      </c>
      <c r="P7656">
        <f>Tabell1[[#This Row],[TP]]/(Tabell1[[#This Row],[TP]]+Tabell1[[#This Row],[FN]])</f>
        <v>1</v>
      </c>
      <c r="Q7656">
        <f>2*(Tabell1[[#This Row],[Recall]] * Tabell1[[#This Row],[Precision]]) / (Tabell1[[#This Row],[Recall]] + Tabell1[[#This Row],[Precision]])</f>
        <v>0.68872931626600065</v>
      </c>
      <c r="R7656">
        <v>1103</v>
      </c>
      <c r="S7656">
        <v>4</v>
      </c>
      <c r="T7656">
        <v>997</v>
      </c>
      <c r="U7656">
        <v>0</v>
      </c>
    </row>
    <row r="7657" spans="1:21" x14ac:dyDescent="0.3">
      <c r="A7657" s="21" t="s">
        <v>31</v>
      </c>
      <c r="B7657" s="23" t="s">
        <v>33</v>
      </c>
      <c r="C7657" s="21" t="s">
        <v>34</v>
      </c>
      <c r="D7657" s="22" t="s">
        <v>27</v>
      </c>
      <c r="E7657" t="s">
        <v>28</v>
      </c>
      <c r="F7657" s="25" t="s">
        <v>30</v>
      </c>
      <c r="G7657" s="25" t="s">
        <v>26</v>
      </c>
      <c r="H7657" s="25" t="s">
        <v>26</v>
      </c>
      <c r="I7657" s="25" t="s">
        <v>25</v>
      </c>
      <c r="J7657" s="21" t="s">
        <v>29</v>
      </c>
      <c r="K7657" s="26">
        <v>40.509743928909302</v>
      </c>
      <c r="L7657" s="26">
        <v>0.29812288284301702</v>
      </c>
      <c r="N7657">
        <f>(Tabell1[[#This Row],[TP]]+Tabell1[[#This Row],[TN]])/(Tabell1[[#This Row],[TP]]+Tabell1[[#This Row],[TN]]+Tabell1[[#This Row],[FP]]+Tabell1[[#This Row],[FN]])</f>
        <v>0.52614068441064643</v>
      </c>
      <c r="O7657">
        <f>Tabell1[[#This Row],[TP]]/(Tabell1[[#This Row],[TP]]+Tabell1[[#This Row],[FP]])</f>
        <v>0.52523809523809528</v>
      </c>
      <c r="P7657">
        <f>Tabell1[[#This Row],[TP]]/(Tabell1[[#This Row],[TP]]+Tabell1[[#This Row],[FN]])</f>
        <v>1</v>
      </c>
      <c r="Q7657">
        <f>2*(Tabell1[[#This Row],[Recall]] * Tabell1[[#This Row],[Precision]]) / (Tabell1[[#This Row],[Recall]] + Tabell1[[#This Row],[Precision]])</f>
        <v>0.68872931626600065</v>
      </c>
      <c r="R7657">
        <v>1103</v>
      </c>
      <c r="S7657">
        <v>4</v>
      </c>
      <c r="T7657">
        <v>997</v>
      </c>
      <c r="U7657">
        <v>0</v>
      </c>
    </row>
    <row r="7658" spans="1:21" x14ac:dyDescent="0.3">
      <c r="A7658" s="21" t="s">
        <v>31</v>
      </c>
      <c r="B7658" s="25" t="s">
        <v>22</v>
      </c>
      <c r="C7658" s="24" t="s">
        <v>38</v>
      </c>
      <c r="D7658" s="22" t="s">
        <v>27</v>
      </c>
      <c r="E7658" t="s">
        <v>28</v>
      </c>
      <c r="F7658" s="25" t="s">
        <v>30</v>
      </c>
      <c r="G7658" s="21" t="s">
        <v>29</v>
      </c>
      <c r="H7658" s="21" t="s">
        <v>29</v>
      </c>
      <c r="I7658" s="21"/>
      <c r="J7658" s="25" t="s">
        <v>26</v>
      </c>
      <c r="K7658" s="26">
        <v>6.8277788162231401</v>
      </c>
      <c r="L7658" s="26">
        <v>0.206449270248413</v>
      </c>
      <c r="N7658">
        <f>(Tabell1[[#This Row],[TP]]+Tabell1[[#This Row],[TN]])/(Tabell1[[#This Row],[TP]]+Tabell1[[#This Row],[TN]]+Tabell1[[#This Row],[FP]]+Tabell1[[#This Row],[FN]])</f>
        <v>0.52614068441064643</v>
      </c>
      <c r="O7658">
        <f>Tabell1[[#This Row],[TP]]/(Tabell1[[#This Row],[TP]]+Tabell1[[#This Row],[FP]])</f>
        <v>0.52523809523809528</v>
      </c>
      <c r="P7658">
        <f>Tabell1[[#This Row],[TP]]/(Tabell1[[#This Row],[TP]]+Tabell1[[#This Row],[FN]])</f>
        <v>1</v>
      </c>
      <c r="Q7658">
        <f>2*(Tabell1[[#This Row],[Recall]] * Tabell1[[#This Row],[Precision]]) / (Tabell1[[#This Row],[Recall]] + Tabell1[[#This Row],[Precision]])</f>
        <v>0.68872931626600065</v>
      </c>
      <c r="R7658">
        <v>1103</v>
      </c>
      <c r="S7658">
        <v>4</v>
      </c>
      <c r="T7658">
        <v>997</v>
      </c>
      <c r="U7658">
        <v>0</v>
      </c>
    </row>
    <row r="7659" spans="1:21" x14ac:dyDescent="0.3">
      <c r="A7659" s="21" t="s">
        <v>31</v>
      </c>
      <c r="B7659" s="25" t="s">
        <v>22</v>
      </c>
      <c r="C7659" s="24" t="s">
        <v>38</v>
      </c>
      <c r="D7659" s="22" t="s">
        <v>27</v>
      </c>
      <c r="E7659" t="s">
        <v>28</v>
      </c>
      <c r="F7659" s="25" t="s">
        <v>30</v>
      </c>
      <c r="G7659" s="25" t="s">
        <v>26</v>
      </c>
      <c r="H7659" s="25" t="s">
        <v>26</v>
      </c>
      <c r="I7659" s="21"/>
      <c r="J7659" s="25" t="s">
        <v>26</v>
      </c>
      <c r="K7659" s="26">
        <v>6.6936285495758003</v>
      </c>
      <c r="L7659" s="26">
        <v>0.28240060806274397</v>
      </c>
      <c r="N7659">
        <f>(Tabell1[[#This Row],[TP]]+Tabell1[[#This Row],[TN]])/(Tabell1[[#This Row],[TP]]+Tabell1[[#This Row],[TN]]+Tabell1[[#This Row],[FP]]+Tabell1[[#This Row],[FN]])</f>
        <v>0.52614068441064643</v>
      </c>
      <c r="O7659">
        <f>Tabell1[[#This Row],[TP]]/(Tabell1[[#This Row],[TP]]+Tabell1[[#This Row],[FP]])</f>
        <v>0.52523809523809528</v>
      </c>
      <c r="P7659">
        <f>Tabell1[[#This Row],[TP]]/(Tabell1[[#This Row],[TP]]+Tabell1[[#This Row],[FN]])</f>
        <v>1</v>
      </c>
      <c r="Q7659">
        <f>2*(Tabell1[[#This Row],[Recall]] * Tabell1[[#This Row],[Precision]]) / (Tabell1[[#This Row],[Recall]] + Tabell1[[#This Row],[Precision]])</f>
        <v>0.68872931626600065</v>
      </c>
      <c r="R7659">
        <v>1103</v>
      </c>
      <c r="S7659">
        <v>4</v>
      </c>
      <c r="T7659">
        <v>997</v>
      </c>
      <c r="U7659">
        <v>0</v>
      </c>
    </row>
    <row r="7660" spans="1:21" x14ac:dyDescent="0.3">
      <c r="A7660" s="25" t="s">
        <v>20</v>
      </c>
      <c r="B7660" s="25" t="s">
        <v>22</v>
      </c>
      <c r="C7660" s="20" t="s">
        <v>23</v>
      </c>
      <c r="D7660" s="22" t="s">
        <v>27</v>
      </c>
      <c r="E7660" t="s">
        <v>28</v>
      </c>
      <c r="F7660" s="25" t="s">
        <v>30</v>
      </c>
      <c r="G7660" s="25" t="s">
        <v>26</v>
      </c>
      <c r="H7660" s="21" t="s">
        <v>29</v>
      </c>
      <c r="I7660" s="21"/>
      <c r="J7660" s="21" t="s">
        <v>29</v>
      </c>
      <c r="K7660" s="26">
        <v>3.76125168800354</v>
      </c>
      <c r="L7660" s="26">
        <v>1.06804943084716</v>
      </c>
      <c r="N7660">
        <f>(Tabell1[[#This Row],[TP]]+Tabell1[[#This Row],[TN]])/(Tabell1[[#This Row],[TP]]+Tabell1[[#This Row],[TN]]+Tabell1[[#This Row],[FP]]+Tabell1[[#This Row],[FN]])</f>
        <v>0.52614068441064643</v>
      </c>
      <c r="O7660">
        <f>Tabell1[[#This Row],[TP]]/(Tabell1[[#This Row],[TP]]+Tabell1[[#This Row],[FP]])</f>
        <v>0.52523809523809528</v>
      </c>
      <c r="P7660">
        <f>Tabell1[[#This Row],[TP]]/(Tabell1[[#This Row],[TP]]+Tabell1[[#This Row],[FN]])</f>
        <v>1</v>
      </c>
      <c r="Q7660">
        <f>2*(Tabell1[[#This Row],[Recall]] * Tabell1[[#This Row],[Precision]]) / (Tabell1[[#This Row],[Recall]] + Tabell1[[#This Row],[Precision]])</f>
        <v>0.68872931626600065</v>
      </c>
      <c r="R7660">
        <v>1103</v>
      </c>
      <c r="S7660">
        <v>4</v>
      </c>
      <c r="T7660">
        <v>997</v>
      </c>
      <c r="U7660">
        <v>0</v>
      </c>
    </row>
    <row r="7661" spans="1:21" x14ac:dyDescent="0.3">
      <c r="A7661" s="25" t="s">
        <v>20</v>
      </c>
      <c r="B7661" s="25" t="s">
        <v>22</v>
      </c>
      <c r="C7661" s="20" t="s">
        <v>23</v>
      </c>
      <c r="D7661" s="22" t="s">
        <v>27</v>
      </c>
      <c r="E7661" t="s">
        <v>28</v>
      </c>
      <c r="F7661" s="25" t="s">
        <v>30</v>
      </c>
      <c r="G7661" s="25" t="s">
        <v>26</v>
      </c>
      <c r="H7661" s="21" t="s">
        <v>29</v>
      </c>
      <c r="I7661" s="25" t="s">
        <v>25</v>
      </c>
      <c r="J7661" s="21" t="s">
        <v>29</v>
      </c>
      <c r="K7661" s="26">
        <v>3.4642491340637198</v>
      </c>
      <c r="L7661" s="26">
        <v>0.87169909477233798</v>
      </c>
      <c r="N7661">
        <f>(Tabell1[[#This Row],[TP]]+Tabell1[[#This Row],[TN]])/(Tabell1[[#This Row],[TP]]+Tabell1[[#This Row],[TN]]+Tabell1[[#This Row],[FP]]+Tabell1[[#This Row],[FN]])</f>
        <v>0.52614068441064643</v>
      </c>
      <c r="O7661">
        <f>Tabell1[[#This Row],[TP]]/(Tabell1[[#This Row],[TP]]+Tabell1[[#This Row],[FP]])</f>
        <v>0.52523809523809528</v>
      </c>
      <c r="P7661">
        <f>Tabell1[[#This Row],[TP]]/(Tabell1[[#This Row],[TP]]+Tabell1[[#This Row],[FN]])</f>
        <v>1</v>
      </c>
      <c r="Q7661">
        <f>2*(Tabell1[[#This Row],[Recall]] * Tabell1[[#This Row],[Precision]]) / (Tabell1[[#This Row],[Recall]] + Tabell1[[#This Row],[Precision]])</f>
        <v>0.68872931626600065</v>
      </c>
      <c r="R7661">
        <v>1103</v>
      </c>
      <c r="S7661">
        <v>4</v>
      </c>
      <c r="T7661">
        <v>997</v>
      </c>
      <c r="U7661">
        <v>0</v>
      </c>
    </row>
    <row r="7662" spans="1:21" x14ac:dyDescent="0.3">
      <c r="A7662" s="25" t="s">
        <v>20</v>
      </c>
      <c r="B7662" s="25" t="s">
        <v>22</v>
      </c>
      <c r="C7662" s="20" t="s">
        <v>23</v>
      </c>
      <c r="D7662" s="22" t="s">
        <v>27</v>
      </c>
      <c r="E7662" t="s">
        <v>28</v>
      </c>
      <c r="F7662" s="25" t="s">
        <v>30</v>
      </c>
      <c r="G7662" s="21" t="s">
        <v>29</v>
      </c>
      <c r="H7662" s="21" t="s">
        <v>29</v>
      </c>
      <c r="I7662" s="25" t="s">
        <v>25</v>
      </c>
      <c r="J7662" s="21" t="s">
        <v>29</v>
      </c>
      <c r="K7662" s="26">
        <v>3.4269461631774898</v>
      </c>
      <c r="L7662" s="26">
        <v>0.86867856979370095</v>
      </c>
      <c r="N7662">
        <f>(Tabell1[[#This Row],[TP]]+Tabell1[[#This Row],[TN]])/(Tabell1[[#This Row],[TP]]+Tabell1[[#This Row],[TN]]+Tabell1[[#This Row],[FP]]+Tabell1[[#This Row],[FN]])</f>
        <v>0.52614068441064643</v>
      </c>
      <c r="O7662">
        <f>Tabell1[[#This Row],[TP]]/(Tabell1[[#This Row],[TP]]+Tabell1[[#This Row],[FP]])</f>
        <v>0.52523809523809528</v>
      </c>
      <c r="P7662">
        <f>Tabell1[[#This Row],[TP]]/(Tabell1[[#This Row],[TP]]+Tabell1[[#This Row],[FN]])</f>
        <v>1</v>
      </c>
      <c r="Q7662">
        <f>2*(Tabell1[[#This Row],[Recall]] * Tabell1[[#This Row],[Precision]]) / (Tabell1[[#This Row],[Recall]] + Tabell1[[#This Row],[Precision]])</f>
        <v>0.68872931626600065</v>
      </c>
      <c r="R7662">
        <v>1103</v>
      </c>
      <c r="S7662">
        <v>4</v>
      </c>
      <c r="T7662">
        <v>997</v>
      </c>
      <c r="U7662">
        <v>0</v>
      </c>
    </row>
    <row r="7663" spans="1:21" x14ac:dyDescent="0.3">
      <c r="A7663" s="25" t="s">
        <v>20</v>
      </c>
      <c r="B7663" s="23" t="s">
        <v>33</v>
      </c>
      <c r="C7663" s="20" t="s">
        <v>23</v>
      </c>
      <c r="D7663" s="22" t="s">
        <v>27</v>
      </c>
      <c r="E7663" t="s">
        <v>28</v>
      </c>
      <c r="F7663" s="25" t="s">
        <v>30</v>
      </c>
      <c r="G7663" s="25" t="s">
        <v>26</v>
      </c>
      <c r="H7663" s="21" t="s">
        <v>29</v>
      </c>
      <c r="I7663" s="21"/>
      <c r="J7663" s="21" t="s">
        <v>29</v>
      </c>
      <c r="K7663" s="26">
        <v>3.33413338661193</v>
      </c>
      <c r="L7663" s="26">
        <v>1.0227627754211399</v>
      </c>
      <c r="N7663">
        <f>(Tabell1[[#This Row],[TP]]+Tabell1[[#This Row],[TN]])/(Tabell1[[#This Row],[TP]]+Tabell1[[#This Row],[TN]]+Tabell1[[#This Row],[FP]]+Tabell1[[#This Row],[FN]])</f>
        <v>0.52614068441064643</v>
      </c>
      <c r="O7663">
        <f>Tabell1[[#This Row],[TP]]/(Tabell1[[#This Row],[TP]]+Tabell1[[#This Row],[FP]])</f>
        <v>0.52523809523809528</v>
      </c>
      <c r="P7663">
        <f>Tabell1[[#This Row],[TP]]/(Tabell1[[#This Row],[TP]]+Tabell1[[#This Row],[FN]])</f>
        <v>1</v>
      </c>
      <c r="Q7663">
        <f>2*(Tabell1[[#This Row],[Recall]] * Tabell1[[#This Row],[Precision]]) / (Tabell1[[#This Row],[Recall]] + Tabell1[[#This Row],[Precision]])</f>
        <v>0.68872931626600065</v>
      </c>
      <c r="R7663">
        <v>1103</v>
      </c>
      <c r="S7663">
        <v>4</v>
      </c>
      <c r="T7663">
        <v>997</v>
      </c>
      <c r="U7663">
        <v>0</v>
      </c>
    </row>
    <row r="7664" spans="1:21" x14ac:dyDescent="0.3">
      <c r="A7664" s="25" t="s">
        <v>20</v>
      </c>
      <c r="B7664" s="23" t="s">
        <v>33</v>
      </c>
      <c r="C7664" s="20" t="s">
        <v>23</v>
      </c>
      <c r="D7664" s="22" t="s">
        <v>27</v>
      </c>
      <c r="E7664" t="s">
        <v>28</v>
      </c>
      <c r="F7664" s="25" t="s">
        <v>30</v>
      </c>
      <c r="G7664" s="21" t="s">
        <v>29</v>
      </c>
      <c r="H7664" s="21" t="s">
        <v>29</v>
      </c>
      <c r="I7664" s="21"/>
      <c r="J7664" s="21" t="s">
        <v>29</v>
      </c>
      <c r="K7664" s="26">
        <v>3.3275723457336399</v>
      </c>
      <c r="L7664" s="26">
        <v>1.01328945159912</v>
      </c>
      <c r="N7664">
        <f>(Tabell1[[#This Row],[TP]]+Tabell1[[#This Row],[TN]])/(Tabell1[[#This Row],[TP]]+Tabell1[[#This Row],[TN]]+Tabell1[[#This Row],[FP]]+Tabell1[[#This Row],[FN]])</f>
        <v>0.52614068441064643</v>
      </c>
      <c r="O7664">
        <f>Tabell1[[#This Row],[TP]]/(Tabell1[[#This Row],[TP]]+Tabell1[[#This Row],[FP]])</f>
        <v>0.52523809523809528</v>
      </c>
      <c r="P7664">
        <f>Tabell1[[#This Row],[TP]]/(Tabell1[[#This Row],[TP]]+Tabell1[[#This Row],[FN]])</f>
        <v>1</v>
      </c>
      <c r="Q7664">
        <f>2*(Tabell1[[#This Row],[Recall]] * Tabell1[[#This Row],[Precision]]) / (Tabell1[[#This Row],[Recall]] + Tabell1[[#This Row],[Precision]])</f>
        <v>0.68872931626600065</v>
      </c>
      <c r="R7664">
        <v>1103</v>
      </c>
      <c r="S7664">
        <v>4</v>
      </c>
      <c r="T7664">
        <v>997</v>
      </c>
      <c r="U7664">
        <v>0</v>
      </c>
    </row>
    <row r="7665" spans="1:21" x14ac:dyDescent="0.3">
      <c r="A7665" s="21" t="s">
        <v>31</v>
      </c>
      <c r="B7665" s="21" t="s">
        <v>32</v>
      </c>
      <c r="C7665" s="20" t="s">
        <v>23</v>
      </c>
      <c r="D7665" s="22" t="s">
        <v>27</v>
      </c>
      <c r="E7665" t="s">
        <v>28</v>
      </c>
      <c r="F7665" s="25" t="s">
        <v>30</v>
      </c>
      <c r="G7665" s="21" t="s">
        <v>29</v>
      </c>
      <c r="H7665" s="25" t="s">
        <v>26</v>
      </c>
      <c r="I7665" s="25" t="s">
        <v>25</v>
      </c>
      <c r="J7665" s="21" t="s">
        <v>29</v>
      </c>
      <c r="K7665" s="26">
        <v>1.4771361351013099</v>
      </c>
      <c r="L7665" s="26">
        <v>9.9732160568237305E-2</v>
      </c>
      <c r="N7665">
        <f>(Tabell1[[#This Row],[TP]]+Tabell1[[#This Row],[TN]])/(Tabell1[[#This Row],[TP]]+Tabell1[[#This Row],[TN]]+Tabell1[[#This Row],[FP]]+Tabell1[[#This Row],[FN]])</f>
        <v>0.52614068441064643</v>
      </c>
      <c r="O7665">
        <f>Tabell1[[#This Row],[TP]]/(Tabell1[[#This Row],[TP]]+Tabell1[[#This Row],[FP]])</f>
        <v>0.52523809523809528</v>
      </c>
      <c r="P7665">
        <f>Tabell1[[#This Row],[TP]]/(Tabell1[[#This Row],[TP]]+Tabell1[[#This Row],[FN]])</f>
        <v>1</v>
      </c>
      <c r="Q7665">
        <f>2*(Tabell1[[#This Row],[Recall]] * Tabell1[[#This Row],[Precision]]) / (Tabell1[[#This Row],[Recall]] + Tabell1[[#This Row],[Precision]])</f>
        <v>0.68872931626600065</v>
      </c>
      <c r="R7665">
        <v>1103</v>
      </c>
      <c r="S7665">
        <v>4</v>
      </c>
      <c r="T7665">
        <v>997</v>
      </c>
      <c r="U7665">
        <v>0</v>
      </c>
    </row>
    <row r="7666" spans="1:21" x14ac:dyDescent="0.3">
      <c r="A7666" s="21" t="s">
        <v>31</v>
      </c>
      <c r="B7666" s="21" t="s">
        <v>32</v>
      </c>
      <c r="C7666" s="20" t="s">
        <v>23</v>
      </c>
      <c r="D7666" s="22" t="s">
        <v>27</v>
      </c>
      <c r="E7666" t="s">
        <v>28</v>
      </c>
      <c r="F7666" s="25" t="s">
        <v>30</v>
      </c>
      <c r="G7666" s="25" t="s">
        <v>26</v>
      </c>
      <c r="H7666" s="21" t="s">
        <v>29</v>
      </c>
      <c r="I7666" s="21"/>
      <c r="J7666" s="21" t="s">
        <v>29</v>
      </c>
      <c r="K7666" s="26">
        <v>1.3710913658142001</v>
      </c>
      <c r="L7666" s="26">
        <v>7.7793836593627902E-2</v>
      </c>
      <c r="N7666">
        <f>(Tabell1[[#This Row],[TP]]+Tabell1[[#This Row],[TN]])/(Tabell1[[#This Row],[TP]]+Tabell1[[#This Row],[TN]]+Tabell1[[#This Row],[FP]]+Tabell1[[#This Row],[FN]])</f>
        <v>0.52614068441064643</v>
      </c>
      <c r="O7666">
        <f>Tabell1[[#This Row],[TP]]/(Tabell1[[#This Row],[TP]]+Tabell1[[#This Row],[FP]])</f>
        <v>0.52523809523809528</v>
      </c>
      <c r="P7666">
        <f>Tabell1[[#This Row],[TP]]/(Tabell1[[#This Row],[TP]]+Tabell1[[#This Row],[FN]])</f>
        <v>1</v>
      </c>
      <c r="Q7666">
        <f>2*(Tabell1[[#This Row],[Recall]] * Tabell1[[#This Row],[Precision]]) / (Tabell1[[#This Row],[Recall]] + Tabell1[[#This Row],[Precision]])</f>
        <v>0.68872931626600065</v>
      </c>
      <c r="R7666">
        <v>1103</v>
      </c>
      <c r="S7666">
        <v>4</v>
      </c>
      <c r="T7666">
        <v>997</v>
      </c>
      <c r="U7666">
        <v>0</v>
      </c>
    </row>
    <row r="7667" spans="1:21" x14ac:dyDescent="0.3">
      <c r="A7667" s="21" t="s">
        <v>31</v>
      </c>
      <c r="B7667" s="25" t="s">
        <v>22</v>
      </c>
      <c r="C7667" s="20" t="s">
        <v>23</v>
      </c>
      <c r="D7667" s="22" t="s">
        <v>27</v>
      </c>
      <c r="E7667" t="s">
        <v>28</v>
      </c>
      <c r="F7667" s="25" t="s">
        <v>30</v>
      </c>
      <c r="G7667" s="21" t="s">
        <v>29</v>
      </c>
      <c r="H7667" s="21" t="s">
        <v>29</v>
      </c>
      <c r="I7667" s="21"/>
      <c r="J7667" s="21" t="s">
        <v>29</v>
      </c>
      <c r="K7667" s="26">
        <v>1.30402278900146</v>
      </c>
      <c r="L7667" s="26">
        <v>7.6794624328613198E-2</v>
      </c>
      <c r="N7667">
        <f>(Tabell1[[#This Row],[TP]]+Tabell1[[#This Row],[TN]])/(Tabell1[[#This Row],[TP]]+Tabell1[[#This Row],[TN]]+Tabell1[[#This Row],[FP]]+Tabell1[[#This Row],[FN]])</f>
        <v>0.52614068441064643</v>
      </c>
      <c r="O7667">
        <f>Tabell1[[#This Row],[TP]]/(Tabell1[[#This Row],[TP]]+Tabell1[[#This Row],[FP]])</f>
        <v>0.52523809523809528</v>
      </c>
      <c r="P7667">
        <f>Tabell1[[#This Row],[TP]]/(Tabell1[[#This Row],[TP]]+Tabell1[[#This Row],[FN]])</f>
        <v>1</v>
      </c>
      <c r="Q7667">
        <f>2*(Tabell1[[#This Row],[Recall]] * Tabell1[[#This Row],[Precision]]) / (Tabell1[[#This Row],[Recall]] + Tabell1[[#This Row],[Precision]])</f>
        <v>0.68872931626600065</v>
      </c>
      <c r="R7667">
        <v>1103</v>
      </c>
      <c r="S7667">
        <v>4</v>
      </c>
      <c r="T7667">
        <v>997</v>
      </c>
      <c r="U7667">
        <v>0</v>
      </c>
    </row>
    <row r="7668" spans="1:21" x14ac:dyDescent="0.3">
      <c r="A7668" s="21" t="s">
        <v>31</v>
      </c>
      <c r="B7668" s="21" t="s">
        <v>32</v>
      </c>
      <c r="C7668" s="20" t="s">
        <v>23</v>
      </c>
      <c r="D7668" s="22" t="s">
        <v>27</v>
      </c>
      <c r="E7668" t="s">
        <v>28</v>
      </c>
      <c r="F7668" s="25" t="s">
        <v>30</v>
      </c>
      <c r="G7668" s="25" t="s">
        <v>26</v>
      </c>
      <c r="H7668" s="21" t="s">
        <v>29</v>
      </c>
      <c r="I7668" s="25" t="s">
        <v>25</v>
      </c>
      <c r="J7668" s="21" t="s">
        <v>29</v>
      </c>
      <c r="K7668" s="26">
        <v>1.1863996982574401</v>
      </c>
      <c r="L7668" s="26">
        <v>8.3776712417602497E-2</v>
      </c>
      <c r="N7668">
        <f>(Tabell1[[#This Row],[TP]]+Tabell1[[#This Row],[TN]])/(Tabell1[[#This Row],[TP]]+Tabell1[[#This Row],[TN]]+Tabell1[[#This Row],[FP]]+Tabell1[[#This Row],[FN]])</f>
        <v>0.52614068441064643</v>
      </c>
      <c r="O7668">
        <f>Tabell1[[#This Row],[TP]]/(Tabell1[[#This Row],[TP]]+Tabell1[[#This Row],[FP]])</f>
        <v>0.52523809523809528</v>
      </c>
      <c r="P7668">
        <f>Tabell1[[#This Row],[TP]]/(Tabell1[[#This Row],[TP]]+Tabell1[[#This Row],[FN]])</f>
        <v>1</v>
      </c>
      <c r="Q7668">
        <f>2*(Tabell1[[#This Row],[Recall]] * Tabell1[[#This Row],[Precision]]) / (Tabell1[[#This Row],[Recall]] + Tabell1[[#This Row],[Precision]])</f>
        <v>0.68872931626600065</v>
      </c>
      <c r="R7668">
        <v>1103</v>
      </c>
      <c r="S7668">
        <v>4</v>
      </c>
      <c r="T7668">
        <v>997</v>
      </c>
      <c r="U7668">
        <v>0</v>
      </c>
    </row>
    <row r="7669" spans="1:21" x14ac:dyDescent="0.3">
      <c r="A7669" s="25" t="s">
        <v>20</v>
      </c>
      <c r="B7669" s="21" t="s">
        <v>32</v>
      </c>
      <c r="C7669" s="21" t="s">
        <v>34</v>
      </c>
      <c r="D7669" s="22" t="s">
        <v>27</v>
      </c>
      <c r="E7669" t="s">
        <v>28</v>
      </c>
      <c r="F7669" s="25" t="s">
        <v>30</v>
      </c>
      <c r="G7669" s="25" t="s">
        <v>26</v>
      </c>
      <c r="H7669" s="21" t="s">
        <v>29</v>
      </c>
      <c r="I7669" s="25" t="s">
        <v>25</v>
      </c>
      <c r="J7669" s="21" t="s">
        <v>29</v>
      </c>
      <c r="K7669" s="26">
        <v>2.4255883693695002</v>
      </c>
      <c r="L7669" s="26">
        <v>0.620342016220092</v>
      </c>
      <c r="N7669">
        <f>(Tabell1[[#This Row],[TP]]+Tabell1[[#This Row],[TN]])/(Tabell1[[#This Row],[TP]]+Tabell1[[#This Row],[TN]]+Tabell1[[#This Row],[FP]]+Tabell1[[#This Row],[FN]])</f>
        <v>0.52614068441064643</v>
      </c>
      <c r="O7669">
        <f>Tabell1[[#This Row],[TP]]/(Tabell1[[#This Row],[TP]]+Tabell1[[#This Row],[FP]])</f>
        <v>0.52523809523809528</v>
      </c>
      <c r="P7669">
        <f>Tabell1[[#This Row],[TP]]/(Tabell1[[#This Row],[TP]]+Tabell1[[#This Row],[FN]])</f>
        <v>1</v>
      </c>
      <c r="Q7669">
        <f>2*(Tabell1[[#This Row],[Recall]] * Tabell1[[#This Row],[Precision]]) / (Tabell1[[#This Row],[Recall]] + Tabell1[[#This Row],[Precision]])</f>
        <v>0.68872931626600065</v>
      </c>
      <c r="R7669">
        <v>1103</v>
      </c>
      <c r="S7669">
        <v>4</v>
      </c>
      <c r="T7669">
        <v>997</v>
      </c>
      <c r="U7669">
        <v>0</v>
      </c>
    </row>
    <row r="7670" spans="1:21" x14ac:dyDescent="0.3">
      <c r="A7670" s="25" t="s">
        <v>20</v>
      </c>
      <c r="B7670" s="21" t="s">
        <v>32</v>
      </c>
      <c r="C7670" s="21" t="s">
        <v>34</v>
      </c>
      <c r="D7670" s="22" t="s">
        <v>27</v>
      </c>
      <c r="E7670" t="s">
        <v>28</v>
      </c>
      <c r="F7670" s="25" t="s">
        <v>30</v>
      </c>
      <c r="G7670" s="21" t="s">
        <v>29</v>
      </c>
      <c r="H7670" s="21" t="s">
        <v>29</v>
      </c>
      <c r="I7670" s="25" t="s">
        <v>25</v>
      </c>
      <c r="J7670" s="21" t="s">
        <v>29</v>
      </c>
      <c r="K7670" s="26">
        <v>2.4101197719573899</v>
      </c>
      <c r="L7670" s="26">
        <v>0.61182689666748002</v>
      </c>
      <c r="N7670">
        <f>(Tabell1[[#This Row],[TP]]+Tabell1[[#This Row],[TN]])/(Tabell1[[#This Row],[TP]]+Tabell1[[#This Row],[TN]]+Tabell1[[#This Row],[FP]]+Tabell1[[#This Row],[FN]])</f>
        <v>0.52614068441064643</v>
      </c>
      <c r="O7670">
        <f>Tabell1[[#This Row],[TP]]/(Tabell1[[#This Row],[TP]]+Tabell1[[#This Row],[FP]])</f>
        <v>0.52523809523809528</v>
      </c>
      <c r="P7670">
        <f>Tabell1[[#This Row],[TP]]/(Tabell1[[#This Row],[TP]]+Tabell1[[#This Row],[FN]])</f>
        <v>1</v>
      </c>
      <c r="Q7670">
        <f>2*(Tabell1[[#This Row],[Recall]] * Tabell1[[#This Row],[Precision]]) / (Tabell1[[#This Row],[Recall]] + Tabell1[[#This Row],[Precision]])</f>
        <v>0.68872931626600065</v>
      </c>
      <c r="R7670">
        <v>1103</v>
      </c>
      <c r="S7670">
        <v>4</v>
      </c>
      <c r="T7670">
        <v>997</v>
      </c>
      <c r="U7670">
        <v>0</v>
      </c>
    </row>
    <row r="7671" spans="1:21" x14ac:dyDescent="0.3">
      <c r="A7671" s="21" t="s">
        <v>31</v>
      </c>
      <c r="B7671" s="21" t="s">
        <v>32</v>
      </c>
      <c r="C7671" s="25" t="s">
        <v>36</v>
      </c>
      <c r="D7671" s="22" t="s">
        <v>27</v>
      </c>
      <c r="E7671" t="s">
        <v>28</v>
      </c>
      <c r="F7671" s="25" t="s">
        <v>30</v>
      </c>
      <c r="G7671" s="25" t="s">
        <v>26</v>
      </c>
      <c r="H7671" s="25" t="s">
        <v>26</v>
      </c>
      <c r="I7671" s="21"/>
      <c r="J7671" s="21" t="s">
        <v>29</v>
      </c>
      <c r="K7671" s="26">
        <v>1.84114098548889</v>
      </c>
      <c r="L7671" s="26">
        <v>5.7846546173095703E-2</v>
      </c>
      <c r="N7671">
        <f>(Tabell1[[#This Row],[TP]]+Tabell1[[#This Row],[TN]])/(Tabell1[[#This Row],[TP]]+Tabell1[[#This Row],[TN]]+Tabell1[[#This Row],[FP]]+Tabell1[[#This Row],[FN]])</f>
        <v>0.52614068441064643</v>
      </c>
      <c r="O7671">
        <f>Tabell1[[#This Row],[TP]]/(Tabell1[[#This Row],[TP]]+Tabell1[[#This Row],[FP]])</f>
        <v>0.52523809523809528</v>
      </c>
      <c r="P7671">
        <f>Tabell1[[#This Row],[TP]]/(Tabell1[[#This Row],[TP]]+Tabell1[[#This Row],[FN]])</f>
        <v>1</v>
      </c>
      <c r="Q7671">
        <f>2*(Tabell1[[#This Row],[Recall]] * Tabell1[[#This Row],[Precision]]) / (Tabell1[[#This Row],[Recall]] + Tabell1[[#This Row],[Precision]])</f>
        <v>0.68872931626600065</v>
      </c>
      <c r="R7671">
        <v>1103</v>
      </c>
      <c r="S7671">
        <v>4</v>
      </c>
      <c r="T7671">
        <v>997</v>
      </c>
      <c r="U7671">
        <v>0</v>
      </c>
    </row>
    <row r="7672" spans="1:21" x14ac:dyDescent="0.3">
      <c r="A7672" s="21" t="s">
        <v>31</v>
      </c>
      <c r="B7672" s="21" t="s">
        <v>32</v>
      </c>
      <c r="C7672" s="25" t="s">
        <v>36</v>
      </c>
      <c r="D7672" s="22" t="s">
        <v>27</v>
      </c>
      <c r="E7672" t="s">
        <v>28</v>
      </c>
      <c r="F7672" s="25" t="s">
        <v>30</v>
      </c>
      <c r="G7672" s="25" t="s">
        <v>26</v>
      </c>
      <c r="H7672" s="21" t="s">
        <v>29</v>
      </c>
      <c r="I7672" s="21"/>
      <c r="J7672" s="21" t="s">
        <v>29</v>
      </c>
      <c r="K7672" s="26">
        <v>1.8409068584442101</v>
      </c>
      <c r="L7672" s="26">
        <v>5.5852890014648403E-2</v>
      </c>
      <c r="N7672">
        <f>(Tabell1[[#This Row],[TP]]+Tabell1[[#This Row],[TN]])/(Tabell1[[#This Row],[TP]]+Tabell1[[#This Row],[TN]]+Tabell1[[#This Row],[FP]]+Tabell1[[#This Row],[FN]])</f>
        <v>0.52614068441064643</v>
      </c>
      <c r="O7672">
        <f>Tabell1[[#This Row],[TP]]/(Tabell1[[#This Row],[TP]]+Tabell1[[#This Row],[FP]])</f>
        <v>0.52523809523809528</v>
      </c>
      <c r="P7672">
        <f>Tabell1[[#This Row],[TP]]/(Tabell1[[#This Row],[TP]]+Tabell1[[#This Row],[FN]])</f>
        <v>1</v>
      </c>
      <c r="Q7672">
        <f>2*(Tabell1[[#This Row],[Recall]] * Tabell1[[#This Row],[Precision]]) / (Tabell1[[#This Row],[Recall]] + Tabell1[[#This Row],[Precision]])</f>
        <v>0.68872931626600065</v>
      </c>
      <c r="R7672">
        <v>1103</v>
      </c>
      <c r="S7672">
        <v>4</v>
      </c>
      <c r="T7672">
        <v>997</v>
      </c>
      <c r="U7672">
        <v>0</v>
      </c>
    </row>
    <row r="7673" spans="1:21" x14ac:dyDescent="0.3">
      <c r="A7673" s="21" t="s">
        <v>31</v>
      </c>
      <c r="B7673" s="21" t="s">
        <v>32</v>
      </c>
      <c r="C7673" s="24" t="s">
        <v>38</v>
      </c>
      <c r="D7673" s="22" t="s">
        <v>27</v>
      </c>
      <c r="E7673" t="s">
        <v>28</v>
      </c>
      <c r="F7673" s="25" t="s">
        <v>30</v>
      </c>
      <c r="G7673" s="25" t="s">
        <v>26</v>
      </c>
      <c r="H7673" s="21" t="s">
        <v>29</v>
      </c>
      <c r="I7673" s="21"/>
      <c r="J7673" s="21" t="s">
        <v>29</v>
      </c>
      <c r="K7673" s="26">
        <v>1.67991590499877</v>
      </c>
      <c r="L7673" s="26">
        <v>5.6848287582397398E-2</v>
      </c>
      <c r="N7673">
        <f>(Tabell1[[#This Row],[TP]]+Tabell1[[#This Row],[TN]])/(Tabell1[[#This Row],[TP]]+Tabell1[[#This Row],[TN]]+Tabell1[[#This Row],[FP]]+Tabell1[[#This Row],[FN]])</f>
        <v>0.52614068441064643</v>
      </c>
      <c r="O7673">
        <f>Tabell1[[#This Row],[TP]]/(Tabell1[[#This Row],[TP]]+Tabell1[[#This Row],[FP]])</f>
        <v>0.52523809523809528</v>
      </c>
      <c r="P7673">
        <f>Tabell1[[#This Row],[TP]]/(Tabell1[[#This Row],[TP]]+Tabell1[[#This Row],[FN]])</f>
        <v>1</v>
      </c>
      <c r="Q7673">
        <f>2*(Tabell1[[#This Row],[Recall]] * Tabell1[[#This Row],[Precision]]) / (Tabell1[[#This Row],[Recall]] + Tabell1[[#This Row],[Precision]])</f>
        <v>0.68872931626600065</v>
      </c>
      <c r="R7673">
        <v>1103</v>
      </c>
      <c r="S7673">
        <v>4</v>
      </c>
      <c r="T7673">
        <v>997</v>
      </c>
      <c r="U7673">
        <v>0</v>
      </c>
    </row>
    <row r="7674" spans="1:21" x14ac:dyDescent="0.3">
      <c r="A7674" s="21" t="s">
        <v>31</v>
      </c>
      <c r="B7674" s="25" t="s">
        <v>22</v>
      </c>
      <c r="C7674" s="25" t="s">
        <v>36</v>
      </c>
      <c r="D7674" s="22" t="s">
        <v>27</v>
      </c>
      <c r="E7674" t="s">
        <v>28</v>
      </c>
      <c r="F7674" s="25" t="s">
        <v>30</v>
      </c>
      <c r="G7674" s="25" t="s">
        <v>26</v>
      </c>
      <c r="H7674" s="25" t="s">
        <v>26</v>
      </c>
      <c r="I7674" s="21"/>
      <c r="J7674" s="21" t="s">
        <v>29</v>
      </c>
      <c r="K7674" s="26">
        <v>1.57744359970092</v>
      </c>
      <c r="L7674" s="26">
        <v>6.2487840652465799E-2</v>
      </c>
      <c r="N7674">
        <f>(Tabell1[[#This Row],[TP]]+Tabell1[[#This Row],[TN]])/(Tabell1[[#This Row],[TP]]+Tabell1[[#This Row],[TN]]+Tabell1[[#This Row],[FP]]+Tabell1[[#This Row],[FN]])</f>
        <v>0.52614068441064643</v>
      </c>
      <c r="O7674">
        <f>Tabell1[[#This Row],[TP]]/(Tabell1[[#This Row],[TP]]+Tabell1[[#This Row],[FP]])</f>
        <v>0.52523809523809528</v>
      </c>
      <c r="P7674">
        <f>Tabell1[[#This Row],[TP]]/(Tabell1[[#This Row],[TP]]+Tabell1[[#This Row],[FN]])</f>
        <v>1</v>
      </c>
      <c r="Q7674">
        <f>2*(Tabell1[[#This Row],[Recall]] * Tabell1[[#This Row],[Precision]]) / (Tabell1[[#This Row],[Recall]] + Tabell1[[#This Row],[Precision]])</f>
        <v>0.68872931626600065</v>
      </c>
      <c r="R7674">
        <v>1103</v>
      </c>
      <c r="S7674">
        <v>4</v>
      </c>
      <c r="T7674">
        <v>997</v>
      </c>
      <c r="U7674">
        <v>0</v>
      </c>
    </row>
    <row r="7675" spans="1:21" x14ac:dyDescent="0.3">
      <c r="A7675" s="25" t="s">
        <v>20</v>
      </c>
      <c r="B7675" s="21" t="s">
        <v>32</v>
      </c>
      <c r="C7675" s="20" t="s">
        <v>23</v>
      </c>
      <c r="D7675" s="20" t="s">
        <v>27</v>
      </c>
      <c r="E7675" t="s">
        <v>28</v>
      </c>
      <c r="F7675" s="19" t="s">
        <v>21</v>
      </c>
      <c r="G7675" s="25" t="s">
        <v>26</v>
      </c>
      <c r="H7675" s="25" t="s">
        <v>26</v>
      </c>
      <c r="I7675" s="25" t="s">
        <v>25</v>
      </c>
      <c r="J7675" s="21" t="s">
        <v>29</v>
      </c>
      <c r="K7675" s="26">
        <v>1.30351567268371</v>
      </c>
      <c r="L7675" s="26">
        <v>0.34208416938781699</v>
      </c>
      <c r="N7675">
        <f>(Tabell1[[#This Row],[TP]]+Tabell1[[#This Row],[TN]])/(Tabell1[[#This Row],[TP]]+Tabell1[[#This Row],[TN]]+Tabell1[[#This Row],[FP]]+Tabell1[[#This Row],[FN]])</f>
        <v>0.52614068441064643</v>
      </c>
      <c r="O7675">
        <f>Tabell1[[#This Row],[TP]]/(Tabell1[[#This Row],[TP]]+Tabell1[[#This Row],[FP]])</f>
        <v>0.52526215443279312</v>
      </c>
      <c r="P7675">
        <f>Tabell1[[#This Row],[TP]]/(Tabell1[[#This Row],[TP]]+Tabell1[[#This Row],[FN]])</f>
        <v>0.99909338168631001</v>
      </c>
      <c r="Q7675">
        <f>2*(Tabell1[[#This Row],[Recall]] * Tabell1[[#This Row],[Precision]]) / (Tabell1[[#This Row],[Recall]] + Tabell1[[#This Row],[Precision]])</f>
        <v>0.68853483286472972</v>
      </c>
      <c r="R7675">
        <v>1102</v>
      </c>
      <c r="S7675">
        <v>5</v>
      </c>
      <c r="T7675">
        <v>996</v>
      </c>
      <c r="U7675">
        <v>1</v>
      </c>
    </row>
    <row r="7676" spans="1:21" x14ac:dyDescent="0.3">
      <c r="A7676" s="25" t="s">
        <v>20</v>
      </c>
      <c r="B7676" s="21" t="s">
        <v>32</v>
      </c>
      <c r="C7676" s="20" t="s">
        <v>23</v>
      </c>
      <c r="D7676" s="20" t="s">
        <v>27</v>
      </c>
      <c r="E7676" t="s">
        <v>28</v>
      </c>
      <c r="F7676" s="19" t="s">
        <v>21</v>
      </c>
      <c r="G7676" s="21" t="s">
        <v>29</v>
      </c>
      <c r="H7676" s="25" t="s">
        <v>26</v>
      </c>
      <c r="I7676" s="25" t="s">
        <v>25</v>
      </c>
      <c r="J7676" s="21" t="s">
        <v>29</v>
      </c>
      <c r="K7676" s="26">
        <v>1.296879529953</v>
      </c>
      <c r="L7676" s="26">
        <v>0.33897924423217701</v>
      </c>
      <c r="N7676">
        <f>(Tabell1[[#This Row],[TP]]+Tabell1[[#This Row],[TN]])/(Tabell1[[#This Row],[TP]]+Tabell1[[#This Row],[TN]]+Tabell1[[#This Row],[FP]]+Tabell1[[#This Row],[FN]])</f>
        <v>0.52614068441064643</v>
      </c>
      <c r="O7676">
        <f>Tabell1[[#This Row],[TP]]/(Tabell1[[#This Row],[TP]]+Tabell1[[#This Row],[FP]])</f>
        <v>0.52526215443279312</v>
      </c>
      <c r="P7676">
        <f>Tabell1[[#This Row],[TP]]/(Tabell1[[#This Row],[TP]]+Tabell1[[#This Row],[FN]])</f>
        <v>0.99909338168631001</v>
      </c>
      <c r="Q7676">
        <f>2*(Tabell1[[#This Row],[Recall]] * Tabell1[[#This Row],[Precision]]) / (Tabell1[[#This Row],[Recall]] + Tabell1[[#This Row],[Precision]])</f>
        <v>0.68853483286472972</v>
      </c>
      <c r="R7676">
        <v>1102</v>
      </c>
      <c r="S7676">
        <v>5</v>
      </c>
      <c r="T7676">
        <v>996</v>
      </c>
      <c r="U7676">
        <v>1</v>
      </c>
    </row>
    <row r="7677" spans="1:21" x14ac:dyDescent="0.3">
      <c r="A7677" s="21" t="s">
        <v>31</v>
      </c>
      <c r="B7677" s="21" t="s">
        <v>32</v>
      </c>
      <c r="C7677" s="20" t="s">
        <v>23</v>
      </c>
      <c r="D7677" s="20" t="s">
        <v>27</v>
      </c>
      <c r="E7677" t="s">
        <v>28</v>
      </c>
      <c r="F7677" s="19" t="s">
        <v>21</v>
      </c>
      <c r="G7677" s="21" t="s">
        <v>29</v>
      </c>
      <c r="H7677" s="21" t="s">
        <v>29</v>
      </c>
      <c r="I7677" s="21"/>
      <c r="J7677" s="21" t="s">
        <v>29</v>
      </c>
      <c r="K7677" s="26">
        <v>0.90101289749145497</v>
      </c>
      <c r="L7677" s="26">
        <v>3.9986133575439398E-2</v>
      </c>
      <c r="N7677">
        <f>(Tabell1[[#This Row],[TP]]+Tabell1[[#This Row],[TN]])/(Tabell1[[#This Row],[TP]]+Tabell1[[#This Row],[TN]]+Tabell1[[#This Row],[FP]]+Tabell1[[#This Row],[FN]])</f>
        <v>0.52614068441064643</v>
      </c>
      <c r="O7677">
        <f>Tabell1[[#This Row],[TP]]/(Tabell1[[#This Row],[TP]]+Tabell1[[#This Row],[FP]])</f>
        <v>0.52526215443279312</v>
      </c>
      <c r="P7677">
        <f>Tabell1[[#This Row],[TP]]/(Tabell1[[#This Row],[TP]]+Tabell1[[#This Row],[FN]])</f>
        <v>0.99909338168631001</v>
      </c>
      <c r="Q7677">
        <f>2*(Tabell1[[#This Row],[Recall]] * Tabell1[[#This Row],[Precision]]) / (Tabell1[[#This Row],[Recall]] + Tabell1[[#This Row],[Precision]])</f>
        <v>0.68853483286472972</v>
      </c>
      <c r="R7677">
        <v>1102</v>
      </c>
      <c r="S7677">
        <v>5</v>
      </c>
      <c r="T7677">
        <v>996</v>
      </c>
      <c r="U7677">
        <v>1</v>
      </c>
    </row>
    <row r="7678" spans="1:21" x14ac:dyDescent="0.3">
      <c r="A7678" s="21" t="s">
        <v>31</v>
      </c>
      <c r="B7678" s="21" t="s">
        <v>32</v>
      </c>
      <c r="C7678" s="20" t="s">
        <v>23</v>
      </c>
      <c r="D7678" s="20" t="s">
        <v>27</v>
      </c>
      <c r="E7678" t="s">
        <v>28</v>
      </c>
      <c r="F7678" s="19" t="s">
        <v>21</v>
      </c>
      <c r="G7678" s="21" t="s">
        <v>29</v>
      </c>
      <c r="H7678" s="25" t="s">
        <v>26</v>
      </c>
      <c r="I7678" s="21"/>
      <c r="J7678" s="21" t="s">
        <v>29</v>
      </c>
      <c r="K7678" s="26">
        <v>0.60837268829345703</v>
      </c>
      <c r="L7678" s="26">
        <v>4.0240049362182603E-2</v>
      </c>
      <c r="N7678">
        <f>(Tabell1[[#This Row],[TP]]+Tabell1[[#This Row],[TN]])/(Tabell1[[#This Row],[TP]]+Tabell1[[#This Row],[TN]]+Tabell1[[#This Row],[FP]]+Tabell1[[#This Row],[FN]])</f>
        <v>0.52614068441064643</v>
      </c>
      <c r="O7678">
        <f>Tabell1[[#This Row],[TP]]/(Tabell1[[#This Row],[TP]]+Tabell1[[#This Row],[FP]])</f>
        <v>0.52526215443279312</v>
      </c>
      <c r="P7678">
        <f>Tabell1[[#This Row],[TP]]/(Tabell1[[#This Row],[TP]]+Tabell1[[#This Row],[FN]])</f>
        <v>0.99909338168631001</v>
      </c>
      <c r="Q7678">
        <f>2*(Tabell1[[#This Row],[Recall]] * Tabell1[[#This Row],[Precision]]) / (Tabell1[[#This Row],[Recall]] + Tabell1[[#This Row],[Precision]])</f>
        <v>0.68853483286472972</v>
      </c>
      <c r="R7678">
        <v>1102</v>
      </c>
      <c r="S7678">
        <v>5</v>
      </c>
      <c r="T7678">
        <v>996</v>
      </c>
      <c r="U7678">
        <v>1</v>
      </c>
    </row>
    <row r="7679" spans="1:21" x14ac:dyDescent="0.3">
      <c r="A7679" s="21" t="s">
        <v>31</v>
      </c>
      <c r="B7679" s="23" t="s">
        <v>33</v>
      </c>
      <c r="C7679" s="21" t="s">
        <v>34</v>
      </c>
      <c r="D7679" s="22" t="s">
        <v>27</v>
      </c>
      <c r="E7679" t="s">
        <v>28</v>
      </c>
      <c r="F7679" s="19" t="s">
        <v>21</v>
      </c>
      <c r="G7679" s="21" t="s">
        <v>29</v>
      </c>
      <c r="H7679" s="21" t="s">
        <v>29</v>
      </c>
      <c r="I7679" s="21"/>
      <c r="J7679" s="21" t="s">
        <v>29</v>
      </c>
      <c r="K7679" s="26">
        <v>57.3304572105407</v>
      </c>
      <c r="L7679" s="26">
        <v>0.28922653198242099</v>
      </c>
      <c r="N7679">
        <f>(Tabell1[[#This Row],[TP]]+Tabell1[[#This Row],[TN]])/(Tabell1[[#This Row],[TP]]+Tabell1[[#This Row],[TN]]+Tabell1[[#This Row],[FP]]+Tabell1[[#This Row],[FN]])</f>
        <v>0.52614068441064643</v>
      </c>
      <c r="O7679">
        <f>Tabell1[[#This Row],[TP]]/(Tabell1[[#This Row],[TP]]+Tabell1[[#This Row],[FP]])</f>
        <v>0.52526215443279312</v>
      </c>
      <c r="P7679">
        <f>Tabell1[[#This Row],[TP]]/(Tabell1[[#This Row],[TP]]+Tabell1[[#This Row],[FN]])</f>
        <v>0.99909338168631001</v>
      </c>
      <c r="Q7679">
        <f>2*(Tabell1[[#This Row],[Recall]] * Tabell1[[#This Row],[Precision]]) / (Tabell1[[#This Row],[Recall]] + Tabell1[[#This Row],[Precision]])</f>
        <v>0.68853483286472972</v>
      </c>
      <c r="R7679">
        <v>1102</v>
      </c>
      <c r="S7679">
        <v>5</v>
      </c>
      <c r="T7679">
        <v>996</v>
      </c>
      <c r="U7679">
        <v>1</v>
      </c>
    </row>
    <row r="7680" spans="1:21" x14ac:dyDescent="0.3">
      <c r="A7680" s="21" t="s">
        <v>31</v>
      </c>
      <c r="B7680" s="25" t="s">
        <v>22</v>
      </c>
      <c r="C7680" s="24" t="s">
        <v>38</v>
      </c>
      <c r="D7680" s="22" t="s">
        <v>27</v>
      </c>
      <c r="E7680" t="s">
        <v>28</v>
      </c>
      <c r="F7680" s="25" t="s">
        <v>30</v>
      </c>
      <c r="G7680" s="21" t="s">
        <v>29</v>
      </c>
      <c r="H7680" s="25" t="s">
        <v>26</v>
      </c>
      <c r="I7680" s="21"/>
      <c r="J7680" s="25" t="s">
        <v>26</v>
      </c>
      <c r="K7680" s="26">
        <v>6.3426125049591002</v>
      </c>
      <c r="L7680" s="26">
        <v>0.19187951087951599</v>
      </c>
      <c r="N7680">
        <f>(Tabell1[[#This Row],[TP]]+Tabell1[[#This Row],[TN]])/(Tabell1[[#This Row],[TP]]+Tabell1[[#This Row],[TN]]+Tabell1[[#This Row],[FP]]+Tabell1[[#This Row],[FN]])</f>
        <v>0.52614068441064643</v>
      </c>
      <c r="O7680">
        <f>Tabell1[[#This Row],[TP]]/(Tabell1[[#This Row],[TP]]+Tabell1[[#This Row],[FP]])</f>
        <v>0.52526215443279312</v>
      </c>
      <c r="P7680">
        <f>Tabell1[[#This Row],[TP]]/(Tabell1[[#This Row],[TP]]+Tabell1[[#This Row],[FN]])</f>
        <v>0.99909338168631001</v>
      </c>
      <c r="Q7680">
        <f>2*(Tabell1[[#This Row],[Recall]] * Tabell1[[#This Row],[Precision]]) / (Tabell1[[#This Row],[Recall]] + Tabell1[[#This Row],[Precision]])</f>
        <v>0.68853483286472972</v>
      </c>
      <c r="R7680">
        <v>1102</v>
      </c>
      <c r="S7680">
        <v>5</v>
      </c>
      <c r="T7680">
        <v>996</v>
      </c>
      <c r="U7680">
        <v>1</v>
      </c>
    </row>
    <row r="7681" spans="1:21" x14ac:dyDescent="0.3">
      <c r="A7681" s="21" t="s">
        <v>31</v>
      </c>
      <c r="B7681" s="21" t="s">
        <v>32</v>
      </c>
      <c r="C7681" s="21" t="s">
        <v>34</v>
      </c>
      <c r="D7681" s="22" t="s">
        <v>27</v>
      </c>
      <c r="E7681" t="s">
        <v>28</v>
      </c>
      <c r="F7681" s="25" t="s">
        <v>30</v>
      </c>
      <c r="G7681" s="21" t="s">
        <v>29</v>
      </c>
      <c r="H7681" s="25" t="s">
        <v>26</v>
      </c>
      <c r="I7681" s="21"/>
      <c r="J7681" s="25" t="s">
        <v>26</v>
      </c>
      <c r="K7681" s="26">
        <v>4.8788094520568803</v>
      </c>
      <c r="L7681" s="26">
        <v>0.20744585990905701</v>
      </c>
      <c r="N7681">
        <f>(Tabell1[[#This Row],[TP]]+Tabell1[[#This Row],[TN]])/(Tabell1[[#This Row],[TP]]+Tabell1[[#This Row],[TN]]+Tabell1[[#This Row],[FP]]+Tabell1[[#This Row],[FN]])</f>
        <v>0.52614068441064643</v>
      </c>
      <c r="O7681">
        <f>Tabell1[[#This Row],[TP]]/(Tabell1[[#This Row],[TP]]+Tabell1[[#This Row],[FP]])</f>
        <v>0.52526215443279312</v>
      </c>
      <c r="P7681">
        <f>Tabell1[[#This Row],[TP]]/(Tabell1[[#This Row],[TP]]+Tabell1[[#This Row],[FN]])</f>
        <v>0.99909338168631001</v>
      </c>
      <c r="Q7681">
        <f>2*(Tabell1[[#This Row],[Recall]] * Tabell1[[#This Row],[Precision]]) / (Tabell1[[#This Row],[Recall]] + Tabell1[[#This Row],[Precision]])</f>
        <v>0.68853483286472972</v>
      </c>
      <c r="R7681">
        <v>1102</v>
      </c>
      <c r="S7681">
        <v>5</v>
      </c>
      <c r="T7681">
        <v>996</v>
      </c>
      <c r="U7681">
        <v>1</v>
      </c>
    </row>
    <row r="7682" spans="1:21" x14ac:dyDescent="0.3">
      <c r="A7682" s="21" t="s">
        <v>31</v>
      </c>
      <c r="B7682" s="25" t="s">
        <v>22</v>
      </c>
      <c r="C7682" s="24" t="s">
        <v>38</v>
      </c>
      <c r="D7682" s="22" t="s">
        <v>27</v>
      </c>
      <c r="E7682" t="s">
        <v>28</v>
      </c>
      <c r="F7682" s="25" t="s">
        <v>30</v>
      </c>
      <c r="G7682" s="21" t="s">
        <v>29</v>
      </c>
      <c r="H7682" s="25" t="s">
        <v>26</v>
      </c>
      <c r="I7682" s="21"/>
      <c r="J7682" s="21" t="s">
        <v>29</v>
      </c>
      <c r="K7682" s="26">
        <v>1.7575390338897701</v>
      </c>
      <c r="L7682" s="26">
        <v>5.5722713470458901E-2</v>
      </c>
      <c r="N7682">
        <f>(Tabell1[[#This Row],[TP]]+Tabell1[[#This Row],[TN]])/(Tabell1[[#This Row],[TP]]+Tabell1[[#This Row],[TN]]+Tabell1[[#This Row],[FP]]+Tabell1[[#This Row],[FN]])</f>
        <v>0.52614068441064643</v>
      </c>
      <c r="O7682">
        <f>Tabell1[[#This Row],[TP]]/(Tabell1[[#This Row],[TP]]+Tabell1[[#This Row],[FP]])</f>
        <v>0.52526215443279312</v>
      </c>
      <c r="P7682">
        <f>Tabell1[[#This Row],[TP]]/(Tabell1[[#This Row],[TP]]+Tabell1[[#This Row],[FN]])</f>
        <v>0.99909338168631001</v>
      </c>
      <c r="Q7682">
        <f>2*(Tabell1[[#This Row],[Recall]] * Tabell1[[#This Row],[Precision]]) / (Tabell1[[#This Row],[Recall]] + Tabell1[[#This Row],[Precision]])</f>
        <v>0.68853483286472972</v>
      </c>
      <c r="R7682">
        <v>1102</v>
      </c>
      <c r="S7682">
        <v>5</v>
      </c>
      <c r="T7682">
        <v>996</v>
      </c>
      <c r="U7682">
        <v>1</v>
      </c>
    </row>
    <row r="7683" spans="1:21" x14ac:dyDescent="0.3">
      <c r="A7683" s="21" t="s">
        <v>31</v>
      </c>
      <c r="B7683" s="25" t="s">
        <v>22</v>
      </c>
      <c r="C7683" s="24" t="s">
        <v>38</v>
      </c>
      <c r="D7683" s="22" t="s">
        <v>27</v>
      </c>
      <c r="E7683" t="s">
        <v>28</v>
      </c>
      <c r="F7683" s="25" t="s">
        <v>30</v>
      </c>
      <c r="G7683" s="25" t="s">
        <v>26</v>
      </c>
      <c r="H7683" s="21" t="s">
        <v>29</v>
      </c>
      <c r="I7683" s="21"/>
      <c r="J7683" s="21" t="s">
        <v>29</v>
      </c>
      <c r="K7683" s="26">
        <v>2.0534193515777499</v>
      </c>
      <c r="L7683" s="26">
        <v>4.7260284423828097E-2</v>
      </c>
      <c r="N7683">
        <f>(Tabell1[[#This Row],[TP]]+Tabell1[[#This Row],[TN]])/(Tabell1[[#This Row],[TP]]+Tabell1[[#This Row],[TN]]+Tabell1[[#This Row],[FP]]+Tabell1[[#This Row],[FN]])</f>
        <v>0.52614068441064643</v>
      </c>
      <c r="O7683">
        <f>Tabell1[[#This Row],[TP]]/(Tabell1[[#This Row],[TP]]+Tabell1[[#This Row],[FP]])</f>
        <v>0.52528625954198471</v>
      </c>
      <c r="P7683">
        <f>Tabell1[[#This Row],[TP]]/(Tabell1[[#This Row],[TP]]+Tabell1[[#This Row],[FN]])</f>
        <v>0.99818676337262013</v>
      </c>
      <c r="Q7683">
        <f>2*(Tabell1[[#This Row],[Recall]] * Tabell1[[#This Row],[Precision]]) / (Tabell1[[#This Row],[Recall]] + Tabell1[[#This Row],[Precision]])</f>
        <v>0.68834010628321352</v>
      </c>
      <c r="R7683">
        <v>1101</v>
      </c>
      <c r="S7683">
        <v>6</v>
      </c>
      <c r="T7683">
        <v>995</v>
      </c>
      <c r="U7683">
        <v>2</v>
      </c>
    </row>
    <row r="7684" spans="1:21" x14ac:dyDescent="0.3">
      <c r="A7684" s="21" t="s">
        <v>31</v>
      </c>
      <c r="B7684" s="25" t="s">
        <v>22</v>
      </c>
      <c r="C7684" s="24" t="s">
        <v>38</v>
      </c>
      <c r="D7684" s="22" t="s">
        <v>27</v>
      </c>
      <c r="E7684" t="s">
        <v>28</v>
      </c>
      <c r="F7684" s="25" t="s">
        <v>30</v>
      </c>
      <c r="G7684" s="25" t="s">
        <v>26</v>
      </c>
      <c r="H7684" s="25" t="s">
        <v>26</v>
      </c>
      <c r="I7684" s="21"/>
      <c r="J7684" s="21" t="s">
        <v>29</v>
      </c>
      <c r="K7684" s="26">
        <v>1.9781732559204099</v>
      </c>
      <c r="L7684" s="26">
        <v>6.2793254852294894E-2</v>
      </c>
      <c r="N7684">
        <f>(Tabell1[[#This Row],[TP]]+Tabell1[[#This Row],[TN]])/(Tabell1[[#This Row],[TP]]+Tabell1[[#This Row],[TN]]+Tabell1[[#This Row],[FP]]+Tabell1[[#This Row],[FN]])</f>
        <v>0.52614068441064643</v>
      </c>
      <c r="O7684">
        <f>Tabell1[[#This Row],[TP]]/(Tabell1[[#This Row],[TP]]+Tabell1[[#This Row],[FP]])</f>
        <v>0.52528625954198471</v>
      </c>
      <c r="P7684">
        <f>Tabell1[[#This Row],[TP]]/(Tabell1[[#This Row],[TP]]+Tabell1[[#This Row],[FN]])</f>
        <v>0.99818676337262013</v>
      </c>
      <c r="Q7684">
        <f>2*(Tabell1[[#This Row],[Recall]] * Tabell1[[#This Row],[Precision]]) / (Tabell1[[#This Row],[Recall]] + Tabell1[[#This Row],[Precision]])</f>
        <v>0.68834010628321352</v>
      </c>
      <c r="R7684">
        <v>1101</v>
      </c>
      <c r="S7684">
        <v>6</v>
      </c>
      <c r="T7684">
        <v>995</v>
      </c>
      <c r="U7684">
        <v>2</v>
      </c>
    </row>
    <row r="7685" spans="1:21" x14ac:dyDescent="0.3">
      <c r="A7685" s="21" t="s">
        <v>31</v>
      </c>
      <c r="B7685" s="21" t="s">
        <v>32</v>
      </c>
      <c r="C7685" s="21" t="s">
        <v>34</v>
      </c>
      <c r="D7685" s="22" t="s">
        <v>27</v>
      </c>
      <c r="E7685" t="s">
        <v>28</v>
      </c>
      <c r="F7685" s="25" t="s">
        <v>30</v>
      </c>
      <c r="G7685" s="25" t="s">
        <v>26</v>
      </c>
      <c r="H7685" s="25" t="s">
        <v>26</v>
      </c>
      <c r="I7685" s="25" t="s">
        <v>25</v>
      </c>
      <c r="J7685" s="21" t="s">
        <v>29</v>
      </c>
      <c r="K7685" s="26">
        <v>1.17186450958251</v>
      </c>
      <c r="L7685" s="26">
        <v>0.10671424865722599</v>
      </c>
      <c r="N7685">
        <f>(Tabell1[[#This Row],[TP]]+Tabell1[[#This Row],[TN]])/(Tabell1[[#This Row],[TP]]+Tabell1[[#This Row],[TN]]+Tabell1[[#This Row],[FP]]+Tabell1[[#This Row],[FN]])</f>
        <v>0.52614068441064643</v>
      </c>
      <c r="O7685">
        <f>Tabell1[[#This Row],[TP]]/(Tabell1[[#This Row],[TP]]+Tabell1[[#This Row],[FP]])</f>
        <v>0.52528625954198471</v>
      </c>
      <c r="P7685">
        <f>Tabell1[[#This Row],[TP]]/(Tabell1[[#This Row],[TP]]+Tabell1[[#This Row],[FN]])</f>
        <v>0.99818676337262013</v>
      </c>
      <c r="Q7685">
        <f>2*(Tabell1[[#This Row],[Recall]] * Tabell1[[#This Row],[Precision]]) / (Tabell1[[#This Row],[Recall]] + Tabell1[[#This Row],[Precision]])</f>
        <v>0.68834010628321352</v>
      </c>
      <c r="R7685">
        <v>1101</v>
      </c>
      <c r="S7685">
        <v>6</v>
      </c>
      <c r="T7685">
        <v>995</v>
      </c>
      <c r="U7685">
        <v>2</v>
      </c>
    </row>
    <row r="7686" spans="1:21" x14ac:dyDescent="0.3">
      <c r="A7686" s="21" t="s">
        <v>31</v>
      </c>
      <c r="B7686" s="25" t="s">
        <v>22</v>
      </c>
      <c r="C7686" s="20" t="s">
        <v>23</v>
      </c>
      <c r="D7686" s="22" t="s">
        <v>27</v>
      </c>
      <c r="E7686" t="s">
        <v>28</v>
      </c>
      <c r="F7686" s="25" t="s">
        <v>30</v>
      </c>
      <c r="G7686" s="25" t="s">
        <v>26</v>
      </c>
      <c r="H7686" s="25" t="s">
        <v>26</v>
      </c>
      <c r="I7686" s="25" t="s">
        <v>25</v>
      </c>
      <c r="J7686" s="21" t="s">
        <v>29</v>
      </c>
      <c r="K7686" s="26">
        <v>1.17557549476623</v>
      </c>
      <c r="L7686" s="26">
        <v>8.1412792205810505E-2</v>
      </c>
      <c r="N7686">
        <f>(Tabell1[[#This Row],[TP]]+Tabell1[[#This Row],[TN]])/(Tabell1[[#This Row],[TP]]+Tabell1[[#This Row],[TN]]+Tabell1[[#This Row],[FP]]+Tabell1[[#This Row],[FN]])</f>
        <v>0.52614068441064643</v>
      </c>
      <c r="O7686">
        <f>Tabell1[[#This Row],[TP]]/(Tabell1[[#This Row],[TP]]+Tabell1[[#This Row],[FP]])</f>
        <v>0.52528625954198471</v>
      </c>
      <c r="P7686">
        <f>Tabell1[[#This Row],[TP]]/(Tabell1[[#This Row],[TP]]+Tabell1[[#This Row],[FN]])</f>
        <v>0.99818676337262013</v>
      </c>
      <c r="Q7686">
        <f>2*(Tabell1[[#This Row],[Recall]] * Tabell1[[#This Row],[Precision]]) / (Tabell1[[#This Row],[Recall]] + Tabell1[[#This Row],[Precision]])</f>
        <v>0.68834010628321352</v>
      </c>
      <c r="R7686">
        <v>1101</v>
      </c>
      <c r="S7686">
        <v>6</v>
      </c>
      <c r="T7686">
        <v>995</v>
      </c>
      <c r="U7686">
        <v>2</v>
      </c>
    </row>
    <row r="7687" spans="1:21" x14ac:dyDescent="0.3">
      <c r="A7687" s="25" t="s">
        <v>20</v>
      </c>
      <c r="B7687" s="25" t="s">
        <v>22</v>
      </c>
      <c r="C7687" s="21" t="s">
        <v>34</v>
      </c>
      <c r="D7687" s="22" t="s">
        <v>27</v>
      </c>
      <c r="E7687" t="s">
        <v>28</v>
      </c>
      <c r="F7687" s="25" t="s">
        <v>30</v>
      </c>
      <c r="G7687" s="25" t="s">
        <v>26</v>
      </c>
      <c r="H7687" s="21" t="s">
        <v>29</v>
      </c>
      <c r="I7687" s="21"/>
      <c r="J7687" s="21" t="s">
        <v>29</v>
      </c>
      <c r="K7687" s="26">
        <v>5.4086785316467196</v>
      </c>
      <c r="L7687" s="26">
        <v>1.0333867073059</v>
      </c>
      <c r="N7687">
        <f>(Tabell1[[#This Row],[TP]]+Tabell1[[#This Row],[TN]])/(Tabell1[[#This Row],[TP]]+Tabell1[[#This Row],[TN]]+Tabell1[[#This Row],[FP]]+Tabell1[[#This Row],[FN]])</f>
        <v>0.52614068441064643</v>
      </c>
      <c r="O7687">
        <f>Tabell1[[#This Row],[TP]]/(Tabell1[[#This Row],[TP]]+Tabell1[[#This Row],[FP]])</f>
        <v>0.52531041069723017</v>
      </c>
      <c r="P7687">
        <f>Tabell1[[#This Row],[TP]]/(Tabell1[[#This Row],[TP]]+Tabell1[[#This Row],[FN]])</f>
        <v>0.99728014505893015</v>
      </c>
      <c r="Q7687">
        <f>2*(Tabell1[[#This Row],[Recall]] * Tabell1[[#This Row],[Precision]]) / (Tabell1[[#This Row],[Recall]] + Tabell1[[#This Row],[Precision]])</f>
        <v>0.688145136065061</v>
      </c>
      <c r="R7687">
        <v>1100</v>
      </c>
      <c r="S7687">
        <v>7</v>
      </c>
      <c r="T7687">
        <v>994</v>
      </c>
      <c r="U7687">
        <v>3</v>
      </c>
    </row>
    <row r="7688" spans="1:21" x14ac:dyDescent="0.3">
      <c r="A7688" s="21" t="s">
        <v>31</v>
      </c>
      <c r="B7688" s="21" t="s">
        <v>32</v>
      </c>
      <c r="C7688" s="21" t="s">
        <v>34</v>
      </c>
      <c r="D7688" s="22" t="s">
        <v>27</v>
      </c>
      <c r="E7688" t="s">
        <v>28</v>
      </c>
      <c r="F7688" s="25" t="s">
        <v>30</v>
      </c>
      <c r="G7688" s="25" t="s">
        <v>26</v>
      </c>
      <c r="H7688" s="21" t="s">
        <v>29</v>
      </c>
      <c r="I7688" s="21"/>
      <c r="J7688" s="21" t="s">
        <v>29</v>
      </c>
      <c r="K7688" s="26">
        <v>1.18782305717468</v>
      </c>
      <c r="L7688" s="26">
        <v>6.5824270248413003E-2</v>
      </c>
      <c r="N7688">
        <f>(Tabell1[[#This Row],[TP]]+Tabell1[[#This Row],[TN]])/(Tabell1[[#This Row],[TP]]+Tabell1[[#This Row],[TN]]+Tabell1[[#This Row],[FP]]+Tabell1[[#This Row],[FN]])</f>
        <v>0.52614068441064643</v>
      </c>
      <c r="O7688">
        <f>Tabell1[[#This Row],[TP]]/(Tabell1[[#This Row],[TP]]+Tabell1[[#This Row],[FP]])</f>
        <v>0.52531041069723017</v>
      </c>
      <c r="P7688">
        <f>Tabell1[[#This Row],[TP]]/(Tabell1[[#This Row],[TP]]+Tabell1[[#This Row],[FN]])</f>
        <v>0.99728014505893015</v>
      </c>
      <c r="Q7688">
        <f>2*(Tabell1[[#This Row],[Recall]] * Tabell1[[#This Row],[Precision]]) / (Tabell1[[#This Row],[Recall]] + Tabell1[[#This Row],[Precision]])</f>
        <v>0.688145136065061</v>
      </c>
      <c r="R7688">
        <v>1100</v>
      </c>
      <c r="S7688">
        <v>7</v>
      </c>
      <c r="T7688">
        <v>994</v>
      </c>
      <c r="U7688">
        <v>3</v>
      </c>
    </row>
    <row r="7689" spans="1:21" x14ac:dyDescent="0.3">
      <c r="A7689" s="25" t="s">
        <v>20</v>
      </c>
      <c r="B7689" s="25" t="s">
        <v>22</v>
      </c>
      <c r="C7689" s="20" t="s">
        <v>23</v>
      </c>
      <c r="D7689" s="22" t="s">
        <v>27</v>
      </c>
      <c r="E7689" t="s">
        <v>28</v>
      </c>
      <c r="F7689" s="25" t="s">
        <v>30</v>
      </c>
      <c r="G7689" s="25" t="s">
        <v>26</v>
      </c>
      <c r="H7689" s="25" t="s">
        <v>26</v>
      </c>
      <c r="I7689" s="21"/>
      <c r="J7689" s="25" t="s">
        <v>26</v>
      </c>
      <c r="K7689" s="26">
        <v>4.0905277729034397</v>
      </c>
      <c r="L7689" s="26">
        <v>0.74444651603698697</v>
      </c>
      <c r="N7689">
        <f>(Tabell1[[#This Row],[TP]]+Tabell1[[#This Row],[TN]])/(Tabell1[[#This Row],[TP]]+Tabell1[[#This Row],[TN]]+Tabell1[[#This Row],[FP]]+Tabell1[[#This Row],[FN]])</f>
        <v>0.52614068441064643</v>
      </c>
      <c r="O7689">
        <f>Tabell1[[#This Row],[TP]]/(Tabell1[[#This Row],[TP]]+Tabell1[[#This Row],[FP]])</f>
        <v>0.52531041069723017</v>
      </c>
      <c r="P7689">
        <f>Tabell1[[#This Row],[TP]]/(Tabell1[[#This Row],[TP]]+Tabell1[[#This Row],[FN]])</f>
        <v>0.99728014505893015</v>
      </c>
      <c r="Q7689">
        <f>2*(Tabell1[[#This Row],[Recall]] * Tabell1[[#This Row],[Precision]]) / (Tabell1[[#This Row],[Recall]] + Tabell1[[#This Row],[Precision]])</f>
        <v>0.688145136065061</v>
      </c>
      <c r="R7689">
        <v>1100</v>
      </c>
      <c r="S7689">
        <v>7</v>
      </c>
      <c r="T7689">
        <v>994</v>
      </c>
      <c r="U7689">
        <v>3</v>
      </c>
    </row>
    <row r="7690" spans="1:21" x14ac:dyDescent="0.3">
      <c r="A7690" s="25" t="s">
        <v>20</v>
      </c>
      <c r="B7690" s="25" t="s">
        <v>22</v>
      </c>
      <c r="C7690" s="20" t="s">
        <v>23</v>
      </c>
      <c r="D7690" s="22" t="s">
        <v>27</v>
      </c>
      <c r="E7690" t="s">
        <v>28</v>
      </c>
      <c r="F7690" s="25" t="s">
        <v>30</v>
      </c>
      <c r="G7690" s="21" t="s">
        <v>29</v>
      </c>
      <c r="H7690" s="25" t="s">
        <v>26</v>
      </c>
      <c r="I7690" s="21"/>
      <c r="J7690" s="25" t="s">
        <v>26</v>
      </c>
      <c r="K7690" s="26">
        <v>4.0429499149322501</v>
      </c>
      <c r="L7690" s="26">
        <v>0.73837447166442804</v>
      </c>
      <c r="N7690">
        <f>(Tabell1[[#This Row],[TP]]+Tabell1[[#This Row],[TN]])/(Tabell1[[#This Row],[TP]]+Tabell1[[#This Row],[TN]]+Tabell1[[#This Row],[FP]]+Tabell1[[#This Row],[FN]])</f>
        <v>0.52614068441064643</v>
      </c>
      <c r="O7690">
        <f>Tabell1[[#This Row],[TP]]/(Tabell1[[#This Row],[TP]]+Tabell1[[#This Row],[FP]])</f>
        <v>0.52531041069723017</v>
      </c>
      <c r="P7690">
        <f>Tabell1[[#This Row],[TP]]/(Tabell1[[#This Row],[TP]]+Tabell1[[#This Row],[FN]])</f>
        <v>0.99728014505893015</v>
      </c>
      <c r="Q7690">
        <f>2*(Tabell1[[#This Row],[Recall]] * Tabell1[[#This Row],[Precision]]) / (Tabell1[[#This Row],[Recall]] + Tabell1[[#This Row],[Precision]])</f>
        <v>0.688145136065061</v>
      </c>
      <c r="R7690">
        <v>1100</v>
      </c>
      <c r="S7690">
        <v>7</v>
      </c>
      <c r="T7690">
        <v>994</v>
      </c>
      <c r="U7690">
        <v>3</v>
      </c>
    </row>
    <row r="7691" spans="1:21" x14ac:dyDescent="0.3">
      <c r="A7691" s="25" t="s">
        <v>20</v>
      </c>
      <c r="B7691" s="23" t="s">
        <v>33</v>
      </c>
      <c r="C7691" s="21" t="s">
        <v>34</v>
      </c>
      <c r="D7691" s="22" t="s">
        <v>27</v>
      </c>
      <c r="E7691" t="s">
        <v>28</v>
      </c>
      <c r="F7691" s="25" t="s">
        <v>30</v>
      </c>
      <c r="G7691" s="25" t="s">
        <v>26</v>
      </c>
      <c r="H7691" s="21" t="s">
        <v>29</v>
      </c>
      <c r="I7691" s="21"/>
      <c r="J7691" s="25" t="s">
        <v>26</v>
      </c>
      <c r="K7691" s="26">
        <v>3.97981834411621</v>
      </c>
      <c r="L7691" s="26">
        <v>0.88991928100585904</v>
      </c>
      <c r="N7691">
        <f>(Tabell1[[#This Row],[TP]]+Tabell1[[#This Row],[TN]])/(Tabell1[[#This Row],[TP]]+Tabell1[[#This Row],[TN]]+Tabell1[[#This Row],[FP]]+Tabell1[[#This Row],[FN]])</f>
        <v>0.52614068441064643</v>
      </c>
      <c r="O7691">
        <f>Tabell1[[#This Row],[TP]]/(Tabell1[[#This Row],[TP]]+Tabell1[[#This Row],[FP]])</f>
        <v>0.52543186180422263</v>
      </c>
      <c r="P7691">
        <f>Tabell1[[#This Row],[TP]]/(Tabell1[[#This Row],[TP]]+Tabell1[[#This Row],[FN]])</f>
        <v>0.99274705349048054</v>
      </c>
      <c r="Q7691">
        <f>2*(Tabell1[[#This Row],[Recall]] * Tabell1[[#This Row],[Precision]]) / (Tabell1[[#This Row],[Recall]] + Tabell1[[#This Row],[Precision]])</f>
        <v>0.68716661437088167</v>
      </c>
      <c r="R7691">
        <v>1095</v>
      </c>
      <c r="S7691">
        <v>12</v>
      </c>
      <c r="T7691">
        <v>989</v>
      </c>
      <c r="U7691">
        <v>8</v>
      </c>
    </row>
    <row r="7692" spans="1:21" x14ac:dyDescent="0.3">
      <c r="A7692" s="21" t="s">
        <v>31</v>
      </c>
      <c r="B7692" s="21" t="s">
        <v>32</v>
      </c>
      <c r="C7692" s="20" t="s">
        <v>23</v>
      </c>
      <c r="D7692" s="22" t="s">
        <v>27</v>
      </c>
      <c r="E7692" t="s">
        <v>28</v>
      </c>
      <c r="F7692" s="25" t="s">
        <v>30</v>
      </c>
      <c r="G7692" s="25" t="s">
        <v>26</v>
      </c>
      <c r="H7692" s="25" t="s">
        <v>26</v>
      </c>
      <c r="I7692" s="25" t="s">
        <v>25</v>
      </c>
      <c r="J7692" s="25" t="s">
        <v>26</v>
      </c>
      <c r="K7692" s="26">
        <v>5.0070700645446697</v>
      </c>
      <c r="L7692" s="26">
        <v>0.26429319381713801</v>
      </c>
      <c r="N7692">
        <f>(Tabell1[[#This Row],[TP]]+Tabell1[[#This Row],[TN]])/(Tabell1[[#This Row],[TP]]+Tabell1[[#This Row],[TN]]+Tabell1[[#This Row],[FP]]+Tabell1[[#This Row],[FN]])</f>
        <v>0.5256653992395437</v>
      </c>
      <c r="O7692">
        <f>Tabell1[[#This Row],[TP]]/(Tabell1[[#This Row],[TP]]+Tabell1[[#This Row],[FP]])</f>
        <v>0.52498810090433123</v>
      </c>
      <c r="P7692">
        <f>Tabell1[[#This Row],[TP]]/(Tabell1[[#This Row],[TP]]+Tabell1[[#This Row],[FN]])</f>
        <v>1</v>
      </c>
      <c r="Q7692">
        <f>2*(Tabell1[[#This Row],[Recall]] * Tabell1[[#This Row],[Precision]]) / (Tabell1[[#This Row],[Recall]] + Tabell1[[#This Row],[Precision]])</f>
        <v>0.68851435705368291</v>
      </c>
      <c r="R7692">
        <v>1103</v>
      </c>
      <c r="S7692">
        <v>3</v>
      </c>
      <c r="T7692">
        <v>998</v>
      </c>
      <c r="U7692">
        <v>0</v>
      </c>
    </row>
    <row r="7693" spans="1:21" x14ac:dyDescent="0.3">
      <c r="A7693" s="21" t="s">
        <v>31</v>
      </c>
      <c r="B7693" s="25" t="s">
        <v>22</v>
      </c>
      <c r="C7693" s="20" t="s">
        <v>23</v>
      </c>
      <c r="D7693" s="22" t="s">
        <v>27</v>
      </c>
      <c r="E7693" t="s">
        <v>28</v>
      </c>
      <c r="F7693" s="25" t="s">
        <v>30</v>
      </c>
      <c r="G7693" s="21" t="s">
        <v>29</v>
      </c>
      <c r="H7693" s="21" t="s">
        <v>29</v>
      </c>
      <c r="I7693" s="25" t="s">
        <v>25</v>
      </c>
      <c r="J7693" s="25" t="s">
        <v>26</v>
      </c>
      <c r="K7693" s="26">
        <v>5.0056128501892001</v>
      </c>
      <c r="L7693" s="26">
        <v>0.25458383560180597</v>
      </c>
      <c r="N7693">
        <f>(Tabell1[[#This Row],[TP]]+Tabell1[[#This Row],[TN]])/(Tabell1[[#This Row],[TP]]+Tabell1[[#This Row],[TN]]+Tabell1[[#This Row],[FP]]+Tabell1[[#This Row],[FN]])</f>
        <v>0.5256653992395437</v>
      </c>
      <c r="O7693">
        <f>Tabell1[[#This Row],[TP]]/(Tabell1[[#This Row],[TP]]+Tabell1[[#This Row],[FP]])</f>
        <v>0.52498810090433123</v>
      </c>
      <c r="P7693">
        <f>Tabell1[[#This Row],[TP]]/(Tabell1[[#This Row],[TP]]+Tabell1[[#This Row],[FN]])</f>
        <v>1</v>
      </c>
      <c r="Q7693">
        <f>2*(Tabell1[[#This Row],[Recall]] * Tabell1[[#This Row],[Precision]]) / (Tabell1[[#This Row],[Recall]] + Tabell1[[#This Row],[Precision]])</f>
        <v>0.68851435705368291</v>
      </c>
      <c r="R7693">
        <v>1103</v>
      </c>
      <c r="S7693">
        <v>3</v>
      </c>
      <c r="T7693">
        <v>998</v>
      </c>
      <c r="U7693">
        <v>0</v>
      </c>
    </row>
    <row r="7694" spans="1:21" x14ac:dyDescent="0.3">
      <c r="A7694" s="21" t="s">
        <v>31</v>
      </c>
      <c r="B7694" s="21" t="s">
        <v>32</v>
      </c>
      <c r="C7694" s="20" t="s">
        <v>23</v>
      </c>
      <c r="D7694" s="22" t="s">
        <v>27</v>
      </c>
      <c r="E7694" t="s">
        <v>28</v>
      </c>
      <c r="F7694" s="25" t="s">
        <v>30</v>
      </c>
      <c r="G7694" s="25" t="s">
        <v>26</v>
      </c>
      <c r="H7694" s="21" t="s">
        <v>29</v>
      </c>
      <c r="I7694" s="25" t="s">
        <v>25</v>
      </c>
      <c r="J7694" s="25" t="s">
        <v>26</v>
      </c>
      <c r="K7694" s="26">
        <v>4.99253058433532</v>
      </c>
      <c r="L7694" s="26">
        <v>0.29385995864868097</v>
      </c>
      <c r="N7694">
        <f>(Tabell1[[#This Row],[TP]]+Tabell1[[#This Row],[TN]])/(Tabell1[[#This Row],[TP]]+Tabell1[[#This Row],[TN]]+Tabell1[[#This Row],[FP]]+Tabell1[[#This Row],[FN]])</f>
        <v>0.5256653992395437</v>
      </c>
      <c r="O7694">
        <f>Tabell1[[#This Row],[TP]]/(Tabell1[[#This Row],[TP]]+Tabell1[[#This Row],[FP]])</f>
        <v>0.52498810090433123</v>
      </c>
      <c r="P7694">
        <f>Tabell1[[#This Row],[TP]]/(Tabell1[[#This Row],[TP]]+Tabell1[[#This Row],[FN]])</f>
        <v>1</v>
      </c>
      <c r="Q7694">
        <f>2*(Tabell1[[#This Row],[Recall]] * Tabell1[[#This Row],[Precision]]) / (Tabell1[[#This Row],[Recall]] + Tabell1[[#This Row],[Precision]])</f>
        <v>0.68851435705368291</v>
      </c>
      <c r="R7694">
        <v>1103</v>
      </c>
      <c r="S7694">
        <v>3</v>
      </c>
      <c r="T7694">
        <v>998</v>
      </c>
      <c r="U7694">
        <v>0</v>
      </c>
    </row>
    <row r="7695" spans="1:21" x14ac:dyDescent="0.3">
      <c r="A7695" s="21" t="s">
        <v>31</v>
      </c>
      <c r="B7695" s="25" t="s">
        <v>22</v>
      </c>
      <c r="C7695" s="20" t="s">
        <v>23</v>
      </c>
      <c r="D7695" s="22" t="s">
        <v>27</v>
      </c>
      <c r="E7695" t="s">
        <v>28</v>
      </c>
      <c r="F7695" s="25" t="s">
        <v>30</v>
      </c>
      <c r="G7695" s="21" t="s">
        <v>29</v>
      </c>
      <c r="H7695" s="21" t="s">
        <v>29</v>
      </c>
      <c r="I7695" s="21"/>
      <c r="J7695" s="25" t="s">
        <v>26</v>
      </c>
      <c r="K7695" s="26">
        <v>4.8191661834716797</v>
      </c>
      <c r="L7695" s="26">
        <v>0.246340751647949</v>
      </c>
      <c r="N7695">
        <f>(Tabell1[[#This Row],[TP]]+Tabell1[[#This Row],[TN]])/(Tabell1[[#This Row],[TP]]+Tabell1[[#This Row],[TN]]+Tabell1[[#This Row],[FP]]+Tabell1[[#This Row],[FN]])</f>
        <v>0.5256653992395437</v>
      </c>
      <c r="O7695">
        <f>Tabell1[[#This Row],[TP]]/(Tabell1[[#This Row],[TP]]+Tabell1[[#This Row],[FP]])</f>
        <v>0.52498810090433123</v>
      </c>
      <c r="P7695">
        <f>Tabell1[[#This Row],[TP]]/(Tabell1[[#This Row],[TP]]+Tabell1[[#This Row],[FN]])</f>
        <v>1</v>
      </c>
      <c r="Q7695">
        <f>2*(Tabell1[[#This Row],[Recall]] * Tabell1[[#This Row],[Precision]]) / (Tabell1[[#This Row],[Recall]] + Tabell1[[#This Row],[Precision]])</f>
        <v>0.68851435705368291</v>
      </c>
      <c r="R7695">
        <v>1103</v>
      </c>
      <c r="S7695">
        <v>3</v>
      </c>
      <c r="T7695">
        <v>998</v>
      </c>
      <c r="U7695">
        <v>0</v>
      </c>
    </row>
    <row r="7696" spans="1:21" x14ac:dyDescent="0.3">
      <c r="A7696" s="21" t="s">
        <v>31</v>
      </c>
      <c r="B7696" s="25" t="s">
        <v>22</v>
      </c>
      <c r="C7696" s="20" t="s">
        <v>23</v>
      </c>
      <c r="D7696" s="22" t="s">
        <v>27</v>
      </c>
      <c r="E7696" t="s">
        <v>28</v>
      </c>
      <c r="F7696" s="25" t="s">
        <v>30</v>
      </c>
      <c r="G7696" s="25" t="s">
        <v>26</v>
      </c>
      <c r="H7696" s="25" t="s">
        <v>26</v>
      </c>
      <c r="I7696" s="25" t="s">
        <v>25</v>
      </c>
      <c r="J7696" s="25" t="s">
        <v>26</v>
      </c>
      <c r="K7696" s="26">
        <v>4.5233161449432302</v>
      </c>
      <c r="L7696" s="26">
        <v>0.28024959564208901</v>
      </c>
      <c r="N7696">
        <f>(Tabell1[[#This Row],[TP]]+Tabell1[[#This Row],[TN]])/(Tabell1[[#This Row],[TP]]+Tabell1[[#This Row],[TN]]+Tabell1[[#This Row],[FP]]+Tabell1[[#This Row],[FN]])</f>
        <v>0.5256653992395437</v>
      </c>
      <c r="O7696">
        <f>Tabell1[[#This Row],[TP]]/(Tabell1[[#This Row],[TP]]+Tabell1[[#This Row],[FP]])</f>
        <v>0.52498810090433123</v>
      </c>
      <c r="P7696">
        <f>Tabell1[[#This Row],[TP]]/(Tabell1[[#This Row],[TP]]+Tabell1[[#This Row],[FN]])</f>
        <v>1</v>
      </c>
      <c r="Q7696">
        <f>2*(Tabell1[[#This Row],[Recall]] * Tabell1[[#This Row],[Precision]]) / (Tabell1[[#This Row],[Recall]] + Tabell1[[#This Row],[Precision]])</f>
        <v>0.68851435705368291</v>
      </c>
      <c r="R7696">
        <v>1103</v>
      </c>
      <c r="S7696">
        <v>3</v>
      </c>
      <c r="T7696">
        <v>998</v>
      </c>
      <c r="U7696">
        <v>0</v>
      </c>
    </row>
    <row r="7697" spans="1:21" x14ac:dyDescent="0.3">
      <c r="A7697" s="25" t="s">
        <v>20</v>
      </c>
      <c r="B7697" s="23" t="s">
        <v>33</v>
      </c>
      <c r="C7697" s="20" t="s">
        <v>23</v>
      </c>
      <c r="D7697" s="22" t="s">
        <v>27</v>
      </c>
      <c r="E7697" t="s">
        <v>28</v>
      </c>
      <c r="F7697" s="25" t="s">
        <v>30</v>
      </c>
      <c r="G7697" s="25" t="s">
        <v>26</v>
      </c>
      <c r="H7697" s="25" t="s">
        <v>26</v>
      </c>
      <c r="I7697" s="21"/>
      <c r="J7697" s="25" t="s">
        <v>26</v>
      </c>
      <c r="K7697" s="26">
        <v>3.5681617259979199</v>
      </c>
      <c r="L7697" s="26">
        <v>0.84374237060546797</v>
      </c>
      <c r="N7697">
        <f>(Tabell1[[#This Row],[TP]]+Tabell1[[#This Row],[TN]])/(Tabell1[[#This Row],[TP]]+Tabell1[[#This Row],[TN]]+Tabell1[[#This Row],[FP]]+Tabell1[[#This Row],[FN]])</f>
        <v>0.5256653992395437</v>
      </c>
      <c r="O7697">
        <f>Tabell1[[#This Row],[TP]]/(Tabell1[[#This Row],[TP]]+Tabell1[[#This Row],[FP]])</f>
        <v>0.52498810090433123</v>
      </c>
      <c r="P7697">
        <f>Tabell1[[#This Row],[TP]]/(Tabell1[[#This Row],[TP]]+Tabell1[[#This Row],[FN]])</f>
        <v>1</v>
      </c>
      <c r="Q7697">
        <f>2*(Tabell1[[#This Row],[Recall]] * Tabell1[[#This Row],[Precision]]) / (Tabell1[[#This Row],[Recall]] + Tabell1[[#This Row],[Precision]])</f>
        <v>0.68851435705368291</v>
      </c>
      <c r="R7697">
        <v>1103</v>
      </c>
      <c r="S7697">
        <v>3</v>
      </c>
      <c r="T7697">
        <v>998</v>
      </c>
      <c r="U7697">
        <v>0</v>
      </c>
    </row>
    <row r="7698" spans="1:21" x14ac:dyDescent="0.3">
      <c r="A7698" s="25" t="s">
        <v>20</v>
      </c>
      <c r="B7698" s="23" t="s">
        <v>33</v>
      </c>
      <c r="C7698" s="20" t="s">
        <v>23</v>
      </c>
      <c r="D7698" s="22" t="s">
        <v>27</v>
      </c>
      <c r="E7698" t="s">
        <v>28</v>
      </c>
      <c r="F7698" s="25" t="s">
        <v>30</v>
      </c>
      <c r="G7698" s="21" t="s">
        <v>29</v>
      </c>
      <c r="H7698" s="25" t="s">
        <v>26</v>
      </c>
      <c r="I7698" s="21"/>
      <c r="J7698" s="25" t="s">
        <v>26</v>
      </c>
      <c r="K7698" s="26">
        <v>3.4677782058715798</v>
      </c>
      <c r="L7698" s="26">
        <v>0.82575869560241699</v>
      </c>
      <c r="N7698">
        <f>(Tabell1[[#This Row],[TP]]+Tabell1[[#This Row],[TN]])/(Tabell1[[#This Row],[TP]]+Tabell1[[#This Row],[TN]]+Tabell1[[#This Row],[FP]]+Tabell1[[#This Row],[FN]])</f>
        <v>0.5256653992395437</v>
      </c>
      <c r="O7698">
        <f>Tabell1[[#This Row],[TP]]/(Tabell1[[#This Row],[TP]]+Tabell1[[#This Row],[FP]])</f>
        <v>0.52498810090433123</v>
      </c>
      <c r="P7698">
        <f>Tabell1[[#This Row],[TP]]/(Tabell1[[#This Row],[TP]]+Tabell1[[#This Row],[FN]])</f>
        <v>1</v>
      </c>
      <c r="Q7698">
        <f>2*(Tabell1[[#This Row],[Recall]] * Tabell1[[#This Row],[Precision]]) / (Tabell1[[#This Row],[Recall]] + Tabell1[[#This Row],[Precision]])</f>
        <v>0.68851435705368291</v>
      </c>
      <c r="R7698">
        <v>1103</v>
      </c>
      <c r="S7698">
        <v>3</v>
      </c>
      <c r="T7698">
        <v>998</v>
      </c>
      <c r="U7698">
        <v>0</v>
      </c>
    </row>
    <row r="7699" spans="1:21" x14ac:dyDescent="0.3">
      <c r="A7699" s="21" t="s">
        <v>31</v>
      </c>
      <c r="B7699" s="23" t="s">
        <v>33</v>
      </c>
      <c r="C7699" s="21" t="s">
        <v>34</v>
      </c>
      <c r="D7699" s="22" t="s">
        <v>27</v>
      </c>
      <c r="E7699" t="s">
        <v>28</v>
      </c>
      <c r="F7699" s="25" t="s">
        <v>30</v>
      </c>
      <c r="G7699" s="25" t="s">
        <v>26</v>
      </c>
      <c r="H7699" s="25" t="s">
        <v>26</v>
      </c>
      <c r="I7699" s="25" t="s">
        <v>25</v>
      </c>
      <c r="J7699" s="25" t="s">
        <v>26</v>
      </c>
      <c r="K7699" s="26">
        <v>192.88319969177201</v>
      </c>
      <c r="L7699" s="26">
        <v>1.4827642440795801</v>
      </c>
      <c r="N7699">
        <f>(Tabell1[[#This Row],[TP]]+Tabell1[[#This Row],[TN]])/(Tabell1[[#This Row],[TP]]+Tabell1[[#This Row],[TN]]+Tabell1[[#This Row],[FP]]+Tabell1[[#This Row],[FN]])</f>
        <v>0.5256653992395437</v>
      </c>
      <c r="O7699">
        <f>Tabell1[[#This Row],[TP]]/(Tabell1[[#This Row],[TP]]+Tabell1[[#This Row],[FP]])</f>
        <v>0.52498810090433123</v>
      </c>
      <c r="P7699">
        <f>Tabell1[[#This Row],[TP]]/(Tabell1[[#This Row],[TP]]+Tabell1[[#This Row],[FN]])</f>
        <v>1</v>
      </c>
      <c r="Q7699">
        <f>2*(Tabell1[[#This Row],[Recall]] * Tabell1[[#This Row],[Precision]]) / (Tabell1[[#This Row],[Recall]] + Tabell1[[#This Row],[Precision]])</f>
        <v>0.68851435705368291</v>
      </c>
      <c r="R7699">
        <v>1103</v>
      </c>
      <c r="S7699">
        <v>3</v>
      </c>
      <c r="T7699">
        <v>998</v>
      </c>
      <c r="U7699">
        <v>0</v>
      </c>
    </row>
    <row r="7700" spans="1:21" x14ac:dyDescent="0.3">
      <c r="A7700" s="21" t="s">
        <v>31</v>
      </c>
      <c r="B7700" s="23" t="s">
        <v>33</v>
      </c>
      <c r="C7700" s="21" t="s">
        <v>34</v>
      </c>
      <c r="D7700" s="22" t="s">
        <v>27</v>
      </c>
      <c r="E7700" t="s">
        <v>28</v>
      </c>
      <c r="F7700" s="25" t="s">
        <v>30</v>
      </c>
      <c r="G7700" s="21" t="s">
        <v>29</v>
      </c>
      <c r="H7700" s="25" t="s">
        <v>26</v>
      </c>
      <c r="I7700" s="25" t="s">
        <v>25</v>
      </c>
      <c r="J7700" s="25" t="s">
        <v>26</v>
      </c>
      <c r="K7700" s="26">
        <v>192.403487205505</v>
      </c>
      <c r="L7700" s="26">
        <v>1.4542536735534599</v>
      </c>
      <c r="N7700">
        <f>(Tabell1[[#This Row],[TP]]+Tabell1[[#This Row],[TN]])/(Tabell1[[#This Row],[TP]]+Tabell1[[#This Row],[TN]]+Tabell1[[#This Row],[FP]]+Tabell1[[#This Row],[FN]])</f>
        <v>0.5256653992395437</v>
      </c>
      <c r="O7700">
        <f>Tabell1[[#This Row],[TP]]/(Tabell1[[#This Row],[TP]]+Tabell1[[#This Row],[FP]])</f>
        <v>0.52498810090433123</v>
      </c>
      <c r="P7700">
        <f>Tabell1[[#This Row],[TP]]/(Tabell1[[#This Row],[TP]]+Tabell1[[#This Row],[FN]])</f>
        <v>1</v>
      </c>
      <c r="Q7700">
        <f>2*(Tabell1[[#This Row],[Recall]] * Tabell1[[#This Row],[Precision]]) / (Tabell1[[#This Row],[Recall]] + Tabell1[[#This Row],[Precision]])</f>
        <v>0.68851435705368291</v>
      </c>
      <c r="R7700">
        <v>1103</v>
      </c>
      <c r="S7700">
        <v>3</v>
      </c>
      <c r="T7700">
        <v>998</v>
      </c>
      <c r="U7700">
        <v>0</v>
      </c>
    </row>
    <row r="7701" spans="1:21" x14ac:dyDescent="0.3">
      <c r="A7701" s="21" t="s">
        <v>31</v>
      </c>
      <c r="B7701" s="23" t="s">
        <v>33</v>
      </c>
      <c r="C7701" s="21" t="s">
        <v>34</v>
      </c>
      <c r="D7701" s="22" t="s">
        <v>27</v>
      </c>
      <c r="E7701" t="s">
        <v>28</v>
      </c>
      <c r="F7701" s="25" t="s">
        <v>30</v>
      </c>
      <c r="G7701" s="25" t="s">
        <v>26</v>
      </c>
      <c r="H7701" s="25" t="s">
        <v>26</v>
      </c>
      <c r="I7701" s="25" t="s">
        <v>25</v>
      </c>
      <c r="J7701" s="25" t="s">
        <v>26</v>
      </c>
      <c r="K7701" s="26">
        <v>191.73268389701801</v>
      </c>
      <c r="L7701" s="26">
        <v>1.4750337600707999</v>
      </c>
      <c r="N7701">
        <f>(Tabell1[[#This Row],[TP]]+Tabell1[[#This Row],[TN]])/(Tabell1[[#This Row],[TP]]+Tabell1[[#This Row],[TN]]+Tabell1[[#This Row],[FP]]+Tabell1[[#This Row],[FN]])</f>
        <v>0.5256653992395437</v>
      </c>
      <c r="O7701">
        <f>Tabell1[[#This Row],[TP]]/(Tabell1[[#This Row],[TP]]+Tabell1[[#This Row],[FP]])</f>
        <v>0.52498810090433123</v>
      </c>
      <c r="P7701">
        <f>Tabell1[[#This Row],[TP]]/(Tabell1[[#This Row],[TP]]+Tabell1[[#This Row],[FN]])</f>
        <v>1</v>
      </c>
      <c r="Q7701">
        <f>2*(Tabell1[[#This Row],[Recall]] * Tabell1[[#This Row],[Precision]]) / (Tabell1[[#This Row],[Recall]] + Tabell1[[#This Row],[Precision]])</f>
        <v>0.68851435705368291</v>
      </c>
      <c r="R7701">
        <v>1103</v>
      </c>
      <c r="S7701">
        <v>3</v>
      </c>
      <c r="T7701">
        <v>998</v>
      </c>
      <c r="U7701">
        <v>0</v>
      </c>
    </row>
    <row r="7702" spans="1:21" x14ac:dyDescent="0.3">
      <c r="A7702" s="21" t="s">
        <v>31</v>
      </c>
      <c r="B7702" s="23" t="s">
        <v>33</v>
      </c>
      <c r="C7702" s="21" t="s">
        <v>34</v>
      </c>
      <c r="D7702" s="22" t="s">
        <v>27</v>
      </c>
      <c r="E7702" t="s">
        <v>28</v>
      </c>
      <c r="F7702" s="25" t="s">
        <v>30</v>
      </c>
      <c r="G7702" s="21" t="s">
        <v>29</v>
      </c>
      <c r="H7702" s="21" t="s">
        <v>29</v>
      </c>
      <c r="I7702" s="25" t="s">
        <v>25</v>
      </c>
      <c r="J7702" s="21" t="s">
        <v>29</v>
      </c>
      <c r="K7702" s="26">
        <v>41.337990999221802</v>
      </c>
      <c r="L7702" s="26">
        <v>0.32937169075012201</v>
      </c>
      <c r="N7702">
        <f>(Tabell1[[#This Row],[TP]]+Tabell1[[#This Row],[TN]])/(Tabell1[[#This Row],[TP]]+Tabell1[[#This Row],[TN]]+Tabell1[[#This Row],[FP]]+Tabell1[[#This Row],[FN]])</f>
        <v>0.5256653992395437</v>
      </c>
      <c r="O7702">
        <f>Tabell1[[#This Row],[TP]]/(Tabell1[[#This Row],[TP]]+Tabell1[[#This Row],[FP]])</f>
        <v>0.52498810090433123</v>
      </c>
      <c r="P7702">
        <f>Tabell1[[#This Row],[TP]]/(Tabell1[[#This Row],[TP]]+Tabell1[[#This Row],[FN]])</f>
        <v>1</v>
      </c>
      <c r="Q7702">
        <f>2*(Tabell1[[#This Row],[Recall]] * Tabell1[[#This Row],[Precision]]) / (Tabell1[[#This Row],[Recall]] + Tabell1[[#This Row],[Precision]])</f>
        <v>0.68851435705368291</v>
      </c>
      <c r="R7702">
        <v>1103</v>
      </c>
      <c r="S7702">
        <v>3</v>
      </c>
      <c r="T7702">
        <v>998</v>
      </c>
      <c r="U7702">
        <v>0</v>
      </c>
    </row>
    <row r="7703" spans="1:21" x14ac:dyDescent="0.3">
      <c r="A7703" s="21" t="s">
        <v>31</v>
      </c>
      <c r="B7703" s="21" t="s">
        <v>32</v>
      </c>
      <c r="C7703" s="24" t="s">
        <v>38</v>
      </c>
      <c r="D7703" s="22" t="s">
        <v>27</v>
      </c>
      <c r="E7703" t="s">
        <v>28</v>
      </c>
      <c r="F7703" s="25" t="s">
        <v>30</v>
      </c>
      <c r="G7703" s="25" t="s">
        <v>26</v>
      </c>
      <c r="H7703" s="25" t="s">
        <v>26</v>
      </c>
      <c r="I7703" s="21"/>
      <c r="J7703" s="25" t="s">
        <v>26</v>
      </c>
      <c r="K7703" s="26">
        <v>6.9552247524261404</v>
      </c>
      <c r="L7703" s="26">
        <v>0.24758744239807101</v>
      </c>
      <c r="N7703">
        <f>(Tabell1[[#This Row],[TP]]+Tabell1[[#This Row],[TN]])/(Tabell1[[#This Row],[TP]]+Tabell1[[#This Row],[TN]]+Tabell1[[#This Row],[FP]]+Tabell1[[#This Row],[FN]])</f>
        <v>0.5256653992395437</v>
      </c>
      <c r="O7703">
        <f>Tabell1[[#This Row],[TP]]/(Tabell1[[#This Row],[TP]]+Tabell1[[#This Row],[FP]])</f>
        <v>0.52498810090433123</v>
      </c>
      <c r="P7703">
        <f>Tabell1[[#This Row],[TP]]/(Tabell1[[#This Row],[TP]]+Tabell1[[#This Row],[FN]])</f>
        <v>1</v>
      </c>
      <c r="Q7703">
        <f>2*(Tabell1[[#This Row],[Recall]] * Tabell1[[#This Row],[Precision]]) / (Tabell1[[#This Row],[Recall]] + Tabell1[[#This Row],[Precision]])</f>
        <v>0.68851435705368291</v>
      </c>
      <c r="R7703">
        <v>1103</v>
      </c>
      <c r="S7703">
        <v>3</v>
      </c>
      <c r="T7703">
        <v>998</v>
      </c>
      <c r="U7703">
        <v>0</v>
      </c>
    </row>
    <row r="7704" spans="1:21" x14ac:dyDescent="0.3">
      <c r="A7704" s="25" t="s">
        <v>20</v>
      </c>
      <c r="B7704" s="21" t="s">
        <v>32</v>
      </c>
      <c r="C7704" s="20" t="s">
        <v>23</v>
      </c>
      <c r="D7704" s="22" t="s">
        <v>27</v>
      </c>
      <c r="E7704" t="s">
        <v>28</v>
      </c>
      <c r="F7704" s="25" t="s">
        <v>30</v>
      </c>
      <c r="G7704" s="21" t="s">
        <v>29</v>
      </c>
      <c r="H7704" s="25" t="s">
        <v>26</v>
      </c>
      <c r="I7704" s="25" t="s">
        <v>25</v>
      </c>
      <c r="J7704" s="21" t="s">
        <v>29</v>
      </c>
      <c r="K7704" s="26">
        <v>3.39183378219604</v>
      </c>
      <c r="L7704" s="26">
        <v>0.70012497901916504</v>
      </c>
      <c r="N7704">
        <f>(Tabell1[[#This Row],[TP]]+Tabell1[[#This Row],[TN]])/(Tabell1[[#This Row],[TP]]+Tabell1[[#This Row],[TN]]+Tabell1[[#This Row],[FP]]+Tabell1[[#This Row],[FN]])</f>
        <v>0.5256653992395437</v>
      </c>
      <c r="O7704">
        <f>Tabell1[[#This Row],[TP]]/(Tabell1[[#This Row],[TP]]+Tabell1[[#This Row],[FP]])</f>
        <v>0.52498810090433123</v>
      </c>
      <c r="P7704">
        <f>Tabell1[[#This Row],[TP]]/(Tabell1[[#This Row],[TP]]+Tabell1[[#This Row],[FN]])</f>
        <v>1</v>
      </c>
      <c r="Q7704">
        <f>2*(Tabell1[[#This Row],[Recall]] * Tabell1[[#This Row],[Precision]]) / (Tabell1[[#This Row],[Recall]] + Tabell1[[#This Row],[Precision]])</f>
        <v>0.68851435705368291</v>
      </c>
      <c r="R7704">
        <v>1103</v>
      </c>
      <c r="S7704">
        <v>3</v>
      </c>
      <c r="T7704">
        <v>998</v>
      </c>
      <c r="U7704">
        <v>0</v>
      </c>
    </row>
    <row r="7705" spans="1:21" x14ac:dyDescent="0.3">
      <c r="A7705" s="25" t="s">
        <v>20</v>
      </c>
      <c r="B7705" s="23" t="s">
        <v>33</v>
      </c>
      <c r="C7705" s="20" t="s">
        <v>23</v>
      </c>
      <c r="D7705" s="22" t="s">
        <v>27</v>
      </c>
      <c r="E7705" t="s">
        <v>28</v>
      </c>
      <c r="F7705" s="25" t="s">
        <v>30</v>
      </c>
      <c r="G7705" s="21" t="s">
        <v>29</v>
      </c>
      <c r="H7705" s="21" t="s">
        <v>29</v>
      </c>
      <c r="I7705" s="21"/>
      <c r="J7705" s="25" t="s">
        <v>26</v>
      </c>
      <c r="K7705" s="26">
        <v>3.2158076763153001</v>
      </c>
      <c r="L7705" s="26">
        <v>0.73104500770568803</v>
      </c>
      <c r="N7705">
        <f>(Tabell1[[#This Row],[TP]]+Tabell1[[#This Row],[TN]])/(Tabell1[[#This Row],[TP]]+Tabell1[[#This Row],[TN]]+Tabell1[[#This Row],[FP]]+Tabell1[[#This Row],[FN]])</f>
        <v>0.5256653992395437</v>
      </c>
      <c r="O7705">
        <f>Tabell1[[#This Row],[TP]]/(Tabell1[[#This Row],[TP]]+Tabell1[[#This Row],[FP]])</f>
        <v>0.52498810090433123</v>
      </c>
      <c r="P7705">
        <f>Tabell1[[#This Row],[TP]]/(Tabell1[[#This Row],[TP]]+Tabell1[[#This Row],[FN]])</f>
        <v>1</v>
      </c>
      <c r="Q7705">
        <f>2*(Tabell1[[#This Row],[Recall]] * Tabell1[[#This Row],[Precision]]) / (Tabell1[[#This Row],[Recall]] + Tabell1[[#This Row],[Precision]])</f>
        <v>0.68851435705368291</v>
      </c>
      <c r="R7705">
        <v>1103</v>
      </c>
      <c r="S7705">
        <v>3</v>
      </c>
      <c r="T7705">
        <v>998</v>
      </c>
      <c r="U7705">
        <v>0</v>
      </c>
    </row>
    <row r="7706" spans="1:21" x14ac:dyDescent="0.3">
      <c r="A7706" s="25" t="s">
        <v>20</v>
      </c>
      <c r="B7706" s="25" t="s">
        <v>22</v>
      </c>
      <c r="C7706" s="20" t="s">
        <v>23</v>
      </c>
      <c r="D7706" s="22" t="s">
        <v>27</v>
      </c>
      <c r="E7706" t="s">
        <v>28</v>
      </c>
      <c r="F7706" s="25" t="s">
        <v>30</v>
      </c>
      <c r="G7706" s="21" t="s">
        <v>29</v>
      </c>
      <c r="H7706" s="25" t="s">
        <v>26</v>
      </c>
      <c r="I7706" s="25" t="s">
        <v>25</v>
      </c>
      <c r="J7706" s="21" t="s">
        <v>29</v>
      </c>
      <c r="K7706" s="26">
        <v>2.7685124874114901</v>
      </c>
      <c r="L7706" s="26">
        <v>0.70577430725097601</v>
      </c>
      <c r="N7706">
        <f>(Tabell1[[#This Row],[TP]]+Tabell1[[#This Row],[TN]])/(Tabell1[[#This Row],[TP]]+Tabell1[[#This Row],[TN]]+Tabell1[[#This Row],[FP]]+Tabell1[[#This Row],[FN]])</f>
        <v>0.5256653992395437</v>
      </c>
      <c r="O7706">
        <f>Tabell1[[#This Row],[TP]]/(Tabell1[[#This Row],[TP]]+Tabell1[[#This Row],[FP]])</f>
        <v>0.52498810090433123</v>
      </c>
      <c r="P7706">
        <f>Tabell1[[#This Row],[TP]]/(Tabell1[[#This Row],[TP]]+Tabell1[[#This Row],[FN]])</f>
        <v>1</v>
      </c>
      <c r="Q7706">
        <f>2*(Tabell1[[#This Row],[Recall]] * Tabell1[[#This Row],[Precision]]) / (Tabell1[[#This Row],[Recall]] + Tabell1[[#This Row],[Precision]])</f>
        <v>0.68851435705368291</v>
      </c>
      <c r="R7706">
        <v>1103</v>
      </c>
      <c r="S7706">
        <v>3</v>
      </c>
      <c r="T7706">
        <v>998</v>
      </c>
      <c r="U7706">
        <v>0</v>
      </c>
    </row>
    <row r="7707" spans="1:21" x14ac:dyDescent="0.3">
      <c r="A7707" s="25" t="s">
        <v>20</v>
      </c>
      <c r="B7707" s="25" t="s">
        <v>22</v>
      </c>
      <c r="C7707" s="20" t="s">
        <v>23</v>
      </c>
      <c r="D7707" s="22" t="s">
        <v>27</v>
      </c>
      <c r="E7707" t="s">
        <v>28</v>
      </c>
      <c r="F7707" s="25" t="s">
        <v>30</v>
      </c>
      <c r="G7707" s="21" t="s">
        <v>29</v>
      </c>
      <c r="H7707" s="21" t="s">
        <v>29</v>
      </c>
      <c r="I7707" s="25" t="s">
        <v>25</v>
      </c>
      <c r="J7707" s="21" t="s">
        <v>29</v>
      </c>
      <c r="K7707" s="26">
        <v>2.76356720924377</v>
      </c>
      <c r="L7707" s="26">
        <v>0.67982506752014105</v>
      </c>
      <c r="N7707">
        <f>(Tabell1[[#This Row],[TP]]+Tabell1[[#This Row],[TN]])/(Tabell1[[#This Row],[TP]]+Tabell1[[#This Row],[TN]]+Tabell1[[#This Row],[FP]]+Tabell1[[#This Row],[FN]])</f>
        <v>0.5256653992395437</v>
      </c>
      <c r="O7707">
        <f>Tabell1[[#This Row],[TP]]/(Tabell1[[#This Row],[TP]]+Tabell1[[#This Row],[FP]])</f>
        <v>0.52498810090433123</v>
      </c>
      <c r="P7707">
        <f>Tabell1[[#This Row],[TP]]/(Tabell1[[#This Row],[TP]]+Tabell1[[#This Row],[FN]])</f>
        <v>1</v>
      </c>
      <c r="Q7707">
        <f>2*(Tabell1[[#This Row],[Recall]] * Tabell1[[#This Row],[Precision]]) / (Tabell1[[#This Row],[Recall]] + Tabell1[[#This Row],[Precision]])</f>
        <v>0.68851435705368291</v>
      </c>
      <c r="R7707">
        <v>1103</v>
      </c>
      <c r="S7707">
        <v>3</v>
      </c>
      <c r="T7707">
        <v>998</v>
      </c>
      <c r="U7707">
        <v>0</v>
      </c>
    </row>
    <row r="7708" spans="1:21" x14ac:dyDescent="0.3">
      <c r="A7708" s="25" t="s">
        <v>20</v>
      </c>
      <c r="B7708" s="25" t="s">
        <v>22</v>
      </c>
      <c r="C7708" s="20" t="s">
        <v>23</v>
      </c>
      <c r="D7708" s="22" t="s">
        <v>27</v>
      </c>
      <c r="E7708" t="s">
        <v>28</v>
      </c>
      <c r="F7708" s="25" t="s">
        <v>30</v>
      </c>
      <c r="G7708" s="25" t="s">
        <v>26</v>
      </c>
      <c r="H7708" s="25" t="s">
        <v>26</v>
      </c>
      <c r="I7708" s="25" t="s">
        <v>25</v>
      </c>
      <c r="J7708" s="21" t="s">
        <v>29</v>
      </c>
      <c r="K7708" s="26">
        <v>2.7238686084747301</v>
      </c>
      <c r="L7708" s="26">
        <v>0.66421771049499501</v>
      </c>
      <c r="N7708">
        <f>(Tabell1[[#This Row],[TP]]+Tabell1[[#This Row],[TN]])/(Tabell1[[#This Row],[TP]]+Tabell1[[#This Row],[TN]]+Tabell1[[#This Row],[FP]]+Tabell1[[#This Row],[FN]])</f>
        <v>0.5256653992395437</v>
      </c>
      <c r="O7708">
        <f>Tabell1[[#This Row],[TP]]/(Tabell1[[#This Row],[TP]]+Tabell1[[#This Row],[FP]])</f>
        <v>0.52498810090433123</v>
      </c>
      <c r="P7708">
        <f>Tabell1[[#This Row],[TP]]/(Tabell1[[#This Row],[TP]]+Tabell1[[#This Row],[FN]])</f>
        <v>1</v>
      </c>
      <c r="Q7708">
        <f>2*(Tabell1[[#This Row],[Recall]] * Tabell1[[#This Row],[Precision]]) / (Tabell1[[#This Row],[Recall]] + Tabell1[[#This Row],[Precision]])</f>
        <v>0.68851435705368291</v>
      </c>
      <c r="R7708">
        <v>1103</v>
      </c>
      <c r="S7708">
        <v>3</v>
      </c>
      <c r="T7708">
        <v>998</v>
      </c>
      <c r="U7708">
        <v>0</v>
      </c>
    </row>
    <row r="7709" spans="1:21" x14ac:dyDescent="0.3">
      <c r="A7709" s="25" t="s">
        <v>20</v>
      </c>
      <c r="B7709" s="25" t="s">
        <v>22</v>
      </c>
      <c r="C7709" s="20" t="s">
        <v>23</v>
      </c>
      <c r="D7709" s="22" t="s">
        <v>27</v>
      </c>
      <c r="E7709" t="s">
        <v>28</v>
      </c>
      <c r="F7709" s="25" t="s">
        <v>30</v>
      </c>
      <c r="G7709" s="25" t="s">
        <v>26</v>
      </c>
      <c r="H7709" s="21" t="s">
        <v>29</v>
      </c>
      <c r="I7709" s="25" t="s">
        <v>25</v>
      </c>
      <c r="J7709" s="21" t="s">
        <v>29</v>
      </c>
      <c r="K7709" s="26">
        <v>2.7116744518279998</v>
      </c>
      <c r="L7709" s="26">
        <v>0.67280960083007801</v>
      </c>
      <c r="N7709">
        <f>(Tabell1[[#This Row],[TP]]+Tabell1[[#This Row],[TN]])/(Tabell1[[#This Row],[TP]]+Tabell1[[#This Row],[TN]]+Tabell1[[#This Row],[FP]]+Tabell1[[#This Row],[FN]])</f>
        <v>0.5256653992395437</v>
      </c>
      <c r="O7709">
        <f>Tabell1[[#This Row],[TP]]/(Tabell1[[#This Row],[TP]]+Tabell1[[#This Row],[FP]])</f>
        <v>0.52498810090433123</v>
      </c>
      <c r="P7709">
        <f>Tabell1[[#This Row],[TP]]/(Tabell1[[#This Row],[TP]]+Tabell1[[#This Row],[FN]])</f>
        <v>1</v>
      </c>
      <c r="Q7709">
        <f>2*(Tabell1[[#This Row],[Recall]] * Tabell1[[#This Row],[Precision]]) / (Tabell1[[#This Row],[Recall]] + Tabell1[[#This Row],[Precision]])</f>
        <v>0.68851435705368291</v>
      </c>
      <c r="R7709">
        <v>1103</v>
      </c>
      <c r="S7709">
        <v>3</v>
      </c>
      <c r="T7709">
        <v>998</v>
      </c>
      <c r="U7709">
        <v>0</v>
      </c>
    </row>
    <row r="7710" spans="1:21" x14ac:dyDescent="0.3">
      <c r="A7710" s="25" t="s">
        <v>20</v>
      </c>
      <c r="B7710" s="21" t="s">
        <v>32</v>
      </c>
      <c r="C7710" s="20" t="s">
        <v>23</v>
      </c>
      <c r="D7710" s="22" t="s">
        <v>27</v>
      </c>
      <c r="E7710" t="s">
        <v>28</v>
      </c>
      <c r="F7710" s="25" t="s">
        <v>30</v>
      </c>
      <c r="G7710" s="25" t="s">
        <v>26</v>
      </c>
      <c r="H7710" s="25" t="s">
        <v>26</v>
      </c>
      <c r="I7710" s="25" t="s">
        <v>25</v>
      </c>
      <c r="J7710" s="21" t="s">
        <v>29</v>
      </c>
      <c r="K7710" s="26">
        <v>2.6165413856506299</v>
      </c>
      <c r="L7710" s="26">
        <v>0.66920924186706499</v>
      </c>
      <c r="N7710">
        <f>(Tabell1[[#This Row],[TP]]+Tabell1[[#This Row],[TN]])/(Tabell1[[#This Row],[TP]]+Tabell1[[#This Row],[TN]]+Tabell1[[#This Row],[FP]]+Tabell1[[#This Row],[FN]])</f>
        <v>0.5256653992395437</v>
      </c>
      <c r="O7710">
        <f>Tabell1[[#This Row],[TP]]/(Tabell1[[#This Row],[TP]]+Tabell1[[#This Row],[FP]])</f>
        <v>0.52498810090433123</v>
      </c>
      <c r="P7710">
        <f>Tabell1[[#This Row],[TP]]/(Tabell1[[#This Row],[TP]]+Tabell1[[#This Row],[FN]])</f>
        <v>1</v>
      </c>
      <c r="Q7710">
        <f>2*(Tabell1[[#This Row],[Recall]] * Tabell1[[#This Row],[Precision]]) / (Tabell1[[#This Row],[Recall]] + Tabell1[[#This Row],[Precision]])</f>
        <v>0.68851435705368291</v>
      </c>
      <c r="R7710">
        <v>1103</v>
      </c>
      <c r="S7710">
        <v>3</v>
      </c>
      <c r="T7710">
        <v>998</v>
      </c>
      <c r="U7710">
        <v>0</v>
      </c>
    </row>
    <row r="7711" spans="1:21" x14ac:dyDescent="0.3">
      <c r="A7711" s="25" t="s">
        <v>20</v>
      </c>
      <c r="B7711" s="23" t="s">
        <v>33</v>
      </c>
      <c r="C7711" s="20" t="s">
        <v>23</v>
      </c>
      <c r="D7711" s="20" t="s">
        <v>27</v>
      </c>
      <c r="E7711" t="s">
        <v>28</v>
      </c>
      <c r="F7711" s="19" t="s">
        <v>21</v>
      </c>
      <c r="G7711" s="21" t="s">
        <v>29</v>
      </c>
      <c r="H7711" s="25" t="s">
        <v>26</v>
      </c>
      <c r="I7711" s="21"/>
      <c r="J7711" s="21" t="s">
        <v>29</v>
      </c>
      <c r="K7711" s="26">
        <v>1.86900186538696</v>
      </c>
      <c r="L7711" s="26">
        <v>0.475727558135986</v>
      </c>
      <c r="N7711">
        <f>(Tabell1[[#This Row],[TP]]+Tabell1[[#This Row],[TN]])/(Tabell1[[#This Row],[TP]]+Tabell1[[#This Row],[TN]]+Tabell1[[#This Row],[FP]]+Tabell1[[#This Row],[FN]])</f>
        <v>0.5256653992395437</v>
      </c>
      <c r="O7711">
        <f>Tabell1[[#This Row],[TP]]/(Tabell1[[#This Row],[TP]]+Tabell1[[#This Row],[FP]])</f>
        <v>0.52498810090433123</v>
      </c>
      <c r="P7711">
        <f>Tabell1[[#This Row],[TP]]/(Tabell1[[#This Row],[TP]]+Tabell1[[#This Row],[FN]])</f>
        <v>1</v>
      </c>
      <c r="Q7711">
        <f>2*(Tabell1[[#This Row],[Recall]] * Tabell1[[#This Row],[Precision]]) / (Tabell1[[#This Row],[Recall]] + Tabell1[[#This Row],[Precision]])</f>
        <v>0.68851435705368291</v>
      </c>
      <c r="R7711">
        <v>1103</v>
      </c>
      <c r="S7711">
        <v>3</v>
      </c>
      <c r="T7711">
        <v>998</v>
      </c>
      <c r="U7711">
        <v>0</v>
      </c>
    </row>
    <row r="7712" spans="1:21" x14ac:dyDescent="0.3">
      <c r="A7712" s="25" t="s">
        <v>20</v>
      </c>
      <c r="B7712" s="21" t="s">
        <v>32</v>
      </c>
      <c r="C7712" s="20" t="s">
        <v>23</v>
      </c>
      <c r="D7712" s="20" t="s">
        <v>27</v>
      </c>
      <c r="E7712" t="s">
        <v>28</v>
      </c>
      <c r="F7712" s="19" t="s">
        <v>21</v>
      </c>
      <c r="G7712" s="21" t="s">
        <v>29</v>
      </c>
      <c r="H7712" s="21" t="s">
        <v>29</v>
      </c>
      <c r="I7712" s="25" t="s">
        <v>25</v>
      </c>
      <c r="J7712" s="21" t="s">
        <v>29</v>
      </c>
      <c r="K7712" s="26">
        <v>1.8416559696197501</v>
      </c>
      <c r="L7712" s="26">
        <v>0.37998342514038003</v>
      </c>
      <c r="N7712">
        <f>(Tabell1[[#This Row],[TP]]+Tabell1[[#This Row],[TN]])/(Tabell1[[#This Row],[TP]]+Tabell1[[#This Row],[TN]]+Tabell1[[#This Row],[FP]]+Tabell1[[#This Row],[FN]])</f>
        <v>0.5256653992395437</v>
      </c>
      <c r="O7712">
        <f>Tabell1[[#This Row],[TP]]/(Tabell1[[#This Row],[TP]]+Tabell1[[#This Row],[FP]])</f>
        <v>0.52498810090433123</v>
      </c>
      <c r="P7712">
        <f>Tabell1[[#This Row],[TP]]/(Tabell1[[#This Row],[TP]]+Tabell1[[#This Row],[FN]])</f>
        <v>1</v>
      </c>
      <c r="Q7712">
        <f>2*(Tabell1[[#This Row],[Recall]] * Tabell1[[#This Row],[Precision]]) / (Tabell1[[#This Row],[Recall]] + Tabell1[[#This Row],[Precision]])</f>
        <v>0.68851435705368291</v>
      </c>
      <c r="R7712">
        <v>1103</v>
      </c>
      <c r="S7712">
        <v>3</v>
      </c>
      <c r="T7712">
        <v>998</v>
      </c>
      <c r="U7712">
        <v>0</v>
      </c>
    </row>
    <row r="7713" spans="1:21" x14ac:dyDescent="0.3">
      <c r="A7713" s="25" t="s">
        <v>20</v>
      </c>
      <c r="B7713" s="23" t="s">
        <v>33</v>
      </c>
      <c r="C7713" s="20" t="s">
        <v>23</v>
      </c>
      <c r="D7713" s="20" t="s">
        <v>27</v>
      </c>
      <c r="E7713" t="s">
        <v>28</v>
      </c>
      <c r="F7713" s="19" t="s">
        <v>21</v>
      </c>
      <c r="G7713" s="25" t="s">
        <v>26</v>
      </c>
      <c r="H7713" s="25" t="s">
        <v>26</v>
      </c>
      <c r="I7713" s="21"/>
      <c r="J7713" s="21" t="s">
        <v>29</v>
      </c>
      <c r="K7713" s="26">
        <v>1.76229047775268</v>
      </c>
      <c r="L7713" s="26">
        <v>0.458772182464599</v>
      </c>
      <c r="N7713">
        <f>(Tabell1[[#This Row],[TP]]+Tabell1[[#This Row],[TN]])/(Tabell1[[#This Row],[TP]]+Tabell1[[#This Row],[TN]]+Tabell1[[#This Row],[FP]]+Tabell1[[#This Row],[FN]])</f>
        <v>0.5256653992395437</v>
      </c>
      <c r="O7713">
        <f>Tabell1[[#This Row],[TP]]/(Tabell1[[#This Row],[TP]]+Tabell1[[#This Row],[FP]])</f>
        <v>0.52498810090433123</v>
      </c>
      <c r="P7713">
        <f>Tabell1[[#This Row],[TP]]/(Tabell1[[#This Row],[TP]]+Tabell1[[#This Row],[FN]])</f>
        <v>1</v>
      </c>
      <c r="Q7713">
        <f>2*(Tabell1[[#This Row],[Recall]] * Tabell1[[#This Row],[Precision]]) / (Tabell1[[#This Row],[Recall]] + Tabell1[[#This Row],[Precision]])</f>
        <v>0.68851435705368291</v>
      </c>
      <c r="R7713">
        <v>1103</v>
      </c>
      <c r="S7713">
        <v>3</v>
      </c>
      <c r="T7713">
        <v>998</v>
      </c>
      <c r="U7713">
        <v>0</v>
      </c>
    </row>
    <row r="7714" spans="1:21" x14ac:dyDescent="0.3">
      <c r="A7714" s="25" t="s">
        <v>20</v>
      </c>
      <c r="B7714" s="23" t="s">
        <v>33</v>
      </c>
      <c r="C7714" s="20" t="s">
        <v>23</v>
      </c>
      <c r="D7714" s="20" t="s">
        <v>27</v>
      </c>
      <c r="E7714" t="s">
        <v>28</v>
      </c>
      <c r="F7714" s="19" t="s">
        <v>21</v>
      </c>
      <c r="G7714" s="25" t="s">
        <v>26</v>
      </c>
      <c r="H7714" s="21" t="s">
        <v>29</v>
      </c>
      <c r="I7714" s="21"/>
      <c r="J7714" s="21" t="s">
        <v>29</v>
      </c>
      <c r="K7714" s="26">
        <v>1.6376206874847401</v>
      </c>
      <c r="L7714" s="26">
        <v>0.40691137313842701</v>
      </c>
      <c r="N7714">
        <f>(Tabell1[[#This Row],[TP]]+Tabell1[[#This Row],[TN]])/(Tabell1[[#This Row],[TP]]+Tabell1[[#This Row],[TN]]+Tabell1[[#This Row],[FP]]+Tabell1[[#This Row],[FN]])</f>
        <v>0.5256653992395437</v>
      </c>
      <c r="O7714">
        <f>Tabell1[[#This Row],[TP]]/(Tabell1[[#This Row],[TP]]+Tabell1[[#This Row],[FP]])</f>
        <v>0.52498810090433123</v>
      </c>
      <c r="P7714">
        <f>Tabell1[[#This Row],[TP]]/(Tabell1[[#This Row],[TP]]+Tabell1[[#This Row],[FN]])</f>
        <v>1</v>
      </c>
      <c r="Q7714">
        <f>2*(Tabell1[[#This Row],[Recall]] * Tabell1[[#This Row],[Precision]]) / (Tabell1[[#This Row],[Recall]] + Tabell1[[#This Row],[Precision]])</f>
        <v>0.68851435705368291</v>
      </c>
      <c r="R7714">
        <v>1103</v>
      </c>
      <c r="S7714">
        <v>3</v>
      </c>
      <c r="T7714">
        <v>998</v>
      </c>
      <c r="U7714">
        <v>0</v>
      </c>
    </row>
    <row r="7715" spans="1:21" x14ac:dyDescent="0.3">
      <c r="A7715" s="25" t="s">
        <v>20</v>
      </c>
      <c r="B7715" s="21" t="s">
        <v>32</v>
      </c>
      <c r="C7715" s="20" t="s">
        <v>23</v>
      </c>
      <c r="D7715" s="20" t="s">
        <v>27</v>
      </c>
      <c r="E7715" t="s">
        <v>28</v>
      </c>
      <c r="F7715" s="19" t="s">
        <v>21</v>
      </c>
      <c r="G7715" s="25" t="s">
        <v>26</v>
      </c>
      <c r="H7715" s="21" t="s">
        <v>29</v>
      </c>
      <c r="I7715" s="21"/>
      <c r="J7715" s="21" t="s">
        <v>29</v>
      </c>
      <c r="K7715" s="26">
        <v>1.5068488121032699</v>
      </c>
      <c r="L7715" s="26">
        <v>0.42685651779174799</v>
      </c>
      <c r="N7715">
        <f>(Tabell1[[#This Row],[TP]]+Tabell1[[#This Row],[TN]])/(Tabell1[[#This Row],[TP]]+Tabell1[[#This Row],[TN]]+Tabell1[[#This Row],[FP]]+Tabell1[[#This Row],[FN]])</f>
        <v>0.5256653992395437</v>
      </c>
      <c r="O7715">
        <f>Tabell1[[#This Row],[TP]]/(Tabell1[[#This Row],[TP]]+Tabell1[[#This Row],[FP]])</f>
        <v>0.52498810090433123</v>
      </c>
      <c r="P7715">
        <f>Tabell1[[#This Row],[TP]]/(Tabell1[[#This Row],[TP]]+Tabell1[[#This Row],[FN]])</f>
        <v>1</v>
      </c>
      <c r="Q7715">
        <f>2*(Tabell1[[#This Row],[Recall]] * Tabell1[[#This Row],[Precision]]) / (Tabell1[[#This Row],[Recall]] + Tabell1[[#This Row],[Precision]])</f>
        <v>0.68851435705368291</v>
      </c>
      <c r="R7715">
        <v>1103</v>
      </c>
      <c r="S7715">
        <v>3</v>
      </c>
      <c r="T7715">
        <v>998</v>
      </c>
      <c r="U7715">
        <v>0</v>
      </c>
    </row>
    <row r="7716" spans="1:21" x14ac:dyDescent="0.3">
      <c r="A7716" s="25" t="s">
        <v>20</v>
      </c>
      <c r="B7716" s="21" t="s">
        <v>32</v>
      </c>
      <c r="C7716" s="20" t="s">
        <v>23</v>
      </c>
      <c r="D7716" s="20" t="s">
        <v>27</v>
      </c>
      <c r="E7716" t="s">
        <v>28</v>
      </c>
      <c r="F7716" s="19" t="s">
        <v>21</v>
      </c>
      <c r="G7716" s="21" t="s">
        <v>29</v>
      </c>
      <c r="H7716" s="21" t="s">
        <v>29</v>
      </c>
      <c r="I7716" s="21"/>
      <c r="J7716" s="21" t="s">
        <v>29</v>
      </c>
      <c r="K7716" s="26">
        <v>1.5016660690307599</v>
      </c>
      <c r="L7716" s="26">
        <v>0.41488981246948198</v>
      </c>
      <c r="N7716">
        <f>(Tabell1[[#This Row],[TP]]+Tabell1[[#This Row],[TN]])/(Tabell1[[#This Row],[TP]]+Tabell1[[#This Row],[TN]]+Tabell1[[#This Row],[FP]]+Tabell1[[#This Row],[FN]])</f>
        <v>0.5256653992395437</v>
      </c>
      <c r="O7716">
        <f>Tabell1[[#This Row],[TP]]/(Tabell1[[#This Row],[TP]]+Tabell1[[#This Row],[FP]])</f>
        <v>0.52498810090433123</v>
      </c>
      <c r="P7716">
        <f>Tabell1[[#This Row],[TP]]/(Tabell1[[#This Row],[TP]]+Tabell1[[#This Row],[FN]])</f>
        <v>1</v>
      </c>
      <c r="Q7716">
        <f>2*(Tabell1[[#This Row],[Recall]] * Tabell1[[#This Row],[Precision]]) / (Tabell1[[#This Row],[Recall]] + Tabell1[[#This Row],[Precision]])</f>
        <v>0.68851435705368291</v>
      </c>
      <c r="R7716">
        <v>1103</v>
      </c>
      <c r="S7716">
        <v>3</v>
      </c>
      <c r="T7716">
        <v>998</v>
      </c>
      <c r="U7716">
        <v>0</v>
      </c>
    </row>
    <row r="7717" spans="1:21" x14ac:dyDescent="0.3">
      <c r="A7717" s="25" t="s">
        <v>20</v>
      </c>
      <c r="B7717" s="21" t="s">
        <v>32</v>
      </c>
      <c r="C7717" s="20" t="s">
        <v>23</v>
      </c>
      <c r="D7717" s="20" t="s">
        <v>27</v>
      </c>
      <c r="E7717" t="s">
        <v>28</v>
      </c>
      <c r="F7717" s="19" t="s">
        <v>21</v>
      </c>
      <c r="G7717" s="25" t="s">
        <v>26</v>
      </c>
      <c r="H7717" s="21" t="s">
        <v>29</v>
      </c>
      <c r="I7717" s="25" t="s">
        <v>25</v>
      </c>
      <c r="J7717" s="21" t="s">
        <v>29</v>
      </c>
      <c r="K7717" s="26">
        <v>1.38760566711425</v>
      </c>
      <c r="L7717" s="26">
        <v>0.38297581672668402</v>
      </c>
      <c r="N7717">
        <f>(Tabell1[[#This Row],[TP]]+Tabell1[[#This Row],[TN]])/(Tabell1[[#This Row],[TP]]+Tabell1[[#This Row],[TN]]+Tabell1[[#This Row],[FP]]+Tabell1[[#This Row],[FN]])</f>
        <v>0.5256653992395437</v>
      </c>
      <c r="O7717">
        <f>Tabell1[[#This Row],[TP]]/(Tabell1[[#This Row],[TP]]+Tabell1[[#This Row],[FP]])</f>
        <v>0.52498810090433123</v>
      </c>
      <c r="P7717">
        <f>Tabell1[[#This Row],[TP]]/(Tabell1[[#This Row],[TP]]+Tabell1[[#This Row],[FN]])</f>
        <v>1</v>
      </c>
      <c r="Q7717">
        <f>2*(Tabell1[[#This Row],[Recall]] * Tabell1[[#This Row],[Precision]]) / (Tabell1[[#This Row],[Recall]] + Tabell1[[#This Row],[Precision]])</f>
        <v>0.68851435705368291</v>
      </c>
      <c r="R7717">
        <v>1103</v>
      </c>
      <c r="S7717">
        <v>3</v>
      </c>
      <c r="T7717">
        <v>998</v>
      </c>
      <c r="U7717">
        <v>0</v>
      </c>
    </row>
    <row r="7718" spans="1:21" x14ac:dyDescent="0.3">
      <c r="A7718" s="21" t="s">
        <v>31</v>
      </c>
      <c r="B7718" s="25" t="s">
        <v>22</v>
      </c>
      <c r="C7718" s="20" t="s">
        <v>23</v>
      </c>
      <c r="D7718" s="22" t="s">
        <v>27</v>
      </c>
      <c r="E7718" t="s">
        <v>28</v>
      </c>
      <c r="F7718" s="25" t="s">
        <v>30</v>
      </c>
      <c r="G7718" s="21" t="s">
        <v>29</v>
      </c>
      <c r="H7718" s="21" t="s">
        <v>29</v>
      </c>
      <c r="I7718" s="25" t="s">
        <v>25</v>
      </c>
      <c r="J7718" s="21" t="s">
        <v>29</v>
      </c>
      <c r="K7718" s="26">
        <v>1.27858161926269</v>
      </c>
      <c r="L7718" s="26">
        <v>7.4801206588745103E-2</v>
      </c>
      <c r="N7718">
        <f>(Tabell1[[#This Row],[TP]]+Tabell1[[#This Row],[TN]])/(Tabell1[[#This Row],[TP]]+Tabell1[[#This Row],[TN]]+Tabell1[[#This Row],[FP]]+Tabell1[[#This Row],[FN]])</f>
        <v>0.5256653992395437</v>
      </c>
      <c r="O7718">
        <f>Tabell1[[#This Row],[TP]]/(Tabell1[[#This Row],[TP]]+Tabell1[[#This Row],[FP]])</f>
        <v>0.52498810090433123</v>
      </c>
      <c r="P7718">
        <f>Tabell1[[#This Row],[TP]]/(Tabell1[[#This Row],[TP]]+Tabell1[[#This Row],[FN]])</f>
        <v>1</v>
      </c>
      <c r="Q7718">
        <f>2*(Tabell1[[#This Row],[Recall]] * Tabell1[[#This Row],[Precision]]) / (Tabell1[[#This Row],[Recall]] + Tabell1[[#This Row],[Precision]])</f>
        <v>0.68851435705368291</v>
      </c>
      <c r="R7718">
        <v>1103</v>
      </c>
      <c r="S7718">
        <v>3</v>
      </c>
      <c r="T7718">
        <v>998</v>
      </c>
      <c r="U7718">
        <v>0</v>
      </c>
    </row>
    <row r="7719" spans="1:21" x14ac:dyDescent="0.3">
      <c r="A7719" s="21" t="s">
        <v>31</v>
      </c>
      <c r="B7719" s="25" t="s">
        <v>22</v>
      </c>
      <c r="C7719" s="25" t="s">
        <v>36</v>
      </c>
      <c r="D7719" s="22" t="s">
        <v>27</v>
      </c>
      <c r="E7719" t="s">
        <v>28</v>
      </c>
      <c r="F7719" s="25" t="s">
        <v>30</v>
      </c>
      <c r="G7719" s="21" t="s">
        <v>29</v>
      </c>
      <c r="H7719" s="21" t="s">
        <v>29</v>
      </c>
      <c r="I7719" s="21"/>
      <c r="J7719" s="21" t="s">
        <v>29</v>
      </c>
      <c r="K7719" s="26">
        <v>1.6315295696258501</v>
      </c>
      <c r="L7719" s="26">
        <v>6.2383413314819301E-2</v>
      </c>
      <c r="N7719">
        <f>(Tabell1[[#This Row],[TP]]+Tabell1[[#This Row],[TN]])/(Tabell1[[#This Row],[TP]]+Tabell1[[#This Row],[TN]]+Tabell1[[#This Row],[FP]]+Tabell1[[#This Row],[FN]])</f>
        <v>0.5256653992395437</v>
      </c>
      <c r="O7719">
        <f>Tabell1[[#This Row],[TP]]/(Tabell1[[#This Row],[TP]]+Tabell1[[#This Row],[FP]])</f>
        <v>0.52498810090433123</v>
      </c>
      <c r="P7719">
        <f>Tabell1[[#This Row],[TP]]/(Tabell1[[#This Row],[TP]]+Tabell1[[#This Row],[FN]])</f>
        <v>1</v>
      </c>
      <c r="Q7719">
        <f>2*(Tabell1[[#This Row],[Recall]] * Tabell1[[#This Row],[Precision]]) / (Tabell1[[#This Row],[Recall]] + Tabell1[[#This Row],[Precision]])</f>
        <v>0.68851435705368291</v>
      </c>
      <c r="R7719">
        <v>1103</v>
      </c>
      <c r="S7719">
        <v>3</v>
      </c>
      <c r="T7719">
        <v>998</v>
      </c>
      <c r="U7719">
        <v>0</v>
      </c>
    </row>
    <row r="7720" spans="1:21" x14ac:dyDescent="0.3">
      <c r="A7720" s="21" t="s">
        <v>31</v>
      </c>
      <c r="B7720" s="21" t="s">
        <v>32</v>
      </c>
      <c r="C7720" s="24" t="s">
        <v>38</v>
      </c>
      <c r="D7720" s="22" t="s">
        <v>27</v>
      </c>
      <c r="E7720" t="s">
        <v>28</v>
      </c>
      <c r="F7720" s="25" t="s">
        <v>30</v>
      </c>
      <c r="G7720" s="21" t="s">
        <v>29</v>
      </c>
      <c r="H7720" s="21" t="s">
        <v>29</v>
      </c>
      <c r="I7720" s="21"/>
      <c r="J7720" s="21" t="s">
        <v>29</v>
      </c>
      <c r="K7720" s="26">
        <v>1.5608375072479199</v>
      </c>
      <c r="L7720" s="26">
        <v>8.7781906127929604E-2</v>
      </c>
      <c r="N7720">
        <f>(Tabell1[[#This Row],[TP]]+Tabell1[[#This Row],[TN]])/(Tabell1[[#This Row],[TP]]+Tabell1[[#This Row],[TN]]+Tabell1[[#This Row],[FP]]+Tabell1[[#This Row],[FN]])</f>
        <v>0.5256653992395437</v>
      </c>
      <c r="O7720">
        <f>Tabell1[[#This Row],[TP]]/(Tabell1[[#This Row],[TP]]+Tabell1[[#This Row],[FP]])</f>
        <v>0.52498810090433123</v>
      </c>
      <c r="P7720">
        <f>Tabell1[[#This Row],[TP]]/(Tabell1[[#This Row],[TP]]+Tabell1[[#This Row],[FN]])</f>
        <v>1</v>
      </c>
      <c r="Q7720">
        <f>2*(Tabell1[[#This Row],[Recall]] * Tabell1[[#This Row],[Precision]]) / (Tabell1[[#This Row],[Recall]] + Tabell1[[#This Row],[Precision]])</f>
        <v>0.68851435705368291</v>
      </c>
      <c r="R7720">
        <v>1103</v>
      </c>
      <c r="S7720">
        <v>3</v>
      </c>
      <c r="T7720">
        <v>998</v>
      </c>
      <c r="U7720">
        <v>0</v>
      </c>
    </row>
    <row r="7721" spans="1:21" x14ac:dyDescent="0.3">
      <c r="A7721" s="21" t="s">
        <v>31</v>
      </c>
      <c r="B7721" s="23" t="s">
        <v>33</v>
      </c>
      <c r="C7721" s="20" t="s">
        <v>23</v>
      </c>
      <c r="D7721" s="20" t="s">
        <v>27</v>
      </c>
      <c r="E7721" t="s">
        <v>28</v>
      </c>
      <c r="F7721" s="19" t="s">
        <v>21</v>
      </c>
      <c r="G7721" s="25" t="s">
        <v>26</v>
      </c>
      <c r="H7721" s="21" t="s">
        <v>29</v>
      </c>
      <c r="I7721" s="21"/>
      <c r="J7721" s="21" t="s">
        <v>29</v>
      </c>
      <c r="K7721" s="26">
        <v>47.645668029785099</v>
      </c>
      <c r="L7721" s="26">
        <v>0.29122281074523898</v>
      </c>
      <c r="N7721">
        <f>(Tabell1[[#This Row],[TP]]+Tabell1[[#This Row],[TN]])/(Tabell1[[#This Row],[TP]]+Tabell1[[#This Row],[TN]]+Tabell1[[#This Row],[FP]]+Tabell1[[#This Row],[FN]])</f>
        <v>0.5256653992395437</v>
      </c>
      <c r="O7721">
        <f>Tabell1[[#This Row],[TP]]/(Tabell1[[#This Row],[TP]]+Tabell1[[#This Row],[FP]])</f>
        <v>0.52501191043353979</v>
      </c>
      <c r="P7721">
        <f>Tabell1[[#This Row],[TP]]/(Tabell1[[#This Row],[TP]]+Tabell1[[#This Row],[FN]])</f>
        <v>0.99909338168631001</v>
      </c>
      <c r="Q7721">
        <f>2*(Tabell1[[#This Row],[Recall]] * Tabell1[[#This Row],[Precision]]) / (Tabell1[[#This Row],[Recall]] + Tabell1[[#This Row],[Precision]])</f>
        <v>0.688319800124922</v>
      </c>
      <c r="R7721">
        <v>1102</v>
      </c>
      <c r="S7721">
        <v>4</v>
      </c>
      <c r="T7721">
        <v>997</v>
      </c>
      <c r="U7721">
        <v>1</v>
      </c>
    </row>
    <row r="7722" spans="1:21" x14ac:dyDescent="0.3">
      <c r="A7722" s="21" t="s">
        <v>31</v>
      </c>
      <c r="B7722" s="21" t="s">
        <v>32</v>
      </c>
      <c r="C7722" s="20" t="s">
        <v>23</v>
      </c>
      <c r="D7722" s="22" t="s">
        <v>27</v>
      </c>
      <c r="E7722" t="s">
        <v>28</v>
      </c>
      <c r="F7722" s="25" t="s">
        <v>30</v>
      </c>
      <c r="G7722" s="21" t="s">
        <v>29</v>
      </c>
      <c r="H7722" s="21" t="s">
        <v>29</v>
      </c>
      <c r="I7722" s="25" t="s">
        <v>25</v>
      </c>
      <c r="J7722" s="21" t="s">
        <v>29</v>
      </c>
      <c r="K7722" s="26">
        <v>1.24267530441284</v>
      </c>
      <c r="L7722" s="26">
        <v>7.1808338165283203E-2</v>
      </c>
      <c r="N7722">
        <f>(Tabell1[[#This Row],[TP]]+Tabell1[[#This Row],[TN]])/(Tabell1[[#This Row],[TP]]+Tabell1[[#This Row],[TN]]+Tabell1[[#This Row],[FP]]+Tabell1[[#This Row],[FN]])</f>
        <v>0.5256653992395437</v>
      </c>
      <c r="O7722">
        <f>Tabell1[[#This Row],[TP]]/(Tabell1[[#This Row],[TP]]+Tabell1[[#This Row],[FP]])</f>
        <v>0.52501191043353979</v>
      </c>
      <c r="P7722">
        <f>Tabell1[[#This Row],[TP]]/(Tabell1[[#This Row],[TP]]+Tabell1[[#This Row],[FN]])</f>
        <v>0.99909338168631001</v>
      </c>
      <c r="Q7722">
        <f>2*(Tabell1[[#This Row],[Recall]] * Tabell1[[#This Row],[Precision]]) / (Tabell1[[#This Row],[Recall]] + Tabell1[[#This Row],[Precision]])</f>
        <v>0.688319800124922</v>
      </c>
      <c r="R7722">
        <v>1102</v>
      </c>
      <c r="S7722">
        <v>4</v>
      </c>
      <c r="T7722">
        <v>997</v>
      </c>
      <c r="U7722">
        <v>1</v>
      </c>
    </row>
    <row r="7723" spans="1:21" x14ac:dyDescent="0.3">
      <c r="A7723" s="21" t="s">
        <v>31</v>
      </c>
      <c r="B7723" s="25" t="s">
        <v>22</v>
      </c>
      <c r="C7723" s="20" t="s">
        <v>23</v>
      </c>
      <c r="D7723" s="20" t="s">
        <v>27</v>
      </c>
      <c r="E7723" t="s">
        <v>28</v>
      </c>
      <c r="F7723" s="19" t="s">
        <v>21</v>
      </c>
      <c r="G7723" s="21" t="s">
        <v>29</v>
      </c>
      <c r="H7723" s="21" t="s">
        <v>29</v>
      </c>
      <c r="I7723" s="21"/>
      <c r="J7723" s="21" t="s">
        <v>29</v>
      </c>
      <c r="K7723" s="26">
        <v>0.46836614608764598</v>
      </c>
      <c r="L7723" s="26">
        <v>6.5823078155517495E-2</v>
      </c>
      <c r="N7723">
        <f>(Tabell1[[#This Row],[TP]]+Tabell1[[#This Row],[TN]])/(Tabell1[[#This Row],[TP]]+Tabell1[[#This Row],[TN]]+Tabell1[[#This Row],[FP]]+Tabell1[[#This Row],[FN]])</f>
        <v>0.5256653992395437</v>
      </c>
      <c r="O7723">
        <f>Tabell1[[#This Row],[TP]]/(Tabell1[[#This Row],[TP]]+Tabell1[[#This Row],[FP]])</f>
        <v>0.52501191043353979</v>
      </c>
      <c r="P7723">
        <f>Tabell1[[#This Row],[TP]]/(Tabell1[[#This Row],[TP]]+Tabell1[[#This Row],[FN]])</f>
        <v>0.99909338168631001</v>
      </c>
      <c r="Q7723">
        <f>2*(Tabell1[[#This Row],[Recall]] * Tabell1[[#This Row],[Precision]]) / (Tabell1[[#This Row],[Recall]] + Tabell1[[#This Row],[Precision]])</f>
        <v>0.688319800124922</v>
      </c>
      <c r="R7723">
        <v>1102</v>
      </c>
      <c r="S7723">
        <v>4</v>
      </c>
      <c r="T7723">
        <v>997</v>
      </c>
      <c r="U7723">
        <v>1</v>
      </c>
    </row>
    <row r="7724" spans="1:21" x14ac:dyDescent="0.3">
      <c r="A7724" s="21" t="s">
        <v>31</v>
      </c>
      <c r="B7724" s="21" t="s">
        <v>32</v>
      </c>
      <c r="C7724" s="24" t="s">
        <v>38</v>
      </c>
      <c r="D7724" s="22" t="s">
        <v>27</v>
      </c>
      <c r="E7724" t="s">
        <v>28</v>
      </c>
      <c r="F7724" s="25" t="s">
        <v>30</v>
      </c>
      <c r="G7724" s="25" t="s">
        <v>26</v>
      </c>
      <c r="H7724" s="21" t="s">
        <v>29</v>
      </c>
      <c r="I7724" s="21"/>
      <c r="J7724" s="25" t="s">
        <v>26</v>
      </c>
      <c r="K7724" s="26">
        <v>7.0110592842101997</v>
      </c>
      <c r="L7724" s="26">
        <v>0.200257778167724</v>
      </c>
      <c r="N7724">
        <f>(Tabell1[[#This Row],[TP]]+Tabell1[[#This Row],[TN]])/(Tabell1[[#This Row],[TP]]+Tabell1[[#This Row],[TN]]+Tabell1[[#This Row],[FP]]+Tabell1[[#This Row],[FN]])</f>
        <v>0.5256653992395437</v>
      </c>
      <c r="O7724">
        <f>Tabell1[[#This Row],[TP]]/(Tabell1[[#This Row],[TP]]+Tabell1[[#This Row],[FP]])</f>
        <v>0.52501191043353979</v>
      </c>
      <c r="P7724">
        <f>Tabell1[[#This Row],[TP]]/(Tabell1[[#This Row],[TP]]+Tabell1[[#This Row],[FN]])</f>
        <v>0.99909338168631001</v>
      </c>
      <c r="Q7724">
        <f>2*(Tabell1[[#This Row],[Recall]] * Tabell1[[#This Row],[Precision]]) / (Tabell1[[#This Row],[Recall]] + Tabell1[[#This Row],[Precision]])</f>
        <v>0.688319800124922</v>
      </c>
      <c r="R7724">
        <v>1102</v>
      </c>
      <c r="S7724">
        <v>4</v>
      </c>
      <c r="T7724">
        <v>997</v>
      </c>
      <c r="U7724">
        <v>1</v>
      </c>
    </row>
    <row r="7725" spans="1:21" x14ac:dyDescent="0.3">
      <c r="A7725" s="21" t="s">
        <v>31</v>
      </c>
      <c r="B7725" s="21" t="s">
        <v>32</v>
      </c>
      <c r="C7725" s="21" t="s">
        <v>34</v>
      </c>
      <c r="D7725" s="22" t="s">
        <v>27</v>
      </c>
      <c r="E7725" t="s">
        <v>28</v>
      </c>
      <c r="F7725" s="25" t="s">
        <v>30</v>
      </c>
      <c r="G7725" s="21" t="s">
        <v>29</v>
      </c>
      <c r="H7725" s="21" t="s">
        <v>29</v>
      </c>
      <c r="I7725" s="21"/>
      <c r="J7725" s="21" t="s">
        <v>29</v>
      </c>
      <c r="K7725" s="26">
        <v>1.14892697334289</v>
      </c>
      <c r="L7725" s="26">
        <v>6.6821098327636705E-2</v>
      </c>
      <c r="N7725">
        <f>(Tabell1[[#This Row],[TP]]+Tabell1[[#This Row],[TN]])/(Tabell1[[#This Row],[TP]]+Tabell1[[#This Row],[TN]]+Tabell1[[#This Row],[FP]]+Tabell1[[#This Row],[FN]])</f>
        <v>0.5256653992395437</v>
      </c>
      <c r="O7725">
        <f>Tabell1[[#This Row],[TP]]/(Tabell1[[#This Row],[TP]]+Tabell1[[#This Row],[FP]])</f>
        <v>0.52501191043353979</v>
      </c>
      <c r="P7725">
        <f>Tabell1[[#This Row],[TP]]/(Tabell1[[#This Row],[TP]]+Tabell1[[#This Row],[FN]])</f>
        <v>0.99909338168631001</v>
      </c>
      <c r="Q7725">
        <f>2*(Tabell1[[#This Row],[Recall]] * Tabell1[[#This Row],[Precision]]) / (Tabell1[[#This Row],[Recall]] + Tabell1[[#This Row],[Precision]])</f>
        <v>0.688319800124922</v>
      </c>
      <c r="R7725">
        <v>1102</v>
      </c>
      <c r="S7725">
        <v>4</v>
      </c>
      <c r="T7725">
        <v>997</v>
      </c>
      <c r="U7725">
        <v>1</v>
      </c>
    </row>
    <row r="7726" spans="1:21" x14ac:dyDescent="0.3">
      <c r="A7726" s="21" t="s">
        <v>31</v>
      </c>
      <c r="B7726" s="25" t="s">
        <v>22</v>
      </c>
      <c r="C7726" s="21" t="s">
        <v>34</v>
      </c>
      <c r="D7726" s="22" t="s">
        <v>27</v>
      </c>
      <c r="E7726" t="s">
        <v>28</v>
      </c>
      <c r="F7726" s="19" t="s">
        <v>21</v>
      </c>
      <c r="G7726" s="25" t="s">
        <v>26</v>
      </c>
      <c r="H7726" s="25" t="s">
        <v>26</v>
      </c>
      <c r="I7726" s="21"/>
      <c r="J7726" s="21" t="s">
        <v>29</v>
      </c>
      <c r="K7726" s="26">
        <v>0.54714107513427701</v>
      </c>
      <c r="L7726" s="26">
        <v>4.18980121612548E-2</v>
      </c>
      <c r="N7726">
        <f>(Tabell1[[#This Row],[TP]]+Tabell1[[#This Row],[TN]])/(Tabell1[[#This Row],[TP]]+Tabell1[[#This Row],[TN]]+Tabell1[[#This Row],[FP]]+Tabell1[[#This Row],[FN]])</f>
        <v>0.5256653992395437</v>
      </c>
      <c r="O7726">
        <f>Tabell1[[#This Row],[TP]]/(Tabell1[[#This Row],[TP]]+Tabell1[[#This Row],[FP]])</f>
        <v>0.52501191043353979</v>
      </c>
      <c r="P7726">
        <f>Tabell1[[#This Row],[TP]]/(Tabell1[[#This Row],[TP]]+Tabell1[[#This Row],[FN]])</f>
        <v>0.99909338168631001</v>
      </c>
      <c r="Q7726">
        <f>2*(Tabell1[[#This Row],[Recall]] * Tabell1[[#This Row],[Precision]]) / (Tabell1[[#This Row],[Recall]] + Tabell1[[#This Row],[Precision]])</f>
        <v>0.688319800124922</v>
      </c>
      <c r="R7726">
        <v>1102</v>
      </c>
      <c r="S7726">
        <v>4</v>
      </c>
      <c r="T7726">
        <v>997</v>
      </c>
      <c r="U7726">
        <v>1</v>
      </c>
    </row>
    <row r="7727" spans="1:21" x14ac:dyDescent="0.3">
      <c r="A7727" s="25" t="s">
        <v>20</v>
      </c>
      <c r="B7727" s="25" t="s">
        <v>22</v>
      </c>
      <c r="C7727" s="21" t="s">
        <v>34</v>
      </c>
      <c r="D7727" s="22" t="s">
        <v>27</v>
      </c>
      <c r="E7727" t="s">
        <v>28</v>
      </c>
      <c r="F7727" s="25" t="s">
        <v>30</v>
      </c>
      <c r="G7727" s="21" t="s">
        <v>29</v>
      </c>
      <c r="H7727" s="21" t="s">
        <v>29</v>
      </c>
      <c r="I7727" s="21"/>
      <c r="J7727" s="21" t="s">
        <v>29</v>
      </c>
      <c r="K7727" s="26">
        <v>5.5089190006256104</v>
      </c>
      <c r="L7727" s="26">
        <v>1.06415367126464</v>
      </c>
      <c r="N7727">
        <f>(Tabell1[[#This Row],[TP]]+Tabell1[[#This Row],[TN]])/(Tabell1[[#This Row],[TP]]+Tabell1[[#This Row],[TN]]+Tabell1[[#This Row],[FP]]+Tabell1[[#This Row],[FN]])</f>
        <v>0.5256653992395437</v>
      </c>
      <c r="O7727">
        <f>Tabell1[[#This Row],[TP]]/(Tabell1[[#This Row],[TP]]+Tabell1[[#This Row],[FP]])</f>
        <v>0.52503576537911301</v>
      </c>
      <c r="P7727">
        <f>Tabell1[[#This Row],[TP]]/(Tabell1[[#This Row],[TP]]+Tabell1[[#This Row],[FN]])</f>
        <v>0.99818676337262013</v>
      </c>
      <c r="Q7727">
        <f>2*(Tabell1[[#This Row],[Recall]] * Tabell1[[#This Row],[Precision]]) / (Tabell1[[#This Row],[Recall]] + Tabell1[[#This Row],[Precision]])</f>
        <v>0.68812499999999999</v>
      </c>
      <c r="R7727">
        <v>1101</v>
      </c>
      <c r="S7727">
        <v>5</v>
      </c>
      <c r="T7727">
        <v>996</v>
      </c>
      <c r="U7727">
        <v>2</v>
      </c>
    </row>
    <row r="7728" spans="1:21" x14ac:dyDescent="0.3">
      <c r="A7728" s="25" t="s">
        <v>20</v>
      </c>
      <c r="B7728" s="25" t="s">
        <v>22</v>
      </c>
      <c r="C7728" s="21" t="s">
        <v>34</v>
      </c>
      <c r="D7728" s="22" t="s">
        <v>27</v>
      </c>
      <c r="E7728" t="s">
        <v>28</v>
      </c>
      <c r="F7728" s="25" t="s">
        <v>30</v>
      </c>
      <c r="G7728" s="21" t="s">
        <v>29</v>
      </c>
      <c r="H7728" s="25" t="s">
        <v>26</v>
      </c>
      <c r="I7728" s="21"/>
      <c r="J7728" s="21" t="s">
        <v>29</v>
      </c>
      <c r="K7728" s="26">
        <v>5.4899415969848597</v>
      </c>
      <c r="L7728" s="26">
        <v>1.10450363159179</v>
      </c>
      <c r="N7728">
        <f>(Tabell1[[#This Row],[TP]]+Tabell1[[#This Row],[TN]])/(Tabell1[[#This Row],[TP]]+Tabell1[[#This Row],[TN]]+Tabell1[[#This Row],[FP]]+Tabell1[[#This Row],[FN]])</f>
        <v>0.5256653992395437</v>
      </c>
      <c r="O7728">
        <f>Tabell1[[#This Row],[TP]]/(Tabell1[[#This Row],[TP]]+Tabell1[[#This Row],[FP]])</f>
        <v>0.52503576537911301</v>
      </c>
      <c r="P7728">
        <f>Tabell1[[#This Row],[TP]]/(Tabell1[[#This Row],[TP]]+Tabell1[[#This Row],[FN]])</f>
        <v>0.99818676337262013</v>
      </c>
      <c r="Q7728">
        <f>2*(Tabell1[[#This Row],[Recall]] * Tabell1[[#This Row],[Precision]]) / (Tabell1[[#This Row],[Recall]] + Tabell1[[#This Row],[Precision]])</f>
        <v>0.68812499999999999</v>
      </c>
      <c r="R7728">
        <v>1101</v>
      </c>
      <c r="S7728">
        <v>5</v>
      </c>
      <c r="T7728">
        <v>996</v>
      </c>
      <c r="U7728">
        <v>2</v>
      </c>
    </row>
    <row r="7729" spans="1:21" x14ac:dyDescent="0.3">
      <c r="A7729" s="21" t="s">
        <v>31</v>
      </c>
      <c r="B7729" s="21" t="s">
        <v>32</v>
      </c>
      <c r="C7729" s="21" t="s">
        <v>34</v>
      </c>
      <c r="D7729" s="22" t="s">
        <v>27</v>
      </c>
      <c r="E7729" t="s">
        <v>28</v>
      </c>
      <c r="F7729" s="19" t="s">
        <v>21</v>
      </c>
      <c r="G7729" s="25" t="s">
        <v>26</v>
      </c>
      <c r="H7729" s="21" t="s">
        <v>29</v>
      </c>
      <c r="I7729" s="21"/>
      <c r="J7729" s="21" t="s">
        <v>29</v>
      </c>
      <c r="K7729" s="26">
        <v>0.516338109970092</v>
      </c>
      <c r="L7729" s="26">
        <v>4.2886257171630797E-2</v>
      </c>
      <c r="N7729">
        <f>(Tabell1[[#This Row],[TP]]+Tabell1[[#This Row],[TN]])/(Tabell1[[#This Row],[TP]]+Tabell1[[#This Row],[TN]]+Tabell1[[#This Row],[FP]]+Tabell1[[#This Row],[FN]])</f>
        <v>0.5256653992395437</v>
      </c>
      <c r="O7729">
        <f>Tabell1[[#This Row],[TP]]/(Tabell1[[#This Row],[TP]]+Tabell1[[#This Row],[FP]])</f>
        <v>0.52505966587112174</v>
      </c>
      <c r="P7729">
        <f>Tabell1[[#This Row],[TP]]/(Tabell1[[#This Row],[TP]]+Tabell1[[#This Row],[FN]])</f>
        <v>0.99728014505893015</v>
      </c>
      <c r="Q7729">
        <f>2*(Tabell1[[#This Row],[Recall]] * Tabell1[[#This Row],[Precision]]) / (Tabell1[[#This Row],[Recall]] + Tabell1[[#This Row],[Precision]])</f>
        <v>0.68792995622263908</v>
      </c>
      <c r="R7729">
        <v>1100</v>
      </c>
      <c r="S7729">
        <v>6</v>
      </c>
      <c r="T7729">
        <v>995</v>
      </c>
      <c r="U7729">
        <v>3</v>
      </c>
    </row>
    <row r="7730" spans="1:21" x14ac:dyDescent="0.3">
      <c r="A7730" s="21" t="s">
        <v>31</v>
      </c>
      <c r="B7730" s="23" t="s">
        <v>33</v>
      </c>
      <c r="C7730" s="20" t="s">
        <v>23</v>
      </c>
      <c r="D7730" s="20" t="s">
        <v>27</v>
      </c>
      <c r="E7730" t="s">
        <v>28</v>
      </c>
      <c r="F7730" s="19" t="s">
        <v>21</v>
      </c>
      <c r="G7730" s="25" t="s">
        <v>26</v>
      </c>
      <c r="H7730" s="25" t="s">
        <v>26</v>
      </c>
      <c r="I7730" s="25" t="s">
        <v>25</v>
      </c>
      <c r="J7730" s="25" t="s">
        <v>26</v>
      </c>
      <c r="K7730" s="26">
        <v>242.03271245956401</v>
      </c>
      <c r="L7730" s="26">
        <v>1.33608102798461</v>
      </c>
      <c r="N7730">
        <f>(Tabell1[[#This Row],[TP]]+Tabell1[[#This Row],[TN]])/(Tabell1[[#This Row],[TP]]+Tabell1[[#This Row],[TN]]+Tabell1[[#This Row],[FP]]+Tabell1[[#This Row],[FN]])</f>
        <v>0.52519011406844107</v>
      </c>
      <c r="O7730">
        <f>Tabell1[[#This Row],[TP]]/(Tabell1[[#This Row],[TP]]+Tabell1[[#This Row],[FP]])</f>
        <v>0.52473834443387246</v>
      </c>
      <c r="P7730">
        <f>Tabell1[[#This Row],[TP]]/(Tabell1[[#This Row],[TP]]+Tabell1[[#This Row],[FN]])</f>
        <v>1</v>
      </c>
      <c r="Q7730">
        <f>2*(Tabell1[[#This Row],[Recall]] * Tabell1[[#This Row],[Precision]]) / (Tabell1[[#This Row],[Recall]] + Tabell1[[#This Row],[Precision]])</f>
        <v>0.68829953198127924</v>
      </c>
      <c r="R7730">
        <v>1103</v>
      </c>
      <c r="S7730">
        <v>2</v>
      </c>
      <c r="T7730">
        <v>999</v>
      </c>
      <c r="U7730">
        <v>0</v>
      </c>
    </row>
    <row r="7731" spans="1:21" x14ac:dyDescent="0.3">
      <c r="A7731" s="21" t="s">
        <v>31</v>
      </c>
      <c r="B7731" s="23" t="s">
        <v>33</v>
      </c>
      <c r="C7731" s="20" t="s">
        <v>23</v>
      </c>
      <c r="D7731" s="20" t="s">
        <v>27</v>
      </c>
      <c r="E7731" t="s">
        <v>28</v>
      </c>
      <c r="F7731" s="19" t="s">
        <v>21</v>
      </c>
      <c r="G7731" s="25" t="s">
        <v>26</v>
      </c>
      <c r="H7731" s="21" t="s">
        <v>29</v>
      </c>
      <c r="I7731" s="25" t="s">
        <v>25</v>
      </c>
      <c r="J7731" s="25" t="s">
        <v>26</v>
      </c>
      <c r="K7731" s="26">
        <v>239.42939758300699</v>
      </c>
      <c r="L7731" s="26">
        <v>1.3533802032470701</v>
      </c>
      <c r="N7731">
        <f>(Tabell1[[#This Row],[TP]]+Tabell1[[#This Row],[TN]])/(Tabell1[[#This Row],[TP]]+Tabell1[[#This Row],[TN]]+Tabell1[[#This Row],[FP]]+Tabell1[[#This Row],[FN]])</f>
        <v>0.52519011406844107</v>
      </c>
      <c r="O7731">
        <f>Tabell1[[#This Row],[TP]]/(Tabell1[[#This Row],[TP]]+Tabell1[[#This Row],[FP]])</f>
        <v>0.52473834443387246</v>
      </c>
      <c r="P7731">
        <f>Tabell1[[#This Row],[TP]]/(Tabell1[[#This Row],[TP]]+Tabell1[[#This Row],[FN]])</f>
        <v>1</v>
      </c>
      <c r="Q7731">
        <f>2*(Tabell1[[#This Row],[Recall]] * Tabell1[[#This Row],[Precision]]) / (Tabell1[[#This Row],[Recall]] + Tabell1[[#This Row],[Precision]])</f>
        <v>0.68829953198127924</v>
      </c>
      <c r="R7731">
        <v>1103</v>
      </c>
      <c r="S7731">
        <v>2</v>
      </c>
      <c r="T7731">
        <v>999</v>
      </c>
      <c r="U7731">
        <v>0</v>
      </c>
    </row>
    <row r="7732" spans="1:21" x14ac:dyDescent="0.3">
      <c r="A7732" s="21" t="s">
        <v>31</v>
      </c>
      <c r="B7732" s="23" t="s">
        <v>33</v>
      </c>
      <c r="C7732" s="20" t="s">
        <v>23</v>
      </c>
      <c r="D7732" s="20" t="s">
        <v>27</v>
      </c>
      <c r="E7732" t="s">
        <v>28</v>
      </c>
      <c r="F7732" s="19" t="s">
        <v>21</v>
      </c>
      <c r="G7732" s="25" t="s">
        <v>26</v>
      </c>
      <c r="H7732" s="25" t="s">
        <v>26</v>
      </c>
      <c r="I7732" s="25" t="s">
        <v>25</v>
      </c>
      <c r="J7732" s="21" t="s">
        <v>29</v>
      </c>
      <c r="K7732" s="26">
        <v>52.268558502197202</v>
      </c>
      <c r="L7732" s="26">
        <v>0.26429295539855902</v>
      </c>
      <c r="N7732">
        <f>(Tabell1[[#This Row],[TP]]+Tabell1[[#This Row],[TN]])/(Tabell1[[#This Row],[TP]]+Tabell1[[#This Row],[TN]]+Tabell1[[#This Row],[FP]]+Tabell1[[#This Row],[FN]])</f>
        <v>0.52519011406844107</v>
      </c>
      <c r="O7732">
        <f>Tabell1[[#This Row],[TP]]/(Tabell1[[#This Row],[TP]]+Tabell1[[#This Row],[FP]])</f>
        <v>0.52473834443387246</v>
      </c>
      <c r="P7732">
        <f>Tabell1[[#This Row],[TP]]/(Tabell1[[#This Row],[TP]]+Tabell1[[#This Row],[FN]])</f>
        <v>1</v>
      </c>
      <c r="Q7732">
        <f>2*(Tabell1[[#This Row],[Recall]] * Tabell1[[#This Row],[Precision]]) / (Tabell1[[#This Row],[Recall]] + Tabell1[[#This Row],[Precision]])</f>
        <v>0.68829953198127924</v>
      </c>
      <c r="R7732">
        <v>1103</v>
      </c>
      <c r="S7732">
        <v>2</v>
      </c>
      <c r="T7732">
        <v>999</v>
      </c>
      <c r="U7732">
        <v>0</v>
      </c>
    </row>
    <row r="7733" spans="1:21" x14ac:dyDescent="0.3">
      <c r="A7733" s="21" t="s">
        <v>31</v>
      </c>
      <c r="B7733" s="23" t="s">
        <v>33</v>
      </c>
      <c r="C7733" s="20" t="s">
        <v>23</v>
      </c>
      <c r="D7733" s="20" t="s">
        <v>27</v>
      </c>
      <c r="E7733" t="s">
        <v>28</v>
      </c>
      <c r="F7733" s="19" t="s">
        <v>21</v>
      </c>
      <c r="G7733" s="25" t="s">
        <v>26</v>
      </c>
      <c r="H7733" s="25" t="s">
        <v>26</v>
      </c>
      <c r="I7733" s="21"/>
      <c r="J7733" s="21" t="s">
        <v>29</v>
      </c>
      <c r="K7733" s="26">
        <v>47.819034099578801</v>
      </c>
      <c r="L7733" s="26">
        <v>0.27526402473449701</v>
      </c>
      <c r="N7733">
        <f>(Tabell1[[#This Row],[TP]]+Tabell1[[#This Row],[TN]])/(Tabell1[[#This Row],[TP]]+Tabell1[[#This Row],[TN]]+Tabell1[[#This Row],[FP]]+Tabell1[[#This Row],[FN]])</f>
        <v>0.52519011406844107</v>
      </c>
      <c r="O7733">
        <f>Tabell1[[#This Row],[TP]]/(Tabell1[[#This Row],[TP]]+Tabell1[[#This Row],[FP]])</f>
        <v>0.52473834443387246</v>
      </c>
      <c r="P7733">
        <f>Tabell1[[#This Row],[TP]]/(Tabell1[[#This Row],[TP]]+Tabell1[[#This Row],[FN]])</f>
        <v>1</v>
      </c>
      <c r="Q7733">
        <f>2*(Tabell1[[#This Row],[Recall]] * Tabell1[[#This Row],[Precision]]) / (Tabell1[[#This Row],[Recall]] + Tabell1[[#This Row],[Precision]])</f>
        <v>0.68829953198127924</v>
      </c>
      <c r="R7733">
        <v>1103</v>
      </c>
      <c r="S7733">
        <v>2</v>
      </c>
      <c r="T7733">
        <v>999</v>
      </c>
      <c r="U7733">
        <v>0</v>
      </c>
    </row>
    <row r="7734" spans="1:21" x14ac:dyDescent="0.3">
      <c r="A7734" s="21" t="s">
        <v>31</v>
      </c>
      <c r="B7734" s="23" t="s">
        <v>33</v>
      </c>
      <c r="C7734" s="21" t="s">
        <v>34</v>
      </c>
      <c r="D7734" s="22" t="s">
        <v>27</v>
      </c>
      <c r="E7734" t="s">
        <v>28</v>
      </c>
      <c r="F7734" s="25" t="s">
        <v>30</v>
      </c>
      <c r="G7734" s="21" t="s">
        <v>29</v>
      </c>
      <c r="H7734" s="21" t="s">
        <v>29</v>
      </c>
      <c r="I7734" s="25" t="s">
        <v>25</v>
      </c>
      <c r="J7734" s="25" t="s">
        <v>26</v>
      </c>
      <c r="K7734" s="26">
        <v>193.39161777496301</v>
      </c>
      <c r="L7734" s="26">
        <v>1.6205811500549301</v>
      </c>
      <c r="N7734">
        <f>(Tabell1[[#This Row],[TP]]+Tabell1[[#This Row],[TN]])/(Tabell1[[#This Row],[TP]]+Tabell1[[#This Row],[TN]]+Tabell1[[#This Row],[FP]]+Tabell1[[#This Row],[FN]])</f>
        <v>0.52519011406844107</v>
      </c>
      <c r="O7734">
        <f>Tabell1[[#This Row],[TP]]/(Tabell1[[#This Row],[TP]]+Tabell1[[#This Row],[FP]])</f>
        <v>0.52473834443387246</v>
      </c>
      <c r="P7734">
        <f>Tabell1[[#This Row],[TP]]/(Tabell1[[#This Row],[TP]]+Tabell1[[#This Row],[FN]])</f>
        <v>1</v>
      </c>
      <c r="Q7734">
        <f>2*(Tabell1[[#This Row],[Recall]] * Tabell1[[#This Row],[Precision]]) / (Tabell1[[#This Row],[Recall]] + Tabell1[[#This Row],[Precision]])</f>
        <v>0.68829953198127924</v>
      </c>
      <c r="R7734">
        <v>1103</v>
      </c>
      <c r="S7734">
        <v>2</v>
      </c>
      <c r="T7734">
        <v>999</v>
      </c>
      <c r="U7734">
        <v>0</v>
      </c>
    </row>
    <row r="7735" spans="1:21" x14ac:dyDescent="0.3">
      <c r="A7735" s="25" t="s">
        <v>20</v>
      </c>
      <c r="B7735" s="25" t="s">
        <v>22</v>
      </c>
      <c r="C7735" s="20" t="s">
        <v>23</v>
      </c>
      <c r="D7735" s="22" t="s">
        <v>27</v>
      </c>
      <c r="E7735" t="s">
        <v>28</v>
      </c>
      <c r="F7735" s="25" t="s">
        <v>30</v>
      </c>
      <c r="G7735" s="25" t="s">
        <v>26</v>
      </c>
      <c r="H7735" s="21" t="s">
        <v>29</v>
      </c>
      <c r="I7735" s="21"/>
      <c r="J7735" s="21" t="s">
        <v>29</v>
      </c>
      <c r="K7735" s="26">
        <v>5.2389485836028999</v>
      </c>
      <c r="L7735" s="26">
        <v>0.92607092857360795</v>
      </c>
      <c r="N7735">
        <f>(Tabell1[[#This Row],[TP]]+Tabell1[[#This Row],[TN]])/(Tabell1[[#This Row],[TP]]+Tabell1[[#This Row],[TN]]+Tabell1[[#This Row],[FP]]+Tabell1[[#This Row],[FN]])</f>
        <v>0.52519011406844107</v>
      </c>
      <c r="O7735">
        <f>Tabell1[[#This Row],[TP]]/(Tabell1[[#This Row],[TP]]+Tabell1[[#This Row],[FP]])</f>
        <v>0.52473834443387246</v>
      </c>
      <c r="P7735">
        <f>Tabell1[[#This Row],[TP]]/(Tabell1[[#This Row],[TP]]+Tabell1[[#This Row],[FN]])</f>
        <v>1</v>
      </c>
      <c r="Q7735">
        <f>2*(Tabell1[[#This Row],[Recall]] * Tabell1[[#This Row],[Precision]]) / (Tabell1[[#This Row],[Recall]] + Tabell1[[#This Row],[Precision]])</f>
        <v>0.68829953198127924</v>
      </c>
      <c r="R7735">
        <v>1103</v>
      </c>
      <c r="S7735">
        <v>2</v>
      </c>
      <c r="T7735">
        <v>999</v>
      </c>
      <c r="U7735">
        <v>0</v>
      </c>
    </row>
    <row r="7736" spans="1:21" x14ac:dyDescent="0.3">
      <c r="A7736" s="25" t="s">
        <v>20</v>
      </c>
      <c r="B7736" s="25" t="s">
        <v>22</v>
      </c>
      <c r="C7736" s="20" t="s">
        <v>23</v>
      </c>
      <c r="D7736" s="22" t="s">
        <v>27</v>
      </c>
      <c r="E7736" t="s">
        <v>28</v>
      </c>
      <c r="F7736" s="25" t="s">
        <v>30</v>
      </c>
      <c r="G7736" s="25" t="s">
        <v>26</v>
      </c>
      <c r="H7736" s="25" t="s">
        <v>26</v>
      </c>
      <c r="I7736" s="21"/>
      <c r="J7736" s="21" t="s">
        <v>29</v>
      </c>
      <c r="K7736" s="26">
        <v>5.2389404773712096</v>
      </c>
      <c r="L7736" s="26">
        <v>1.00681924819946</v>
      </c>
      <c r="N7736">
        <f>(Tabell1[[#This Row],[TP]]+Tabell1[[#This Row],[TN]])/(Tabell1[[#This Row],[TP]]+Tabell1[[#This Row],[TN]]+Tabell1[[#This Row],[FP]]+Tabell1[[#This Row],[FN]])</f>
        <v>0.52519011406844107</v>
      </c>
      <c r="O7736">
        <f>Tabell1[[#This Row],[TP]]/(Tabell1[[#This Row],[TP]]+Tabell1[[#This Row],[FP]])</f>
        <v>0.52473834443387246</v>
      </c>
      <c r="P7736">
        <f>Tabell1[[#This Row],[TP]]/(Tabell1[[#This Row],[TP]]+Tabell1[[#This Row],[FN]])</f>
        <v>1</v>
      </c>
      <c r="Q7736">
        <f>2*(Tabell1[[#This Row],[Recall]] * Tabell1[[#This Row],[Precision]]) / (Tabell1[[#This Row],[Recall]] + Tabell1[[#This Row],[Precision]])</f>
        <v>0.68829953198127924</v>
      </c>
      <c r="R7736">
        <v>1103</v>
      </c>
      <c r="S7736">
        <v>2</v>
      </c>
      <c r="T7736">
        <v>999</v>
      </c>
      <c r="U7736">
        <v>0</v>
      </c>
    </row>
    <row r="7737" spans="1:21" x14ac:dyDescent="0.3">
      <c r="A7737" s="21" t="s">
        <v>31</v>
      </c>
      <c r="B7737" s="23" t="s">
        <v>33</v>
      </c>
      <c r="C7737" s="21" t="s">
        <v>34</v>
      </c>
      <c r="D7737" s="22" t="s">
        <v>27</v>
      </c>
      <c r="E7737" t="s">
        <v>28</v>
      </c>
      <c r="F7737" s="25" t="s">
        <v>30</v>
      </c>
      <c r="G7737" s="21" t="s">
        <v>29</v>
      </c>
      <c r="H7737" s="21" t="s">
        <v>29</v>
      </c>
      <c r="I7737" s="25" t="s">
        <v>25</v>
      </c>
      <c r="J7737" s="21" t="s">
        <v>29</v>
      </c>
      <c r="K7737" s="26">
        <v>39.960224866867001</v>
      </c>
      <c r="L7737" s="26">
        <v>0.33015179634094199</v>
      </c>
      <c r="N7737">
        <f>(Tabell1[[#This Row],[TP]]+Tabell1[[#This Row],[TN]])/(Tabell1[[#This Row],[TP]]+Tabell1[[#This Row],[TN]]+Tabell1[[#This Row],[FP]]+Tabell1[[#This Row],[FN]])</f>
        <v>0.52519011406844107</v>
      </c>
      <c r="O7737">
        <f>Tabell1[[#This Row],[TP]]/(Tabell1[[#This Row],[TP]]+Tabell1[[#This Row],[FP]])</f>
        <v>0.52473834443387246</v>
      </c>
      <c r="P7737">
        <f>Tabell1[[#This Row],[TP]]/(Tabell1[[#This Row],[TP]]+Tabell1[[#This Row],[FN]])</f>
        <v>1</v>
      </c>
      <c r="Q7737">
        <f>2*(Tabell1[[#This Row],[Recall]] * Tabell1[[#This Row],[Precision]]) / (Tabell1[[#This Row],[Recall]] + Tabell1[[#This Row],[Precision]])</f>
        <v>0.68829953198127924</v>
      </c>
      <c r="R7737">
        <v>1103</v>
      </c>
      <c r="S7737">
        <v>2</v>
      </c>
      <c r="T7737">
        <v>999</v>
      </c>
      <c r="U7737">
        <v>0</v>
      </c>
    </row>
    <row r="7738" spans="1:21" x14ac:dyDescent="0.3">
      <c r="A7738" s="21" t="s">
        <v>31</v>
      </c>
      <c r="B7738" s="23" t="s">
        <v>33</v>
      </c>
      <c r="C7738" s="21" t="s">
        <v>34</v>
      </c>
      <c r="D7738" s="22" t="s">
        <v>27</v>
      </c>
      <c r="E7738" t="s">
        <v>28</v>
      </c>
      <c r="F7738" s="25" t="s">
        <v>30</v>
      </c>
      <c r="G7738" s="21" t="s">
        <v>29</v>
      </c>
      <c r="H7738" s="25" t="s">
        <v>26</v>
      </c>
      <c r="I7738" s="21"/>
      <c r="J7738" s="21" t="s">
        <v>29</v>
      </c>
      <c r="K7738" s="26">
        <v>35.0181210041046</v>
      </c>
      <c r="L7738" s="26">
        <v>0.31017994880676197</v>
      </c>
      <c r="N7738">
        <f>(Tabell1[[#This Row],[TP]]+Tabell1[[#This Row],[TN]])/(Tabell1[[#This Row],[TP]]+Tabell1[[#This Row],[TN]]+Tabell1[[#This Row],[FP]]+Tabell1[[#This Row],[FN]])</f>
        <v>0.52519011406844107</v>
      </c>
      <c r="O7738">
        <f>Tabell1[[#This Row],[TP]]/(Tabell1[[#This Row],[TP]]+Tabell1[[#This Row],[FP]])</f>
        <v>0.52473834443387246</v>
      </c>
      <c r="P7738">
        <f>Tabell1[[#This Row],[TP]]/(Tabell1[[#This Row],[TP]]+Tabell1[[#This Row],[FN]])</f>
        <v>1</v>
      </c>
      <c r="Q7738">
        <f>2*(Tabell1[[#This Row],[Recall]] * Tabell1[[#This Row],[Precision]]) / (Tabell1[[#This Row],[Recall]] + Tabell1[[#This Row],[Precision]])</f>
        <v>0.68829953198127924</v>
      </c>
      <c r="R7738">
        <v>1103</v>
      </c>
      <c r="S7738">
        <v>2</v>
      </c>
      <c r="T7738">
        <v>999</v>
      </c>
      <c r="U7738">
        <v>0</v>
      </c>
    </row>
    <row r="7739" spans="1:21" x14ac:dyDescent="0.3">
      <c r="A7739" s="21" t="s">
        <v>31</v>
      </c>
      <c r="B7739" s="21" t="s">
        <v>32</v>
      </c>
      <c r="C7739" s="24" t="s">
        <v>38</v>
      </c>
      <c r="D7739" s="22" t="s">
        <v>27</v>
      </c>
      <c r="E7739" t="s">
        <v>28</v>
      </c>
      <c r="F7739" s="25" t="s">
        <v>30</v>
      </c>
      <c r="G7739" s="21" t="s">
        <v>29</v>
      </c>
      <c r="H7739" s="21" t="s">
        <v>29</v>
      </c>
      <c r="I7739" s="21"/>
      <c r="J7739" s="25" t="s">
        <v>26</v>
      </c>
      <c r="K7739" s="26">
        <v>6.7656469345092702</v>
      </c>
      <c r="L7739" s="26">
        <v>0.18650317192077601</v>
      </c>
      <c r="N7739">
        <f>(Tabell1[[#This Row],[TP]]+Tabell1[[#This Row],[TN]])/(Tabell1[[#This Row],[TP]]+Tabell1[[#This Row],[TN]]+Tabell1[[#This Row],[FP]]+Tabell1[[#This Row],[FN]])</f>
        <v>0.52519011406844107</v>
      </c>
      <c r="O7739">
        <f>Tabell1[[#This Row],[TP]]/(Tabell1[[#This Row],[TP]]+Tabell1[[#This Row],[FP]])</f>
        <v>0.52473834443387246</v>
      </c>
      <c r="P7739">
        <f>Tabell1[[#This Row],[TP]]/(Tabell1[[#This Row],[TP]]+Tabell1[[#This Row],[FN]])</f>
        <v>1</v>
      </c>
      <c r="Q7739">
        <f>2*(Tabell1[[#This Row],[Recall]] * Tabell1[[#This Row],[Precision]]) / (Tabell1[[#This Row],[Recall]] + Tabell1[[#This Row],[Precision]])</f>
        <v>0.68829953198127924</v>
      </c>
      <c r="R7739">
        <v>1103</v>
      </c>
      <c r="S7739">
        <v>2</v>
      </c>
      <c r="T7739">
        <v>999</v>
      </c>
      <c r="U7739">
        <v>0</v>
      </c>
    </row>
    <row r="7740" spans="1:21" x14ac:dyDescent="0.3">
      <c r="A7740" s="21" t="s">
        <v>31</v>
      </c>
      <c r="B7740" s="25" t="s">
        <v>22</v>
      </c>
      <c r="C7740" s="25" t="s">
        <v>36</v>
      </c>
      <c r="D7740" s="22" t="s">
        <v>27</v>
      </c>
      <c r="E7740" t="s">
        <v>28</v>
      </c>
      <c r="F7740" s="25" t="s">
        <v>30</v>
      </c>
      <c r="G7740" s="25" t="s">
        <v>26</v>
      </c>
      <c r="H7740" s="25" t="s">
        <v>26</v>
      </c>
      <c r="I7740" s="21"/>
      <c r="J7740" s="25" t="s">
        <v>26</v>
      </c>
      <c r="K7740" s="26">
        <v>6.6137931346893302</v>
      </c>
      <c r="L7740" s="26">
        <v>0.25115180015563898</v>
      </c>
      <c r="N7740">
        <f>(Tabell1[[#This Row],[TP]]+Tabell1[[#This Row],[TN]])/(Tabell1[[#This Row],[TP]]+Tabell1[[#This Row],[TN]]+Tabell1[[#This Row],[FP]]+Tabell1[[#This Row],[FN]])</f>
        <v>0.52519011406844107</v>
      </c>
      <c r="O7740">
        <f>Tabell1[[#This Row],[TP]]/(Tabell1[[#This Row],[TP]]+Tabell1[[#This Row],[FP]])</f>
        <v>0.52473834443387246</v>
      </c>
      <c r="P7740">
        <f>Tabell1[[#This Row],[TP]]/(Tabell1[[#This Row],[TP]]+Tabell1[[#This Row],[FN]])</f>
        <v>1</v>
      </c>
      <c r="Q7740">
        <f>2*(Tabell1[[#This Row],[Recall]] * Tabell1[[#This Row],[Precision]]) / (Tabell1[[#This Row],[Recall]] + Tabell1[[#This Row],[Precision]])</f>
        <v>0.68829953198127924</v>
      </c>
      <c r="R7740">
        <v>1103</v>
      </c>
      <c r="S7740">
        <v>2</v>
      </c>
      <c r="T7740">
        <v>999</v>
      </c>
      <c r="U7740">
        <v>0</v>
      </c>
    </row>
    <row r="7741" spans="1:21" x14ac:dyDescent="0.3">
      <c r="A7741" s="21" t="s">
        <v>31</v>
      </c>
      <c r="B7741" s="25" t="s">
        <v>22</v>
      </c>
      <c r="C7741" s="25" t="s">
        <v>36</v>
      </c>
      <c r="D7741" s="22" t="s">
        <v>27</v>
      </c>
      <c r="E7741" t="s">
        <v>28</v>
      </c>
      <c r="F7741" s="25" t="s">
        <v>30</v>
      </c>
      <c r="G7741" s="21" t="s">
        <v>29</v>
      </c>
      <c r="H7741" s="25" t="s">
        <v>26</v>
      </c>
      <c r="I7741" s="21"/>
      <c r="J7741" s="25" t="s">
        <v>26</v>
      </c>
      <c r="K7741" s="26">
        <v>6.37078857421875</v>
      </c>
      <c r="L7741" s="26">
        <v>0.213433742523193</v>
      </c>
      <c r="N7741">
        <f>(Tabell1[[#This Row],[TP]]+Tabell1[[#This Row],[TN]])/(Tabell1[[#This Row],[TP]]+Tabell1[[#This Row],[TN]]+Tabell1[[#This Row],[FP]]+Tabell1[[#This Row],[FN]])</f>
        <v>0.52519011406844107</v>
      </c>
      <c r="O7741">
        <f>Tabell1[[#This Row],[TP]]/(Tabell1[[#This Row],[TP]]+Tabell1[[#This Row],[FP]])</f>
        <v>0.52473834443387246</v>
      </c>
      <c r="P7741">
        <f>Tabell1[[#This Row],[TP]]/(Tabell1[[#This Row],[TP]]+Tabell1[[#This Row],[FN]])</f>
        <v>1</v>
      </c>
      <c r="Q7741">
        <f>2*(Tabell1[[#This Row],[Recall]] * Tabell1[[#This Row],[Precision]]) / (Tabell1[[#This Row],[Recall]] + Tabell1[[#This Row],[Precision]])</f>
        <v>0.68829953198127924</v>
      </c>
      <c r="R7741">
        <v>1103</v>
      </c>
      <c r="S7741">
        <v>2</v>
      </c>
      <c r="T7741">
        <v>999</v>
      </c>
      <c r="U7741">
        <v>0</v>
      </c>
    </row>
    <row r="7742" spans="1:21" x14ac:dyDescent="0.3">
      <c r="A7742" s="21" t="s">
        <v>31</v>
      </c>
      <c r="B7742" s="25" t="s">
        <v>22</v>
      </c>
      <c r="C7742" s="25" t="s">
        <v>36</v>
      </c>
      <c r="D7742" s="22" t="s">
        <v>27</v>
      </c>
      <c r="E7742" t="s">
        <v>28</v>
      </c>
      <c r="F7742" s="25" t="s">
        <v>30</v>
      </c>
      <c r="G7742" s="25" t="s">
        <v>26</v>
      </c>
      <c r="H7742" s="21" t="s">
        <v>29</v>
      </c>
      <c r="I7742" s="21"/>
      <c r="J7742" s="25" t="s">
        <v>26</v>
      </c>
      <c r="K7742" s="26">
        <v>5.9764447212219203</v>
      </c>
      <c r="L7742" s="26">
        <v>0.24518394470214799</v>
      </c>
      <c r="N7742">
        <f>(Tabell1[[#This Row],[TP]]+Tabell1[[#This Row],[TN]])/(Tabell1[[#This Row],[TP]]+Tabell1[[#This Row],[TN]]+Tabell1[[#This Row],[FP]]+Tabell1[[#This Row],[FN]])</f>
        <v>0.52519011406844107</v>
      </c>
      <c r="O7742">
        <f>Tabell1[[#This Row],[TP]]/(Tabell1[[#This Row],[TP]]+Tabell1[[#This Row],[FP]])</f>
        <v>0.52473834443387246</v>
      </c>
      <c r="P7742">
        <f>Tabell1[[#This Row],[TP]]/(Tabell1[[#This Row],[TP]]+Tabell1[[#This Row],[FN]])</f>
        <v>1</v>
      </c>
      <c r="Q7742">
        <f>2*(Tabell1[[#This Row],[Recall]] * Tabell1[[#This Row],[Precision]]) / (Tabell1[[#This Row],[Recall]] + Tabell1[[#This Row],[Precision]])</f>
        <v>0.68829953198127924</v>
      </c>
      <c r="R7742">
        <v>1103</v>
      </c>
      <c r="S7742">
        <v>2</v>
      </c>
      <c r="T7742">
        <v>999</v>
      </c>
      <c r="U7742">
        <v>0</v>
      </c>
    </row>
    <row r="7743" spans="1:21" x14ac:dyDescent="0.3">
      <c r="A7743" s="25" t="s">
        <v>20</v>
      </c>
      <c r="B7743" s="25" t="s">
        <v>22</v>
      </c>
      <c r="C7743" s="20" t="s">
        <v>23</v>
      </c>
      <c r="D7743" s="22" t="s">
        <v>27</v>
      </c>
      <c r="E7743" t="s">
        <v>28</v>
      </c>
      <c r="F7743" s="25" t="s">
        <v>30</v>
      </c>
      <c r="G7743" s="21" t="s">
        <v>29</v>
      </c>
      <c r="H7743" s="21" t="s">
        <v>29</v>
      </c>
      <c r="I7743" s="21"/>
      <c r="J7743" s="21" t="s">
        <v>29</v>
      </c>
      <c r="K7743" s="26">
        <v>5.2384543418884197</v>
      </c>
      <c r="L7743" s="26">
        <v>0.99134445190429599</v>
      </c>
      <c r="N7743">
        <f>(Tabell1[[#This Row],[TP]]+Tabell1[[#This Row],[TN]])/(Tabell1[[#This Row],[TP]]+Tabell1[[#This Row],[TN]]+Tabell1[[#This Row],[FP]]+Tabell1[[#This Row],[FN]])</f>
        <v>0.52519011406844107</v>
      </c>
      <c r="O7743">
        <f>Tabell1[[#This Row],[TP]]/(Tabell1[[#This Row],[TP]]+Tabell1[[#This Row],[FP]])</f>
        <v>0.52473834443387246</v>
      </c>
      <c r="P7743">
        <f>Tabell1[[#This Row],[TP]]/(Tabell1[[#This Row],[TP]]+Tabell1[[#This Row],[FN]])</f>
        <v>1</v>
      </c>
      <c r="Q7743">
        <f>2*(Tabell1[[#This Row],[Recall]] * Tabell1[[#This Row],[Precision]]) / (Tabell1[[#This Row],[Recall]] + Tabell1[[#This Row],[Precision]])</f>
        <v>0.68829953198127924</v>
      </c>
      <c r="R7743">
        <v>1103</v>
      </c>
      <c r="S7743">
        <v>2</v>
      </c>
      <c r="T7743">
        <v>999</v>
      </c>
      <c r="U7743">
        <v>0</v>
      </c>
    </row>
    <row r="7744" spans="1:21" x14ac:dyDescent="0.3">
      <c r="A7744" s="21" t="s">
        <v>31</v>
      </c>
      <c r="B7744" s="21" t="s">
        <v>32</v>
      </c>
      <c r="C7744" s="20" t="s">
        <v>23</v>
      </c>
      <c r="D7744" s="22" t="s">
        <v>27</v>
      </c>
      <c r="E7744" t="s">
        <v>28</v>
      </c>
      <c r="F7744" s="25" t="s">
        <v>30</v>
      </c>
      <c r="G7744" s="25" t="s">
        <v>26</v>
      </c>
      <c r="H7744" s="21" t="s">
        <v>29</v>
      </c>
      <c r="I7744" s="21"/>
      <c r="J7744" s="25" t="s">
        <v>26</v>
      </c>
      <c r="K7744" s="26">
        <v>4.9320936203002903</v>
      </c>
      <c r="L7744" s="26">
        <v>0.26928067207336398</v>
      </c>
      <c r="N7744">
        <f>(Tabell1[[#This Row],[TP]]+Tabell1[[#This Row],[TN]])/(Tabell1[[#This Row],[TP]]+Tabell1[[#This Row],[TN]]+Tabell1[[#This Row],[FP]]+Tabell1[[#This Row],[FN]])</f>
        <v>0.52519011406844107</v>
      </c>
      <c r="O7744">
        <f>Tabell1[[#This Row],[TP]]/(Tabell1[[#This Row],[TP]]+Tabell1[[#This Row],[FP]])</f>
        <v>0.52473834443387246</v>
      </c>
      <c r="P7744">
        <f>Tabell1[[#This Row],[TP]]/(Tabell1[[#This Row],[TP]]+Tabell1[[#This Row],[FN]])</f>
        <v>1</v>
      </c>
      <c r="Q7744">
        <f>2*(Tabell1[[#This Row],[Recall]] * Tabell1[[#This Row],[Precision]]) / (Tabell1[[#This Row],[Recall]] + Tabell1[[#This Row],[Precision]])</f>
        <v>0.68829953198127924</v>
      </c>
      <c r="R7744">
        <v>1103</v>
      </c>
      <c r="S7744">
        <v>2</v>
      </c>
      <c r="T7744">
        <v>999</v>
      </c>
      <c r="U7744">
        <v>0</v>
      </c>
    </row>
    <row r="7745" spans="1:21" x14ac:dyDescent="0.3">
      <c r="A7745" s="21" t="s">
        <v>31</v>
      </c>
      <c r="B7745" s="21" t="s">
        <v>32</v>
      </c>
      <c r="C7745" s="20" t="s">
        <v>23</v>
      </c>
      <c r="D7745" s="22" t="s">
        <v>27</v>
      </c>
      <c r="E7745" t="s">
        <v>28</v>
      </c>
      <c r="F7745" s="25" t="s">
        <v>30</v>
      </c>
      <c r="G7745" s="21" t="s">
        <v>29</v>
      </c>
      <c r="H7745" s="25" t="s">
        <v>26</v>
      </c>
      <c r="I7745" s="21"/>
      <c r="J7745" s="25" t="s">
        <v>26</v>
      </c>
      <c r="K7745" s="26">
        <v>4.9262726306915203</v>
      </c>
      <c r="L7745" s="26">
        <v>0.25631642341613697</v>
      </c>
      <c r="N7745">
        <f>(Tabell1[[#This Row],[TP]]+Tabell1[[#This Row],[TN]])/(Tabell1[[#This Row],[TP]]+Tabell1[[#This Row],[TN]]+Tabell1[[#This Row],[FP]]+Tabell1[[#This Row],[FN]])</f>
        <v>0.52519011406844107</v>
      </c>
      <c r="O7745">
        <f>Tabell1[[#This Row],[TP]]/(Tabell1[[#This Row],[TP]]+Tabell1[[#This Row],[FP]])</f>
        <v>0.52473834443387246</v>
      </c>
      <c r="P7745">
        <f>Tabell1[[#This Row],[TP]]/(Tabell1[[#This Row],[TP]]+Tabell1[[#This Row],[FN]])</f>
        <v>1</v>
      </c>
      <c r="Q7745">
        <f>2*(Tabell1[[#This Row],[Recall]] * Tabell1[[#This Row],[Precision]]) / (Tabell1[[#This Row],[Recall]] + Tabell1[[#This Row],[Precision]])</f>
        <v>0.68829953198127924</v>
      </c>
      <c r="R7745">
        <v>1103</v>
      </c>
      <c r="S7745">
        <v>2</v>
      </c>
      <c r="T7745">
        <v>999</v>
      </c>
      <c r="U7745">
        <v>0</v>
      </c>
    </row>
    <row r="7746" spans="1:21" x14ac:dyDescent="0.3">
      <c r="A7746" s="25" t="s">
        <v>20</v>
      </c>
      <c r="B7746" s="23" t="s">
        <v>33</v>
      </c>
      <c r="C7746" s="21" t="s">
        <v>34</v>
      </c>
      <c r="D7746" s="22" t="s">
        <v>27</v>
      </c>
      <c r="E7746" t="s">
        <v>28</v>
      </c>
      <c r="F7746" s="25" t="s">
        <v>30</v>
      </c>
      <c r="G7746" s="21" t="s">
        <v>29</v>
      </c>
      <c r="H7746" s="21" t="s">
        <v>29</v>
      </c>
      <c r="I7746" s="21"/>
      <c r="J7746" s="21" t="s">
        <v>29</v>
      </c>
      <c r="K7746" s="26">
        <v>5.0892338752746502</v>
      </c>
      <c r="L7746" s="26">
        <v>1.1874411106109599</v>
      </c>
      <c r="N7746">
        <f>(Tabell1[[#This Row],[TP]]+Tabell1[[#This Row],[TN]])/(Tabell1[[#This Row],[TP]]+Tabell1[[#This Row],[TN]]+Tabell1[[#This Row],[FP]]+Tabell1[[#This Row],[FN]])</f>
        <v>0.52519011406844107</v>
      </c>
      <c r="O7746">
        <f>Tabell1[[#This Row],[TP]]/(Tabell1[[#This Row],[TP]]+Tabell1[[#This Row],[FP]])</f>
        <v>0.52473834443387246</v>
      </c>
      <c r="P7746">
        <f>Tabell1[[#This Row],[TP]]/(Tabell1[[#This Row],[TP]]+Tabell1[[#This Row],[FN]])</f>
        <v>1</v>
      </c>
      <c r="Q7746">
        <f>2*(Tabell1[[#This Row],[Recall]] * Tabell1[[#This Row],[Precision]]) / (Tabell1[[#This Row],[Recall]] + Tabell1[[#This Row],[Precision]])</f>
        <v>0.68829953198127924</v>
      </c>
      <c r="R7746">
        <v>1103</v>
      </c>
      <c r="S7746">
        <v>2</v>
      </c>
      <c r="T7746">
        <v>999</v>
      </c>
      <c r="U7746">
        <v>0</v>
      </c>
    </row>
    <row r="7747" spans="1:21" x14ac:dyDescent="0.3">
      <c r="A7747" s="21" t="s">
        <v>31</v>
      </c>
      <c r="B7747" s="21" t="s">
        <v>32</v>
      </c>
      <c r="C7747" s="20" t="s">
        <v>23</v>
      </c>
      <c r="D7747" s="22" t="s">
        <v>27</v>
      </c>
      <c r="E7747" t="s">
        <v>28</v>
      </c>
      <c r="F7747" s="25" t="s">
        <v>30</v>
      </c>
      <c r="G7747" s="21" t="s">
        <v>29</v>
      </c>
      <c r="H7747" s="21" t="s">
        <v>29</v>
      </c>
      <c r="I7747" s="21"/>
      <c r="J7747" s="25" t="s">
        <v>26</v>
      </c>
      <c r="K7747" s="26">
        <v>4.8838655948638898</v>
      </c>
      <c r="L7747" s="26">
        <v>0.246341943740844</v>
      </c>
      <c r="N7747">
        <f>(Tabell1[[#This Row],[TP]]+Tabell1[[#This Row],[TN]])/(Tabell1[[#This Row],[TP]]+Tabell1[[#This Row],[TN]]+Tabell1[[#This Row],[FP]]+Tabell1[[#This Row],[FN]])</f>
        <v>0.52519011406844107</v>
      </c>
      <c r="O7747">
        <f>Tabell1[[#This Row],[TP]]/(Tabell1[[#This Row],[TP]]+Tabell1[[#This Row],[FP]])</f>
        <v>0.52473834443387246</v>
      </c>
      <c r="P7747">
        <f>Tabell1[[#This Row],[TP]]/(Tabell1[[#This Row],[TP]]+Tabell1[[#This Row],[FN]])</f>
        <v>1</v>
      </c>
      <c r="Q7747">
        <f>2*(Tabell1[[#This Row],[Recall]] * Tabell1[[#This Row],[Precision]]) / (Tabell1[[#This Row],[Recall]] + Tabell1[[#This Row],[Precision]])</f>
        <v>0.68829953198127924</v>
      </c>
      <c r="R7747">
        <v>1103</v>
      </c>
      <c r="S7747">
        <v>2</v>
      </c>
      <c r="T7747">
        <v>999</v>
      </c>
      <c r="U7747">
        <v>0</v>
      </c>
    </row>
    <row r="7748" spans="1:21" x14ac:dyDescent="0.3">
      <c r="A7748" s="21" t="s">
        <v>31</v>
      </c>
      <c r="B7748" s="21" t="s">
        <v>32</v>
      </c>
      <c r="C7748" s="20" t="s">
        <v>23</v>
      </c>
      <c r="D7748" s="22" t="s">
        <v>27</v>
      </c>
      <c r="E7748" t="s">
        <v>28</v>
      </c>
      <c r="F7748" s="25" t="s">
        <v>30</v>
      </c>
      <c r="G7748" s="21" t="s">
        <v>29</v>
      </c>
      <c r="H7748" s="25" t="s">
        <v>26</v>
      </c>
      <c r="I7748" s="25" t="s">
        <v>25</v>
      </c>
      <c r="J7748" s="25" t="s">
        <v>26</v>
      </c>
      <c r="K7748" s="26">
        <v>4.84867238998413</v>
      </c>
      <c r="L7748" s="26">
        <v>0.274240732192993</v>
      </c>
      <c r="N7748">
        <f>(Tabell1[[#This Row],[TP]]+Tabell1[[#This Row],[TN]])/(Tabell1[[#This Row],[TP]]+Tabell1[[#This Row],[TN]]+Tabell1[[#This Row],[FP]]+Tabell1[[#This Row],[FN]])</f>
        <v>0.52519011406844107</v>
      </c>
      <c r="O7748">
        <f>Tabell1[[#This Row],[TP]]/(Tabell1[[#This Row],[TP]]+Tabell1[[#This Row],[FP]])</f>
        <v>0.52473834443387246</v>
      </c>
      <c r="P7748">
        <f>Tabell1[[#This Row],[TP]]/(Tabell1[[#This Row],[TP]]+Tabell1[[#This Row],[FN]])</f>
        <v>1</v>
      </c>
      <c r="Q7748">
        <f>2*(Tabell1[[#This Row],[Recall]] * Tabell1[[#This Row],[Precision]]) / (Tabell1[[#This Row],[Recall]] + Tabell1[[#This Row],[Precision]])</f>
        <v>0.68829953198127924</v>
      </c>
      <c r="R7748">
        <v>1103</v>
      </c>
      <c r="S7748">
        <v>2</v>
      </c>
      <c r="T7748">
        <v>999</v>
      </c>
      <c r="U7748">
        <v>0</v>
      </c>
    </row>
    <row r="7749" spans="1:21" x14ac:dyDescent="0.3">
      <c r="A7749" s="21" t="s">
        <v>31</v>
      </c>
      <c r="B7749" s="21" t="s">
        <v>32</v>
      </c>
      <c r="C7749" s="20" t="s">
        <v>23</v>
      </c>
      <c r="D7749" s="22" t="s">
        <v>27</v>
      </c>
      <c r="E7749" t="s">
        <v>28</v>
      </c>
      <c r="F7749" s="25" t="s">
        <v>30</v>
      </c>
      <c r="G7749" s="25" t="s">
        <v>26</v>
      </c>
      <c r="H7749" s="25" t="s">
        <v>26</v>
      </c>
      <c r="I7749" s="21"/>
      <c r="J7749" s="25" t="s">
        <v>26</v>
      </c>
      <c r="K7749" s="26">
        <v>4.6667456626892001</v>
      </c>
      <c r="L7749" s="26">
        <v>0.24974918365478499</v>
      </c>
      <c r="N7749">
        <f>(Tabell1[[#This Row],[TP]]+Tabell1[[#This Row],[TN]])/(Tabell1[[#This Row],[TP]]+Tabell1[[#This Row],[TN]]+Tabell1[[#This Row],[FP]]+Tabell1[[#This Row],[FN]])</f>
        <v>0.52519011406844107</v>
      </c>
      <c r="O7749">
        <f>Tabell1[[#This Row],[TP]]/(Tabell1[[#This Row],[TP]]+Tabell1[[#This Row],[FP]])</f>
        <v>0.52473834443387246</v>
      </c>
      <c r="P7749">
        <f>Tabell1[[#This Row],[TP]]/(Tabell1[[#This Row],[TP]]+Tabell1[[#This Row],[FN]])</f>
        <v>1</v>
      </c>
      <c r="Q7749">
        <f>2*(Tabell1[[#This Row],[Recall]] * Tabell1[[#This Row],[Precision]]) / (Tabell1[[#This Row],[Recall]] + Tabell1[[#This Row],[Precision]])</f>
        <v>0.68829953198127924</v>
      </c>
      <c r="R7749">
        <v>1103</v>
      </c>
      <c r="S7749">
        <v>2</v>
      </c>
      <c r="T7749">
        <v>999</v>
      </c>
      <c r="U7749">
        <v>0</v>
      </c>
    </row>
    <row r="7750" spans="1:21" x14ac:dyDescent="0.3">
      <c r="A7750" s="21" t="s">
        <v>31</v>
      </c>
      <c r="B7750" s="21" t="s">
        <v>32</v>
      </c>
      <c r="C7750" s="20" t="s">
        <v>23</v>
      </c>
      <c r="D7750" s="22" t="s">
        <v>27</v>
      </c>
      <c r="E7750" t="s">
        <v>28</v>
      </c>
      <c r="F7750" s="25" t="s">
        <v>30</v>
      </c>
      <c r="G7750" s="21" t="s">
        <v>29</v>
      </c>
      <c r="H7750" s="21" t="s">
        <v>29</v>
      </c>
      <c r="I7750" s="25" t="s">
        <v>25</v>
      </c>
      <c r="J7750" s="25" t="s">
        <v>26</v>
      </c>
      <c r="K7750" s="26">
        <v>4.6591024398803702</v>
      </c>
      <c r="L7750" s="26">
        <v>0.26903986930847101</v>
      </c>
      <c r="N7750">
        <f>(Tabell1[[#This Row],[TP]]+Tabell1[[#This Row],[TN]])/(Tabell1[[#This Row],[TP]]+Tabell1[[#This Row],[TN]]+Tabell1[[#This Row],[FP]]+Tabell1[[#This Row],[FN]])</f>
        <v>0.52519011406844107</v>
      </c>
      <c r="O7750">
        <f>Tabell1[[#This Row],[TP]]/(Tabell1[[#This Row],[TP]]+Tabell1[[#This Row],[FP]])</f>
        <v>0.52473834443387246</v>
      </c>
      <c r="P7750">
        <f>Tabell1[[#This Row],[TP]]/(Tabell1[[#This Row],[TP]]+Tabell1[[#This Row],[FN]])</f>
        <v>1</v>
      </c>
      <c r="Q7750">
        <f>2*(Tabell1[[#This Row],[Recall]] * Tabell1[[#This Row],[Precision]]) / (Tabell1[[#This Row],[Recall]] + Tabell1[[#This Row],[Precision]])</f>
        <v>0.68829953198127924</v>
      </c>
      <c r="R7750">
        <v>1103</v>
      </c>
      <c r="S7750">
        <v>2</v>
      </c>
      <c r="T7750">
        <v>999</v>
      </c>
      <c r="U7750">
        <v>0</v>
      </c>
    </row>
    <row r="7751" spans="1:21" x14ac:dyDescent="0.3">
      <c r="A7751" s="21" t="s">
        <v>31</v>
      </c>
      <c r="B7751" s="25" t="s">
        <v>22</v>
      </c>
      <c r="C7751" s="20" t="s">
        <v>23</v>
      </c>
      <c r="D7751" s="22" t="s">
        <v>27</v>
      </c>
      <c r="E7751" t="s">
        <v>28</v>
      </c>
      <c r="F7751" s="25" t="s">
        <v>30</v>
      </c>
      <c r="G7751" s="25" t="s">
        <v>26</v>
      </c>
      <c r="H7751" s="21" t="s">
        <v>29</v>
      </c>
      <c r="I7751" s="25" t="s">
        <v>25</v>
      </c>
      <c r="J7751" s="25" t="s">
        <v>26</v>
      </c>
      <c r="K7751" s="26">
        <v>4.4524044990539497</v>
      </c>
      <c r="L7751" s="26">
        <v>0.240357160568237</v>
      </c>
      <c r="N7751">
        <f>(Tabell1[[#This Row],[TP]]+Tabell1[[#This Row],[TN]])/(Tabell1[[#This Row],[TP]]+Tabell1[[#This Row],[TN]]+Tabell1[[#This Row],[FP]]+Tabell1[[#This Row],[FN]])</f>
        <v>0.52519011406844107</v>
      </c>
      <c r="O7751">
        <f>Tabell1[[#This Row],[TP]]/(Tabell1[[#This Row],[TP]]+Tabell1[[#This Row],[FP]])</f>
        <v>0.52473834443387246</v>
      </c>
      <c r="P7751">
        <f>Tabell1[[#This Row],[TP]]/(Tabell1[[#This Row],[TP]]+Tabell1[[#This Row],[FN]])</f>
        <v>1</v>
      </c>
      <c r="Q7751">
        <f>2*(Tabell1[[#This Row],[Recall]] * Tabell1[[#This Row],[Precision]]) / (Tabell1[[#This Row],[Recall]] + Tabell1[[#This Row],[Precision]])</f>
        <v>0.68829953198127924</v>
      </c>
      <c r="R7751">
        <v>1103</v>
      </c>
      <c r="S7751">
        <v>2</v>
      </c>
      <c r="T7751">
        <v>999</v>
      </c>
      <c r="U7751">
        <v>0</v>
      </c>
    </row>
    <row r="7752" spans="1:21" x14ac:dyDescent="0.3">
      <c r="A7752" s="25" t="s">
        <v>20</v>
      </c>
      <c r="B7752" s="23" t="s">
        <v>33</v>
      </c>
      <c r="C7752" s="20" t="s">
        <v>23</v>
      </c>
      <c r="D7752" s="22" t="s">
        <v>27</v>
      </c>
      <c r="E7752" t="s">
        <v>28</v>
      </c>
      <c r="F7752" s="25" t="s">
        <v>30</v>
      </c>
      <c r="G7752" s="21" t="s">
        <v>29</v>
      </c>
      <c r="H7752" s="25" t="s">
        <v>26</v>
      </c>
      <c r="I7752" s="25" t="s">
        <v>25</v>
      </c>
      <c r="J7752" s="21" t="s">
        <v>29</v>
      </c>
      <c r="K7752" s="26">
        <v>3.2886323928832999</v>
      </c>
      <c r="L7752" s="26">
        <v>0.90557765960693304</v>
      </c>
      <c r="N7752">
        <f>(Tabell1[[#This Row],[TP]]+Tabell1[[#This Row],[TN]])/(Tabell1[[#This Row],[TP]]+Tabell1[[#This Row],[TN]]+Tabell1[[#This Row],[FP]]+Tabell1[[#This Row],[FN]])</f>
        <v>0.52519011406844107</v>
      </c>
      <c r="O7752">
        <f>Tabell1[[#This Row],[TP]]/(Tabell1[[#This Row],[TP]]+Tabell1[[#This Row],[FP]])</f>
        <v>0.52473834443387246</v>
      </c>
      <c r="P7752">
        <f>Tabell1[[#This Row],[TP]]/(Tabell1[[#This Row],[TP]]+Tabell1[[#This Row],[FN]])</f>
        <v>1</v>
      </c>
      <c r="Q7752">
        <f>2*(Tabell1[[#This Row],[Recall]] * Tabell1[[#This Row],[Precision]]) / (Tabell1[[#This Row],[Recall]] + Tabell1[[#This Row],[Precision]])</f>
        <v>0.68829953198127924</v>
      </c>
      <c r="R7752">
        <v>1103</v>
      </c>
      <c r="S7752">
        <v>2</v>
      </c>
      <c r="T7752">
        <v>999</v>
      </c>
      <c r="U7752">
        <v>0</v>
      </c>
    </row>
    <row r="7753" spans="1:21" x14ac:dyDescent="0.3">
      <c r="A7753" s="25" t="s">
        <v>20</v>
      </c>
      <c r="B7753" s="23" t="s">
        <v>33</v>
      </c>
      <c r="C7753" s="20" t="s">
        <v>23</v>
      </c>
      <c r="D7753" s="22" t="s">
        <v>27</v>
      </c>
      <c r="E7753" t="s">
        <v>28</v>
      </c>
      <c r="F7753" s="25" t="s">
        <v>30</v>
      </c>
      <c r="G7753" s="21" t="s">
        <v>29</v>
      </c>
      <c r="H7753" s="21" t="s">
        <v>29</v>
      </c>
      <c r="I7753" s="25" t="s">
        <v>25</v>
      </c>
      <c r="J7753" s="21" t="s">
        <v>29</v>
      </c>
      <c r="K7753" s="26">
        <v>3.1786298751831001</v>
      </c>
      <c r="L7753" s="26">
        <v>0.87753415107726995</v>
      </c>
      <c r="N7753">
        <f>(Tabell1[[#This Row],[TP]]+Tabell1[[#This Row],[TN]])/(Tabell1[[#This Row],[TP]]+Tabell1[[#This Row],[TN]]+Tabell1[[#This Row],[FP]]+Tabell1[[#This Row],[FN]])</f>
        <v>0.52519011406844107</v>
      </c>
      <c r="O7753">
        <f>Tabell1[[#This Row],[TP]]/(Tabell1[[#This Row],[TP]]+Tabell1[[#This Row],[FP]])</f>
        <v>0.52473834443387246</v>
      </c>
      <c r="P7753">
        <f>Tabell1[[#This Row],[TP]]/(Tabell1[[#This Row],[TP]]+Tabell1[[#This Row],[FN]])</f>
        <v>1</v>
      </c>
      <c r="Q7753">
        <f>2*(Tabell1[[#This Row],[Recall]] * Tabell1[[#This Row],[Precision]]) / (Tabell1[[#This Row],[Recall]] + Tabell1[[#This Row],[Precision]])</f>
        <v>0.68829953198127924</v>
      </c>
      <c r="R7753">
        <v>1103</v>
      </c>
      <c r="S7753">
        <v>2</v>
      </c>
      <c r="T7753">
        <v>999</v>
      </c>
      <c r="U7753">
        <v>0</v>
      </c>
    </row>
    <row r="7754" spans="1:21" x14ac:dyDescent="0.3">
      <c r="A7754" s="25" t="s">
        <v>20</v>
      </c>
      <c r="B7754" s="23" t="s">
        <v>33</v>
      </c>
      <c r="C7754" s="20" t="s">
        <v>23</v>
      </c>
      <c r="D7754" s="22" t="s">
        <v>27</v>
      </c>
      <c r="E7754" t="s">
        <v>28</v>
      </c>
      <c r="F7754" s="25" t="s">
        <v>30</v>
      </c>
      <c r="G7754" s="25" t="s">
        <v>26</v>
      </c>
      <c r="H7754" s="25" t="s">
        <v>26</v>
      </c>
      <c r="I7754" s="25" t="s">
        <v>25</v>
      </c>
      <c r="J7754" s="21" t="s">
        <v>29</v>
      </c>
      <c r="K7754" s="26">
        <v>3.1451930999755802</v>
      </c>
      <c r="L7754" s="26">
        <v>0.86468744277954102</v>
      </c>
      <c r="N7754">
        <f>(Tabell1[[#This Row],[TP]]+Tabell1[[#This Row],[TN]])/(Tabell1[[#This Row],[TP]]+Tabell1[[#This Row],[TN]]+Tabell1[[#This Row],[FP]]+Tabell1[[#This Row],[FN]])</f>
        <v>0.52519011406844107</v>
      </c>
      <c r="O7754">
        <f>Tabell1[[#This Row],[TP]]/(Tabell1[[#This Row],[TP]]+Tabell1[[#This Row],[FP]])</f>
        <v>0.52473834443387246</v>
      </c>
      <c r="P7754">
        <f>Tabell1[[#This Row],[TP]]/(Tabell1[[#This Row],[TP]]+Tabell1[[#This Row],[FN]])</f>
        <v>1</v>
      </c>
      <c r="Q7754">
        <f>2*(Tabell1[[#This Row],[Recall]] * Tabell1[[#This Row],[Precision]]) / (Tabell1[[#This Row],[Recall]] + Tabell1[[#This Row],[Precision]])</f>
        <v>0.68829953198127924</v>
      </c>
      <c r="R7754">
        <v>1103</v>
      </c>
      <c r="S7754">
        <v>2</v>
      </c>
      <c r="T7754">
        <v>999</v>
      </c>
      <c r="U7754">
        <v>0</v>
      </c>
    </row>
    <row r="7755" spans="1:21" x14ac:dyDescent="0.3">
      <c r="A7755" s="25" t="s">
        <v>20</v>
      </c>
      <c r="B7755" s="23" t="s">
        <v>33</v>
      </c>
      <c r="C7755" s="20" t="s">
        <v>23</v>
      </c>
      <c r="D7755" s="22" t="s">
        <v>27</v>
      </c>
      <c r="E7755" t="s">
        <v>28</v>
      </c>
      <c r="F7755" s="25" t="s">
        <v>30</v>
      </c>
      <c r="G7755" s="25" t="s">
        <v>26</v>
      </c>
      <c r="H7755" s="21" t="s">
        <v>29</v>
      </c>
      <c r="I7755" s="25" t="s">
        <v>25</v>
      </c>
      <c r="J7755" s="21" t="s">
        <v>29</v>
      </c>
      <c r="K7755" s="26">
        <v>3.1256353855132999</v>
      </c>
      <c r="L7755" s="26">
        <v>0.83277273178100497</v>
      </c>
      <c r="N7755">
        <f>(Tabell1[[#This Row],[TP]]+Tabell1[[#This Row],[TN]])/(Tabell1[[#This Row],[TP]]+Tabell1[[#This Row],[TN]]+Tabell1[[#This Row],[FP]]+Tabell1[[#This Row],[FN]])</f>
        <v>0.52519011406844107</v>
      </c>
      <c r="O7755">
        <f>Tabell1[[#This Row],[TP]]/(Tabell1[[#This Row],[TP]]+Tabell1[[#This Row],[FP]])</f>
        <v>0.52473834443387246</v>
      </c>
      <c r="P7755">
        <f>Tabell1[[#This Row],[TP]]/(Tabell1[[#This Row],[TP]]+Tabell1[[#This Row],[FN]])</f>
        <v>1</v>
      </c>
      <c r="Q7755">
        <f>2*(Tabell1[[#This Row],[Recall]] * Tabell1[[#This Row],[Precision]]) / (Tabell1[[#This Row],[Recall]] + Tabell1[[#This Row],[Precision]])</f>
        <v>0.68829953198127924</v>
      </c>
      <c r="R7755">
        <v>1103</v>
      </c>
      <c r="S7755">
        <v>2</v>
      </c>
      <c r="T7755">
        <v>999</v>
      </c>
      <c r="U7755">
        <v>0</v>
      </c>
    </row>
    <row r="7756" spans="1:21" x14ac:dyDescent="0.3">
      <c r="A7756" s="25" t="s">
        <v>20</v>
      </c>
      <c r="B7756" s="21" t="s">
        <v>32</v>
      </c>
      <c r="C7756" s="20" t="s">
        <v>23</v>
      </c>
      <c r="D7756" s="22" t="s">
        <v>27</v>
      </c>
      <c r="E7756" t="s">
        <v>28</v>
      </c>
      <c r="F7756" s="25" t="s">
        <v>30</v>
      </c>
      <c r="G7756" s="25" t="s">
        <v>26</v>
      </c>
      <c r="H7756" s="25" t="s">
        <v>26</v>
      </c>
      <c r="I7756" s="21"/>
      <c r="J7756" s="21" t="s">
        <v>29</v>
      </c>
      <c r="K7756" s="26">
        <v>2.9457218647003098</v>
      </c>
      <c r="L7756" s="26">
        <v>0.74932932853698697</v>
      </c>
      <c r="N7756">
        <f>(Tabell1[[#This Row],[TP]]+Tabell1[[#This Row],[TN]])/(Tabell1[[#This Row],[TP]]+Tabell1[[#This Row],[TN]]+Tabell1[[#This Row],[FP]]+Tabell1[[#This Row],[FN]])</f>
        <v>0.52519011406844107</v>
      </c>
      <c r="O7756">
        <f>Tabell1[[#This Row],[TP]]/(Tabell1[[#This Row],[TP]]+Tabell1[[#This Row],[FP]])</f>
        <v>0.52473834443387246</v>
      </c>
      <c r="P7756">
        <f>Tabell1[[#This Row],[TP]]/(Tabell1[[#This Row],[TP]]+Tabell1[[#This Row],[FN]])</f>
        <v>1</v>
      </c>
      <c r="Q7756">
        <f>2*(Tabell1[[#This Row],[Recall]] * Tabell1[[#This Row],[Precision]]) / (Tabell1[[#This Row],[Recall]] + Tabell1[[#This Row],[Precision]])</f>
        <v>0.68829953198127924</v>
      </c>
      <c r="R7756">
        <v>1103</v>
      </c>
      <c r="S7756">
        <v>2</v>
      </c>
      <c r="T7756">
        <v>999</v>
      </c>
      <c r="U7756">
        <v>0</v>
      </c>
    </row>
    <row r="7757" spans="1:21" x14ac:dyDescent="0.3">
      <c r="A7757" s="25" t="s">
        <v>20</v>
      </c>
      <c r="B7757" s="21" t="s">
        <v>32</v>
      </c>
      <c r="C7757" s="20" t="s">
        <v>23</v>
      </c>
      <c r="D7757" s="22" t="s">
        <v>27</v>
      </c>
      <c r="E7757" t="s">
        <v>28</v>
      </c>
      <c r="F7757" s="25" t="s">
        <v>30</v>
      </c>
      <c r="G7757" s="21" t="s">
        <v>29</v>
      </c>
      <c r="H7757" s="25" t="s">
        <v>26</v>
      </c>
      <c r="I7757" s="21"/>
      <c r="J7757" s="21" t="s">
        <v>29</v>
      </c>
      <c r="K7757" s="26">
        <v>2.8999662399291899</v>
      </c>
      <c r="L7757" s="26">
        <v>0.74500846862792902</v>
      </c>
      <c r="N7757">
        <f>(Tabell1[[#This Row],[TP]]+Tabell1[[#This Row],[TN]])/(Tabell1[[#This Row],[TP]]+Tabell1[[#This Row],[TN]]+Tabell1[[#This Row],[FP]]+Tabell1[[#This Row],[FN]])</f>
        <v>0.52519011406844107</v>
      </c>
      <c r="O7757">
        <f>Tabell1[[#This Row],[TP]]/(Tabell1[[#This Row],[TP]]+Tabell1[[#This Row],[FP]])</f>
        <v>0.52473834443387246</v>
      </c>
      <c r="P7757">
        <f>Tabell1[[#This Row],[TP]]/(Tabell1[[#This Row],[TP]]+Tabell1[[#This Row],[FN]])</f>
        <v>1</v>
      </c>
      <c r="Q7757">
        <f>2*(Tabell1[[#This Row],[Recall]] * Tabell1[[#This Row],[Precision]]) / (Tabell1[[#This Row],[Recall]] + Tabell1[[#This Row],[Precision]])</f>
        <v>0.68829953198127924</v>
      </c>
      <c r="R7757">
        <v>1103</v>
      </c>
      <c r="S7757">
        <v>2</v>
      </c>
      <c r="T7757">
        <v>999</v>
      </c>
      <c r="U7757">
        <v>0</v>
      </c>
    </row>
    <row r="7758" spans="1:21" x14ac:dyDescent="0.3">
      <c r="A7758" s="25" t="s">
        <v>20</v>
      </c>
      <c r="B7758" s="23" t="s">
        <v>33</v>
      </c>
      <c r="C7758" s="20" t="s">
        <v>23</v>
      </c>
      <c r="D7758" s="20" t="s">
        <v>27</v>
      </c>
      <c r="E7758" t="s">
        <v>28</v>
      </c>
      <c r="F7758" s="19" t="s">
        <v>21</v>
      </c>
      <c r="G7758" s="21" t="s">
        <v>29</v>
      </c>
      <c r="H7758" s="21" t="s">
        <v>29</v>
      </c>
      <c r="I7758" s="21"/>
      <c r="J7758" s="21" t="s">
        <v>29</v>
      </c>
      <c r="K7758" s="26">
        <v>1.6947505474090501</v>
      </c>
      <c r="L7758" s="26">
        <v>0.43158459663391102</v>
      </c>
      <c r="N7758">
        <f>(Tabell1[[#This Row],[TP]]+Tabell1[[#This Row],[TN]])/(Tabell1[[#This Row],[TP]]+Tabell1[[#This Row],[TN]]+Tabell1[[#This Row],[FP]]+Tabell1[[#This Row],[FN]])</f>
        <v>0.52519011406844107</v>
      </c>
      <c r="O7758">
        <f>Tabell1[[#This Row],[TP]]/(Tabell1[[#This Row],[TP]]+Tabell1[[#This Row],[FP]])</f>
        <v>0.52473834443387246</v>
      </c>
      <c r="P7758">
        <f>Tabell1[[#This Row],[TP]]/(Tabell1[[#This Row],[TP]]+Tabell1[[#This Row],[FN]])</f>
        <v>1</v>
      </c>
      <c r="Q7758">
        <f>2*(Tabell1[[#This Row],[Recall]] * Tabell1[[#This Row],[Precision]]) / (Tabell1[[#This Row],[Recall]] + Tabell1[[#This Row],[Precision]])</f>
        <v>0.68829953198127924</v>
      </c>
      <c r="R7758">
        <v>1103</v>
      </c>
      <c r="S7758">
        <v>2</v>
      </c>
      <c r="T7758">
        <v>999</v>
      </c>
      <c r="U7758">
        <v>0</v>
      </c>
    </row>
    <row r="7759" spans="1:21" x14ac:dyDescent="0.3">
      <c r="A7759" s="21" t="s">
        <v>31</v>
      </c>
      <c r="B7759" s="21" t="s">
        <v>32</v>
      </c>
      <c r="C7759" s="20" t="s">
        <v>23</v>
      </c>
      <c r="D7759" s="22" t="s">
        <v>27</v>
      </c>
      <c r="E7759" t="s">
        <v>28</v>
      </c>
      <c r="F7759" s="25" t="s">
        <v>30</v>
      </c>
      <c r="G7759" s="21" t="s">
        <v>29</v>
      </c>
      <c r="H7759" s="25" t="s">
        <v>26</v>
      </c>
      <c r="I7759" s="21"/>
      <c r="J7759" s="21" t="s">
        <v>29</v>
      </c>
      <c r="K7759" s="26">
        <v>1.42439436912536</v>
      </c>
      <c r="L7759" s="26">
        <v>7.6793432235717704E-2</v>
      </c>
      <c r="N7759">
        <f>(Tabell1[[#This Row],[TP]]+Tabell1[[#This Row],[TN]])/(Tabell1[[#This Row],[TP]]+Tabell1[[#This Row],[TN]]+Tabell1[[#This Row],[FP]]+Tabell1[[#This Row],[FN]])</f>
        <v>0.52519011406844107</v>
      </c>
      <c r="O7759">
        <f>Tabell1[[#This Row],[TP]]/(Tabell1[[#This Row],[TP]]+Tabell1[[#This Row],[FP]])</f>
        <v>0.52473834443387246</v>
      </c>
      <c r="P7759">
        <f>Tabell1[[#This Row],[TP]]/(Tabell1[[#This Row],[TP]]+Tabell1[[#This Row],[FN]])</f>
        <v>1</v>
      </c>
      <c r="Q7759">
        <f>2*(Tabell1[[#This Row],[Recall]] * Tabell1[[#This Row],[Precision]]) / (Tabell1[[#This Row],[Recall]] + Tabell1[[#This Row],[Precision]])</f>
        <v>0.68829953198127924</v>
      </c>
      <c r="R7759">
        <v>1103</v>
      </c>
      <c r="S7759">
        <v>2</v>
      </c>
      <c r="T7759">
        <v>999</v>
      </c>
      <c r="U7759">
        <v>0</v>
      </c>
    </row>
    <row r="7760" spans="1:21" x14ac:dyDescent="0.3">
      <c r="A7760" s="21" t="s">
        <v>31</v>
      </c>
      <c r="B7760" s="21" t="s">
        <v>32</v>
      </c>
      <c r="C7760" s="24" t="s">
        <v>38</v>
      </c>
      <c r="D7760" s="22" t="s">
        <v>27</v>
      </c>
      <c r="E7760" t="s">
        <v>28</v>
      </c>
      <c r="F7760" s="25" t="s">
        <v>30</v>
      </c>
      <c r="G7760" s="21" t="s">
        <v>29</v>
      </c>
      <c r="H7760" s="25" t="s">
        <v>26</v>
      </c>
      <c r="I7760" s="21"/>
      <c r="J7760" s="21" t="s">
        <v>29</v>
      </c>
      <c r="K7760" s="26">
        <v>1.9443154335021899</v>
      </c>
      <c r="L7760" s="26">
        <v>5.3924560546875E-2</v>
      </c>
      <c r="N7760">
        <f>(Tabell1[[#This Row],[TP]]+Tabell1[[#This Row],[TN]])/(Tabell1[[#This Row],[TP]]+Tabell1[[#This Row],[TN]]+Tabell1[[#This Row],[FP]]+Tabell1[[#This Row],[FN]])</f>
        <v>0.52519011406844107</v>
      </c>
      <c r="O7760">
        <f>Tabell1[[#This Row],[TP]]/(Tabell1[[#This Row],[TP]]+Tabell1[[#This Row],[FP]])</f>
        <v>0.52473834443387246</v>
      </c>
      <c r="P7760">
        <f>Tabell1[[#This Row],[TP]]/(Tabell1[[#This Row],[TP]]+Tabell1[[#This Row],[FN]])</f>
        <v>1</v>
      </c>
      <c r="Q7760">
        <f>2*(Tabell1[[#This Row],[Recall]] * Tabell1[[#This Row],[Precision]]) / (Tabell1[[#This Row],[Recall]] + Tabell1[[#This Row],[Precision]])</f>
        <v>0.68829953198127924</v>
      </c>
      <c r="R7760">
        <v>1103</v>
      </c>
      <c r="S7760">
        <v>2</v>
      </c>
      <c r="T7760">
        <v>999</v>
      </c>
      <c r="U7760">
        <v>0</v>
      </c>
    </row>
    <row r="7761" spans="1:21" x14ac:dyDescent="0.3">
      <c r="A7761" s="21" t="s">
        <v>31</v>
      </c>
      <c r="B7761" s="21" t="s">
        <v>32</v>
      </c>
      <c r="C7761" s="24" t="s">
        <v>38</v>
      </c>
      <c r="D7761" s="22" t="s">
        <v>27</v>
      </c>
      <c r="E7761" t="s">
        <v>28</v>
      </c>
      <c r="F7761" s="25" t="s">
        <v>30</v>
      </c>
      <c r="G7761" s="25" t="s">
        <v>26</v>
      </c>
      <c r="H7761" s="25" t="s">
        <v>26</v>
      </c>
      <c r="I7761" s="21"/>
      <c r="J7761" s="21" t="s">
        <v>29</v>
      </c>
      <c r="K7761" s="26">
        <v>1.8517985343933101</v>
      </c>
      <c r="L7761" s="26">
        <v>5.58514595031738E-2</v>
      </c>
      <c r="N7761">
        <f>(Tabell1[[#This Row],[TP]]+Tabell1[[#This Row],[TN]])/(Tabell1[[#This Row],[TP]]+Tabell1[[#This Row],[TN]]+Tabell1[[#This Row],[FP]]+Tabell1[[#This Row],[FN]])</f>
        <v>0.52519011406844107</v>
      </c>
      <c r="O7761">
        <f>Tabell1[[#This Row],[TP]]/(Tabell1[[#This Row],[TP]]+Tabell1[[#This Row],[FP]])</f>
        <v>0.52473834443387246</v>
      </c>
      <c r="P7761">
        <f>Tabell1[[#This Row],[TP]]/(Tabell1[[#This Row],[TP]]+Tabell1[[#This Row],[FN]])</f>
        <v>1</v>
      </c>
      <c r="Q7761">
        <f>2*(Tabell1[[#This Row],[Recall]] * Tabell1[[#This Row],[Precision]]) / (Tabell1[[#This Row],[Recall]] + Tabell1[[#This Row],[Precision]])</f>
        <v>0.68829953198127924</v>
      </c>
      <c r="R7761">
        <v>1103</v>
      </c>
      <c r="S7761">
        <v>2</v>
      </c>
      <c r="T7761">
        <v>999</v>
      </c>
      <c r="U7761">
        <v>0</v>
      </c>
    </row>
    <row r="7762" spans="1:21" x14ac:dyDescent="0.3">
      <c r="A7762" s="21" t="s">
        <v>31</v>
      </c>
      <c r="B7762" s="21" t="s">
        <v>32</v>
      </c>
      <c r="C7762" s="20" t="s">
        <v>23</v>
      </c>
      <c r="D7762" s="22" t="s">
        <v>27</v>
      </c>
      <c r="E7762" t="s">
        <v>28</v>
      </c>
      <c r="F7762" s="25" t="s">
        <v>30</v>
      </c>
      <c r="G7762" s="21" t="s">
        <v>29</v>
      </c>
      <c r="H7762" s="21" t="s">
        <v>29</v>
      </c>
      <c r="I7762" s="21"/>
      <c r="J7762" s="21" t="s">
        <v>29</v>
      </c>
      <c r="K7762" s="26">
        <v>1.20477795600891</v>
      </c>
      <c r="L7762" s="26">
        <v>7.2805643081664997E-2</v>
      </c>
      <c r="N7762">
        <f>(Tabell1[[#This Row],[TP]]+Tabell1[[#This Row],[TN]])/(Tabell1[[#This Row],[TP]]+Tabell1[[#This Row],[TN]]+Tabell1[[#This Row],[FP]]+Tabell1[[#This Row],[FN]])</f>
        <v>0.52519011406844107</v>
      </c>
      <c r="O7762">
        <f>Tabell1[[#This Row],[TP]]/(Tabell1[[#This Row],[TP]]+Tabell1[[#This Row],[FP]])</f>
        <v>0.52473834443387246</v>
      </c>
      <c r="P7762">
        <f>Tabell1[[#This Row],[TP]]/(Tabell1[[#This Row],[TP]]+Tabell1[[#This Row],[FN]])</f>
        <v>1</v>
      </c>
      <c r="Q7762">
        <f>2*(Tabell1[[#This Row],[Recall]] * Tabell1[[#This Row],[Precision]]) / (Tabell1[[#This Row],[Recall]] + Tabell1[[#This Row],[Precision]])</f>
        <v>0.68829953198127924</v>
      </c>
      <c r="R7762">
        <v>1103</v>
      </c>
      <c r="S7762">
        <v>2</v>
      </c>
      <c r="T7762">
        <v>999</v>
      </c>
      <c r="U7762">
        <v>0</v>
      </c>
    </row>
    <row r="7763" spans="1:21" x14ac:dyDescent="0.3">
      <c r="A7763" s="21" t="s">
        <v>31</v>
      </c>
      <c r="B7763" s="25" t="s">
        <v>22</v>
      </c>
      <c r="C7763" s="20" t="s">
        <v>23</v>
      </c>
      <c r="D7763" s="22" t="s">
        <v>27</v>
      </c>
      <c r="E7763" t="s">
        <v>28</v>
      </c>
      <c r="F7763" s="25" t="s">
        <v>30</v>
      </c>
      <c r="G7763" s="21" t="s">
        <v>29</v>
      </c>
      <c r="H7763" s="25" t="s">
        <v>26</v>
      </c>
      <c r="I7763" s="25" t="s">
        <v>25</v>
      </c>
      <c r="J7763" s="21" t="s">
        <v>29</v>
      </c>
      <c r="K7763" s="26">
        <v>0.90158796310424805</v>
      </c>
      <c r="L7763" s="26">
        <v>6.0921192169189398E-2</v>
      </c>
      <c r="N7763">
        <f>(Tabell1[[#This Row],[TP]]+Tabell1[[#This Row],[TN]])/(Tabell1[[#This Row],[TP]]+Tabell1[[#This Row],[TN]]+Tabell1[[#This Row],[FP]]+Tabell1[[#This Row],[FN]])</f>
        <v>0.52519011406844107</v>
      </c>
      <c r="O7763">
        <f>Tabell1[[#This Row],[TP]]/(Tabell1[[#This Row],[TP]]+Tabell1[[#This Row],[FP]])</f>
        <v>0.52473834443387246</v>
      </c>
      <c r="P7763">
        <f>Tabell1[[#This Row],[TP]]/(Tabell1[[#This Row],[TP]]+Tabell1[[#This Row],[FN]])</f>
        <v>1</v>
      </c>
      <c r="Q7763">
        <f>2*(Tabell1[[#This Row],[Recall]] * Tabell1[[#This Row],[Precision]]) / (Tabell1[[#This Row],[Recall]] + Tabell1[[#This Row],[Precision]])</f>
        <v>0.68829953198127924</v>
      </c>
      <c r="R7763">
        <v>1103</v>
      </c>
      <c r="S7763">
        <v>2</v>
      </c>
      <c r="T7763">
        <v>999</v>
      </c>
      <c r="U7763">
        <v>0</v>
      </c>
    </row>
    <row r="7764" spans="1:21" x14ac:dyDescent="0.3">
      <c r="A7764" s="25" t="s">
        <v>20</v>
      </c>
      <c r="B7764" s="23" t="s">
        <v>33</v>
      </c>
      <c r="C7764" s="20" t="s">
        <v>23</v>
      </c>
      <c r="D7764" s="22" t="s">
        <v>27</v>
      </c>
      <c r="E7764" t="s">
        <v>28</v>
      </c>
      <c r="F7764" s="25" t="s">
        <v>30</v>
      </c>
      <c r="G7764" s="25" t="s">
        <v>26</v>
      </c>
      <c r="H7764" s="21" t="s">
        <v>29</v>
      </c>
      <c r="I7764" s="21"/>
      <c r="J7764" s="25" t="s">
        <v>26</v>
      </c>
      <c r="K7764" s="26">
        <v>3.2061357498168901</v>
      </c>
      <c r="L7764" s="26">
        <v>0.72860097885131803</v>
      </c>
      <c r="N7764">
        <f>(Tabell1[[#This Row],[TP]]+Tabell1[[#This Row],[TN]])/(Tabell1[[#This Row],[TP]]+Tabell1[[#This Row],[TN]]+Tabell1[[#This Row],[FP]]+Tabell1[[#This Row],[FN]])</f>
        <v>0.52519011406844107</v>
      </c>
      <c r="O7764">
        <f>Tabell1[[#This Row],[TP]]/(Tabell1[[#This Row],[TP]]+Tabell1[[#This Row],[FP]])</f>
        <v>0.52476190476190476</v>
      </c>
      <c r="P7764">
        <f>Tabell1[[#This Row],[TP]]/(Tabell1[[#This Row],[TP]]+Tabell1[[#This Row],[FN]])</f>
        <v>0.99909338168631001</v>
      </c>
      <c r="Q7764">
        <f>2*(Tabell1[[#This Row],[Recall]] * Tabell1[[#This Row],[Precision]]) / (Tabell1[[#This Row],[Recall]] + Tabell1[[#This Row],[Precision]])</f>
        <v>0.68810490165469884</v>
      </c>
      <c r="R7764">
        <v>1102</v>
      </c>
      <c r="S7764">
        <v>3</v>
      </c>
      <c r="T7764">
        <v>998</v>
      </c>
      <c r="U7764">
        <v>1</v>
      </c>
    </row>
    <row r="7765" spans="1:21" x14ac:dyDescent="0.3">
      <c r="A7765" s="21" t="s">
        <v>31</v>
      </c>
      <c r="B7765" s="25" t="s">
        <v>22</v>
      </c>
      <c r="C7765" s="21" t="s">
        <v>34</v>
      </c>
      <c r="D7765" s="22" t="s">
        <v>27</v>
      </c>
      <c r="E7765" t="s">
        <v>28</v>
      </c>
      <c r="F7765" s="19" t="s">
        <v>21</v>
      </c>
      <c r="G7765" s="21" t="s">
        <v>29</v>
      </c>
      <c r="H7765" s="25" t="s">
        <v>26</v>
      </c>
      <c r="I7765" s="21"/>
      <c r="J7765" s="25" t="s">
        <v>26</v>
      </c>
      <c r="K7765" s="26">
        <v>2.19071912765502</v>
      </c>
      <c r="L7765" s="26">
        <v>0.25063037872314398</v>
      </c>
      <c r="N7765">
        <f>(Tabell1[[#This Row],[TP]]+Tabell1[[#This Row],[TN]])/(Tabell1[[#This Row],[TP]]+Tabell1[[#This Row],[TN]]+Tabell1[[#This Row],[FP]]+Tabell1[[#This Row],[FN]])</f>
        <v>0.52519011406844107</v>
      </c>
      <c r="O7765">
        <f>Tabell1[[#This Row],[TP]]/(Tabell1[[#This Row],[TP]]+Tabell1[[#This Row],[FP]])</f>
        <v>0.52476190476190476</v>
      </c>
      <c r="P7765">
        <f>Tabell1[[#This Row],[TP]]/(Tabell1[[#This Row],[TP]]+Tabell1[[#This Row],[FN]])</f>
        <v>0.99909338168631001</v>
      </c>
      <c r="Q7765">
        <f>2*(Tabell1[[#This Row],[Recall]] * Tabell1[[#This Row],[Precision]]) / (Tabell1[[#This Row],[Recall]] + Tabell1[[#This Row],[Precision]])</f>
        <v>0.68810490165469884</v>
      </c>
      <c r="R7765">
        <v>1102</v>
      </c>
      <c r="S7765">
        <v>3</v>
      </c>
      <c r="T7765">
        <v>998</v>
      </c>
      <c r="U7765">
        <v>1</v>
      </c>
    </row>
    <row r="7766" spans="1:21" x14ac:dyDescent="0.3">
      <c r="A7766" s="21" t="s">
        <v>31</v>
      </c>
      <c r="B7766" s="23" t="s">
        <v>33</v>
      </c>
      <c r="C7766" s="20" t="s">
        <v>23</v>
      </c>
      <c r="D7766" s="20" t="s">
        <v>27</v>
      </c>
      <c r="E7766" t="s">
        <v>28</v>
      </c>
      <c r="F7766" s="19" t="s">
        <v>21</v>
      </c>
      <c r="G7766" s="21" t="s">
        <v>29</v>
      </c>
      <c r="H7766" s="25" t="s">
        <v>26</v>
      </c>
      <c r="I7766" s="25" t="s">
        <v>25</v>
      </c>
      <c r="J7766" s="21" t="s">
        <v>29</v>
      </c>
      <c r="K7766" s="26">
        <v>52.067275524139397</v>
      </c>
      <c r="L7766" s="26">
        <v>0.27326798439025801</v>
      </c>
      <c r="N7766">
        <f>(Tabell1[[#This Row],[TP]]+Tabell1[[#This Row],[TN]])/(Tabell1[[#This Row],[TP]]+Tabell1[[#This Row],[TN]]+Tabell1[[#This Row],[FP]]+Tabell1[[#This Row],[FN]])</f>
        <v>0.52519011406844107</v>
      </c>
      <c r="O7766">
        <f>Tabell1[[#This Row],[TP]]/(Tabell1[[#This Row],[TP]]+Tabell1[[#This Row],[FP]])</f>
        <v>0.52478551000953289</v>
      </c>
      <c r="P7766">
        <f>Tabell1[[#This Row],[TP]]/(Tabell1[[#This Row],[TP]]+Tabell1[[#This Row],[FN]])</f>
        <v>0.99818676337262013</v>
      </c>
      <c r="Q7766">
        <f>2*(Tabell1[[#This Row],[Recall]] * Tabell1[[#This Row],[Precision]]) / (Tabell1[[#This Row],[Recall]] + Tabell1[[#This Row],[Precision]])</f>
        <v>0.68791002811621371</v>
      </c>
      <c r="R7766">
        <v>1101</v>
      </c>
      <c r="S7766">
        <v>4</v>
      </c>
      <c r="T7766">
        <v>997</v>
      </c>
      <c r="U7766">
        <v>2</v>
      </c>
    </row>
    <row r="7767" spans="1:21" x14ac:dyDescent="0.3">
      <c r="A7767" s="21" t="s">
        <v>31</v>
      </c>
      <c r="B7767" s="23" t="s">
        <v>33</v>
      </c>
      <c r="C7767" s="20" t="s">
        <v>23</v>
      </c>
      <c r="D7767" s="20" t="s">
        <v>27</v>
      </c>
      <c r="E7767" t="s">
        <v>28</v>
      </c>
      <c r="F7767" s="19" t="s">
        <v>21</v>
      </c>
      <c r="G7767" s="21" t="s">
        <v>29</v>
      </c>
      <c r="H7767" s="21" t="s">
        <v>29</v>
      </c>
      <c r="I7767" s="25" t="s">
        <v>25</v>
      </c>
      <c r="J7767" s="25" t="s">
        <v>26</v>
      </c>
      <c r="K7767" s="26">
        <v>239.526602506637</v>
      </c>
      <c r="L7767" s="26">
        <v>1.3479518890380799</v>
      </c>
      <c r="N7767">
        <f>(Tabell1[[#This Row],[TP]]+Tabell1[[#This Row],[TN]])/(Tabell1[[#This Row],[TP]]+Tabell1[[#This Row],[TN]]+Tabell1[[#This Row],[FP]]+Tabell1[[#This Row],[FN]])</f>
        <v>0.52471482889733845</v>
      </c>
      <c r="O7767">
        <f>Tabell1[[#This Row],[TP]]/(Tabell1[[#This Row],[TP]]+Tabell1[[#This Row],[FP]])</f>
        <v>0.52448882548739895</v>
      </c>
      <c r="P7767">
        <f>Tabell1[[#This Row],[TP]]/(Tabell1[[#This Row],[TP]]+Tabell1[[#This Row],[FN]])</f>
        <v>1</v>
      </c>
      <c r="Q7767">
        <f>2*(Tabell1[[#This Row],[Recall]] * Tabell1[[#This Row],[Precision]]) / (Tabell1[[#This Row],[Recall]] + Tabell1[[#This Row],[Precision]])</f>
        <v>0.68808484092326883</v>
      </c>
      <c r="R7767">
        <v>1103</v>
      </c>
      <c r="S7767">
        <v>1</v>
      </c>
      <c r="T7767">
        <v>1000</v>
      </c>
      <c r="U7767">
        <v>0</v>
      </c>
    </row>
    <row r="7768" spans="1:21" x14ac:dyDescent="0.3">
      <c r="A7768" s="21" t="s">
        <v>31</v>
      </c>
      <c r="B7768" s="23" t="s">
        <v>33</v>
      </c>
      <c r="C7768" s="20" t="s">
        <v>23</v>
      </c>
      <c r="D7768" s="20" t="s">
        <v>27</v>
      </c>
      <c r="E7768" t="s">
        <v>28</v>
      </c>
      <c r="F7768" s="19" t="s">
        <v>21</v>
      </c>
      <c r="G7768" s="21" t="s">
        <v>29</v>
      </c>
      <c r="H7768" s="25" t="s">
        <v>26</v>
      </c>
      <c r="I7768" s="21"/>
      <c r="J7768" s="21" t="s">
        <v>29</v>
      </c>
      <c r="K7768" s="26">
        <v>48.019675254821699</v>
      </c>
      <c r="L7768" s="26">
        <v>0.26828122138977001</v>
      </c>
      <c r="N7768">
        <f>(Tabell1[[#This Row],[TP]]+Tabell1[[#This Row],[TN]])/(Tabell1[[#This Row],[TP]]+Tabell1[[#This Row],[TN]]+Tabell1[[#This Row],[FP]]+Tabell1[[#This Row],[FN]])</f>
        <v>0.52471482889733845</v>
      </c>
      <c r="O7768">
        <f>Tabell1[[#This Row],[TP]]/(Tabell1[[#This Row],[TP]]+Tabell1[[#This Row],[FP]])</f>
        <v>0.52448882548739895</v>
      </c>
      <c r="P7768">
        <f>Tabell1[[#This Row],[TP]]/(Tabell1[[#This Row],[TP]]+Tabell1[[#This Row],[FN]])</f>
        <v>1</v>
      </c>
      <c r="Q7768">
        <f>2*(Tabell1[[#This Row],[Recall]] * Tabell1[[#This Row],[Precision]]) / (Tabell1[[#This Row],[Recall]] + Tabell1[[#This Row],[Precision]])</f>
        <v>0.68808484092326883</v>
      </c>
      <c r="R7768">
        <v>1103</v>
      </c>
      <c r="S7768">
        <v>1</v>
      </c>
      <c r="T7768">
        <v>1000</v>
      </c>
      <c r="U7768">
        <v>0</v>
      </c>
    </row>
    <row r="7769" spans="1:21" x14ac:dyDescent="0.3">
      <c r="A7769" s="21" t="s">
        <v>31</v>
      </c>
      <c r="B7769" s="23" t="s">
        <v>33</v>
      </c>
      <c r="C7769" s="21" t="s">
        <v>34</v>
      </c>
      <c r="D7769" s="22" t="s">
        <v>27</v>
      </c>
      <c r="E7769" t="s">
        <v>28</v>
      </c>
      <c r="F7769" s="25" t="s">
        <v>30</v>
      </c>
      <c r="G7769" s="25" t="s">
        <v>26</v>
      </c>
      <c r="H7769" s="21" t="s">
        <v>29</v>
      </c>
      <c r="I7769" s="25" t="s">
        <v>25</v>
      </c>
      <c r="J7769" s="25" t="s">
        <v>26</v>
      </c>
      <c r="K7769" s="26">
        <v>194.335172891616</v>
      </c>
      <c r="L7769" s="26">
        <v>1.5373950004577599</v>
      </c>
      <c r="N7769">
        <f>(Tabell1[[#This Row],[TP]]+Tabell1[[#This Row],[TN]])/(Tabell1[[#This Row],[TP]]+Tabell1[[#This Row],[TN]]+Tabell1[[#This Row],[FP]]+Tabell1[[#This Row],[FN]])</f>
        <v>0.52471482889733845</v>
      </c>
      <c r="O7769">
        <f>Tabell1[[#This Row],[TP]]/(Tabell1[[#This Row],[TP]]+Tabell1[[#This Row],[FP]])</f>
        <v>0.52448882548739895</v>
      </c>
      <c r="P7769">
        <f>Tabell1[[#This Row],[TP]]/(Tabell1[[#This Row],[TP]]+Tabell1[[#This Row],[FN]])</f>
        <v>1</v>
      </c>
      <c r="Q7769">
        <f>2*(Tabell1[[#This Row],[Recall]] * Tabell1[[#This Row],[Precision]]) / (Tabell1[[#This Row],[Recall]] + Tabell1[[#This Row],[Precision]])</f>
        <v>0.68808484092326883</v>
      </c>
      <c r="R7769">
        <v>1103</v>
      </c>
      <c r="S7769">
        <v>1</v>
      </c>
      <c r="T7769">
        <v>1000</v>
      </c>
      <c r="U7769">
        <v>0</v>
      </c>
    </row>
    <row r="7770" spans="1:21" x14ac:dyDescent="0.3">
      <c r="A7770" s="21" t="s">
        <v>31</v>
      </c>
      <c r="B7770" s="23" t="s">
        <v>33</v>
      </c>
      <c r="C7770" s="24" t="s">
        <v>38</v>
      </c>
      <c r="D7770" s="22" t="s">
        <v>27</v>
      </c>
      <c r="E7770" t="s">
        <v>28</v>
      </c>
      <c r="F7770" s="25" t="s">
        <v>30</v>
      </c>
      <c r="G7770" s="25" t="s">
        <v>26</v>
      </c>
      <c r="H7770" s="21" t="s">
        <v>29</v>
      </c>
      <c r="I7770" s="21"/>
      <c r="J7770" s="25" t="s">
        <v>26</v>
      </c>
      <c r="K7770" s="26">
        <v>170.99833655357301</v>
      </c>
      <c r="L7770" s="26">
        <v>1.50341153144836</v>
      </c>
      <c r="N7770">
        <f>(Tabell1[[#This Row],[TP]]+Tabell1[[#This Row],[TN]])/(Tabell1[[#This Row],[TP]]+Tabell1[[#This Row],[TN]]+Tabell1[[#This Row],[FP]]+Tabell1[[#This Row],[FN]])</f>
        <v>0.52471482889733845</v>
      </c>
      <c r="O7770">
        <f>Tabell1[[#This Row],[TP]]/(Tabell1[[#This Row],[TP]]+Tabell1[[#This Row],[FP]])</f>
        <v>0.52448882548739895</v>
      </c>
      <c r="P7770">
        <f>Tabell1[[#This Row],[TP]]/(Tabell1[[#This Row],[TP]]+Tabell1[[#This Row],[FN]])</f>
        <v>1</v>
      </c>
      <c r="Q7770">
        <f>2*(Tabell1[[#This Row],[Recall]] * Tabell1[[#This Row],[Precision]]) / (Tabell1[[#This Row],[Recall]] + Tabell1[[#This Row],[Precision]])</f>
        <v>0.68808484092326883</v>
      </c>
      <c r="R7770">
        <v>1103</v>
      </c>
      <c r="S7770">
        <v>1</v>
      </c>
      <c r="T7770">
        <v>1000</v>
      </c>
      <c r="U7770">
        <v>0</v>
      </c>
    </row>
    <row r="7771" spans="1:21" x14ac:dyDescent="0.3">
      <c r="A7771" s="21" t="s">
        <v>31</v>
      </c>
      <c r="B7771" s="23" t="s">
        <v>33</v>
      </c>
      <c r="C7771" s="21" t="s">
        <v>34</v>
      </c>
      <c r="D7771" s="22" t="s">
        <v>27</v>
      </c>
      <c r="E7771" t="s">
        <v>28</v>
      </c>
      <c r="F7771" s="25" t="s">
        <v>30</v>
      </c>
      <c r="G7771" s="25" t="s">
        <v>26</v>
      </c>
      <c r="H7771" s="25" t="s">
        <v>26</v>
      </c>
      <c r="I7771" s="21"/>
      <c r="J7771" s="25" t="s">
        <v>26</v>
      </c>
      <c r="K7771" s="26">
        <v>170.48899078369101</v>
      </c>
      <c r="L7771" s="26">
        <v>1.5878460407257</v>
      </c>
      <c r="N7771">
        <f>(Tabell1[[#This Row],[TP]]+Tabell1[[#This Row],[TN]])/(Tabell1[[#This Row],[TP]]+Tabell1[[#This Row],[TN]]+Tabell1[[#This Row],[FP]]+Tabell1[[#This Row],[FN]])</f>
        <v>0.52471482889733845</v>
      </c>
      <c r="O7771">
        <f>Tabell1[[#This Row],[TP]]/(Tabell1[[#This Row],[TP]]+Tabell1[[#This Row],[FP]])</f>
        <v>0.52448882548739895</v>
      </c>
      <c r="P7771">
        <f>Tabell1[[#This Row],[TP]]/(Tabell1[[#This Row],[TP]]+Tabell1[[#This Row],[FN]])</f>
        <v>1</v>
      </c>
      <c r="Q7771">
        <f>2*(Tabell1[[#This Row],[Recall]] * Tabell1[[#This Row],[Precision]]) / (Tabell1[[#This Row],[Recall]] + Tabell1[[#This Row],[Precision]])</f>
        <v>0.68808484092326883</v>
      </c>
      <c r="R7771">
        <v>1103</v>
      </c>
      <c r="S7771">
        <v>1</v>
      </c>
      <c r="T7771">
        <v>1000</v>
      </c>
      <c r="U7771">
        <v>0</v>
      </c>
    </row>
    <row r="7772" spans="1:21" x14ac:dyDescent="0.3">
      <c r="A7772" s="21" t="s">
        <v>31</v>
      </c>
      <c r="B7772" s="23" t="s">
        <v>33</v>
      </c>
      <c r="C7772" s="21" t="s">
        <v>34</v>
      </c>
      <c r="D7772" s="22" t="s">
        <v>27</v>
      </c>
      <c r="E7772" t="s">
        <v>28</v>
      </c>
      <c r="F7772" s="25" t="s">
        <v>30</v>
      </c>
      <c r="G7772" s="21" t="s">
        <v>29</v>
      </c>
      <c r="H7772" s="21" t="s">
        <v>29</v>
      </c>
      <c r="I7772" s="21"/>
      <c r="J7772" s="25" t="s">
        <v>26</v>
      </c>
      <c r="K7772" s="26">
        <v>164.68304729461599</v>
      </c>
      <c r="L7772" s="26">
        <v>1.5553793907165501</v>
      </c>
      <c r="N7772">
        <f>(Tabell1[[#This Row],[TP]]+Tabell1[[#This Row],[TN]])/(Tabell1[[#This Row],[TP]]+Tabell1[[#This Row],[TN]]+Tabell1[[#This Row],[FP]]+Tabell1[[#This Row],[FN]])</f>
        <v>0.52471482889733845</v>
      </c>
      <c r="O7772">
        <f>Tabell1[[#This Row],[TP]]/(Tabell1[[#This Row],[TP]]+Tabell1[[#This Row],[FP]])</f>
        <v>0.52448882548739895</v>
      </c>
      <c r="P7772">
        <f>Tabell1[[#This Row],[TP]]/(Tabell1[[#This Row],[TP]]+Tabell1[[#This Row],[FN]])</f>
        <v>1</v>
      </c>
      <c r="Q7772">
        <f>2*(Tabell1[[#This Row],[Recall]] * Tabell1[[#This Row],[Precision]]) / (Tabell1[[#This Row],[Recall]] + Tabell1[[#This Row],[Precision]])</f>
        <v>0.68808484092326883</v>
      </c>
      <c r="R7772">
        <v>1103</v>
      </c>
      <c r="S7772">
        <v>1</v>
      </c>
      <c r="T7772">
        <v>1000</v>
      </c>
      <c r="U7772">
        <v>0</v>
      </c>
    </row>
    <row r="7773" spans="1:21" x14ac:dyDescent="0.3">
      <c r="A7773" s="25" t="s">
        <v>20</v>
      </c>
      <c r="B7773" s="25" t="s">
        <v>22</v>
      </c>
      <c r="C7773" s="20" t="s">
        <v>23</v>
      </c>
      <c r="D7773" s="22" t="s">
        <v>27</v>
      </c>
      <c r="E7773" t="s">
        <v>28</v>
      </c>
      <c r="F7773" s="25" t="s">
        <v>30</v>
      </c>
      <c r="G7773" s="21" t="s">
        <v>29</v>
      </c>
      <c r="H7773" s="25" t="s">
        <v>26</v>
      </c>
      <c r="I7773" s="21"/>
      <c r="J7773" s="21" t="s">
        <v>29</v>
      </c>
      <c r="K7773" s="26">
        <v>5.2922868728637598</v>
      </c>
      <c r="L7773" s="26">
        <v>1.0442085266113199</v>
      </c>
      <c r="N7773">
        <f>(Tabell1[[#This Row],[TP]]+Tabell1[[#This Row],[TN]])/(Tabell1[[#This Row],[TP]]+Tabell1[[#This Row],[TN]]+Tabell1[[#This Row],[FP]]+Tabell1[[#This Row],[FN]])</f>
        <v>0.52471482889733845</v>
      </c>
      <c r="O7773">
        <f>Tabell1[[#This Row],[TP]]/(Tabell1[[#This Row],[TP]]+Tabell1[[#This Row],[FP]])</f>
        <v>0.52448882548739895</v>
      </c>
      <c r="P7773">
        <f>Tabell1[[#This Row],[TP]]/(Tabell1[[#This Row],[TP]]+Tabell1[[#This Row],[FN]])</f>
        <v>1</v>
      </c>
      <c r="Q7773">
        <f>2*(Tabell1[[#This Row],[Recall]] * Tabell1[[#This Row],[Precision]]) / (Tabell1[[#This Row],[Recall]] + Tabell1[[#This Row],[Precision]])</f>
        <v>0.68808484092326883</v>
      </c>
      <c r="R7773">
        <v>1103</v>
      </c>
      <c r="S7773">
        <v>1</v>
      </c>
      <c r="T7773">
        <v>1000</v>
      </c>
      <c r="U7773">
        <v>0</v>
      </c>
    </row>
    <row r="7774" spans="1:21" x14ac:dyDescent="0.3">
      <c r="A7774" s="21" t="s">
        <v>31</v>
      </c>
      <c r="B7774" s="23" t="s">
        <v>33</v>
      </c>
      <c r="C7774" s="21" t="s">
        <v>34</v>
      </c>
      <c r="D7774" s="22" t="s">
        <v>27</v>
      </c>
      <c r="E7774" t="s">
        <v>28</v>
      </c>
      <c r="F7774" s="25" t="s">
        <v>30</v>
      </c>
      <c r="G7774" s="25" t="s">
        <v>26</v>
      </c>
      <c r="H7774" s="21" t="s">
        <v>29</v>
      </c>
      <c r="I7774" s="25" t="s">
        <v>25</v>
      </c>
      <c r="J7774" s="21" t="s">
        <v>29</v>
      </c>
      <c r="K7774" s="26">
        <v>40.710383892059298</v>
      </c>
      <c r="L7774" s="26">
        <v>0.329380512237548</v>
      </c>
      <c r="N7774">
        <f>(Tabell1[[#This Row],[TP]]+Tabell1[[#This Row],[TN]])/(Tabell1[[#This Row],[TP]]+Tabell1[[#This Row],[TN]]+Tabell1[[#This Row],[FP]]+Tabell1[[#This Row],[FN]])</f>
        <v>0.52471482889733845</v>
      </c>
      <c r="O7774">
        <f>Tabell1[[#This Row],[TP]]/(Tabell1[[#This Row],[TP]]+Tabell1[[#This Row],[FP]])</f>
        <v>0.52448882548739895</v>
      </c>
      <c r="P7774">
        <f>Tabell1[[#This Row],[TP]]/(Tabell1[[#This Row],[TP]]+Tabell1[[#This Row],[FN]])</f>
        <v>1</v>
      </c>
      <c r="Q7774">
        <f>2*(Tabell1[[#This Row],[Recall]] * Tabell1[[#This Row],[Precision]]) / (Tabell1[[#This Row],[Recall]] + Tabell1[[#This Row],[Precision]])</f>
        <v>0.68808484092326883</v>
      </c>
      <c r="R7774">
        <v>1103</v>
      </c>
      <c r="S7774">
        <v>1</v>
      </c>
      <c r="T7774">
        <v>1000</v>
      </c>
      <c r="U7774">
        <v>0</v>
      </c>
    </row>
    <row r="7775" spans="1:21" x14ac:dyDescent="0.3">
      <c r="A7775" s="21" t="s">
        <v>31</v>
      </c>
      <c r="B7775" s="23" t="s">
        <v>33</v>
      </c>
      <c r="C7775" s="24" t="s">
        <v>38</v>
      </c>
      <c r="D7775" s="22" t="s">
        <v>27</v>
      </c>
      <c r="E7775" t="s">
        <v>28</v>
      </c>
      <c r="F7775" s="25" t="s">
        <v>30</v>
      </c>
      <c r="G7775" s="25" t="s">
        <v>26</v>
      </c>
      <c r="H7775" s="25" t="s">
        <v>26</v>
      </c>
      <c r="I7775" s="21"/>
      <c r="J7775" s="21" t="s">
        <v>29</v>
      </c>
      <c r="K7775" s="26">
        <v>40.368440866470301</v>
      </c>
      <c r="L7775" s="26">
        <v>0.347518920898437</v>
      </c>
      <c r="N7775">
        <f>(Tabell1[[#This Row],[TP]]+Tabell1[[#This Row],[TN]])/(Tabell1[[#This Row],[TP]]+Tabell1[[#This Row],[TN]]+Tabell1[[#This Row],[FP]]+Tabell1[[#This Row],[FN]])</f>
        <v>0.52471482889733845</v>
      </c>
      <c r="O7775">
        <f>Tabell1[[#This Row],[TP]]/(Tabell1[[#This Row],[TP]]+Tabell1[[#This Row],[FP]])</f>
        <v>0.52448882548739895</v>
      </c>
      <c r="P7775">
        <f>Tabell1[[#This Row],[TP]]/(Tabell1[[#This Row],[TP]]+Tabell1[[#This Row],[FN]])</f>
        <v>1</v>
      </c>
      <c r="Q7775">
        <f>2*(Tabell1[[#This Row],[Recall]] * Tabell1[[#This Row],[Precision]]) / (Tabell1[[#This Row],[Recall]] + Tabell1[[#This Row],[Precision]])</f>
        <v>0.68808484092326883</v>
      </c>
      <c r="R7775">
        <v>1103</v>
      </c>
      <c r="S7775">
        <v>1</v>
      </c>
      <c r="T7775">
        <v>1000</v>
      </c>
      <c r="U7775">
        <v>0</v>
      </c>
    </row>
    <row r="7776" spans="1:21" x14ac:dyDescent="0.3">
      <c r="A7776" s="21" t="s">
        <v>31</v>
      </c>
      <c r="B7776" s="23" t="s">
        <v>33</v>
      </c>
      <c r="C7776" s="21" t="s">
        <v>34</v>
      </c>
      <c r="D7776" s="22" t="s">
        <v>27</v>
      </c>
      <c r="E7776" t="s">
        <v>28</v>
      </c>
      <c r="F7776" s="25" t="s">
        <v>30</v>
      </c>
      <c r="G7776" s="25" t="s">
        <v>26</v>
      </c>
      <c r="H7776" s="21" t="s">
        <v>29</v>
      </c>
      <c r="I7776" s="21"/>
      <c r="J7776" s="21" t="s">
        <v>29</v>
      </c>
      <c r="K7776" s="26">
        <v>35.5087504386901</v>
      </c>
      <c r="L7776" s="26">
        <v>0.331819057464599</v>
      </c>
      <c r="N7776">
        <f>(Tabell1[[#This Row],[TP]]+Tabell1[[#This Row],[TN]])/(Tabell1[[#This Row],[TP]]+Tabell1[[#This Row],[TN]]+Tabell1[[#This Row],[FP]]+Tabell1[[#This Row],[FN]])</f>
        <v>0.52471482889733845</v>
      </c>
      <c r="O7776">
        <f>Tabell1[[#This Row],[TP]]/(Tabell1[[#This Row],[TP]]+Tabell1[[#This Row],[FP]])</f>
        <v>0.52448882548739895</v>
      </c>
      <c r="P7776">
        <f>Tabell1[[#This Row],[TP]]/(Tabell1[[#This Row],[TP]]+Tabell1[[#This Row],[FN]])</f>
        <v>1</v>
      </c>
      <c r="Q7776">
        <f>2*(Tabell1[[#This Row],[Recall]] * Tabell1[[#This Row],[Precision]]) / (Tabell1[[#This Row],[Recall]] + Tabell1[[#This Row],[Precision]])</f>
        <v>0.68808484092326883</v>
      </c>
      <c r="R7776">
        <v>1103</v>
      </c>
      <c r="S7776">
        <v>1</v>
      </c>
      <c r="T7776">
        <v>1000</v>
      </c>
      <c r="U7776">
        <v>0</v>
      </c>
    </row>
    <row r="7777" spans="1:21" x14ac:dyDescent="0.3">
      <c r="A7777" s="21" t="s">
        <v>31</v>
      </c>
      <c r="B7777" s="23" t="s">
        <v>33</v>
      </c>
      <c r="C7777" s="24" t="s">
        <v>38</v>
      </c>
      <c r="D7777" s="22" t="s">
        <v>27</v>
      </c>
      <c r="E7777" t="s">
        <v>28</v>
      </c>
      <c r="F7777" s="25" t="s">
        <v>30</v>
      </c>
      <c r="G7777" s="21" t="s">
        <v>29</v>
      </c>
      <c r="H7777" s="21" t="s">
        <v>29</v>
      </c>
      <c r="I7777" s="21"/>
      <c r="J7777" s="21" t="s">
        <v>29</v>
      </c>
      <c r="K7777" s="26">
        <v>33.297886371612499</v>
      </c>
      <c r="L7777" s="26">
        <v>0.40435314178466703</v>
      </c>
      <c r="N7777">
        <f>(Tabell1[[#This Row],[TP]]+Tabell1[[#This Row],[TN]])/(Tabell1[[#This Row],[TP]]+Tabell1[[#This Row],[TN]]+Tabell1[[#This Row],[FP]]+Tabell1[[#This Row],[FN]])</f>
        <v>0.52471482889733845</v>
      </c>
      <c r="O7777">
        <f>Tabell1[[#This Row],[TP]]/(Tabell1[[#This Row],[TP]]+Tabell1[[#This Row],[FP]])</f>
        <v>0.52448882548739895</v>
      </c>
      <c r="P7777">
        <f>Tabell1[[#This Row],[TP]]/(Tabell1[[#This Row],[TP]]+Tabell1[[#This Row],[FN]])</f>
        <v>1</v>
      </c>
      <c r="Q7777">
        <f>2*(Tabell1[[#This Row],[Recall]] * Tabell1[[#This Row],[Precision]]) / (Tabell1[[#This Row],[Recall]] + Tabell1[[#This Row],[Precision]])</f>
        <v>0.68808484092326883</v>
      </c>
      <c r="R7777">
        <v>1103</v>
      </c>
      <c r="S7777">
        <v>1</v>
      </c>
      <c r="T7777">
        <v>1000</v>
      </c>
      <c r="U7777">
        <v>0</v>
      </c>
    </row>
    <row r="7778" spans="1:21" x14ac:dyDescent="0.3">
      <c r="A7778" s="21" t="s">
        <v>31</v>
      </c>
      <c r="B7778" s="21" t="s">
        <v>32</v>
      </c>
      <c r="C7778" s="25" t="s">
        <v>36</v>
      </c>
      <c r="D7778" s="22" t="s">
        <v>27</v>
      </c>
      <c r="E7778" t="s">
        <v>28</v>
      </c>
      <c r="F7778" s="25" t="s">
        <v>30</v>
      </c>
      <c r="G7778" s="25" t="s">
        <v>26</v>
      </c>
      <c r="H7778" s="25" t="s">
        <v>26</v>
      </c>
      <c r="I7778" s="21"/>
      <c r="J7778" s="25" t="s">
        <v>26</v>
      </c>
      <c r="K7778" s="26">
        <v>6.7836892604827801</v>
      </c>
      <c r="L7778" s="26">
        <v>0.27569270133972101</v>
      </c>
      <c r="N7778">
        <f>(Tabell1[[#This Row],[TP]]+Tabell1[[#This Row],[TN]])/(Tabell1[[#This Row],[TP]]+Tabell1[[#This Row],[TN]]+Tabell1[[#This Row],[FP]]+Tabell1[[#This Row],[FN]])</f>
        <v>0.52471482889733845</v>
      </c>
      <c r="O7778">
        <f>Tabell1[[#This Row],[TP]]/(Tabell1[[#This Row],[TP]]+Tabell1[[#This Row],[FP]])</f>
        <v>0.52448882548739895</v>
      </c>
      <c r="P7778">
        <f>Tabell1[[#This Row],[TP]]/(Tabell1[[#This Row],[TP]]+Tabell1[[#This Row],[FN]])</f>
        <v>1</v>
      </c>
      <c r="Q7778">
        <f>2*(Tabell1[[#This Row],[Recall]] * Tabell1[[#This Row],[Precision]]) / (Tabell1[[#This Row],[Recall]] + Tabell1[[#This Row],[Precision]])</f>
        <v>0.68808484092326883</v>
      </c>
      <c r="R7778">
        <v>1103</v>
      </c>
      <c r="S7778">
        <v>1</v>
      </c>
      <c r="T7778">
        <v>1000</v>
      </c>
      <c r="U7778">
        <v>0</v>
      </c>
    </row>
    <row r="7779" spans="1:21" x14ac:dyDescent="0.3">
      <c r="A7779" s="21" t="s">
        <v>31</v>
      </c>
      <c r="B7779" s="21" t="s">
        <v>32</v>
      </c>
      <c r="C7779" s="25" t="s">
        <v>36</v>
      </c>
      <c r="D7779" s="22" t="s">
        <v>27</v>
      </c>
      <c r="E7779" t="s">
        <v>28</v>
      </c>
      <c r="F7779" s="25" t="s">
        <v>30</v>
      </c>
      <c r="G7779" s="25" t="s">
        <v>26</v>
      </c>
      <c r="H7779" s="21" t="s">
        <v>29</v>
      </c>
      <c r="I7779" s="21"/>
      <c r="J7779" s="25" t="s">
        <v>26</v>
      </c>
      <c r="K7779" s="26">
        <v>6.6042101383209202</v>
      </c>
      <c r="L7779" s="26">
        <v>0.20246362686157199</v>
      </c>
      <c r="N7779">
        <f>(Tabell1[[#This Row],[TP]]+Tabell1[[#This Row],[TN]])/(Tabell1[[#This Row],[TP]]+Tabell1[[#This Row],[TN]]+Tabell1[[#This Row],[FP]]+Tabell1[[#This Row],[FN]])</f>
        <v>0.52471482889733845</v>
      </c>
      <c r="O7779">
        <f>Tabell1[[#This Row],[TP]]/(Tabell1[[#This Row],[TP]]+Tabell1[[#This Row],[FP]])</f>
        <v>0.52448882548739895</v>
      </c>
      <c r="P7779">
        <f>Tabell1[[#This Row],[TP]]/(Tabell1[[#This Row],[TP]]+Tabell1[[#This Row],[FN]])</f>
        <v>1</v>
      </c>
      <c r="Q7779">
        <f>2*(Tabell1[[#This Row],[Recall]] * Tabell1[[#This Row],[Precision]]) / (Tabell1[[#This Row],[Recall]] + Tabell1[[#This Row],[Precision]])</f>
        <v>0.68808484092326883</v>
      </c>
      <c r="R7779">
        <v>1103</v>
      </c>
      <c r="S7779">
        <v>1</v>
      </c>
      <c r="T7779">
        <v>1000</v>
      </c>
      <c r="U7779">
        <v>0</v>
      </c>
    </row>
    <row r="7780" spans="1:21" x14ac:dyDescent="0.3">
      <c r="A7780" s="21" t="s">
        <v>31</v>
      </c>
      <c r="B7780" s="25" t="s">
        <v>22</v>
      </c>
      <c r="C7780" s="25" t="s">
        <v>36</v>
      </c>
      <c r="D7780" s="22" t="s">
        <v>27</v>
      </c>
      <c r="E7780" t="s">
        <v>28</v>
      </c>
      <c r="F7780" s="25" t="s">
        <v>30</v>
      </c>
      <c r="G7780" s="21" t="s">
        <v>29</v>
      </c>
      <c r="H7780" s="21" t="s">
        <v>29</v>
      </c>
      <c r="I7780" s="21"/>
      <c r="J7780" s="25" t="s">
        <v>26</v>
      </c>
      <c r="K7780" s="26">
        <v>6.1697039604187003</v>
      </c>
      <c r="L7780" s="26">
        <v>0.28624129295349099</v>
      </c>
      <c r="N7780">
        <f>(Tabell1[[#This Row],[TP]]+Tabell1[[#This Row],[TN]])/(Tabell1[[#This Row],[TP]]+Tabell1[[#This Row],[TN]]+Tabell1[[#This Row],[FP]]+Tabell1[[#This Row],[FN]])</f>
        <v>0.52471482889733845</v>
      </c>
      <c r="O7780">
        <f>Tabell1[[#This Row],[TP]]/(Tabell1[[#This Row],[TP]]+Tabell1[[#This Row],[FP]])</f>
        <v>0.52448882548739895</v>
      </c>
      <c r="P7780">
        <f>Tabell1[[#This Row],[TP]]/(Tabell1[[#This Row],[TP]]+Tabell1[[#This Row],[FN]])</f>
        <v>1</v>
      </c>
      <c r="Q7780">
        <f>2*(Tabell1[[#This Row],[Recall]] * Tabell1[[#This Row],[Precision]]) / (Tabell1[[#This Row],[Recall]] + Tabell1[[#This Row],[Precision]])</f>
        <v>0.68808484092326883</v>
      </c>
      <c r="R7780">
        <v>1103</v>
      </c>
      <c r="S7780">
        <v>1</v>
      </c>
      <c r="T7780">
        <v>1000</v>
      </c>
      <c r="U7780">
        <v>0</v>
      </c>
    </row>
    <row r="7781" spans="1:21" x14ac:dyDescent="0.3">
      <c r="A7781" s="25" t="s">
        <v>20</v>
      </c>
      <c r="B7781" s="23" t="s">
        <v>33</v>
      </c>
      <c r="C7781" s="20" t="s">
        <v>23</v>
      </c>
      <c r="D7781" s="22" t="s">
        <v>27</v>
      </c>
      <c r="E7781" t="s">
        <v>28</v>
      </c>
      <c r="F7781" s="25" t="s">
        <v>30</v>
      </c>
      <c r="G7781" s="25" t="s">
        <v>26</v>
      </c>
      <c r="H7781" s="25" t="s">
        <v>26</v>
      </c>
      <c r="I7781" s="21"/>
      <c r="J7781" s="21" t="s">
        <v>29</v>
      </c>
      <c r="K7781" s="26">
        <v>4.5690984725952104</v>
      </c>
      <c r="L7781" s="26">
        <v>1.0956611633300699</v>
      </c>
      <c r="N7781">
        <f>(Tabell1[[#This Row],[TP]]+Tabell1[[#This Row],[TN]])/(Tabell1[[#This Row],[TP]]+Tabell1[[#This Row],[TN]]+Tabell1[[#This Row],[FP]]+Tabell1[[#This Row],[FN]])</f>
        <v>0.52471482889733845</v>
      </c>
      <c r="O7781">
        <f>Tabell1[[#This Row],[TP]]/(Tabell1[[#This Row],[TP]]+Tabell1[[#This Row],[FP]])</f>
        <v>0.52448882548739895</v>
      </c>
      <c r="P7781">
        <f>Tabell1[[#This Row],[TP]]/(Tabell1[[#This Row],[TP]]+Tabell1[[#This Row],[FN]])</f>
        <v>1</v>
      </c>
      <c r="Q7781">
        <f>2*(Tabell1[[#This Row],[Recall]] * Tabell1[[#This Row],[Precision]]) / (Tabell1[[#This Row],[Recall]] + Tabell1[[#This Row],[Precision]])</f>
        <v>0.68808484092326883</v>
      </c>
      <c r="R7781">
        <v>1103</v>
      </c>
      <c r="S7781">
        <v>1</v>
      </c>
      <c r="T7781">
        <v>1000</v>
      </c>
      <c r="U7781">
        <v>0</v>
      </c>
    </row>
    <row r="7782" spans="1:21" x14ac:dyDescent="0.3">
      <c r="A7782" s="25" t="s">
        <v>20</v>
      </c>
      <c r="B7782" s="21" t="s">
        <v>32</v>
      </c>
      <c r="C7782" s="20" t="s">
        <v>23</v>
      </c>
      <c r="D7782" s="22" t="s">
        <v>27</v>
      </c>
      <c r="E7782" t="s">
        <v>28</v>
      </c>
      <c r="F7782" s="25" t="s">
        <v>30</v>
      </c>
      <c r="G7782" s="25" t="s">
        <v>26</v>
      </c>
      <c r="H7782" s="21" t="s">
        <v>29</v>
      </c>
      <c r="I7782" s="21"/>
      <c r="J7782" s="21" t="s">
        <v>29</v>
      </c>
      <c r="K7782" s="26">
        <v>2.9186017513275102</v>
      </c>
      <c r="L7782" s="26">
        <v>0.88708543777465798</v>
      </c>
      <c r="N7782">
        <f>(Tabell1[[#This Row],[TP]]+Tabell1[[#This Row],[TN]])/(Tabell1[[#This Row],[TP]]+Tabell1[[#This Row],[TN]]+Tabell1[[#This Row],[FP]]+Tabell1[[#This Row],[FN]])</f>
        <v>0.52471482889733845</v>
      </c>
      <c r="O7782">
        <f>Tabell1[[#This Row],[TP]]/(Tabell1[[#This Row],[TP]]+Tabell1[[#This Row],[FP]])</f>
        <v>0.52448882548739895</v>
      </c>
      <c r="P7782">
        <f>Tabell1[[#This Row],[TP]]/(Tabell1[[#This Row],[TP]]+Tabell1[[#This Row],[FN]])</f>
        <v>1</v>
      </c>
      <c r="Q7782">
        <f>2*(Tabell1[[#This Row],[Recall]] * Tabell1[[#This Row],[Precision]]) / (Tabell1[[#This Row],[Recall]] + Tabell1[[#This Row],[Precision]])</f>
        <v>0.68808484092326883</v>
      </c>
      <c r="R7782">
        <v>1103</v>
      </c>
      <c r="S7782">
        <v>1</v>
      </c>
      <c r="T7782">
        <v>1000</v>
      </c>
      <c r="U7782">
        <v>0</v>
      </c>
    </row>
    <row r="7783" spans="1:21" x14ac:dyDescent="0.3">
      <c r="A7783" s="21" t="s">
        <v>31</v>
      </c>
      <c r="B7783" s="25" t="s">
        <v>22</v>
      </c>
      <c r="C7783" s="21" t="s">
        <v>34</v>
      </c>
      <c r="D7783" s="22" t="s">
        <v>27</v>
      </c>
      <c r="E7783" t="s">
        <v>28</v>
      </c>
      <c r="F7783" s="19" t="s">
        <v>21</v>
      </c>
      <c r="G7783" s="25" t="s">
        <v>26</v>
      </c>
      <c r="H7783" s="25" t="s">
        <v>26</v>
      </c>
      <c r="I7783" s="21"/>
      <c r="J7783" s="25" t="s">
        <v>26</v>
      </c>
      <c r="K7783" s="26">
        <v>2.9457721710204998</v>
      </c>
      <c r="L7783" s="26">
        <v>0.150597333908081</v>
      </c>
      <c r="N7783">
        <f>(Tabell1[[#This Row],[TP]]+Tabell1[[#This Row],[TN]])/(Tabell1[[#This Row],[TP]]+Tabell1[[#This Row],[TN]]+Tabell1[[#This Row],[FP]]+Tabell1[[#This Row],[FN]])</f>
        <v>0.52471482889733845</v>
      </c>
      <c r="O7783">
        <f>Tabell1[[#This Row],[TP]]/(Tabell1[[#This Row],[TP]]+Tabell1[[#This Row],[FP]])</f>
        <v>0.52448882548739895</v>
      </c>
      <c r="P7783">
        <f>Tabell1[[#This Row],[TP]]/(Tabell1[[#This Row],[TP]]+Tabell1[[#This Row],[FN]])</f>
        <v>1</v>
      </c>
      <c r="Q7783">
        <f>2*(Tabell1[[#This Row],[Recall]] * Tabell1[[#This Row],[Precision]]) / (Tabell1[[#This Row],[Recall]] + Tabell1[[#This Row],[Precision]])</f>
        <v>0.68808484092326883</v>
      </c>
      <c r="R7783">
        <v>1103</v>
      </c>
      <c r="S7783">
        <v>1</v>
      </c>
      <c r="T7783">
        <v>1000</v>
      </c>
      <c r="U7783">
        <v>0</v>
      </c>
    </row>
    <row r="7784" spans="1:21" x14ac:dyDescent="0.3">
      <c r="A7784" s="25" t="s">
        <v>20</v>
      </c>
      <c r="B7784" s="21" t="s">
        <v>32</v>
      </c>
      <c r="C7784" s="20" t="s">
        <v>23</v>
      </c>
      <c r="D7784" s="22" t="s">
        <v>27</v>
      </c>
      <c r="E7784" t="s">
        <v>28</v>
      </c>
      <c r="F7784" s="25" t="s">
        <v>30</v>
      </c>
      <c r="G7784" s="21" t="s">
        <v>29</v>
      </c>
      <c r="H7784" s="21" t="s">
        <v>29</v>
      </c>
      <c r="I7784" s="21"/>
      <c r="J7784" s="21" t="s">
        <v>29</v>
      </c>
      <c r="K7784" s="26">
        <v>2.89523005485534</v>
      </c>
      <c r="L7784" s="26">
        <v>0.68911838531494096</v>
      </c>
      <c r="N7784">
        <f>(Tabell1[[#This Row],[TP]]+Tabell1[[#This Row],[TN]])/(Tabell1[[#This Row],[TP]]+Tabell1[[#This Row],[TN]]+Tabell1[[#This Row],[FP]]+Tabell1[[#This Row],[FN]])</f>
        <v>0.52471482889733845</v>
      </c>
      <c r="O7784">
        <f>Tabell1[[#This Row],[TP]]/(Tabell1[[#This Row],[TP]]+Tabell1[[#This Row],[FP]])</f>
        <v>0.52448882548739895</v>
      </c>
      <c r="P7784">
        <f>Tabell1[[#This Row],[TP]]/(Tabell1[[#This Row],[TP]]+Tabell1[[#This Row],[FN]])</f>
        <v>1</v>
      </c>
      <c r="Q7784">
        <f>2*(Tabell1[[#This Row],[Recall]] * Tabell1[[#This Row],[Precision]]) / (Tabell1[[#This Row],[Recall]] + Tabell1[[#This Row],[Precision]])</f>
        <v>0.68808484092326883</v>
      </c>
      <c r="R7784">
        <v>1103</v>
      </c>
      <c r="S7784">
        <v>1</v>
      </c>
      <c r="T7784">
        <v>1000</v>
      </c>
      <c r="U7784">
        <v>0</v>
      </c>
    </row>
    <row r="7785" spans="1:21" x14ac:dyDescent="0.3">
      <c r="A7785" s="25" t="s">
        <v>20</v>
      </c>
      <c r="B7785" s="21" t="s">
        <v>32</v>
      </c>
      <c r="C7785" s="20" t="s">
        <v>23</v>
      </c>
      <c r="D7785" s="22" t="s">
        <v>27</v>
      </c>
      <c r="E7785" t="s">
        <v>28</v>
      </c>
      <c r="F7785" s="25" t="s">
        <v>30</v>
      </c>
      <c r="G7785" s="21" t="s">
        <v>29</v>
      </c>
      <c r="H7785" s="25" t="s">
        <v>26</v>
      </c>
      <c r="I7785" s="21"/>
      <c r="J7785" s="25" t="s">
        <v>26</v>
      </c>
      <c r="K7785" s="26">
        <v>2.5961656570434499</v>
      </c>
      <c r="L7785" s="26">
        <v>0.43896818161010698</v>
      </c>
      <c r="N7785">
        <f>(Tabell1[[#This Row],[TP]]+Tabell1[[#This Row],[TN]])/(Tabell1[[#This Row],[TP]]+Tabell1[[#This Row],[TN]]+Tabell1[[#This Row],[FP]]+Tabell1[[#This Row],[FN]])</f>
        <v>0.52471482889733845</v>
      </c>
      <c r="O7785">
        <f>Tabell1[[#This Row],[TP]]/(Tabell1[[#This Row],[TP]]+Tabell1[[#This Row],[FP]])</f>
        <v>0.52448882548739895</v>
      </c>
      <c r="P7785">
        <f>Tabell1[[#This Row],[TP]]/(Tabell1[[#This Row],[TP]]+Tabell1[[#This Row],[FN]])</f>
        <v>1</v>
      </c>
      <c r="Q7785">
        <f>2*(Tabell1[[#This Row],[Recall]] * Tabell1[[#This Row],[Precision]]) / (Tabell1[[#This Row],[Recall]] + Tabell1[[#This Row],[Precision]])</f>
        <v>0.68808484092326883</v>
      </c>
      <c r="R7785">
        <v>1103</v>
      </c>
      <c r="S7785">
        <v>1</v>
      </c>
      <c r="T7785">
        <v>1000</v>
      </c>
      <c r="U7785">
        <v>0</v>
      </c>
    </row>
    <row r="7786" spans="1:21" x14ac:dyDescent="0.3">
      <c r="A7786" s="25" t="s">
        <v>20</v>
      </c>
      <c r="B7786" s="21" t="s">
        <v>32</v>
      </c>
      <c r="C7786" s="20" t="s">
        <v>23</v>
      </c>
      <c r="D7786" s="22" t="s">
        <v>27</v>
      </c>
      <c r="E7786" t="s">
        <v>28</v>
      </c>
      <c r="F7786" s="25" t="s">
        <v>30</v>
      </c>
      <c r="G7786" s="25" t="s">
        <v>26</v>
      </c>
      <c r="H7786" s="25" t="s">
        <v>26</v>
      </c>
      <c r="I7786" s="21"/>
      <c r="J7786" s="25" t="s">
        <v>26</v>
      </c>
      <c r="K7786" s="26">
        <v>2.5646188259124698</v>
      </c>
      <c r="L7786" s="26">
        <v>0.432842016220092</v>
      </c>
      <c r="N7786">
        <f>(Tabell1[[#This Row],[TP]]+Tabell1[[#This Row],[TN]])/(Tabell1[[#This Row],[TP]]+Tabell1[[#This Row],[TN]]+Tabell1[[#This Row],[FP]]+Tabell1[[#This Row],[FN]])</f>
        <v>0.52471482889733845</v>
      </c>
      <c r="O7786">
        <f>Tabell1[[#This Row],[TP]]/(Tabell1[[#This Row],[TP]]+Tabell1[[#This Row],[FP]])</f>
        <v>0.52448882548739895</v>
      </c>
      <c r="P7786">
        <f>Tabell1[[#This Row],[TP]]/(Tabell1[[#This Row],[TP]]+Tabell1[[#This Row],[FN]])</f>
        <v>1</v>
      </c>
      <c r="Q7786">
        <f>2*(Tabell1[[#This Row],[Recall]] * Tabell1[[#This Row],[Precision]]) / (Tabell1[[#This Row],[Recall]] + Tabell1[[#This Row],[Precision]])</f>
        <v>0.68808484092326883</v>
      </c>
      <c r="R7786">
        <v>1103</v>
      </c>
      <c r="S7786">
        <v>1</v>
      </c>
      <c r="T7786">
        <v>1000</v>
      </c>
      <c r="U7786">
        <v>0</v>
      </c>
    </row>
    <row r="7787" spans="1:21" x14ac:dyDescent="0.3">
      <c r="A7787" s="25" t="s">
        <v>20</v>
      </c>
      <c r="B7787" s="21" t="s">
        <v>32</v>
      </c>
      <c r="C7787" s="20" t="s">
        <v>23</v>
      </c>
      <c r="D7787" s="22" t="s">
        <v>27</v>
      </c>
      <c r="E7787" t="s">
        <v>28</v>
      </c>
      <c r="F7787" s="25" t="s">
        <v>30</v>
      </c>
      <c r="G7787" s="21" t="s">
        <v>29</v>
      </c>
      <c r="H7787" s="21" t="s">
        <v>29</v>
      </c>
      <c r="I7787" s="25" t="s">
        <v>25</v>
      </c>
      <c r="J7787" s="21" t="s">
        <v>29</v>
      </c>
      <c r="K7787" s="26">
        <v>2.4941887855529701</v>
      </c>
      <c r="L7787" s="26">
        <v>0.64141941070556596</v>
      </c>
      <c r="N7787">
        <f>(Tabell1[[#This Row],[TP]]+Tabell1[[#This Row],[TN]])/(Tabell1[[#This Row],[TP]]+Tabell1[[#This Row],[TN]]+Tabell1[[#This Row],[FP]]+Tabell1[[#This Row],[FN]])</f>
        <v>0.52471482889733845</v>
      </c>
      <c r="O7787">
        <f>Tabell1[[#This Row],[TP]]/(Tabell1[[#This Row],[TP]]+Tabell1[[#This Row],[FP]])</f>
        <v>0.52448882548739895</v>
      </c>
      <c r="P7787">
        <f>Tabell1[[#This Row],[TP]]/(Tabell1[[#This Row],[TP]]+Tabell1[[#This Row],[FN]])</f>
        <v>1</v>
      </c>
      <c r="Q7787">
        <f>2*(Tabell1[[#This Row],[Recall]] * Tabell1[[#This Row],[Precision]]) / (Tabell1[[#This Row],[Recall]] + Tabell1[[#This Row],[Precision]])</f>
        <v>0.68808484092326883</v>
      </c>
      <c r="R7787">
        <v>1103</v>
      </c>
      <c r="S7787">
        <v>1</v>
      </c>
      <c r="T7787">
        <v>1000</v>
      </c>
      <c r="U7787">
        <v>0</v>
      </c>
    </row>
    <row r="7788" spans="1:21" x14ac:dyDescent="0.3">
      <c r="A7788" s="25" t="s">
        <v>20</v>
      </c>
      <c r="B7788" s="21" t="s">
        <v>32</v>
      </c>
      <c r="C7788" s="21" t="s">
        <v>34</v>
      </c>
      <c r="D7788" s="22" t="s">
        <v>27</v>
      </c>
      <c r="E7788" t="s">
        <v>28</v>
      </c>
      <c r="F7788" s="25" t="s">
        <v>30</v>
      </c>
      <c r="G7788" s="25" t="s">
        <v>26</v>
      </c>
      <c r="H7788" s="25" t="s">
        <v>26</v>
      </c>
      <c r="I7788" s="25" t="s">
        <v>25</v>
      </c>
      <c r="J7788" s="21" t="s">
        <v>29</v>
      </c>
      <c r="K7788" s="26">
        <v>2.5293557643890301</v>
      </c>
      <c r="L7788" s="26">
        <v>0.58543586730956998</v>
      </c>
      <c r="N7788">
        <f>(Tabell1[[#This Row],[TP]]+Tabell1[[#This Row],[TN]])/(Tabell1[[#This Row],[TP]]+Tabell1[[#This Row],[TN]]+Tabell1[[#This Row],[FP]]+Tabell1[[#This Row],[FN]])</f>
        <v>0.52471482889733845</v>
      </c>
      <c r="O7788">
        <f>Tabell1[[#This Row],[TP]]/(Tabell1[[#This Row],[TP]]+Tabell1[[#This Row],[FP]])</f>
        <v>0.52448882548739895</v>
      </c>
      <c r="P7788">
        <f>Tabell1[[#This Row],[TP]]/(Tabell1[[#This Row],[TP]]+Tabell1[[#This Row],[FN]])</f>
        <v>1</v>
      </c>
      <c r="Q7788">
        <f>2*(Tabell1[[#This Row],[Recall]] * Tabell1[[#This Row],[Precision]]) / (Tabell1[[#This Row],[Recall]] + Tabell1[[#This Row],[Precision]])</f>
        <v>0.68808484092326883</v>
      </c>
      <c r="R7788">
        <v>1103</v>
      </c>
      <c r="S7788">
        <v>1</v>
      </c>
      <c r="T7788">
        <v>1000</v>
      </c>
      <c r="U7788">
        <v>0</v>
      </c>
    </row>
    <row r="7789" spans="1:21" x14ac:dyDescent="0.3">
      <c r="A7789" s="25" t="s">
        <v>20</v>
      </c>
      <c r="B7789" s="21" t="s">
        <v>32</v>
      </c>
      <c r="C7789" s="20" t="s">
        <v>23</v>
      </c>
      <c r="D7789" s="22" t="s">
        <v>27</v>
      </c>
      <c r="E7789" t="s">
        <v>28</v>
      </c>
      <c r="F7789" s="25" t="s">
        <v>30</v>
      </c>
      <c r="G7789" s="25" t="s">
        <v>26</v>
      </c>
      <c r="H7789" s="21" t="s">
        <v>29</v>
      </c>
      <c r="I7789" s="25" t="s">
        <v>25</v>
      </c>
      <c r="J7789" s="21" t="s">
        <v>29</v>
      </c>
      <c r="K7789" s="26">
        <v>2.4706990718841499</v>
      </c>
      <c r="L7789" s="26">
        <v>0.66457200050354004</v>
      </c>
      <c r="N7789">
        <f>(Tabell1[[#This Row],[TP]]+Tabell1[[#This Row],[TN]])/(Tabell1[[#This Row],[TP]]+Tabell1[[#This Row],[TN]]+Tabell1[[#This Row],[FP]]+Tabell1[[#This Row],[FN]])</f>
        <v>0.52471482889733845</v>
      </c>
      <c r="O7789">
        <f>Tabell1[[#This Row],[TP]]/(Tabell1[[#This Row],[TP]]+Tabell1[[#This Row],[FP]])</f>
        <v>0.52448882548739895</v>
      </c>
      <c r="P7789">
        <f>Tabell1[[#This Row],[TP]]/(Tabell1[[#This Row],[TP]]+Tabell1[[#This Row],[FN]])</f>
        <v>1</v>
      </c>
      <c r="Q7789">
        <f>2*(Tabell1[[#This Row],[Recall]] * Tabell1[[#This Row],[Precision]]) / (Tabell1[[#This Row],[Recall]] + Tabell1[[#This Row],[Precision]])</f>
        <v>0.68808484092326883</v>
      </c>
      <c r="R7789">
        <v>1103</v>
      </c>
      <c r="S7789">
        <v>1</v>
      </c>
      <c r="T7789">
        <v>1000</v>
      </c>
      <c r="U7789">
        <v>0</v>
      </c>
    </row>
    <row r="7790" spans="1:21" x14ac:dyDescent="0.3">
      <c r="A7790" s="25" t="s">
        <v>20</v>
      </c>
      <c r="B7790" s="21" t="s">
        <v>32</v>
      </c>
      <c r="C7790" s="20" t="s">
        <v>23</v>
      </c>
      <c r="D7790" s="22" t="s">
        <v>27</v>
      </c>
      <c r="E7790" t="s">
        <v>28</v>
      </c>
      <c r="F7790" s="25" t="s">
        <v>30</v>
      </c>
      <c r="G7790" s="21" t="s">
        <v>29</v>
      </c>
      <c r="H7790" s="21" t="s">
        <v>29</v>
      </c>
      <c r="I7790" s="21"/>
      <c r="J7790" s="25" t="s">
        <v>26</v>
      </c>
      <c r="K7790" s="26">
        <v>2.36827397346496</v>
      </c>
      <c r="L7790" s="26">
        <v>0.372005224227905</v>
      </c>
      <c r="N7790">
        <f>(Tabell1[[#This Row],[TP]]+Tabell1[[#This Row],[TN]])/(Tabell1[[#This Row],[TP]]+Tabell1[[#This Row],[TN]]+Tabell1[[#This Row],[FP]]+Tabell1[[#This Row],[FN]])</f>
        <v>0.52471482889733845</v>
      </c>
      <c r="O7790">
        <f>Tabell1[[#This Row],[TP]]/(Tabell1[[#This Row],[TP]]+Tabell1[[#This Row],[FP]])</f>
        <v>0.52448882548739895</v>
      </c>
      <c r="P7790">
        <f>Tabell1[[#This Row],[TP]]/(Tabell1[[#This Row],[TP]]+Tabell1[[#This Row],[FN]])</f>
        <v>1</v>
      </c>
      <c r="Q7790">
        <f>2*(Tabell1[[#This Row],[Recall]] * Tabell1[[#This Row],[Precision]]) / (Tabell1[[#This Row],[Recall]] + Tabell1[[#This Row],[Precision]])</f>
        <v>0.68808484092326883</v>
      </c>
      <c r="R7790">
        <v>1103</v>
      </c>
      <c r="S7790">
        <v>1</v>
      </c>
      <c r="T7790">
        <v>1000</v>
      </c>
      <c r="U7790">
        <v>0</v>
      </c>
    </row>
    <row r="7791" spans="1:21" x14ac:dyDescent="0.3">
      <c r="A7791" s="25" t="s">
        <v>20</v>
      </c>
      <c r="B7791" s="21" t="s">
        <v>32</v>
      </c>
      <c r="C7791" s="21" t="s">
        <v>34</v>
      </c>
      <c r="D7791" s="22" t="s">
        <v>27</v>
      </c>
      <c r="E7791" t="s">
        <v>28</v>
      </c>
      <c r="F7791" s="25" t="s">
        <v>30</v>
      </c>
      <c r="G7791" s="21" t="s">
        <v>29</v>
      </c>
      <c r="H7791" s="25" t="s">
        <v>26</v>
      </c>
      <c r="I7791" s="25" t="s">
        <v>25</v>
      </c>
      <c r="J7791" s="21" t="s">
        <v>29</v>
      </c>
      <c r="K7791" s="26">
        <v>2.4406151771545401</v>
      </c>
      <c r="L7791" s="26">
        <v>0.586398124694824</v>
      </c>
      <c r="N7791">
        <f>(Tabell1[[#This Row],[TP]]+Tabell1[[#This Row],[TN]])/(Tabell1[[#This Row],[TP]]+Tabell1[[#This Row],[TN]]+Tabell1[[#This Row],[FP]]+Tabell1[[#This Row],[FN]])</f>
        <v>0.52471482889733845</v>
      </c>
      <c r="O7791">
        <f>Tabell1[[#This Row],[TP]]/(Tabell1[[#This Row],[TP]]+Tabell1[[#This Row],[FP]])</f>
        <v>0.52448882548739895</v>
      </c>
      <c r="P7791">
        <f>Tabell1[[#This Row],[TP]]/(Tabell1[[#This Row],[TP]]+Tabell1[[#This Row],[FN]])</f>
        <v>1</v>
      </c>
      <c r="Q7791">
        <f>2*(Tabell1[[#This Row],[Recall]] * Tabell1[[#This Row],[Precision]]) / (Tabell1[[#This Row],[Recall]] + Tabell1[[#This Row],[Precision]])</f>
        <v>0.68808484092326883</v>
      </c>
      <c r="R7791">
        <v>1103</v>
      </c>
      <c r="S7791">
        <v>1</v>
      </c>
      <c r="T7791">
        <v>1000</v>
      </c>
      <c r="U7791">
        <v>0</v>
      </c>
    </row>
    <row r="7792" spans="1:21" x14ac:dyDescent="0.3">
      <c r="A7792" s="25" t="s">
        <v>20</v>
      </c>
      <c r="B7792" s="21" t="s">
        <v>32</v>
      </c>
      <c r="C7792" s="20" t="s">
        <v>23</v>
      </c>
      <c r="D7792" s="22" t="s">
        <v>27</v>
      </c>
      <c r="E7792" t="s">
        <v>28</v>
      </c>
      <c r="F7792" s="25" t="s">
        <v>30</v>
      </c>
      <c r="G7792" s="25" t="s">
        <v>26</v>
      </c>
      <c r="H7792" s="21" t="s">
        <v>29</v>
      </c>
      <c r="I7792" s="21"/>
      <c r="J7792" s="25" t="s">
        <v>26</v>
      </c>
      <c r="K7792" s="26">
        <v>2.3494391441345202</v>
      </c>
      <c r="L7792" s="26">
        <v>0.37063455581665</v>
      </c>
      <c r="N7792">
        <f>(Tabell1[[#This Row],[TP]]+Tabell1[[#This Row],[TN]])/(Tabell1[[#This Row],[TP]]+Tabell1[[#This Row],[TN]]+Tabell1[[#This Row],[FP]]+Tabell1[[#This Row],[FN]])</f>
        <v>0.52471482889733845</v>
      </c>
      <c r="O7792">
        <f>Tabell1[[#This Row],[TP]]/(Tabell1[[#This Row],[TP]]+Tabell1[[#This Row],[FP]])</f>
        <v>0.52448882548739895</v>
      </c>
      <c r="P7792">
        <f>Tabell1[[#This Row],[TP]]/(Tabell1[[#This Row],[TP]]+Tabell1[[#This Row],[FN]])</f>
        <v>1</v>
      </c>
      <c r="Q7792">
        <f>2*(Tabell1[[#This Row],[Recall]] * Tabell1[[#This Row],[Precision]]) / (Tabell1[[#This Row],[Recall]] + Tabell1[[#This Row],[Precision]])</f>
        <v>0.68808484092326883</v>
      </c>
      <c r="R7792">
        <v>1103</v>
      </c>
      <c r="S7792">
        <v>1</v>
      </c>
      <c r="T7792">
        <v>1000</v>
      </c>
      <c r="U7792">
        <v>0</v>
      </c>
    </row>
    <row r="7793" spans="1:21" x14ac:dyDescent="0.3">
      <c r="A7793" s="21" t="s">
        <v>31</v>
      </c>
      <c r="B7793" s="21" t="s">
        <v>32</v>
      </c>
      <c r="C7793" s="20" t="s">
        <v>23</v>
      </c>
      <c r="D7793" s="22" t="s">
        <v>27</v>
      </c>
      <c r="E7793" t="s">
        <v>28</v>
      </c>
      <c r="F7793" s="25" t="s">
        <v>30</v>
      </c>
      <c r="G7793" s="25" t="s">
        <v>26</v>
      </c>
      <c r="H7793" s="25" t="s">
        <v>26</v>
      </c>
      <c r="I7793" s="21"/>
      <c r="J7793" s="21" t="s">
        <v>29</v>
      </c>
      <c r="K7793" s="26">
        <v>1.65408158302307</v>
      </c>
      <c r="L7793" s="26">
        <v>0.100730657577514</v>
      </c>
      <c r="N7793">
        <f>(Tabell1[[#This Row],[TP]]+Tabell1[[#This Row],[TN]])/(Tabell1[[#This Row],[TP]]+Tabell1[[#This Row],[TN]]+Tabell1[[#This Row],[FP]]+Tabell1[[#This Row],[FN]])</f>
        <v>0.52471482889733845</v>
      </c>
      <c r="O7793">
        <f>Tabell1[[#This Row],[TP]]/(Tabell1[[#This Row],[TP]]+Tabell1[[#This Row],[FP]])</f>
        <v>0.52448882548739895</v>
      </c>
      <c r="P7793">
        <f>Tabell1[[#This Row],[TP]]/(Tabell1[[#This Row],[TP]]+Tabell1[[#This Row],[FN]])</f>
        <v>1</v>
      </c>
      <c r="Q7793">
        <f>2*(Tabell1[[#This Row],[Recall]] * Tabell1[[#This Row],[Precision]]) / (Tabell1[[#This Row],[Recall]] + Tabell1[[#This Row],[Precision]])</f>
        <v>0.68808484092326883</v>
      </c>
      <c r="R7793">
        <v>1103</v>
      </c>
      <c r="S7793">
        <v>1</v>
      </c>
      <c r="T7793">
        <v>1000</v>
      </c>
      <c r="U7793">
        <v>0</v>
      </c>
    </row>
    <row r="7794" spans="1:21" x14ac:dyDescent="0.3">
      <c r="A7794" s="25" t="s">
        <v>20</v>
      </c>
      <c r="B7794" s="21" t="s">
        <v>32</v>
      </c>
      <c r="C7794" s="20" t="s">
        <v>23</v>
      </c>
      <c r="D7794" s="20" t="s">
        <v>27</v>
      </c>
      <c r="E7794" t="s">
        <v>28</v>
      </c>
      <c r="F7794" s="19" t="s">
        <v>21</v>
      </c>
      <c r="G7794" s="21" t="s">
        <v>29</v>
      </c>
      <c r="H7794" s="21" t="s">
        <v>29</v>
      </c>
      <c r="I7794" s="25" t="s">
        <v>25</v>
      </c>
      <c r="J7794" s="21" t="s">
        <v>29</v>
      </c>
      <c r="K7794" s="26">
        <v>1.2224318981170601</v>
      </c>
      <c r="L7794" s="26">
        <v>0.30917263031005798</v>
      </c>
      <c r="N7794">
        <f>(Tabell1[[#This Row],[TP]]+Tabell1[[#This Row],[TN]])/(Tabell1[[#This Row],[TP]]+Tabell1[[#This Row],[TN]]+Tabell1[[#This Row],[FP]]+Tabell1[[#This Row],[FN]])</f>
        <v>0.52471482889733845</v>
      </c>
      <c r="O7794">
        <f>Tabell1[[#This Row],[TP]]/(Tabell1[[#This Row],[TP]]+Tabell1[[#This Row],[FP]])</f>
        <v>0.52448882548739895</v>
      </c>
      <c r="P7794">
        <f>Tabell1[[#This Row],[TP]]/(Tabell1[[#This Row],[TP]]+Tabell1[[#This Row],[FN]])</f>
        <v>1</v>
      </c>
      <c r="Q7794">
        <f>2*(Tabell1[[#This Row],[Recall]] * Tabell1[[#This Row],[Precision]]) / (Tabell1[[#This Row],[Recall]] + Tabell1[[#This Row],[Precision]])</f>
        <v>0.68808484092326883</v>
      </c>
      <c r="R7794">
        <v>1103</v>
      </c>
      <c r="S7794">
        <v>1</v>
      </c>
      <c r="T7794">
        <v>1000</v>
      </c>
      <c r="U7794">
        <v>0</v>
      </c>
    </row>
    <row r="7795" spans="1:21" x14ac:dyDescent="0.3">
      <c r="A7795" s="21" t="s">
        <v>31</v>
      </c>
      <c r="B7795" s="25" t="s">
        <v>22</v>
      </c>
      <c r="C7795" s="25" t="s">
        <v>36</v>
      </c>
      <c r="D7795" s="22" t="s">
        <v>27</v>
      </c>
      <c r="E7795" t="s">
        <v>28</v>
      </c>
      <c r="F7795" s="25" t="s">
        <v>30</v>
      </c>
      <c r="G7795" s="21" t="s">
        <v>29</v>
      </c>
      <c r="H7795" s="25" t="s">
        <v>26</v>
      </c>
      <c r="I7795" s="21"/>
      <c r="J7795" s="21" t="s">
        <v>29</v>
      </c>
      <c r="K7795" s="26">
        <v>1.5143907070159901</v>
      </c>
      <c r="L7795" s="26">
        <v>5.5852890014648403E-2</v>
      </c>
      <c r="N7795">
        <f>(Tabell1[[#This Row],[TP]]+Tabell1[[#This Row],[TN]])/(Tabell1[[#This Row],[TP]]+Tabell1[[#This Row],[TN]]+Tabell1[[#This Row],[FP]]+Tabell1[[#This Row],[FN]])</f>
        <v>0.52471482889733845</v>
      </c>
      <c r="O7795">
        <f>Tabell1[[#This Row],[TP]]/(Tabell1[[#This Row],[TP]]+Tabell1[[#This Row],[FP]])</f>
        <v>0.52448882548739895</v>
      </c>
      <c r="P7795">
        <f>Tabell1[[#This Row],[TP]]/(Tabell1[[#This Row],[TP]]+Tabell1[[#This Row],[FN]])</f>
        <v>1</v>
      </c>
      <c r="Q7795">
        <f>2*(Tabell1[[#This Row],[Recall]] * Tabell1[[#This Row],[Precision]]) / (Tabell1[[#This Row],[Recall]] + Tabell1[[#This Row],[Precision]])</f>
        <v>0.68808484092326883</v>
      </c>
      <c r="R7795">
        <v>1103</v>
      </c>
      <c r="S7795">
        <v>1</v>
      </c>
      <c r="T7795">
        <v>1000</v>
      </c>
      <c r="U7795">
        <v>0</v>
      </c>
    </row>
    <row r="7796" spans="1:21" x14ac:dyDescent="0.3">
      <c r="A7796" s="25" t="s">
        <v>20</v>
      </c>
      <c r="B7796" s="21" t="s">
        <v>32</v>
      </c>
      <c r="C7796" s="20" t="s">
        <v>23</v>
      </c>
      <c r="D7796" s="20" t="s">
        <v>27</v>
      </c>
      <c r="E7796" t="s">
        <v>28</v>
      </c>
      <c r="F7796" s="19" t="s">
        <v>21</v>
      </c>
      <c r="G7796" s="25" t="s">
        <v>26</v>
      </c>
      <c r="H7796" s="21" t="s">
        <v>29</v>
      </c>
      <c r="I7796" s="25" t="s">
        <v>25</v>
      </c>
      <c r="J7796" s="21" t="s">
        <v>29</v>
      </c>
      <c r="K7796" s="26">
        <v>1.203786611557</v>
      </c>
      <c r="L7796" s="26">
        <v>0.31116867065429599</v>
      </c>
      <c r="N7796">
        <f>(Tabell1[[#This Row],[TP]]+Tabell1[[#This Row],[TN]])/(Tabell1[[#This Row],[TP]]+Tabell1[[#This Row],[TN]]+Tabell1[[#This Row],[FP]]+Tabell1[[#This Row],[FN]])</f>
        <v>0.52471482889733845</v>
      </c>
      <c r="O7796">
        <f>Tabell1[[#This Row],[TP]]/(Tabell1[[#This Row],[TP]]+Tabell1[[#This Row],[FP]])</f>
        <v>0.52448882548739895</v>
      </c>
      <c r="P7796">
        <f>Tabell1[[#This Row],[TP]]/(Tabell1[[#This Row],[TP]]+Tabell1[[#This Row],[FN]])</f>
        <v>1</v>
      </c>
      <c r="Q7796">
        <f>2*(Tabell1[[#This Row],[Recall]] * Tabell1[[#This Row],[Precision]]) / (Tabell1[[#This Row],[Recall]] + Tabell1[[#This Row],[Precision]])</f>
        <v>0.68808484092326883</v>
      </c>
      <c r="R7796">
        <v>1103</v>
      </c>
      <c r="S7796">
        <v>1</v>
      </c>
      <c r="T7796">
        <v>1000</v>
      </c>
      <c r="U7796">
        <v>0</v>
      </c>
    </row>
    <row r="7797" spans="1:21" x14ac:dyDescent="0.3">
      <c r="A7797" s="21" t="s">
        <v>31</v>
      </c>
      <c r="B7797" s="25" t="s">
        <v>22</v>
      </c>
      <c r="C7797" s="20" t="s">
        <v>23</v>
      </c>
      <c r="D7797" s="22" t="s">
        <v>27</v>
      </c>
      <c r="E7797" t="s">
        <v>28</v>
      </c>
      <c r="F7797" s="25" t="s">
        <v>30</v>
      </c>
      <c r="G7797" s="21" t="s">
        <v>29</v>
      </c>
      <c r="H7797" s="21" t="s">
        <v>29</v>
      </c>
      <c r="I7797" s="25" t="s">
        <v>25</v>
      </c>
      <c r="J7797" s="21" t="s">
        <v>29</v>
      </c>
      <c r="K7797" s="26">
        <v>1.12422776222229</v>
      </c>
      <c r="L7797" s="26">
        <v>5.7847023010253899E-2</v>
      </c>
      <c r="N7797">
        <f>(Tabell1[[#This Row],[TP]]+Tabell1[[#This Row],[TN]])/(Tabell1[[#This Row],[TP]]+Tabell1[[#This Row],[TN]]+Tabell1[[#This Row],[FP]]+Tabell1[[#This Row],[FN]])</f>
        <v>0.52471482889733845</v>
      </c>
      <c r="O7797">
        <f>Tabell1[[#This Row],[TP]]/(Tabell1[[#This Row],[TP]]+Tabell1[[#This Row],[FP]])</f>
        <v>0.52448882548739895</v>
      </c>
      <c r="P7797">
        <f>Tabell1[[#This Row],[TP]]/(Tabell1[[#This Row],[TP]]+Tabell1[[#This Row],[FN]])</f>
        <v>1</v>
      </c>
      <c r="Q7797">
        <f>2*(Tabell1[[#This Row],[Recall]] * Tabell1[[#This Row],[Precision]]) / (Tabell1[[#This Row],[Recall]] + Tabell1[[#This Row],[Precision]])</f>
        <v>0.68808484092326883</v>
      </c>
      <c r="R7797">
        <v>1103</v>
      </c>
      <c r="S7797">
        <v>1</v>
      </c>
      <c r="T7797">
        <v>1000</v>
      </c>
      <c r="U7797">
        <v>0</v>
      </c>
    </row>
    <row r="7798" spans="1:21" x14ac:dyDescent="0.3">
      <c r="A7798" s="21" t="s">
        <v>31</v>
      </c>
      <c r="B7798" s="21" t="s">
        <v>32</v>
      </c>
      <c r="C7798" s="20" t="s">
        <v>23</v>
      </c>
      <c r="D7798" s="20" t="s">
        <v>27</v>
      </c>
      <c r="E7798" t="s">
        <v>28</v>
      </c>
      <c r="F7798" s="19" t="s">
        <v>21</v>
      </c>
      <c r="G7798" s="25" t="s">
        <v>26</v>
      </c>
      <c r="H7798" s="21" t="s">
        <v>29</v>
      </c>
      <c r="I7798" s="21"/>
      <c r="J7798" s="21" t="s">
        <v>29</v>
      </c>
      <c r="K7798" s="26">
        <v>0.45968866348266602</v>
      </c>
      <c r="L7798" s="26">
        <v>6.6722869873046806E-2</v>
      </c>
      <c r="N7798">
        <f>(Tabell1[[#This Row],[TP]]+Tabell1[[#This Row],[TN]])/(Tabell1[[#This Row],[TP]]+Tabell1[[#This Row],[TN]]+Tabell1[[#This Row],[FP]]+Tabell1[[#This Row],[FN]])</f>
        <v>0.52471482889733845</v>
      </c>
      <c r="O7798">
        <f>Tabell1[[#This Row],[TP]]/(Tabell1[[#This Row],[TP]]+Tabell1[[#This Row],[FP]])</f>
        <v>0.52448882548739895</v>
      </c>
      <c r="P7798">
        <f>Tabell1[[#This Row],[TP]]/(Tabell1[[#This Row],[TP]]+Tabell1[[#This Row],[FN]])</f>
        <v>1</v>
      </c>
      <c r="Q7798">
        <f>2*(Tabell1[[#This Row],[Recall]] * Tabell1[[#This Row],[Precision]]) / (Tabell1[[#This Row],[Recall]] + Tabell1[[#This Row],[Precision]])</f>
        <v>0.68808484092326883</v>
      </c>
      <c r="R7798">
        <v>1103</v>
      </c>
      <c r="S7798">
        <v>1</v>
      </c>
      <c r="T7798">
        <v>1000</v>
      </c>
      <c r="U7798">
        <v>0</v>
      </c>
    </row>
    <row r="7799" spans="1:21" x14ac:dyDescent="0.3">
      <c r="A7799" s="23" t="s">
        <v>48</v>
      </c>
      <c r="B7799" s="25" t="s">
        <v>22</v>
      </c>
      <c r="C7799" s="20" t="s">
        <v>23</v>
      </c>
      <c r="D7799" s="20" t="s">
        <v>27</v>
      </c>
      <c r="E7799" t="s">
        <v>28</v>
      </c>
      <c r="F7799" s="19" t="s">
        <v>21</v>
      </c>
      <c r="G7799" s="25" t="s">
        <v>26</v>
      </c>
      <c r="H7799" s="21" t="s">
        <v>29</v>
      </c>
      <c r="I7799" s="21"/>
      <c r="J7799" s="25" t="s">
        <v>26</v>
      </c>
      <c r="K7799" s="26">
        <v>0.13367414474487299</v>
      </c>
      <c r="L7799" s="26">
        <v>1.3962745666503899E-2</v>
      </c>
      <c r="N7799">
        <f>(Tabell1[[#This Row],[TP]]+Tabell1[[#This Row],[TN]])/(Tabell1[[#This Row],[TP]]+Tabell1[[#This Row],[TN]]+Tabell1[[#This Row],[FP]]+Tabell1[[#This Row],[FN]])</f>
        <v>0.52471482889733845</v>
      </c>
      <c r="O7799">
        <f>Tabell1[[#This Row],[TP]]/(Tabell1[[#This Row],[TP]]+Tabell1[[#This Row],[FP]])</f>
        <v>0.52448882548739895</v>
      </c>
      <c r="P7799">
        <f>Tabell1[[#This Row],[TP]]/(Tabell1[[#This Row],[TP]]+Tabell1[[#This Row],[FN]])</f>
        <v>1</v>
      </c>
      <c r="Q7799">
        <f>2*(Tabell1[[#This Row],[Recall]] * Tabell1[[#This Row],[Precision]]) / (Tabell1[[#This Row],[Recall]] + Tabell1[[#This Row],[Precision]])</f>
        <v>0.68808484092326883</v>
      </c>
      <c r="R7799">
        <v>1103</v>
      </c>
      <c r="S7799">
        <v>1</v>
      </c>
      <c r="T7799">
        <v>1000</v>
      </c>
      <c r="U7799">
        <v>0</v>
      </c>
    </row>
    <row r="7800" spans="1:21" x14ac:dyDescent="0.3">
      <c r="A7800" s="23" t="s">
        <v>48</v>
      </c>
      <c r="B7800" s="25" t="s">
        <v>22</v>
      </c>
      <c r="C7800" s="20" t="s">
        <v>23</v>
      </c>
      <c r="D7800" s="20" t="s">
        <v>27</v>
      </c>
      <c r="E7800" t="s">
        <v>28</v>
      </c>
      <c r="F7800" s="19" t="s">
        <v>21</v>
      </c>
      <c r="G7800" s="25" t="s">
        <v>26</v>
      </c>
      <c r="H7800" s="21" t="s">
        <v>29</v>
      </c>
      <c r="I7800" s="21"/>
      <c r="J7800" s="21" t="s">
        <v>29</v>
      </c>
      <c r="K7800" s="26">
        <v>0.130683898925781</v>
      </c>
      <c r="L7800" s="26">
        <v>1.3962745666503899E-2</v>
      </c>
      <c r="N7800">
        <f>(Tabell1[[#This Row],[TP]]+Tabell1[[#This Row],[TN]])/(Tabell1[[#This Row],[TP]]+Tabell1[[#This Row],[TN]]+Tabell1[[#This Row],[FP]]+Tabell1[[#This Row],[FN]])</f>
        <v>0.52471482889733845</v>
      </c>
      <c r="O7800">
        <f>Tabell1[[#This Row],[TP]]/(Tabell1[[#This Row],[TP]]+Tabell1[[#This Row],[FP]])</f>
        <v>0.52448882548739895</v>
      </c>
      <c r="P7800">
        <f>Tabell1[[#This Row],[TP]]/(Tabell1[[#This Row],[TP]]+Tabell1[[#This Row],[FN]])</f>
        <v>1</v>
      </c>
      <c r="Q7800">
        <f>2*(Tabell1[[#This Row],[Recall]] * Tabell1[[#This Row],[Precision]]) / (Tabell1[[#This Row],[Recall]] + Tabell1[[#This Row],[Precision]])</f>
        <v>0.68808484092326883</v>
      </c>
      <c r="R7800">
        <v>1103</v>
      </c>
      <c r="S7800">
        <v>1</v>
      </c>
      <c r="T7800">
        <v>1000</v>
      </c>
      <c r="U7800">
        <v>0</v>
      </c>
    </row>
    <row r="7801" spans="1:21" x14ac:dyDescent="0.3">
      <c r="A7801" s="23" t="s">
        <v>48</v>
      </c>
      <c r="B7801" s="25" t="s">
        <v>22</v>
      </c>
      <c r="C7801" s="20" t="s">
        <v>23</v>
      </c>
      <c r="D7801" s="20" t="s">
        <v>27</v>
      </c>
      <c r="E7801" t="s">
        <v>28</v>
      </c>
      <c r="F7801" s="19" t="s">
        <v>21</v>
      </c>
      <c r="G7801" s="21" t="s">
        <v>29</v>
      </c>
      <c r="H7801" s="21" t="s">
        <v>29</v>
      </c>
      <c r="I7801" s="21"/>
      <c r="J7801" s="21" t="s">
        <v>29</v>
      </c>
      <c r="K7801" s="26">
        <v>0.122671604156494</v>
      </c>
      <c r="L7801" s="26">
        <v>1.39720439910888E-2</v>
      </c>
      <c r="N7801">
        <f>(Tabell1[[#This Row],[TP]]+Tabell1[[#This Row],[TN]])/(Tabell1[[#This Row],[TP]]+Tabell1[[#This Row],[TN]]+Tabell1[[#This Row],[FP]]+Tabell1[[#This Row],[FN]])</f>
        <v>0.52471482889733845</v>
      </c>
      <c r="O7801">
        <f>Tabell1[[#This Row],[TP]]/(Tabell1[[#This Row],[TP]]+Tabell1[[#This Row],[FP]])</f>
        <v>0.52448882548739895</v>
      </c>
      <c r="P7801">
        <f>Tabell1[[#This Row],[TP]]/(Tabell1[[#This Row],[TP]]+Tabell1[[#This Row],[FN]])</f>
        <v>1</v>
      </c>
      <c r="Q7801">
        <f>2*(Tabell1[[#This Row],[Recall]] * Tabell1[[#This Row],[Precision]]) / (Tabell1[[#This Row],[Recall]] + Tabell1[[#This Row],[Precision]])</f>
        <v>0.68808484092326883</v>
      </c>
      <c r="R7801">
        <v>1103</v>
      </c>
      <c r="S7801">
        <v>1</v>
      </c>
      <c r="T7801">
        <v>1000</v>
      </c>
      <c r="U7801">
        <v>0</v>
      </c>
    </row>
    <row r="7802" spans="1:21" x14ac:dyDescent="0.3">
      <c r="A7802" s="23" t="s">
        <v>48</v>
      </c>
      <c r="B7802" s="25" t="s">
        <v>22</v>
      </c>
      <c r="C7802" s="20" t="s">
        <v>23</v>
      </c>
      <c r="D7802" s="20" t="s">
        <v>27</v>
      </c>
      <c r="E7802" t="s">
        <v>28</v>
      </c>
      <c r="F7802" s="19" t="s">
        <v>21</v>
      </c>
      <c r="G7802" s="21" t="s">
        <v>29</v>
      </c>
      <c r="H7802" s="21" t="s">
        <v>29</v>
      </c>
      <c r="I7802" s="21"/>
      <c r="J7802" s="25" t="s">
        <v>26</v>
      </c>
      <c r="K7802" s="26">
        <v>0.122671365737915</v>
      </c>
      <c r="L7802" s="26">
        <v>1.19631290435791E-2</v>
      </c>
      <c r="N7802">
        <f>(Tabell1[[#This Row],[TP]]+Tabell1[[#This Row],[TN]])/(Tabell1[[#This Row],[TP]]+Tabell1[[#This Row],[TN]]+Tabell1[[#This Row],[FP]]+Tabell1[[#This Row],[FN]])</f>
        <v>0.52471482889733845</v>
      </c>
      <c r="O7802">
        <f>Tabell1[[#This Row],[TP]]/(Tabell1[[#This Row],[TP]]+Tabell1[[#This Row],[FP]])</f>
        <v>0.52448882548739895</v>
      </c>
      <c r="P7802">
        <f>Tabell1[[#This Row],[TP]]/(Tabell1[[#This Row],[TP]]+Tabell1[[#This Row],[FN]])</f>
        <v>1</v>
      </c>
      <c r="Q7802">
        <f>2*(Tabell1[[#This Row],[Recall]] * Tabell1[[#This Row],[Precision]]) / (Tabell1[[#This Row],[Recall]] + Tabell1[[#This Row],[Precision]])</f>
        <v>0.68808484092326883</v>
      </c>
      <c r="R7802">
        <v>1103</v>
      </c>
      <c r="S7802">
        <v>1</v>
      </c>
      <c r="T7802">
        <v>1000</v>
      </c>
      <c r="U7802">
        <v>0</v>
      </c>
    </row>
    <row r="7803" spans="1:21" x14ac:dyDescent="0.3">
      <c r="A7803" s="23" t="s">
        <v>48</v>
      </c>
      <c r="B7803" s="25" t="s">
        <v>22</v>
      </c>
      <c r="C7803" s="20" t="s">
        <v>23</v>
      </c>
      <c r="D7803" s="20" t="s">
        <v>27</v>
      </c>
      <c r="E7803" t="s">
        <v>28</v>
      </c>
      <c r="F7803" s="19" t="s">
        <v>21</v>
      </c>
      <c r="G7803" s="25" t="s">
        <v>26</v>
      </c>
      <c r="H7803" s="21" t="s">
        <v>29</v>
      </c>
      <c r="I7803" s="25" t="s">
        <v>25</v>
      </c>
      <c r="J7803" s="21" t="s">
        <v>29</v>
      </c>
      <c r="K7803" s="26">
        <v>0.119663476943969</v>
      </c>
      <c r="L7803" s="26">
        <v>2.0943880081176699E-2</v>
      </c>
      <c r="N7803">
        <f>(Tabell1[[#This Row],[TP]]+Tabell1[[#This Row],[TN]])/(Tabell1[[#This Row],[TP]]+Tabell1[[#This Row],[TN]]+Tabell1[[#This Row],[FP]]+Tabell1[[#This Row],[FN]])</f>
        <v>0.52471482889733845</v>
      </c>
      <c r="O7803">
        <f>Tabell1[[#This Row],[TP]]/(Tabell1[[#This Row],[TP]]+Tabell1[[#This Row],[FP]])</f>
        <v>0.52448882548739895</v>
      </c>
      <c r="P7803">
        <f>Tabell1[[#This Row],[TP]]/(Tabell1[[#This Row],[TP]]+Tabell1[[#This Row],[FN]])</f>
        <v>1</v>
      </c>
      <c r="Q7803">
        <f>2*(Tabell1[[#This Row],[Recall]] * Tabell1[[#This Row],[Precision]]) / (Tabell1[[#This Row],[Recall]] + Tabell1[[#This Row],[Precision]])</f>
        <v>0.68808484092326883</v>
      </c>
      <c r="R7803">
        <v>1103</v>
      </c>
      <c r="S7803">
        <v>1</v>
      </c>
      <c r="T7803">
        <v>1000</v>
      </c>
      <c r="U7803">
        <v>0</v>
      </c>
    </row>
    <row r="7804" spans="1:21" x14ac:dyDescent="0.3">
      <c r="A7804" s="23" t="s">
        <v>48</v>
      </c>
      <c r="B7804" s="25" t="s">
        <v>22</v>
      </c>
      <c r="C7804" s="21" t="s">
        <v>34</v>
      </c>
      <c r="D7804" s="22" t="s">
        <v>27</v>
      </c>
      <c r="E7804" t="s">
        <v>28</v>
      </c>
      <c r="F7804" s="19" t="s">
        <v>21</v>
      </c>
      <c r="G7804" s="25" t="s">
        <v>26</v>
      </c>
      <c r="H7804" s="25" t="s">
        <v>26</v>
      </c>
      <c r="I7804" s="25" t="s">
        <v>25</v>
      </c>
      <c r="J7804" s="21" t="s">
        <v>29</v>
      </c>
      <c r="K7804" s="26">
        <v>0.121674537658691</v>
      </c>
      <c r="L7804" s="26">
        <v>1.49605274200439E-2</v>
      </c>
      <c r="N7804">
        <f>(Tabell1[[#This Row],[TP]]+Tabell1[[#This Row],[TN]])/(Tabell1[[#This Row],[TP]]+Tabell1[[#This Row],[TN]]+Tabell1[[#This Row],[FP]]+Tabell1[[#This Row],[FN]])</f>
        <v>0.52471482889733845</v>
      </c>
      <c r="O7804">
        <f>Tabell1[[#This Row],[TP]]/(Tabell1[[#This Row],[TP]]+Tabell1[[#This Row],[FP]])</f>
        <v>0.52448882548739895</v>
      </c>
      <c r="P7804">
        <f>Tabell1[[#This Row],[TP]]/(Tabell1[[#This Row],[TP]]+Tabell1[[#This Row],[FN]])</f>
        <v>1</v>
      </c>
      <c r="Q7804">
        <f>2*(Tabell1[[#This Row],[Recall]] * Tabell1[[#This Row],[Precision]]) / (Tabell1[[#This Row],[Recall]] + Tabell1[[#This Row],[Precision]])</f>
        <v>0.68808484092326883</v>
      </c>
      <c r="R7804">
        <v>1103</v>
      </c>
      <c r="S7804">
        <v>1</v>
      </c>
      <c r="T7804">
        <v>1000</v>
      </c>
      <c r="U7804">
        <v>0</v>
      </c>
    </row>
    <row r="7805" spans="1:21" x14ac:dyDescent="0.3">
      <c r="A7805" s="23" t="s">
        <v>48</v>
      </c>
      <c r="B7805" s="25" t="s">
        <v>22</v>
      </c>
      <c r="C7805" s="20" t="s">
        <v>23</v>
      </c>
      <c r="D7805" s="20" t="s">
        <v>27</v>
      </c>
      <c r="E7805" t="s">
        <v>28</v>
      </c>
      <c r="F7805" s="19" t="s">
        <v>21</v>
      </c>
      <c r="G7805" s="25" t="s">
        <v>26</v>
      </c>
      <c r="H7805" s="21" t="s">
        <v>29</v>
      </c>
      <c r="I7805" s="25" t="s">
        <v>25</v>
      </c>
      <c r="J7805" s="25" t="s">
        <v>26</v>
      </c>
      <c r="K7805" s="26">
        <v>0.114696502685546</v>
      </c>
      <c r="L7805" s="26">
        <v>1.69551372528076E-2</v>
      </c>
      <c r="N7805">
        <f>(Tabell1[[#This Row],[TP]]+Tabell1[[#This Row],[TN]])/(Tabell1[[#This Row],[TP]]+Tabell1[[#This Row],[TN]]+Tabell1[[#This Row],[FP]]+Tabell1[[#This Row],[FN]])</f>
        <v>0.52471482889733845</v>
      </c>
      <c r="O7805">
        <f>Tabell1[[#This Row],[TP]]/(Tabell1[[#This Row],[TP]]+Tabell1[[#This Row],[FP]])</f>
        <v>0.52448882548739895</v>
      </c>
      <c r="P7805">
        <f>Tabell1[[#This Row],[TP]]/(Tabell1[[#This Row],[TP]]+Tabell1[[#This Row],[FN]])</f>
        <v>1</v>
      </c>
      <c r="Q7805">
        <f>2*(Tabell1[[#This Row],[Recall]] * Tabell1[[#This Row],[Precision]]) / (Tabell1[[#This Row],[Recall]] + Tabell1[[#This Row],[Precision]])</f>
        <v>0.68808484092326883</v>
      </c>
      <c r="R7805">
        <v>1103</v>
      </c>
      <c r="S7805">
        <v>1</v>
      </c>
      <c r="T7805">
        <v>1000</v>
      </c>
      <c r="U7805">
        <v>0</v>
      </c>
    </row>
    <row r="7806" spans="1:21" x14ac:dyDescent="0.3">
      <c r="A7806" s="23" t="s">
        <v>48</v>
      </c>
      <c r="B7806" s="25" t="s">
        <v>22</v>
      </c>
      <c r="C7806" s="21" t="s">
        <v>34</v>
      </c>
      <c r="D7806" s="22" t="s">
        <v>27</v>
      </c>
      <c r="E7806" t="s">
        <v>28</v>
      </c>
      <c r="F7806" s="19" t="s">
        <v>21</v>
      </c>
      <c r="G7806" s="25" t="s">
        <v>26</v>
      </c>
      <c r="H7806" s="21" t="s">
        <v>29</v>
      </c>
      <c r="I7806" s="25" t="s">
        <v>25</v>
      </c>
      <c r="J7806" s="21" t="s">
        <v>29</v>
      </c>
      <c r="K7806" s="26">
        <v>0.117769002914428</v>
      </c>
      <c r="L7806" s="26">
        <v>1.49590969085693E-2</v>
      </c>
      <c r="N7806">
        <f>(Tabell1[[#This Row],[TP]]+Tabell1[[#This Row],[TN]])/(Tabell1[[#This Row],[TP]]+Tabell1[[#This Row],[TN]]+Tabell1[[#This Row],[FP]]+Tabell1[[#This Row],[FN]])</f>
        <v>0.52471482889733845</v>
      </c>
      <c r="O7806">
        <f>Tabell1[[#This Row],[TP]]/(Tabell1[[#This Row],[TP]]+Tabell1[[#This Row],[FP]])</f>
        <v>0.52448882548739895</v>
      </c>
      <c r="P7806">
        <f>Tabell1[[#This Row],[TP]]/(Tabell1[[#This Row],[TP]]+Tabell1[[#This Row],[FN]])</f>
        <v>1</v>
      </c>
      <c r="Q7806">
        <f>2*(Tabell1[[#This Row],[Recall]] * Tabell1[[#This Row],[Precision]]) / (Tabell1[[#This Row],[Recall]] + Tabell1[[#This Row],[Precision]])</f>
        <v>0.68808484092326883</v>
      </c>
      <c r="R7806">
        <v>1103</v>
      </c>
      <c r="S7806">
        <v>1</v>
      </c>
      <c r="T7806">
        <v>1000</v>
      </c>
      <c r="U7806">
        <v>0</v>
      </c>
    </row>
    <row r="7807" spans="1:21" x14ac:dyDescent="0.3">
      <c r="A7807" s="23" t="s">
        <v>48</v>
      </c>
      <c r="B7807" s="25" t="s">
        <v>22</v>
      </c>
      <c r="C7807" s="21" t="s">
        <v>34</v>
      </c>
      <c r="D7807" s="22" t="s">
        <v>27</v>
      </c>
      <c r="E7807" t="s">
        <v>28</v>
      </c>
      <c r="F7807" s="19" t="s">
        <v>21</v>
      </c>
      <c r="G7807" s="25" t="s">
        <v>26</v>
      </c>
      <c r="H7807" s="25" t="s">
        <v>26</v>
      </c>
      <c r="I7807" s="25" t="s">
        <v>25</v>
      </c>
      <c r="J7807" s="25" t="s">
        <v>26</v>
      </c>
      <c r="K7807" s="26">
        <v>0.11768531799316399</v>
      </c>
      <c r="L7807" s="26">
        <v>1.5956878662109299E-2</v>
      </c>
      <c r="N7807">
        <f>(Tabell1[[#This Row],[TP]]+Tabell1[[#This Row],[TN]])/(Tabell1[[#This Row],[TP]]+Tabell1[[#This Row],[TN]]+Tabell1[[#This Row],[FP]]+Tabell1[[#This Row],[FN]])</f>
        <v>0.52471482889733845</v>
      </c>
      <c r="O7807">
        <f>Tabell1[[#This Row],[TP]]/(Tabell1[[#This Row],[TP]]+Tabell1[[#This Row],[FP]])</f>
        <v>0.52448882548739895</v>
      </c>
      <c r="P7807">
        <f>Tabell1[[#This Row],[TP]]/(Tabell1[[#This Row],[TP]]+Tabell1[[#This Row],[FN]])</f>
        <v>1</v>
      </c>
      <c r="Q7807">
        <f>2*(Tabell1[[#This Row],[Recall]] * Tabell1[[#This Row],[Precision]]) / (Tabell1[[#This Row],[Recall]] + Tabell1[[#This Row],[Precision]])</f>
        <v>0.68808484092326883</v>
      </c>
      <c r="R7807">
        <v>1103</v>
      </c>
      <c r="S7807">
        <v>1</v>
      </c>
      <c r="T7807">
        <v>1000</v>
      </c>
      <c r="U7807">
        <v>0</v>
      </c>
    </row>
    <row r="7808" spans="1:21" x14ac:dyDescent="0.3">
      <c r="A7808" s="23" t="s">
        <v>48</v>
      </c>
      <c r="B7808" s="25" t="s">
        <v>22</v>
      </c>
      <c r="C7808" s="21" t="s">
        <v>34</v>
      </c>
      <c r="D7808" s="22" t="s">
        <v>27</v>
      </c>
      <c r="E7808" t="s">
        <v>28</v>
      </c>
      <c r="F7808" s="19" t="s">
        <v>21</v>
      </c>
      <c r="G7808" s="21" t="s">
        <v>29</v>
      </c>
      <c r="H7808" s="21" t="s">
        <v>29</v>
      </c>
      <c r="I7808" s="25" t="s">
        <v>25</v>
      </c>
      <c r="J7808" s="21" t="s">
        <v>29</v>
      </c>
      <c r="K7808" s="26">
        <v>0.11768531799316399</v>
      </c>
      <c r="L7808" s="26">
        <v>1.49602890014648E-2</v>
      </c>
      <c r="N7808">
        <f>(Tabell1[[#This Row],[TP]]+Tabell1[[#This Row],[TN]])/(Tabell1[[#This Row],[TP]]+Tabell1[[#This Row],[TN]]+Tabell1[[#This Row],[FP]]+Tabell1[[#This Row],[FN]])</f>
        <v>0.52471482889733845</v>
      </c>
      <c r="O7808">
        <f>Tabell1[[#This Row],[TP]]/(Tabell1[[#This Row],[TP]]+Tabell1[[#This Row],[FP]])</f>
        <v>0.52448882548739895</v>
      </c>
      <c r="P7808">
        <f>Tabell1[[#This Row],[TP]]/(Tabell1[[#This Row],[TP]]+Tabell1[[#This Row],[FN]])</f>
        <v>1</v>
      </c>
      <c r="Q7808">
        <f>2*(Tabell1[[#This Row],[Recall]] * Tabell1[[#This Row],[Precision]]) / (Tabell1[[#This Row],[Recall]] + Tabell1[[#This Row],[Precision]])</f>
        <v>0.68808484092326883</v>
      </c>
      <c r="R7808">
        <v>1103</v>
      </c>
      <c r="S7808">
        <v>1</v>
      </c>
      <c r="T7808">
        <v>1000</v>
      </c>
      <c r="U7808">
        <v>0</v>
      </c>
    </row>
    <row r="7809" spans="1:21" x14ac:dyDescent="0.3">
      <c r="A7809" s="23" t="s">
        <v>48</v>
      </c>
      <c r="B7809" s="25" t="s">
        <v>22</v>
      </c>
      <c r="C7809" s="21" t="s">
        <v>34</v>
      </c>
      <c r="D7809" s="22" t="s">
        <v>27</v>
      </c>
      <c r="E7809" t="s">
        <v>28</v>
      </c>
      <c r="F7809" s="19" t="s">
        <v>21</v>
      </c>
      <c r="G7809" s="25" t="s">
        <v>26</v>
      </c>
      <c r="H7809" s="21" t="s">
        <v>29</v>
      </c>
      <c r="I7809" s="25" t="s">
        <v>25</v>
      </c>
      <c r="J7809" s="25" t="s">
        <v>26</v>
      </c>
      <c r="K7809" s="26">
        <v>0.116687774658203</v>
      </c>
      <c r="L7809" s="26">
        <v>1.5957355499267498E-2</v>
      </c>
      <c r="N7809">
        <f>(Tabell1[[#This Row],[TP]]+Tabell1[[#This Row],[TN]])/(Tabell1[[#This Row],[TP]]+Tabell1[[#This Row],[TN]]+Tabell1[[#This Row],[FP]]+Tabell1[[#This Row],[FN]])</f>
        <v>0.52471482889733845</v>
      </c>
      <c r="O7809">
        <f>Tabell1[[#This Row],[TP]]/(Tabell1[[#This Row],[TP]]+Tabell1[[#This Row],[FP]])</f>
        <v>0.52448882548739895</v>
      </c>
      <c r="P7809">
        <f>Tabell1[[#This Row],[TP]]/(Tabell1[[#This Row],[TP]]+Tabell1[[#This Row],[FN]])</f>
        <v>1</v>
      </c>
      <c r="Q7809">
        <f>2*(Tabell1[[#This Row],[Recall]] * Tabell1[[#This Row],[Precision]]) / (Tabell1[[#This Row],[Recall]] + Tabell1[[#This Row],[Precision]])</f>
        <v>0.68808484092326883</v>
      </c>
      <c r="R7809">
        <v>1103</v>
      </c>
      <c r="S7809">
        <v>1</v>
      </c>
      <c r="T7809">
        <v>1000</v>
      </c>
      <c r="U7809">
        <v>0</v>
      </c>
    </row>
    <row r="7810" spans="1:21" x14ac:dyDescent="0.3">
      <c r="A7810" s="23" t="s">
        <v>48</v>
      </c>
      <c r="B7810" s="25" t="s">
        <v>22</v>
      </c>
      <c r="C7810" s="20" t="s">
        <v>23</v>
      </c>
      <c r="D7810" s="20" t="s">
        <v>27</v>
      </c>
      <c r="E7810" t="s">
        <v>28</v>
      </c>
      <c r="F7810" s="19" t="s">
        <v>21</v>
      </c>
      <c r="G7810" s="21" t="s">
        <v>29</v>
      </c>
      <c r="H7810" s="21" t="s">
        <v>29</v>
      </c>
      <c r="I7810" s="25" t="s">
        <v>25</v>
      </c>
      <c r="J7810" s="21" t="s">
        <v>29</v>
      </c>
      <c r="K7810" s="26">
        <v>0.112704515457153</v>
      </c>
      <c r="L7810" s="26">
        <v>1.39589309692382E-2</v>
      </c>
      <c r="N7810">
        <f>(Tabell1[[#This Row],[TP]]+Tabell1[[#This Row],[TN]])/(Tabell1[[#This Row],[TP]]+Tabell1[[#This Row],[TN]]+Tabell1[[#This Row],[FP]]+Tabell1[[#This Row],[FN]])</f>
        <v>0.52471482889733845</v>
      </c>
      <c r="O7810">
        <f>Tabell1[[#This Row],[TP]]/(Tabell1[[#This Row],[TP]]+Tabell1[[#This Row],[FP]])</f>
        <v>0.52448882548739895</v>
      </c>
      <c r="P7810">
        <f>Tabell1[[#This Row],[TP]]/(Tabell1[[#This Row],[TP]]+Tabell1[[#This Row],[FN]])</f>
        <v>1</v>
      </c>
      <c r="Q7810">
        <f>2*(Tabell1[[#This Row],[Recall]] * Tabell1[[#This Row],[Precision]]) / (Tabell1[[#This Row],[Recall]] + Tabell1[[#This Row],[Precision]])</f>
        <v>0.68808484092326883</v>
      </c>
      <c r="R7810">
        <v>1103</v>
      </c>
      <c r="S7810">
        <v>1</v>
      </c>
      <c r="T7810">
        <v>1000</v>
      </c>
      <c r="U7810">
        <v>0</v>
      </c>
    </row>
    <row r="7811" spans="1:21" x14ac:dyDescent="0.3">
      <c r="A7811" s="23" t="s">
        <v>48</v>
      </c>
      <c r="B7811" s="25" t="s">
        <v>22</v>
      </c>
      <c r="C7811" s="20" t="s">
        <v>23</v>
      </c>
      <c r="D7811" s="20" t="s">
        <v>27</v>
      </c>
      <c r="E7811" t="s">
        <v>28</v>
      </c>
      <c r="F7811" s="19" t="s">
        <v>21</v>
      </c>
      <c r="G7811" s="21" t="s">
        <v>29</v>
      </c>
      <c r="H7811" s="21" t="s">
        <v>29</v>
      </c>
      <c r="I7811" s="25" t="s">
        <v>25</v>
      </c>
      <c r="J7811" s="25" t="s">
        <v>26</v>
      </c>
      <c r="K7811" s="26">
        <v>0.109708547592163</v>
      </c>
      <c r="L7811" s="26">
        <v>1.3957262039184499E-2</v>
      </c>
      <c r="N7811">
        <f>(Tabell1[[#This Row],[TP]]+Tabell1[[#This Row],[TN]])/(Tabell1[[#This Row],[TP]]+Tabell1[[#This Row],[TN]]+Tabell1[[#This Row],[FP]]+Tabell1[[#This Row],[FN]])</f>
        <v>0.52471482889733845</v>
      </c>
      <c r="O7811">
        <f>Tabell1[[#This Row],[TP]]/(Tabell1[[#This Row],[TP]]+Tabell1[[#This Row],[FP]])</f>
        <v>0.52448882548739895</v>
      </c>
      <c r="P7811">
        <f>Tabell1[[#This Row],[TP]]/(Tabell1[[#This Row],[TP]]+Tabell1[[#This Row],[FN]])</f>
        <v>1</v>
      </c>
      <c r="Q7811">
        <f>2*(Tabell1[[#This Row],[Recall]] * Tabell1[[#This Row],[Precision]]) / (Tabell1[[#This Row],[Recall]] + Tabell1[[#This Row],[Precision]])</f>
        <v>0.68808484092326883</v>
      </c>
      <c r="R7811">
        <v>1103</v>
      </c>
      <c r="S7811">
        <v>1</v>
      </c>
      <c r="T7811">
        <v>1000</v>
      </c>
      <c r="U7811">
        <v>0</v>
      </c>
    </row>
    <row r="7812" spans="1:21" x14ac:dyDescent="0.3">
      <c r="A7812" s="23" t="s">
        <v>48</v>
      </c>
      <c r="B7812" s="25" t="s">
        <v>22</v>
      </c>
      <c r="C7812" s="21" t="s">
        <v>34</v>
      </c>
      <c r="D7812" s="22" t="s">
        <v>27</v>
      </c>
      <c r="E7812" t="s">
        <v>28</v>
      </c>
      <c r="F7812" s="19" t="s">
        <v>21</v>
      </c>
      <c r="G7812" s="21" t="s">
        <v>29</v>
      </c>
      <c r="H7812" s="25" t="s">
        <v>26</v>
      </c>
      <c r="I7812" s="25" t="s">
        <v>25</v>
      </c>
      <c r="J7812" s="21" t="s">
        <v>29</v>
      </c>
      <c r="K7812" s="26">
        <v>0.112690210342407</v>
      </c>
      <c r="L7812" s="26">
        <v>1.3960123062133701E-2</v>
      </c>
      <c r="N7812">
        <f>(Tabell1[[#This Row],[TP]]+Tabell1[[#This Row],[TN]])/(Tabell1[[#This Row],[TP]]+Tabell1[[#This Row],[TN]]+Tabell1[[#This Row],[FP]]+Tabell1[[#This Row],[FN]])</f>
        <v>0.52471482889733845</v>
      </c>
      <c r="O7812">
        <f>Tabell1[[#This Row],[TP]]/(Tabell1[[#This Row],[TP]]+Tabell1[[#This Row],[FP]])</f>
        <v>0.52448882548739895</v>
      </c>
      <c r="P7812">
        <f>Tabell1[[#This Row],[TP]]/(Tabell1[[#This Row],[TP]]+Tabell1[[#This Row],[FN]])</f>
        <v>1</v>
      </c>
      <c r="Q7812">
        <f>2*(Tabell1[[#This Row],[Recall]] * Tabell1[[#This Row],[Precision]]) / (Tabell1[[#This Row],[Recall]] + Tabell1[[#This Row],[Precision]])</f>
        <v>0.68808484092326883</v>
      </c>
      <c r="R7812">
        <v>1103</v>
      </c>
      <c r="S7812">
        <v>1</v>
      </c>
      <c r="T7812">
        <v>1000</v>
      </c>
      <c r="U7812">
        <v>0</v>
      </c>
    </row>
    <row r="7813" spans="1:21" x14ac:dyDescent="0.3">
      <c r="A7813" s="23" t="s">
        <v>48</v>
      </c>
      <c r="B7813" s="25" t="s">
        <v>22</v>
      </c>
      <c r="C7813" s="21" t="s">
        <v>34</v>
      </c>
      <c r="D7813" s="22" t="s">
        <v>27</v>
      </c>
      <c r="E7813" t="s">
        <v>28</v>
      </c>
      <c r="F7813" s="19" t="s">
        <v>21</v>
      </c>
      <c r="G7813" s="21" t="s">
        <v>29</v>
      </c>
      <c r="H7813" s="21" t="s">
        <v>29</v>
      </c>
      <c r="I7813" s="25" t="s">
        <v>25</v>
      </c>
      <c r="J7813" s="25" t="s">
        <v>26</v>
      </c>
      <c r="K7813" s="26">
        <v>0.110682010650634</v>
      </c>
      <c r="L7813" s="26">
        <v>1.3963222503662101E-2</v>
      </c>
      <c r="N7813">
        <f>(Tabell1[[#This Row],[TP]]+Tabell1[[#This Row],[TN]])/(Tabell1[[#This Row],[TP]]+Tabell1[[#This Row],[TN]]+Tabell1[[#This Row],[FP]]+Tabell1[[#This Row],[FN]])</f>
        <v>0.52471482889733845</v>
      </c>
      <c r="O7813">
        <f>Tabell1[[#This Row],[TP]]/(Tabell1[[#This Row],[TP]]+Tabell1[[#This Row],[FP]])</f>
        <v>0.52448882548739895</v>
      </c>
      <c r="P7813">
        <f>Tabell1[[#This Row],[TP]]/(Tabell1[[#This Row],[TP]]+Tabell1[[#This Row],[FN]])</f>
        <v>1</v>
      </c>
      <c r="Q7813">
        <f>2*(Tabell1[[#This Row],[Recall]] * Tabell1[[#This Row],[Precision]]) / (Tabell1[[#This Row],[Recall]] + Tabell1[[#This Row],[Precision]])</f>
        <v>0.68808484092326883</v>
      </c>
      <c r="R7813">
        <v>1103</v>
      </c>
      <c r="S7813">
        <v>1</v>
      </c>
      <c r="T7813">
        <v>1000</v>
      </c>
      <c r="U7813">
        <v>0</v>
      </c>
    </row>
    <row r="7814" spans="1:21" x14ac:dyDescent="0.3">
      <c r="A7814" s="23" t="s">
        <v>48</v>
      </c>
      <c r="B7814" s="25" t="s">
        <v>22</v>
      </c>
      <c r="C7814" s="20" t="s">
        <v>23</v>
      </c>
      <c r="D7814" s="20" t="s">
        <v>27</v>
      </c>
      <c r="E7814" t="s">
        <v>28</v>
      </c>
      <c r="F7814" s="19" t="s">
        <v>21</v>
      </c>
      <c r="G7814" s="25" t="s">
        <v>26</v>
      </c>
      <c r="H7814" s="25" t="s">
        <v>26</v>
      </c>
      <c r="I7814" s="21"/>
      <c r="J7814" s="21" t="s">
        <v>29</v>
      </c>
      <c r="K7814" s="26">
        <v>0.100729942321777</v>
      </c>
      <c r="L7814" s="26">
        <v>1.7950773239135701E-2</v>
      </c>
      <c r="N7814">
        <f>(Tabell1[[#This Row],[TP]]+Tabell1[[#This Row],[TN]])/(Tabell1[[#This Row],[TP]]+Tabell1[[#This Row],[TN]]+Tabell1[[#This Row],[FP]]+Tabell1[[#This Row],[FN]])</f>
        <v>0.52471482889733845</v>
      </c>
      <c r="O7814">
        <f>Tabell1[[#This Row],[TP]]/(Tabell1[[#This Row],[TP]]+Tabell1[[#This Row],[FP]])</f>
        <v>0.52448882548739895</v>
      </c>
      <c r="P7814">
        <f>Tabell1[[#This Row],[TP]]/(Tabell1[[#This Row],[TP]]+Tabell1[[#This Row],[FN]])</f>
        <v>1</v>
      </c>
      <c r="Q7814">
        <f>2*(Tabell1[[#This Row],[Recall]] * Tabell1[[#This Row],[Precision]]) / (Tabell1[[#This Row],[Recall]] + Tabell1[[#This Row],[Precision]])</f>
        <v>0.68808484092326883</v>
      </c>
      <c r="R7814">
        <v>1103</v>
      </c>
      <c r="S7814">
        <v>1</v>
      </c>
      <c r="T7814">
        <v>1000</v>
      </c>
      <c r="U7814">
        <v>0</v>
      </c>
    </row>
    <row r="7815" spans="1:21" x14ac:dyDescent="0.3">
      <c r="A7815" s="23" t="s">
        <v>48</v>
      </c>
      <c r="B7815" s="25" t="s">
        <v>22</v>
      </c>
      <c r="C7815" s="21" t="s">
        <v>34</v>
      </c>
      <c r="D7815" s="22" t="s">
        <v>27</v>
      </c>
      <c r="E7815" t="s">
        <v>28</v>
      </c>
      <c r="F7815" s="19" t="s">
        <v>21</v>
      </c>
      <c r="G7815" s="21" t="s">
        <v>29</v>
      </c>
      <c r="H7815" s="25" t="s">
        <v>26</v>
      </c>
      <c r="I7815" s="25" t="s">
        <v>25</v>
      </c>
      <c r="J7815" s="25" t="s">
        <v>26</v>
      </c>
      <c r="K7815" s="26">
        <v>0.10970664024353</v>
      </c>
      <c r="L7815" s="26">
        <v>1.3970136642455999E-2</v>
      </c>
      <c r="N7815">
        <f>(Tabell1[[#This Row],[TP]]+Tabell1[[#This Row],[TN]])/(Tabell1[[#This Row],[TP]]+Tabell1[[#This Row],[TN]]+Tabell1[[#This Row],[FP]]+Tabell1[[#This Row],[FN]])</f>
        <v>0.52471482889733845</v>
      </c>
      <c r="O7815">
        <f>Tabell1[[#This Row],[TP]]/(Tabell1[[#This Row],[TP]]+Tabell1[[#This Row],[FP]])</f>
        <v>0.52448882548739895</v>
      </c>
      <c r="P7815">
        <f>Tabell1[[#This Row],[TP]]/(Tabell1[[#This Row],[TP]]+Tabell1[[#This Row],[FN]])</f>
        <v>1</v>
      </c>
      <c r="Q7815">
        <f>2*(Tabell1[[#This Row],[Recall]] * Tabell1[[#This Row],[Precision]]) / (Tabell1[[#This Row],[Recall]] + Tabell1[[#This Row],[Precision]])</f>
        <v>0.68808484092326883</v>
      </c>
      <c r="R7815">
        <v>1103</v>
      </c>
      <c r="S7815">
        <v>1</v>
      </c>
      <c r="T7815">
        <v>1000</v>
      </c>
      <c r="U7815">
        <v>0</v>
      </c>
    </row>
    <row r="7816" spans="1:21" x14ac:dyDescent="0.3">
      <c r="A7816" s="23" t="s">
        <v>48</v>
      </c>
      <c r="B7816" s="25" t="s">
        <v>22</v>
      </c>
      <c r="C7816" s="20" t="s">
        <v>23</v>
      </c>
      <c r="D7816" s="20" t="s">
        <v>27</v>
      </c>
      <c r="E7816" t="s">
        <v>28</v>
      </c>
      <c r="F7816" s="19" t="s">
        <v>21</v>
      </c>
      <c r="G7816" s="25" t="s">
        <v>26</v>
      </c>
      <c r="H7816" s="25" t="s">
        <v>26</v>
      </c>
      <c r="I7816" s="21"/>
      <c r="J7816" s="25" t="s">
        <v>26</v>
      </c>
      <c r="K7816" s="26">
        <v>9.5744132995605399E-2</v>
      </c>
      <c r="L7816" s="26">
        <v>1.6954421997070299E-2</v>
      </c>
      <c r="N7816">
        <f>(Tabell1[[#This Row],[TP]]+Tabell1[[#This Row],[TN]])/(Tabell1[[#This Row],[TP]]+Tabell1[[#This Row],[TN]]+Tabell1[[#This Row],[FP]]+Tabell1[[#This Row],[FN]])</f>
        <v>0.52471482889733845</v>
      </c>
      <c r="O7816">
        <f>Tabell1[[#This Row],[TP]]/(Tabell1[[#This Row],[TP]]+Tabell1[[#This Row],[FP]])</f>
        <v>0.52448882548739895</v>
      </c>
      <c r="P7816">
        <f>Tabell1[[#This Row],[TP]]/(Tabell1[[#This Row],[TP]]+Tabell1[[#This Row],[FN]])</f>
        <v>1</v>
      </c>
      <c r="Q7816">
        <f>2*(Tabell1[[#This Row],[Recall]] * Tabell1[[#This Row],[Precision]]) / (Tabell1[[#This Row],[Recall]] + Tabell1[[#This Row],[Precision]])</f>
        <v>0.68808484092326883</v>
      </c>
      <c r="R7816">
        <v>1103</v>
      </c>
      <c r="S7816">
        <v>1</v>
      </c>
      <c r="T7816">
        <v>1000</v>
      </c>
      <c r="U7816">
        <v>0</v>
      </c>
    </row>
    <row r="7817" spans="1:21" x14ac:dyDescent="0.3">
      <c r="A7817" s="23" t="s">
        <v>48</v>
      </c>
      <c r="B7817" s="25" t="s">
        <v>22</v>
      </c>
      <c r="C7817" s="20" t="s">
        <v>23</v>
      </c>
      <c r="D7817" s="20" t="s">
        <v>27</v>
      </c>
      <c r="E7817" t="s">
        <v>28</v>
      </c>
      <c r="F7817" s="19" t="s">
        <v>21</v>
      </c>
      <c r="G7817" s="21" t="s">
        <v>29</v>
      </c>
      <c r="H7817" s="25" t="s">
        <v>26</v>
      </c>
      <c r="I7817" s="21"/>
      <c r="J7817" s="21" t="s">
        <v>29</v>
      </c>
      <c r="K7817" s="26">
        <v>9.1752767562866197E-2</v>
      </c>
      <c r="L7817" s="26">
        <v>1.5957832336425701E-2</v>
      </c>
      <c r="N7817">
        <f>(Tabell1[[#This Row],[TP]]+Tabell1[[#This Row],[TN]])/(Tabell1[[#This Row],[TP]]+Tabell1[[#This Row],[TN]]+Tabell1[[#This Row],[FP]]+Tabell1[[#This Row],[FN]])</f>
        <v>0.52471482889733845</v>
      </c>
      <c r="O7817">
        <f>Tabell1[[#This Row],[TP]]/(Tabell1[[#This Row],[TP]]+Tabell1[[#This Row],[FP]])</f>
        <v>0.52448882548739895</v>
      </c>
      <c r="P7817">
        <f>Tabell1[[#This Row],[TP]]/(Tabell1[[#This Row],[TP]]+Tabell1[[#This Row],[FN]])</f>
        <v>1</v>
      </c>
      <c r="Q7817">
        <f>2*(Tabell1[[#This Row],[Recall]] * Tabell1[[#This Row],[Precision]]) / (Tabell1[[#This Row],[Recall]] + Tabell1[[#This Row],[Precision]])</f>
        <v>0.68808484092326883</v>
      </c>
      <c r="R7817">
        <v>1103</v>
      </c>
      <c r="S7817">
        <v>1</v>
      </c>
      <c r="T7817">
        <v>1000</v>
      </c>
      <c r="U7817">
        <v>0</v>
      </c>
    </row>
    <row r="7818" spans="1:21" x14ac:dyDescent="0.3">
      <c r="A7818" s="23" t="s">
        <v>48</v>
      </c>
      <c r="B7818" s="25" t="s">
        <v>22</v>
      </c>
      <c r="C7818" s="20" t="s">
        <v>23</v>
      </c>
      <c r="D7818" s="20" t="s">
        <v>27</v>
      </c>
      <c r="E7818" t="s">
        <v>28</v>
      </c>
      <c r="F7818" s="19" t="s">
        <v>21</v>
      </c>
      <c r="G7818" s="21" t="s">
        <v>29</v>
      </c>
      <c r="H7818" s="25" t="s">
        <v>26</v>
      </c>
      <c r="I7818" s="21"/>
      <c r="J7818" s="25" t="s">
        <v>26</v>
      </c>
      <c r="K7818" s="26">
        <v>8.7765216827392495E-2</v>
      </c>
      <c r="L7818" s="26">
        <v>1.9947290420532199E-2</v>
      </c>
      <c r="N7818">
        <f>(Tabell1[[#This Row],[TP]]+Tabell1[[#This Row],[TN]])/(Tabell1[[#This Row],[TP]]+Tabell1[[#This Row],[TN]]+Tabell1[[#This Row],[FP]]+Tabell1[[#This Row],[FN]])</f>
        <v>0.52471482889733845</v>
      </c>
      <c r="O7818">
        <f>Tabell1[[#This Row],[TP]]/(Tabell1[[#This Row],[TP]]+Tabell1[[#This Row],[FP]])</f>
        <v>0.52448882548739895</v>
      </c>
      <c r="P7818">
        <f>Tabell1[[#This Row],[TP]]/(Tabell1[[#This Row],[TP]]+Tabell1[[#This Row],[FN]])</f>
        <v>1</v>
      </c>
      <c r="Q7818">
        <f>2*(Tabell1[[#This Row],[Recall]] * Tabell1[[#This Row],[Precision]]) / (Tabell1[[#This Row],[Recall]] + Tabell1[[#This Row],[Precision]])</f>
        <v>0.68808484092326883</v>
      </c>
      <c r="R7818">
        <v>1103</v>
      </c>
      <c r="S7818">
        <v>1</v>
      </c>
      <c r="T7818">
        <v>1000</v>
      </c>
      <c r="U7818">
        <v>0</v>
      </c>
    </row>
    <row r="7819" spans="1:21" x14ac:dyDescent="0.3">
      <c r="A7819" s="25" t="s">
        <v>20</v>
      </c>
      <c r="B7819" s="23" t="s">
        <v>33</v>
      </c>
      <c r="C7819" s="21" t="s">
        <v>34</v>
      </c>
      <c r="D7819" s="22" t="s">
        <v>27</v>
      </c>
      <c r="E7819" t="s">
        <v>28</v>
      </c>
      <c r="F7819" s="25" t="s">
        <v>30</v>
      </c>
      <c r="G7819" s="25" t="s">
        <v>26</v>
      </c>
      <c r="H7819" s="21" t="s">
        <v>29</v>
      </c>
      <c r="I7819" s="21"/>
      <c r="J7819" s="21" t="s">
        <v>29</v>
      </c>
      <c r="K7819" s="26">
        <v>4.88057518005371</v>
      </c>
      <c r="L7819" s="26">
        <v>1.1304297447204501</v>
      </c>
      <c r="N7819">
        <f>(Tabell1[[#This Row],[TP]]+Tabell1[[#This Row],[TN]])/(Tabell1[[#This Row],[TP]]+Tabell1[[#This Row],[TN]]+Tabell1[[#This Row],[FP]]+Tabell1[[#This Row],[FN]])</f>
        <v>0.52471482889733845</v>
      </c>
      <c r="O7819">
        <f>Tabell1[[#This Row],[TP]]/(Tabell1[[#This Row],[TP]]+Tabell1[[#This Row],[FP]])</f>
        <v>0.52451213707758215</v>
      </c>
      <c r="P7819">
        <f>Tabell1[[#This Row],[TP]]/(Tabell1[[#This Row],[TP]]+Tabell1[[#This Row],[FN]])</f>
        <v>0.99909338168631001</v>
      </c>
      <c r="Q7819">
        <f>2*(Tabell1[[#This Row],[Recall]] * Tabell1[[#This Row],[Precision]]) / (Tabell1[[#This Row],[Recall]] + Tabell1[[#This Row],[Precision]])</f>
        <v>0.68789013732833959</v>
      </c>
      <c r="R7819">
        <v>1102</v>
      </c>
      <c r="S7819">
        <v>2</v>
      </c>
      <c r="T7819">
        <v>999</v>
      </c>
      <c r="U7819">
        <v>1</v>
      </c>
    </row>
    <row r="7820" spans="1:21" x14ac:dyDescent="0.3">
      <c r="A7820" s="21" t="s">
        <v>31</v>
      </c>
      <c r="B7820" s="21" t="s">
        <v>32</v>
      </c>
      <c r="C7820" s="21" t="s">
        <v>34</v>
      </c>
      <c r="D7820" s="22" t="s">
        <v>27</v>
      </c>
      <c r="E7820" t="s">
        <v>28</v>
      </c>
      <c r="F7820" s="19" t="s">
        <v>21</v>
      </c>
      <c r="G7820" s="25" t="s">
        <v>26</v>
      </c>
      <c r="H7820" s="25" t="s">
        <v>26</v>
      </c>
      <c r="I7820" s="21"/>
      <c r="J7820" s="25" t="s">
        <v>26</v>
      </c>
      <c r="K7820" s="26">
        <v>2.3476910591125399</v>
      </c>
      <c r="L7820" s="26">
        <v>0.155583381652832</v>
      </c>
      <c r="N7820">
        <f>(Tabell1[[#This Row],[TP]]+Tabell1[[#This Row],[TN]])/(Tabell1[[#This Row],[TP]]+Tabell1[[#This Row],[TN]]+Tabell1[[#This Row],[FP]]+Tabell1[[#This Row],[FN]])</f>
        <v>0.52471482889733845</v>
      </c>
      <c r="O7820">
        <f>Tabell1[[#This Row],[TP]]/(Tabell1[[#This Row],[TP]]+Tabell1[[#This Row],[FP]])</f>
        <v>0.52451213707758215</v>
      </c>
      <c r="P7820">
        <f>Tabell1[[#This Row],[TP]]/(Tabell1[[#This Row],[TP]]+Tabell1[[#This Row],[FN]])</f>
        <v>0.99909338168631001</v>
      </c>
      <c r="Q7820">
        <f>2*(Tabell1[[#This Row],[Recall]] * Tabell1[[#This Row],[Precision]]) / (Tabell1[[#This Row],[Recall]] + Tabell1[[#This Row],[Precision]])</f>
        <v>0.68789013732833959</v>
      </c>
      <c r="R7820">
        <v>1102</v>
      </c>
      <c r="S7820">
        <v>2</v>
      </c>
      <c r="T7820">
        <v>999</v>
      </c>
      <c r="U7820">
        <v>1</v>
      </c>
    </row>
    <row r="7821" spans="1:21" x14ac:dyDescent="0.3">
      <c r="A7821" s="25" t="s">
        <v>20</v>
      </c>
      <c r="B7821" s="21" t="s">
        <v>32</v>
      </c>
      <c r="C7821" s="21" t="s">
        <v>34</v>
      </c>
      <c r="D7821" s="22" t="s">
        <v>27</v>
      </c>
      <c r="E7821" t="s">
        <v>28</v>
      </c>
      <c r="F7821" s="19" t="s">
        <v>21</v>
      </c>
      <c r="G7821" s="21" t="s">
        <v>29</v>
      </c>
      <c r="H7821" s="25" t="s">
        <v>26</v>
      </c>
      <c r="I7821" s="21"/>
      <c r="J7821" s="21" t="s">
        <v>29</v>
      </c>
      <c r="K7821" s="26">
        <v>2.2874336242675701</v>
      </c>
      <c r="L7821" s="26">
        <v>0.49072217941284102</v>
      </c>
      <c r="N7821">
        <f>(Tabell1[[#This Row],[TP]]+Tabell1[[#This Row],[TN]])/(Tabell1[[#This Row],[TP]]+Tabell1[[#This Row],[TN]]+Tabell1[[#This Row],[FP]]+Tabell1[[#This Row],[FN]])</f>
        <v>0.52471482889733845</v>
      </c>
      <c r="O7821">
        <f>Tabell1[[#This Row],[TP]]/(Tabell1[[#This Row],[TP]]+Tabell1[[#This Row],[FP]])</f>
        <v>0.52451213707758215</v>
      </c>
      <c r="P7821">
        <f>Tabell1[[#This Row],[TP]]/(Tabell1[[#This Row],[TP]]+Tabell1[[#This Row],[FN]])</f>
        <v>0.99909338168631001</v>
      </c>
      <c r="Q7821">
        <f>2*(Tabell1[[#This Row],[Recall]] * Tabell1[[#This Row],[Precision]]) / (Tabell1[[#This Row],[Recall]] + Tabell1[[#This Row],[Precision]])</f>
        <v>0.68789013732833959</v>
      </c>
      <c r="R7821">
        <v>1102</v>
      </c>
      <c r="S7821">
        <v>2</v>
      </c>
      <c r="T7821">
        <v>999</v>
      </c>
      <c r="U7821">
        <v>1</v>
      </c>
    </row>
    <row r="7822" spans="1:21" x14ac:dyDescent="0.3">
      <c r="A7822" s="25" t="s">
        <v>20</v>
      </c>
      <c r="B7822" s="21" t="s">
        <v>32</v>
      </c>
      <c r="C7822" s="21" t="s">
        <v>34</v>
      </c>
      <c r="D7822" s="22" t="s">
        <v>27</v>
      </c>
      <c r="E7822" t="s">
        <v>28</v>
      </c>
      <c r="F7822" s="19" t="s">
        <v>21</v>
      </c>
      <c r="G7822" s="25" t="s">
        <v>26</v>
      </c>
      <c r="H7822" s="25" t="s">
        <v>26</v>
      </c>
      <c r="I7822" s="21"/>
      <c r="J7822" s="21" t="s">
        <v>29</v>
      </c>
      <c r="K7822" s="26">
        <v>2.2626476287841699</v>
      </c>
      <c r="L7822" s="26">
        <v>0.48274278640746998</v>
      </c>
      <c r="N7822">
        <f>(Tabell1[[#This Row],[TP]]+Tabell1[[#This Row],[TN]])/(Tabell1[[#This Row],[TP]]+Tabell1[[#This Row],[TN]]+Tabell1[[#This Row],[FP]]+Tabell1[[#This Row],[FN]])</f>
        <v>0.52471482889733845</v>
      </c>
      <c r="O7822">
        <f>Tabell1[[#This Row],[TP]]/(Tabell1[[#This Row],[TP]]+Tabell1[[#This Row],[FP]])</f>
        <v>0.52451213707758215</v>
      </c>
      <c r="P7822">
        <f>Tabell1[[#This Row],[TP]]/(Tabell1[[#This Row],[TP]]+Tabell1[[#This Row],[FN]])</f>
        <v>0.99909338168631001</v>
      </c>
      <c r="Q7822">
        <f>2*(Tabell1[[#This Row],[Recall]] * Tabell1[[#This Row],[Precision]]) / (Tabell1[[#This Row],[Recall]] + Tabell1[[#This Row],[Precision]])</f>
        <v>0.68789013732833959</v>
      </c>
      <c r="R7822">
        <v>1102</v>
      </c>
      <c r="S7822">
        <v>2</v>
      </c>
      <c r="T7822">
        <v>999</v>
      </c>
      <c r="U7822">
        <v>1</v>
      </c>
    </row>
    <row r="7823" spans="1:21" x14ac:dyDescent="0.3">
      <c r="A7823" s="21" t="s">
        <v>31</v>
      </c>
      <c r="B7823" s="23" t="s">
        <v>33</v>
      </c>
      <c r="C7823" s="20" t="s">
        <v>23</v>
      </c>
      <c r="D7823" s="20" t="s">
        <v>27</v>
      </c>
      <c r="E7823" t="s">
        <v>28</v>
      </c>
      <c r="F7823" s="19" t="s">
        <v>21</v>
      </c>
      <c r="G7823" s="21" t="s">
        <v>29</v>
      </c>
      <c r="H7823" s="21" t="s">
        <v>29</v>
      </c>
      <c r="I7823" s="25" t="s">
        <v>25</v>
      </c>
      <c r="J7823" s="21" t="s">
        <v>29</v>
      </c>
      <c r="K7823" s="26">
        <v>51.015911579132002</v>
      </c>
      <c r="L7823" s="26">
        <v>0.29221844673156699</v>
      </c>
      <c r="N7823">
        <f>(Tabell1[[#This Row],[TP]]+Tabell1[[#This Row],[TN]])/(Tabell1[[#This Row],[TP]]+Tabell1[[#This Row],[TN]]+Tabell1[[#This Row],[FP]]+Tabell1[[#This Row],[FN]])</f>
        <v>0.52471482889733845</v>
      </c>
      <c r="O7823">
        <f>Tabell1[[#This Row],[TP]]/(Tabell1[[#This Row],[TP]]+Tabell1[[#This Row],[FP]])</f>
        <v>0.52453549309194858</v>
      </c>
      <c r="P7823">
        <f>Tabell1[[#This Row],[TP]]/(Tabell1[[#This Row],[TP]]+Tabell1[[#This Row],[FN]])</f>
        <v>0.99818676337262013</v>
      </c>
      <c r="Q7823">
        <f>2*(Tabell1[[#This Row],[Recall]] * Tabell1[[#This Row],[Precision]]) / (Tabell1[[#This Row],[Recall]] + Tabell1[[#This Row],[Precision]])</f>
        <v>0.68769519050593397</v>
      </c>
      <c r="R7823">
        <v>1101</v>
      </c>
      <c r="S7823">
        <v>3</v>
      </c>
      <c r="T7823">
        <v>998</v>
      </c>
      <c r="U7823">
        <v>2</v>
      </c>
    </row>
    <row r="7824" spans="1:21" x14ac:dyDescent="0.3">
      <c r="A7824" s="25" t="s">
        <v>20</v>
      </c>
      <c r="B7824" s="23" t="s">
        <v>33</v>
      </c>
      <c r="C7824" s="21" t="s">
        <v>34</v>
      </c>
      <c r="D7824" s="22" t="s">
        <v>27</v>
      </c>
      <c r="E7824" t="s">
        <v>28</v>
      </c>
      <c r="F7824" s="25" t="s">
        <v>30</v>
      </c>
      <c r="G7824" s="21" t="s">
        <v>29</v>
      </c>
      <c r="H7824" s="25" t="s">
        <v>26</v>
      </c>
      <c r="I7824" s="21"/>
      <c r="J7824" s="21" t="s">
        <v>29</v>
      </c>
      <c r="K7824" s="26">
        <v>6.3038480281829798</v>
      </c>
      <c r="L7824" s="26">
        <v>1.3039510250091499</v>
      </c>
      <c r="N7824">
        <f>(Tabell1[[#This Row],[TP]]+Tabell1[[#This Row],[TN]])/(Tabell1[[#This Row],[TP]]+Tabell1[[#This Row],[TN]]+Tabell1[[#This Row],[FP]]+Tabell1[[#This Row],[FN]])</f>
        <v>0.52471482889733845</v>
      </c>
      <c r="O7824">
        <f>Tabell1[[#This Row],[TP]]/(Tabell1[[#This Row],[TP]]+Tabell1[[#This Row],[FP]])</f>
        <v>0.52455889365760611</v>
      </c>
      <c r="P7824">
        <f>Tabell1[[#This Row],[TP]]/(Tabell1[[#This Row],[TP]]+Tabell1[[#This Row],[FN]])</f>
        <v>0.99728014505893015</v>
      </c>
      <c r="Q7824">
        <f>2*(Tabell1[[#This Row],[Recall]] * Tabell1[[#This Row],[Precision]]) / (Tabell1[[#This Row],[Recall]] + Tabell1[[#This Row],[Precision]])</f>
        <v>0.68750000000000011</v>
      </c>
      <c r="R7824">
        <v>1100</v>
      </c>
      <c r="S7824">
        <v>4</v>
      </c>
      <c r="T7824">
        <v>997</v>
      </c>
      <c r="U7824">
        <v>3</v>
      </c>
    </row>
    <row r="7825" spans="1:21" x14ac:dyDescent="0.3">
      <c r="A7825" s="25" t="s">
        <v>20</v>
      </c>
      <c r="B7825" s="23" t="s">
        <v>33</v>
      </c>
      <c r="C7825" s="21" t="s">
        <v>34</v>
      </c>
      <c r="D7825" s="22" t="s">
        <v>27</v>
      </c>
      <c r="E7825" t="s">
        <v>28</v>
      </c>
      <c r="F7825" s="25" t="s">
        <v>30</v>
      </c>
      <c r="G7825" s="25" t="s">
        <v>26</v>
      </c>
      <c r="H7825" s="25" t="s">
        <v>26</v>
      </c>
      <c r="I7825" s="21"/>
      <c r="J7825" s="21" t="s">
        <v>29</v>
      </c>
      <c r="K7825" s="26">
        <v>5.2373149394988996</v>
      </c>
      <c r="L7825" s="26">
        <v>1.26890444755554</v>
      </c>
      <c r="N7825">
        <f>(Tabell1[[#This Row],[TP]]+Tabell1[[#This Row],[TN]])/(Tabell1[[#This Row],[TP]]+Tabell1[[#This Row],[TN]]+Tabell1[[#This Row],[FP]]+Tabell1[[#This Row],[FN]])</f>
        <v>0.52471482889733845</v>
      </c>
      <c r="O7825">
        <f>Tabell1[[#This Row],[TP]]/(Tabell1[[#This Row],[TP]]+Tabell1[[#This Row],[FP]])</f>
        <v>0.52455889365760611</v>
      </c>
      <c r="P7825">
        <f>Tabell1[[#This Row],[TP]]/(Tabell1[[#This Row],[TP]]+Tabell1[[#This Row],[FN]])</f>
        <v>0.99728014505893015</v>
      </c>
      <c r="Q7825">
        <f>2*(Tabell1[[#This Row],[Recall]] * Tabell1[[#This Row],[Precision]]) / (Tabell1[[#This Row],[Recall]] + Tabell1[[#This Row],[Precision]])</f>
        <v>0.68750000000000011</v>
      </c>
      <c r="R7825">
        <v>1100</v>
      </c>
      <c r="S7825">
        <v>4</v>
      </c>
      <c r="T7825">
        <v>997</v>
      </c>
      <c r="U7825">
        <v>3</v>
      </c>
    </row>
    <row r="7826" spans="1:21" x14ac:dyDescent="0.3">
      <c r="A7826" s="21" t="s">
        <v>31</v>
      </c>
      <c r="B7826" s="23" t="s">
        <v>33</v>
      </c>
      <c r="C7826" s="20" t="s">
        <v>23</v>
      </c>
      <c r="D7826" s="20" t="s">
        <v>27</v>
      </c>
      <c r="E7826" t="s">
        <v>28</v>
      </c>
      <c r="F7826" s="19" t="s">
        <v>21</v>
      </c>
      <c r="G7826" s="21" t="s">
        <v>29</v>
      </c>
      <c r="H7826" s="25" t="s">
        <v>26</v>
      </c>
      <c r="I7826" s="21"/>
      <c r="J7826" s="25" t="s">
        <v>26</v>
      </c>
      <c r="K7826" s="26">
        <v>224.04117321967999</v>
      </c>
      <c r="L7826" s="26">
        <v>1.2908248901367101</v>
      </c>
      <c r="N7826">
        <f>(Tabell1[[#This Row],[TP]]+Tabell1[[#This Row],[TN]])/(Tabell1[[#This Row],[TP]]+Tabell1[[#This Row],[TN]]+Tabell1[[#This Row],[FP]]+Tabell1[[#This Row],[FN]])</f>
        <v>0.52423954372623571</v>
      </c>
      <c r="O7826">
        <f>Tabell1[[#This Row],[TP]]/(Tabell1[[#This Row],[TP]]+Tabell1[[#This Row],[FP]])</f>
        <v>0.52423954372623571</v>
      </c>
      <c r="P7826">
        <f>Tabell1[[#This Row],[TP]]/(Tabell1[[#This Row],[TP]]+Tabell1[[#This Row],[FN]])</f>
        <v>1</v>
      </c>
      <c r="Q7826">
        <f>2*(Tabell1[[#This Row],[Recall]] * Tabell1[[#This Row],[Precision]]) / (Tabell1[[#This Row],[Recall]] + Tabell1[[#This Row],[Precision]])</f>
        <v>0.68787028375428749</v>
      </c>
      <c r="R7826">
        <v>1103</v>
      </c>
      <c r="S7826">
        <v>0</v>
      </c>
      <c r="T7826">
        <v>1001</v>
      </c>
      <c r="U7826">
        <v>0</v>
      </c>
    </row>
    <row r="7827" spans="1:21" x14ac:dyDescent="0.3">
      <c r="A7827" s="21" t="s">
        <v>31</v>
      </c>
      <c r="B7827" s="23" t="s">
        <v>33</v>
      </c>
      <c r="C7827" s="20" t="s">
        <v>23</v>
      </c>
      <c r="D7827" s="20" t="s">
        <v>27</v>
      </c>
      <c r="E7827" t="s">
        <v>28</v>
      </c>
      <c r="F7827" s="19" t="s">
        <v>21</v>
      </c>
      <c r="G7827" s="25" t="s">
        <v>26</v>
      </c>
      <c r="H7827" s="21" t="s">
        <v>29</v>
      </c>
      <c r="I7827" s="21"/>
      <c r="J7827" s="25" t="s">
        <v>26</v>
      </c>
      <c r="K7827" s="26">
        <v>223.82714271545399</v>
      </c>
      <c r="L7827" s="26">
        <v>1.3364326953887899</v>
      </c>
      <c r="N7827">
        <f>(Tabell1[[#This Row],[TP]]+Tabell1[[#This Row],[TN]])/(Tabell1[[#This Row],[TP]]+Tabell1[[#This Row],[TN]]+Tabell1[[#This Row],[FP]]+Tabell1[[#This Row],[FN]])</f>
        <v>0.52423954372623571</v>
      </c>
      <c r="O7827">
        <f>Tabell1[[#This Row],[TP]]/(Tabell1[[#This Row],[TP]]+Tabell1[[#This Row],[FP]])</f>
        <v>0.52423954372623571</v>
      </c>
      <c r="P7827">
        <f>Tabell1[[#This Row],[TP]]/(Tabell1[[#This Row],[TP]]+Tabell1[[#This Row],[FN]])</f>
        <v>1</v>
      </c>
      <c r="Q7827">
        <f>2*(Tabell1[[#This Row],[Recall]] * Tabell1[[#This Row],[Precision]]) / (Tabell1[[#This Row],[Recall]] + Tabell1[[#This Row],[Precision]])</f>
        <v>0.68787028375428749</v>
      </c>
      <c r="R7827">
        <v>1103</v>
      </c>
      <c r="S7827">
        <v>0</v>
      </c>
      <c r="T7827">
        <v>1001</v>
      </c>
      <c r="U7827">
        <v>0</v>
      </c>
    </row>
    <row r="7828" spans="1:21" x14ac:dyDescent="0.3">
      <c r="A7828" s="21" t="s">
        <v>31</v>
      </c>
      <c r="B7828" s="23" t="s">
        <v>33</v>
      </c>
      <c r="C7828" s="20" t="s">
        <v>23</v>
      </c>
      <c r="D7828" s="20" t="s">
        <v>27</v>
      </c>
      <c r="E7828" t="s">
        <v>28</v>
      </c>
      <c r="F7828" s="19" t="s">
        <v>21</v>
      </c>
      <c r="G7828" s="25" t="s">
        <v>26</v>
      </c>
      <c r="H7828" s="25" t="s">
        <v>26</v>
      </c>
      <c r="I7828" s="21"/>
      <c r="J7828" s="25" t="s">
        <v>26</v>
      </c>
      <c r="K7828" s="26">
        <v>223.58305191993699</v>
      </c>
      <c r="L7828" s="26">
        <v>1.29243183135986</v>
      </c>
      <c r="N7828">
        <f>(Tabell1[[#This Row],[TP]]+Tabell1[[#This Row],[TN]])/(Tabell1[[#This Row],[TP]]+Tabell1[[#This Row],[TN]]+Tabell1[[#This Row],[FP]]+Tabell1[[#This Row],[FN]])</f>
        <v>0.52423954372623571</v>
      </c>
      <c r="O7828">
        <f>Tabell1[[#This Row],[TP]]/(Tabell1[[#This Row],[TP]]+Tabell1[[#This Row],[FP]])</f>
        <v>0.52423954372623571</v>
      </c>
      <c r="P7828">
        <f>Tabell1[[#This Row],[TP]]/(Tabell1[[#This Row],[TP]]+Tabell1[[#This Row],[FN]])</f>
        <v>1</v>
      </c>
      <c r="Q7828">
        <f>2*(Tabell1[[#This Row],[Recall]] * Tabell1[[#This Row],[Precision]]) / (Tabell1[[#This Row],[Recall]] + Tabell1[[#This Row],[Precision]])</f>
        <v>0.68787028375428749</v>
      </c>
      <c r="R7828">
        <v>1103</v>
      </c>
      <c r="S7828">
        <v>0</v>
      </c>
      <c r="T7828">
        <v>1001</v>
      </c>
      <c r="U7828">
        <v>0</v>
      </c>
    </row>
    <row r="7829" spans="1:21" x14ac:dyDescent="0.3">
      <c r="A7829" s="21" t="s">
        <v>31</v>
      </c>
      <c r="B7829" s="23" t="s">
        <v>33</v>
      </c>
      <c r="C7829" s="20" t="s">
        <v>23</v>
      </c>
      <c r="D7829" s="20" t="s">
        <v>27</v>
      </c>
      <c r="E7829" t="s">
        <v>28</v>
      </c>
      <c r="F7829" s="19" t="s">
        <v>21</v>
      </c>
      <c r="G7829" s="21" t="s">
        <v>29</v>
      </c>
      <c r="H7829" s="21" t="s">
        <v>29</v>
      </c>
      <c r="I7829" s="21"/>
      <c r="J7829" s="25" t="s">
        <v>26</v>
      </c>
      <c r="K7829" s="26">
        <v>220.71191620826701</v>
      </c>
      <c r="L7829" s="26">
        <v>1.40230464935302</v>
      </c>
      <c r="N7829">
        <f>(Tabell1[[#This Row],[TP]]+Tabell1[[#This Row],[TN]])/(Tabell1[[#This Row],[TP]]+Tabell1[[#This Row],[TN]]+Tabell1[[#This Row],[FP]]+Tabell1[[#This Row],[FN]])</f>
        <v>0.52423954372623571</v>
      </c>
      <c r="O7829">
        <f>Tabell1[[#This Row],[TP]]/(Tabell1[[#This Row],[TP]]+Tabell1[[#This Row],[FP]])</f>
        <v>0.52423954372623571</v>
      </c>
      <c r="P7829">
        <f>Tabell1[[#This Row],[TP]]/(Tabell1[[#This Row],[TP]]+Tabell1[[#This Row],[FN]])</f>
        <v>1</v>
      </c>
      <c r="Q7829">
        <f>2*(Tabell1[[#This Row],[Recall]] * Tabell1[[#This Row],[Precision]]) / (Tabell1[[#This Row],[Recall]] + Tabell1[[#This Row],[Precision]])</f>
        <v>0.68787028375428749</v>
      </c>
      <c r="R7829">
        <v>1103</v>
      </c>
      <c r="S7829">
        <v>0</v>
      </c>
      <c r="T7829">
        <v>1001</v>
      </c>
      <c r="U7829">
        <v>0</v>
      </c>
    </row>
    <row r="7830" spans="1:21" x14ac:dyDescent="0.3">
      <c r="A7830" s="21" t="s">
        <v>31</v>
      </c>
      <c r="B7830" s="23" t="s">
        <v>33</v>
      </c>
      <c r="C7830" s="20" t="s">
        <v>23</v>
      </c>
      <c r="D7830" s="20" t="s">
        <v>27</v>
      </c>
      <c r="E7830" t="s">
        <v>28</v>
      </c>
      <c r="F7830" s="19" t="s">
        <v>21</v>
      </c>
      <c r="G7830" s="25" t="s">
        <v>26</v>
      </c>
      <c r="H7830" s="25" t="s">
        <v>26</v>
      </c>
      <c r="I7830" s="25" t="s">
        <v>25</v>
      </c>
      <c r="J7830" s="25" t="s">
        <v>26</v>
      </c>
      <c r="K7830" s="26">
        <v>212.21341848373399</v>
      </c>
      <c r="L7830" s="26">
        <v>1.33443260192871</v>
      </c>
      <c r="N7830">
        <f>(Tabell1[[#This Row],[TP]]+Tabell1[[#This Row],[TN]])/(Tabell1[[#This Row],[TP]]+Tabell1[[#This Row],[TN]]+Tabell1[[#This Row],[FP]]+Tabell1[[#This Row],[FN]])</f>
        <v>0.52423954372623571</v>
      </c>
      <c r="O7830">
        <f>Tabell1[[#This Row],[TP]]/(Tabell1[[#This Row],[TP]]+Tabell1[[#This Row],[FP]])</f>
        <v>0.52423954372623571</v>
      </c>
      <c r="P7830">
        <f>Tabell1[[#This Row],[TP]]/(Tabell1[[#This Row],[TP]]+Tabell1[[#This Row],[FN]])</f>
        <v>1</v>
      </c>
      <c r="Q7830">
        <f>2*(Tabell1[[#This Row],[Recall]] * Tabell1[[#This Row],[Precision]]) / (Tabell1[[#This Row],[Recall]] + Tabell1[[#This Row],[Precision]])</f>
        <v>0.68787028375428749</v>
      </c>
      <c r="R7830">
        <v>1103</v>
      </c>
      <c r="S7830">
        <v>0</v>
      </c>
      <c r="T7830">
        <v>1001</v>
      </c>
      <c r="U7830">
        <v>0</v>
      </c>
    </row>
    <row r="7831" spans="1:21" x14ac:dyDescent="0.3">
      <c r="A7831" s="21" t="s">
        <v>31</v>
      </c>
      <c r="B7831" s="23" t="s">
        <v>33</v>
      </c>
      <c r="C7831" s="20" t="s">
        <v>23</v>
      </c>
      <c r="D7831" s="20" t="s">
        <v>27</v>
      </c>
      <c r="E7831" t="s">
        <v>28</v>
      </c>
      <c r="F7831" s="19" t="s">
        <v>21</v>
      </c>
      <c r="G7831" s="21" t="s">
        <v>29</v>
      </c>
      <c r="H7831" s="25" t="s">
        <v>26</v>
      </c>
      <c r="I7831" s="25" t="s">
        <v>25</v>
      </c>
      <c r="J7831" s="25" t="s">
        <v>26</v>
      </c>
      <c r="K7831" s="26">
        <v>211.268665552139</v>
      </c>
      <c r="L7831" s="26">
        <v>1.2435102462768499</v>
      </c>
      <c r="N7831">
        <f>(Tabell1[[#This Row],[TP]]+Tabell1[[#This Row],[TN]])/(Tabell1[[#This Row],[TP]]+Tabell1[[#This Row],[TN]]+Tabell1[[#This Row],[FP]]+Tabell1[[#This Row],[FN]])</f>
        <v>0.52423954372623571</v>
      </c>
      <c r="O7831">
        <f>Tabell1[[#This Row],[TP]]/(Tabell1[[#This Row],[TP]]+Tabell1[[#This Row],[FP]])</f>
        <v>0.52423954372623571</v>
      </c>
      <c r="P7831">
        <f>Tabell1[[#This Row],[TP]]/(Tabell1[[#This Row],[TP]]+Tabell1[[#This Row],[FN]])</f>
        <v>1</v>
      </c>
      <c r="Q7831">
        <f>2*(Tabell1[[#This Row],[Recall]] * Tabell1[[#This Row],[Precision]]) / (Tabell1[[#This Row],[Recall]] + Tabell1[[#This Row],[Precision]])</f>
        <v>0.68787028375428749</v>
      </c>
      <c r="R7831">
        <v>1103</v>
      </c>
      <c r="S7831">
        <v>0</v>
      </c>
      <c r="T7831">
        <v>1001</v>
      </c>
      <c r="U7831">
        <v>0</v>
      </c>
    </row>
    <row r="7832" spans="1:21" x14ac:dyDescent="0.3">
      <c r="A7832" s="21" t="s">
        <v>31</v>
      </c>
      <c r="B7832" s="23" t="s">
        <v>33</v>
      </c>
      <c r="C7832" s="20" t="s">
        <v>23</v>
      </c>
      <c r="D7832" s="20" t="s">
        <v>27</v>
      </c>
      <c r="E7832" t="s">
        <v>28</v>
      </c>
      <c r="F7832" s="19" t="s">
        <v>21</v>
      </c>
      <c r="G7832" s="21" t="s">
        <v>29</v>
      </c>
      <c r="H7832" s="21" t="s">
        <v>29</v>
      </c>
      <c r="I7832" s="25" t="s">
        <v>25</v>
      </c>
      <c r="J7832" s="25" t="s">
        <v>26</v>
      </c>
      <c r="K7832" s="26">
        <v>209.383829116821</v>
      </c>
      <c r="L7832" s="26">
        <v>1.3645603656768699</v>
      </c>
      <c r="N7832">
        <f>(Tabell1[[#This Row],[TP]]+Tabell1[[#This Row],[TN]])/(Tabell1[[#This Row],[TP]]+Tabell1[[#This Row],[TN]]+Tabell1[[#This Row],[FP]]+Tabell1[[#This Row],[FN]])</f>
        <v>0.52423954372623571</v>
      </c>
      <c r="O7832">
        <f>Tabell1[[#This Row],[TP]]/(Tabell1[[#This Row],[TP]]+Tabell1[[#This Row],[FP]])</f>
        <v>0.52423954372623571</v>
      </c>
      <c r="P7832">
        <f>Tabell1[[#This Row],[TP]]/(Tabell1[[#This Row],[TP]]+Tabell1[[#This Row],[FN]])</f>
        <v>1</v>
      </c>
      <c r="Q7832">
        <f>2*(Tabell1[[#This Row],[Recall]] * Tabell1[[#This Row],[Precision]]) / (Tabell1[[#This Row],[Recall]] + Tabell1[[#This Row],[Precision]])</f>
        <v>0.68787028375428749</v>
      </c>
      <c r="R7832">
        <v>1103</v>
      </c>
      <c r="S7832">
        <v>0</v>
      </c>
      <c r="T7832">
        <v>1001</v>
      </c>
      <c r="U7832">
        <v>0</v>
      </c>
    </row>
    <row r="7833" spans="1:21" x14ac:dyDescent="0.3">
      <c r="A7833" s="21" t="s">
        <v>31</v>
      </c>
      <c r="B7833" s="23" t="s">
        <v>33</v>
      </c>
      <c r="C7833" s="20" t="s">
        <v>23</v>
      </c>
      <c r="D7833" s="20" t="s">
        <v>27</v>
      </c>
      <c r="E7833" t="s">
        <v>28</v>
      </c>
      <c r="F7833" s="19" t="s">
        <v>21</v>
      </c>
      <c r="G7833" s="25" t="s">
        <v>26</v>
      </c>
      <c r="H7833" s="21" t="s">
        <v>29</v>
      </c>
      <c r="I7833" s="25" t="s">
        <v>25</v>
      </c>
      <c r="J7833" s="25" t="s">
        <v>26</v>
      </c>
      <c r="K7833" s="26">
        <v>208.95790529251099</v>
      </c>
      <c r="L7833" s="26">
        <v>1.3432204723358101</v>
      </c>
      <c r="N7833">
        <f>(Tabell1[[#This Row],[TP]]+Tabell1[[#This Row],[TN]])/(Tabell1[[#This Row],[TP]]+Tabell1[[#This Row],[TN]]+Tabell1[[#This Row],[FP]]+Tabell1[[#This Row],[FN]])</f>
        <v>0.52423954372623571</v>
      </c>
      <c r="O7833">
        <f>Tabell1[[#This Row],[TP]]/(Tabell1[[#This Row],[TP]]+Tabell1[[#This Row],[FP]])</f>
        <v>0.52423954372623571</v>
      </c>
      <c r="P7833">
        <f>Tabell1[[#This Row],[TP]]/(Tabell1[[#This Row],[TP]]+Tabell1[[#This Row],[FN]])</f>
        <v>1</v>
      </c>
      <c r="Q7833">
        <f>2*(Tabell1[[#This Row],[Recall]] * Tabell1[[#This Row],[Precision]]) / (Tabell1[[#This Row],[Recall]] + Tabell1[[#This Row],[Precision]])</f>
        <v>0.68787028375428749</v>
      </c>
      <c r="R7833">
        <v>1103</v>
      </c>
      <c r="S7833">
        <v>0</v>
      </c>
      <c r="T7833">
        <v>1001</v>
      </c>
      <c r="U7833">
        <v>0</v>
      </c>
    </row>
    <row r="7834" spans="1:21" x14ac:dyDescent="0.3">
      <c r="A7834" s="21" t="s">
        <v>31</v>
      </c>
      <c r="B7834" s="23" t="s">
        <v>33</v>
      </c>
      <c r="C7834" s="20" t="s">
        <v>23</v>
      </c>
      <c r="D7834" s="22" t="s">
        <v>27</v>
      </c>
      <c r="E7834" t="s">
        <v>28</v>
      </c>
      <c r="F7834" s="25" t="s">
        <v>30</v>
      </c>
      <c r="G7834" s="25" t="s">
        <v>26</v>
      </c>
      <c r="H7834" s="25" t="s">
        <v>26</v>
      </c>
      <c r="I7834" s="25" t="s">
        <v>25</v>
      </c>
      <c r="J7834" s="25" t="s">
        <v>26</v>
      </c>
      <c r="K7834" s="26">
        <v>150.23964858055101</v>
      </c>
      <c r="L7834" s="26">
        <v>1.46853971481323</v>
      </c>
      <c r="N7834">
        <f>(Tabell1[[#This Row],[TP]]+Tabell1[[#This Row],[TN]])/(Tabell1[[#This Row],[TP]]+Tabell1[[#This Row],[TN]]+Tabell1[[#This Row],[FP]]+Tabell1[[#This Row],[FN]])</f>
        <v>0.52423954372623571</v>
      </c>
      <c r="O7834">
        <f>Tabell1[[#This Row],[TP]]/(Tabell1[[#This Row],[TP]]+Tabell1[[#This Row],[FP]])</f>
        <v>0.52423954372623571</v>
      </c>
      <c r="P7834">
        <f>Tabell1[[#This Row],[TP]]/(Tabell1[[#This Row],[TP]]+Tabell1[[#This Row],[FN]])</f>
        <v>1</v>
      </c>
      <c r="Q7834">
        <f>2*(Tabell1[[#This Row],[Recall]] * Tabell1[[#This Row],[Precision]]) / (Tabell1[[#This Row],[Recall]] + Tabell1[[#This Row],[Precision]])</f>
        <v>0.68787028375428749</v>
      </c>
      <c r="R7834">
        <v>1103</v>
      </c>
      <c r="S7834">
        <v>0</v>
      </c>
      <c r="T7834">
        <v>1001</v>
      </c>
      <c r="U7834">
        <v>0</v>
      </c>
    </row>
    <row r="7835" spans="1:21" x14ac:dyDescent="0.3">
      <c r="A7835" s="21" t="s">
        <v>31</v>
      </c>
      <c r="B7835" s="23" t="s">
        <v>33</v>
      </c>
      <c r="C7835" s="24" t="s">
        <v>38</v>
      </c>
      <c r="D7835" s="22" t="s">
        <v>27</v>
      </c>
      <c r="E7835" t="s">
        <v>28</v>
      </c>
      <c r="F7835" s="25" t="s">
        <v>30</v>
      </c>
      <c r="G7835" s="21" t="s">
        <v>29</v>
      </c>
      <c r="H7835" s="25" t="s">
        <v>26</v>
      </c>
      <c r="I7835" s="21"/>
      <c r="J7835" s="25" t="s">
        <v>26</v>
      </c>
      <c r="K7835" s="26">
        <v>193.33964824676499</v>
      </c>
      <c r="L7835" s="26">
        <v>1.76025938987731</v>
      </c>
      <c r="N7835">
        <f>(Tabell1[[#This Row],[TP]]+Tabell1[[#This Row],[TN]])/(Tabell1[[#This Row],[TP]]+Tabell1[[#This Row],[TN]]+Tabell1[[#This Row],[FP]]+Tabell1[[#This Row],[FN]])</f>
        <v>0.52423954372623571</v>
      </c>
      <c r="O7835">
        <f>Tabell1[[#This Row],[TP]]/(Tabell1[[#This Row],[TP]]+Tabell1[[#This Row],[FP]])</f>
        <v>0.52423954372623571</v>
      </c>
      <c r="P7835">
        <f>Tabell1[[#This Row],[TP]]/(Tabell1[[#This Row],[TP]]+Tabell1[[#This Row],[FN]])</f>
        <v>1</v>
      </c>
      <c r="Q7835">
        <f>2*(Tabell1[[#This Row],[Recall]] * Tabell1[[#This Row],[Precision]]) / (Tabell1[[#This Row],[Recall]] + Tabell1[[#This Row],[Precision]])</f>
        <v>0.68787028375428749</v>
      </c>
      <c r="R7835">
        <v>1103</v>
      </c>
      <c r="S7835">
        <v>0</v>
      </c>
      <c r="T7835">
        <v>1001</v>
      </c>
      <c r="U7835">
        <v>0</v>
      </c>
    </row>
    <row r="7836" spans="1:21" x14ac:dyDescent="0.3">
      <c r="A7836" s="21" t="s">
        <v>31</v>
      </c>
      <c r="B7836" s="23" t="s">
        <v>33</v>
      </c>
      <c r="C7836" s="24" t="s">
        <v>38</v>
      </c>
      <c r="D7836" s="22" t="s">
        <v>27</v>
      </c>
      <c r="E7836" t="s">
        <v>28</v>
      </c>
      <c r="F7836" s="25" t="s">
        <v>30</v>
      </c>
      <c r="G7836" s="25" t="s">
        <v>26</v>
      </c>
      <c r="H7836" s="25" t="s">
        <v>26</v>
      </c>
      <c r="I7836" s="21"/>
      <c r="J7836" s="25" t="s">
        <v>26</v>
      </c>
      <c r="K7836" s="26">
        <v>177.52317070960899</v>
      </c>
      <c r="L7836" s="26">
        <v>1.90929508209228</v>
      </c>
      <c r="N7836">
        <f>(Tabell1[[#This Row],[TP]]+Tabell1[[#This Row],[TN]])/(Tabell1[[#This Row],[TP]]+Tabell1[[#This Row],[TN]]+Tabell1[[#This Row],[FP]]+Tabell1[[#This Row],[FN]])</f>
        <v>0.52423954372623571</v>
      </c>
      <c r="O7836">
        <f>Tabell1[[#This Row],[TP]]/(Tabell1[[#This Row],[TP]]+Tabell1[[#This Row],[FP]])</f>
        <v>0.52423954372623571</v>
      </c>
      <c r="P7836">
        <f>Tabell1[[#This Row],[TP]]/(Tabell1[[#This Row],[TP]]+Tabell1[[#This Row],[FN]])</f>
        <v>1</v>
      </c>
      <c r="Q7836">
        <f>2*(Tabell1[[#This Row],[Recall]] * Tabell1[[#This Row],[Precision]]) / (Tabell1[[#This Row],[Recall]] + Tabell1[[#This Row],[Precision]])</f>
        <v>0.68787028375428749</v>
      </c>
      <c r="R7836">
        <v>1103</v>
      </c>
      <c r="S7836">
        <v>0</v>
      </c>
      <c r="T7836">
        <v>1001</v>
      </c>
      <c r="U7836">
        <v>0</v>
      </c>
    </row>
    <row r="7837" spans="1:21" x14ac:dyDescent="0.3">
      <c r="A7837" s="21" t="s">
        <v>31</v>
      </c>
      <c r="B7837" s="23" t="s">
        <v>33</v>
      </c>
      <c r="C7837" s="21" t="s">
        <v>34</v>
      </c>
      <c r="D7837" s="22" t="s">
        <v>27</v>
      </c>
      <c r="E7837" t="s">
        <v>28</v>
      </c>
      <c r="F7837" s="19" t="s">
        <v>21</v>
      </c>
      <c r="G7837" s="25" t="s">
        <v>26</v>
      </c>
      <c r="H7837" s="25" t="s">
        <v>26</v>
      </c>
      <c r="I7837" s="21"/>
      <c r="J7837" s="25" t="s">
        <v>26</v>
      </c>
      <c r="K7837" s="26">
        <v>175.34448909759499</v>
      </c>
      <c r="L7837" s="26">
        <v>1.3024389743804901</v>
      </c>
      <c r="N7837">
        <f>(Tabell1[[#This Row],[TP]]+Tabell1[[#This Row],[TN]])/(Tabell1[[#This Row],[TP]]+Tabell1[[#This Row],[TN]]+Tabell1[[#This Row],[FP]]+Tabell1[[#This Row],[FN]])</f>
        <v>0.52423954372623571</v>
      </c>
      <c r="O7837">
        <f>Tabell1[[#This Row],[TP]]/(Tabell1[[#This Row],[TP]]+Tabell1[[#This Row],[FP]])</f>
        <v>0.52423954372623571</v>
      </c>
      <c r="P7837">
        <f>Tabell1[[#This Row],[TP]]/(Tabell1[[#This Row],[TP]]+Tabell1[[#This Row],[FN]])</f>
        <v>1</v>
      </c>
      <c r="Q7837">
        <f>2*(Tabell1[[#This Row],[Recall]] * Tabell1[[#This Row],[Precision]]) / (Tabell1[[#This Row],[Recall]] + Tabell1[[#This Row],[Precision]])</f>
        <v>0.68787028375428749</v>
      </c>
      <c r="R7837">
        <v>1103</v>
      </c>
      <c r="S7837">
        <v>0</v>
      </c>
      <c r="T7837">
        <v>1001</v>
      </c>
      <c r="U7837">
        <v>0</v>
      </c>
    </row>
    <row r="7838" spans="1:21" x14ac:dyDescent="0.3">
      <c r="A7838" s="21" t="s">
        <v>31</v>
      </c>
      <c r="B7838" s="23" t="s">
        <v>33</v>
      </c>
      <c r="C7838" s="21" t="s">
        <v>34</v>
      </c>
      <c r="D7838" s="22" t="s">
        <v>27</v>
      </c>
      <c r="E7838" t="s">
        <v>28</v>
      </c>
      <c r="F7838" s="19" t="s">
        <v>21</v>
      </c>
      <c r="G7838" s="21" t="s">
        <v>29</v>
      </c>
      <c r="H7838" s="25" t="s">
        <v>26</v>
      </c>
      <c r="I7838" s="21"/>
      <c r="J7838" s="25" t="s">
        <v>26</v>
      </c>
      <c r="K7838" s="26">
        <v>174.83632683753899</v>
      </c>
      <c r="L7838" s="26">
        <v>1.19254827499389</v>
      </c>
      <c r="N7838">
        <f>(Tabell1[[#This Row],[TP]]+Tabell1[[#This Row],[TN]])/(Tabell1[[#This Row],[TP]]+Tabell1[[#This Row],[TN]]+Tabell1[[#This Row],[FP]]+Tabell1[[#This Row],[FN]])</f>
        <v>0.52423954372623571</v>
      </c>
      <c r="O7838">
        <f>Tabell1[[#This Row],[TP]]/(Tabell1[[#This Row],[TP]]+Tabell1[[#This Row],[FP]])</f>
        <v>0.52423954372623571</v>
      </c>
      <c r="P7838">
        <f>Tabell1[[#This Row],[TP]]/(Tabell1[[#This Row],[TP]]+Tabell1[[#This Row],[FN]])</f>
        <v>1</v>
      </c>
      <c r="Q7838">
        <f>2*(Tabell1[[#This Row],[Recall]] * Tabell1[[#This Row],[Precision]]) / (Tabell1[[#This Row],[Recall]] + Tabell1[[#This Row],[Precision]])</f>
        <v>0.68787028375428749</v>
      </c>
      <c r="R7838">
        <v>1103</v>
      </c>
      <c r="S7838">
        <v>0</v>
      </c>
      <c r="T7838">
        <v>1001</v>
      </c>
      <c r="U7838">
        <v>0</v>
      </c>
    </row>
    <row r="7839" spans="1:21" x14ac:dyDescent="0.3">
      <c r="A7839" s="21" t="s">
        <v>31</v>
      </c>
      <c r="B7839" s="23" t="s">
        <v>33</v>
      </c>
      <c r="C7839" s="21" t="s">
        <v>34</v>
      </c>
      <c r="D7839" s="22" t="s">
        <v>27</v>
      </c>
      <c r="E7839" t="s">
        <v>28</v>
      </c>
      <c r="F7839" s="19" t="s">
        <v>21</v>
      </c>
      <c r="G7839" s="25" t="s">
        <v>26</v>
      </c>
      <c r="H7839" s="21" t="s">
        <v>29</v>
      </c>
      <c r="I7839" s="21"/>
      <c r="J7839" s="25" t="s">
        <v>26</v>
      </c>
      <c r="K7839" s="26">
        <v>174.78704714775</v>
      </c>
      <c r="L7839" s="26">
        <v>1.28798699378967</v>
      </c>
      <c r="N7839">
        <f>(Tabell1[[#This Row],[TP]]+Tabell1[[#This Row],[TN]])/(Tabell1[[#This Row],[TP]]+Tabell1[[#This Row],[TN]]+Tabell1[[#This Row],[FP]]+Tabell1[[#This Row],[FN]])</f>
        <v>0.52423954372623571</v>
      </c>
      <c r="O7839">
        <f>Tabell1[[#This Row],[TP]]/(Tabell1[[#This Row],[TP]]+Tabell1[[#This Row],[FP]])</f>
        <v>0.52423954372623571</v>
      </c>
      <c r="P7839">
        <f>Tabell1[[#This Row],[TP]]/(Tabell1[[#This Row],[TP]]+Tabell1[[#This Row],[FN]])</f>
        <v>1</v>
      </c>
      <c r="Q7839">
        <f>2*(Tabell1[[#This Row],[Recall]] * Tabell1[[#This Row],[Precision]]) / (Tabell1[[#This Row],[Recall]] + Tabell1[[#This Row],[Precision]])</f>
        <v>0.68787028375428749</v>
      </c>
      <c r="R7839">
        <v>1103</v>
      </c>
      <c r="S7839">
        <v>0</v>
      </c>
      <c r="T7839">
        <v>1001</v>
      </c>
      <c r="U7839">
        <v>0</v>
      </c>
    </row>
    <row r="7840" spans="1:21" x14ac:dyDescent="0.3">
      <c r="A7840" s="21" t="s">
        <v>31</v>
      </c>
      <c r="B7840" s="23" t="s">
        <v>33</v>
      </c>
      <c r="C7840" s="21" t="s">
        <v>34</v>
      </c>
      <c r="D7840" s="22" t="s">
        <v>27</v>
      </c>
      <c r="E7840" t="s">
        <v>28</v>
      </c>
      <c r="F7840" s="19" t="s">
        <v>21</v>
      </c>
      <c r="G7840" s="21" t="s">
        <v>29</v>
      </c>
      <c r="H7840" s="21" t="s">
        <v>29</v>
      </c>
      <c r="I7840" s="21"/>
      <c r="J7840" s="25" t="s">
        <v>26</v>
      </c>
      <c r="K7840" s="26">
        <v>172.84630203246999</v>
      </c>
      <c r="L7840" s="26">
        <v>1.2705223560333201</v>
      </c>
      <c r="N7840">
        <f>(Tabell1[[#This Row],[TP]]+Tabell1[[#This Row],[TN]])/(Tabell1[[#This Row],[TP]]+Tabell1[[#This Row],[TN]]+Tabell1[[#This Row],[FP]]+Tabell1[[#This Row],[FN]])</f>
        <v>0.52423954372623571</v>
      </c>
      <c r="O7840">
        <f>Tabell1[[#This Row],[TP]]/(Tabell1[[#This Row],[TP]]+Tabell1[[#This Row],[FP]])</f>
        <v>0.52423954372623571</v>
      </c>
      <c r="P7840">
        <f>Tabell1[[#This Row],[TP]]/(Tabell1[[#This Row],[TP]]+Tabell1[[#This Row],[FN]])</f>
        <v>1</v>
      </c>
      <c r="Q7840">
        <f>2*(Tabell1[[#This Row],[Recall]] * Tabell1[[#This Row],[Precision]]) / (Tabell1[[#This Row],[Recall]] + Tabell1[[#This Row],[Precision]])</f>
        <v>0.68787028375428749</v>
      </c>
      <c r="R7840">
        <v>1103</v>
      </c>
      <c r="S7840">
        <v>0</v>
      </c>
      <c r="T7840">
        <v>1001</v>
      </c>
      <c r="U7840">
        <v>0</v>
      </c>
    </row>
    <row r="7841" spans="1:21" x14ac:dyDescent="0.3">
      <c r="A7841" s="21" t="s">
        <v>31</v>
      </c>
      <c r="B7841" s="23" t="s">
        <v>33</v>
      </c>
      <c r="C7841" s="21" t="s">
        <v>34</v>
      </c>
      <c r="D7841" s="22" t="s">
        <v>27</v>
      </c>
      <c r="E7841" t="s">
        <v>28</v>
      </c>
      <c r="F7841" s="25" t="s">
        <v>30</v>
      </c>
      <c r="G7841" s="25" t="s">
        <v>26</v>
      </c>
      <c r="H7841" s="21" t="s">
        <v>29</v>
      </c>
      <c r="I7841" s="21"/>
      <c r="J7841" s="25" t="s">
        <v>26</v>
      </c>
      <c r="K7841" s="26">
        <v>170.33843541145299</v>
      </c>
      <c r="L7841" s="26">
        <v>1.66664767265319</v>
      </c>
      <c r="N7841">
        <f>(Tabell1[[#This Row],[TP]]+Tabell1[[#This Row],[TN]])/(Tabell1[[#This Row],[TP]]+Tabell1[[#This Row],[TN]]+Tabell1[[#This Row],[FP]]+Tabell1[[#This Row],[FN]])</f>
        <v>0.52423954372623571</v>
      </c>
      <c r="O7841">
        <f>Tabell1[[#This Row],[TP]]/(Tabell1[[#This Row],[TP]]+Tabell1[[#This Row],[FP]])</f>
        <v>0.52423954372623571</v>
      </c>
      <c r="P7841">
        <f>Tabell1[[#This Row],[TP]]/(Tabell1[[#This Row],[TP]]+Tabell1[[#This Row],[FN]])</f>
        <v>1</v>
      </c>
      <c r="Q7841">
        <f>2*(Tabell1[[#This Row],[Recall]] * Tabell1[[#This Row],[Precision]]) / (Tabell1[[#This Row],[Recall]] + Tabell1[[#This Row],[Precision]])</f>
        <v>0.68787028375428749</v>
      </c>
      <c r="R7841">
        <v>1103</v>
      </c>
      <c r="S7841">
        <v>0</v>
      </c>
      <c r="T7841">
        <v>1001</v>
      </c>
      <c r="U7841">
        <v>0</v>
      </c>
    </row>
    <row r="7842" spans="1:21" x14ac:dyDescent="0.3">
      <c r="A7842" s="21" t="s">
        <v>31</v>
      </c>
      <c r="B7842" s="23" t="s">
        <v>33</v>
      </c>
      <c r="C7842" s="21" t="s">
        <v>34</v>
      </c>
      <c r="D7842" s="22" t="s">
        <v>27</v>
      </c>
      <c r="E7842" t="s">
        <v>28</v>
      </c>
      <c r="F7842" s="25" t="s">
        <v>30</v>
      </c>
      <c r="G7842" s="21" t="s">
        <v>29</v>
      </c>
      <c r="H7842" s="25" t="s">
        <v>26</v>
      </c>
      <c r="I7842" s="21"/>
      <c r="J7842" s="25" t="s">
        <v>26</v>
      </c>
      <c r="K7842" s="26">
        <v>169.27562212943999</v>
      </c>
      <c r="L7842" s="26">
        <v>1.4879889488220199</v>
      </c>
      <c r="N7842">
        <f>(Tabell1[[#This Row],[TP]]+Tabell1[[#This Row],[TN]])/(Tabell1[[#This Row],[TP]]+Tabell1[[#This Row],[TN]]+Tabell1[[#This Row],[FP]]+Tabell1[[#This Row],[FN]])</f>
        <v>0.52423954372623571</v>
      </c>
      <c r="O7842">
        <f>Tabell1[[#This Row],[TP]]/(Tabell1[[#This Row],[TP]]+Tabell1[[#This Row],[FP]])</f>
        <v>0.52423954372623571</v>
      </c>
      <c r="P7842">
        <f>Tabell1[[#This Row],[TP]]/(Tabell1[[#This Row],[TP]]+Tabell1[[#This Row],[FN]])</f>
        <v>1</v>
      </c>
      <c r="Q7842">
        <f>2*(Tabell1[[#This Row],[Recall]] * Tabell1[[#This Row],[Precision]]) / (Tabell1[[#This Row],[Recall]] + Tabell1[[#This Row],[Precision]])</f>
        <v>0.68787028375428749</v>
      </c>
      <c r="R7842">
        <v>1103</v>
      </c>
      <c r="S7842">
        <v>0</v>
      </c>
      <c r="T7842">
        <v>1001</v>
      </c>
      <c r="U7842">
        <v>0</v>
      </c>
    </row>
    <row r="7843" spans="1:21" x14ac:dyDescent="0.3">
      <c r="A7843" s="21" t="s">
        <v>31</v>
      </c>
      <c r="B7843" s="23" t="s">
        <v>33</v>
      </c>
      <c r="C7843" s="20" t="s">
        <v>23</v>
      </c>
      <c r="D7843" s="22" t="s">
        <v>27</v>
      </c>
      <c r="E7843" t="s">
        <v>28</v>
      </c>
      <c r="F7843" s="25" t="s">
        <v>30</v>
      </c>
      <c r="G7843" s="21" t="s">
        <v>29</v>
      </c>
      <c r="H7843" s="21" t="s">
        <v>29</v>
      </c>
      <c r="I7843" s="25" t="s">
        <v>25</v>
      </c>
      <c r="J7843" s="25" t="s">
        <v>26</v>
      </c>
      <c r="K7843" s="26">
        <v>145.556802988052</v>
      </c>
      <c r="L7843" s="26">
        <v>1.5912225246429399</v>
      </c>
      <c r="N7843">
        <f>(Tabell1[[#This Row],[TP]]+Tabell1[[#This Row],[TN]])/(Tabell1[[#This Row],[TP]]+Tabell1[[#This Row],[TN]]+Tabell1[[#This Row],[FP]]+Tabell1[[#This Row],[FN]])</f>
        <v>0.52423954372623571</v>
      </c>
      <c r="O7843">
        <f>Tabell1[[#This Row],[TP]]/(Tabell1[[#This Row],[TP]]+Tabell1[[#This Row],[FP]])</f>
        <v>0.52423954372623571</v>
      </c>
      <c r="P7843">
        <f>Tabell1[[#This Row],[TP]]/(Tabell1[[#This Row],[TP]]+Tabell1[[#This Row],[FN]])</f>
        <v>1</v>
      </c>
      <c r="Q7843">
        <f>2*(Tabell1[[#This Row],[Recall]] * Tabell1[[#This Row],[Precision]]) / (Tabell1[[#This Row],[Recall]] + Tabell1[[#This Row],[Precision]])</f>
        <v>0.68787028375428749</v>
      </c>
      <c r="R7843">
        <v>1103</v>
      </c>
      <c r="S7843">
        <v>0</v>
      </c>
      <c r="T7843">
        <v>1001</v>
      </c>
      <c r="U7843">
        <v>0</v>
      </c>
    </row>
    <row r="7844" spans="1:21" x14ac:dyDescent="0.3">
      <c r="A7844" s="21" t="s">
        <v>31</v>
      </c>
      <c r="B7844" s="23" t="s">
        <v>33</v>
      </c>
      <c r="C7844" s="20" t="s">
        <v>23</v>
      </c>
      <c r="D7844" s="22" t="s">
        <v>27</v>
      </c>
      <c r="E7844" t="s">
        <v>28</v>
      </c>
      <c r="F7844" s="25" t="s">
        <v>30</v>
      </c>
      <c r="G7844" s="25" t="s">
        <v>26</v>
      </c>
      <c r="H7844" s="21" t="s">
        <v>29</v>
      </c>
      <c r="I7844" s="25" t="s">
        <v>25</v>
      </c>
      <c r="J7844" s="25" t="s">
        <v>26</v>
      </c>
      <c r="K7844" s="26">
        <v>145.03845834731999</v>
      </c>
      <c r="L7844" s="26">
        <v>1.5538790225982599</v>
      </c>
      <c r="N7844">
        <f>(Tabell1[[#This Row],[TP]]+Tabell1[[#This Row],[TN]])/(Tabell1[[#This Row],[TP]]+Tabell1[[#This Row],[TN]]+Tabell1[[#This Row],[FP]]+Tabell1[[#This Row],[FN]])</f>
        <v>0.52423954372623571</v>
      </c>
      <c r="O7844">
        <f>Tabell1[[#This Row],[TP]]/(Tabell1[[#This Row],[TP]]+Tabell1[[#This Row],[FP]])</f>
        <v>0.52423954372623571</v>
      </c>
      <c r="P7844">
        <f>Tabell1[[#This Row],[TP]]/(Tabell1[[#This Row],[TP]]+Tabell1[[#This Row],[FN]])</f>
        <v>1</v>
      </c>
      <c r="Q7844">
        <f>2*(Tabell1[[#This Row],[Recall]] * Tabell1[[#This Row],[Precision]]) / (Tabell1[[#This Row],[Recall]] + Tabell1[[#This Row],[Precision]])</f>
        <v>0.68787028375428749</v>
      </c>
      <c r="R7844">
        <v>1103</v>
      </c>
      <c r="S7844">
        <v>0</v>
      </c>
      <c r="T7844">
        <v>1001</v>
      </c>
      <c r="U7844">
        <v>0</v>
      </c>
    </row>
    <row r="7845" spans="1:21" x14ac:dyDescent="0.3">
      <c r="A7845" s="21" t="s">
        <v>31</v>
      </c>
      <c r="B7845" s="23" t="s">
        <v>33</v>
      </c>
      <c r="C7845" s="20" t="s">
        <v>23</v>
      </c>
      <c r="D7845" s="22" t="s">
        <v>27</v>
      </c>
      <c r="E7845" t="s">
        <v>28</v>
      </c>
      <c r="F7845" s="25" t="s">
        <v>30</v>
      </c>
      <c r="G7845" s="21" t="s">
        <v>29</v>
      </c>
      <c r="H7845" s="25" t="s">
        <v>26</v>
      </c>
      <c r="I7845" s="25" t="s">
        <v>25</v>
      </c>
      <c r="J7845" s="25" t="s">
        <v>26</v>
      </c>
      <c r="K7845" s="26">
        <v>144.26234388351401</v>
      </c>
      <c r="L7845" s="26">
        <v>1.41179203987121</v>
      </c>
      <c r="N7845">
        <f>(Tabell1[[#This Row],[TP]]+Tabell1[[#This Row],[TN]])/(Tabell1[[#This Row],[TP]]+Tabell1[[#This Row],[TN]]+Tabell1[[#This Row],[FP]]+Tabell1[[#This Row],[FN]])</f>
        <v>0.52423954372623571</v>
      </c>
      <c r="O7845">
        <f>Tabell1[[#This Row],[TP]]/(Tabell1[[#This Row],[TP]]+Tabell1[[#This Row],[FP]])</f>
        <v>0.52423954372623571</v>
      </c>
      <c r="P7845">
        <f>Tabell1[[#This Row],[TP]]/(Tabell1[[#This Row],[TP]]+Tabell1[[#This Row],[FN]])</f>
        <v>1</v>
      </c>
      <c r="Q7845">
        <f>2*(Tabell1[[#This Row],[Recall]] * Tabell1[[#This Row],[Precision]]) / (Tabell1[[#This Row],[Recall]] + Tabell1[[#This Row],[Precision]])</f>
        <v>0.68787028375428749</v>
      </c>
      <c r="R7845">
        <v>1103</v>
      </c>
      <c r="S7845">
        <v>0</v>
      </c>
      <c r="T7845">
        <v>1001</v>
      </c>
      <c r="U7845">
        <v>0</v>
      </c>
    </row>
    <row r="7846" spans="1:21" x14ac:dyDescent="0.3">
      <c r="A7846" s="21" t="s">
        <v>31</v>
      </c>
      <c r="B7846" s="23" t="s">
        <v>33</v>
      </c>
      <c r="C7846" s="20" t="s">
        <v>23</v>
      </c>
      <c r="D7846" s="22" t="s">
        <v>27</v>
      </c>
      <c r="E7846" t="s">
        <v>28</v>
      </c>
      <c r="F7846" s="25" t="s">
        <v>30</v>
      </c>
      <c r="G7846" s="21" t="s">
        <v>29</v>
      </c>
      <c r="H7846" s="21" t="s">
        <v>29</v>
      </c>
      <c r="I7846" s="25" t="s">
        <v>25</v>
      </c>
      <c r="J7846" s="25" t="s">
        <v>26</v>
      </c>
      <c r="K7846" s="26">
        <v>144.11024451255699</v>
      </c>
      <c r="L7846" s="26">
        <v>1.5062270164489699</v>
      </c>
      <c r="N7846">
        <f>(Tabell1[[#This Row],[TP]]+Tabell1[[#This Row],[TN]])/(Tabell1[[#This Row],[TP]]+Tabell1[[#This Row],[TN]]+Tabell1[[#This Row],[FP]]+Tabell1[[#This Row],[FN]])</f>
        <v>0.52423954372623571</v>
      </c>
      <c r="O7846">
        <f>Tabell1[[#This Row],[TP]]/(Tabell1[[#This Row],[TP]]+Tabell1[[#This Row],[FP]])</f>
        <v>0.52423954372623571</v>
      </c>
      <c r="P7846">
        <f>Tabell1[[#This Row],[TP]]/(Tabell1[[#This Row],[TP]]+Tabell1[[#This Row],[FN]])</f>
        <v>1</v>
      </c>
      <c r="Q7846">
        <f>2*(Tabell1[[#This Row],[Recall]] * Tabell1[[#This Row],[Precision]]) / (Tabell1[[#This Row],[Recall]] + Tabell1[[#This Row],[Precision]])</f>
        <v>0.68787028375428749</v>
      </c>
      <c r="R7846">
        <v>1103</v>
      </c>
      <c r="S7846">
        <v>0</v>
      </c>
      <c r="T7846">
        <v>1001</v>
      </c>
      <c r="U7846">
        <v>0</v>
      </c>
    </row>
    <row r="7847" spans="1:21" x14ac:dyDescent="0.3">
      <c r="A7847" s="21" t="s">
        <v>31</v>
      </c>
      <c r="B7847" s="23" t="s">
        <v>33</v>
      </c>
      <c r="C7847" s="20" t="s">
        <v>23</v>
      </c>
      <c r="D7847" s="22" t="s">
        <v>27</v>
      </c>
      <c r="E7847" t="s">
        <v>28</v>
      </c>
      <c r="F7847" s="25" t="s">
        <v>30</v>
      </c>
      <c r="G7847" s="21" t="s">
        <v>29</v>
      </c>
      <c r="H7847" s="25" t="s">
        <v>26</v>
      </c>
      <c r="I7847" s="25" t="s">
        <v>25</v>
      </c>
      <c r="J7847" s="25" t="s">
        <v>26</v>
      </c>
      <c r="K7847" s="26">
        <v>143.68297457694999</v>
      </c>
      <c r="L7847" s="26">
        <v>1.39926981925964</v>
      </c>
      <c r="N7847">
        <f>(Tabell1[[#This Row],[TP]]+Tabell1[[#This Row],[TN]])/(Tabell1[[#This Row],[TP]]+Tabell1[[#This Row],[TN]]+Tabell1[[#This Row],[FP]]+Tabell1[[#This Row],[FN]])</f>
        <v>0.52423954372623571</v>
      </c>
      <c r="O7847">
        <f>Tabell1[[#This Row],[TP]]/(Tabell1[[#This Row],[TP]]+Tabell1[[#This Row],[FP]])</f>
        <v>0.52423954372623571</v>
      </c>
      <c r="P7847">
        <f>Tabell1[[#This Row],[TP]]/(Tabell1[[#This Row],[TP]]+Tabell1[[#This Row],[FN]])</f>
        <v>1</v>
      </c>
      <c r="Q7847">
        <f>2*(Tabell1[[#This Row],[Recall]] * Tabell1[[#This Row],[Precision]]) / (Tabell1[[#This Row],[Recall]] + Tabell1[[#This Row],[Precision]])</f>
        <v>0.68787028375428749</v>
      </c>
      <c r="R7847">
        <v>1103</v>
      </c>
      <c r="S7847">
        <v>0</v>
      </c>
      <c r="T7847">
        <v>1001</v>
      </c>
      <c r="U7847">
        <v>0</v>
      </c>
    </row>
    <row r="7848" spans="1:21" x14ac:dyDescent="0.3">
      <c r="A7848" s="21" t="s">
        <v>31</v>
      </c>
      <c r="B7848" s="23" t="s">
        <v>33</v>
      </c>
      <c r="C7848" s="20" t="s">
        <v>23</v>
      </c>
      <c r="D7848" s="22" t="s">
        <v>27</v>
      </c>
      <c r="E7848" t="s">
        <v>28</v>
      </c>
      <c r="F7848" s="25" t="s">
        <v>30</v>
      </c>
      <c r="G7848" s="25" t="s">
        <v>26</v>
      </c>
      <c r="H7848" s="21" t="s">
        <v>29</v>
      </c>
      <c r="I7848" s="25" t="s">
        <v>25</v>
      </c>
      <c r="J7848" s="25" t="s">
        <v>26</v>
      </c>
      <c r="K7848" s="26">
        <v>142.89723658561701</v>
      </c>
      <c r="L7848" s="26">
        <v>1.5338990688323899</v>
      </c>
      <c r="N7848">
        <f>(Tabell1[[#This Row],[TP]]+Tabell1[[#This Row],[TN]])/(Tabell1[[#This Row],[TP]]+Tabell1[[#This Row],[TN]]+Tabell1[[#This Row],[FP]]+Tabell1[[#This Row],[FN]])</f>
        <v>0.52423954372623571</v>
      </c>
      <c r="O7848">
        <f>Tabell1[[#This Row],[TP]]/(Tabell1[[#This Row],[TP]]+Tabell1[[#This Row],[FP]])</f>
        <v>0.52423954372623571</v>
      </c>
      <c r="P7848">
        <f>Tabell1[[#This Row],[TP]]/(Tabell1[[#This Row],[TP]]+Tabell1[[#This Row],[FN]])</f>
        <v>1</v>
      </c>
      <c r="Q7848">
        <f>2*(Tabell1[[#This Row],[Recall]] * Tabell1[[#This Row],[Precision]]) / (Tabell1[[#This Row],[Recall]] + Tabell1[[#This Row],[Precision]])</f>
        <v>0.68787028375428749</v>
      </c>
      <c r="R7848">
        <v>1103</v>
      </c>
      <c r="S7848">
        <v>0</v>
      </c>
      <c r="T7848">
        <v>1001</v>
      </c>
      <c r="U7848">
        <v>0</v>
      </c>
    </row>
    <row r="7849" spans="1:21" x14ac:dyDescent="0.3">
      <c r="A7849" s="21" t="s">
        <v>31</v>
      </c>
      <c r="B7849" s="23" t="s">
        <v>33</v>
      </c>
      <c r="C7849" s="20" t="s">
        <v>23</v>
      </c>
      <c r="D7849" s="22" t="s">
        <v>27</v>
      </c>
      <c r="E7849" t="s">
        <v>28</v>
      </c>
      <c r="F7849" s="25" t="s">
        <v>30</v>
      </c>
      <c r="G7849" s="25" t="s">
        <v>26</v>
      </c>
      <c r="H7849" s="25" t="s">
        <v>26</v>
      </c>
      <c r="I7849" s="25" t="s">
        <v>25</v>
      </c>
      <c r="J7849" s="25" t="s">
        <v>26</v>
      </c>
      <c r="K7849" s="26">
        <v>142.62707686424201</v>
      </c>
      <c r="L7849" s="26">
        <v>1.3924257755279501</v>
      </c>
      <c r="N7849">
        <f>(Tabell1[[#This Row],[TP]]+Tabell1[[#This Row],[TN]])/(Tabell1[[#This Row],[TP]]+Tabell1[[#This Row],[TN]]+Tabell1[[#This Row],[FP]]+Tabell1[[#This Row],[FN]])</f>
        <v>0.52423954372623571</v>
      </c>
      <c r="O7849">
        <f>Tabell1[[#This Row],[TP]]/(Tabell1[[#This Row],[TP]]+Tabell1[[#This Row],[FP]])</f>
        <v>0.52423954372623571</v>
      </c>
      <c r="P7849">
        <f>Tabell1[[#This Row],[TP]]/(Tabell1[[#This Row],[TP]]+Tabell1[[#This Row],[FN]])</f>
        <v>1</v>
      </c>
      <c r="Q7849">
        <f>2*(Tabell1[[#This Row],[Recall]] * Tabell1[[#This Row],[Precision]]) / (Tabell1[[#This Row],[Recall]] + Tabell1[[#This Row],[Precision]])</f>
        <v>0.68787028375428749</v>
      </c>
      <c r="R7849">
        <v>1103</v>
      </c>
      <c r="S7849">
        <v>0</v>
      </c>
      <c r="T7849">
        <v>1001</v>
      </c>
      <c r="U7849">
        <v>0</v>
      </c>
    </row>
    <row r="7850" spans="1:21" x14ac:dyDescent="0.3">
      <c r="A7850" s="21" t="s">
        <v>31</v>
      </c>
      <c r="B7850" s="23" t="s">
        <v>33</v>
      </c>
      <c r="C7850" s="20" t="s">
        <v>23</v>
      </c>
      <c r="D7850" s="20" t="s">
        <v>27</v>
      </c>
      <c r="E7850" t="s">
        <v>28</v>
      </c>
      <c r="F7850" s="19" t="s">
        <v>21</v>
      </c>
      <c r="G7850" s="21" t="s">
        <v>29</v>
      </c>
      <c r="H7850" s="25" t="s">
        <v>26</v>
      </c>
      <c r="I7850" s="21"/>
      <c r="J7850" s="25" t="s">
        <v>26</v>
      </c>
      <c r="K7850" s="26">
        <v>136.65640568733201</v>
      </c>
      <c r="L7850" s="26">
        <v>1.32729792594909</v>
      </c>
      <c r="N7850">
        <f>(Tabell1[[#This Row],[TP]]+Tabell1[[#This Row],[TN]])/(Tabell1[[#This Row],[TP]]+Tabell1[[#This Row],[TN]]+Tabell1[[#This Row],[FP]]+Tabell1[[#This Row],[FN]])</f>
        <v>0.52423954372623571</v>
      </c>
      <c r="O7850">
        <f>Tabell1[[#This Row],[TP]]/(Tabell1[[#This Row],[TP]]+Tabell1[[#This Row],[FP]])</f>
        <v>0.52423954372623571</v>
      </c>
      <c r="P7850">
        <f>Tabell1[[#This Row],[TP]]/(Tabell1[[#This Row],[TP]]+Tabell1[[#This Row],[FN]])</f>
        <v>1</v>
      </c>
      <c r="Q7850">
        <f>2*(Tabell1[[#This Row],[Recall]] * Tabell1[[#This Row],[Precision]]) / (Tabell1[[#This Row],[Recall]] + Tabell1[[#This Row],[Precision]])</f>
        <v>0.68787028375428749</v>
      </c>
      <c r="R7850">
        <v>1103</v>
      </c>
      <c r="S7850">
        <v>0</v>
      </c>
      <c r="T7850">
        <v>1001</v>
      </c>
      <c r="U7850">
        <v>0</v>
      </c>
    </row>
    <row r="7851" spans="1:21" x14ac:dyDescent="0.3">
      <c r="A7851" s="21" t="s">
        <v>31</v>
      </c>
      <c r="B7851" s="23" t="s">
        <v>33</v>
      </c>
      <c r="C7851" s="24" t="s">
        <v>38</v>
      </c>
      <c r="D7851" s="22" t="s">
        <v>27</v>
      </c>
      <c r="E7851" t="s">
        <v>28</v>
      </c>
      <c r="F7851" s="25" t="s">
        <v>30</v>
      </c>
      <c r="G7851" s="21" t="s">
        <v>29</v>
      </c>
      <c r="H7851" s="21" t="s">
        <v>29</v>
      </c>
      <c r="I7851" s="21"/>
      <c r="J7851" s="25" t="s">
        <v>26</v>
      </c>
      <c r="K7851" s="26">
        <v>142.145636558532</v>
      </c>
      <c r="L7851" s="26">
        <v>1.6215622425079299</v>
      </c>
      <c r="N7851">
        <f>(Tabell1[[#This Row],[TP]]+Tabell1[[#This Row],[TN]])/(Tabell1[[#This Row],[TP]]+Tabell1[[#This Row],[TN]]+Tabell1[[#This Row],[FP]]+Tabell1[[#This Row],[FN]])</f>
        <v>0.52423954372623571</v>
      </c>
      <c r="O7851">
        <f>Tabell1[[#This Row],[TP]]/(Tabell1[[#This Row],[TP]]+Tabell1[[#This Row],[FP]])</f>
        <v>0.52423954372623571</v>
      </c>
      <c r="P7851">
        <f>Tabell1[[#This Row],[TP]]/(Tabell1[[#This Row],[TP]]+Tabell1[[#This Row],[FN]])</f>
        <v>1</v>
      </c>
      <c r="Q7851">
        <f>2*(Tabell1[[#This Row],[Recall]] * Tabell1[[#This Row],[Precision]]) / (Tabell1[[#This Row],[Recall]] + Tabell1[[#This Row],[Precision]])</f>
        <v>0.68787028375428749</v>
      </c>
      <c r="R7851">
        <v>1103</v>
      </c>
      <c r="S7851">
        <v>0</v>
      </c>
      <c r="T7851">
        <v>1001</v>
      </c>
      <c r="U7851">
        <v>0</v>
      </c>
    </row>
    <row r="7852" spans="1:21" x14ac:dyDescent="0.3">
      <c r="A7852" s="21" t="s">
        <v>31</v>
      </c>
      <c r="B7852" s="23" t="s">
        <v>33</v>
      </c>
      <c r="C7852" s="20" t="s">
        <v>23</v>
      </c>
      <c r="D7852" s="20" t="s">
        <v>27</v>
      </c>
      <c r="E7852" t="s">
        <v>28</v>
      </c>
      <c r="F7852" s="19" t="s">
        <v>21</v>
      </c>
      <c r="G7852" s="25" t="s">
        <v>26</v>
      </c>
      <c r="H7852" s="25" t="s">
        <v>26</v>
      </c>
      <c r="I7852" s="21"/>
      <c r="J7852" s="25" t="s">
        <v>26</v>
      </c>
      <c r="K7852" s="26">
        <v>136.43202900886499</v>
      </c>
      <c r="L7852" s="26">
        <v>1.19679903984069</v>
      </c>
      <c r="N7852">
        <f>(Tabell1[[#This Row],[TP]]+Tabell1[[#This Row],[TN]])/(Tabell1[[#This Row],[TP]]+Tabell1[[#This Row],[TN]]+Tabell1[[#This Row],[FP]]+Tabell1[[#This Row],[FN]])</f>
        <v>0.52423954372623571</v>
      </c>
      <c r="O7852">
        <f>Tabell1[[#This Row],[TP]]/(Tabell1[[#This Row],[TP]]+Tabell1[[#This Row],[FP]])</f>
        <v>0.52423954372623571</v>
      </c>
      <c r="P7852">
        <f>Tabell1[[#This Row],[TP]]/(Tabell1[[#This Row],[TP]]+Tabell1[[#This Row],[FN]])</f>
        <v>1</v>
      </c>
      <c r="Q7852">
        <f>2*(Tabell1[[#This Row],[Recall]] * Tabell1[[#This Row],[Precision]]) / (Tabell1[[#This Row],[Recall]] + Tabell1[[#This Row],[Precision]])</f>
        <v>0.68787028375428749</v>
      </c>
      <c r="R7852">
        <v>1103</v>
      </c>
      <c r="S7852">
        <v>0</v>
      </c>
      <c r="T7852">
        <v>1001</v>
      </c>
      <c r="U7852">
        <v>0</v>
      </c>
    </row>
    <row r="7853" spans="1:21" x14ac:dyDescent="0.3">
      <c r="A7853" s="21" t="s">
        <v>31</v>
      </c>
      <c r="B7853" s="23" t="s">
        <v>33</v>
      </c>
      <c r="C7853" s="20" t="s">
        <v>23</v>
      </c>
      <c r="D7853" s="22" t="s">
        <v>27</v>
      </c>
      <c r="E7853" t="s">
        <v>28</v>
      </c>
      <c r="F7853" s="25" t="s">
        <v>30</v>
      </c>
      <c r="G7853" s="25" t="s">
        <v>26</v>
      </c>
      <c r="H7853" s="25" t="s">
        <v>26</v>
      </c>
      <c r="I7853" s="21"/>
      <c r="J7853" s="25" t="s">
        <v>26</v>
      </c>
      <c r="K7853" s="26">
        <v>135.37968134880001</v>
      </c>
      <c r="L7853" s="26">
        <v>1.48573875427246</v>
      </c>
      <c r="N7853">
        <f>(Tabell1[[#This Row],[TP]]+Tabell1[[#This Row],[TN]])/(Tabell1[[#This Row],[TP]]+Tabell1[[#This Row],[TN]]+Tabell1[[#This Row],[FP]]+Tabell1[[#This Row],[FN]])</f>
        <v>0.52423954372623571</v>
      </c>
      <c r="O7853">
        <f>Tabell1[[#This Row],[TP]]/(Tabell1[[#This Row],[TP]]+Tabell1[[#This Row],[FP]])</f>
        <v>0.52423954372623571</v>
      </c>
      <c r="P7853">
        <f>Tabell1[[#This Row],[TP]]/(Tabell1[[#This Row],[TP]]+Tabell1[[#This Row],[FN]])</f>
        <v>1</v>
      </c>
      <c r="Q7853">
        <f>2*(Tabell1[[#This Row],[Recall]] * Tabell1[[#This Row],[Precision]]) / (Tabell1[[#This Row],[Recall]] + Tabell1[[#This Row],[Precision]])</f>
        <v>0.68787028375428749</v>
      </c>
      <c r="R7853">
        <v>1103</v>
      </c>
      <c r="S7853">
        <v>0</v>
      </c>
      <c r="T7853">
        <v>1001</v>
      </c>
      <c r="U7853">
        <v>0</v>
      </c>
    </row>
    <row r="7854" spans="1:21" x14ac:dyDescent="0.3">
      <c r="A7854" s="21" t="s">
        <v>31</v>
      </c>
      <c r="B7854" s="23" t="s">
        <v>33</v>
      </c>
      <c r="C7854" s="20" t="s">
        <v>23</v>
      </c>
      <c r="D7854" s="20" t="s">
        <v>27</v>
      </c>
      <c r="E7854" t="s">
        <v>28</v>
      </c>
      <c r="F7854" s="19" t="s">
        <v>21</v>
      </c>
      <c r="G7854" s="21" t="s">
        <v>29</v>
      </c>
      <c r="H7854" s="21" t="s">
        <v>29</v>
      </c>
      <c r="I7854" s="21"/>
      <c r="J7854" s="25" t="s">
        <v>26</v>
      </c>
      <c r="K7854" s="26">
        <v>134.88014149665801</v>
      </c>
      <c r="L7854" s="26">
        <v>1.22526907920837</v>
      </c>
      <c r="N7854">
        <f>(Tabell1[[#This Row],[TP]]+Tabell1[[#This Row],[TN]])/(Tabell1[[#This Row],[TP]]+Tabell1[[#This Row],[TN]]+Tabell1[[#This Row],[FP]]+Tabell1[[#This Row],[FN]])</f>
        <v>0.52423954372623571</v>
      </c>
      <c r="O7854">
        <f>Tabell1[[#This Row],[TP]]/(Tabell1[[#This Row],[TP]]+Tabell1[[#This Row],[FP]])</f>
        <v>0.52423954372623571</v>
      </c>
      <c r="P7854">
        <f>Tabell1[[#This Row],[TP]]/(Tabell1[[#This Row],[TP]]+Tabell1[[#This Row],[FN]])</f>
        <v>1</v>
      </c>
      <c r="Q7854">
        <f>2*(Tabell1[[#This Row],[Recall]] * Tabell1[[#This Row],[Precision]]) / (Tabell1[[#This Row],[Recall]] + Tabell1[[#This Row],[Precision]])</f>
        <v>0.68787028375428749</v>
      </c>
      <c r="R7854">
        <v>1103</v>
      </c>
      <c r="S7854">
        <v>0</v>
      </c>
      <c r="T7854">
        <v>1001</v>
      </c>
      <c r="U7854">
        <v>0</v>
      </c>
    </row>
    <row r="7855" spans="1:21" x14ac:dyDescent="0.3">
      <c r="A7855" s="21" t="s">
        <v>31</v>
      </c>
      <c r="B7855" s="23" t="s">
        <v>33</v>
      </c>
      <c r="C7855" s="20" t="s">
        <v>23</v>
      </c>
      <c r="D7855" s="20" t="s">
        <v>27</v>
      </c>
      <c r="E7855" t="s">
        <v>28</v>
      </c>
      <c r="F7855" s="19" t="s">
        <v>21</v>
      </c>
      <c r="G7855" s="25" t="s">
        <v>26</v>
      </c>
      <c r="H7855" s="21" t="s">
        <v>29</v>
      </c>
      <c r="I7855" s="21"/>
      <c r="J7855" s="25" t="s">
        <v>26</v>
      </c>
      <c r="K7855" s="26">
        <v>133.72461605071999</v>
      </c>
      <c r="L7855" s="26">
        <v>1.25545001029968</v>
      </c>
      <c r="N7855">
        <f>(Tabell1[[#This Row],[TP]]+Tabell1[[#This Row],[TN]])/(Tabell1[[#This Row],[TP]]+Tabell1[[#This Row],[TN]]+Tabell1[[#This Row],[FP]]+Tabell1[[#This Row],[FN]])</f>
        <v>0.52423954372623571</v>
      </c>
      <c r="O7855">
        <f>Tabell1[[#This Row],[TP]]/(Tabell1[[#This Row],[TP]]+Tabell1[[#This Row],[FP]])</f>
        <v>0.52423954372623571</v>
      </c>
      <c r="P7855">
        <f>Tabell1[[#This Row],[TP]]/(Tabell1[[#This Row],[TP]]+Tabell1[[#This Row],[FN]])</f>
        <v>1</v>
      </c>
      <c r="Q7855">
        <f>2*(Tabell1[[#This Row],[Recall]] * Tabell1[[#This Row],[Precision]]) / (Tabell1[[#This Row],[Recall]] + Tabell1[[#This Row],[Precision]])</f>
        <v>0.68787028375428749</v>
      </c>
      <c r="R7855">
        <v>1103</v>
      </c>
      <c r="S7855">
        <v>0</v>
      </c>
      <c r="T7855">
        <v>1001</v>
      </c>
      <c r="U7855">
        <v>0</v>
      </c>
    </row>
    <row r="7856" spans="1:21" x14ac:dyDescent="0.3">
      <c r="A7856" s="21" t="s">
        <v>31</v>
      </c>
      <c r="B7856" s="23" t="s">
        <v>33</v>
      </c>
      <c r="C7856" s="20" t="s">
        <v>23</v>
      </c>
      <c r="D7856" s="22" t="s">
        <v>27</v>
      </c>
      <c r="E7856" t="s">
        <v>28</v>
      </c>
      <c r="F7856" s="25" t="s">
        <v>30</v>
      </c>
      <c r="G7856" s="25" t="s">
        <v>26</v>
      </c>
      <c r="H7856" s="21" t="s">
        <v>29</v>
      </c>
      <c r="I7856" s="21"/>
      <c r="J7856" s="25" t="s">
        <v>26</v>
      </c>
      <c r="K7856" s="26">
        <v>132.29268574714601</v>
      </c>
      <c r="L7856" s="26">
        <v>1.5329053401946999</v>
      </c>
      <c r="N7856">
        <f>(Tabell1[[#This Row],[TP]]+Tabell1[[#This Row],[TN]])/(Tabell1[[#This Row],[TP]]+Tabell1[[#This Row],[TN]]+Tabell1[[#This Row],[FP]]+Tabell1[[#This Row],[FN]])</f>
        <v>0.52423954372623571</v>
      </c>
      <c r="O7856">
        <f>Tabell1[[#This Row],[TP]]/(Tabell1[[#This Row],[TP]]+Tabell1[[#This Row],[FP]])</f>
        <v>0.52423954372623571</v>
      </c>
      <c r="P7856">
        <f>Tabell1[[#This Row],[TP]]/(Tabell1[[#This Row],[TP]]+Tabell1[[#This Row],[FN]])</f>
        <v>1</v>
      </c>
      <c r="Q7856">
        <f>2*(Tabell1[[#This Row],[Recall]] * Tabell1[[#This Row],[Precision]]) / (Tabell1[[#This Row],[Recall]] + Tabell1[[#This Row],[Precision]])</f>
        <v>0.68787028375428749</v>
      </c>
      <c r="R7856">
        <v>1103</v>
      </c>
      <c r="S7856">
        <v>0</v>
      </c>
      <c r="T7856">
        <v>1001</v>
      </c>
      <c r="U7856">
        <v>0</v>
      </c>
    </row>
    <row r="7857" spans="1:21" x14ac:dyDescent="0.3">
      <c r="A7857" s="21" t="s">
        <v>31</v>
      </c>
      <c r="B7857" s="23" t="s">
        <v>33</v>
      </c>
      <c r="C7857" s="20" t="s">
        <v>23</v>
      </c>
      <c r="D7857" s="22" t="s">
        <v>27</v>
      </c>
      <c r="E7857" t="s">
        <v>28</v>
      </c>
      <c r="F7857" s="25" t="s">
        <v>30</v>
      </c>
      <c r="G7857" s="21" t="s">
        <v>29</v>
      </c>
      <c r="H7857" s="21" t="s">
        <v>29</v>
      </c>
      <c r="I7857" s="21"/>
      <c r="J7857" s="25" t="s">
        <v>26</v>
      </c>
      <c r="K7857" s="26">
        <v>130.86079120635901</v>
      </c>
      <c r="L7857" s="26">
        <v>1.6299521923065099</v>
      </c>
      <c r="N7857">
        <f>(Tabell1[[#This Row],[TP]]+Tabell1[[#This Row],[TN]])/(Tabell1[[#This Row],[TP]]+Tabell1[[#This Row],[TN]]+Tabell1[[#This Row],[FP]]+Tabell1[[#This Row],[FN]])</f>
        <v>0.52423954372623571</v>
      </c>
      <c r="O7857">
        <f>Tabell1[[#This Row],[TP]]/(Tabell1[[#This Row],[TP]]+Tabell1[[#This Row],[FP]])</f>
        <v>0.52423954372623571</v>
      </c>
      <c r="P7857">
        <f>Tabell1[[#This Row],[TP]]/(Tabell1[[#This Row],[TP]]+Tabell1[[#This Row],[FN]])</f>
        <v>1</v>
      </c>
      <c r="Q7857">
        <f>2*(Tabell1[[#This Row],[Recall]] * Tabell1[[#This Row],[Precision]]) / (Tabell1[[#This Row],[Recall]] + Tabell1[[#This Row],[Precision]])</f>
        <v>0.68787028375428749</v>
      </c>
      <c r="R7857">
        <v>1103</v>
      </c>
      <c r="S7857">
        <v>0</v>
      </c>
      <c r="T7857">
        <v>1001</v>
      </c>
      <c r="U7857">
        <v>0</v>
      </c>
    </row>
    <row r="7858" spans="1:21" x14ac:dyDescent="0.3">
      <c r="A7858" s="21" t="s">
        <v>31</v>
      </c>
      <c r="B7858" s="23" t="s">
        <v>33</v>
      </c>
      <c r="C7858" s="20" t="s">
        <v>23</v>
      </c>
      <c r="D7858" s="22" t="s">
        <v>27</v>
      </c>
      <c r="E7858" t="s">
        <v>28</v>
      </c>
      <c r="F7858" s="25" t="s">
        <v>30</v>
      </c>
      <c r="G7858" s="21" t="s">
        <v>29</v>
      </c>
      <c r="H7858" s="25" t="s">
        <v>26</v>
      </c>
      <c r="I7858" s="21"/>
      <c r="J7858" s="25" t="s">
        <v>26</v>
      </c>
      <c r="K7858" s="26">
        <v>129.332712173461</v>
      </c>
      <c r="L7858" s="26">
        <v>1.44344139099121</v>
      </c>
      <c r="N7858">
        <f>(Tabell1[[#This Row],[TP]]+Tabell1[[#This Row],[TN]])/(Tabell1[[#This Row],[TP]]+Tabell1[[#This Row],[TN]]+Tabell1[[#This Row],[FP]]+Tabell1[[#This Row],[FN]])</f>
        <v>0.52423954372623571</v>
      </c>
      <c r="O7858">
        <f>Tabell1[[#This Row],[TP]]/(Tabell1[[#This Row],[TP]]+Tabell1[[#This Row],[FP]])</f>
        <v>0.52423954372623571</v>
      </c>
      <c r="P7858">
        <f>Tabell1[[#This Row],[TP]]/(Tabell1[[#This Row],[TP]]+Tabell1[[#This Row],[FN]])</f>
        <v>1</v>
      </c>
      <c r="Q7858">
        <f>2*(Tabell1[[#This Row],[Recall]] * Tabell1[[#This Row],[Precision]]) / (Tabell1[[#This Row],[Recall]] + Tabell1[[#This Row],[Precision]])</f>
        <v>0.68787028375428749</v>
      </c>
      <c r="R7858">
        <v>1103</v>
      </c>
      <c r="S7858">
        <v>0</v>
      </c>
      <c r="T7858">
        <v>1001</v>
      </c>
      <c r="U7858">
        <v>0</v>
      </c>
    </row>
    <row r="7859" spans="1:21" x14ac:dyDescent="0.3">
      <c r="A7859" s="21" t="s">
        <v>31</v>
      </c>
      <c r="B7859" s="23" t="s">
        <v>33</v>
      </c>
      <c r="C7859" s="25" t="s">
        <v>36</v>
      </c>
      <c r="D7859" s="22" t="s">
        <v>27</v>
      </c>
      <c r="E7859" t="s">
        <v>28</v>
      </c>
      <c r="F7859" s="25" t="s">
        <v>30</v>
      </c>
      <c r="G7859" s="21" t="s">
        <v>29</v>
      </c>
      <c r="H7859" s="21" t="s">
        <v>29</v>
      </c>
      <c r="I7859" s="21"/>
      <c r="J7859" s="25" t="s">
        <v>26</v>
      </c>
      <c r="K7859" s="26">
        <v>129.54534006118701</v>
      </c>
      <c r="L7859" s="26">
        <v>1.50770616531372</v>
      </c>
      <c r="N7859">
        <f>(Tabell1[[#This Row],[TP]]+Tabell1[[#This Row],[TN]])/(Tabell1[[#This Row],[TP]]+Tabell1[[#This Row],[TN]]+Tabell1[[#This Row],[FP]]+Tabell1[[#This Row],[FN]])</f>
        <v>0.52423954372623571</v>
      </c>
      <c r="O7859">
        <f>Tabell1[[#This Row],[TP]]/(Tabell1[[#This Row],[TP]]+Tabell1[[#This Row],[FP]])</f>
        <v>0.52423954372623571</v>
      </c>
      <c r="P7859">
        <f>Tabell1[[#This Row],[TP]]/(Tabell1[[#This Row],[TP]]+Tabell1[[#This Row],[FN]])</f>
        <v>1</v>
      </c>
      <c r="Q7859">
        <f>2*(Tabell1[[#This Row],[Recall]] * Tabell1[[#This Row],[Precision]]) / (Tabell1[[#This Row],[Recall]] + Tabell1[[#This Row],[Precision]])</f>
        <v>0.68787028375428749</v>
      </c>
      <c r="R7859">
        <v>1103</v>
      </c>
      <c r="S7859">
        <v>0</v>
      </c>
      <c r="T7859">
        <v>1001</v>
      </c>
      <c r="U7859">
        <v>0</v>
      </c>
    </row>
    <row r="7860" spans="1:21" x14ac:dyDescent="0.3">
      <c r="A7860" s="21" t="s">
        <v>31</v>
      </c>
      <c r="B7860" s="23" t="s">
        <v>33</v>
      </c>
      <c r="C7860" s="20" t="s">
        <v>23</v>
      </c>
      <c r="D7860" s="22" t="s">
        <v>27</v>
      </c>
      <c r="E7860" t="s">
        <v>28</v>
      </c>
      <c r="F7860" s="25" t="s">
        <v>30</v>
      </c>
      <c r="G7860" s="21" t="s">
        <v>29</v>
      </c>
      <c r="H7860" s="21" t="s">
        <v>29</v>
      </c>
      <c r="I7860" s="21"/>
      <c r="J7860" s="25" t="s">
        <v>26</v>
      </c>
      <c r="K7860" s="26">
        <v>75.950228214263902</v>
      </c>
      <c r="L7860" s="26">
        <v>1.44392085075378</v>
      </c>
      <c r="N7860">
        <f>(Tabell1[[#This Row],[TP]]+Tabell1[[#This Row],[TN]])/(Tabell1[[#This Row],[TP]]+Tabell1[[#This Row],[TN]]+Tabell1[[#This Row],[FP]]+Tabell1[[#This Row],[FN]])</f>
        <v>0.52423954372623571</v>
      </c>
      <c r="O7860">
        <f>Tabell1[[#This Row],[TP]]/(Tabell1[[#This Row],[TP]]+Tabell1[[#This Row],[FP]])</f>
        <v>0.52423954372623571</v>
      </c>
      <c r="P7860">
        <f>Tabell1[[#This Row],[TP]]/(Tabell1[[#This Row],[TP]]+Tabell1[[#This Row],[FN]])</f>
        <v>1</v>
      </c>
      <c r="Q7860">
        <f>2*(Tabell1[[#This Row],[Recall]] * Tabell1[[#This Row],[Precision]]) / (Tabell1[[#This Row],[Recall]] + Tabell1[[#This Row],[Precision]])</f>
        <v>0.68787028375428749</v>
      </c>
      <c r="R7860">
        <v>1103</v>
      </c>
      <c r="S7860">
        <v>0</v>
      </c>
      <c r="T7860">
        <v>1001</v>
      </c>
      <c r="U7860">
        <v>0</v>
      </c>
    </row>
    <row r="7861" spans="1:21" x14ac:dyDescent="0.3">
      <c r="A7861" s="21" t="s">
        <v>31</v>
      </c>
      <c r="B7861" s="23" t="s">
        <v>33</v>
      </c>
      <c r="C7861" s="25" t="s">
        <v>36</v>
      </c>
      <c r="D7861" s="22" t="s">
        <v>27</v>
      </c>
      <c r="E7861" t="s">
        <v>28</v>
      </c>
      <c r="F7861" s="25" t="s">
        <v>30</v>
      </c>
      <c r="G7861" s="21" t="s">
        <v>29</v>
      </c>
      <c r="H7861" s="25" t="s">
        <v>26</v>
      </c>
      <c r="I7861" s="21"/>
      <c r="J7861" s="25" t="s">
        <v>26</v>
      </c>
      <c r="K7861" s="26">
        <v>128.75492596626199</v>
      </c>
      <c r="L7861" s="26">
        <v>1.4375987052917401</v>
      </c>
      <c r="N7861">
        <f>(Tabell1[[#This Row],[TP]]+Tabell1[[#This Row],[TN]])/(Tabell1[[#This Row],[TP]]+Tabell1[[#This Row],[TN]]+Tabell1[[#This Row],[FP]]+Tabell1[[#This Row],[FN]])</f>
        <v>0.52423954372623571</v>
      </c>
      <c r="O7861">
        <f>Tabell1[[#This Row],[TP]]/(Tabell1[[#This Row],[TP]]+Tabell1[[#This Row],[FP]])</f>
        <v>0.52423954372623571</v>
      </c>
      <c r="P7861">
        <f>Tabell1[[#This Row],[TP]]/(Tabell1[[#This Row],[TP]]+Tabell1[[#This Row],[FN]])</f>
        <v>1</v>
      </c>
      <c r="Q7861">
        <f>2*(Tabell1[[#This Row],[Recall]] * Tabell1[[#This Row],[Precision]]) / (Tabell1[[#This Row],[Recall]] + Tabell1[[#This Row],[Precision]])</f>
        <v>0.68787028375428749</v>
      </c>
      <c r="R7861">
        <v>1103</v>
      </c>
      <c r="S7861">
        <v>0</v>
      </c>
      <c r="T7861">
        <v>1001</v>
      </c>
      <c r="U7861">
        <v>0</v>
      </c>
    </row>
    <row r="7862" spans="1:21" x14ac:dyDescent="0.3">
      <c r="A7862" s="21" t="s">
        <v>31</v>
      </c>
      <c r="B7862" s="23" t="s">
        <v>33</v>
      </c>
      <c r="C7862" s="25" t="s">
        <v>36</v>
      </c>
      <c r="D7862" s="22" t="s">
        <v>27</v>
      </c>
      <c r="E7862" t="s">
        <v>28</v>
      </c>
      <c r="F7862" s="25" t="s">
        <v>30</v>
      </c>
      <c r="G7862" s="25" t="s">
        <v>26</v>
      </c>
      <c r="H7862" s="21" t="s">
        <v>29</v>
      </c>
      <c r="I7862" s="21"/>
      <c r="J7862" s="25" t="s">
        <v>26</v>
      </c>
      <c r="K7862" s="26">
        <v>128.63196611404399</v>
      </c>
      <c r="L7862" s="26">
        <v>1.4631197452545099</v>
      </c>
      <c r="N7862">
        <f>(Tabell1[[#This Row],[TP]]+Tabell1[[#This Row],[TN]])/(Tabell1[[#This Row],[TP]]+Tabell1[[#This Row],[TN]]+Tabell1[[#This Row],[FP]]+Tabell1[[#This Row],[FN]])</f>
        <v>0.52423954372623571</v>
      </c>
      <c r="O7862">
        <f>Tabell1[[#This Row],[TP]]/(Tabell1[[#This Row],[TP]]+Tabell1[[#This Row],[FP]])</f>
        <v>0.52423954372623571</v>
      </c>
      <c r="P7862">
        <f>Tabell1[[#This Row],[TP]]/(Tabell1[[#This Row],[TP]]+Tabell1[[#This Row],[FN]])</f>
        <v>1</v>
      </c>
      <c r="Q7862">
        <f>2*(Tabell1[[#This Row],[Recall]] * Tabell1[[#This Row],[Precision]]) / (Tabell1[[#This Row],[Recall]] + Tabell1[[#This Row],[Precision]])</f>
        <v>0.68787028375428749</v>
      </c>
      <c r="R7862">
        <v>1103</v>
      </c>
      <c r="S7862">
        <v>0</v>
      </c>
      <c r="T7862">
        <v>1001</v>
      </c>
      <c r="U7862">
        <v>0</v>
      </c>
    </row>
    <row r="7863" spans="1:21" x14ac:dyDescent="0.3">
      <c r="A7863" s="21" t="s">
        <v>31</v>
      </c>
      <c r="B7863" s="23" t="s">
        <v>33</v>
      </c>
      <c r="C7863" s="25" t="s">
        <v>36</v>
      </c>
      <c r="D7863" s="22" t="s">
        <v>27</v>
      </c>
      <c r="E7863" t="s">
        <v>28</v>
      </c>
      <c r="F7863" s="25" t="s">
        <v>30</v>
      </c>
      <c r="G7863" s="25" t="s">
        <v>26</v>
      </c>
      <c r="H7863" s="25" t="s">
        <v>26</v>
      </c>
      <c r="I7863" s="21"/>
      <c r="J7863" s="25" t="s">
        <v>26</v>
      </c>
      <c r="K7863" s="26">
        <v>127.538375854492</v>
      </c>
      <c r="L7863" s="26">
        <v>1.3938992023468</v>
      </c>
      <c r="N7863">
        <f>(Tabell1[[#This Row],[TP]]+Tabell1[[#This Row],[TN]])/(Tabell1[[#This Row],[TP]]+Tabell1[[#This Row],[TN]]+Tabell1[[#This Row],[FP]]+Tabell1[[#This Row],[FN]])</f>
        <v>0.52423954372623571</v>
      </c>
      <c r="O7863">
        <f>Tabell1[[#This Row],[TP]]/(Tabell1[[#This Row],[TP]]+Tabell1[[#This Row],[FP]])</f>
        <v>0.52423954372623571</v>
      </c>
      <c r="P7863">
        <f>Tabell1[[#This Row],[TP]]/(Tabell1[[#This Row],[TP]]+Tabell1[[#This Row],[FN]])</f>
        <v>1</v>
      </c>
      <c r="Q7863">
        <f>2*(Tabell1[[#This Row],[Recall]] * Tabell1[[#This Row],[Precision]]) / (Tabell1[[#This Row],[Recall]] + Tabell1[[#This Row],[Precision]])</f>
        <v>0.68787028375428749</v>
      </c>
      <c r="R7863">
        <v>1103</v>
      </c>
      <c r="S7863">
        <v>0</v>
      </c>
      <c r="T7863">
        <v>1001</v>
      </c>
      <c r="U7863">
        <v>0</v>
      </c>
    </row>
    <row r="7864" spans="1:21" x14ac:dyDescent="0.3">
      <c r="A7864" s="21" t="s">
        <v>31</v>
      </c>
      <c r="B7864" s="23" t="s">
        <v>33</v>
      </c>
      <c r="C7864" s="21" t="s">
        <v>34</v>
      </c>
      <c r="D7864" s="22" t="s">
        <v>27</v>
      </c>
      <c r="E7864" t="s">
        <v>28</v>
      </c>
      <c r="F7864" s="25" t="s">
        <v>30</v>
      </c>
      <c r="G7864" s="25" t="s">
        <v>26</v>
      </c>
      <c r="H7864" s="21" t="s">
        <v>29</v>
      </c>
      <c r="I7864" s="21"/>
      <c r="J7864" s="25" t="s">
        <v>26</v>
      </c>
      <c r="K7864" s="26">
        <v>100.244556427001</v>
      </c>
      <c r="L7864" s="26">
        <v>1.4430124759673999</v>
      </c>
      <c r="N7864">
        <f>(Tabell1[[#This Row],[TP]]+Tabell1[[#This Row],[TN]])/(Tabell1[[#This Row],[TP]]+Tabell1[[#This Row],[TN]]+Tabell1[[#This Row],[FP]]+Tabell1[[#This Row],[FN]])</f>
        <v>0.52423954372623571</v>
      </c>
      <c r="O7864">
        <f>Tabell1[[#This Row],[TP]]/(Tabell1[[#This Row],[TP]]+Tabell1[[#This Row],[FP]])</f>
        <v>0.52423954372623571</v>
      </c>
      <c r="P7864">
        <f>Tabell1[[#This Row],[TP]]/(Tabell1[[#This Row],[TP]]+Tabell1[[#This Row],[FN]])</f>
        <v>1</v>
      </c>
      <c r="Q7864">
        <f>2*(Tabell1[[#This Row],[Recall]] * Tabell1[[#This Row],[Precision]]) / (Tabell1[[#This Row],[Recall]] + Tabell1[[#This Row],[Precision]])</f>
        <v>0.68787028375428749</v>
      </c>
      <c r="R7864">
        <v>1103</v>
      </c>
      <c r="S7864">
        <v>0</v>
      </c>
      <c r="T7864">
        <v>1001</v>
      </c>
      <c r="U7864">
        <v>0</v>
      </c>
    </row>
    <row r="7865" spans="1:21" x14ac:dyDescent="0.3">
      <c r="A7865" s="21" t="s">
        <v>31</v>
      </c>
      <c r="B7865" s="23" t="s">
        <v>33</v>
      </c>
      <c r="C7865" s="21" t="s">
        <v>34</v>
      </c>
      <c r="D7865" s="22" t="s">
        <v>27</v>
      </c>
      <c r="E7865" t="s">
        <v>28</v>
      </c>
      <c r="F7865" s="25" t="s">
        <v>30</v>
      </c>
      <c r="G7865" s="21" t="s">
        <v>29</v>
      </c>
      <c r="H7865" s="25" t="s">
        <v>26</v>
      </c>
      <c r="I7865" s="21"/>
      <c r="J7865" s="25" t="s">
        <v>26</v>
      </c>
      <c r="K7865" s="26">
        <v>99.195711851119995</v>
      </c>
      <c r="L7865" s="26">
        <v>1.39617872238159</v>
      </c>
      <c r="N7865">
        <f>(Tabell1[[#This Row],[TP]]+Tabell1[[#This Row],[TN]])/(Tabell1[[#This Row],[TP]]+Tabell1[[#This Row],[TN]]+Tabell1[[#This Row],[FP]]+Tabell1[[#This Row],[FN]])</f>
        <v>0.52423954372623571</v>
      </c>
      <c r="O7865">
        <f>Tabell1[[#This Row],[TP]]/(Tabell1[[#This Row],[TP]]+Tabell1[[#This Row],[FP]])</f>
        <v>0.52423954372623571</v>
      </c>
      <c r="P7865">
        <f>Tabell1[[#This Row],[TP]]/(Tabell1[[#This Row],[TP]]+Tabell1[[#This Row],[FN]])</f>
        <v>1</v>
      </c>
      <c r="Q7865">
        <f>2*(Tabell1[[#This Row],[Recall]] * Tabell1[[#This Row],[Precision]]) / (Tabell1[[#This Row],[Recall]] + Tabell1[[#This Row],[Precision]])</f>
        <v>0.68787028375428749</v>
      </c>
      <c r="R7865">
        <v>1103</v>
      </c>
      <c r="S7865">
        <v>0</v>
      </c>
      <c r="T7865">
        <v>1001</v>
      </c>
      <c r="U7865">
        <v>0</v>
      </c>
    </row>
    <row r="7866" spans="1:21" x14ac:dyDescent="0.3">
      <c r="A7866" s="21" t="s">
        <v>31</v>
      </c>
      <c r="B7866" s="23" t="s">
        <v>33</v>
      </c>
      <c r="C7866" s="21" t="s">
        <v>34</v>
      </c>
      <c r="D7866" s="22" t="s">
        <v>27</v>
      </c>
      <c r="E7866" t="s">
        <v>28</v>
      </c>
      <c r="F7866" s="25" t="s">
        <v>30</v>
      </c>
      <c r="G7866" s="25" t="s">
        <v>26</v>
      </c>
      <c r="H7866" s="25" t="s">
        <v>26</v>
      </c>
      <c r="I7866" s="21"/>
      <c r="J7866" s="25" t="s">
        <v>26</v>
      </c>
      <c r="K7866" s="26">
        <v>98.753914356231604</v>
      </c>
      <c r="L7866" s="26">
        <v>1.4123353958129801</v>
      </c>
      <c r="N7866">
        <f>(Tabell1[[#This Row],[TP]]+Tabell1[[#This Row],[TN]])/(Tabell1[[#This Row],[TP]]+Tabell1[[#This Row],[TN]]+Tabell1[[#This Row],[FP]]+Tabell1[[#This Row],[FN]])</f>
        <v>0.52423954372623571</v>
      </c>
      <c r="O7866">
        <f>Tabell1[[#This Row],[TP]]/(Tabell1[[#This Row],[TP]]+Tabell1[[#This Row],[FP]])</f>
        <v>0.52423954372623571</v>
      </c>
      <c r="P7866">
        <f>Tabell1[[#This Row],[TP]]/(Tabell1[[#This Row],[TP]]+Tabell1[[#This Row],[FN]])</f>
        <v>1</v>
      </c>
      <c r="Q7866">
        <f>2*(Tabell1[[#This Row],[Recall]] * Tabell1[[#This Row],[Precision]]) / (Tabell1[[#This Row],[Recall]] + Tabell1[[#This Row],[Precision]])</f>
        <v>0.68787028375428749</v>
      </c>
      <c r="R7866">
        <v>1103</v>
      </c>
      <c r="S7866">
        <v>0</v>
      </c>
      <c r="T7866">
        <v>1001</v>
      </c>
      <c r="U7866">
        <v>0</v>
      </c>
    </row>
    <row r="7867" spans="1:21" x14ac:dyDescent="0.3">
      <c r="A7867" s="21" t="s">
        <v>31</v>
      </c>
      <c r="B7867" s="23" t="s">
        <v>33</v>
      </c>
      <c r="C7867" s="21" t="s">
        <v>34</v>
      </c>
      <c r="D7867" s="22" t="s">
        <v>27</v>
      </c>
      <c r="E7867" t="s">
        <v>28</v>
      </c>
      <c r="F7867" s="25" t="s">
        <v>30</v>
      </c>
      <c r="G7867" s="21" t="s">
        <v>29</v>
      </c>
      <c r="H7867" s="21" t="s">
        <v>29</v>
      </c>
      <c r="I7867" s="21"/>
      <c r="J7867" s="25" t="s">
        <v>26</v>
      </c>
      <c r="K7867" s="26">
        <v>98.228259801864596</v>
      </c>
      <c r="L7867" s="26">
        <v>1.44351482391357</v>
      </c>
      <c r="N7867">
        <f>(Tabell1[[#This Row],[TP]]+Tabell1[[#This Row],[TN]])/(Tabell1[[#This Row],[TP]]+Tabell1[[#This Row],[TN]]+Tabell1[[#This Row],[FP]]+Tabell1[[#This Row],[FN]])</f>
        <v>0.52423954372623571</v>
      </c>
      <c r="O7867">
        <f>Tabell1[[#This Row],[TP]]/(Tabell1[[#This Row],[TP]]+Tabell1[[#This Row],[FP]])</f>
        <v>0.52423954372623571</v>
      </c>
      <c r="P7867">
        <f>Tabell1[[#This Row],[TP]]/(Tabell1[[#This Row],[TP]]+Tabell1[[#This Row],[FN]])</f>
        <v>1</v>
      </c>
      <c r="Q7867">
        <f>2*(Tabell1[[#This Row],[Recall]] * Tabell1[[#This Row],[Precision]]) / (Tabell1[[#This Row],[Recall]] + Tabell1[[#This Row],[Precision]])</f>
        <v>0.68787028375428749</v>
      </c>
      <c r="R7867">
        <v>1103</v>
      </c>
      <c r="S7867">
        <v>0</v>
      </c>
      <c r="T7867">
        <v>1001</v>
      </c>
      <c r="U7867">
        <v>0</v>
      </c>
    </row>
    <row r="7868" spans="1:21" x14ac:dyDescent="0.3">
      <c r="A7868" s="21" t="s">
        <v>31</v>
      </c>
      <c r="B7868" s="23" t="s">
        <v>33</v>
      </c>
      <c r="C7868" s="20" t="s">
        <v>23</v>
      </c>
      <c r="D7868" s="22" t="s">
        <v>27</v>
      </c>
      <c r="E7868" t="s">
        <v>28</v>
      </c>
      <c r="F7868" s="25" t="s">
        <v>30</v>
      </c>
      <c r="G7868" s="25" t="s">
        <v>26</v>
      </c>
      <c r="H7868" s="21" t="s">
        <v>29</v>
      </c>
      <c r="I7868" s="21"/>
      <c r="J7868" s="25" t="s">
        <v>26</v>
      </c>
      <c r="K7868" s="26">
        <v>74.402706623077293</v>
      </c>
      <c r="L7868" s="26">
        <v>1.45342922210693</v>
      </c>
      <c r="N7868">
        <f>(Tabell1[[#This Row],[TP]]+Tabell1[[#This Row],[TN]])/(Tabell1[[#This Row],[TP]]+Tabell1[[#This Row],[TN]]+Tabell1[[#This Row],[FP]]+Tabell1[[#This Row],[FN]])</f>
        <v>0.52423954372623571</v>
      </c>
      <c r="O7868">
        <f>Tabell1[[#This Row],[TP]]/(Tabell1[[#This Row],[TP]]+Tabell1[[#This Row],[FP]])</f>
        <v>0.52423954372623571</v>
      </c>
      <c r="P7868">
        <f>Tabell1[[#This Row],[TP]]/(Tabell1[[#This Row],[TP]]+Tabell1[[#This Row],[FN]])</f>
        <v>1</v>
      </c>
      <c r="Q7868">
        <f>2*(Tabell1[[#This Row],[Recall]] * Tabell1[[#This Row],[Precision]]) / (Tabell1[[#This Row],[Recall]] + Tabell1[[#This Row],[Precision]])</f>
        <v>0.68787028375428749</v>
      </c>
      <c r="R7868">
        <v>1103</v>
      </c>
      <c r="S7868">
        <v>0</v>
      </c>
      <c r="T7868">
        <v>1001</v>
      </c>
      <c r="U7868">
        <v>0</v>
      </c>
    </row>
    <row r="7869" spans="1:21" x14ac:dyDescent="0.3">
      <c r="A7869" s="21" t="s">
        <v>31</v>
      </c>
      <c r="B7869" s="23" t="s">
        <v>33</v>
      </c>
      <c r="C7869" s="20" t="s">
        <v>23</v>
      </c>
      <c r="D7869" s="22" t="s">
        <v>27</v>
      </c>
      <c r="E7869" t="s">
        <v>28</v>
      </c>
      <c r="F7869" s="25" t="s">
        <v>30</v>
      </c>
      <c r="G7869" s="25" t="s">
        <v>26</v>
      </c>
      <c r="H7869" s="25" t="s">
        <v>26</v>
      </c>
      <c r="I7869" s="21"/>
      <c r="J7869" s="25" t="s">
        <v>26</v>
      </c>
      <c r="K7869" s="26">
        <v>73.849621057510305</v>
      </c>
      <c r="L7869" s="26">
        <v>1.4216630458831701</v>
      </c>
      <c r="N7869">
        <f>(Tabell1[[#This Row],[TP]]+Tabell1[[#This Row],[TN]])/(Tabell1[[#This Row],[TP]]+Tabell1[[#This Row],[TN]]+Tabell1[[#This Row],[FP]]+Tabell1[[#This Row],[FN]])</f>
        <v>0.52423954372623571</v>
      </c>
      <c r="O7869">
        <f>Tabell1[[#This Row],[TP]]/(Tabell1[[#This Row],[TP]]+Tabell1[[#This Row],[FP]])</f>
        <v>0.52423954372623571</v>
      </c>
      <c r="P7869">
        <f>Tabell1[[#This Row],[TP]]/(Tabell1[[#This Row],[TP]]+Tabell1[[#This Row],[FN]])</f>
        <v>1</v>
      </c>
      <c r="Q7869">
        <f>2*(Tabell1[[#This Row],[Recall]] * Tabell1[[#This Row],[Precision]]) / (Tabell1[[#This Row],[Recall]] + Tabell1[[#This Row],[Precision]])</f>
        <v>0.68787028375428749</v>
      </c>
      <c r="R7869">
        <v>1103</v>
      </c>
      <c r="S7869">
        <v>0</v>
      </c>
      <c r="T7869">
        <v>1001</v>
      </c>
      <c r="U7869">
        <v>0</v>
      </c>
    </row>
    <row r="7870" spans="1:21" x14ac:dyDescent="0.3">
      <c r="A7870" s="21" t="s">
        <v>31</v>
      </c>
      <c r="B7870" s="23" t="s">
        <v>33</v>
      </c>
      <c r="C7870" s="20" t="s">
        <v>23</v>
      </c>
      <c r="D7870" s="22" t="s">
        <v>27</v>
      </c>
      <c r="E7870" t="s">
        <v>28</v>
      </c>
      <c r="F7870" s="25" t="s">
        <v>30</v>
      </c>
      <c r="G7870" s="21" t="s">
        <v>29</v>
      </c>
      <c r="H7870" s="25" t="s">
        <v>26</v>
      </c>
      <c r="I7870" s="21"/>
      <c r="J7870" s="25" t="s">
        <v>26</v>
      </c>
      <c r="K7870" s="26">
        <v>73.815675258636404</v>
      </c>
      <c r="L7870" s="26">
        <v>1.41218042373657</v>
      </c>
      <c r="N7870">
        <f>(Tabell1[[#This Row],[TP]]+Tabell1[[#This Row],[TN]])/(Tabell1[[#This Row],[TP]]+Tabell1[[#This Row],[TN]]+Tabell1[[#This Row],[FP]]+Tabell1[[#This Row],[FN]])</f>
        <v>0.52423954372623571</v>
      </c>
      <c r="O7870">
        <f>Tabell1[[#This Row],[TP]]/(Tabell1[[#This Row],[TP]]+Tabell1[[#This Row],[FP]])</f>
        <v>0.52423954372623571</v>
      </c>
      <c r="P7870">
        <f>Tabell1[[#This Row],[TP]]/(Tabell1[[#This Row],[TP]]+Tabell1[[#This Row],[FN]])</f>
        <v>1</v>
      </c>
      <c r="Q7870">
        <f>2*(Tabell1[[#This Row],[Recall]] * Tabell1[[#This Row],[Precision]]) / (Tabell1[[#This Row],[Recall]] + Tabell1[[#This Row],[Precision]])</f>
        <v>0.68787028375428749</v>
      </c>
      <c r="R7870">
        <v>1103</v>
      </c>
      <c r="S7870">
        <v>0</v>
      </c>
      <c r="T7870">
        <v>1001</v>
      </c>
      <c r="U7870">
        <v>0</v>
      </c>
    </row>
    <row r="7871" spans="1:21" x14ac:dyDescent="0.3">
      <c r="A7871" s="21" t="s">
        <v>31</v>
      </c>
      <c r="B7871" s="23" t="s">
        <v>33</v>
      </c>
      <c r="C7871" s="20" t="s">
        <v>23</v>
      </c>
      <c r="D7871" s="20" t="s">
        <v>27</v>
      </c>
      <c r="E7871" t="s">
        <v>28</v>
      </c>
      <c r="F7871" s="19" t="s">
        <v>21</v>
      </c>
      <c r="G7871" s="21" t="s">
        <v>29</v>
      </c>
      <c r="H7871" s="25" t="s">
        <v>26</v>
      </c>
      <c r="I7871" s="25" t="s">
        <v>25</v>
      </c>
      <c r="J7871" s="21" t="s">
        <v>29</v>
      </c>
      <c r="K7871" s="26">
        <v>45.834328889846802</v>
      </c>
      <c r="L7871" s="26">
        <v>0.251072168350219</v>
      </c>
      <c r="N7871">
        <f>(Tabell1[[#This Row],[TP]]+Tabell1[[#This Row],[TN]])/(Tabell1[[#This Row],[TP]]+Tabell1[[#This Row],[TN]]+Tabell1[[#This Row],[FP]]+Tabell1[[#This Row],[FN]])</f>
        <v>0.52423954372623571</v>
      </c>
      <c r="O7871">
        <f>Tabell1[[#This Row],[TP]]/(Tabell1[[#This Row],[TP]]+Tabell1[[#This Row],[FP]])</f>
        <v>0.52423954372623571</v>
      </c>
      <c r="P7871">
        <f>Tabell1[[#This Row],[TP]]/(Tabell1[[#This Row],[TP]]+Tabell1[[#This Row],[FN]])</f>
        <v>1</v>
      </c>
      <c r="Q7871">
        <f>2*(Tabell1[[#This Row],[Recall]] * Tabell1[[#This Row],[Precision]]) / (Tabell1[[#This Row],[Recall]] + Tabell1[[#This Row],[Precision]])</f>
        <v>0.68787028375428749</v>
      </c>
      <c r="R7871">
        <v>1103</v>
      </c>
      <c r="S7871">
        <v>0</v>
      </c>
      <c r="T7871">
        <v>1001</v>
      </c>
      <c r="U7871">
        <v>0</v>
      </c>
    </row>
    <row r="7872" spans="1:21" x14ac:dyDescent="0.3">
      <c r="A7872" s="21" t="s">
        <v>31</v>
      </c>
      <c r="B7872" s="23" t="s">
        <v>33</v>
      </c>
      <c r="C7872" s="20" t="s">
        <v>23</v>
      </c>
      <c r="D7872" s="20" t="s">
        <v>27</v>
      </c>
      <c r="E7872" t="s">
        <v>28</v>
      </c>
      <c r="F7872" s="19" t="s">
        <v>21</v>
      </c>
      <c r="G7872" s="25" t="s">
        <v>26</v>
      </c>
      <c r="H7872" s="25" t="s">
        <v>26</v>
      </c>
      <c r="I7872" s="25" t="s">
        <v>25</v>
      </c>
      <c r="J7872" s="21" t="s">
        <v>29</v>
      </c>
      <c r="K7872" s="26">
        <v>44.999132156371999</v>
      </c>
      <c r="L7872" s="26">
        <v>0.25930595397949202</v>
      </c>
      <c r="N7872">
        <f>(Tabell1[[#This Row],[TP]]+Tabell1[[#This Row],[TN]])/(Tabell1[[#This Row],[TP]]+Tabell1[[#This Row],[TN]]+Tabell1[[#This Row],[FP]]+Tabell1[[#This Row],[FN]])</f>
        <v>0.52423954372623571</v>
      </c>
      <c r="O7872">
        <f>Tabell1[[#This Row],[TP]]/(Tabell1[[#This Row],[TP]]+Tabell1[[#This Row],[FP]])</f>
        <v>0.52423954372623571</v>
      </c>
      <c r="P7872">
        <f>Tabell1[[#This Row],[TP]]/(Tabell1[[#This Row],[TP]]+Tabell1[[#This Row],[FN]])</f>
        <v>1</v>
      </c>
      <c r="Q7872">
        <f>2*(Tabell1[[#This Row],[Recall]] * Tabell1[[#This Row],[Precision]]) / (Tabell1[[#This Row],[Recall]] + Tabell1[[#This Row],[Precision]])</f>
        <v>0.68787028375428749</v>
      </c>
      <c r="R7872">
        <v>1103</v>
      </c>
      <c r="S7872">
        <v>0</v>
      </c>
      <c r="T7872">
        <v>1001</v>
      </c>
      <c r="U7872">
        <v>0</v>
      </c>
    </row>
    <row r="7873" spans="1:21" x14ac:dyDescent="0.3">
      <c r="A7873" s="21" t="s">
        <v>31</v>
      </c>
      <c r="B7873" s="23" t="s">
        <v>33</v>
      </c>
      <c r="C7873" s="20" t="s">
        <v>23</v>
      </c>
      <c r="D7873" s="20" t="s">
        <v>27</v>
      </c>
      <c r="E7873" t="s">
        <v>28</v>
      </c>
      <c r="F7873" s="19" t="s">
        <v>21</v>
      </c>
      <c r="G7873" s="21" t="s">
        <v>29</v>
      </c>
      <c r="H7873" s="21" t="s">
        <v>29</v>
      </c>
      <c r="I7873" s="25" t="s">
        <v>25</v>
      </c>
      <c r="J7873" s="21" t="s">
        <v>29</v>
      </c>
      <c r="K7873" s="26">
        <v>44.952733993530202</v>
      </c>
      <c r="L7873" s="26">
        <v>0.27444481849670399</v>
      </c>
      <c r="N7873">
        <f>(Tabell1[[#This Row],[TP]]+Tabell1[[#This Row],[TN]])/(Tabell1[[#This Row],[TP]]+Tabell1[[#This Row],[TN]]+Tabell1[[#This Row],[FP]]+Tabell1[[#This Row],[FN]])</f>
        <v>0.52423954372623571</v>
      </c>
      <c r="O7873">
        <f>Tabell1[[#This Row],[TP]]/(Tabell1[[#This Row],[TP]]+Tabell1[[#This Row],[FP]])</f>
        <v>0.52423954372623571</v>
      </c>
      <c r="P7873">
        <f>Tabell1[[#This Row],[TP]]/(Tabell1[[#This Row],[TP]]+Tabell1[[#This Row],[FN]])</f>
        <v>1</v>
      </c>
      <c r="Q7873">
        <f>2*(Tabell1[[#This Row],[Recall]] * Tabell1[[#This Row],[Precision]]) / (Tabell1[[#This Row],[Recall]] + Tabell1[[#This Row],[Precision]])</f>
        <v>0.68787028375428749</v>
      </c>
      <c r="R7873">
        <v>1103</v>
      </c>
      <c r="S7873">
        <v>0</v>
      </c>
      <c r="T7873">
        <v>1001</v>
      </c>
      <c r="U7873">
        <v>0</v>
      </c>
    </row>
    <row r="7874" spans="1:21" x14ac:dyDescent="0.3">
      <c r="A7874" s="21" t="s">
        <v>31</v>
      </c>
      <c r="B7874" s="23" t="s">
        <v>33</v>
      </c>
      <c r="C7874" s="20" t="s">
        <v>23</v>
      </c>
      <c r="D7874" s="20" t="s">
        <v>27</v>
      </c>
      <c r="E7874" t="s">
        <v>28</v>
      </c>
      <c r="F7874" s="19" t="s">
        <v>21</v>
      </c>
      <c r="G7874" s="25" t="s">
        <v>26</v>
      </c>
      <c r="H7874" s="21" t="s">
        <v>29</v>
      </c>
      <c r="I7874" s="25" t="s">
        <v>25</v>
      </c>
      <c r="J7874" s="21" t="s">
        <v>29</v>
      </c>
      <c r="K7874" s="26">
        <v>44.277024030685403</v>
      </c>
      <c r="L7874" s="26">
        <v>0.28302955627441401</v>
      </c>
      <c r="N7874">
        <f>(Tabell1[[#This Row],[TP]]+Tabell1[[#This Row],[TN]])/(Tabell1[[#This Row],[TP]]+Tabell1[[#This Row],[TN]]+Tabell1[[#This Row],[FP]]+Tabell1[[#This Row],[FN]])</f>
        <v>0.52423954372623571</v>
      </c>
      <c r="O7874">
        <f>Tabell1[[#This Row],[TP]]/(Tabell1[[#This Row],[TP]]+Tabell1[[#This Row],[FP]])</f>
        <v>0.52423954372623571</v>
      </c>
      <c r="P7874">
        <f>Tabell1[[#This Row],[TP]]/(Tabell1[[#This Row],[TP]]+Tabell1[[#This Row],[FN]])</f>
        <v>1</v>
      </c>
      <c r="Q7874">
        <f>2*(Tabell1[[#This Row],[Recall]] * Tabell1[[#This Row],[Precision]]) / (Tabell1[[#This Row],[Recall]] + Tabell1[[#This Row],[Precision]])</f>
        <v>0.68787028375428749</v>
      </c>
      <c r="R7874">
        <v>1103</v>
      </c>
      <c r="S7874">
        <v>0</v>
      </c>
      <c r="T7874">
        <v>1001</v>
      </c>
      <c r="U7874">
        <v>0</v>
      </c>
    </row>
    <row r="7875" spans="1:21" x14ac:dyDescent="0.3">
      <c r="A7875" s="21" t="s">
        <v>31</v>
      </c>
      <c r="B7875" s="23" t="s">
        <v>33</v>
      </c>
      <c r="C7875" s="20" t="s">
        <v>23</v>
      </c>
      <c r="D7875" s="22" t="s">
        <v>27</v>
      </c>
      <c r="E7875" t="s">
        <v>28</v>
      </c>
      <c r="F7875" s="25" t="s">
        <v>30</v>
      </c>
      <c r="G7875" s="25" t="s">
        <v>26</v>
      </c>
      <c r="H7875" s="25" t="s">
        <v>26</v>
      </c>
      <c r="I7875" s="25" t="s">
        <v>25</v>
      </c>
      <c r="J7875" s="21" t="s">
        <v>29</v>
      </c>
      <c r="K7875" s="26">
        <v>32.5739166736602</v>
      </c>
      <c r="L7875" s="26">
        <v>0.30418658256530701</v>
      </c>
      <c r="N7875">
        <f>(Tabell1[[#This Row],[TP]]+Tabell1[[#This Row],[TN]])/(Tabell1[[#This Row],[TP]]+Tabell1[[#This Row],[TN]]+Tabell1[[#This Row],[FP]]+Tabell1[[#This Row],[FN]])</f>
        <v>0.52423954372623571</v>
      </c>
      <c r="O7875">
        <f>Tabell1[[#This Row],[TP]]/(Tabell1[[#This Row],[TP]]+Tabell1[[#This Row],[FP]])</f>
        <v>0.52423954372623571</v>
      </c>
      <c r="P7875">
        <f>Tabell1[[#This Row],[TP]]/(Tabell1[[#This Row],[TP]]+Tabell1[[#This Row],[FN]])</f>
        <v>1</v>
      </c>
      <c r="Q7875">
        <f>2*(Tabell1[[#This Row],[Recall]] * Tabell1[[#This Row],[Precision]]) / (Tabell1[[#This Row],[Recall]] + Tabell1[[#This Row],[Precision]])</f>
        <v>0.68787028375428749</v>
      </c>
      <c r="R7875">
        <v>1103</v>
      </c>
      <c r="S7875">
        <v>0</v>
      </c>
      <c r="T7875">
        <v>1001</v>
      </c>
      <c r="U7875">
        <v>0</v>
      </c>
    </row>
    <row r="7876" spans="1:21" x14ac:dyDescent="0.3">
      <c r="A7876" s="21" t="s">
        <v>31</v>
      </c>
      <c r="B7876" s="23" t="s">
        <v>33</v>
      </c>
      <c r="C7876" s="21" t="s">
        <v>34</v>
      </c>
      <c r="D7876" s="22" t="s">
        <v>27</v>
      </c>
      <c r="E7876" t="s">
        <v>28</v>
      </c>
      <c r="F7876" s="19" t="s">
        <v>21</v>
      </c>
      <c r="G7876" s="21" t="s">
        <v>29</v>
      </c>
      <c r="H7876" s="25" t="s">
        <v>26</v>
      </c>
      <c r="I7876" s="21"/>
      <c r="J7876" s="21" t="s">
        <v>29</v>
      </c>
      <c r="K7876" s="26">
        <v>37.8312888145446</v>
      </c>
      <c r="L7876" s="26">
        <v>0.24434614181518499</v>
      </c>
      <c r="N7876">
        <f>(Tabell1[[#This Row],[TP]]+Tabell1[[#This Row],[TN]])/(Tabell1[[#This Row],[TP]]+Tabell1[[#This Row],[TN]]+Tabell1[[#This Row],[FP]]+Tabell1[[#This Row],[FN]])</f>
        <v>0.52423954372623571</v>
      </c>
      <c r="O7876">
        <f>Tabell1[[#This Row],[TP]]/(Tabell1[[#This Row],[TP]]+Tabell1[[#This Row],[FP]])</f>
        <v>0.52423954372623571</v>
      </c>
      <c r="P7876">
        <f>Tabell1[[#This Row],[TP]]/(Tabell1[[#This Row],[TP]]+Tabell1[[#This Row],[FN]])</f>
        <v>1</v>
      </c>
      <c r="Q7876">
        <f>2*(Tabell1[[#This Row],[Recall]] * Tabell1[[#This Row],[Precision]]) / (Tabell1[[#This Row],[Recall]] + Tabell1[[#This Row],[Precision]])</f>
        <v>0.68787028375428749</v>
      </c>
      <c r="R7876">
        <v>1103</v>
      </c>
      <c r="S7876">
        <v>0</v>
      </c>
      <c r="T7876">
        <v>1001</v>
      </c>
      <c r="U7876">
        <v>0</v>
      </c>
    </row>
    <row r="7877" spans="1:21" x14ac:dyDescent="0.3">
      <c r="A7877" s="21" t="s">
        <v>31</v>
      </c>
      <c r="B7877" s="23" t="s">
        <v>33</v>
      </c>
      <c r="C7877" s="24" t="s">
        <v>38</v>
      </c>
      <c r="D7877" s="22" t="s">
        <v>27</v>
      </c>
      <c r="E7877" t="s">
        <v>28</v>
      </c>
      <c r="F7877" s="25" t="s">
        <v>30</v>
      </c>
      <c r="G7877" s="21" t="s">
        <v>29</v>
      </c>
      <c r="H7877" s="25" t="s">
        <v>26</v>
      </c>
      <c r="I7877" s="21"/>
      <c r="J7877" s="21" t="s">
        <v>29</v>
      </c>
      <c r="K7877" s="26">
        <v>37.747482061386101</v>
      </c>
      <c r="L7877" s="26">
        <v>0.33734226226806602</v>
      </c>
      <c r="N7877">
        <f>(Tabell1[[#This Row],[TP]]+Tabell1[[#This Row],[TN]])/(Tabell1[[#This Row],[TP]]+Tabell1[[#This Row],[TN]]+Tabell1[[#This Row],[FP]]+Tabell1[[#This Row],[FN]])</f>
        <v>0.52423954372623571</v>
      </c>
      <c r="O7877">
        <f>Tabell1[[#This Row],[TP]]/(Tabell1[[#This Row],[TP]]+Tabell1[[#This Row],[FP]])</f>
        <v>0.52423954372623571</v>
      </c>
      <c r="P7877">
        <f>Tabell1[[#This Row],[TP]]/(Tabell1[[#This Row],[TP]]+Tabell1[[#This Row],[FN]])</f>
        <v>1</v>
      </c>
      <c r="Q7877">
        <f>2*(Tabell1[[#This Row],[Recall]] * Tabell1[[#This Row],[Precision]]) / (Tabell1[[#This Row],[Recall]] + Tabell1[[#This Row],[Precision]])</f>
        <v>0.68787028375428749</v>
      </c>
      <c r="R7877">
        <v>1103</v>
      </c>
      <c r="S7877">
        <v>0</v>
      </c>
      <c r="T7877">
        <v>1001</v>
      </c>
      <c r="U7877">
        <v>0</v>
      </c>
    </row>
    <row r="7878" spans="1:21" x14ac:dyDescent="0.3">
      <c r="A7878" s="21" t="s">
        <v>31</v>
      </c>
      <c r="B7878" s="23" t="s">
        <v>33</v>
      </c>
      <c r="C7878" s="21" t="s">
        <v>34</v>
      </c>
      <c r="D7878" s="22" t="s">
        <v>27</v>
      </c>
      <c r="E7878" t="s">
        <v>28</v>
      </c>
      <c r="F7878" s="19" t="s">
        <v>21</v>
      </c>
      <c r="G7878" s="25" t="s">
        <v>26</v>
      </c>
      <c r="H7878" s="21" t="s">
        <v>29</v>
      </c>
      <c r="I7878" s="21"/>
      <c r="J7878" s="21" t="s">
        <v>29</v>
      </c>
      <c r="K7878" s="26">
        <v>37.308839797973597</v>
      </c>
      <c r="L7878" s="26">
        <v>0.26685738563537598</v>
      </c>
      <c r="N7878">
        <f>(Tabell1[[#This Row],[TP]]+Tabell1[[#This Row],[TN]])/(Tabell1[[#This Row],[TP]]+Tabell1[[#This Row],[TN]]+Tabell1[[#This Row],[FP]]+Tabell1[[#This Row],[FN]])</f>
        <v>0.52423954372623571</v>
      </c>
      <c r="O7878">
        <f>Tabell1[[#This Row],[TP]]/(Tabell1[[#This Row],[TP]]+Tabell1[[#This Row],[FP]])</f>
        <v>0.52423954372623571</v>
      </c>
      <c r="P7878">
        <f>Tabell1[[#This Row],[TP]]/(Tabell1[[#This Row],[TP]]+Tabell1[[#This Row],[FN]])</f>
        <v>1</v>
      </c>
      <c r="Q7878">
        <f>2*(Tabell1[[#This Row],[Recall]] * Tabell1[[#This Row],[Precision]]) / (Tabell1[[#This Row],[Recall]] + Tabell1[[#This Row],[Precision]])</f>
        <v>0.68787028375428749</v>
      </c>
      <c r="R7878">
        <v>1103</v>
      </c>
      <c r="S7878">
        <v>0</v>
      </c>
      <c r="T7878">
        <v>1001</v>
      </c>
      <c r="U7878">
        <v>0</v>
      </c>
    </row>
    <row r="7879" spans="1:21" x14ac:dyDescent="0.3">
      <c r="A7879" s="21" t="s">
        <v>31</v>
      </c>
      <c r="B7879" s="23" t="s">
        <v>33</v>
      </c>
      <c r="C7879" s="21" t="s">
        <v>34</v>
      </c>
      <c r="D7879" s="22" t="s">
        <v>27</v>
      </c>
      <c r="E7879" t="s">
        <v>28</v>
      </c>
      <c r="F7879" s="25" t="s">
        <v>30</v>
      </c>
      <c r="G7879" s="25" t="s">
        <v>26</v>
      </c>
      <c r="H7879" s="25" t="s">
        <v>26</v>
      </c>
      <c r="I7879" s="21"/>
      <c r="J7879" s="21" t="s">
        <v>29</v>
      </c>
      <c r="K7879" s="26">
        <v>36.306775808334301</v>
      </c>
      <c r="L7879" s="26">
        <v>0.318668603897094</v>
      </c>
      <c r="N7879">
        <f>(Tabell1[[#This Row],[TP]]+Tabell1[[#This Row],[TN]])/(Tabell1[[#This Row],[TP]]+Tabell1[[#This Row],[TN]]+Tabell1[[#This Row],[FP]]+Tabell1[[#This Row],[FN]])</f>
        <v>0.52423954372623571</v>
      </c>
      <c r="O7879">
        <f>Tabell1[[#This Row],[TP]]/(Tabell1[[#This Row],[TP]]+Tabell1[[#This Row],[FP]])</f>
        <v>0.52423954372623571</v>
      </c>
      <c r="P7879">
        <f>Tabell1[[#This Row],[TP]]/(Tabell1[[#This Row],[TP]]+Tabell1[[#This Row],[FN]])</f>
        <v>1</v>
      </c>
      <c r="Q7879">
        <f>2*(Tabell1[[#This Row],[Recall]] * Tabell1[[#This Row],[Precision]]) / (Tabell1[[#This Row],[Recall]] + Tabell1[[#This Row],[Precision]])</f>
        <v>0.68787028375428749</v>
      </c>
      <c r="R7879">
        <v>1103</v>
      </c>
      <c r="S7879">
        <v>0</v>
      </c>
      <c r="T7879">
        <v>1001</v>
      </c>
      <c r="U7879">
        <v>0</v>
      </c>
    </row>
    <row r="7880" spans="1:21" x14ac:dyDescent="0.3">
      <c r="A7880" s="21" t="s">
        <v>31</v>
      </c>
      <c r="B7880" s="23" t="s">
        <v>33</v>
      </c>
      <c r="C7880" s="21" t="s">
        <v>34</v>
      </c>
      <c r="D7880" s="22" t="s">
        <v>27</v>
      </c>
      <c r="E7880" t="s">
        <v>28</v>
      </c>
      <c r="F7880" s="25" t="s">
        <v>30</v>
      </c>
      <c r="G7880" s="21" t="s">
        <v>29</v>
      </c>
      <c r="H7880" s="21" t="s">
        <v>29</v>
      </c>
      <c r="I7880" s="21"/>
      <c r="J7880" s="21" t="s">
        <v>29</v>
      </c>
      <c r="K7880" s="26">
        <v>34.3779938220977</v>
      </c>
      <c r="L7880" s="26">
        <v>0.314170122146606</v>
      </c>
      <c r="N7880">
        <f>(Tabell1[[#This Row],[TP]]+Tabell1[[#This Row],[TN]])/(Tabell1[[#This Row],[TP]]+Tabell1[[#This Row],[TN]]+Tabell1[[#This Row],[FP]]+Tabell1[[#This Row],[FN]])</f>
        <v>0.52423954372623571</v>
      </c>
      <c r="O7880">
        <f>Tabell1[[#This Row],[TP]]/(Tabell1[[#This Row],[TP]]+Tabell1[[#This Row],[FP]])</f>
        <v>0.52423954372623571</v>
      </c>
      <c r="P7880">
        <f>Tabell1[[#This Row],[TP]]/(Tabell1[[#This Row],[TP]]+Tabell1[[#This Row],[FN]])</f>
        <v>1</v>
      </c>
      <c r="Q7880">
        <f>2*(Tabell1[[#This Row],[Recall]] * Tabell1[[#This Row],[Precision]]) / (Tabell1[[#This Row],[Recall]] + Tabell1[[#This Row],[Precision]])</f>
        <v>0.68787028375428749</v>
      </c>
      <c r="R7880">
        <v>1103</v>
      </c>
      <c r="S7880">
        <v>0</v>
      </c>
      <c r="T7880">
        <v>1001</v>
      </c>
      <c r="U7880">
        <v>0</v>
      </c>
    </row>
    <row r="7881" spans="1:21" x14ac:dyDescent="0.3">
      <c r="A7881" s="21" t="s">
        <v>31</v>
      </c>
      <c r="B7881" s="23" t="s">
        <v>33</v>
      </c>
      <c r="C7881" s="20" t="s">
        <v>23</v>
      </c>
      <c r="D7881" s="22" t="s">
        <v>27</v>
      </c>
      <c r="E7881" t="s">
        <v>28</v>
      </c>
      <c r="F7881" s="25" t="s">
        <v>30</v>
      </c>
      <c r="G7881" s="21" t="s">
        <v>29</v>
      </c>
      <c r="H7881" s="21" t="s">
        <v>29</v>
      </c>
      <c r="I7881" s="25" t="s">
        <v>25</v>
      </c>
      <c r="J7881" s="21" t="s">
        <v>29</v>
      </c>
      <c r="K7881" s="26">
        <v>30.938822984695399</v>
      </c>
      <c r="L7881" s="26">
        <v>0.381763935089111</v>
      </c>
      <c r="N7881">
        <f>(Tabell1[[#This Row],[TP]]+Tabell1[[#This Row],[TN]])/(Tabell1[[#This Row],[TP]]+Tabell1[[#This Row],[TN]]+Tabell1[[#This Row],[FP]]+Tabell1[[#This Row],[FN]])</f>
        <v>0.52423954372623571</v>
      </c>
      <c r="O7881">
        <f>Tabell1[[#This Row],[TP]]/(Tabell1[[#This Row],[TP]]+Tabell1[[#This Row],[FP]])</f>
        <v>0.52423954372623571</v>
      </c>
      <c r="P7881">
        <f>Tabell1[[#This Row],[TP]]/(Tabell1[[#This Row],[TP]]+Tabell1[[#This Row],[FN]])</f>
        <v>1</v>
      </c>
      <c r="Q7881">
        <f>2*(Tabell1[[#This Row],[Recall]] * Tabell1[[#This Row],[Precision]]) / (Tabell1[[#This Row],[Recall]] + Tabell1[[#This Row],[Precision]])</f>
        <v>0.68787028375428749</v>
      </c>
      <c r="R7881">
        <v>1103</v>
      </c>
      <c r="S7881">
        <v>0</v>
      </c>
      <c r="T7881">
        <v>1001</v>
      </c>
      <c r="U7881">
        <v>0</v>
      </c>
    </row>
    <row r="7882" spans="1:21" x14ac:dyDescent="0.3">
      <c r="A7882" s="21" t="s">
        <v>31</v>
      </c>
      <c r="B7882" s="23" t="s">
        <v>33</v>
      </c>
      <c r="C7882" s="20" t="s">
        <v>23</v>
      </c>
      <c r="D7882" s="22" t="s">
        <v>27</v>
      </c>
      <c r="E7882" t="s">
        <v>28</v>
      </c>
      <c r="F7882" s="25" t="s">
        <v>30</v>
      </c>
      <c r="G7882" s="21" t="s">
        <v>29</v>
      </c>
      <c r="H7882" s="25" t="s">
        <v>26</v>
      </c>
      <c r="I7882" s="25" t="s">
        <v>25</v>
      </c>
      <c r="J7882" s="21" t="s">
        <v>29</v>
      </c>
      <c r="K7882" s="26">
        <v>30.823578357696501</v>
      </c>
      <c r="L7882" s="26">
        <v>0.28929853439330999</v>
      </c>
      <c r="N7882">
        <f>(Tabell1[[#This Row],[TP]]+Tabell1[[#This Row],[TN]])/(Tabell1[[#This Row],[TP]]+Tabell1[[#This Row],[TN]]+Tabell1[[#This Row],[FP]]+Tabell1[[#This Row],[FN]])</f>
        <v>0.52423954372623571</v>
      </c>
      <c r="O7882">
        <f>Tabell1[[#This Row],[TP]]/(Tabell1[[#This Row],[TP]]+Tabell1[[#This Row],[FP]])</f>
        <v>0.52423954372623571</v>
      </c>
      <c r="P7882">
        <f>Tabell1[[#This Row],[TP]]/(Tabell1[[#This Row],[TP]]+Tabell1[[#This Row],[FN]])</f>
        <v>1</v>
      </c>
      <c r="Q7882">
        <f>2*(Tabell1[[#This Row],[Recall]] * Tabell1[[#This Row],[Precision]]) / (Tabell1[[#This Row],[Recall]] + Tabell1[[#This Row],[Precision]])</f>
        <v>0.68787028375428749</v>
      </c>
      <c r="R7882">
        <v>1103</v>
      </c>
      <c r="S7882">
        <v>0</v>
      </c>
      <c r="T7882">
        <v>1001</v>
      </c>
      <c r="U7882">
        <v>0</v>
      </c>
    </row>
    <row r="7883" spans="1:21" x14ac:dyDescent="0.3">
      <c r="A7883" s="21" t="s">
        <v>31</v>
      </c>
      <c r="B7883" s="23" t="s">
        <v>33</v>
      </c>
      <c r="C7883" s="20" t="s">
        <v>23</v>
      </c>
      <c r="D7883" s="22" t="s">
        <v>27</v>
      </c>
      <c r="E7883" t="s">
        <v>28</v>
      </c>
      <c r="F7883" s="25" t="s">
        <v>30</v>
      </c>
      <c r="G7883" s="21" t="s">
        <v>29</v>
      </c>
      <c r="H7883" s="25" t="s">
        <v>26</v>
      </c>
      <c r="I7883" s="25" t="s">
        <v>25</v>
      </c>
      <c r="J7883" s="21" t="s">
        <v>29</v>
      </c>
      <c r="K7883" s="26">
        <v>30.767406702041601</v>
      </c>
      <c r="L7883" s="26">
        <v>0.32927703857421797</v>
      </c>
      <c r="N7883">
        <f>(Tabell1[[#This Row],[TP]]+Tabell1[[#This Row],[TN]])/(Tabell1[[#This Row],[TP]]+Tabell1[[#This Row],[TN]]+Tabell1[[#This Row],[FP]]+Tabell1[[#This Row],[FN]])</f>
        <v>0.52423954372623571</v>
      </c>
      <c r="O7883">
        <f>Tabell1[[#This Row],[TP]]/(Tabell1[[#This Row],[TP]]+Tabell1[[#This Row],[FP]])</f>
        <v>0.52423954372623571</v>
      </c>
      <c r="P7883">
        <f>Tabell1[[#This Row],[TP]]/(Tabell1[[#This Row],[TP]]+Tabell1[[#This Row],[FN]])</f>
        <v>1</v>
      </c>
      <c r="Q7883">
        <f>2*(Tabell1[[#This Row],[Recall]] * Tabell1[[#This Row],[Precision]]) / (Tabell1[[#This Row],[Recall]] + Tabell1[[#This Row],[Precision]])</f>
        <v>0.68787028375428749</v>
      </c>
      <c r="R7883">
        <v>1103</v>
      </c>
      <c r="S7883">
        <v>0</v>
      </c>
      <c r="T7883">
        <v>1001</v>
      </c>
      <c r="U7883">
        <v>0</v>
      </c>
    </row>
    <row r="7884" spans="1:21" x14ac:dyDescent="0.3">
      <c r="A7884" s="21" t="s">
        <v>31</v>
      </c>
      <c r="B7884" s="23" t="s">
        <v>33</v>
      </c>
      <c r="C7884" s="20" t="s">
        <v>23</v>
      </c>
      <c r="D7884" s="22" t="s">
        <v>27</v>
      </c>
      <c r="E7884" t="s">
        <v>28</v>
      </c>
      <c r="F7884" s="25" t="s">
        <v>30</v>
      </c>
      <c r="G7884" s="25" t="s">
        <v>26</v>
      </c>
      <c r="H7884" s="21" t="s">
        <v>29</v>
      </c>
      <c r="I7884" s="25" t="s">
        <v>25</v>
      </c>
      <c r="J7884" s="21" t="s">
        <v>29</v>
      </c>
      <c r="K7884" s="26">
        <v>30.679287910461401</v>
      </c>
      <c r="L7884" s="26">
        <v>0.30518436431884699</v>
      </c>
      <c r="N7884">
        <f>(Tabell1[[#This Row],[TP]]+Tabell1[[#This Row],[TN]])/(Tabell1[[#This Row],[TP]]+Tabell1[[#This Row],[TN]]+Tabell1[[#This Row],[FP]]+Tabell1[[#This Row],[FN]])</f>
        <v>0.52423954372623571</v>
      </c>
      <c r="O7884">
        <f>Tabell1[[#This Row],[TP]]/(Tabell1[[#This Row],[TP]]+Tabell1[[#This Row],[FP]])</f>
        <v>0.52423954372623571</v>
      </c>
      <c r="P7884">
        <f>Tabell1[[#This Row],[TP]]/(Tabell1[[#This Row],[TP]]+Tabell1[[#This Row],[FN]])</f>
        <v>1</v>
      </c>
      <c r="Q7884">
        <f>2*(Tabell1[[#This Row],[Recall]] * Tabell1[[#This Row],[Precision]]) / (Tabell1[[#This Row],[Recall]] + Tabell1[[#This Row],[Precision]])</f>
        <v>0.68787028375428749</v>
      </c>
      <c r="R7884">
        <v>1103</v>
      </c>
      <c r="S7884">
        <v>0</v>
      </c>
      <c r="T7884">
        <v>1001</v>
      </c>
      <c r="U7884">
        <v>0</v>
      </c>
    </row>
    <row r="7885" spans="1:21" x14ac:dyDescent="0.3">
      <c r="A7885" s="21" t="s">
        <v>31</v>
      </c>
      <c r="B7885" s="23" t="s">
        <v>33</v>
      </c>
      <c r="C7885" s="20" t="s">
        <v>23</v>
      </c>
      <c r="D7885" s="22" t="s">
        <v>27</v>
      </c>
      <c r="E7885" t="s">
        <v>28</v>
      </c>
      <c r="F7885" s="25" t="s">
        <v>30</v>
      </c>
      <c r="G7885" s="25" t="s">
        <v>26</v>
      </c>
      <c r="H7885" s="21" t="s">
        <v>29</v>
      </c>
      <c r="I7885" s="25" t="s">
        <v>25</v>
      </c>
      <c r="J7885" s="21" t="s">
        <v>29</v>
      </c>
      <c r="K7885" s="26">
        <v>30.566478967666601</v>
      </c>
      <c r="L7885" s="26">
        <v>0.31376910209655701</v>
      </c>
      <c r="N7885">
        <f>(Tabell1[[#This Row],[TP]]+Tabell1[[#This Row],[TN]])/(Tabell1[[#This Row],[TP]]+Tabell1[[#This Row],[TN]]+Tabell1[[#This Row],[FP]]+Tabell1[[#This Row],[FN]])</f>
        <v>0.52423954372623571</v>
      </c>
      <c r="O7885">
        <f>Tabell1[[#This Row],[TP]]/(Tabell1[[#This Row],[TP]]+Tabell1[[#This Row],[FP]])</f>
        <v>0.52423954372623571</v>
      </c>
      <c r="P7885">
        <f>Tabell1[[#This Row],[TP]]/(Tabell1[[#This Row],[TP]]+Tabell1[[#This Row],[FN]])</f>
        <v>1</v>
      </c>
      <c r="Q7885">
        <f>2*(Tabell1[[#This Row],[Recall]] * Tabell1[[#This Row],[Precision]]) / (Tabell1[[#This Row],[Recall]] + Tabell1[[#This Row],[Precision]])</f>
        <v>0.68787028375428749</v>
      </c>
      <c r="R7885">
        <v>1103</v>
      </c>
      <c r="S7885">
        <v>0</v>
      </c>
      <c r="T7885">
        <v>1001</v>
      </c>
      <c r="U7885">
        <v>0</v>
      </c>
    </row>
    <row r="7886" spans="1:21" x14ac:dyDescent="0.3">
      <c r="A7886" s="21" t="s">
        <v>31</v>
      </c>
      <c r="B7886" s="23" t="s">
        <v>33</v>
      </c>
      <c r="C7886" s="20" t="s">
        <v>23</v>
      </c>
      <c r="D7886" s="22" t="s">
        <v>27</v>
      </c>
      <c r="E7886" t="s">
        <v>28</v>
      </c>
      <c r="F7886" s="25" t="s">
        <v>30</v>
      </c>
      <c r="G7886" s="25" t="s">
        <v>26</v>
      </c>
      <c r="H7886" s="25" t="s">
        <v>26</v>
      </c>
      <c r="I7886" s="25" t="s">
        <v>25</v>
      </c>
      <c r="J7886" s="21" t="s">
        <v>29</v>
      </c>
      <c r="K7886" s="26">
        <v>30.155545473098702</v>
      </c>
      <c r="L7886" s="26">
        <v>0.30130887031555098</v>
      </c>
      <c r="N7886">
        <f>(Tabell1[[#This Row],[TP]]+Tabell1[[#This Row],[TN]])/(Tabell1[[#This Row],[TP]]+Tabell1[[#This Row],[TN]]+Tabell1[[#This Row],[FP]]+Tabell1[[#This Row],[FN]])</f>
        <v>0.52423954372623571</v>
      </c>
      <c r="O7886">
        <f>Tabell1[[#This Row],[TP]]/(Tabell1[[#This Row],[TP]]+Tabell1[[#This Row],[FP]])</f>
        <v>0.52423954372623571</v>
      </c>
      <c r="P7886">
        <f>Tabell1[[#This Row],[TP]]/(Tabell1[[#This Row],[TP]]+Tabell1[[#This Row],[FN]])</f>
        <v>1</v>
      </c>
      <c r="Q7886">
        <f>2*(Tabell1[[#This Row],[Recall]] * Tabell1[[#This Row],[Precision]]) / (Tabell1[[#This Row],[Recall]] + Tabell1[[#This Row],[Precision]])</f>
        <v>0.68787028375428749</v>
      </c>
      <c r="R7886">
        <v>1103</v>
      </c>
      <c r="S7886">
        <v>0</v>
      </c>
      <c r="T7886">
        <v>1001</v>
      </c>
      <c r="U7886">
        <v>0</v>
      </c>
    </row>
    <row r="7887" spans="1:21" x14ac:dyDescent="0.3">
      <c r="A7887" s="21" t="s">
        <v>31</v>
      </c>
      <c r="B7887" s="23" t="s">
        <v>33</v>
      </c>
      <c r="C7887" s="20" t="s">
        <v>23</v>
      </c>
      <c r="D7887" s="22" t="s">
        <v>27</v>
      </c>
      <c r="E7887" t="s">
        <v>28</v>
      </c>
      <c r="F7887" s="25" t="s">
        <v>30</v>
      </c>
      <c r="G7887" s="21" t="s">
        <v>29</v>
      </c>
      <c r="H7887" s="21" t="s">
        <v>29</v>
      </c>
      <c r="I7887" s="25" t="s">
        <v>25</v>
      </c>
      <c r="J7887" s="21" t="s">
        <v>29</v>
      </c>
      <c r="K7887" s="26">
        <v>29.940144300460801</v>
      </c>
      <c r="L7887" s="26">
        <v>0.31377124786376898</v>
      </c>
      <c r="N7887">
        <f>(Tabell1[[#This Row],[TP]]+Tabell1[[#This Row],[TN]])/(Tabell1[[#This Row],[TP]]+Tabell1[[#This Row],[TN]]+Tabell1[[#This Row],[FP]]+Tabell1[[#This Row],[FN]])</f>
        <v>0.52423954372623571</v>
      </c>
      <c r="O7887">
        <f>Tabell1[[#This Row],[TP]]/(Tabell1[[#This Row],[TP]]+Tabell1[[#This Row],[FP]])</f>
        <v>0.52423954372623571</v>
      </c>
      <c r="P7887">
        <f>Tabell1[[#This Row],[TP]]/(Tabell1[[#This Row],[TP]]+Tabell1[[#This Row],[FN]])</f>
        <v>1</v>
      </c>
      <c r="Q7887">
        <f>2*(Tabell1[[#This Row],[Recall]] * Tabell1[[#This Row],[Precision]]) / (Tabell1[[#This Row],[Recall]] + Tabell1[[#This Row],[Precision]])</f>
        <v>0.68787028375428749</v>
      </c>
      <c r="R7887">
        <v>1103</v>
      </c>
      <c r="S7887">
        <v>0</v>
      </c>
      <c r="T7887">
        <v>1001</v>
      </c>
      <c r="U7887">
        <v>0</v>
      </c>
    </row>
    <row r="7888" spans="1:21" x14ac:dyDescent="0.3">
      <c r="A7888" s="21" t="s">
        <v>31</v>
      </c>
      <c r="B7888" s="23" t="s">
        <v>33</v>
      </c>
      <c r="C7888" s="20" t="s">
        <v>23</v>
      </c>
      <c r="D7888" s="20" t="s">
        <v>27</v>
      </c>
      <c r="E7888" t="s">
        <v>28</v>
      </c>
      <c r="F7888" s="19" t="s">
        <v>21</v>
      </c>
      <c r="G7888" s="21" t="s">
        <v>29</v>
      </c>
      <c r="H7888" s="25" t="s">
        <v>26</v>
      </c>
      <c r="I7888" s="21"/>
      <c r="J7888" s="21" t="s">
        <v>29</v>
      </c>
      <c r="K7888" s="26">
        <v>29.418713569641099</v>
      </c>
      <c r="L7888" s="26">
        <v>0.23525404930114699</v>
      </c>
      <c r="N7888">
        <f>(Tabell1[[#This Row],[TP]]+Tabell1[[#This Row],[TN]])/(Tabell1[[#This Row],[TP]]+Tabell1[[#This Row],[TN]]+Tabell1[[#This Row],[FP]]+Tabell1[[#This Row],[FN]])</f>
        <v>0.52423954372623571</v>
      </c>
      <c r="O7888">
        <f>Tabell1[[#This Row],[TP]]/(Tabell1[[#This Row],[TP]]+Tabell1[[#This Row],[FP]])</f>
        <v>0.52423954372623571</v>
      </c>
      <c r="P7888">
        <f>Tabell1[[#This Row],[TP]]/(Tabell1[[#This Row],[TP]]+Tabell1[[#This Row],[FN]])</f>
        <v>1</v>
      </c>
      <c r="Q7888">
        <f>2*(Tabell1[[#This Row],[Recall]] * Tabell1[[#This Row],[Precision]]) / (Tabell1[[#This Row],[Recall]] + Tabell1[[#This Row],[Precision]])</f>
        <v>0.68787028375428749</v>
      </c>
      <c r="R7888">
        <v>1103</v>
      </c>
      <c r="S7888">
        <v>0</v>
      </c>
      <c r="T7888">
        <v>1001</v>
      </c>
      <c r="U7888">
        <v>0</v>
      </c>
    </row>
    <row r="7889" spans="1:21" x14ac:dyDescent="0.3">
      <c r="A7889" s="21" t="s">
        <v>31</v>
      </c>
      <c r="B7889" s="23" t="s">
        <v>33</v>
      </c>
      <c r="C7889" s="20" t="s">
        <v>23</v>
      </c>
      <c r="D7889" s="22" t="s">
        <v>27</v>
      </c>
      <c r="E7889" t="s">
        <v>28</v>
      </c>
      <c r="F7889" s="25" t="s">
        <v>30</v>
      </c>
      <c r="G7889" s="25" t="s">
        <v>26</v>
      </c>
      <c r="H7889" s="25" t="s">
        <v>26</v>
      </c>
      <c r="I7889" s="21"/>
      <c r="J7889" s="21" t="s">
        <v>29</v>
      </c>
      <c r="K7889" s="26">
        <v>29.3400492668151</v>
      </c>
      <c r="L7889" s="26">
        <v>0.30618548393249501</v>
      </c>
      <c r="N7889">
        <f>(Tabell1[[#This Row],[TP]]+Tabell1[[#This Row],[TN]])/(Tabell1[[#This Row],[TP]]+Tabell1[[#This Row],[TN]]+Tabell1[[#This Row],[FP]]+Tabell1[[#This Row],[FN]])</f>
        <v>0.52423954372623571</v>
      </c>
      <c r="O7889">
        <f>Tabell1[[#This Row],[TP]]/(Tabell1[[#This Row],[TP]]+Tabell1[[#This Row],[FP]])</f>
        <v>0.52423954372623571</v>
      </c>
      <c r="P7889">
        <f>Tabell1[[#This Row],[TP]]/(Tabell1[[#This Row],[TP]]+Tabell1[[#This Row],[FN]])</f>
        <v>1</v>
      </c>
      <c r="Q7889">
        <f>2*(Tabell1[[#This Row],[Recall]] * Tabell1[[#This Row],[Precision]]) / (Tabell1[[#This Row],[Recall]] + Tabell1[[#This Row],[Precision]])</f>
        <v>0.68787028375428749</v>
      </c>
      <c r="R7889">
        <v>1103</v>
      </c>
      <c r="S7889">
        <v>0</v>
      </c>
      <c r="T7889">
        <v>1001</v>
      </c>
      <c r="U7889">
        <v>0</v>
      </c>
    </row>
    <row r="7890" spans="1:21" x14ac:dyDescent="0.3">
      <c r="A7890" s="21" t="s">
        <v>31</v>
      </c>
      <c r="B7890" s="23" t="s">
        <v>33</v>
      </c>
      <c r="C7890" s="20" t="s">
        <v>23</v>
      </c>
      <c r="D7890" s="20" t="s">
        <v>27</v>
      </c>
      <c r="E7890" t="s">
        <v>28</v>
      </c>
      <c r="F7890" s="19" t="s">
        <v>21</v>
      </c>
      <c r="G7890" s="21" t="s">
        <v>29</v>
      </c>
      <c r="H7890" s="21" t="s">
        <v>29</v>
      </c>
      <c r="I7890" s="21"/>
      <c r="J7890" s="21" t="s">
        <v>29</v>
      </c>
      <c r="K7890" s="26">
        <v>29.154117822646999</v>
      </c>
      <c r="L7890" s="26">
        <v>0.25125932693481401</v>
      </c>
      <c r="N7890">
        <f>(Tabell1[[#This Row],[TP]]+Tabell1[[#This Row],[TN]])/(Tabell1[[#This Row],[TP]]+Tabell1[[#This Row],[TN]]+Tabell1[[#This Row],[FP]]+Tabell1[[#This Row],[FN]])</f>
        <v>0.52423954372623571</v>
      </c>
      <c r="O7890">
        <f>Tabell1[[#This Row],[TP]]/(Tabell1[[#This Row],[TP]]+Tabell1[[#This Row],[FP]])</f>
        <v>0.52423954372623571</v>
      </c>
      <c r="P7890">
        <f>Tabell1[[#This Row],[TP]]/(Tabell1[[#This Row],[TP]]+Tabell1[[#This Row],[FN]])</f>
        <v>1</v>
      </c>
      <c r="Q7890">
        <f>2*(Tabell1[[#This Row],[Recall]] * Tabell1[[#This Row],[Precision]]) / (Tabell1[[#This Row],[Recall]] + Tabell1[[#This Row],[Precision]])</f>
        <v>0.68787028375428749</v>
      </c>
      <c r="R7890">
        <v>1103</v>
      </c>
      <c r="S7890">
        <v>0</v>
      </c>
      <c r="T7890">
        <v>1001</v>
      </c>
      <c r="U7890">
        <v>0</v>
      </c>
    </row>
    <row r="7891" spans="1:21" x14ac:dyDescent="0.3">
      <c r="A7891" s="21" t="s">
        <v>31</v>
      </c>
      <c r="B7891" s="23" t="s">
        <v>33</v>
      </c>
      <c r="C7891" s="20" t="s">
        <v>23</v>
      </c>
      <c r="D7891" s="20" t="s">
        <v>27</v>
      </c>
      <c r="E7891" t="s">
        <v>28</v>
      </c>
      <c r="F7891" s="19" t="s">
        <v>21</v>
      </c>
      <c r="G7891" s="25" t="s">
        <v>26</v>
      </c>
      <c r="H7891" s="25" t="s">
        <v>26</v>
      </c>
      <c r="I7891" s="21"/>
      <c r="J7891" s="21" t="s">
        <v>29</v>
      </c>
      <c r="K7891" s="26">
        <v>29.1032726764678</v>
      </c>
      <c r="L7891" s="26">
        <v>0.247338771820068</v>
      </c>
      <c r="N7891">
        <f>(Tabell1[[#This Row],[TP]]+Tabell1[[#This Row],[TN]])/(Tabell1[[#This Row],[TP]]+Tabell1[[#This Row],[TN]]+Tabell1[[#This Row],[FP]]+Tabell1[[#This Row],[FN]])</f>
        <v>0.52423954372623571</v>
      </c>
      <c r="O7891">
        <f>Tabell1[[#This Row],[TP]]/(Tabell1[[#This Row],[TP]]+Tabell1[[#This Row],[FP]])</f>
        <v>0.52423954372623571</v>
      </c>
      <c r="P7891">
        <f>Tabell1[[#This Row],[TP]]/(Tabell1[[#This Row],[TP]]+Tabell1[[#This Row],[FN]])</f>
        <v>1</v>
      </c>
      <c r="Q7891">
        <f>2*(Tabell1[[#This Row],[Recall]] * Tabell1[[#This Row],[Precision]]) / (Tabell1[[#This Row],[Recall]] + Tabell1[[#This Row],[Precision]])</f>
        <v>0.68787028375428749</v>
      </c>
      <c r="R7891">
        <v>1103</v>
      </c>
      <c r="S7891">
        <v>0</v>
      </c>
      <c r="T7891">
        <v>1001</v>
      </c>
      <c r="U7891">
        <v>0</v>
      </c>
    </row>
    <row r="7892" spans="1:21" x14ac:dyDescent="0.3">
      <c r="A7892" s="21" t="s">
        <v>31</v>
      </c>
      <c r="B7892" s="23" t="s">
        <v>33</v>
      </c>
      <c r="C7892" s="20" t="s">
        <v>23</v>
      </c>
      <c r="D7892" s="20" t="s">
        <v>27</v>
      </c>
      <c r="E7892" t="s">
        <v>28</v>
      </c>
      <c r="F7892" s="19" t="s">
        <v>21</v>
      </c>
      <c r="G7892" s="25" t="s">
        <v>26</v>
      </c>
      <c r="H7892" s="21" t="s">
        <v>29</v>
      </c>
      <c r="I7892" s="21"/>
      <c r="J7892" s="21" t="s">
        <v>29</v>
      </c>
      <c r="K7892" s="26">
        <v>28.400295257568299</v>
      </c>
      <c r="L7892" s="26">
        <v>0.29762744903564398</v>
      </c>
      <c r="N7892">
        <f>(Tabell1[[#This Row],[TP]]+Tabell1[[#This Row],[TN]])/(Tabell1[[#This Row],[TP]]+Tabell1[[#This Row],[TN]]+Tabell1[[#This Row],[FP]]+Tabell1[[#This Row],[FN]])</f>
        <v>0.52423954372623571</v>
      </c>
      <c r="O7892">
        <f>Tabell1[[#This Row],[TP]]/(Tabell1[[#This Row],[TP]]+Tabell1[[#This Row],[FP]])</f>
        <v>0.52423954372623571</v>
      </c>
      <c r="P7892">
        <f>Tabell1[[#This Row],[TP]]/(Tabell1[[#This Row],[TP]]+Tabell1[[#This Row],[FN]])</f>
        <v>1</v>
      </c>
      <c r="Q7892">
        <f>2*(Tabell1[[#This Row],[Recall]] * Tabell1[[#This Row],[Precision]]) / (Tabell1[[#This Row],[Recall]] + Tabell1[[#This Row],[Precision]])</f>
        <v>0.68787028375428749</v>
      </c>
      <c r="R7892">
        <v>1103</v>
      </c>
      <c r="S7892">
        <v>0</v>
      </c>
      <c r="T7892">
        <v>1001</v>
      </c>
      <c r="U7892">
        <v>0</v>
      </c>
    </row>
    <row r="7893" spans="1:21" x14ac:dyDescent="0.3">
      <c r="A7893" s="21" t="s">
        <v>31</v>
      </c>
      <c r="B7893" s="23" t="s">
        <v>33</v>
      </c>
      <c r="C7893" s="20" t="s">
        <v>23</v>
      </c>
      <c r="D7893" s="22" t="s">
        <v>27</v>
      </c>
      <c r="E7893" t="s">
        <v>28</v>
      </c>
      <c r="F7893" s="25" t="s">
        <v>30</v>
      </c>
      <c r="G7893" s="21" t="s">
        <v>29</v>
      </c>
      <c r="H7893" s="21" t="s">
        <v>29</v>
      </c>
      <c r="I7893" s="21"/>
      <c r="J7893" s="21" t="s">
        <v>29</v>
      </c>
      <c r="K7893" s="26">
        <v>28.068539619445801</v>
      </c>
      <c r="L7893" s="26">
        <v>0.29815173149108798</v>
      </c>
      <c r="N7893">
        <f>(Tabell1[[#This Row],[TP]]+Tabell1[[#This Row],[TN]])/(Tabell1[[#This Row],[TP]]+Tabell1[[#This Row],[TN]]+Tabell1[[#This Row],[FP]]+Tabell1[[#This Row],[FN]])</f>
        <v>0.52423954372623571</v>
      </c>
      <c r="O7893">
        <f>Tabell1[[#This Row],[TP]]/(Tabell1[[#This Row],[TP]]+Tabell1[[#This Row],[FP]])</f>
        <v>0.52423954372623571</v>
      </c>
      <c r="P7893">
        <f>Tabell1[[#This Row],[TP]]/(Tabell1[[#This Row],[TP]]+Tabell1[[#This Row],[FN]])</f>
        <v>1</v>
      </c>
      <c r="Q7893">
        <f>2*(Tabell1[[#This Row],[Recall]] * Tabell1[[#This Row],[Precision]]) / (Tabell1[[#This Row],[Recall]] + Tabell1[[#This Row],[Precision]])</f>
        <v>0.68787028375428749</v>
      </c>
      <c r="R7893">
        <v>1103</v>
      </c>
      <c r="S7893">
        <v>0</v>
      </c>
      <c r="T7893">
        <v>1001</v>
      </c>
      <c r="U7893">
        <v>0</v>
      </c>
    </row>
    <row r="7894" spans="1:21" x14ac:dyDescent="0.3">
      <c r="A7894" s="21" t="s">
        <v>31</v>
      </c>
      <c r="B7894" s="23" t="s">
        <v>33</v>
      </c>
      <c r="C7894" s="20" t="s">
        <v>23</v>
      </c>
      <c r="D7894" s="22" t="s">
        <v>27</v>
      </c>
      <c r="E7894" t="s">
        <v>28</v>
      </c>
      <c r="F7894" s="25" t="s">
        <v>30</v>
      </c>
      <c r="G7894" s="25" t="s">
        <v>26</v>
      </c>
      <c r="H7894" s="21" t="s">
        <v>29</v>
      </c>
      <c r="I7894" s="21"/>
      <c r="J7894" s="21" t="s">
        <v>29</v>
      </c>
      <c r="K7894" s="26">
        <v>27.508785486221299</v>
      </c>
      <c r="L7894" s="26">
        <v>0.31378984451293901</v>
      </c>
      <c r="N7894">
        <f>(Tabell1[[#This Row],[TP]]+Tabell1[[#This Row],[TN]])/(Tabell1[[#This Row],[TP]]+Tabell1[[#This Row],[TN]]+Tabell1[[#This Row],[FP]]+Tabell1[[#This Row],[FN]])</f>
        <v>0.52423954372623571</v>
      </c>
      <c r="O7894">
        <f>Tabell1[[#This Row],[TP]]/(Tabell1[[#This Row],[TP]]+Tabell1[[#This Row],[FP]])</f>
        <v>0.52423954372623571</v>
      </c>
      <c r="P7894">
        <f>Tabell1[[#This Row],[TP]]/(Tabell1[[#This Row],[TP]]+Tabell1[[#This Row],[FN]])</f>
        <v>1</v>
      </c>
      <c r="Q7894">
        <f>2*(Tabell1[[#This Row],[Recall]] * Tabell1[[#This Row],[Precision]]) / (Tabell1[[#This Row],[Recall]] + Tabell1[[#This Row],[Precision]])</f>
        <v>0.68787028375428749</v>
      </c>
      <c r="R7894">
        <v>1103</v>
      </c>
      <c r="S7894">
        <v>0</v>
      </c>
      <c r="T7894">
        <v>1001</v>
      </c>
      <c r="U7894">
        <v>0</v>
      </c>
    </row>
    <row r="7895" spans="1:21" x14ac:dyDescent="0.3">
      <c r="A7895" s="21" t="s">
        <v>31</v>
      </c>
      <c r="B7895" s="23" t="s">
        <v>33</v>
      </c>
      <c r="C7895" s="25" t="s">
        <v>36</v>
      </c>
      <c r="D7895" s="22" t="s">
        <v>27</v>
      </c>
      <c r="E7895" t="s">
        <v>28</v>
      </c>
      <c r="F7895" s="25" t="s">
        <v>30</v>
      </c>
      <c r="G7895" s="25" t="s">
        <v>26</v>
      </c>
      <c r="H7895" s="21" t="s">
        <v>29</v>
      </c>
      <c r="I7895" s="21"/>
      <c r="J7895" s="21" t="s">
        <v>29</v>
      </c>
      <c r="K7895" s="26">
        <v>27.939667224884001</v>
      </c>
      <c r="L7895" s="26">
        <v>0.29816770553588801</v>
      </c>
      <c r="N7895">
        <f>(Tabell1[[#This Row],[TP]]+Tabell1[[#This Row],[TN]])/(Tabell1[[#This Row],[TP]]+Tabell1[[#This Row],[TN]]+Tabell1[[#This Row],[FP]]+Tabell1[[#This Row],[FN]])</f>
        <v>0.52423954372623571</v>
      </c>
      <c r="O7895">
        <f>Tabell1[[#This Row],[TP]]/(Tabell1[[#This Row],[TP]]+Tabell1[[#This Row],[FP]])</f>
        <v>0.52423954372623571</v>
      </c>
      <c r="P7895">
        <f>Tabell1[[#This Row],[TP]]/(Tabell1[[#This Row],[TP]]+Tabell1[[#This Row],[FN]])</f>
        <v>1</v>
      </c>
      <c r="Q7895">
        <f>2*(Tabell1[[#This Row],[Recall]] * Tabell1[[#This Row],[Precision]]) / (Tabell1[[#This Row],[Recall]] + Tabell1[[#This Row],[Precision]])</f>
        <v>0.68787028375428749</v>
      </c>
      <c r="R7895">
        <v>1103</v>
      </c>
      <c r="S7895">
        <v>0</v>
      </c>
      <c r="T7895">
        <v>1001</v>
      </c>
      <c r="U7895">
        <v>0</v>
      </c>
    </row>
    <row r="7896" spans="1:21" x14ac:dyDescent="0.3">
      <c r="A7896" s="21" t="s">
        <v>31</v>
      </c>
      <c r="B7896" s="23" t="s">
        <v>33</v>
      </c>
      <c r="C7896" s="20" t="s">
        <v>23</v>
      </c>
      <c r="D7896" s="22" t="s">
        <v>27</v>
      </c>
      <c r="E7896" t="s">
        <v>28</v>
      </c>
      <c r="F7896" s="25" t="s">
        <v>30</v>
      </c>
      <c r="G7896" s="21" t="s">
        <v>29</v>
      </c>
      <c r="H7896" s="25" t="s">
        <v>26</v>
      </c>
      <c r="I7896" s="21"/>
      <c r="J7896" s="21" t="s">
        <v>29</v>
      </c>
      <c r="K7896" s="26">
        <v>26.8305456638336</v>
      </c>
      <c r="L7896" s="26">
        <v>0.298149824142456</v>
      </c>
      <c r="N7896">
        <f>(Tabell1[[#This Row],[TP]]+Tabell1[[#This Row],[TN]])/(Tabell1[[#This Row],[TP]]+Tabell1[[#This Row],[TN]]+Tabell1[[#This Row],[FP]]+Tabell1[[#This Row],[FN]])</f>
        <v>0.52423954372623571</v>
      </c>
      <c r="O7896">
        <f>Tabell1[[#This Row],[TP]]/(Tabell1[[#This Row],[TP]]+Tabell1[[#This Row],[FP]])</f>
        <v>0.52423954372623571</v>
      </c>
      <c r="P7896">
        <f>Tabell1[[#This Row],[TP]]/(Tabell1[[#This Row],[TP]]+Tabell1[[#This Row],[FN]])</f>
        <v>1</v>
      </c>
      <c r="Q7896">
        <f>2*(Tabell1[[#This Row],[Recall]] * Tabell1[[#This Row],[Precision]]) / (Tabell1[[#This Row],[Recall]] + Tabell1[[#This Row],[Precision]])</f>
        <v>0.68787028375428749</v>
      </c>
      <c r="R7896">
        <v>1103</v>
      </c>
      <c r="S7896">
        <v>0</v>
      </c>
      <c r="T7896">
        <v>1001</v>
      </c>
      <c r="U7896">
        <v>0</v>
      </c>
    </row>
    <row r="7897" spans="1:21" x14ac:dyDescent="0.3">
      <c r="A7897" s="21" t="s">
        <v>31</v>
      </c>
      <c r="B7897" s="23" t="s">
        <v>33</v>
      </c>
      <c r="C7897" s="25" t="s">
        <v>36</v>
      </c>
      <c r="D7897" s="22" t="s">
        <v>27</v>
      </c>
      <c r="E7897" t="s">
        <v>28</v>
      </c>
      <c r="F7897" s="25" t="s">
        <v>30</v>
      </c>
      <c r="G7897" s="21" t="s">
        <v>29</v>
      </c>
      <c r="H7897" s="21" t="s">
        <v>29</v>
      </c>
      <c r="I7897" s="21"/>
      <c r="J7897" s="21" t="s">
        <v>29</v>
      </c>
      <c r="K7897" s="26">
        <v>27.252085685729899</v>
      </c>
      <c r="L7897" s="26">
        <v>0.29813098907470698</v>
      </c>
      <c r="N7897">
        <f>(Tabell1[[#This Row],[TP]]+Tabell1[[#This Row],[TN]])/(Tabell1[[#This Row],[TP]]+Tabell1[[#This Row],[TN]]+Tabell1[[#This Row],[FP]]+Tabell1[[#This Row],[FN]])</f>
        <v>0.52423954372623571</v>
      </c>
      <c r="O7897">
        <f>Tabell1[[#This Row],[TP]]/(Tabell1[[#This Row],[TP]]+Tabell1[[#This Row],[FP]])</f>
        <v>0.52423954372623571</v>
      </c>
      <c r="P7897">
        <f>Tabell1[[#This Row],[TP]]/(Tabell1[[#This Row],[TP]]+Tabell1[[#This Row],[FN]])</f>
        <v>1</v>
      </c>
      <c r="Q7897">
        <f>2*(Tabell1[[#This Row],[Recall]] * Tabell1[[#This Row],[Precision]]) / (Tabell1[[#This Row],[Recall]] + Tabell1[[#This Row],[Precision]])</f>
        <v>0.68787028375428749</v>
      </c>
      <c r="R7897">
        <v>1103</v>
      </c>
      <c r="S7897">
        <v>0</v>
      </c>
      <c r="T7897">
        <v>1001</v>
      </c>
      <c r="U7897">
        <v>0</v>
      </c>
    </row>
    <row r="7898" spans="1:21" x14ac:dyDescent="0.3">
      <c r="A7898" s="21" t="s">
        <v>31</v>
      </c>
      <c r="B7898" s="23" t="s">
        <v>33</v>
      </c>
      <c r="C7898" s="20" t="s">
        <v>23</v>
      </c>
      <c r="D7898" s="22" t="s">
        <v>27</v>
      </c>
      <c r="E7898" t="s">
        <v>28</v>
      </c>
      <c r="F7898" s="25" t="s">
        <v>30</v>
      </c>
      <c r="G7898" s="25" t="s">
        <v>26</v>
      </c>
      <c r="H7898" s="21" t="s">
        <v>29</v>
      </c>
      <c r="I7898" s="21"/>
      <c r="J7898" s="21" t="s">
        <v>29</v>
      </c>
      <c r="K7898" s="26">
        <v>16.3885688781738</v>
      </c>
      <c r="L7898" s="26">
        <v>0.31373643875121998</v>
      </c>
      <c r="N7898">
        <f>(Tabell1[[#This Row],[TP]]+Tabell1[[#This Row],[TN]])/(Tabell1[[#This Row],[TP]]+Tabell1[[#This Row],[TN]]+Tabell1[[#This Row],[FP]]+Tabell1[[#This Row],[FN]])</f>
        <v>0.52423954372623571</v>
      </c>
      <c r="O7898">
        <f>Tabell1[[#This Row],[TP]]/(Tabell1[[#This Row],[TP]]+Tabell1[[#This Row],[FP]])</f>
        <v>0.52423954372623571</v>
      </c>
      <c r="P7898">
        <f>Tabell1[[#This Row],[TP]]/(Tabell1[[#This Row],[TP]]+Tabell1[[#This Row],[FN]])</f>
        <v>1</v>
      </c>
      <c r="Q7898">
        <f>2*(Tabell1[[#This Row],[Recall]] * Tabell1[[#This Row],[Precision]]) / (Tabell1[[#This Row],[Recall]] + Tabell1[[#This Row],[Precision]])</f>
        <v>0.68787028375428749</v>
      </c>
      <c r="R7898">
        <v>1103</v>
      </c>
      <c r="S7898">
        <v>0</v>
      </c>
      <c r="T7898">
        <v>1001</v>
      </c>
      <c r="U7898">
        <v>0</v>
      </c>
    </row>
    <row r="7899" spans="1:21" x14ac:dyDescent="0.3">
      <c r="A7899" s="21" t="s">
        <v>31</v>
      </c>
      <c r="B7899" s="23" t="s">
        <v>33</v>
      </c>
      <c r="C7899" s="25" t="s">
        <v>36</v>
      </c>
      <c r="D7899" s="22" t="s">
        <v>27</v>
      </c>
      <c r="E7899" t="s">
        <v>28</v>
      </c>
      <c r="F7899" s="25" t="s">
        <v>30</v>
      </c>
      <c r="G7899" s="25" t="s">
        <v>26</v>
      </c>
      <c r="H7899" s="25" t="s">
        <v>26</v>
      </c>
      <c r="I7899" s="21"/>
      <c r="J7899" s="21" t="s">
        <v>29</v>
      </c>
      <c r="K7899" s="26">
        <v>26.6622810363769</v>
      </c>
      <c r="L7899" s="26">
        <v>0.266390800476074</v>
      </c>
      <c r="N7899">
        <f>(Tabell1[[#This Row],[TP]]+Tabell1[[#This Row],[TN]])/(Tabell1[[#This Row],[TP]]+Tabell1[[#This Row],[TN]]+Tabell1[[#This Row],[FP]]+Tabell1[[#This Row],[FN]])</f>
        <v>0.52423954372623571</v>
      </c>
      <c r="O7899">
        <f>Tabell1[[#This Row],[TP]]/(Tabell1[[#This Row],[TP]]+Tabell1[[#This Row],[FP]])</f>
        <v>0.52423954372623571</v>
      </c>
      <c r="P7899">
        <f>Tabell1[[#This Row],[TP]]/(Tabell1[[#This Row],[TP]]+Tabell1[[#This Row],[FN]])</f>
        <v>1</v>
      </c>
      <c r="Q7899">
        <f>2*(Tabell1[[#This Row],[Recall]] * Tabell1[[#This Row],[Precision]]) / (Tabell1[[#This Row],[Recall]] + Tabell1[[#This Row],[Precision]])</f>
        <v>0.68787028375428749</v>
      </c>
      <c r="R7899">
        <v>1103</v>
      </c>
      <c r="S7899">
        <v>0</v>
      </c>
      <c r="T7899">
        <v>1001</v>
      </c>
      <c r="U7899">
        <v>0</v>
      </c>
    </row>
    <row r="7900" spans="1:21" x14ac:dyDescent="0.3">
      <c r="A7900" s="21" t="s">
        <v>31</v>
      </c>
      <c r="B7900" s="23" t="s">
        <v>33</v>
      </c>
      <c r="C7900" s="25" t="s">
        <v>36</v>
      </c>
      <c r="D7900" s="22" t="s">
        <v>27</v>
      </c>
      <c r="E7900" t="s">
        <v>28</v>
      </c>
      <c r="F7900" s="25" t="s">
        <v>30</v>
      </c>
      <c r="G7900" s="21" t="s">
        <v>29</v>
      </c>
      <c r="H7900" s="25" t="s">
        <v>26</v>
      </c>
      <c r="I7900" s="21"/>
      <c r="J7900" s="21" t="s">
        <v>29</v>
      </c>
      <c r="K7900" s="26">
        <v>26.3456530570983</v>
      </c>
      <c r="L7900" s="26">
        <v>0.27641749382018999</v>
      </c>
      <c r="N7900">
        <f>(Tabell1[[#This Row],[TP]]+Tabell1[[#This Row],[TN]])/(Tabell1[[#This Row],[TP]]+Tabell1[[#This Row],[TN]]+Tabell1[[#This Row],[FP]]+Tabell1[[#This Row],[FN]])</f>
        <v>0.52423954372623571</v>
      </c>
      <c r="O7900">
        <f>Tabell1[[#This Row],[TP]]/(Tabell1[[#This Row],[TP]]+Tabell1[[#This Row],[FP]])</f>
        <v>0.52423954372623571</v>
      </c>
      <c r="P7900">
        <f>Tabell1[[#This Row],[TP]]/(Tabell1[[#This Row],[TP]]+Tabell1[[#This Row],[FN]])</f>
        <v>1</v>
      </c>
      <c r="Q7900">
        <f>2*(Tabell1[[#This Row],[Recall]] * Tabell1[[#This Row],[Precision]]) / (Tabell1[[#This Row],[Recall]] + Tabell1[[#This Row],[Precision]])</f>
        <v>0.68787028375428749</v>
      </c>
      <c r="R7900">
        <v>1103</v>
      </c>
      <c r="S7900">
        <v>0</v>
      </c>
      <c r="T7900">
        <v>1001</v>
      </c>
      <c r="U7900">
        <v>0</v>
      </c>
    </row>
    <row r="7901" spans="1:21" x14ac:dyDescent="0.3">
      <c r="A7901" s="21" t="s">
        <v>31</v>
      </c>
      <c r="B7901" s="23" t="s">
        <v>33</v>
      </c>
      <c r="C7901" s="21" t="s">
        <v>34</v>
      </c>
      <c r="D7901" s="22" t="s">
        <v>27</v>
      </c>
      <c r="E7901" t="s">
        <v>28</v>
      </c>
      <c r="F7901" s="25" t="s">
        <v>30</v>
      </c>
      <c r="G7901" s="21" t="s">
        <v>29</v>
      </c>
      <c r="H7901" s="21" t="s">
        <v>29</v>
      </c>
      <c r="I7901" s="21"/>
      <c r="J7901" s="21" t="s">
        <v>29</v>
      </c>
      <c r="K7901" s="26">
        <v>21.197028875350899</v>
      </c>
      <c r="L7901" s="26">
        <v>0.31378650665283198</v>
      </c>
      <c r="N7901">
        <f>(Tabell1[[#This Row],[TP]]+Tabell1[[#This Row],[TN]])/(Tabell1[[#This Row],[TP]]+Tabell1[[#This Row],[TN]]+Tabell1[[#This Row],[FP]]+Tabell1[[#This Row],[FN]])</f>
        <v>0.52423954372623571</v>
      </c>
      <c r="O7901">
        <f>Tabell1[[#This Row],[TP]]/(Tabell1[[#This Row],[TP]]+Tabell1[[#This Row],[FP]])</f>
        <v>0.52423954372623571</v>
      </c>
      <c r="P7901">
        <f>Tabell1[[#This Row],[TP]]/(Tabell1[[#This Row],[TP]]+Tabell1[[#This Row],[FN]])</f>
        <v>1</v>
      </c>
      <c r="Q7901">
        <f>2*(Tabell1[[#This Row],[Recall]] * Tabell1[[#This Row],[Precision]]) / (Tabell1[[#This Row],[Recall]] + Tabell1[[#This Row],[Precision]])</f>
        <v>0.68787028375428749</v>
      </c>
      <c r="R7901">
        <v>1103</v>
      </c>
      <c r="S7901">
        <v>0</v>
      </c>
      <c r="T7901">
        <v>1001</v>
      </c>
      <c r="U7901">
        <v>0</v>
      </c>
    </row>
    <row r="7902" spans="1:21" x14ac:dyDescent="0.3">
      <c r="A7902" s="21" t="s">
        <v>31</v>
      </c>
      <c r="B7902" s="23" t="s">
        <v>33</v>
      </c>
      <c r="C7902" s="21" t="s">
        <v>34</v>
      </c>
      <c r="D7902" s="22" t="s">
        <v>27</v>
      </c>
      <c r="E7902" t="s">
        <v>28</v>
      </c>
      <c r="F7902" s="25" t="s">
        <v>30</v>
      </c>
      <c r="G7902" s="25" t="s">
        <v>26</v>
      </c>
      <c r="H7902" s="21" t="s">
        <v>29</v>
      </c>
      <c r="I7902" s="21"/>
      <c r="J7902" s="21" t="s">
        <v>29</v>
      </c>
      <c r="K7902" s="26">
        <v>21.126759529113698</v>
      </c>
      <c r="L7902" s="26">
        <v>0.31379222869873002</v>
      </c>
      <c r="N7902">
        <f>(Tabell1[[#This Row],[TP]]+Tabell1[[#This Row],[TN]])/(Tabell1[[#This Row],[TP]]+Tabell1[[#This Row],[TN]]+Tabell1[[#This Row],[FP]]+Tabell1[[#This Row],[FN]])</f>
        <v>0.52423954372623571</v>
      </c>
      <c r="O7902">
        <f>Tabell1[[#This Row],[TP]]/(Tabell1[[#This Row],[TP]]+Tabell1[[#This Row],[FP]])</f>
        <v>0.52423954372623571</v>
      </c>
      <c r="P7902">
        <f>Tabell1[[#This Row],[TP]]/(Tabell1[[#This Row],[TP]]+Tabell1[[#This Row],[FN]])</f>
        <v>1</v>
      </c>
      <c r="Q7902">
        <f>2*(Tabell1[[#This Row],[Recall]] * Tabell1[[#This Row],[Precision]]) / (Tabell1[[#This Row],[Recall]] + Tabell1[[#This Row],[Precision]])</f>
        <v>0.68787028375428749</v>
      </c>
      <c r="R7902">
        <v>1103</v>
      </c>
      <c r="S7902">
        <v>0</v>
      </c>
      <c r="T7902">
        <v>1001</v>
      </c>
      <c r="U7902">
        <v>0</v>
      </c>
    </row>
    <row r="7903" spans="1:21" x14ac:dyDescent="0.3">
      <c r="A7903" s="21" t="s">
        <v>31</v>
      </c>
      <c r="B7903" s="23" t="s">
        <v>33</v>
      </c>
      <c r="C7903" s="21" t="s">
        <v>34</v>
      </c>
      <c r="D7903" s="22" t="s">
        <v>27</v>
      </c>
      <c r="E7903" t="s">
        <v>28</v>
      </c>
      <c r="F7903" s="25" t="s">
        <v>30</v>
      </c>
      <c r="G7903" s="25" t="s">
        <v>26</v>
      </c>
      <c r="H7903" s="25" t="s">
        <v>26</v>
      </c>
      <c r="I7903" s="21"/>
      <c r="J7903" s="21" t="s">
        <v>29</v>
      </c>
      <c r="K7903" s="26">
        <v>21.088229656219401</v>
      </c>
      <c r="L7903" s="26">
        <v>0.29758787155151301</v>
      </c>
      <c r="N7903">
        <f>(Tabell1[[#This Row],[TP]]+Tabell1[[#This Row],[TN]])/(Tabell1[[#This Row],[TP]]+Tabell1[[#This Row],[TN]]+Tabell1[[#This Row],[FP]]+Tabell1[[#This Row],[FN]])</f>
        <v>0.52423954372623571</v>
      </c>
      <c r="O7903">
        <f>Tabell1[[#This Row],[TP]]/(Tabell1[[#This Row],[TP]]+Tabell1[[#This Row],[FP]])</f>
        <v>0.52423954372623571</v>
      </c>
      <c r="P7903">
        <f>Tabell1[[#This Row],[TP]]/(Tabell1[[#This Row],[TP]]+Tabell1[[#This Row],[FN]])</f>
        <v>1</v>
      </c>
      <c r="Q7903">
        <f>2*(Tabell1[[#This Row],[Recall]] * Tabell1[[#This Row],[Precision]]) / (Tabell1[[#This Row],[Recall]] + Tabell1[[#This Row],[Precision]])</f>
        <v>0.68787028375428749</v>
      </c>
      <c r="R7903">
        <v>1103</v>
      </c>
      <c r="S7903">
        <v>0</v>
      </c>
      <c r="T7903">
        <v>1001</v>
      </c>
      <c r="U7903">
        <v>0</v>
      </c>
    </row>
    <row r="7904" spans="1:21" x14ac:dyDescent="0.3">
      <c r="A7904" s="21" t="s">
        <v>31</v>
      </c>
      <c r="B7904" s="23" t="s">
        <v>33</v>
      </c>
      <c r="C7904" s="21" t="s">
        <v>34</v>
      </c>
      <c r="D7904" s="22" t="s">
        <v>27</v>
      </c>
      <c r="E7904" t="s">
        <v>28</v>
      </c>
      <c r="F7904" s="25" t="s">
        <v>30</v>
      </c>
      <c r="G7904" s="21" t="s">
        <v>29</v>
      </c>
      <c r="H7904" s="25" t="s">
        <v>26</v>
      </c>
      <c r="I7904" s="21"/>
      <c r="J7904" s="21" t="s">
        <v>29</v>
      </c>
      <c r="K7904" s="26">
        <v>21.040664911270099</v>
      </c>
      <c r="L7904" s="26">
        <v>0.28210067749023399</v>
      </c>
      <c r="N7904">
        <f>(Tabell1[[#This Row],[TP]]+Tabell1[[#This Row],[TN]])/(Tabell1[[#This Row],[TP]]+Tabell1[[#This Row],[TN]]+Tabell1[[#This Row],[FP]]+Tabell1[[#This Row],[FN]])</f>
        <v>0.52423954372623571</v>
      </c>
      <c r="O7904">
        <f>Tabell1[[#This Row],[TP]]/(Tabell1[[#This Row],[TP]]+Tabell1[[#This Row],[FP]])</f>
        <v>0.52423954372623571</v>
      </c>
      <c r="P7904">
        <f>Tabell1[[#This Row],[TP]]/(Tabell1[[#This Row],[TP]]+Tabell1[[#This Row],[FN]])</f>
        <v>1</v>
      </c>
      <c r="Q7904">
        <f>2*(Tabell1[[#This Row],[Recall]] * Tabell1[[#This Row],[Precision]]) / (Tabell1[[#This Row],[Recall]] + Tabell1[[#This Row],[Precision]])</f>
        <v>0.68787028375428749</v>
      </c>
      <c r="R7904">
        <v>1103</v>
      </c>
      <c r="S7904">
        <v>0</v>
      </c>
      <c r="T7904">
        <v>1001</v>
      </c>
      <c r="U7904">
        <v>0</v>
      </c>
    </row>
    <row r="7905" spans="1:21" x14ac:dyDescent="0.3">
      <c r="A7905" s="21" t="s">
        <v>31</v>
      </c>
      <c r="B7905" s="23" t="s">
        <v>33</v>
      </c>
      <c r="C7905" s="20" t="s">
        <v>23</v>
      </c>
      <c r="D7905" s="22" t="s">
        <v>27</v>
      </c>
      <c r="E7905" t="s">
        <v>28</v>
      </c>
      <c r="F7905" s="25" t="s">
        <v>30</v>
      </c>
      <c r="G7905" s="21" t="s">
        <v>29</v>
      </c>
      <c r="H7905" s="21" t="s">
        <v>29</v>
      </c>
      <c r="I7905" s="21"/>
      <c r="J7905" s="21" t="s">
        <v>29</v>
      </c>
      <c r="K7905" s="26">
        <v>16.232099056243801</v>
      </c>
      <c r="L7905" s="26">
        <v>0.306400537490844</v>
      </c>
      <c r="N7905">
        <f>(Tabell1[[#This Row],[TP]]+Tabell1[[#This Row],[TN]])/(Tabell1[[#This Row],[TP]]+Tabell1[[#This Row],[TN]]+Tabell1[[#This Row],[FP]]+Tabell1[[#This Row],[FN]])</f>
        <v>0.52423954372623571</v>
      </c>
      <c r="O7905">
        <f>Tabell1[[#This Row],[TP]]/(Tabell1[[#This Row],[TP]]+Tabell1[[#This Row],[FP]])</f>
        <v>0.52423954372623571</v>
      </c>
      <c r="P7905">
        <f>Tabell1[[#This Row],[TP]]/(Tabell1[[#This Row],[TP]]+Tabell1[[#This Row],[FN]])</f>
        <v>1</v>
      </c>
      <c r="Q7905">
        <f>2*(Tabell1[[#This Row],[Recall]] * Tabell1[[#This Row],[Precision]]) / (Tabell1[[#This Row],[Recall]] + Tabell1[[#This Row],[Precision]])</f>
        <v>0.68787028375428749</v>
      </c>
      <c r="R7905">
        <v>1103</v>
      </c>
      <c r="S7905">
        <v>0</v>
      </c>
      <c r="T7905">
        <v>1001</v>
      </c>
      <c r="U7905">
        <v>0</v>
      </c>
    </row>
    <row r="7906" spans="1:21" x14ac:dyDescent="0.3">
      <c r="A7906" s="21" t="s">
        <v>31</v>
      </c>
      <c r="B7906" s="23" t="s">
        <v>33</v>
      </c>
      <c r="C7906" s="20" t="s">
        <v>23</v>
      </c>
      <c r="D7906" s="22" t="s">
        <v>27</v>
      </c>
      <c r="E7906" t="s">
        <v>28</v>
      </c>
      <c r="F7906" s="25" t="s">
        <v>30</v>
      </c>
      <c r="G7906" s="25" t="s">
        <v>26</v>
      </c>
      <c r="H7906" s="25" t="s">
        <v>26</v>
      </c>
      <c r="I7906" s="21"/>
      <c r="J7906" s="21" t="s">
        <v>29</v>
      </c>
      <c r="K7906" s="26">
        <v>16.126305341720499</v>
      </c>
      <c r="L7906" s="26">
        <v>0.29814720153808499</v>
      </c>
      <c r="N7906">
        <f>(Tabell1[[#This Row],[TP]]+Tabell1[[#This Row],[TN]])/(Tabell1[[#This Row],[TP]]+Tabell1[[#This Row],[TN]]+Tabell1[[#This Row],[FP]]+Tabell1[[#This Row],[FN]])</f>
        <v>0.52423954372623571</v>
      </c>
      <c r="O7906">
        <f>Tabell1[[#This Row],[TP]]/(Tabell1[[#This Row],[TP]]+Tabell1[[#This Row],[FP]])</f>
        <v>0.52423954372623571</v>
      </c>
      <c r="P7906">
        <f>Tabell1[[#This Row],[TP]]/(Tabell1[[#This Row],[TP]]+Tabell1[[#This Row],[FN]])</f>
        <v>1</v>
      </c>
      <c r="Q7906">
        <f>2*(Tabell1[[#This Row],[Recall]] * Tabell1[[#This Row],[Precision]]) / (Tabell1[[#This Row],[Recall]] + Tabell1[[#This Row],[Precision]])</f>
        <v>0.68787028375428749</v>
      </c>
      <c r="R7906">
        <v>1103</v>
      </c>
      <c r="S7906">
        <v>0</v>
      </c>
      <c r="T7906">
        <v>1001</v>
      </c>
      <c r="U7906">
        <v>0</v>
      </c>
    </row>
    <row r="7907" spans="1:21" x14ac:dyDescent="0.3">
      <c r="A7907" s="21" t="s">
        <v>31</v>
      </c>
      <c r="B7907" s="23" t="s">
        <v>33</v>
      </c>
      <c r="C7907" s="20" t="s">
        <v>23</v>
      </c>
      <c r="D7907" s="22" t="s">
        <v>27</v>
      </c>
      <c r="E7907" t="s">
        <v>28</v>
      </c>
      <c r="F7907" s="25" t="s">
        <v>30</v>
      </c>
      <c r="G7907" s="21" t="s">
        <v>29</v>
      </c>
      <c r="H7907" s="25" t="s">
        <v>26</v>
      </c>
      <c r="I7907" s="21"/>
      <c r="J7907" s="21" t="s">
        <v>29</v>
      </c>
      <c r="K7907" s="26">
        <v>15.9735634326934</v>
      </c>
      <c r="L7907" s="26">
        <v>0.28258061408996499</v>
      </c>
      <c r="N7907">
        <f>(Tabell1[[#This Row],[TP]]+Tabell1[[#This Row],[TN]])/(Tabell1[[#This Row],[TP]]+Tabell1[[#This Row],[TN]]+Tabell1[[#This Row],[FP]]+Tabell1[[#This Row],[FN]])</f>
        <v>0.52423954372623571</v>
      </c>
      <c r="O7907">
        <f>Tabell1[[#This Row],[TP]]/(Tabell1[[#This Row],[TP]]+Tabell1[[#This Row],[FP]])</f>
        <v>0.52423954372623571</v>
      </c>
      <c r="P7907">
        <f>Tabell1[[#This Row],[TP]]/(Tabell1[[#This Row],[TP]]+Tabell1[[#This Row],[FN]])</f>
        <v>1</v>
      </c>
      <c r="Q7907">
        <f>2*(Tabell1[[#This Row],[Recall]] * Tabell1[[#This Row],[Precision]]) / (Tabell1[[#This Row],[Recall]] + Tabell1[[#This Row],[Precision]])</f>
        <v>0.68787028375428749</v>
      </c>
      <c r="R7907">
        <v>1103</v>
      </c>
      <c r="S7907">
        <v>0</v>
      </c>
      <c r="T7907">
        <v>1001</v>
      </c>
      <c r="U7907">
        <v>0</v>
      </c>
    </row>
    <row r="7908" spans="1:21" x14ac:dyDescent="0.3">
      <c r="A7908" s="25" t="s">
        <v>20</v>
      </c>
      <c r="B7908" s="23" t="s">
        <v>33</v>
      </c>
      <c r="C7908" s="20" t="s">
        <v>23</v>
      </c>
      <c r="D7908" s="22" t="s">
        <v>27</v>
      </c>
      <c r="E7908" t="s">
        <v>28</v>
      </c>
      <c r="F7908" s="25" t="s">
        <v>30</v>
      </c>
      <c r="G7908" s="21" t="s">
        <v>29</v>
      </c>
      <c r="H7908" s="25" t="s">
        <v>26</v>
      </c>
      <c r="I7908" s="21"/>
      <c r="J7908" s="21" t="s">
        <v>29</v>
      </c>
      <c r="K7908" s="26">
        <v>4.9422569274902299</v>
      </c>
      <c r="L7908" s="26">
        <v>1.1769204139709399</v>
      </c>
      <c r="N7908">
        <f>(Tabell1[[#This Row],[TP]]+Tabell1[[#This Row],[TN]])/(Tabell1[[#This Row],[TP]]+Tabell1[[#This Row],[TN]]+Tabell1[[#This Row],[FP]]+Tabell1[[#This Row],[FN]])</f>
        <v>0.52423954372623571</v>
      </c>
      <c r="O7908">
        <f>Tabell1[[#This Row],[TP]]/(Tabell1[[#This Row],[TP]]+Tabell1[[#This Row],[FP]])</f>
        <v>0.52423954372623571</v>
      </c>
      <c r="P7908">
        <f>Tabell1[[#This Row],[TP]]/(Tabell1[[#This Row],[TP]]+Tabell1[[#This Row],[FN]])</f>
        <v>1</v>
      </c>
      <c r="Q7908">
        <f>2*(Tabell1[[#This Row],[Recall]] * Tabell1[[#This Row],[Precision]]) / (Tabell1[[#This Row],[Recall]] + Tabell1[[#This Row],[Precision]])</f>
        <v>0.68787028375428749</v>
      </c>
      <c r="R7908">
        <v>1103</v>
      </c>
      <c r="S7908">
        <v>0</v>
      </c>
      <c r="T7908">
        <v>1001</v>
      </c>
      <c r="U7908">
        <v>0</v>
      </c>
    </row>
    <row r="7909" spans="1:21" x14ac:dyDescent="0.3">
      <c r="A7909" s="21" t="s">
        <v>31</v>
      </c>
      <c r="B7909" s="21" t="s">
        <v>32</v>
      </c>
      <c r="C7909" s="25" t="s">
        <v>36</v>
      </c>
      <c r="D7909" s="22" t="s">
        <v>27</v>
      </c>
      <c r="E7909" t="s">
        <v>28</v>
      </c>
      <c r="F7909" s="25" t="s">
        <v>30</v>
      </c>
      <c r="G7909" s="21" t="s">
        <v>29</v>
      </c>
      <c r="H7909" s="25" t="s">
        <v>26</v>
      </c>
      <c r="I7909" s="21"/>
      <c r="J7909" s="25" t="s">
        <v>26</v>
      </c>
      <c r="K7909" s="26">
        <v>6.5053119659423801</v>
      </c>
      <c r="L7909" s="26">
        <v>0.198474645614624</v>
      </c>
      <c r="N7909">
        <f>(Tabell1[[#This Row],[TP]]+Tabell1[[#This Row],[TN]])/(Tabell1[[#This Row],[TP]]+Tabell1[[#This Row],[TN]]+Tabell1[[#This Row],[FP]]+Tabell1[[#This Row],[FN]])</f>
        <v>0.52423954372623571</v>
      </c>
      <c r="O7909">
        <f>Tabell1[[#This Row],[TP]]/(Tabell1[[#This Row],[TP]]+Tabell1[[#This Row],[FP]])</f>
        <v>0.52423954372623571</v>
      </c>
      <c r="P7909">
        <f>Tabell1[[#This Row],[TP]]/(Tabell1[[#This Row],[TP]]+Tabell1[[#This Row],[FN]])</f>
        <v>1</v>
      </c>
      <c r="Q7909">
        <f>2*(Tabell1[[#This Row],[Recall]] * Tabell1[[#This Row],[Precision]]) / (Tabell1[[#This Row],[Recall]] + Tabell1[[#This Row],[Precision]])</f>
        <v>0.68787028375428749</v>
      </c>
      <c r="R7909">
        <v>1103</v>
      </c>
      <c r="S7909">
        <v>0</v>
      </c>
      <c r="T7909">
        <v>1001</v>
      </c>
      <c r="U7909">
        <v>0</v>
      </c>
    </row>
    <row r="7910" spans="1:21" x14ac:dyDescent="0.3">
      <c r="A7910" s="21" t="s">
        <v>31</v>
      </c>
      <c r="B7910" s="21" t="s">
        <v>32</v>
      </c>
      <c r="C7910" s="25" t="s">
        <v>36</v>
      </c>
      <c r="D7910" s="22" t="s">
        <v>27</v>
      </c>
      <c r="E7910" t="s">
        <v>28</v>
      </c>
      <c r="F7910" s="25" t="s">
        <v>30</v>
      </c>
      <c r="G7910" s="21" t="s">
        <v>29</v>
      </c>
      <c r="H7910" s="21" t="s">
        <v>29</v>
      </c>
      <c r="I7910" s="21"/>
      <c r="J7910" s="25" t="s">
        <v>26</v>
      </c>
      <c r="K7910" s="26">
        <v>6.3838922977447501</v>
      </c>
      <c r="L7910" s="26">
        <v>0.20046901702880801</v>
      </c>
      <c r="N7910">
        <f>(Tabell1[[#This Row],[TP]]+Tabell1[[#This Row],[TN]])/(Tabell1[[#This Row],[TP]]+Tabell1[[#This Row],[TN]]+Tabell1[[#This Row],[FP]]+Tabell1[[#This Row],[FN]])</f>
        <v>0.52423954372623571</v>
      </c>
      <c r="O7910">
        <f>Tabell1[[#This Row],[TP]]/(Tabell1[[#This Row],[TP]]+Tabell1[[#This Row],[FP]])</f>
        <v>0.52423954372623571</v>
      </c>
      <c r="P7910">
        <f>Tabell1[[#This Row],[TP]]/(Tabell1[[#This Row],[TP]]+Tabell1[[#This Row],[FN]])</f>
        <v>1</v>
      </c>
      <c r="Q7910">
        <f>2*(Tabell1[[#This Row],[Recall]] * Tabell1[[#This Row],[Precision]]) / (Tabell1[[#This Row],[Recall]] + Tabell1[[#This Row],[Precision]])</f>
        <v>0.68787028375428749</v>
      </c>
      <c r="R7910">
        <v>1103</v>
      </c>
      <c r="S7910">
        <v>0</v>
      </c>
      <c r="T7910">
        <v>1001</v>
      </c>
      <c r="U7910">
        <v>0</v>
      </c>
    </row>
    <row r="7911" spans="1:21" x14ac:dyDescent="0.3">
      <c r="A7911" s="21" t="s">
        <v>31</v>
      </c>
      <c r="B7911" s="25" t="s">
        <v>22</v>
      </c>
      <c r="C7911" s="21" t="s">
        <v>34</v>
      </c>
      <c r="D7911" s="22" t="s">
        <v>27</v>
      </c>
      <c r="E7911" t="s">
        <v>28</v>
      </c>
      <c r="F7911" s="25" t="s">
        <v>30</v>
      </c>
      <c r="G7911" s="25" t="s">
        <v>26</v>
      </c>
      <c r="H7911" s="21" t="s">
        <v>29</v>
      </c>
      <c r="I7911" s="21"/>
      <c r="J7911" s="25" t="s">
        <v>26</v>
      </c>
      <c r="K7911" s="26">
        <v>5.5513215065002397</v>
      </c>
      <c r="L7911" s="26">
        <v>0.18826127052307101</v>
      </c>
      <c r="N7911">
        <f>(Tabell1[[#This Row],[TP]]+Tabell1[[#This Row],[TN]])/(Tabell1[[#This Row],[TP]]+Tabell1[[#This Row],[TN]]+Tabell1[[#This Row],[FP]]+Tabell1[[#This Row],[FN]])</f>
        <v>0.52423954372623571</v>
      </c>
      <c r="O7911">
        <f>Tabell1[[#This Row],[TP]]/(Tabell1[[#This Row],[TP]]+Tabell1[[#This Row],[FP]])</f>
        <v>0.52423954372623571</v>
      </c>
      <c r="P7911">
        <f>Tabell1[[#This Row],[TP]]/(Tabell1[[#This Row],[TP]]+Tabell1[[#This Row],[FN]])</f>
        <v>1</v>
      </c>
      <c r="Q7911">
        <f>2*(Tabell1[[#This Row],[Recall]] * Tabell1[[#This Row],[Precision]]) / (Tabell1[[#This Row],[Recall]] + Tabell1[[#This Row],[Precision]])</f>
        <v>0.68787028375428749</v>
      </c>
      <c r="R7911">
        <v>1103</v>
      </c>
      <c r="S7911">
        <v>0</v>
      </c>
      <c r="T7911">
        <v>1001</v>
      </c>
      <c r="U7911">
        <v>0</v>
      </c>
    </row>
    <row r="7912" spans="1:21" x14ac:dyDescent="0.3">
      <c r="A7912" s="25" t="s">
        <v>20</v>
      </c>
      <c r="B7912" s="21" t="s">
        <v>32</v>
      </c>
      <c r="C7912" s="25" t="s">
        <v>36</v>
      </c>
      <c r="D7912" s="22" t="s">
        <v>27</v>
      </c>
      <c r="E7912" t="s">
        <v>28</v>
      </c>
      <c r="F7912" s="25" t="s">
        <v>30</v>
      </c>
      <c r="G7912" s="21" t="s">
        <v>29</v>
      </c>
      <c r="H7912" s="25" t="s">
        <v>26</v>
      </c>
      <c r="I7912" s="21"/>
      <c r="J7912" s="21" t="s">
        <v>29</v>
      </c>
      <c r="K7912" s="26">
        <v>5.33548879623413</v>
      </c>
      <c r="L7912" s="26">
        <v>1.007328748703</v>
      </c>
      <c r="N7912">
        <f>(Tabell1[[#This Row],[TP]]+Tabell1[[#This Row],[TN]])/(Tabell1[[#This Row],[TP]]+Tabell1[[#This Row],[TN]]+Tabell1[[#This Row],[FP]]+Tabell1[[#This Row],[FN]])</f>
        <v>0.52423954372623571</v>
      </c>
      <c r="O7912">
        <f>Tabell1[[#This Row],[TP]]/(Tabell1[[#This Row],[TP]]+Tabell1[[#This Row],[FP]])</f>
        <v>0.52423954372623571</v>
      </c>
      <c r="P7912">
        <f>Tabell1[[#This Row],[TP]]/(Tabell1[[#This Row],[TP]]+Tabell1[[#This Row],[FN]])</f>
        <v>1</v>
      </c>
      <c r="Q7912">
        <f>2*(Tabell1[[#This Row],[Recall]] * Tabell1[[#This Row],[Precision]]) / (Tabell1[[#This Row],[Recall]] + Tabell1[[#This Row],[Precision]])</f>
        <v>0.68787028375428749</v>
      </c>
      <c r="R7912">
        <v>1103</v>
      </c>
      <c r="S7912">
        <v>0</v>
      </c>
      <c r="T7912">
        <v>1001</v>
      </c>
      <c r="U7912">
        <v>0</v>
      </c>
    </row>
    <row r="7913" spans="1:21" x14ac:dyDescent="0.3">
      <c r="A7913" s="21" t="s">
        <v>31</v>
      </c>
      <c r="B7913" s="21" t="s">
        <v>32</v>
      </c>
      <c r="C7913" s="21" t="s">
        <v>34</v>
      </c>
      <c r="D7913" s="22" t="s">
        <v>27</v>
      </c>
      <c r="E7913" t="s">
        <v>28</v>
      </c>
      <c r="F7913" s="25" t="s">
        <v>30</v>
      </c>
      <c r="G7913" s="25" t="s">
        <v>26</v>
      </c>
      <c r="H7913" s="25" t="s">
        <v>26</v>
      </c>
      <c r="I7913" s="21"/>
      <c r="J7913" s="25" t="s">
        <v>26</v>
      </c>
      <c r="K7913" s="26">
        <v>5.1924443244934002</v>
      </c>
      <c r="L7913" s="26">
        <v>0.19547653198242099</v>
      </c>
      <c r="N7913">
        <f>(Tabell1[[#This Row],[TP]]+Tabell1[[#This Row],[TN]])/(Tabell1[[#This Row],[TP]]+Tabell1[[#This Row],[TN]]+Tabell1[[#This Row],[FP]]+Tabell1[[#This Row],[FN]])</f>
        <v>0.52423954372623571</v>
      </c>
      <c r="O7913">
        <f>Tabell1[[#This Row],[TP]]/(Tabell1[[#This Row],[TP]]+Tabell1[[#This Row],[FP]])</f>
        <v>0.52423954372623571</v>
      </c>
      <c r="P7913">
        <f>Tabell1[[#This Row],[TP]]/(Tabell1[[#This Row],[TP]]+Tabell1[[#This Row],[FN]])</f>
        <v>1</v>
      </c>
      <c r="Q7913">
        <f>2*(Tabell1[[#This Row],[Recall]] * Tabell1[[#This Row],[Precision]]) / (Tabell1[[#This Row],[Recall]] + Tabell1[[#This Row],[Precision]])</f>
        <v>0.68787028375428749</v>
      </c>
      <c r="R7913">
        <v>1103</v>
      </c>
      <c r="S7913">
        <v>0</v>
      </c>
      <c r="T7913">
        <v>1001</v>
      </c>
      <c r="U7913">
        <v>0</v>
      </c>
    </row>
    <row r="7914" spans="1:21" x14ac:dyDescent="0.3">
      <c r="A7914" s="25" t="s">
        <v>20</v>
      </c>
      <c r="B7914" s="21" t="s">
        <v>32</v>
      </c>
      <c r="C7914" s="25" t="s">
        <v>36</v>
      </c>
      <c r="D7914" s="22" t="s">
        <v>27</v>
      </c>
      <c r="E7914" t="s">
        <v>28</v>
      </c>
      <c r="F7914" s="25" t="s">
        <v>30</v>
      </c>
      <c r="G7914" s="25" t="s">
        <v>26</v>
      </c>
      <c r="H7914" s="21" t="s">
        <v>29</v>
      </c>
      <c r="I7914" s="21"/>
      <c r="J7914" s="21" t="s">
        <v>29</v>
      </c>
      <c r="K7914" s="26">
        <v>5.1273465156555096</v>
      </c>
      <c r="L7914" s="26">
        <v>0.943503618240356</v>
      </c>
      <c r="N7914">
        <f>(Tabell1[[#This Row],[TP]]+Tabell1[[#This Row],[TN]])/(Tabell1[[#This Row],[TP]]+Tabell1[[#This Row],[TN]]+Tabell1[[#This Row],[FP]]+Tabell1[[#This Row],[FN]])</f>
        <v>0.52423954372623571</v>
      </c>
      <c r="O7914">
        <f>Tabell1[[#This Row],[TP]]/(Tabell1[[#This Row],[TP]]+Tabell1[[#This Row],[FP]])</f>
        <v>0.52423954372623571</v>
      </c>
      <c r="P7914">
        <f>Tabell1[[#This Row],[TP]]/(Tabell1[[#This Row],[TP]]+Tabell1[[#This Row],[FN]])</f>
        <v>1</v>
      </c>
      <c r="Q7914">
        <f>2*(Tabell1[[#This Row],[Recall]] * Tabell1[[#This Row],[Precision]]) / (Tabell1[[#This Row],[Recall]] + Tabell1[[#This Row],[Precision]])</f>
        <v>0.68787028375428749</v>
      </c>
      <c r="R7914">
        <v>1103</v>
      </c>
      <c r="S7914">
        <v>0</v>
      </c>
      <c r="T7914">
        <v>1001</v>
      </c>
      <c r="U7914">
        <v>0</v>
      </c>
    </row>
    <row r="7915" spans="1:21" x14ac:dyDescent="0.3">
      <c r="A7915" s="21" t="s">
        <v>31</v>
      </c>
      <c r="B7915" s="21" t="s">
        <v>32</v>
      </c>
      <c r="C7915" s="21" t="s">
        <v>34</v>
      </c>
      <c r="D7915" s="22" t="s">
        <v>27</v>
      </c>
      <c r="E7915" t="s">
        <v>28</v>
      </c>
      <c r="F7915" s="25" t="s">
        <v>30</v>
      </c>
      <c r="G7915" s="25" t="s">
        <v>26</v>
      </c>
      <c r="H7915" s="21" t="s">
        <v>29</v>
      </c>
      <c r="I7915" s="21"/>
      <c r="J7915" s="25" t="s">
        <v>26</v>
      </c>
      <c r="K7915" s="26">
        <v>5.08084893226623</v>
      </c>
      <c r="L7915" s="26">
        <v>0.18826627731323201</v>
      </c>
      <c r="N7915">
        <f>(Tabell1[[#This Row],[TP]]+Tabell1[[#This Row],[TN]])/(Tabell1[[#This Row],[TP]]+Tabell1[[#This Row],[TN]]+Tabell1[[#This Row],[FP]]+Tabell1[[#This Row],[FN]])</f>
        <v>0.52423954372623571</v>
      </c>
      <c r="O7915">
        <f>Tabell1[[#This Row],[TP]]/(Tabell1[[#This Row],[TP]]+Tabell1[[#This Row],[FP]])</f>
        <v>0.52423954372623571</v>
      </c>
      <c r="P7915">
        <f>Tabell1[[#This Row],[TP]]/(Tabell1[[#This Row],[TP]]+Tabell1[[#This Row],[FN]])</f>
        <v>1</v>
      </c>
      <c r="Q7915">
        <f>2*(Tabell1[[#This Row],[Recall]] * Tabell1[[#This Row],[Precision]]) / (Tabell1[[#This Row],[Recall]] + Tabell1[[#This Row],[Precision]])</f>
        <v>0.68787028375428749</v>
      </c>
      <c r="R7915">
        <v>1103</v>
      </c>
      <c r="S7915">
        <v>0</v>
      </c>
      <c r="T7915">
        <v>1001</v>
      </c>
      <c r="U7915">
        <v>0</v>
      </c>
    </row>
    <row r="7916" spans="1:21" x14ac:dyDescent="0.3">
      <c r="A7916" s="25" t="s">
        <v>20</v>
      </c>
      <c r="B7916" s="21" t="s">
        <v>32</v>
      </c>
      <c r="C7916" s="25" t="s">
        <v>36</v>
      </c>
      <c r="D7916" s="22" t="s">
        <v>27</v>
      </c>
      <c r="E7916" t="s">
        <v>28</v>
      </c>
      <c r="F7916" s="25" t="s">
        <v>30</v>
      </c>
      <c r="G7916" s="21" t="s">
        <v>29</v>
      </c>
      <c r="H7916" s="21" t="s">
        <v>29</v>
      </c>
      <c r="I7916" s="21"/>
      <c r="J7916" s="21" t="s">
        <v>29</v>
      </c>
      <c r="K7916" s="26">
        <v>5.0039293766021702</v>
      </c>
      <c r="L7916" s="26">
        <v>0.94153785705566395</v>
      </c>
      <c r="N7916">
        <f>(Tabell1[[#This Row],[TP]]+Tabell1[[#This Row],[TN]])/(Tabell1[[#This Row],[TP]]+Tabell1[[#This Row],[TN]]+Tabell1[[#This Row],[FP]]+Tabell1[[#This Row],[FN]])</f>
        <v>0.52423954372623571</v>
      </c>
      <c r="O7916">
        <f>Tabell1[[#This Row],[TP]]/(Tabell1[[#This Row],[TP]]+Tabell1[[#This Row],[FP]])</f>
        <v>0.52423954372623571</v>
      </c>
      <c r="P7916">
        <f>Tabell1[[#This Row],[TP]]/(Tabell1[[#This Row],[TP]]+Tabell1[[#This Row],[FN]])</f>
        <v>1</v>
      </c>
      <c r="Q7916">
        <f>2*(Tabell1[[#This Row],[Recall]] * Tabell1[[#This Row],[Precision]]) / (Tabell1[[#This Row],[Recall]] + Tabell1[[#This Row],[Precision]])</f>
        <v>0.68787028375428749</v>
      </c>
      <c r="R7916">
        <v>1103</v>
      </c>
      <c r="S7916">
        <v>0</v>
      </c>
      <c r="T7916">
        <v>1001</v>
      </c>
      <c r="U7916">
        <v>0</v>
      </c>
    </row>
    <row r="7917" spans="1:21" x14ac:dyDescent="0.3">
      <c r="A7917" s="21" t="s">
        <v>31</v>
      </c>
      <c r="B7917" s="21" t="s">
        <v>32</v>
      </c>
      <c r="C7917" s="21" t="s">
        <v>34</v>
      </c>
      <c r="D7917" s="22" t="s">
        <v>27</v>
      </c>
      <c r="E7917" t="s">
        <v>28</v>
      </c>
      <c r="F7917" s="25" t="s">
        <v>30</v>
      </c>
      <c r="G7917" s="21" t="s">
        <v>29</v>
      </c>
      <c r="H7917" s="25" t="s">
        <v>26</v>
      </c>
      <c r="I7917" s="21"/>
      <c r="J7917" s="25" t="s">
        <v>26</v>
      </c>
      <c r="K7917" s="26">
        <v>4.9729156494140598</v>
      </c>
      <c r="L7917" s="26">
        <v>0.20388364791870101</v>
      </c>
      <c r="N7917">
        <f>(Tabell1[[#This Row],[TP]]+Tabell1[[#This Row],[TN]])/(Tabell1[[#This Row],[TP]]+Tabell1[[#This Row],[TN]]+Tabell1[[#This Row],[FP]]+Tabell1[[#This Row],[FN]])</f>
        <v>0.52423954372623571</v>
      </c>
      <c r="O7917">
        <f>Tabell1[[#This Row],[TP]]/(Tabell1[[#This Row],[TP]]+Tabell1[[#This Row],[FP]])</f>
        <v>0.52423954372623571</v>
      </c>
      <c r="P7917">
        <f>Tabell1[[#This Row],[TP]]/(Tabell1[[#This Row],[TP]]+Tabell1[[#This Row],[FN]])</f>
        <v>1</v>
      </c>
      <c r="Q7917">
        <f>2*(Tabell1[[#This Row],[Recall]] * Tabell1[[#This Row],[Precision]]) / (Tabell1[[#This Row],[Recall]] + Tabell1[[#This Row],[Precision]])</f>
        <v>0.68787028375428749</v>
      </c>
      <c r="R7917">
        <v>1103</v>
      </c>
      <c r="S7917">
        <v>0</v>
      </c>
      <c r="T7917">
        <v>1001</v>
      </c>
      <c r="U7917">
        <v>0</v>
      </c>
    </row>
    <row r="7918" spans="1:21" x14ac:dyDescent="0.3">
      <c r="A7918" s="21" t="s">
        <v>31</v>
      </c>
      <c r="B7918" s="25" t="s">
        <v>22</v>
      </c>
      <c r="C7918" s="20" t="s">
        <v>23</v>
      </c>
      <c r="D7918" s="22" t="s">
        <v>27</v>
      </c>
      <c r="E7918" t="s">
        <v>28</v>
      </c>
      <c r="F7918" s="25" t="s">
        <v>30</v>
      </c>
      <c r="G7918" s="21" t="s">
        <v>29</v>
      </c>
      <c r="H7918" s="25" t="s">
        <v>26</v>
      </c>
      <c r="I7918" s="25" t="s">
        <v>25</v>
      </c>
      <c r="J7918" s="25" t="s">
        <v>26</v>
      </c>
      <c r="K7918" s="26">
        <v>4.5051124095916704</v>
      </c>
      <c r="L7918" s="26">
        <v>0.20146107673645</v>
      </c>
      <c r="N7918">
        <f>(Tabell1[[#This Row],[TP]]+Tabell1[[#This Row],[TN]])/(Tabell1[[#This Row],[TP]]+Tabell1[[#This Row],[TN]]+Tabell1[[#This Row],[FP]]+Tabell1[[#This Row],[FN]])</f>
        <v>0.52423954372623571</v>
      </c>
      <c r="O7918">
        <f>Tabell1[[#This Row],[TP]]/(Tabell1[[#This Row],[TP]]+Tabell1[[#This Row],[FP]])</f>
        <v>0.52423954372623571</v>
      </c>
      <c r="P7918">
        <f>Tabell1[[#This Row],[TP]]/(Tabell1[[#This Row],[TP]]+Tabell1[[#This Row],[FN]])</f>
        <v>1</v>
      </c>
      <c r="Q7918">
        <f>2*(Tabell1[[#This Row],[Recall]] * Tabell1[[#This Row],[Precision]]) / (Tabell1[[#This Row],[Recall]] + Tabell1[[#This Row],[Precision]])</f>
        <v>0.68787028375428749</v>
      </c>
      <c r="R7918">
        <v>1103</v>
      </c>
      <c r="S7918">
        <v>0</v>
      </c>
      <c r="T7918">
        <v>1001</v>
      </c>
      <c r="U7918">
        <v>0</v>
      </c>
    </row>
    <row r="7919" spans="1:21" x14ac:dyDescent="0.3">
      <c r="A7919" s="21" t="s">
        <v>31</v>
      </c>
      <c r="B7919" s="25" t="s">
        <v>22</v>
      </c>
      <c r="C7919" s="21" t="s">
        <v>34</v>
      </c>
      <c r="D7919" s="22" t="s">
        <v>27</v>
      </c>
      <c r="E7919" t="s">
        <v>28</v>
      </c>
      <c r="F7919" s="25" t="s">
        <v>30</v>
      </c>
      <c r="G7919" s="25" t="s">
        <v>26</v>
      </c>
      <c r="H7919" s="25" t="s">
        <v>26</v>
      </c>
      <c r="I7919" s="21"/>
      <c r="J7919" s="25" t="s">
        <v>26</v>
      </c>
      <c r="K7919" s="26">
        <v>4.8360116481780997</v>
      </c>
      <c r="L7919" s="26">
        <v>0.20388388633728</v>
      </c>
      <c r="N7919">
        <f>(Tabell1[[#This Row],[TP]]+Tabell1[[#This Row],[TN]])/(Tabell1[[#This Row],[TP]]+Tabell1[[#This Row],[TN]]+Tabell1[[#This Row],[FP]]+Tabell1[[#This Row],[FN]])</f>
        <v>0.52423954372623571</v>
      </c>
      <c r="O7919">
        <f>Tabell1[[#This Row],[TP]]/(Tabell1[[#This Row],[TP]]+Tabell1[[#This Row],[FP]])</f>
        <v>0.52423954372623571</v>
      </c>
      <c r="P7919">
        <f>Tabell1[[#This Row],[TP]]/(Tabell1[[#This Row],[TP]]+Tabell1[[#This Row],[FN]])</f>
        <v>1</v>
      </c>
      <c r="Q7919">
        <f>2*(Tabell1[[#This Row],[Recall]] * Tabell1[[#This Row],[Precision]]) / (Tabell1[[#This Row],[Recall]] + Tabell1[[#This Row],[Precision]])</f>
        <v>0.68787028375428749</v>
      </c>
      <c r="R7919">
        <v>1103</v>
      </c>
      <c r="S7919">
        <v>0</v>
      </c>
      <c r="T7919">
        <v>1001</v>
      </c>
      <c r="U7919">
        <v>0</v>
      </c>
    </row>
    <row r="7920" spans="1:21" x14ac:dyDescent="0.3">
      <c r="A7920" s="21" t="s">
        <v>31</v>
      </c>
      <c r="B7920" s="21" t="s">
        <v>32</v>
      </c>
      <c r="C7920" s="21" t="s">
        <v>34</v>
      </c>
      <c r="D7920" s="22" t="s">
        <v>27</v>
      </c>
      <c r="E7920" t="s">
        <v>28</v>
      </c>
      <c r="F7920" s="25" t="s">
        <v>30</v>
      </c>
      <c r="G7920" s="21" t="s">
        <v>29</v>
      </c>
      <c r="H7920" s="21" t="s">
        <v>29</v>
      </c>
      <c r="I7920" s="21"/>
      <c r="J7920" s="25" t="s">
        <v>26</v>
      </c>
      <c r="K7920" s="26">
        <v>4.7998974323272696</v>
      </c>
      <c r="L7920" s="26">
        <v>0.20387840270995999</v>
      </c>
      <c r="N7920">
        <f>(Tabell1[[#This Row],[TP]]+Tabell1[[#This Row],[TN]])/(Tabell1[[#This Row],[TP]]+Tabell1[[#This Row],[TN]]+Tabell1[[#This Row],[FP]]+Tabell1[[#This Row],[FN]])</f>
        <v>0.52423954372623571</v>
      </c>
      <c r="O7920">
        <f>Tabell1[[#This Row],[TP]]/(Tabell1[[#This Row],[TP]]+Tabell1[[#This Row],[FP]])</f>
        <v>0.52423954372623571</v>
      </c>
      <c r="P7920">
        <f>Tabell1[[#This Row],[TP]]/(Tabell1[[#This Row],[TP]]+Tabell1[[#This Row],[FN]])</f>
        <v>1</v>
      </c>
      <c r="Q7920">
        <f>2*(Tabell1[[#This Row],[Recall]] * Tabell1[[#This Row],[Precision]]) / (Tabell1[[#This Row],[Recall]] + Tabell1[[#This Row],[Precision]])</f>
        <v>0.68787028375428749</v>
      </c>
      <c r="R7920">
        <v>1103</v>
      </c>
      <c r="S7920">
        <v>0</v>
      </c>
      <c r="T7920">
        <v>1001</v>
      </c>
      <c r="U7920">
        <v>0</v>
      </c>
    </row>
    <row r="7921" spans="1:21" x14ac:dyDescent="0.3">
      <c r="A7921" s="21" t="s">
        <v>31</v>
      </c>
      <c r="B7921" s="25" t="s">
        <v>22</v>
      </c>
      <c r="C7921" s="21" t="s">
        <v>34</v>
      </c>
      <c r="D7921" s="22" t="s">
        <v>27</v>
      </c>
      <c r="E7921" t="s">
        <v>28</v>
      </c>
      <c r="F7921" s="25" t="s">
        <v>30</v>
      </c>
      <c r="G7921" s="21" t="s">
        <v>29</v>
      </c>
      <c r="H7921" s="25" t="s">
        <v>26</v>
      </c>
      <c r="I7921" s="21"/>
      <c r="J7921" s="25" t="s">
        <v>26</v>
      </c>
      <c r="K7921" s="26">
        <v>4.7578065395355198</v>
      </c>
      <c r="L7921" s="26">
        <v>0.188250541687011</v>
      </c>
      <c r="N7921">
        <f>(Tabell1[[#This Row],[TP]]+Tabell1[[#This Row],[TN]])/(Tabell1[[#This Row],[TP]]+Tabell1[[#This Row],[TN]]+Tabell1[[#This Row],[FP]]+Tabell1[[#This Row],[FN]])</f>
        <v>0.52423954372623571</v>
      </c>
      <c r="O7921">
        <f>Tabell1[[#This Row],[TP]]/(Tabell1[[#This Row],[TP]]+Tabell1[[#This Row],[FP]])</f>
        <v>0.52423954372623571</v>
      </c>
      <c r="P7921">
        <f>Tabell1[[#This Row],[TP]]/(Tabell1[[#This Row],[TP]]+Tabell1[[#This Row],[FN]])</f>
        <v>1</v>
      </c>
      <c r="Q7921">
        <f>2*(Tabell1[[#This Row],[Recall]] * Tabell1[[#This Row],[Precision]]) / (Tabell1[[#This Row],[Recall]] + Tabell1[[#This Row],[Precision]])</f>
        <v>0.68787028375428749</v>
      </c>
      <c r="R7921">
        <v>1103</v>
      </c>
      <c r="S7921">
        <v>0</v>
      </c>
      <c r="T7921">
        <v>1001</v>
      </c>
      <c r="U7921">
        <v>0</v>
      </c>
    </row>
    <row r="7922" spans="1:21" x14ac:dyDescent="0.3">
      <c r="A7922" s="25" t="s">
        <v>20</v>
      </c>
      <c r="B7922" s="21" t="s">
        <v>32</v>
      </c>
      <c r="C7922" s="21" t="s">
        <v>34</v>
      </c>
      <c r="D7922" s="22" t="s">
        <v>27</v>
      </c>
      <c r="E7922" t="s">
        <v>28</v>
      </c>
      <c r="F7922" s="25" t="s">
        <v>30</v>
      </c>
      <c r="G7922" s="25" t="s">
        <v>26</v>
      </c>
      <c r="H7922" s="25" t="s">
        <v>26</v>
      </c>
      <c r="I7922" s="21"/>
      <c r="J7922" s="21" t="s">
        <v>29</v>
      </c>
      <c r="K7922" s="26">
        <v>4.6291303634643501</v>
      </c>
      <c r="L7922" s="26">
        <v>0.87764763832092196</v>
      </c>
      <c r="N7922">
        <f>(Tabell1[[#This Row],[TP]]+Tabell1[[#This Row],[TN]])/(Tabell1[[#This Row],[TP]]+Tabell1[[#This Row],[TN]]+Tabell1[[#This Row],[FP]]+Tabell1[[#This Row],[FN]])</f>
        <v>0.52423954372623571</v>
      </c>
      <c r="O7922">
        <f>Tabell1[[#This Row],[TP]]/(Tabell1[[#This Row],[TP]]+Tabell1[[#This Row],[FP]])</f>
        <v>0.52423954372623571</v>
      </c>
      <c r="P7922">
        <f>Tabell1[[#This Row],[TP]]/(Tabell1[[#This Row],[TP]]+Tabell1[[#This Row],[FN]])</f>
        <v>1</v>
      </c>
      <c r="Q7922">
        <f>2*(Tabell1[[#This Row],[Recall]] * Tabell1[[#This Row],[Precision]]) / (Tabell1[[#This Row],[Recall]] + Tabell1[[#This Row],[Precision]])</f>
        <v>0.68787028375428749</v>
      </c>
      <c r="R7922">
        <v>1103</v>
      </c>
      <c r="S7922">
        <v>0</v>
      </c>
      <c r="T7922">
        <v>1001</v>
      </c>
      <c r="U7922">
        <v>0</v>
      </c>
    </row>
    <row r="7923" spans="1:21" x14ac:dyDescent="0.3">
      <c r="A7923" s="21" t="s">
        <v>31</v>
      </c>
      <c r="B7923" s="25" t="s">
        <v>22</v>
      </c>
      <c r="C7923" s="21" t="s">
        <v>34</v>
      </c>
      <c r="D7923" s="22" t="s">
        <v>27</v>
      </c>
      <c r="E7923" t="s">
        <v>28</v>
      </c>
      <c r="F7923" s="25" t="s">
        <v>30</v>
      </c>
      <c r="G7923" s="21" t="s">
        <v>29</v>
      </c>
      <c r="H7923" s="21" t="s">
        <v>29</v>
      </c>
      <c r="I7923" s="21"/>
      <c r="J7923" s="25" t="s">
        <v>26</v>
      </c>
      <c r="K7923" s="26">
        <v>4.6286053657531703</v>
      </c>
      <c r="L7923" s="26">
        <v>0.20744585990905701</v>
      </c>
      <c r="N7923">
        <f>(Tabell1[[#This Row],[TP]]+Tabell1[[#This Row],[TN]])/(Tabell1[[#This Row],[TP]]+Tabell1[[#This Row],[TN]]+Tabell1[[#This Row],[FP]]+Tabell1[[#This Row],[FN]])</f>
        <v>0.52423954372623571</v>
      </c>
      <c r="O7923">
        <f>Tabell1[[#This Row],[TP]]/(Tabell1[[#This Row],[TP]]+Tabell1[[#This Row],[FP]])</f>
        <v>0.52423954372623571</v>
      </c>
      <c r="P7923">
        <f>Tabell1[[#This Row],[TP]]/(Tabell1[[#This Row],[TP]]+Tabell1[[#This Row],[FN]])</f>
        <v>1</v>
      </c>
      <c r="Q7923">
        <f>2*(Tabell1[[#This Row],[Recall]] * Tabell1[[#This Row],[Precision]]) / (Tabell1[[#This Row],[Recall]] + Tabell1[[#This Row],[Precision]])</f>
        <v>0.68787028375428749</v>
      </c>
      <c r="R7923">
        <v>1103</v>
      </c>
      <c r="S7923">
        <v>0</v>
      </c>
      <c r="T7923">
        <v>1001</v>
      </c>
      <c r="U7923">
        <v>0</v>
      </c>
    </row>
    <row r="7924" spans="1:21" x14ac:dyDescent="0.3">
      <c r="A7924" s="25" t="s">
        <v>20</v>
      </c>
      <c r="B7924" s="21" t="s">
        <v>32</v>
      </c>
      <c r="C7924" s="21" t="s">
        <v>34</v>
      </c>
      <c r="D7924" s="22" t="s">
        <v>27</v>
      </c>
      <c r="E7924" t="s">
        <v>28</v>
      </c>
      <c r="F7924" s="25" t="s">
        <v>30</v>
      </c>
      <c r="G7924" s="21" t="s">
        <v>29</v>
      </c>
      <c r="H7924" s="25" t="s">
        <v>26</v>
      </c>
      <c r="I7924" s="21"/>
      <c r="J7924" s="21" t="s">
        <v>29</v>
      </c>
      <c r="K7924" s="26">
        <v>4.54962134361267</v>
      </c>
      <c r="L7924" s="26">
        <v>0.87961268424987704</v>
      </c>
      <c r="N7924">
        <f>(Tabell1[[#This Row],[TP]]+Tabell1[[#This Row],[TN]])/(Tabell1[[#This Row],[TP]]+Tabell1[[#This Row],[TN]]+Tabell1[[#This Row],[FP]]+Tabell1[[#This Row],[FN]])</f>
        <v>0.52423954372623571</v>
      </c>
      <c r="O7924">
        <f>Tabell1[[#This Row],[TP]]/(Tabell1[[#This Row],[TP]]+Tabell1[[#This Row],[FP]])</f>
        <v>0.52423954372623571</v>
      </c>
      <c r="P7924">
        <f>Tabell1[[#This Row],[TP]]/(Tabell1[[#This Row],[TP]]+Tabell1[[#This Row],[FN]])</f>
        <v>1</v>
      </c>
      <c r="Q7924">
        <f>2*(Tabell1[[#This Row],[Recall]] * Tabell1[[#This Row],[Precision]]) / (Tabell1[[#This Row],[Recall]] + Tabell1[[#This Row],[Precision]])</f>
        <v>0.68787028375428749</v>
      </c>
      <c r="R7924">
        <v>1103</v>
      </c>
      <c r="S7924">
        <v>0</v>
      </c>
      <c r="T7924">
        <v>1001</v>
      </c>
      <c r="U7924">
        <v>0</v>
      </c>
    </row>
    <row r="7925" spans="1:21" x14ac:dyDescent="0.3">
      <c r="A7925" s="25" t="s">
        <v>20</v>
      </c>
      <c r="B7925" s="23" t="s">
        <v>33</v>
      </c>
      <c r="C7925" s="20" t="s">
        <v>23</v>
      </c>
      <c r="D7925" s="22" t="s">
        <v>27</v>
      </c>
      <c r="E7925" t="s">
        <v>28</v>
      </c>
      <c r="F7925" s="25" t="s">
        <v>30</v>
      </c>
      <c r="G7925" s="21" t="s">
        <v>29</v>
      </c>
      <c r="H7925" s="21" t="s">
        <v>29</v>
      </c>
      <c r="I7925" s="21"/>
      <c r="J7925" s="21" t="s">
        <v>29</v>
      </c>
      <c r="K7925" s="26">
        <v>4.3782770633697501</v>
      </c>
      <c r="L7925" s="26">
        <v>1.02702188491821</v>
      </c>
      <c r="N7925">
        <f>(Tabell1[[#This Row],[TP]]+Tabell1[[#This Row],[TN]])/(Tabell1[[#This Row],[TP]]+Tabell1[[#This Row],[TN]]+Tabell1[[#This Row],[FP]]+Tabell1[[#This Row],[FN]])</f>
        <v>0.52423954372623571</v>
      </c>
      <c r="O7925">
        <f>Tabell1[[#This Row],[TP]]/(Tabell1[[#This Row],[TP]]+Tabell1[[#This Row],[FP]])</f>
        <v>0.52423954372623571</v>
      </c>
      <c r="P7925">
        <f>Tabell1[[#This Row],[TP]]/(Tabell1[[#This Row],[TP]]+Tabell1[[#This Row],[FN]])</f>
        <v>1</v>
      </c>
      <c r="Q7925">
        <f>2*(Tabell1[[#This Row],[Recall]] * Tabell1[[#This Row],[Precision]]) / (Tabell1[[#This Row],[Recall]] + Tabell1[[#This Row],[Precision]])</f>
        <v>0.68787028375428749</v>
      </c>
      <c r="R7925">
        <v>1103</v>
      </c>
      <c r="S7925">
        <v>0</v>
      </c>
      <c r="T7925">
        <v>1001</v>
      </c>
      <c r="U7925">
        <v>0</v>
      </c>
    </row>
    <row r="7926" spans="1:21" x14ac:dyDescent="0.3">
      <c r="A7926" s="21" t="s">
        <v>31</v>
      </c>
      <c r="B7926" s="21" t="s">
        <v>32</v>
      </c>
      <c r="C7926" s="20" t="s">
        <v>23</v>
      </c>
      <c r="D7926" s="22" t="s">
        <v>27</v>
      </c>
      <c r="E7926" t="s">
        <v>28</v>
      </c>
      <c r="F7926" s="25" t="s">
        <v>30</v>
      </c>
      <c r="G7926" s="21" t="s">
        <v>29</v>
      </c>
      <c r="H7926" s="25" t="s">
        <v>26</v>
      </c>
      <c r="I7926" s="21"/>
      <c r="J7926" s="25" t="s">
        <v>26</v>
      </c>
      <c r="K7926" s="26">
        <v>4.2689807415008501</v>
      </c>
      <c r="L7926" s="26">
        <v>0.19747209548950101</v>
      </c>
      <c r="N7926">
        <f>(Tabell1[[#This Row],[TP]]+Tabell1[[#This Row],[TN]])/(Tabell1[[#This Row],[TP]]+Tabell1[[#This Row],[TN]]+Tabell1[[#This Row],[FP]]+Tabell1[[#This Row],[FN]])</f>
        <v>0.52423954372623571</v>
      </c>
      <c r="O7926">
        <f>Tabell1[[#This Row],[TP]]/(Tabell1[[#This Row],[TP]]+Tabell1[[#This Row],[FP]])</f>
        <v>0.52423954372623571</v>
      </c>
      <c r="P7926">
        <f>Tabell1[[#This Row],[TP]]/(Tabell1[[#This Row],[TP]]+Tabell1[[#This Row],[FN]])</f>
        <v>1</v>
      </c>
      <c r="Q7926">
        <f>2*(Tabell1[[#This Row],[Recall]] * Tabell1[[#This Row],[Precision]]) / (Tabell1[[#This Row],[Recall]] + Tabell1[[#This Row],[Precision]])</f>
        <v>0.68787028375428749</v>
      </c>
      <c r="R7926">
        <v>1103</v>
      </c>
      <c r="S7926">
        <v>0</v>
      </c>
      <c r="T7926">
        <v>1001</v>
      </c>
      <c r="U7926">
        <v>0</v>
      </c>
    </row>
    <row r="7927" spans="1:21" x14ac:dyDescent="0.3">
      <c r="A7927" s="21" t="s">
        <v>31</v>
      </c>
      <c r="B7927" s="21" t="s">
        <v>32</v>
      </c>
      <c r="C7927" s="20" t="s">
        <v>23</v>
      </c>
      <c r="D7927" s="22" t="s">
        <v>27</v>
      </c>
      <c r="E7927" t="s">
        <v>28</v>
      </c>
      <c r="F7927" s="25" t="s">
        <v>30</v>
      </c>
      <c r="G7927" s="25" t="s">
        <v>26</v>
      </c>
      <c r="H7927" s="21" t="s">
        <v>29</v>
      </c>
      <c r="I7927" s="25" t="s">
        <v>25</v>
      </c>
      <c r="J7927" s="25" t="s">
        <v>26</v>
      </c>
      <c r="K7927" s="26">
        <v>4.20456838607788</v>
      </c>
      <c r="L7927" s="26">
        <v>0.275623798370361</v>
      </c>
      <c r="N7927">
        <f>(Tabell1[[#This Row],[TP]]+Tabell1[[#This Row],[TN]])/(Tabell1[[#This Row],[TP]]+Tabell1[[#This Row],[TN]]+Tabell1[[#This Row],[FP]]+Tabell1[[#This Row],[FN]])</f>
        <v>0.52423954372623571</v>
      </c>
      <c r="O7927">
        <f>Tabell1[[#This Row],[TP]]/(Tabell1[[#This Row],[TP]]+Tabell1[[#This Row],[FP]])</f>
        <v>0.52423954372623571</v>
      </c>
      <c r="P7927">
        <f>Tabell1[[#This Row],[TP]]/(Tabell1[[#This Row],[TP]]+Tabell1[[#This Row],[FN]])</f>
        <v>1</v>
      </c>
      <c r="Q7927">
        <f>2*(Tabell1[[#This Row],[Recall]] * Tabell1[[#This Row],[Precision]]) / (Tabell1[[#This Row],[Recall]] + Tabell1[[#This Row],[Precision]])</f>
        <v>0.68787028375428749</v>
      </c>
      <c r="R7927">
        <v>1103</v>
      </c>
      <c r="S7927">
        <v>0</v>
      </c>
      <c r="T7927">
        <v>1001</v>
      </c>
      <c r="U7927">
        <v>0</v>
      </c>
    </row>
    <row r="7928" spans="1:21" x14ac:dyDescent="0.3">
      <c r="A7928" s="25" t="s">
        <v>20</v>
      </c>
      <c r="B7928" s="21" t="s">
        <v>32</v>
      </c>
      <c r="C7928" s="21" t="s">
        <v>34</v>
      </c>
      <c r="D7928" s="22" t="s">
        <v>27</v>
      </c>
      <c r="E7928" t="s">
        <v>28</v>
      </c>
      <c r="F7928" s="25" t="s">
        <v>30</v>
      </c>
      <c r="G7928" s="25" t="s">
        <v>26</v>
      </c>
      <c r="H7928" s="21" t="s">
        <v>29</v>
      </c>
      <c r="I7928" s="21"/>
      <c r="J7928" s="21" t="s">
        <v>29</v>
      </c>
      <c r="K7928" s="26">
        <v>4.2454383373260498</v>
      </c>
      <c r="L7928" s="26">
        <v>0.79188179969787598</v>
      </c>
      <c r="N7928">
        <f>(Tabell1[[#This Row],[TP]]+Tabell1[[#This Row],[TN]])/(Tabell1[[#This Row],[TP]]+Tabell1[[#This Row],[TN]]+Tabell1[[#This Row],[FP]]+Tabell1[[#This Row],[FN]])</f>
        <v>0.52423954372623571</v>
      </c>
      <c r="O7928">
        <f>Tabell1[[#This Row],[TP]]/(Tabell1[[#This Row],[TP]]+Tabell1[[#This Row],[FP]])</f>
        <v>0.52423954372623571</v>
      </c>
      <c r="P7928">
        <f>Tabell1[[#This Row],[TP]]/(Tabell1[[#This Row],[TP]]+Tabell1[[#This Row],[FN]])</f>
        <v>1</v>
      </c>
      <c r="Q7928">
        <f>2*(Tabell1[[#This Row],[Recall]] * Tabell1[[#This Row],[Precision]]) / (Tabell1[[#This Row],[Recall]] + Tabell1[[#This Row],[Precision]])</f>
        <v>0.68787028375428749</v>
      </c>
      <c r="R7928">
        <v>1103</v>
      </c>
      <c r="S7928">
        <v>0</v>
      </c>
      <c r="T7928">
        <v>1001</v>
      </c>
      <c r="U7928">
        <v>0</v>
      </c>
    </row>
    <row r="7929" spans="1:21" x14ac:dyDescent="0.3">
      <c r="A7929" s="25" t="s">
        <v>20</v>
      </c>
      <c r="B7929" s="21" t="s">
        <v>32</v>
      </c>
      <c r="C7929" s="21" t="s">
        <v>34</v>
      </c>
      <c r="D7929" s="22" t="s">
        <v>27</v>
      </c>
      <c r="E7929" t="s">
        <v>28</v>
      </c>
      <c r="F7929" s="25" t="s">
        <v>30</v>
      </c>
      <c r="G7929" s="21" t="s">
        <v>29</v>
      </c>
      <c r="H7929" s="21" t="s">
        <v>29</v>
      </c>
      <c r="I7929" s="21"/>
      <c r="J7929" s="21" t="s">
        <v>29</v>
      </c>
      <c r="K7929" s="26">
        <v>4.2302675247192303</v>
      </c>
      <c r="L7929" s="26">
        <v>0.79284214973449696</v>
      </c>
      <c r="N7929">
        <f>(Tabell1[[#This Row],[TP]]+Tabell1[[#This Row],[TN]])/(Tabell1[[#This Row],[TP]]+Tabell1[[#This Row],[TN]]+Tabell1[[#This Row],[FP]]+Tabell1[[#This Row],[FN]])</f>
        <v>0.52423954372623571</v>
      </c>
      <c r="O7929">
        <f>Tabell1[[#This Row],[TP]]/(Tabell1[[#This Row],[TP]]+Tabell1[[#This Row],[FP]])</f>
        <v>0.52423954372623571</v>
      </c>
      <c r="P7929">
        <f>Tabell1[[#This Row],[TP]]/(Tabell1[[#This Row],[TP]]+Tabell1[[#This Row],[FN]])</f>
        <v>1</v>
      </c>
      <c r="Q7929">
        <f>2*(Tabell1[[#This Row],[Recall]] * Tabell1[[#This Row],[Precision]]) / (Tabell1[[#This Row],[Recall]] + Tabell1[[#This Row],[Precision]])</f>
        <v>0.68787028375428749</v>
      </c>
      <c r="R7929">
        <v>1103</v>
      </c>
      <c r="S7929">
        <v>0</v>
      </c>
      <c r="T7929">
        <v>1001</v>
      </c>
      <c r="U7929">
        <v>0</v>
      </c>
    </row>
    <row r="7930" spans="1:21" x14ac:dyDescent="0.3">
      <c r="A7930" s="25" t="s">
        <v>20</v>
      </c>
      <c r="B7930" s="21" t="s">
        <v>32</v>
      </c>
      <c r="C7930" s="20" t="s">
        <v>23</v>
      </c>
      <c r="D7930" s="22" t="s">
        <v>27</v>
      </c>
      <c r="E7930" t="s">
        <v>28</v>
      </c>
      <c r="F7930" s="25" t="s">
        <v>30</v>
      </c>
      <c r="G7930" s="25" t="s">
        <v>26</v>
      </c>
      <c r="H7930" s="25" t="s">
        <v>26</v>
      </c>
      <c r="I7930" s="21"/>
      <c r="J7930" s="21" t="s">
        <v>29</v>
      </c>
      <c r="K7930" s="26">
        <v>4.1798517704010001</v>
      </c>
      <c r="L7930" s="26">
        <v>0.82279992103576605</v>
      </c>
      <c r="N7930">
        <f>(Tabell1[[#This Row],[TP]]+Tabell1[[#This Row],[TN]])/(Tabell1[[#This Row],[TP]]+Tabell1[[#This Row],[TN]]+Tabell1[[#This Row],[FP]]+Tabell1[[#This Row],[FN]])</f>
        <v>0.52423954372623571</v>
      </c>
      <c r="O7930">
        <f>Tabell1[[#This Row],[TP]]/(Tabell1[[#This Row],[TP]]+Tabell1[[#This Row],[FP]])</f>
        <v>0.52423954372623571</v>
      </c>
      <c r="P7930">
        <f>Tabell1[[#This Row],[TP]]/(Tabell1[[#This Row],[TP]]+Tabell1[[#This Row],[FN]])</f>
        <v>1</v>
      </c>
      <c r="Q7930">
        <f>2*(Tabell1[[#This Row],[Recall]] * Tabell1[[#This Row],[Precision]]) / (Tabell1[[#This Row],[Recall]] + Tabell1[[#This Row],[Precision]])</f>
        <v>0.68787028375428749</v>
      </c>
      <c r="R7930">
        <v>1103</v>
      </c>
      <c r="S7930">
        <v>0</v>
      </c>
      <c r="T7930">
        <v>1001</v>
      </c>
      <c r="U7930">
        <v>0</v>
      </c>
    </row>
    <row r="7931" spans="1:21" x14ac:dyDescent="0.3">
      <c r="A7931" s="25" t="s">
        <v>20</v>
      </c>
      <c r="B7931" s="21" t="s">
        <v>32</v>
      </c>
      <c r="C7931" s="20" t="s">
        <v>23</v>
      </c>
      <c r="D7931" s="22" t="s">
        <v>27</v>
      </c>
      <c r="E7931" t="s">
        <v>28</v>
      </c>
      <c r="F7931" s="25" t="s">
        <v>30</v>
      </c>
      <c r="G7931" s="21" t="s">
        <v>29</v>
      </c>
      <c r="H7931" s="25" t="s">
        <v>26</v>
      </c>
      <c r="I7931" s="21"/>
      <c r="J7931" s="21" t="s">
        <v>29</v>
      </c>
      <c r="K7931" s="26">
        <v>4.1455788612365696</v>
      </c>
      <c r="L7931" s="26">
        <v>0.81534337997436501</v>
      </c>
      <c r="N7931">
        <f>(Tabell1[[#This Row],[TP]]+Tabell1[[#This Row],[TN]])/(Tabell1[[#This Row],[TP]]+Tabell1[[#This Row],[TN]]+Tabell1[[#This Row],[FP]]+Tabell1[[#This Row],[FN]])</f>
        <v>0.52423954372623571</v>
      </c>
      <c r="O7931">
        <f>Tabell1[[#This Row],[TP]]/(Tabell1[[#This Row],[TP]]+Tabell1[[#This Row],[FP]])</f>
        <v>0.52423954372623571</v>
      </c>
      <c r="P7931">
        <f>Tabell1[[#This Row],[TP]]/(Tabell1[[#This Row],[TP]]+Tabell1[[#This Row],[FN]])</f>
        <v>1</v>
      </c>
      <c r="Q7931">
        <f>2*(Tabell1[[#This Row],[Recall]] * Tabell1[[#This Row],[Precision]]) / (Tabell1[[#This Row],[Recall]] + Tabell1[[#This Row],[Precision]])</f>
        <v>0.68787028375428749</v>
      </c>
      <c r="R7931">
        <v>1103</v>
      </c>
      <c r="S7931">
        <v>0</v>
      </c>
      <c r="T7931">
        <v>1001</v>
      </c>
      <c r="U7931">
        <v>0</v>
      </c>
    </row>
    <row r="7932" spans="1:21" x14ac:dyDescent="0.3">
      <c r="A7932" s="25" t="s">
        <v>20</v>
      </c>
      <c r="B7932" s="23" t="s">
        <v>33</v>
      </c>
      <c r="C7932" s="20" t="s">
        <v>23</v>
      </c>
      <c r="D7932" s="22" t="s">
        <v>27</v>
      </c>
      <c r="E7932" t="s">
        <v>28</v>
      </c>
      <c r="F7932" s="25" t="s">
        <v>30</v>
      </c>
      <c r="G7932" s="25" t="s">
        <v>26</v>
      </c>
      <c r="H7932" s="21" t="s">
        <v>29</v>
      </c>
      <c r="I7932" s="21"/>
      <c r="J7932" s="21" t="s">
        <v>29</v>
      </c>
      <c r="K7932" s="26">
        <v>4.1134610176086399</v>
      </c>
      <c r="L7932" s="26">
        <v>0.96600675582885698</v>
      </c>
      <c r="N7932">
        <f>(Tabell1[[#This Row],[TP]]+Tabell1[[#This Row],[TN]])/(Tabell1[[#This Row],[TP]]+Tabell1[[#This Row],[TN]]+Tabell1[[#This Row],[FP]]+Tabell1[[#This Row],[FN]])</f>
        <v>0.52423954372623571</v>
      </c>
      <c r="O7932">
        <f>Tabell1[[#This Row],[TP]]/(Tabell1[[#This Row],[TP]]+Tabell1[[#This Row],[FP]])</f>
        <v>0.52423954372623571</v>
      </c>
      <c r="P7932">
        <f>Tabell1[[#This Row],[TP]]/(Tabell1[[#This Row],[TP]]+Tabell1[[#This Row],[FN]])</f>
        <v>1</v>
      </c>
      <c r="Q7932">
        <f>2*(Tabell1[[#This Row],[Recall]] * Tabell1[[#This Row],[Precision]]) / (Tabell1[[#This Row],[Recall]] + Tabell1[[#This Row],[Precision]])</f>
        <v>0.68787028375428749</v>
      </c>
      <c r="R7932">
        <v>1103</v>
      </c>
      <c r="S7932">
        <v>0</v>
      </c>
      <c r="T7932">
        <v>1001</v>
      </c>
      <c r="U7932">
        <v>0</v>
      </c>
    </row>
    <row r="7933" spans="1:21" x14ac:dyDescent="0.3">
      <c r="A7933" s="21" t="s">
        <v>31</v>
      </c>
      <c r="B7933" s="25" t="s">
        <v>22</v>
      </c>
      <c r="C7933" s="20" t="s">
        <v>23</v>
      </c>
      <c r="D7933" s="22" t="s">
        <v>27</v>
      </c>
      <c r="E7933" t="s">
        <v>28</v>
      </c>
      <c r="F7933" s="25" t="s">
        <v>30</v>
      </c>
      <c r="G7933" s="21" t="s">
        <v>29</v>
      </c>
      <c r="H7933" s="25" t="s">
        <v>26</v>
      </c>
      <c r="I7933" s="21"/>
      <c r="J7933" s="25" t="s">
        <v>26</v>
      </c>
      <c r="K7933" s="26">
        <v>4.0852146148681596</v>
      </c>
      <c r="L7933" s="26">
        <v>0.17453312873840299</v>
      </c>
      <c r="N7933">
        <f>(Tabell1[[#This Row],[TP]]+Tabell1[[#This Row],[TN]])/(Tabell1[[#This Row],[TP]]+Tabell1[[#This Row],[TN]]+Tabell1[[#This Row],[FP]]+Tabell1[[#This Row],[FN]])</f>
        <v>0.52423954372623571</v>
      </c>
      <c r="O7933">
        <f>Tabell1[[#This Row],[TP]]/(Tabell1[[#This Row],[TP]]+Tabell1[[#This Row],[FP]])</f>
        <v>0.52423954372623571</v>
      </c>
      <c r="P7933">
        <f>Tabell1[[#This Row],[TP]]/(Tabell1[[#This Row],[TP]]+Tabell1[[#This Row],[FN]])</f>
        <v>1</v>
      </c>
      <c r="Q7933">
        <f>2*(Tabell1[[#This Row],[Recall]] * Tabell1[[#This Row],[Precision]]) / (Tabell1[[#This Row],[Recall]] + Tabell1[[#This Row],[Precision]])</f>
        <v>0.68787028375428749</v>
      </c>
      <c r="R7933">
        <v>1103</v>
      </c>
      <c r="S7933">
        <v>0</v>
      </c>
      <c r="T7933">
        <v>1001</v>
      </c>
      <c r="U7933">
        <v>0</v>
      </c>
    </row>
    <row r="7934" spans="1:21" x14ac:dyDescent="0.3">
      <c r="A7934" s="21" t="s">
        <v>31</v>
      </c>
      <c r="B7934" s="21" t="s">
        <v>32</v>
      </c>
      <c r="C7934" s="20" t="s">
        <v>23</v>
      </c>
      <c r="D7934" s="22" t="s">
        <v>27</v>
      </c>
      <c r="E7934" t="s">
        <v>28</v>
      </c>
      <c r="F7934" s="25" t="s">
        <v>30</v>
      </c>
      <c r="G7934" s="21" t="s">
        <v>29</v>
      </c>
      <c r="H7934" s="21" t="s">
        <v>29</v>
      </c>
      <c r="I7934" s="21"/>
      <c r="J7934" s="25" t="s">
        <v>26</v>
      </c>
      <c r="K7934" s="26">
        <v>4.0816962718963596</v>
      </c>
      <c r="L7934" s="26">
        <v>0.20173764228820801</v>
      </c>
      <c r="N7934">
        <f>(Tabell1[[#This Row],[TP]]+Tabell1[[#This Row],[TN]])/(Tabell1[[#This Row],[TP]]+Tabell1[[#This Row],[TN]]+Tabell1[[#This Row],[FP]]+Tabell1[[#This Row],[FN]])</f>
        <v>0.52423954372623571</v>
      </c>
      <c r="O7934">
        <f>Tabell1[[#This Row],[TP]]/(Tabell1[[#This Row],[TP]]+Tabell1[[#This Row],[FP]])</f>
        <v>0.52423954372623571</v>
      </c>
      <c r="P7934">
        <f>Tabell1[[#This Row],[TP]]/(Tabell1[[#This Row],[TP]]+Tabell1[[#This Row],[FN]])</f>
        <v>1</v>
      </c>
      <c r="Q7934">
        <f>2*(Tabell1[[#This Row],[Recall]] * Tabell1[[#This Row],[Precision]]) / (Tabell1[[#This Row],[Recall]] + Tabell1[[#This Row],[Precision]])</f>
        <v>0.68787028375428749</v>
      </c>
      <c r="R7934">
        <v>1103</v>
      </c>
      <c r="S7934">
        <v>0</v>
      </c>
      <c r="T7934">
        <v>1001</v>
      </c>
      <c r="U7934">
        <v>0</v>
      </c>
    </row>
    <row r="7935" spans="1:21" x14ac:dyDescent="0.3">
      <c r="A7935" s="21" t="s">
        <v>31</v>
      </c>
      <c r="B7935" s="21" t="s">
        <v>32</v>
      </c>
      <c r="C7935" s="20" t="s">
        <v>23</v>
      </c>
      <c r="D7935" s="22" t="s">
        <v>27</v>
      </c>
      <c r="E7935" t="s">
        <v>28</v>
      </c>
      <c r="F7935" s="25" t="s">
        <v>30</v>
      </c>
      <c r="G7935" s="25" t="s">
        <v>26</v>
      </c>
      <c r="H7935" s="25" t="s">
        <v>26</v>
      </c>
      <c r="I7935" s="21"/>
      <c r="J7935" s="25" t="s">
        <v>26</v>
      </c>
      <c r="K7935" s="26">
        <v>4.0482256412506104</v>
      </c>
      <c r="L7935" s="26">
        <v>0.22228813171386699</v>
      </c>
      <c r="N7935">
        <f>(Tabell1[[#This Row],[TP]]+Tabell1[[#This Row],[TN]])/(Tabell1[[#This Row],[TP]]+Tabell1[[#This Row],[TN]]+Tabell1[[#This Row],[FP]]+Tabell1[[#This Row],[FN]])</f>
        <v>0.52423954372623571</v>
      </c>
      <c r="O7935">
        <f>Tabell1[[#This Row],[TP]]/(Tabell1[[#This Row],[TP]]+Tabell1[[#This Row],[FP]])</f>
        <v>0.52423954372623571</v>
      </c>
      <c r="P7935">
        <f>Tabell1[[#This Row],[TP]]/(Tabell1[[#This Row],[TP]]+Tabell1[[#This Row],[FN]])</f>
        <v>1</v>
      </c>
      <c r="Q7935">
        <f>2*(Tabell1[[#This Row],[Recall]] * Tabell1[[#This Row],[Precision]]) / (Tabell1[[#This Row],[Recall]] + Tabell1[[#This Row],[Precision]])</f>
        <v>0.68787028375428749</v>
      </c>
      <c r="R7935">
        <v>1103</v>
      </c>
      <c r="S7935">
        <v>0</v>
      </c>
      <c r="T7935">
        <v>1001</v>
      </c>
      <c r="U7935">
        <v>0</v>
      </c>
    </row>
    <row r="7936" spans="1:21" x14ac:dyDescent="0.3">
      <c r="A7936" s="21" t="s">
        <v>31</v>
      </c>
      <c r="B7936" s="25" t="s">
        <v>22</v>
      </c>
      <c r="C7936" s="20" t="s">
        <v>23</v>
      </c>
      <c r="D7936" s="22" t="s">
        <v>27</v>
      </c>
      <c r="E7936" t="s">
        <v>28</v>
      </c>
      <c r="F7936" s="25" t="s">
        <v>30</v>
      </c>
      <c r="G7936" s="25" t="s">
        <v>26</v>
      </c>
      <c r="H7936" s="25" t="s">
        <v>26</v>
      </c>
      <c r="I7936" s="21"/>
      <c r="J7936" s="25" t="s">
        <v>26</v>
      </c>
      <c r="K7936" s="26">
        <v>4.0074176788329998</v>
      </c>
      <c r="L7936" s="26">
        <v>0.35019540786743097</v>
      </c>
      <c r="N7936">
        <f>(Tabell1[[#This Row],[TP]]+Tabell1[[#This Row],[TN]])/(Tabell1[[#This Row],[TP]]+Tabell1[[#This Row],[TN]]+Tabell1[[#This Row],[FP]]+Tabell1[[#This Row],[FN]])</f>
        <v>0.52423954372623571</v>
      </c>
      <c r="O7936">
        <f>Tabell1[[#This Row],[TP]]/(Tabell1[[#This Row],[TP]]+Tabell1[[#This Row],[FP]])</f>
        <v>0.52423954372623571</v>
      </c>
      <c r="P7936">
        <f>Tabell1[[#This Row],[TP]]/(Tabell1[[#This Row],[TP]]+Tabell1[[#This Row],[FN]])</f>
        <v>1</v>
      </c>
      <c r="Q7936">
        <f>2*(Tabell1[[#This Row],[Recall]] * Tabell1[[#This Row],[Precision]]) / (Tabell1[[#This Row],[Recall]] + Tabell1[[#This Row],[Precision]])</f>
        <v>0.68787028375428749</v>
      </c>
      <c r="R7936">
        <v>1103</v>
      </c>
      <c r="S7936">
        <v>0</v>
      </c>
      <c r="T7936">
        <v>1001</v>
      </c>
      <c r="U7936">
        <v>0</v>
      </c>
    </row>
    <row r="7937" spans="1:21" x14ac:dyDescent="0.3">
      <c r="A7937" s="21" t="s">
        <v>31</v>
      </c>
      <c r="B7937" s="21" t="s">
        <v>32</v>
      </c>
      <c r="C7937" s="20" t="s">
        <v>23</v>
      </c>
      <c r="D7937" s="22" t="s">
        <v>27</v>
      </c>
      <c r="E7937" t="s">
        <v>28</v>
      </c>
      <c r="F7937" s="25" t="s">
        <v>30</v>
      </c>
      <c r="G7937" s="25" t="s">
        <v>26</v>
      </c>
      <c r="H7937" s="21" t="s">
        <v>29</v>
      </c>
      <c r="I7937" s="21"/>
      <c r="J7937" s="25" t="s">
        <v>26</v>
      </c>
      <c r="K7937" s="26">
        <v>3.9824988842010498</v>
      </c>
      <c r="L7937" s="26">
        <v>0.18351006507873499</v>
      </c>
      <c r="N7937">
        <f>(Tabell1[[#This Row],[TP]]+Tabell1[[#This Row],[TN]])/(Tabell1[[#This Row],[TP]]+Tabell1[[#This Row],[TN]]+Tabell1[[#This Row],[FP]]+Tabell1[[#This Row],[FN]])</f>
        <v>0.52423954372623571</v>
      </c>
      <c r="O7937">
        <f>Tabell1[[#This Row],[TP]]/(Tabell1[[#This Row],[TP]]+Tabell1[[#This Row],[FP]])</f>
        <v>0.52423954372623571</v>
      </c>
      <c r="P7937">
        <f>Tabell1[[#This Row],[TP]]/(Tabell1[[#This Row],[TP]]+Tabell1[[#This Row],[FN]])</f>
        <v>1</v>
      </c>
      <c r="Q7937">
        <f>2*(Tabell1[[#This Row],[Recall]] * Tabell1[[#This Row],[Precision]]) / (Tabell1[[#This Row],[Recall]] + Tabell1[[#This Row],[Precision]])</f>
        <v>0.68787028375428749</v>
      </c>
      <c r="R7937">
        <v>1103</v>
      </c>
      <c r="S7937">
        <v>0</v>
      </c>
      <c r="T7937">
        <v>1001</v>
      </c>
      <c r="U7937">
        <v>0</v>
      </c>
    </row>
    <row r="7938" spans="1:21" x14ac:dyDescent="0.3">
      <c r="A7938" s="21" t="s">
        <v>31</v>
      </c>
      <c r="B7938" s="25" t="s">
        <v>22</v>
      </c>
      <c r="C7938" s="20" t="s">
        <v>23</v>
      </c>
      <c r="D7938" s="22" t="s">
        <v>27</v>
      </c>
      <c r="E7938" t="s">
        <v>28</v>
      </c>
      <c r="F7938" s="25" t="s">
        <v>30</v>
      </c>
      <c r="G7938" s="25" t="s">
        <v>26</v>
      </c>
      <c r="H7938" s="21" t="s">
        <v>29</v>
      </c>
      <c r="I7938" s="21"/>
      <c r="J7938" s="25" t="s">
        <v>26</v>
      </c>
      <c r="K7938" s="26">
        <v>3.97356104850769</v>
      </c>
      <c r="L7938" s="26">
        <v>0.17453336715698201</v>
      </c>
      <c r="N7938">
        <f>(Tabell1[[#This Row],[TP]]+Tabell1[[#This Row],[TN]])/(Tabell1[[#This Row],[TP]]+Tabell1[[#This Row],[TN]]+Tabell1[[#This Row],[FP]]+Tabell1[[#This Row],[FN]])</f>
        <v>0.52423954372623571</v>
      </c>
      <c r="O7938">
        <f>Tabell1[[#This Row],[TP]]/(Tabell1[[#This Row],[TP]]+Tabell1[[#This Row],[FP]])</f>
        <v>0.52423954372623571</v>
      </c>
      <c r="P7938">
        <f>Tabell1[[#This Row],[TP]]/(Tabell1[[#This Row],[TP]]+Tabell1[[#This Row],[FN]])</f>
        <v>1</v>
      </c>
      <c r="Q7938">
        <f>2*(Tabell1[[#This Row],[Recall]] * Tabell1[[#This Row],[Precision]]) / (Tabell1[[#This Row],[Recall]] + Tabell1[[#This Row],[Precision]])</f>
        <v>0.68787028375428749</v>
      </c>
      <c r="R7938">
        <v>1103</v>
      </c>
      <c r="S7938">
        <v>0</v>
      </c>
      <c r="T7938">
        <v>1001</v>
      </c>
      <c r="U7938">
        <v>0</v>
      </c>
    </row>
    <row r="7939" spans="1:21" x14ac:dyDescent="0.3">
      <c r="A7939" s="21" t="s">
        <v>31</v>
      </c>
      <c r="B7939" s="21" t="s">
        <v>32</v>
      </c>
      <c r="C7939" s="20" t="s">
        <v>23</v>
      </c>
      <c r="D7939" s="22" t="s">
        <v>27</v>
      </c>
      <c r="E7939" t="s">
        <v>28</v>
      </c>
      <c r="F7939" s="25" t="s">
        <v>30</v>
      </c>
      <c r="G7939" s="21" t="s">
        <v>29</v>
      </c>
      <c r="H7939" s="25" t="s">
        <v>26</v>
      </c>
      <c r="I7939" s="25" t="s">
        <v>25</v>
      </c>
      <c r="J7939" s="25" t="s">
        <v>26</v>
      </c>
      <c r="K7939" s="26">
        <v>3.9219775199890101</v>
      </c>
      <c r="L7939" s="26">
        <v>0.232378959655761</v>
      </c>
      <c r="N7939">
        <f>(Tabell1[[#This Row],[TP]]+Tabell1[[#This Row],[TN]])/(Tabell1[[#This Row],[TP]]+Tabell1[[#This Row],[TN]]+Tabell1[[#This Row],[FP]]+Tabell1[[#This Row],[FN]])</f>
        <v>0.52423954372623571</v>
      </c>
      <c r="O7939">
        <f>Tabell1[[#This Row],[TP]]/(Tabell1[[#This Row],[TP]]+Tabell1[[#This Row],[FP]])</f>
        <v>0.52423954372623571</v>
      </c>
      <c r="P7939">
        <f>Tabell1[[#This Row],[TP]]/(Tabell1[[#This Row],[TP]]+Tabell1[[#This Row],[FN]])</f>
        <v>1</v>
      </c>
      <c r="Q7939">
        <f>2*(Tabell1[[#This Row],[Recall]] * Tabell1[[#This Row],[Precision]]) / (Tabell1[[#This Row],[Recall]] + Tabell1[[#This Row],[Precision]])</f>
        <v>0.68787028375428749</v>
      </c>
      <c r="R7939">
        <v>1103</v>
      </c>
      <c r="S7939">
        <v>0</v>
      </c>
      <c r="T7939">
        <v>1001</v>
      </c>
      <c r="U7939">
        <v>0</v>
      </c>
    </row>
    <row r="7940" spans="1:21" x14ac:dyDescent="0.3">
      <c r="A7940" s="21" t="s">
        <v>31</v>
      </c>
      <c r="B7940" s="25" t="s">
        <v>22</v>
      </c>
      <c r="C7940" s="20" t="s">
        <v>23</v>
      </c>
      <c r="D7940" s="22" t="s">
        <v>27</v>
      </c>
      <c r="E7940" t="s">
        <v>28</v>
      </c>
      <c r="F7940" s="25" t="s">
        <v>30</v>
      </c>
      <c r="G7940" s="21" t="s">
        <v>29</v>
      </c>
      <c r="H7940" s="21" t="s">
        <v>29</v>
      </c>
      <c r="I7940" s="21"/>
      <c r="J7940" s="25" t="s">
        <v>26</v>
      </c>
      <c r="K7940" s="26">
        <v>3.92063903808593</v>
      </c>
      <c r="L7940" s="26">
        <v>0.181514501571655</v>
      </c>
      <c r="N7940">
        <f>(Tabell1[[#This Row],[TP]]+Tabell1[[#This Row],[TN]])/(Tabell1[[#This Row],[TP]]+Tabell1[[#This Row],[TN]]+Tabell1[[#This Row],[FP]]+Tabell1[[#This Row],[FN]])</f>
        <v>0.52423954372623571</v>
      </c>
      <c r="O7940">
        <f>Tabell1[[#This Row],[TP]]/(Tabell1[[#This Row],[TP]]+Tabell1[[#This Row],[FP]])</f>
        <v>0.52423954372623571</v>
      </c>
      <c r="P7940">
        <f>Tabell1[[#This Row],[TP]]/(Tabell1[[#This Row],[TP]]+Tabell1[[#This Row],[FN]])</f>
        <v>1</v>
      </c>
      <c r="Q7940">
        <f>2*(Tabell1[[#This Row],[Recall]] * Tabell1[[#This Row],[Precision]]) / (Tabell1[[#This Row],[Recall]] + Tabell1[[#This Row],[Precision]])</f>
        <v>0.68787028375428749</v>
      </c>
      <c r="R7940">
        <v>1103</v>
      </c>
      <c r="S7940">
        <v>0</v>
      </c>
      <c r="T7940">
        <v>1001</v>
      </c>
      <c r="U7940">
        <v>0</v>
      </c>
    </row>
    <row r="7941" spans="1:21" x14ac:dyDescent="0.3">
      <c r="A7941" s="21" t="s">
        <v>31</v>
      </c>
      <c r="B7941" s="25" t="s">
        <v>22</v>
      </c>
      <c r="C7941" s="20" t="s">
        <v>23</v>
      </c>
      <c r="D7941" s="22" t="s">
        <v>27</v>
      </c>
      <c r="E7941" t="s">
        <v>28</v>
      </c>
      <c r="F7941" s="25" t="s">
        <v>30</v>
      </c>
      <c r="G7941" s="21" t="s">
        <v>29</v>
      </c>
      <c r="H7941" s="21" t="s">
        <v>29</v>
      </c>
      <c r="I7941" s="25" t="s">
        <v>25</v>
      </c>
      <c r="J7941" s="25" t="s">
        <v>26</v>
      </c>
      <c r="K7941" s="26">
        <v>3.8445138931274401</v>
      </c>
      <c r="L7941" s="26">
        <v>0.19847011566162101</v>
      </c>
      <c r="N7941">
        <f>(Tabell1[[#This Row],[TP]]+Tabell1[[#This Row],[TN]])/(Tabell1[[#This Row],[TP]]+Tabell1[[#This Row],[TN]]+Tabell1[[#This Row],[FP]]+Tabell1[[#This Row],[FN]])</f>
        <v>0.52423954372623571</v>
      </c>
      <c r="O7941">
        <f>Tabell1[[#This Row],[TP]]/(Tabell1[[#This Row],[TP]]+Tabell1[[#This Row],[FP]])</f>
        <v>0.52423954372623571</v>
      </c>
      <c r="P7941">
        <f>Tabell1[[#This Row],[TP]]/(Tabell1[[#This Row],[TP]]+Tabell1[[#This Row],[FN]])</f>
        <v>1</v>
      </c>
      <c r="Q7941">
        <f>2*(Tabell1[[#This Row],[Recall]] * Tabell1[[#This Row],[Precision]]) / (Tabell1[[#This Row],[Recall]] + Tabell1[[#This Row],[Precision]])</f>
        <v>0.68787028375428749</v>
      </c>
      <c r="R7941">
        <v>1103</v>
      </c>
      <c r="S7941">
        <v>0</v>
      </c>
      <c r="T7941">
        <v>1001</v>
      </c>
      <c r="U7941">
        <v>0</v>
      </c>
    </row>
    <row r="7942" spans="1:21" x14ac:dyDescent="0.3">
      <c r="A7942" s="21" t="s">
        <v>31</v>
      </c>
      <c r="B7942" s="21" t="s">
        <v>32</v>
      </c>
      <c r="C7942" s="20" t="s">
        <v>23</v>
      </c>
      <c r="D7942" s="22" t="s">
        <v>27</v>
      </c>
      <c r="E7942" t="s">
        <v>28</v>
      </c>
      <c r="F7942" s="25" t="s">
        <v>30</v>
      </c>
      <c r="G7942" s="21" t="s">
        <v>29</v>
      </c>
      <c r="H7942" s="21" t="s">
        <v>29</v>
      </c>
      <c r="I7942" s="25" t="s">
        <v>25</v>
      </c>
      <c r="J7942" s="25" t="s">
        <v>26</v>
      </c>
      <c r="K7942" s="26">
        <v>3.8008236885070801</v>
      </c>
      <c r="L7942" s="26">
        <v>0.24634170532226499</v>
      </c>
      <c r="N7942">
        <f>(Tabell1[[#This Row],[TP]]+Tabell1[[#This Row],[TN]])/(Tabell1[[#This Row],[TP]]+Tabell1[[#This Row],[TN]]+Tabell1[[#This Row],[FP]]+Tabell1[[#This Row],[FN]])</f>
        <v>0.52423954372623571</v>
      </c>
      <c r="O7942">
        <f>Tabell1[[#This Row],[TP]]/(Tabell1[[#This Row],[TP]]+Tabell1[[#This Row],[FP]])</f>
        <v>0.52423954372623571</v>
      </c>
      <c r="P7942">
        <f>Tabell1[[#This Row],[TP]]/(Tabell1[[#This Row],[TP]]+Tabell1[[#This Row],[FN]])</f>
        <v>1</v>
      </c>
      <c r="Q7942">
        <f>2*(Tabell1[[#This Row],[Recall]] * Tabell1[[#This Row],[Precision]]) / (Tabell1[[#This Row],[Recall]] + Tabell1[[#This Row],[Precision]])</f>
        <v>0.68787028375428749</v>
      </c>
      <c r="R7942">
        <v>1103</v>
      </c>
      <c r="S7942">
        <v>0</v>
      </c>
      <c r="T7942">
        <v>1001</v>
      </c>
      <c r="U7942">
        <v>0</v>
      </c>
    </row>
    <row r="7943" spans="1:21" x14ac:dyDescent="0.3">
      <c r="A7943" s="21" t="s">
        <v>31</v>
      </c>
      <c r="B7943" s="25" t="s">
        <v>22</v>
      </c>
      <c r="C7943" s="20" t="s">
        <v>23</v>
      </c>
      <c r="D7943" s="22" t="s">
        <v>27</v>
      </c>
      <c r="E7943" t="s">
        <v>28</v>
      </c>
      <c r="F7943" s="25" t="s">
        <v>30</v>
      </c>
      <c r="G7943" s="25" t="s">
        <v>26</v>
      </c>
      <c r="H7943" s="21" t="s">
        <v>29</v>
      </c>
      <c r="I7943" s="25" t="s">
        <v>25</v>
      </c>
      <c r="J7943" s="25" t="s">
        <v>26</v>
      </c>
      <c r="K7943" s="26">
        <v>3.7811355590820299</v>
      </c>
      <c r="L7943" s="26">
        <v>0.244525671005249</v>
      </c>
      <c r="N7943">
        <f>(Tabell1[[#This Row],[TP]]+Tabell1[[#This Row],[TN]])/(Tabell1[[#This Row],[TP]]+Tabell1[[#This Row],[TN]]+Tabell1[[#This Row],[FP]]+Tabell1[[#This Row],[FN]])</f>
        <v>0.52423954372623571</v>
      </c>
      <c r="O7943">
        <f>Tabell1[[#This Row],[TP]]/(Tabell1[[#This Row],[TP]]+Tabell1[[#This Row],[FP]])</f>
        <v>0.52423954372623571</v>
      </c>
      <c r="P7943">
        <f>Tabell1[[#This Row],[TP]]/(Tabell1[[#This Row],[TP]]+Tabell1[[#This Row],[FN]])</f>
        <v>1</v>
      </c>
      <c r="Q7943">
        <f>2*(Tabell1[[#This Row],[Recall]] * Tabell1[[#This Row],[Precision]]) / (Tabell1[[#This Row],[Recall]] + Tabell1[[#This Row],[Precision]])</f>
        <v>0.68787028375428749</v>
      </c>
      <c r="R7943">
        <v>1103</v>
      </c>
      <c r="S7943">
        <v>0</v>
      </c>
      <c r="T7943">
        <v>1001</v>
      </c>
      <c r="U7943">
        <v>0</v>
      </c>
    </row>
    <row r="7944" spans="1:21" x14ac:dyDescent="0.3">
      <c r="A7944" s="21" t="s">
        <v>31</v>
      </c>
      <c r="B7944" s="21" t="s">
        <v>32</v>
      </c>
      <c r="C7944" s="20" t="s">
        <v>23</v>
      </c>
      <c r="D7944" s="22" t="s">
        <v>27</v>
      </c>
      <c r="E7944" t="s">
        <v>28</v>
      </c>
      <c r="F7944" s="25" t="s">
        <v>30</v>
      </c>
      <c r="G7944" s="25" t="s">
        <v>26</v>
      </c>
      <c r="H7944" s="25" t="s">
        <v>26</v>
      </c>
      <c r="I7944" s="25" t="s">
        <v>25</v>
      </c>
      <c r="J7944" s="25" t="s">
        <v>26</v>
      </c>
      <c r="K7944" s="26">
        <v>3.72963070869445</v>
      </c>
      <c r="L7944" s="26">
        <v>0.20844316482543901</v>
      </c>
      <c r="N7944">
        <f>(Tabell1[[#This Row],[TP]]+Tabell1[[#This Row],[TN]])/(Tabell1[[#This Row],[TP]]+Tabell1[[#This Row],[TN]]+Tabell1[[#This Row],[FP]]+Tabell1[[#This Row],[FN]])</f>
        <v>0.52423954372623571</v>
      </c>
      <c r="O7944">
        <f>Tabell1[[#This Row],[TP]]/(Tabell1[[#This Row],[TP]]+Tabell1[[#This Row],[FP]])</f>
        <v>0.52423954372623571</v>
      </c>
      <c r="P7944">
        <f>Tabell1[[#This Row],[TP]]/(Tabell1[[#This Row],[TP]]+Tabell1[[#This Row],[FN]])</f>
        <v>1</v>
      </c>
      <c r="Q7944">
        <f>2*(Tabell1[[#This Row],[Recall]] * Tabell1[[#This Row],[Precision]]) / (Tabell1[[#This Row],[Recall]] + Tabell1[[#This Row],[Precision]])</f>
        <v>0.68787028375428749</v>
      </c>
      <c r="R7944">
        <v>1103</v>
      </c>
      <c r="S7944">
        <v>0</v>
      </c>
      <c r="T7944">
        <v>1001</v>
      </c>
      <c r="U7944">
        <v>0</v>
      </c>
    </row>
    <row r="7945" spans="1:21" x14ac:dyDescent="0.3">
      <c r="A7945" s="25" t="s">
        <v>20</v>
      </c>
      <c r="B7945" s="21" t="s">
        <v>32</v>
      </c>
      <c r="C7945" s="20" t="s">
        <v>23</v>
      </c>
      <c r="D7945" s="22" t="s">
        <v>27</v>
      </c>
      <c r="E7945" t="s">
        <v>28</v>
      </c>
      <c r="F7945" s="25" t="s">
        <v>30</v>
      </c>
      <c r="G7945" s="25" t="s">
        <v>26</v>
      </c>
      <c r="H7945" s="21" t="s">
        <v>29</v>
      </c>
      <c r="I7945" s="21"/>
      <c r="J7945" s="21" t="s">
        <v>29</v>
      </c>
      <c r="K7945" s="26">
        <v>3.6582779884338299</v>
      </c>
      <c r="L7945" s="26">
        <v>0.71309256553649902</v>
      </c>
      <c r="N7945">
        <f>(Tabell1[[#This Row],[TP]]+Tabell1[[#This Row],[TN]])/(Tabell1[[#This Row],[TP]]+Tabell1[[#This Row],[TN]]+Tabell1[[#This Row],[FP]]+Tabell1[[#This Row],[FN]])</f>
        <v>0.52423954372623571</v>
      </c>
      <c r="O7945">
        <f>Tabell1[[#This Row],[TP]]/(Tabell1[[#This Row],[TP]]+Tabell1[[#This Row],[FP]])</f>
        <v>0.52423954372623571</v>
      </c>
      <c r="P7945">
        <f>Tabell1[[#This Row],[TP]]/(Tabell1[[#This Row],[TP]]+Tabell1[[#This Row],[FN]])</f>
        <v>1</v>
      </c>
      <c r="Q7945">
        <f>2*(Tabell1[[#This Row],[Recall]] * Tabell1[[#This Row],[Precision]]) / (Tabell1[[#This Row],[Recall]] + Tabell1[[#This Row],[Precision]])</f>
        <v>0.68787028375428749</v>
      </c>
      <c r="R7945">
        <v>1103</v>
      </c>
      <c r="S7945">
        <v>0</v>
      </c>
      <c r="T7945">
        <v>1001</v>
      </c>
      <c r="U7945">
        <v>0</v>
      </c>
    </row>
    <row r="7946" spans="1:21" x14ac:dyDescent="0.3">
      <c r="A7946" s="25" t="s">
        <v>20</v>
      </c>
      <c r="B7946" s="21" t="s">
        <v>32</v>
      </c>
      <c r="C7946" s="20" t="s">
        <v>23</v>
      </c>
      <c r="D7946" s="22" t="s">
        <v>27</v>
      </c>
      <c r="E7946" t="s">
        <v>28</v>
      </c>
      <c r="F7946" s="25" t="s">
        <v>30</v>
      </c>
      <c r="G7946" s="21" t="s">
        <v>29</v>
      </c>
      <c r="H7946" s="21" t="s">
        <v>29</v>
      </c>
      <c r="I7946" s="21"/>
      <c r="J7946" s="21" t="s">
        <v>29</v>
      </c>
      <c r="K7946" s="26">
        <v>3.6418907642364502</v>
      </c>
      <c r="L7946" s="26">
        <v>0.70907258987426702</v>
      </c>
      <c r="N7946">
        <f>(Tabell1[[#This Row],[TP]]+Tabell1[[#This Row],[TN]])/(Tabell1[[#This Row],[TP]]+Tabell1[[#This Row],[TN]]+Tabell1[[#This Row],[FP]]+Tabell1[[#This Row],[FN]])</f>
        <v>0.52423954372623571</v>
      </c>
      <c r="O7946">
        <f>Tabell1[[#This Row],[TP]]/(Tabell1[[#This Row],[TP]]+Tabell1[[#This Row],[FP]])</f>
        <v>0.52423954372623571</v>
      </c>
      <c r="P7946">
        <f>Tabell1[[#This Row],[TP]]/(Tabell1[[#This Row],[TP]]+Tabell1[[#This Row],[FN]])</f>
        <v>1</v>
      </c>
      <c r="Q7946">
        <f>2*(Tabell1[[#This Row],[Recall]] * Tabell1[[#This Row],[Precision]]) / (Tabell1[[#This Row],[Recall]] + Tabell1[[#This Row],[Precision]])</f>
        <v>0.68787028375428749</v>
      </c>
      <c r="R7946">
        <v>1103</v>
      </c>
      <c r="S7946">
        <v>0</v>
      </c>
      <c r="T7946">
        <v>1001</v>
      </c>
      <c r="U7946">
        <v>0</v>
      </c>
    </row>
    <row r="7947" spans="1:21" x14ac:dyDescent="0.3">
      <c r="A7947" s="21" t="s">
        <v>31</v>
      </c>
      <c r="B7947" s="25" t="s">
        <v>22</v>
      </c>
      <c r="C7947" s="20" t="s">
        <v>23</v>
      </c>
      <c r="D7947" s="22" t="s">
        <v>27</v>
      </c>
      <c r="E7947" t="s">
        <v>28</v>
      </c>
      <c r="F7947" s="25" t="s">
        <v>30</v>
      </c>
      <c r="G7947" s="25" t="s">
        <v>26</v>
      </c>
      <c r="H7947" s="25" t="s">
        <v>26</v>
      </c>
      <c r="I7947" s="25" t="s">
        <v>25</v>
      </c>
      <c r="J7947" s="25" t="s">
        <v>26</v>
      </c>
      <c r="K7947" s="26">
        <v>3.63000035285949</v>
      </c>
      <c r="L7947" s="26">
        <v>0.203455924987792</v>
      </c>
      <c r="N7947">
        <f>(Tabell1[[#This Row],[TP]]+Tabell1[[#This Row],[TN]])/(Tabell1[[#This Row],[TP]]+Tabell1[[#This Row],[TN]]+Tabell1[[#This Row],[FP]]+Tabell1[[#This Row],[FN]])</f>
        <v>0.52423954372623571</v>
      </c>
      <c r="O7947">
        <f>Tabell1[[#This Row],[TP]]/(Tabell1[[#This Row],[TP]]+Tabell1[[#This Row],[FP]])</f>
        <v>0.52423954372623571</v>
      </c>
      <c r="P7947">
        <f>Tabell1[[#This Row],[TP]]/(Tabell1[[#This Row],[TP]]+Tabell1[[#This Row],[FN]])</f>
        <v>1</v>
      </c>
      <c r="Q7947">
        <f>2*(Tabell1[[#This Row],[Recall]] * Tabell1[[#This Row],[Precision]]) / (Tabell1[[#This Row],[Recall]] + Tabell1[[#This Row],[Precision]])</f>
        <v>0.68787028375428749</v>
      </c>
      <c r="R7947">
        <v>1103</v>
      </c>
      <c r="S7947">
        <v>0</v>
      </c>
      <c r="T7947">
        <v>1001</v>
      </c>
      <c r="U7947">
        <v>0</v>
      </c>
    </row>
    <row r="7948" spans="1:21" x14ac:dyDescent="0.3">
      <c r="A7948" s="25" t="s">
        <v>20</v>
      </c>
      <c r="B7948" s="21" t="s">
        <v>32</v>
      </c>
      <c r="C7948" s="20" t="s">
        <v>23</v>
      </c>
      <c r="D7948" s="22" t="s">
        <v>27</v>
      </c>
      <c r="E7948" t="s">
        <v>28</v>
      </c>
      <c r="F7948" s="25" t="s">
        <v>30</v>
      </c>
      <c r="G7948" s="25" t="s">
        <v>26</v>
      </c>
      <c r="H7948" s="25" t="s">
        <v>26</v>
      </c>
      <c r="I7948" s="25" t="s">
        <v>25</v>
      </c>
      <c r="J7948" s="21" t="s">
        <v>29</v>
      </c>
      <c r="K7948" s="26">
        <v>2.2555055618286102</v>
      </c>
      <c r="L7948" s="26">
        <v>0.56152868270874001</v>
      </c>
      <c r="N7948">
        <f>(Tabell1[[#This Row],[TP]]+Tabell1[[#This Row],[TN]])/(Tabell1[[#This Row],[TP]]+Tabell1[[#This Row],[TN]]+Tabell1[[#This Row],[FP]]+Tabell1[[#This Row],[FN]])</f>
        <v>0.52423954372623571</v>
      </c>
      <c r="O7948">
        <f>Tabell1[[#This Row],[TP]]/(Tabell1[[#This Row],[TP]]+Tabell1[[#This Row],[FP]])</f>
        <v>0.52423954372623571</v>
      </c>
      <c r="P7948">
        <f>Tabell1[[#This Row],[TP]]/(Tabell1[[#This Row],[TP]]+Tabell1[[#This Row],[FN]])</f>
        <v>1</v>
      </c>
      <c r="Q7948">
        <f>2*(Tabell1[[#This Row],[Recall]] * Tabell1[[#This Row],[Precision]]) / (Tabell1[[#This Row],[Recall]] + Tabell1[[#This Row],[Precision]])</f>
        <v>0.68787028375428749</v>
      </c>
      <c r="R7948">
        <v>1103</v>
      </c>
      <c r="S7948">
        <v>0</v>
      </c>
      <c r="T7948">
        <v>1001</v>
      </c>
      <c r="U7948">
        <v>0</v>
      </c>
    </row>
    <row r="7949" spans="1:21" x14ac:dyDescent="0.3">
      <c r="A7949" s="25" t="s">
        <v>20</v>
      </c>
      <c r="B7949" s="21" t="s">
        <v>32</v>
      </c>
      <c r="C7949" s="25" t="s">
        <v>36</v>
      </c>
      <c r="D7949" s="22" t="s">
        <v>27</v>
      </c>
      <c r="E7949" t="s">
        <v>28</v>
      </c>
      <c r="F7949" s="19" t="s">
        <v>21</v>
      </c>
      <c r="G7949" s="25" t="s">
        <v>26</v>
      </c>
      <c r="H7949" s="21" t="s">
        <v>29</v>
      </c>
      <c r="I7949" s="21"/>
      <c r="J7949" s="21" t="s">
        <v>29</v>
      </c>
      <c r="K7949" s="26">
        <v>2.6348559856414702</v>
      </c>
      <c r="L7949" s="26">
        <v>0.533877372741699</v>
      </c>
      <c r="N7949">
        <f>(Tabell1[[#This Row],[TP]]+Tabell1[[#This Row],[TN]])/(Tabell1[[#This Row],[TP]]+Tabell1[[#This Row],[TN]]+Tabell1[[#This Row],[FP]]+Tabell1[[#This Row],[FN]])</f>
        <v>0.52423954372623571</v>
      </c>
      <c r="O7949">
        <f>Tabell1[[#This Row],[TP]]/(Tabell1[[#This Row],[TP]]+Tabell1[[#This Row],[FP]])</f>
        <v>0.52423954372623571</v>
      </c>
      <c r="P7949">
        <f>Tabell1[[#This Row],[TP]]/(Tabell1[[#This Row],[TP]]+Tabell1[[#This Row],[FN]])</f>
        <v>1</v>
      </c>
      <c r="Q7949">
        <f>2*(Tabell1[[#This Row],[Recall]] * Tabell1[[#This Row],[Precision]]) / (Tabell1[[#This Row],[Recall]] + Tabell1[[#This Row],[Precision]])</f>
        <v>0.68787028375428749</v>
      </c>
      <c r="R7949">
        <v>1103</v>
      </c>
      <c r="S7949">
        <v>0</v>
      </c>
      <c r="T7949">
        <v>1001</v>
      </c>
      <c r="U7949">
        <v>0</v>
      </c>
    </row>
    <row r="7950" spans="1:21" x14ac:dyDescent="0.3">
      <c r="A7950" s="25" t="s">
        <v>20</v>
      </c>
      <c r="B7950" s="21" t="s">
        <v>32</v>
      </c>
      <c r="C7950" s="25" t="s">
        <v>36</v>
      </c>
      <c r="D7950" s="22" t="s">
        <v>27</v>
      </c>
      <c r="E7950" t="s">
        <v>28</v>
      </c>
      <c r="F7950" s="19" t="s">
        <v>21</v>
      </c>
      <c r="G7950" s="21" t="s">
        <v>29</v>
      </c>
      <c r="H7950" s="21" t="s">
        <v>29</v>
      </c>
      <c r="I7950" s="21"/>
      <c r="J7950" s="21" t="s">
        <v>29</v>
      </c>
      <c r="K7950" s="26">
        <v>2.6127464771270699</v>
      </c>
      <c r="L7950" s="26">
        <v>0.53757429122924805</v>
      </c>
      <c r="N7950">
        <f>(Tabell1[[#This Row],[TP]]+Tabell1[[#This Row],[TN]])/(Tabell1[[#This Row],[TP]]+Tabell1[[#This Row],[TN]]+Tabell1[[#This Row],[FP]]+Tabell1[[#This Row],[FN]])</f>
        <v>0.52423954372623571</v>
      </c>
      <c r="O7950">
        <f>Tabell1[[#This Row],[TP]]/(Tabell1[[#This Row],[TP]]+Tabell1[[#This Row],[FP]])</f>
        <v>0.52423954372623571</v>
      </c>
      <c r="P7950">
        <f>Tabell1[[#This Row],[TP]]/(Tabell1[[#This Row],[TP]]+Tabell1[[#This Row],[FN]])</f>
        <v>1</v>
      </c>
      <c r="Q7950">
        <f>2*(Tabell1[[#This Row],[Recall]] * Tabell1[[#This Row],[Precision]]) / (Tabell1[[#This Row],[Recall]] + Tabell1[[#This Row],[Precision]])</f>
        <v>0.68787028375428749</v>
      </c>
      <c r="R7950">
        <v>1103</v>
      </c>
      <c r="S7950">
        <v>0</v>
      </c>
      <c r="T7950">
        <v>1001</v>
      </c>
      <c r="U7950">
        <v>0</v>
      </c>
    </row>
    <row r="7951" spans="1:21" x14ac:dyDescent="0.3">
      <c r="A7951" s="25" t="s">
        <v>20</v>
      </c>
      <c r="B7951" s="21" t="s">
        <v>32</v>
      </c>
      <c r="C7951" s="21" t="s">
        <v>34</v>
      </c>
      <c r="D7951" s="22" t="s">
        <v>27</v>
      </c>
      <c r="E7951" t="s">
        <v>28</v>
      </c>
      <c r="F7951" s="25" t="s">
        <v>30</v>
      </c>
      <c r="G7951" s="21" t="s">
        <v>29</v>
      </c>
      <c r="H7951" s="21" t="s">
        <v>29</v>
      </c>
      <c r="I7951" s="25" t="s">
        <v>25</v>
      </c>
      <c r="J7951" s="21" t="s">
        <v>29</v>
      </c>
      <c r="K7951" s="26">
        <v>2.4556801319122301</v>
      </c>
      <c r="L7951" s="26">
        <v>0.56249642372131303</v>
      </c>
      <c r="N7951">
        <f>(Tabell1[[#This Row],[TP]]+Tabell1[[#This Row],[TN]])/(Tabell1[[#This Row],[TP]]+Tabell1[[#This Row],[TN]]+Tabell1[[#This Row],[FP]]+Tabell1[[#This Row],[FN]])</f>
        <v>0.52423954372623571</v>
      </c>
      <c r="O7951">
        <f>Tabell1[[#This Row],[TP]]/(Tabell1[[#This Row],[TP]]+Tabell1[[#This Row],[FP]])</f>
        <v>0.52423954372623571</v>
      </c>
      <c r="P7951">
        <f>Tabell1[[#This Row],[TP]]/(Tabell1[[#This Row],[TP]]+Tabell1[[#This Row],[FN]])</f>
        <v>1</v>
      </c>
      <c r="Q7951">
        <f>2*(Tabell1[[#This Row],[Recall]] * Tabell1[[#This Row],[Precision]]) / (Tabell1[[#This Row],[Recall]] + Tabell1[[#This Row],[Precision]])</f>
        <v>0.68787028375428749</v>
      </c>
      <c r="R7951">
        <v>1103</v>
      </c>
      <c r="S7951">
        <v>0</v>
      </c>
      <c r="T7951">
        <v>1001</v>
      </c>
      <c r="U7951">
        <v>0</v>
      </c>
    </row>
    <row r="7952" spans="1:21" x14ac:dyDescent="0.3">
      <c r="A7952" s="25" t="s">
        <v>20</v>
      </c>
      <c r="B7952" s="21" t="s">
        <v>32</v>
      </c>
      <c r="C7952" s="21" t="s">
        <v>34</v>
      </c>
      <c r="D7952" s="22" t="s">
        <v>27</v>
      </c>
      <c r="E7952" t="s">
        <v>28</v>
      </c>
      <c r="F7952" s="25" t="s">
        <v>30</v>
      </c>
      <c r="G7952" s="25" t="s">
        <v>26</v>
      </c>
      <c r="H7952" s="21" t="s">
        <v>29</v>
      </c>
      <c r="I7952" s="25" t="s">
        <v>25</v>
      </c>
      <c r="J7952" s="21" t="s">
        <v>29</v>
      </c>
      <c r="K7952" s="26">
        <v>2.4309220314025799</v>
      </c>
      <c r="L7952" s="26">
        <v>0.57047319412231401</v>
      </c>
      <c r="N7952">
        <f>(Tabell1[[#This Row],[TP]]+Tabell1[[#This Row],[TN]])/(Tabell1[[#This Row],[TP]]+Tabell1[[#This Row],[TN]]+Tabell1[[#This Row],[FP]]+Tabell1[[#This Row],[FN]])</f>
        <v>0.52423954372623571</v>
      </c>
      <c r="O7952">
        <f>Tabell1[[#This Row],[TP]]/(Tabell1[[#This Row],[TP]]+Tabell1[[#This Row],[FP]])</f>
        <v>0.52423954372623571</v>
      </c>
      <c r="P7952">
        <f>Tabell1[[#This Row],[TP]]/(Tabell1[[#This Row],[TP]]+Tabell1[[#This Row],[FN]])</f>
        <v>1</v>
      </c>
      <c r="Q7952">
        <f>2*(Tabell1[[#This Row],[Recall]] * Tabell1[[#This Row],[Precision]]) / (Tabell1[[#This Row],[Recall]] + Tabell1[[#This Row],[Precision]])</f>
        <v>0.68787028375428749</v>
      </c>
      <c r="R7952">
        <v>1103</v>
      </c>
      <c r="S7952">
        <v>0</v>
      </c>
      <c r="T7952">
        <v>1001</v>
      </c>
      <c r="U7952">
        <v>0</v>
      </c>
    </row>
    <row r="7953" spans="1:21" x14ac:dyDescent="0.3">
      <c r="A7953" s="25" t="s">
        <v>20</v>
      </c>
      <c r="B7953" s="21" t="s">
        <v>32</v>
      </c>
      <c r="C7953" s="20" t="s">
        <v>23</v>
      </c>
      <c r="D7953" s="22" t="s">
        <v>27</v>
      </c>
      <c r="E7953" t="s">
        <v>28</v>
      </c>
      <c r="F7953" s="25" t="s">
        <v>30</v>
      </c>
      <c r="G7953" s="21" t="s">
        <v>29</v>
      </c>
      <c r="H7953" s="25" t="s">
        <v>26</v>
      </c>
      <c r="I7953" s="25" t="s">
        <v>25</v>
      </c>
      <c r="J7953" s="21" t="s">
        <v>29</v>
      </c>
      <c r="K7953" s="26">
        <v>2.2462959289550701</v>
      </c>
      <c r="L7953" s="26">
        <v>0.553519487380981</v>
      </c>
      <c r="N7953">
        <f>(Tabell1[[#This Row],[TP]]+Tabell1[[#This Row],[TN]])/(Tabell1[[#This Row],[TP]]+Tabell1[[#This Row],[TN]]+Tabell1[[#This Row],[FP]]+Tabell1[[#This Row],[FN]])</f>
        <v>0.52423954372623571</v>
      </c>
      <c r="O7953">
        <f>Tabell1[[#This Row],[TP]]/(Tabell1[[#This Row],[TP]]+Tabell1[[#This Row],[FP]])</f>
        <v>0.52423954372623571</v>
      </c>
      <c r="P7953">
        <f>Tabell1[[#This Row],[TP]]/(Tabell1[[#This Row],[TP]]+Tabell1[[#This Row],[FN]])</f>
        <v>1</v>
      </c>
      <c r="Q7953">
        <f>2*(Tabell1[[#This Row],[Recall]] * Tabell1[[#This Row],[Precision]]) / (Tabell1[[#This Row],[Recall]] + Tabell1[[#This Row],[Precision]])</f>
        <v>0.68787028375428749</v>
      </c>
      <c r="R7953">
        <v>1103</v>
      </c>
      <c r="S7953">
        <v>0</v>
      </c>
      <c r="T7953">
        <v>1001</v>
      </c>
      <c r="U7953">
        <v>0</v>
      </c>
    </row>
    <row r="7954" spans="1:21" x14ac:dyDescent="0.3">
      <c r="A7954" s="25" t="s">
        <v>20</v>
      </c>
      <c r="B7954" s="21" t="s">
        <v>32</v>
      </c>
      <c r="C7954" s="20" t="s">
        <v>23</v>
      </c>
      <c r="D7954" s="22" t="s">
        <v>27</v>
      </c>
      <c r="E7954" t="s">
        <v>28</v>
      </c>
      <c r="F7954" s="25" t="s">
        <v>30</v>
      </c>
      <c r="G7954" s="21" t="s">
        <v>29</v>
      </c>
      <c r="H7954" s="21" t="s">
        <v>29</v>
      </c>
      <c r="I7954" s="25" t="s">
        <v>25</v>
      </c>
      <c r="J7954" s="21" t="s">
        <v>29</v>
      </c>
      <c r="K7954" s="26">
        <v>2.15655016899108</v>
      </c>
      <c r="L7954" s="26">
        <v>0.51718640327453602</v>
      </c>
      <c r="N7954">
        <f>(Tabell1[[#This Row],[TP]]+Tabell1[[#This Row],[TN]])/(Tabell1[[#This Row],[TP]]+Tabell1[[#This Row],[TN]]+Tabell1[[#This Row],[FP]]+Tabell1[[#This Row],[FN]])</f>
        <v>0.52423954372623571</v>
      </c>
      <c r="O7954">
        <f>Tabell1[[#This Row],[TP]]/(Tabell1[[#This Row],[TP]]+Tabell1[[#This Row],[FP]])</f>
        <v>0.52423954372623571</v>
      </c>
      <c r="P7954">
        <f>Tabell1[[#This Row],[TP]]/(Tabell1[[#This Row],[TP]]+Tabell1[[#This Row],[FN]])</f>
        <v>1</v>
      </c>
      <c r="Q7954">
        <f>2*(Tabell1[[#This Row],[Recall]] * Tabell1[[#This Row],[Precision]]) / (Tabell1[[#This Row],[Recall]] + Tabell1[[#This Row],[Precision]])</f>
        <v>0.68787028375428749</v>
      </c>
      <c r="R7954">
        <v>1103</v>
      </c>
      <c r="S7954">
        <v>0</v>
      </c>
      <c r="T7954">
        <v>1001</v>
      </c>
      <c r="U7954">
        <v>0</v>
      </c>
    </row>
    <row r="7955" spans="1:21" x14ac:dyDescent="0.3">
      <c r="A7955" s="25" t="s">
        <v>20</v>
      </c>
      <c r="B7955" s="21" t="s">
        <v>32</v>
      </c>
      <c r="C7955" s="21" t="s">
        <v>34</v>
      </c>
      <c r="D7955" s="22" t="s">
        <v>27</v>
      </c>
      <c r="E7955" t="s">
        <v>28</v>
      </c>
      <c r="F7955" s="19" t="s">
        <v>21</v>
      </c>
      <c r="G7955" s="25" t="s">
        <v>26</v>
      </c>
      <c r="H7955" s="21" t="s">
        <v>29</v>
      </c>
      <c r="I7955" s="21"/>
      <c r="J7955" s="21" t="s">
        <v>29</v>
      </c>
      <c r="K7955" s="26">
        <v>2.16653227806091</v>
      </c>
      <c r="L7955" s="26">
        <v>0.444843530654907</v>
      </c>
      <c r="N7955">
        <f>(Tabell1[[#This Row],[TP]]+Tabell1[[#This Row],[TN]])/(Tabell1[[#This Row],[TP]]+Tabell1[[#This Row],[TN]]+Tabell1[[#This Row],[FP]]+Tabell1[[#This Row],[FN]])</f>
        <v>0.52423954372623571</v>
      </c>
      <c r="O7955">
        <f>Tabell1[[#This Row],[TP]]/(Tabell1[[#This Row],[TP]]+Tabell1[[#This Row],[FP]])</f>
        <v>0.52423954372623571</v>
      </c>
      <c r="P7955">
        <f>Tabell1[[#This Row],[TP]]/(Tabell1[[#This Row],[TP]]+Tabell1[[#This Row],[FN]])</f>
        <v>1</v>
      </c>
      <c r="Q7955">
        <f>2*(Tabell1[[#This Row],[Recall]] * Tabell1[[#This Row],[Precision]]) / (Tabell1[[#This Row],[Recall]] + Tabell1[[#This Row],[Precision]])</f>
        <v>0.68787028375428749</v>
      </c>
      <c r="R7955">
        <v>1103</v>
      </c>
      <c r="S7955">
        <v>0</v>
      </c>
      <c r="T7955">
        <v>1001</v>
      </c>
      <c r="U7955">
        <v>0</v>
      </c>
    </row>
    <row r="7956" spans="1:21" x14ac:dyDescent="0.3">
      <c r="A7956" s="25" t="s">
        <v>20</v>
      </c>
      <c r="B7956" s="21" t="s">
        <v>32</v>
      </c>
      <c r="C7956" s="20" t="s">
        <v>23</v>
      </c>
      <c r="D7956" s="22" t="s">
        <v>27</v>
      </c>
      <c r="E7956" t="s">
        <v>28</v>
      </c>
      <c r="F7956" s="25" t="s">
        <v>30</v>
      </c>
      <c r="G7956" s="25" t="s">
        <v>26</v>
      </c>
      <c r="H7956" s="21" t="s">
        <v>29</v>
      </c>
      <c r="I7956" s="25" t="s">
        <v>25</v>
      </c>
      <c r="J7956" s="21" t="s">
        <v>29</v>
      </c>
      <c r="K7956" s="26">
        <v>2.15177202224731</v>
      </c>
      <c r="L7956" s="26">
        <v>0.52260136604309004</v>
      </c>
      <c r="N7956">
        <f>(Tabell1[[#This Row],[TP]]+Tabell1[[#This Row],[TN]])/(Tabell1[[#This Row],[TP]]+Tabell1[[#This Row],[TN]]+Tabell1[[#This Row],[FP]]+Tabell1[[#This Row],[FN]])</f>
        <v>0.52423954372623571</v>
      </c>
      <c r="O7956">
        <f>Tabell1[[#This Row],[TP]]/(Tabell1[[#This Row],[TP]]+Tabell1[[#This Row],[FP]])</f>
        <v>0.52423954372623571</v>
      </c>
      <c r="P7956">
        <f>Tabell1[[#This Row],[TP]]/(Tabell1[[#This Row],[TP]]+Tabell1[[#This Row],[FN]])</f>
        <v>1</v>
      </c>
      <c r="Q7956">
        <f>2*(Tabell1[[#This Row],[Recall]] * Tabell1[[#This Row],[Precision]]) / (Tabell1[[#This Row],[Recall]] + Tabell1[[#This Row],[Precision]])</f>
        <v>0.68787028375428749</v>
      </c>
      <c r="R7956">
        <v>1103</v>
      </c>
      <c r="S7956">
        <v>0</v>
      </c>
      <c r="T7956">
        <v>1001</v>
      </c>
      <c r="U7956">
        <v>0</v>
      </c>
    </row>
    <row r="7957" spans="1:21" x14ac:dyDescent="0.3">
      <c r="A7957" s="25" t="s">
        <v>20</v>
      </c>
      <c r="B7957" s="21" t="s">
        <v>32</v>
      </c>
      <c r="C7957" s="20" t="s">
        <v>23</v>
      </c>
      <c r="D7957" s="20" t="s">
        <v>27</v>
      </c>
      <c r="E7957" t="s">
        <v>28</v>
      </c>
      <c r="F7957" s="19" t="s">
        <v>21</v>
      </c>
      <c r="G7957" s="25" t="s">
        <v>26</v>
      </c>
      <c r="H7957" s="25" t="s">
        <v>26</v>
      </c>
      <c r="I7957" s="21"/>
      <c r="J7957" s="21" t="s">
        <v>29</v>
      </c>
      <c r="K7957" s="26">
        <v>2.0225899219512899</v>
      </c>
      <c r="L7957" s="26">
        <v>0.43085241317749001</v>
      </c>
      <c r="N7957">
        <f>(Tabell1[[#This Row],[TP]]+Tabell1[[#This Row],[TN]])/(Tabell1[[#This Row],[TP]]+Tabell1[[#This Row],[TN]]+Tabell1[[#This Row],[FP]]+Tabell1[[#This Row],[FN]])</f>
        <v>0.52423954372623571</v>
      </c>
      <c r="O7957">
        <f>Tabell1[[#This Row],[TP]]/(Tabell1[[#This Row],[TP]]+Tabell1[[#This Row],[FP]])</f>
        <v>0.52423954372623571</v>
      </c>
      <c r="P7957">
        <f>Tabell1[[#This Row],[TP]]/(Tabell1[[#This Row],[TP]]+Tabell1[[#This Row],[FN]])</f>
        <v>1</v>
      </c>
      <c r="Q7957">
        <f>2*(Tabell1[[#This Row],[Recall]] * Tabell1[[#This Row],[Precision]]) / (Tabell1[[#This Row],[Recall]] + Tabell1[[#This Row],[Precision]])</f>
        <v>0.68787028375428749</v>
      </c>
      <c r="R7957">
        <v>1103</v>
      </c>
      <c r="S7957">
        <v>0</v>
      </c>
      <c r="T7957">
        <v>1001</v>
      </c>
      <c r="U7957">
        <v>0</v>
      </c>
    </row>
    <row r="7958" spans="1:21" x14ac:dyDescent="0.3">
      <c r="A7958" s="25" t="s">
        <v>20</v>
      </c>
      <c r="B7958" s="21" t="s">
        <v>32</v>
      </c>
      <c r="C7958" s="21" t="s">
        <v>34</v>
      </c>
      <c r="D7958" s="22" t="s">
        <v>27</v>
      </c>
      <c r="E7958" t="s">
        <v>28</v>
      </c>
      <c r="F7958" s="19" t="s">
        <v>21</v>
      </c>
      <c r="G7958" s="21" t="s">
        <v>29</v>
      </c>
      <c r="H7958" s="21" t="s">
        <v>29</v>
      </c>
      <c r="I7958" s="21"/>
      <c r="J7958" s="21" t="s">
        <v>29</v>
      </c>
      <c r="K7958" s="26">
        <v>2.07526636123657</v>
      </c>
      <c r="L7958" s="26">
        <v>0.43574476242065402</v>
      </c>
      <c r="N7958">
        <f>(Tabell1[[#This Row],[TP]]+Tabell1[[#This Row],[TN]])/(Tabell1[[#This Row],[TP]]+Tabell1[[#This Row],[TN]]+Tabell1[[#This Row],[FP]]+Tabell1[[#This Row],[FN]])</f>
        <v>0.52423954372623571</v>
      </c>
      <c r="O7958">
        <f>Tabell1[[#This Row],[TP]]/(Tabell1[[#This Row],[TP]]+Tabell1[[#This Row],[FP]])</f>
        <v>0.52423954372623571</v>
      </c>
      <c r="P7958">
        <f>Tabell1[[#This Row],[TP]]/(Tabell1[[#This Row],[TP]]+Tabell1[[#This Row],[FN]])</f>
        <v>1</v>
      </c>
      <c r="Q7958">
        <f>2*(Tabell1[[#This Row],[Recall]] * Tabell1[[#This Row],[Precision]]) / (Tabell1[[#This Row],[Recall]] + Tabell1[[#This Row],[Precision]])</f>
        <v>0.68787028375428749</v>
      </c>
      <c r="R7958">
        <v>1103</v>
      </c>
      <c r="S7958">
        <v>0</v>
      </c>
      <c r="T7958">
        <v>1001</v>
      </c>
      <c r="U7958">
        <v>0</v>
      </c>
    </row>
    <row r="7959" spans="1:21" x14ac:dyDescent="0.3">
      <c r="A7959" s="25" t="s">
        <v>20</v>
      </c>
      <c r="B7959" s="21" t="s">
        <v>32</v>
      </c>
      <c r="C7959" s="20" t="s">
        <v>23</v>
      </c>
      <c r="D7959" s="20" t="s">
        <v>27</v>
      </c>
      <c r="E7959" t="s">
        <v>28</v>
      </c>
      <c r="F7959" s="19" t="s">
        <v>21</v>
      </c>
      <c r="G7959" s="21" t="s">
        <v>29</v>
      </c>
      <c r="H7959" s="25" t="s">
        <v>26</v>
      </c>
      <c r="I7959" s="21"/>
      <c r="J7959" s="21" t="s">
        <v>29</v>
      </c>
      <c r="K7959" s="26">
        <v>2.0106236934661799</v>
      </c>
      <c r="L7959" s="26">
        <v>0.43085360527038502</v>
      </c>
      <c r="N7959">
        <f>(Tabell1[[#This Row],[TP]]+Tabell1[[#This Row],[TN]])/(Tabell1[[#This Row],[TP]]+Tabell1[[#This Row],[TN]]+Tabell1[[#This Row],[FP]]+Tabell1[[#This Row],[FN]])</f>
        <v>0.52423954372623571</v>
      </c>
      <c r="O7959">
        <f>Tabell1[[#This Row],[TP]]/(Tabell1[[#This Row],[TP]]+Tabell1[[#This Row],[FP]])</f>
        <v>0.52423954372623571</v>
      </c>
      <c r="P7959">
        <f>Tabell1[[#This Row],[TP]]/(Tabell1[[#This Row],[TP]]+Tabell1[[#This Row],[FN]])</f>
        <v>1</v>
      </c>
      <c r="Q7959">
        <f>2*(Tabell1[[#This Row],[Recall]] * Tabell1[[#This Row],[Precision]]) / (Tabell1[[#This Row],[Recall]] + Tabell1[[#This Row],[Precision]])</f>
        <v>0.68787028375428749</v>
      </c>
      <c r="R7959">
        <v>1103</v>
      </c>
      <c r="S7959">
        <v>0</v>
      </c>
      <c r="T7959">
        <v>1001</v>
      </c>
      <c r="U7959">
        <v>0</v>
      </c>
    </row>
    <row r="7960" spans="1:21" x14ac:dyDescent="0.3">
      <c r="A7960" s="21" t="s">
        <v>31</v>
      </c>
      <c r="B7960" s="25" t="s">
        <v>22</v>
      </c>
      <c r="C7960" s="20" t="s">
        <v>23</v>
      </c>
      <c r="D7960" s="20" t="s">
        <v>27</v>
      </c>
      <c r="E7960" t="s">
        <v>28</v>
      </c>
      <c r="F7960" s="19" t="s">
        <v>21</v>
      </c>
      <c r="G7960" s="21" t="s">
        <v>29</v>
      </c>
      <c r="H7960" s="25" t="s">
        <v>26</v>
      </c>
      <c r="I7960" s="21"/>
      <c r="J7960" s="25" t="s">
        <v>26</v>
      </c>
      <c r="K7960" s="26">
        <v>1.82988953590393</v>
      </c>
      <c r="L7960" s="26">
        <v>0.13064956665038999</v>
      </c>
      <c r="N7960">
        <f>(Tabell1[[#This Row],[TP]]+Tabell1[[#This Row],[TN]])/(Tabell1[[#This Row],[TP]]+Tabell1[[#This Row],[TN]]+Tabell1[[#This Row],[FP]]+Tabell1[[#This Row],[FN]])</f>
        <v>0.52423954372623571</v>
      </c>
      <c r="O7960">
        <f>Tabell1[[#This Row],[TP]]/(Tabell1[[#This Row],[TP]]+Tabell1[[#This Row],[FP]])</f>
        <v>0.52423954372623571</v>
      </c>
      <c r="P7960">
        <f>Tabell1[[#This Row],[TP]]/(Tabell1[[#This Row],[TP]]+Tabell1[[#This Row],[FN]])</f>
        <v>1</v>
      </c>
      <c r="Q7960">
        <f>2*(Tabell1[[#This Row],[Recall]] * Tabell1[[#This Row],[Precision]]) / (Tabell1[[#This Row],[Recall]] + Tabell1[[#This Row],[Precision]])</f>
        <v>0.68787028375428749</v>
      </c>
      <c r="R7960">
        <v>1103</v>
      </c>
      <c r="S7960">
        <v>0</v>
      </c>
      <c r="T7960">
        <v>1001</v>
      </c>
      <c r="U7960">
        <v>0</v>
      </c>
    </row>
    <row r="7961" spans="1:21" x14ac:dyDescent="0.3">
      <c r="A7961" s="21" t="s">
        <v>31</v>
      </c>
      <c r="B7961" s="25" t="s">
        <v>22</v>
      </c>
      <c r="C7961" s="20" t="s">
        <v>23</v>
      </c>
      <c r="D7961" s="20" t="s">
        <v>27</v>
      </c>
      <c r="E7961" t="s">
        <v>28</v>
      </c>
      <c r="F7961" s="19" t="s">
        <v>21</v>
      </c>
      <c r="G7961" s="25" t="s">
        <v>26</v>
      </c>
      <c r="H7961" s="21" t="s">
        <v>29</v>
      </c>
      <c r="I7961" s="21"/>
      <c r="J7961" s="25" t="s">
        <v>26</v>
      </c>
      <c r="K7961" s="26">
        <v>1.8210990428924501</v>
      </c>
      <c r="L7961" s="26">
        <v>0.13164830207824699</v>
      </c>
      <c r="N7961">
        <f>(Tabell1[[#This Row],[TP]]+Tabell1[[#This Row],[TN]])/(Tabell1[[#This Row],[TP]]+Tabell1[[#This Row],[TN]]+Tabell1[[#This Row],[FP]]+Tabell1[[#This Row],[FN]])</f>
        <v>0.52423954372623571</v>
      </c>
      <c r="O7961">
        <f>Tabell1[[#This Row],[TP]]/(Tabell1[[#This Row],[TP]]+Tabell1[[#This Row],[FP]])</f>
        <v>0.52423954372623571</v>
      </c>
      <c r="P7961">
        <f>Tabell1[[#This Row],[TP]]/(Tabell1[[#This Row],[TP]]+Tabell1[[#This Row],[FN]])</f>
        <v>1</v>
      </c>
      <c r="Q7961">
        <f>2*(Tabell1[[#This Row],[Recall]] * Tabell1[[#This Row],[Precision]]) / (Tabell1[[#This Row],[Recall]] + Tabell1[[#This Row],[Precision]])</f>
        <v>0.68787028375428749</v>
      </c>
      <c r="R7961">
        <v>1103</v>
      </c>
      <c r="S7961">
        <v>0</v>
      </c>
      <c r="T7961">
        <v>1001</v>
      </c>
      <c r="U7961">
        <v>0</v>
      </c>
    </row>
    <row r="7962" spans="1:21" x14ac:dyDescent="0.3">
      <c r="A7962" s="21" t="s">
        <v>31</v>
      </c>
      <c r="B7962" s="25" t="s">
        <v>22</v>
      </c>
      <c r="C7962" s="20" t="s">
        <v>23</v>
      </c>
      <c r="D7962" s="20" t="s">
        <v>27</v>
      </c>
      <c r="E7962" t="s">
        <v>28</v>
      </c>
      <c r="F7962" s="19" t="s">
        <v>21</v>
      </c>
      <c r="G7962" s="25" t="s">
        <v>26</v>
      </c>
      <c r="H7962" s="25" t="s">
        <v>26</v>
      </c>
      <c r="I7962" s="21"/>
      <c r="J7962" s="25" t="s">
        <v>26</v>
      </c>
      <c r="K7962" s="26">
        <v>1.8210935592651301</v>
      </c>
      <c r="L7962" s="26">
        <v>0.13164830207824699</v>
      </c>
      <c r="N7962">
        <f>(Tabell1[[#This Row],[TP]]+Tabell1[[#This Row],[TN]])/(Tabell1[[#This Row],[TP]]+Tabell1[[#This Row],[TN]]+Tabell1[[#This Row],[FP]]+Tabell1[[#This Row],[FN]])</f>
        <v>0.52423954372623571</v>
      </c>
      <c r="O7962">
        <f>Tabell1[[#This Row],[TP]]/(Tabell1[[#This Row],[TP]]+Tabell1[[#This Row],[FP]])</f>
        <v>0.52423954372623571</v>
      </c>
      <c r="P7962">
        <f>Tabell1[[#This Row],[TP]]/(Tabell1[[#This Row],[TP]]+Tabell1[[#This Row],[FN]])</f>
        <v>1</v>
      </c>
      <c r="Q7962">
        <f>2*(Tabell1[[#This Row],[Recall]] * Tabell1[[#This Row],[Precision]]) / (Tabell1[[#This Row],[Recall]] + Tabell1[[#This Row],[Precision]])</f>
        <v>0.68787028375428749</v>
      </c>
      <c r="R7962">
        <v>1103</v>
      </c>
      <c r="S7962">
        <v>0</v>
      </c>
      <c r="T7962">
        <v>1001</v>
      </c>
      <c r="U7962">
        <v>0</v>
      </c>
    </row>
    <row r="7963" spans="1:21" x14ac:dyDescent="0.3">
      <c r="A7963" s="21" t="s">
        <v>31</v>
      </c>
      <c r="B7963" s="21" t="s">
        <v>32</v>
      </c>
      <c r="C7963" s="20" t="s">
        <v>23</v>
      </c>
      <c r="D7963" s="20" t="s">
        <v>27</v>
      </c>
      <c r="E7963" t="s">
        <v>28</v>
      </c>
      <c r="F7963" s="19" t="s">
        <v>21</v>
      </c>
      <c r="G7963" s="25" t="s">
        <v>26</v>
      </c>
      <c r="H7963" s="21" t="s">
        <v>29</v>
      </c>
      <c r="I7963" s="21"/>
      <c r="J7963" s="25" t="s">
        <v>26</v>
      </c>
      <c r="K7963" s="26">
        <v>1.8133792877197199</v>
      </c>
      <c r="L7963" s="26">
        <v>0.143616437911987</v>
      </c>
      <c r="N7963">
        <f>(Tabell1[[#This Row],[TP]]+Tabell1[[#This Row],[TN]])/(Tabell1[[#This Row],[TP]]+Tabell1[[#This Row],[TN]]+Tabell1[[#This Row],[FP]]+Tabell1[[#This Row],[FN]])</f>
        <v>0.52423954372623571</v>
      </c>
      <c r="O7963">
        <f>Tabell1[[#This Row],[TP]]/(Tabell1[[#This Row],[TP]]+Tabell1[[#This Row],[FP]])</f>
        <v>0.52423954372623571</v>
      </c>
      <c r="P7963">
        <f>Tabell1[[#This Row],[TP]]/(Tabell1[[#This Row],[TP]]+Tabell1[[#This Row],[FN]])</f>
        <v>1</v>
      </c>
      <c r="Q7963">
        <f>2*(Tabell1[[#This Row],[Recall]] * Tabell1[[#This Row],[Precision]]) / (Tabell1[[#This Row],[Recall]] + Tabell1[[#This Row],[Precision]])</f>
        <v>0.68787028375428749</v>
      </c>
      <c r="R7963">
        <v>1103</v>
      </c>
      <c r="S7963">
        <v>0</v>
      </c>
      <c r="T7963">
        <v>1001</v>
      </c>
      <c r="U7963">
        <v>0</v>
      </c>
    </row>
    <row r="7964" spans="1:21" x14ac:dyDescent="0.3">
      <c r="A7964" s="21" t="s">
        <v>31</v>
      </c>
      <c r="B7964" s="21" t="s">
        <v>32</v>
      </c>
      <c r="C7964" s="20" t="s">
        <v>23</v>
      </c>
      <c r="D7964" s="20" t="s">
        <v>27</v>
      </c>
      <c r="E7964" t="s">
        <v>28</v>
      </c>
      <c r="F7964" s="19" t="s">
        <v>21</v>
      </c>
      <c r="G7964" s="21" t="s">
        <v>29</v>
      </c>
      <c r="H7964" s="21" t="s">
        <v>29</v>
      </c>
      <c r="I7964" s="21"/>
      <c r="J7964" s="25" t="s">
        <v>26</v>
      </c>
      <c r="K7964" s="26">
        <v>1.8084070682525599</v>
      </c>
      <c r="L7964" s="26">
        <v>0.25033259391784601</v>
      </c>
      <c r="N7964">
        <f>(Tabell1[[#This Row],[TP]]+Tabell1[[#This Row],[TN]])/(Tabell1[[#This Row],[TP]]+Tabell1[[#This Row],[TN]]+Tabell1[[#This Row],[FP]]+Tabell1[[#This Row],[FN]])</f>
        <v>0.52423954372623571</v>
      </c>
      <c r="O7964">
        <f>Tabell1[[#This Row],[TP]]/(Tabell1[[#This Row],[TP]]+Tabell1[[#This Row],[FP]])</f>
        <v>0.52423954372623571</v>
      </c>
      <c r="P7964">
        <f>Tabell1[[#This Row],[TP]]/(Tabell1[[#This Row],[TP]]+Tabell1[[#This Row],[FN]])</f>
        <v>1</v>
      </c>
      <c r="Q7964">
        <f>2*(Tabell1[[#This Row],[Recall]] * Tabell1[[#This Row],[Precision]]) / (Tabell1[[#This Row],[Recall]] + Tabell1[[#This Row],[Precision]])</f>
        <v>0.68787028375428749</v>
      </c>
      <c r="R7964">
        <v>1103</v>
      </c>
      <c r="S7964">
        <v>0</v>
      </c>
      <c r="T7964">
        <v>1001</v>
      </c>
      <c r="U7964">
        <v>0</v>
      </c>
    </row>
    <row r="7965" spans="1:21" x14ac:dyDescent="0.3">
      <c r="A7965" s="21" t="s">
        <v>31</v>
      </c>
      <c r="B7965" s="25" t="s">
        <v>22</v>
      </c>
      <c r="C7965" s="20" t="s">
        <v>23</v>
      </c>
      <c r="D7965" s="20" t="s">
        <v>27</v>
      </c>
      <c r="E7965" t="s">
        <v>28</v>
      </c>
      <c r="F7965" s="19" t="s">
        <v>21</v>
      </c>
      <c r="G7965" s="21" t="s">
        <v>29</v>
      </c>
      <c r="H7965" s="21" t="s">
        <v>29</v>
      </c>
      <c r="I7965" s="21"/>
      <c r="J7965" s="25" t="s">
        <v>26</v>
      </c>
      <c r="K7965" s="26">
        <v>1.8073651790618801</v>
      </c>
      <c r="L7965" s="26">
        <v>0.13563728332519501</v>
      </c>
      <c r="N7965">
        <f>(Tabell1[[#This Row],[TP]]+Tabell1[[#This Row],[TN]])/(Tabell1[[#This Row],[TP]]+Tabell1[[#This Row],[TN]]+Tabell1[[#This Row],[FP]]+Tabell1[[#This Row],[FN]])</f>
        <v>0.52423954372623571</v>
      </c>
      <c r="O7965">
        <f>Tabell1[[#This Row],[TP]]/(Tabell1[[#This Row],[TP]]+Tabell1[[#This Row],[FP]])</f>
        <v>0.52423954372623571</v>
      </c>
      <c r="P7965">
        <f>Tabell1[[#This Row],[TP]]/(Tabell1[[#This Row],[TP]]+Tabell1[[#This Row],[FN]])</f>
        <v>1</v>
      </c>
      <c r="Q7965">
        <f>2*(Tabell1[[#This Row],[Recall]] * Tabell1[[#This Row],[Precision]]) / (Tabell1[[#This Row],[Recall]] + Tabell1[[#This Row],[Precision]])</f>
        <v>0.68787028375428749</v>
      </c>
      <c r="R7965">
        <v>1103</v>
      </c>
      <c r="S7965">
        <v>0</v>
      </c>
      <c r="T7965">
        <v>1001</v>
      </c>
      <c r="U7965">
        <v>0</v>
      </c>
    </row>
    <row r="7966" spans="1:21" x14ac:dyDescent="0.3">
      <c r="A7966" s="21" t="s">
        <v>31</v>
      </c>
      <c r="B7966" s="21" t="s">
        <v>32</v>
      </c>
      <c r="C7966" s="20" t="s">
        <v>23</v>
      </c>
      <c r="D7966" s="20" t="s">
        <v>27</v>
      </c>
      <c r="E7966" t="s">
        <v>28</v>
      </c>
      <c r="F7966" s="19" t="s">
        <v>21</v>
      </c>
      <c r="G7966" s="25" t="s">
        <v>26</v>
      </c>
      <c r="H7966" s="25" t="s">
        <v>26</v>
      </c>
      <c r="I7966" s="21"/>
      <c r="J7966" s="25" t="s">
        <v>26</v>
      </c>
      <c r="K7966" s="26">
        <v>1.7783920764923</v>
      </c>
      <c r="L7966" s="26">
        <v>0.14660763740539501</v>
      </c>
      <c r="N7966">
        <f>(Tabell1[[#This Row],[TP]]+Tabell1[[#This Row],[TN]])/(Tabell1[[#This Row],[TP]]+Tabell1[[#This Row],[TN]]+Tabell1[[#This Row],[FP]]+Tabell1[[#This Row],[FN]])</f>
        <v>0.52423954372623571</v>
      </c>
      <c r="O7966">
        <f>Tabell1[[#This Row],[TP]]/(Tabell1[[#This Row],[TP]]+Tabell1[[#This Row],[FP]])</f>
        <v>0.52423954372623571</v>
      </c>
      <c r="P7966">
        <f>Tabell1[[#This Row],[TP]]/(Tabell1[[#This Row],[TP]]+Tabell1[[#This Row],[FN]])</f>
        <v>1</v>
      </c>
      <c r="Q7966">
        <f>2*(Tabell1[[#This Row],[Recall]] * Tabell1[[#This Row],[Precision]]) / (Tabell1[[#This Row],[Recall]] + Tabell1[[#This Row],[Precision]])</f>
        <v>0.68787028375428749</v>
      </c>
      <c r="R7966">
        <v>1103</v>
      </c>
      <c r="S7966">
        <v>0</v>
      </c>
      <c r="T7966">
        <v>1001</v>
      </c>
      <c r="U7966">
        <v>0</v>
      </c>
    </row>
    <row r="7967" spans="1:21" x14ac:dyDescent="0.3">
      <c r="A7967" s="21" t="s">
        <v>31</v>
      </c>
      <c r="B7967" s="21" t="s">
        <v>32</v>
      </c>
      <c r="C7967" s="20" t="s">
        <v>23</v>
      </c>
      <c r="D7967" s="20" t="s">
        <v>27</v>
      </c>
      <c r="E7967" t="s">
        <v>28</v>
      </c>
      <c r="F7967" s="19" t="s">
        <v>21</v>
      </c>
      <c r="G7967" s="21" t="s">
        <v>29</v>
      </c>
      <c r="H7967" s="25" t="s">
        <v>26</v>
      </c>
      <c r="I7967" s="21"/>
      <c r="J7967" s="25" t="s">
        <v>26</v>
      </c>
      <c r="K7967" s="26">
        <v>1.7714273929595901</v>
      </c>
      <c r="L7967" s="26">
        <v>0.27479624748229903</v>
      </c>
      <c r="N7967">
        <f>(Tabell1[[#This Row],[TP]]+Tabell1[[#This Row],[TN]])/(Tabell1[[#This Row],[TP]]+Tabell1[[#This Row],[TN]]+Tabell1[[#This Row],[FP]]+Tabell1[[#This Row],[FN]])</f>
        <v>0.52423954372623571</v>
      </c>
      <c r="O7967">
        <f>Tabell1[[#This Row],[TP]]/(Tabell1[[#This Row],[TP]]+Tabell1[[#This Row],[FP]])</f>
        <v>0.52423954372623571</v>
      </c>
      <c r="P7967">
        <f>Tabell1[[#This Row],[TP]]/(Tabell1[[#This Row],[TP]]+Tabell1[[#This Row],[FN]])</f>
        <v>1</v>
      </c>
      <c r="Q7967">
        <f>2*(Tabell1[[#This Row],[Recall]] * Tabell1[[#This Row],[Precision]]) / (Tabell1[[#This Row],[Recall]] + Tabell1[[#This Row],[Precision]])</f>
        <v>0.68787028375428749</v>
      </c>
      <c r="R7967">
        <v>1103</v>
      </c>
      <c r="S7967">
        <v>0</v>
      </c>
      <c r="T7967">
        <v>1001</v>
      </c>
      <c r="U7967">
        <v>0</v>
      </c>
    </row>
    <row r="7968" spans="1:21" x14ac:dyDescent="0.3">
      <c r="A7968" s="25" t="s">
        <v>20</v>
      </c>
      <c r="B7968" s="21" t="s">
        <v>32</v>
      </c>
      <c r="C7968" s="20" t="s">
        <v>23</v>
      </c>
      <c r="D7968" s="20" t="s">
        <v>27</v>
      </c>
      <c r="E7968" t="s">
        <v>28</v>
      </c>
      <c r="F7968" s="19" t="s">
        <v>21</v>
      </c>
      <c r="G7968" s="25" t="s">
        <v>26</v>
      </c>
      <c r="H7968" s="21" t="s">
        <v>29</v>
      </c>
      <c r="I7968" s="21"/>
      <c r="J7968" s="21" t="s">
        <v>29</v>
      </c>
      <c r="K7968" s="26">
        <v>1.74999403953552</v>
      </c>
      <c r="L7968" s="26">
        <v>0.36901736259460399</v>
      </c>
      <c r="N7968">
        <f>(Tabell1[[#This Row],[TP]]+Tabell1[[#This Row],[TN]])/(Tabell1[[#This Row],[TP]]+Tabell1[[#This Row],[TN]]+Tabell1[[#This Row],[FP]]+Tabell1[[#This Row],[FN]])</f>
        <v>0.52423954372623571</v>
      </c>
      <c r="O7968">
        <f>Tabell1[[#This Row],[TP]]/(Tabell1[[#This Row],[TP]]+Tabell1[[#This Row],[FP]])</f>
        <v>0.52423954372623571</v>
      </c>
      <c r="P7968">
        <f>Tabell1[[#This Row],[TP]]/(Tabell1[[#This Row],[TP]]+Tabell1[[#This Row],[FN]])</f>
        <v>1</v>
      </c>
      <c r="Q7968">
        <f>2*(Tabell1[[#This Row],[Recall]] * Tabell1[[#This Row],[Precision]]) / (Tabell1[[#This Row],[Recall]] + Tabell1[[#This Row],[Precision]])</f>
        <v>0.68787028375428749</v>
      </c>
      <c r="R7968">
        <v>1103</v>
      </c>
      <c r="S7968">
        <v>0</v>
      </c>
      <c r="T7968">
        <v>1001</v>
      </c>
      <c r="U7968">
        <v>0</v>
      </c>
    </row>
    <row r="7969" spans="1:21" x14ac:dyDescent="0.3">
      <c r="A7969" s="25" t="s">
        <v>20</v>
      </c>
      <c r="B7969" s="21" t="s">
        <v>32</v>
      </c>
      <c r="C7969" s="20" t="s">
        <v>23</v>
      </c>
      <c r="D7969" s="20" t="s">
        <v>27</v>
      </c>
      <c r="E7969" t="s">
        <v>28</v>
      </c>
      <c r="F7969" s="19" t="s">
        <v>21</v>
      </c>
      <c r="G7969" s="21" t="s">
        <v>29</v>
      </c>
      <c r="H7969" s="21" t="s">
        <v>29</v>
      </c>
      <c r="I7969" s="21"/>
      <c r="J7969" s="21" t="s">
        <v>29</v>
      </c>
      <c r="K7969" s="26">
        <v>1.74739861488342</v>
      </c>
      <c r="L7969" s="26">
        <v>0.37901806831359802</v>
      </c>
      <c r="N7969">
        <f>(Tabell1[[#This Row],[TP]]+Tabell1[[#This Row],[TN]])/(Tabell1[[#This Row],[TP]]+Tabell1[[#This Row],[TN]]+Tabell1[[#This Row],[FP]]+Tabell1[[#This Row],[FN]])</f>
        <v>0.52423954372623571</v>
      </c>
      <c r="O7969">
        <f>Tabell1[[#This Row],[TP]]/(Tabell1[[#This Row],[TP]]+Tabell1[[#This Row],[FP]])</f>
        <v>0.52423954372623571</v>
      </c>
      <c r="P7969">
        <f>Tabell1[[#This Row],[TP]]/(Tabell1[[#This Row],[TP]]+Tabell1[[#This Row],[FN]])</f>
        <v>1</v>
      </c>
      <c r="Q7969">
        <f>2*(Tabell1[[#This Row],[Recall]] * Tabell1[[#This Row],[Precision]]) / (Tabell1[[#This Row],[Recall]] + Tabell1[[#This Row],[Precision]])</f>
        <v>0.68787028375428749</v>
      </c>
      <c r="R7969">
        <v>1103</v>
      </c>
      <c r="S7969">
        <v>0</v>
      </c>
      <c r="T7969">
        <v>1001</v>
      </c>
      <c r="U7969">
        <v>0</v>
      </c>
    </row>
    <row r="7970" spans="1:21" x14ac:dyDescent="0.3">
      <c r="A7970" s="21" t="s">
        <v>31</v>
      </c>
      <c r="B7970" s="25" t="s">
        <v>22</v>
      </c>
      <c r="C7970" s="20" t="s">
        <v>23</v>
      </c>
      <c r="D7970" s="22" t="s">
        <v>27</v>
      </c>
      <c r="E7970" t="s">
        <v>28</v>
      </c>
      <c r="F7970" s="25" t="s">
        <v>30</v>
      </c>
      <c r="G7970" s="25" t="s">
        <v>26</v>
      </c>
      <c r="H7970" s="21" t="s">
        <v>29</v>
      </c>
      <c r="I7970" s="25" t="s">
        <v>25</v>
      </c>
      <c r="J7970" s="21" t="s">
        <v>29</v>
      </c>
      <c r="K7970" s="26">
        <v>1.1571500301361</v>
      </c>
      <c r="L7970" s="26">
        <v>5.9808254241943297E-2</v>
      </c>
      <c r="N7970">
        <f>(Tabell1[[#This Row],[TP]]+Tabell1[[#This Row],[TN]])/(Tabell1[[#This Row],[TP]]+Tabell1[[#This Row],[TN]]+Tabell1[[#This Row],[FP]]+Tabell1[[#This Row],[FN]])</f>
        <v>0.52423954372623571</v>
      </c>
      <c r="O7970">
        <f>Tabell1[[#This Row],[TP]]/(Tabell1[[#This Row],[TP]]+Tabell1[[#This Row],[FP]])</f>
        <v>0.52423954372623571</v>
      </c>
      <c r="P7970">
        <f>Tabell1[[#This Row],[TP]]/(Tabell1[[#This Row],[TP]]+Tabell1[[#This Row],[FN]])</f>
        <v>1</v>
      </c>
      <c r="Q7970">
        <f>2*(Tabell1[[#This Row],[Recall]] * Tabell1[[#This Row],[Precision]]) / (Tabell1[[#This Row],[Recall]] + Tabell1[[#This Row],[Precision]])</f>
        <v>0.68787028375428749</v>
      </c>
      <c r="R7970">
        <v>1103</v>
      </c>
      <c r="S7970">
        <v>0</v>
      </c>
      <c r="T7970">
        <v>1001</v>
      </c>
      <c r="U7970">
        <v>0</v>
      </c>
    </row>
    <row r="7971" spans="1:21" x14ac:dyDescent="0.3">
      <c r="A7971" s="21" t="s">
        <v>31</v>
      </c>
      <c r="B7971" s="21" t="s">
        <v>32</v>
      </c>
      <c r="C7971" s="25" t="s">
        <v>36</v>
      </c>
      <c r="D7971" s="22" t="s">
        <v>27</v>
      </c>
      <c r="E7971" t="s">
        <v>28</v>
      </c>
      <c r="F7971" s="25" t="s">
        <v>30</v>
      </c>
      <c r="G7971" s="21" t="s">
        <v>29</v>
      </c>
      <c r="H7971" s="25" t="s">
        <v>26</v>
      </c>
      <c r="I7971" s="21"/>
      <c r="J7971" s="21" t="s">
        <v>29</v>
      </c>
      <c r="K7971" s="26">
        <v>1.64784884452819</v>
      </c>
      <c r="L7971" s="26">
        <v>5.5853366851806599E-2</v>
      </c>
      <c r="N7971">
        <f>(Tabell1[[#This Row],[TP]]+Tabell1[[#This Row],[TN]])/(Tabell1[[#This Row],[TP]]+Tabell1[[#This Row],[TN]]+Tabell1[[#This Row],[FP]]+Tabell1[[#This Row],[FN]])</f>
        <v>0.52423954372623571</v>
      </c>
      <c r="O7971">
        <f>Tabell1[[#This Row],[TP]]/(Tabell1[[#This Row],[TP]]+Tabell1[[#This Row],[FP]])</f>
        <v>0.52423954372623571</v>
      </c>
      <c r="P7971">
        <f>Tabell1[[#This Row],[TP]]/(Tabell1[[#This Row],[TP]]+Tabell1[[#This Row],[FN]])</f>
        <v>1</v>
      </c>
      <c r="Q7971">
        <f>2*(Tabell1[[#This Row],[Recall]] * Tabell1[[#This Row],[Precision]]) / (Tabell1[[#This Row],[Recall]] + Tabell1[[#This Row],[Precision]])</f>
        <v>0.68787028375428749</v>
      </c>
      <c r="R7971">
        <v>1103</v>
      </c>
      <c r="S7971">
        <v>0</v>
      </c>
      <c r="T7971">
        <v>1001</v>
      </c>
      <c r="U7971">
        <v>0</v>
      </c>
    </row>
    <row r="7972" spans="1:21" x14ac:dyDescent="0.3">
      <c r="A7972" s="21" t="s">
        <v>31</v>
      </c>
      <c r="B7972" s="21" t="s">
        <v>32</v>
      </c>
      <c r="C7972" s="25" t="s">
        <v>36</v>
      </c>
      <c r="D7972" s="22" t="s">
        <v>27</v>
      </c>
      <c r="E7972" t="s">
        <v>28</v>
      </c>
      <c r="F7972" s="25" t="s">
        <v>30</v>
      </c>
      <c r="G7972" s="21" t="s">
        <v>29</v>
      </c>
      <c r="H7972" s="21" t="s">
        <v>29</v>
      </c>
      <c r="I7972" s="21"/>
      <c r="J7972" s="21" t="s">
        <v>29</v>
      </c>
      <c r="K7972" s="26">
        <v>1.59327912330627</v>
      </c>
      <c r="L7972" s="26">
        <v>5.5851221084594699E-2</v>
      </c>
      <c r="N7972">
        <f>(Tabell1[[#This Row],[TP]]+Tabell1[[#This Row],[TN]])/(Tabell1[[#This Row],[TP]]+Tabell1[[#This Row],[TN]]+Tabell1[[#This Row],[FP]]+Tabell1[[#This Row],[FN]])</f>
        <v>0.52423954372623571</v>
      </c>
      <c r="O7972">
        <f>Tabell1[[#This Row],[TP]]/(Tabell1[[#This Row],[TP]]+Tabell1[[#This Row],[FP]])</f>
        <v>0.52423954372623571</v>
      </c>
      <c r="P7972">
        <f>Tabell1[[#This Row],[TP]]/(Tabell1[[#This Row],[TP]]+Tabell1[[#This Row],[FN]])</f>
        <v>1</v>
      </c>
      <c r="Q7972">
        <f>2*(Tabell1[[#This Row],[Recall]] * Tabell1[[#This Row],[Precision]]) / (Tabell1[[#This Row],[Recall]] + Tabell1[[#This Row],[Precision]])</f>
        <v>0.68787028375428749</v>
      </c>
      <c r="R7972">
        <v>1103</v>
      </c>
      <c r="S7972">
        <v>0</v>
      </c>
      <c r="T7972">
        <v>1001</v>
      </c>
      <c r="U7972">
        <v>0</v>
      </c>
    </row>
    <row r="7973" spans="1:21" x14ac:dyDescent="0.3">
      <c r="A7973" s="21" t="s">
        <v>31</v>
      </c>
      <c r="B7973" s="25" t="s">
        <v>22</v>
      </c>
      <c r="C7973" s="21" t="s">
        <v>34</v>
      </c>
      <c r="D7973" s="22" t="s">
        <v>27</v>
      </c>
      <c r="E7973" t="s">
        <v>28</v>
      </c>
      <c r="F7973" s="25" t="s">
        <v>30</v>
      </c>
      <c r="G7973" s="25" t="s">
        <v>26</v>
      </c>
      <c r="H7973" s="21" t="s">
        <v>29</v>
      </c>
      <c r="I7973" s="21"/>
      <c r="J7973" s="21" t="s">
        <v>29</v>
      </c>
      <c r="K7973" s="26">
        <v>1.2872116565704299</v>
      </c>
      <c r="L7973" s="26">
        <v>6.2479257583618102E-2</v>
      </c>
      <c r="N7973">
        <f>(Tabell1[[#This Row],[TP]]+Tabell1[[#This Row],[TN]])/(Tabell1[[#This Row],[TP]]+Tabell1[[#This Row],[TN]]+Tabell1[[#This Row],[FP]]+Tabell1[[#This Row],[FN]])</f>
        <v>0.52423954372623571</v>
      </c>
      <c r="O7973">
        <f>Tabell1[[#This Row],[TP]]/(Tabell1[[#This Row],[TP]]+Tabell1[[#This Row],[FP]])</f>
        <v>0.52423954372623571</v>
      </c>
      <c r="P7973">
        <f>Tabell1[[#This Row],[TP]]/(Tabell1[[#This Row],[TP]]+Tabell1[[#This Row],[FN]])</f>
        <v>1</v>
      </c>
      <c r="Q7973">
        <f>2*(Tabell1[[#This Row],[Recall]] * Tabell1[[#This Row],[Precision]]) / (Tabell1[[#This Row],[Recall]] + Tabell1[[#This Row],[Precision]])</f>
        <v>0.68787028375428749</v>
      </c>
      <c r="R7973">
        <v>1103</v>
      </c>
      <c r="S7973">
        <v>0</v>
      </c>
      <c r="T7973">
        <v>1001</v>
      </c>
      <c r="U7973">
        <v>0</v>
      </c>
    </row>
    <row r="7974" spans="1:21" x14ac:dyDescent="0.3">
      <c r="A7974" s="21" t="s">
        <v>31</v>
      </c>
      <c r="B7974" s="21" t="s">
        <v>32</v>
      </c>
      <c r="C7974" s="21" t="s">
        <v>34</v>
      </c>
      <c r="D7974" s="22" t="s">
        <v>27</v>
      </c>
      <c r="E7974" t="s">
        <v>28</v>
      </c>
      <c r="F7974" s="25" t="s">
        <v>30</v>
      </c>
      <c r="G7974" s="21" t="s">
        <v>29</v>
      </c>
      <c r="H7974" s="25" t="s">
        <v>26</v>
      </c>
      <c r="I7974" s="21"/>
      <c r="J7974" s="21" t="s">
        <v>29</v>
      </c>
      <c r="K7974" s="26">
        <v>1.2712540626525799</v>
      </c>
      <c r="L7974" s="26">
        <v>6.2884092330932603E-2</v>
      </c>
      <c r="N7974">
        <f>(Tabell1[[#This Row],[TP]]+Tabell1[[#This Row],[TN]])/(Tabell1[[#This Row],[TP]]+Tabell1[[#This Row],[TN]]+Tabell1[[#This Row],[FP]]+Tabell1[[#This Row],[FN]])</f>
        <v>0.52423954372623571</v>
      </c>
      <c r="O7974">
        <f>Tabell1[[#This Row],[TP]]/(Tabell1[[#This Row],[TP]]+Tabell1[[#This Row],[FP]])</f>
        <v>0.52423954372623571</v>
      </c>
      <c r="P7974">
        <f>Tabell1[[#This Row],[TP]]/(Tabell1[[#This Row],[TP]]+Tabell1[[#This Row],[FN]])</f>
        <v>1</v>
      </c>
      <c r="Q7974">
        <f>2*(Tabell1[[#This Row],[Recall]] * Tabell1[[#This Row],[Precision]]) / (Tabell1[[#This Row],[Recall]] + Tabell1[[#This Row],[Precision]])</f>
        <v>0.68787028375428749</v>
      </c>
      <c r="R7974">
        <v>1103</v>
      </c>
      <c r="S7974">
        <v>0</v>
      </c>
      <c r="T7974">
        <v>1001</v>
      </c>
      <c r="U7974">
        <v>0</v>
      </c>
    </row>
    <row r="7975" spans="1:21" x14ac:dyDescent="0.3">
      <c r="A7975" s="21" t="s">
        <v>31</v>
      </c>
      <c r="B7975" s="21" t="s">
        <v>32</v>
      </c>
      <c r="C7975" s="21" t="s">
        <v>34</v>
      </c>
      <c r="D7975" s="22" t="s">
        <v>27</v>
      </c>
      <c r="E7975" t="s">
        <v>28</v>
      </c>
      <c r="F7975" s="25" t="s">
        <v>30</v>
      </c>
      <c r="G7975" s="25" t="s">
        <v>26</v>
      </c>
      <c r="H7975" s="25" t="s">
        <v>26</v>
      </c>
      <c r="I7975" s="21"/>
      <c r="J7975" s="21" t="s">
        <v>29</v>
      </c>
      <c r="K7975" s="26">
        <v>1.2672264575958201</v>
      </c>
      <c r="L7975" s="26">
        <v>6.2831163406372001E-2</v>
      </c>
      <c r="N7975">
        <f>(Tabell1[[#This Row],[TP]]+Tabell1[[#This Row],[TN]])/(Tabell1[[#This Row],[TP]]+Tabell1[[#This Row],[TN]]+Tabell1[[#This Row],[FP]]+Tabell1[[#This Row],[FN]])</f>
        <v>0.52423954372623571</v>
      </c>
      <c r="O7975">
        <f>Tabell1[[#This Row],[TP]]/(Tabell1[[#This Row],[TP]]+Tabell1[[#This Row],[FP]])</f>
        <v>0.52423954372623571</v>
      </c>
      <c r="P7975">
        <f>Tabell1[[#This Row],[TP]]/(Tabell1[[#This Row],[TP]]+Tabell1[[#This Row],[FN]])</f>
        <v>1</v>
      </c>
      <c r="Q7975">
        <f>2*(Tabell1[[#This Row],[Recall]] * Tabell1[[#This Row],[Precision]]) / (Tabell1[[#This Row],[Recall]] + Tabell1[[#This Row],[Precision]])</f>
        <v>0.68787028375428749</v>
      </c>
      <c r="R7975">
        <v>1103</v>
      </c>
      <c r="S7975">
        <v>0</v>
      </c>
      <c r="T7975">
        <v>1001</v>
      </c>
      <c r="U7975">
        <v>0</v>
      </c>
    </row>
    <row r="7976" spans="1:21" x14ac:dyDescent="0.3">
      <c r="A7976" s="21" t="s">
        <v>31</v>
      </c>
      <c r="B7976" s="21" t="s">
        <v>32</v>
      </c>
      <c r="C7976" s="21" t="s">
        <v>34</v>
      </c>
      <c r="D7976" s="22" t="s">
        <v>27</v>
      </c>
      <c r="E7976" t="s">
        <v>28</v>
      </c>
      <c r="F7976" s="25" t="s">
        <v>30</v>
      </c>
      <c r="G7976" s="25" t="s">
        <v>26</v>
      </c>
      <c r="H7976" s="21" t="s">
        <v>29</v>
      </c>
      <c r="I7976" s="21"/>
      <c r="J7976" s="21" t="s">
        <v>29</v>
      </c>
      <c r="K7976" s="26">
        <v>1.2395927906036299</v>
      </c>
      <c r="L7976" s="26">
        <v>6.59964084625244E-2</v>
      </c>
      <c r="N7976">
        <f>(Tabell1[[#This Row],[TP]]+Tabell1[[#This Row],[TN]])/(Tabell1[[#This Row],[TP]]+Tabell1[[#This Row],[TN]]+Tabell1[[#This Row],[FP]]+Tabell1[[#This Row],[FN]])</f>
        <v>0.52423954372623571</v>
      </c>
      <c r="O7976">
        <f>Tabell1[[#This Row],[TP]]/(Tabell1[[#This Row],[TP]]+Tabell1[[#This Row],[FP]])</f>
        <v>0.52423954372623571</v>
      </c>
      <c r="P7976">
        <f>Tabell1[[#This Row],[TP]]/(Tabell1[[#This Row],[TP]]+Tabell1[[#This Row],[FN]])</f>
        <v>1</v>
      </c>
      <c r="Q7976">
        <f>2*(Tabell1[[#This Row],[Recall]] * Tabell1[[#This Row],[Precision]]) / (Tabell1[[#This Row],[Recall]] + Tabell1[[#This Row],[Precision]])</f>
        <v>0.68787028375428749</v>
      </c>
      <c r="R7976">
        <v>1103</v>
      </c>
      <c r="S7976">
        <v>0</v>
      </c>
      <c r="T7976">
        <v>1001</v>
      </c>
      <c r="U7976">
        <v>0</v>
      </c>
    </row>
    <row r="7977" spans="1:21" x14ac:dyDescent="0.3">
      <c r="A7977" s="21" t="s">
        <v>31</v>
      </c>
      <c r="B7977" s="21" t="s">
        <v>32</v>
      </c>
      <c r="C7977" s="21" t="s">
        <v>34</v>
      </c>
      <c r="D7977" s="22" t="s">
        <v>27</v>
      </c>
      <c r="E7977" t="s">
        <v>28</v>
      </c>
      <c r="F7977" s="25" t="s">
        <v>30</v>
      </c>
      <c r="G7977" s="21" t="s">
        <v>29</v>
      </c>
      <c r="H7977" s="21" t="s">
        <v>29</v>
      </c>
      <c r="I7977" s="21"/>
      <c r="J7977" s="21" t="s">
        <v>29</v>
      </c>
      <c r="K7977" s="26">
        <v>1.22357726097106</v>
      </c>
      <c r="L7977" s="26">
        <v>4.7264337539672803E-2</v>
      </c>
      <c r="N7977">
        <f>(Tabell1[[#This Row],[TP]]+Tabell1[[#This Row],[TN]])/(Tabell1[[#This Row],[TP]]+Tabell1[[#This Row],[TN]]+Tabell1[[#This Row],[FP]]+Tabell1[[#This Row],[FN]])</f>
        <v>0.52423954372623571</v>
      </c>
      <c r="O7977">
        <f>Tabell1[[#This Row],[TP]]/(Tabell1[[#This Row],[TP]]+Tabell1[[#This Row],[FP]])</f>
        <v>0.52423954372623571</v>
      </c>
      <c r="P7977">
        <f>Tabell1[[#This Row],[TP]]/(Tabell1[[#This Row],[TP]]+Tabell1[[#This Row],[FN]])</f>
        <v>1</v>
      </c>
      <c r="Q7977">
        <f>2*(Tabell1[[#This Row],[Recall]] * Tabell1[[#This Row],[Precision]]) / (Tabell1[[#This Row],[Recall]] + Tabell1[[#This Row],[Precision]])</f>
        <v>0.68787028375428749</v>
      </c>
      <c r="R7977">
        <v>1103</v>
      </c>
      <c r="S7977">
        <v>0</v>
      </c>
      <c r="T7977">
        <v>1001</v>
      </c>
      <c r="U7977">
        <v>0</v>
      </c>
    </row>
    <row r="7978" spans="1:21" x14ac:dyDescent="0.3">
      <c r="A7978" s="21" t="s">
        <v>31</v>
      </c>
      <c r="B7978" s="25" t="s">
        <v>22</v>
      </c>
      <c r="C7978" s="21" t="s">
        <v>34</v>
      </c>
      <c r="D7978" s="22" t="s">
        <v>27</v>
      </c>
      <c r="E7978" t="s">
        <v>28</v>
      </c>
      <c r="F7978" s="25" t="s">
        <v>30</v>
      </c>
      <c r="G7978" s="21" t="s">
        <v>29</v>
      </c>
      <c r="H7978" s="21" t="s">
        <v>29</v>
      </c>
      <c r="I7978" s="21"/>
      <c r="J7978" s="21" t="s">
        <v>29</v>
      </c>
      <c r="K7978" s="26">
        <v>1.21278643608093</v>
      </c>
      <c r="L7978" s="26">
        <v>5.8842420578002902E-2</v>
      </c>
      <c r="N7978">
        <f>(Tabell1[[#This Row],[TP]]+Tabell1[[#This Row],[TN]])/(Tabell1[[#This Row],[TP]]+Tabell1[[#This Row],[TN]]+Tabell1[[#This Row],[FP]]+Tabell1[[#This Row],[FN]])</f>
        <v>0.52423954372623571</v>
      </c>
      <c r="O7978">
        <f>Tabell1[[#This Row],[TP]]/(Tabell1[[#This Row],[TP]]+Tabell1[[#This Row],[FP]])</f>
        <v>0.52423954372623571</v>
      </c>
      <c r="P7978">
        <f>Tabell1[[#This Row],[TP]]/(Tabell1[[#This Row],[TP]]+Tabell1[[#This Row],[FN]])</f>
        <v>1</v>
      </c>
      <c r="Q7978">
        <f>2*(Tabell1[[#This Row],[Recall]] * Tabell1[[#This Row],[Precision]]) / (Tabell1[[#This Row],[Recall]] + Tabell1[[#This Row],[Precision]])</f>
        <v>0.68787028375428749</v>
      </c>
      <c r="R7978">
        <v>1103</v>
      </c>
      <c r="S7978">
        <v>0</v>
      </c>
      <c r="T7978">
        <v>1001</v>
      </c>
      <c r="U7978">
        <v>0</v>
      </c>
    </row>
    <row r="7979" spans="1:21" x14ac:dyDescent="0.3">
      <c r="A7979" s="21" t="s">
        <v>31</v>
      </c>
      <c r="B7979" s="21" t="s">
        <v>32</v>
      </c>
      <c r="C7979" s="20" t="s">
        <v>23</v>
      </c>
      <c r="D7979" s="22" t="s">
        <v>27</v>
      </c>
      <c r="E7979" t="s">
        <v>28</v>
      </c>
      <c r="F7979" s="25" t="s">
        <v>30</v>
      </c>
      <c r="G7979" s="21" t="s">
        <v>29</v>
      </c>
      <c r="H7979" s="25" t="s">
        <v>26</v>
      </c>
      <c r="I7979" s="21"/>
      <c r="J7979" s="21" t="s">
        <v>29</v>
      </c>
      <c r="K7979" s="26">
        <v>1.07140445709228</v>
      </c>
      <c r="L7979" s="26">
        <v>5.3319215774536098E-2</v>
      </c>
      <c r="N7979">
        <f>(Tabell1[[#This Row],[TP]]+Tabell1[[#This Row],[TN]])/(Tabell1[[#This Row],[TP]]+Tabell1[[#This Row],[TN]]+Tabell1[[#This Row],[FP]]+Tabell1[[#This Row],[FN]])</f>
        <v>0.52423954372623571</v>
      </c>
      <c r="O7979">
        <f>Tabell1[[#This Row],[TP]]/(Tabell1[[#This Row],[TP]]+Tabell1[[#This Row],[FP]])</f>
        <v>0.52423954372623571</v>
      </c>
      <c r="P7979">
        <f>Tabell1[[#This Row],[TP]]/(Tabell1[[#This Row],[TP]]+Tabell1[[#This Row],[FN]])</f>
        <v>1</v>
      </c>
      <c r="Q7979">
        <f>2*(Tabell1[[#This Row],[Recall]] * Tabell1[[#This Row],[Precision]]) / (Tabell1[[#This Row],[Recall]] + Tabell1[[#This Row],[Precision]])</f>
        <v>0.68787028375428749</v>
      </c>
      <c r="R7979">
        <v>1103</v>
      </c>
      <c r="S7979">
        <v>0</v>
      </c>
      <c r="T7979">
        <v>1001</v>
      </c>
      <c r="U7979">
        <v>0</v>
      </c>
    </row>
    <row r="7980" spans="1:21" x14ac:dyDescent="0.3">
      <c r="A7980" s="21" t="s">
        <v>31</v>
      </c>
      <c r="B7980" s="21" t="s">
        <v>32</v>
      </c>
      <c r="C7980" s="20" t="s">
        <v>23</v>
      </c>
      <c r="D7980" s="22" t="s">
        <v>27</v>
      </c>
      <c r="E7980" t="s">
        <v>28</v>
      </c>
      <c r="F7980" s="25" t="s">
        <v>30</v>
      </c>
      <c r="G7980" s="21" t="s">
        <v>29</v>
      </c>
      <c r="H7980" s="21" t="s">
        <v>29</v>
      </c>
      <c r="I7980" s="21"/>
      <c r="J7980" s="21" t="s">
        <v>29</v>
      </c>
      <c r="K7980" s="26">
        <v>1.0682611465454099</v>
      </c>
      <c r="L7980" s="26">
        <v>5.3858280181884703E-2</v>
      </c>
      <c r="N7980">
        <f>(Tabell1[[#This Row],[TP]]+Tabell1[[#This Row],[TN]])/(Tabell1[[#This Row],[TP]]+Tabell1[[#This Row],[TN]]+Tabell1[[#This Row],[FP]]+Tabell1[[#This Row],[FN]])</f>
        <v>0.52423954372623571</v>
      </c>
      <c r="O7980">
        <f>Tabell1[[#This Row],[TP]]/(Tabell1[[#This Row],[TP]]+Tabell1[[#This Row],[FP]])</f>
        <v>0.52423954372623571</v>
      </c>
      <c r="P7980">
        <f>Tabell1[[#This Row],[TP]]/(Tabell1[[#This Row],[TP]]+Tabell1[[#This Row],[FN]])</f>
        <v>1</v>
      </c>
      <c r="Q7980">
        <f>2*(Tabell1[[#This Row],[Recall]] * Tabell1[[#This Row],[Precision]]) / (Tabell1[[#This Row],[Recall]] + Tabell1[[#This Row],[Precision]])</f>
        <v>0.68787028375428749</v>
      </c>
      <c r="R7980">
        <v>1103</v>
      </c>
      <c r="S7980">
        <v>0</v>
      </c>
      <c r="T7980">
        <v>1001</v>
      </c>
      <c r="U7980">
        <v>0</v>
      </c>
    </row>
    <row r="7981" spans="1:21" x14ac:dyDescent="0.3">
      <c r="A7981" s="21" t="s">
        <v>31</v>
      </c>
      <c r="B7981" s="21" t="s">
        <v>32</v>
      </c>
      <c r="C7981" s="20" t="s">
        <v>23</v>
      </c>
      <c r="D7981" s="22" t="s">
        <v>27</v>
      </c>
      <c r="E7981" t="s">
        <v>28</v>
      </c>
      <c r="F7981" s="25" t="s">
        <v>30</v>
      </c>
      <c r="G7981" s="25" t="s">
        <v>26</v>
      </c>
      <c r="H7981" s="21" t="s">
        <v>29</v>
      </c>
      <c r="I7981" s="21"/>
      <c r="J7981" s="21" t="s">
        <v>29</v>
      </c>
      <c r="K7981" s="26">
        <v>1.0568537712097099</v>
      </c>
      <c r="L7981" s="26">
        <v>5.48553466796875E-2</v>
      </c>
      <c r="N7981">
        <f>(Tabell1[[#This Row],[TP]]+Tabell1[[#This Row],[TN]])/(Tabell1[[#This Row],[TP]]+Tabell1[[#This Row],[TN]]+Tabell1[[#This Row],[FP]]+Tabell1[[#This Row],[FN]])</f>
        <v>0.52423954372623571</v>
      </c>
      <c r="O7981">
        <f>Tabell1[[#This Row],[TP]]/(Tabell1[[#This Row],[TP]]+Tabell1[[#This Row],[FP]])</f>
        <v>0.52423954372623571</v>
      </c>
      <c r="P7981">
        <f>Tabell1[[#This Row],[TP]]/(Tabell1[[#This Row],[TP]]+Tabell1[[#This Row],[FN]])</f>
        <v>1</v>
      </c>
      <c r="Q7981">
        <f>2*(Tabell1[[#This Row],[Recall]] * Tabell1[[#This Row],[Precision]]) / (Tabell1[[#This Row],[Recall]] + Tabell1[[#This Row],[Precision]])</f>
        <v>0.68787028375428749</v>
      </c>
      <c r="R7981">
        <v>1103</v>
      </c>
      <c r="S7981">
        <v>0</v>
      </c>
      <c r="T7981">
        <v>1001</v>
      </c>
      <c r="U7981">
        <v>0</v>
      </c>
    </row>
    <row r="7982" spans="1:21" x14ac:dyDescent="0.3">
      <c r="A7982" s="21" t="s">
        <v>31</v>
      </c>
      <c r="B7982" s="25" t="s">
        <v>22</v>
      </c>
      <c r="C7982" s="20" t="s">
        <v>23</v>
      </c>
      <c r="D7982" s="22" t="s">
        <v>27</v>
      </c>
      <c r="E7982" t="s">
        <v>28</v>
      </c>
      <c r="F7982" s="25" t="s">
        <v>30</v>
      </c>
      <c r="G7982" s="25" t="s">
        <v>26</v>
      </c>
      <c r="H7982" s="21" t="s">
        <v>29</v>
      </c>
      <c r="I7982" s="21"/>
      <c r="J7982" s="21" t="s">
        <v>29</v>
      </c>
      <c r="K7982" s="26">
        <v>1.04721307754516</v>
      </c>
      <c r="L7982" s="26">
        <v>5.6855440139770501E-2</v>
      </c>
      <c r="N7982">
        <f>(Tabell1[[#This Row],[TP]]+Tabell1[[#This Row],[TN]])/(Tabell1[[#This Row],[TP]]+Tabell1[[#This Row],[TN]]+Tabell1[[#This Row],[FP]]+Tabell1[[#This Row],[FN]])</f>
        <v>0.52423954372623571</v>
      </c>
      <c r="O7982">
        <f>Tabell1[[#This Row],[TP]]/(Tabell1[[#This Row],[TP]]+Tabell1[[#This Row],[FP]])</f>
        <v>0.52423954372623571</v>
      </c>
      <c r="P7982">
        <f>Tabell1[[#This Row],[TP]]/(Tabell1[[#This Row],[TP]]+Tabell1[[#This Row],[FN]])</f>
        <v>1</v>
      </c>
      <c r="Q7982">
        <f>2*(Tabell1[[#This Row],[Recall]] * Tabell1[[#This Row],[Precision]]) / (Tabell1[[#This Row],[Recall]] + Tabell1[[#This Row],[Precision]])</f>
        <v>0.68787028375428749</v>
      </c>
      <c r="R7982">
        <v>1103</v>
      </c>
      <c r="S7982">
        <v>0</v>
      </c>
      <c r="T7982">
        <v>1001</v>
      </c>
      <c r="U7982">
        <v>0</v>
      </c>
    </row>
    <row r="7983" spans="1:21" x14ac:dyDescent="0.3">
      <c r="A7983" s="21" t="s">
        <v>31</v>
      </c>
      <c r="B7983" s="25" t="s">
        <v>22</v>
      </c>
      <c r="C7983" s="20" t="s">
        <v>23</v>
      </c>
      <c r="D7983" s="22" t="s">
        <v>27</v>
      </c>
      <c r="E7983" t="s">
        <v>28</v>
      </c>
      <c r="F7983" s="25" t="s">
        <v>30</v>
      </c>
      <c r="G7983" s="21" t="s">
        <v>29</v>
      </c>
      <c r="H7983" s="21" t="s">
        <v>29</v>
      </c>
      <c r="I7983" s="21"/>
      <c r="J7983" s="21" t="s">
        <v>29</v>
      </c>
      <c r="K7983" s="26">
        <v>1.04360771179199</v>
      </c>
      <c r="L7983" s="26">
        <v>5.5932044982910101E-2</v>
      </c>
      <c r="N7983">
        <f>(Tabell1[[#This Row],[TP]]+Tabell1[[#This Row],[TN]])/(Tabell1[[#This Row],[TP]]+Tabell1[[#This Row],[TN]]+Tabell1[[#This Row],[FP]]+Tabell1[[#This Row],[FN]])</f>
        <v>0.52423954372623571</v>
      </c>
      <c r="O7983">
        <f>Tabell1[[#This Row],[TP]]/(Tabell1[[#This Row],[TP]]+Tabell1[[#This Row],[FP]])</f>
        <v>0.52423954372623571</v>
      </c>
      <c r="P7983">
        <f>Tabell1[[#This Row],[TP]]/(Tabell1[[#This Row],[TP]]+Tabell1[[#This Row],[FN]])</f>
        <v>1</v>
      </c>
      <c r="Q7983">
        <f>2*(Tabell1[[#This Row],[Recall]] * Tabell1[[#This Row],[Precision]]) / (Tabell1[[#This Row],[Recall]] + Tabell1[[#This Row],[Precision]])</f>
        <v>0.68787028375428749</v>
      </c>
      <c r="R7983">
        <v>1103</v>
      </c>
      <c r="S7983">
        <v>0</v>
      </c>
      <c r="T7983">
        <v>1001</v>
      </c>
      <c r="U7983">
        <v>0</v>
      </c>
    </row>
    <row r="7984" spans="1:21" x14ac:dyDescent="0.3">
      <c r="A7984" s="21" t="s">
        <v>31</v>
      </c>
      <c r="B7984" s="21" t="s">
        <v>32</v>
      </c>
      <c r="C7984" s="20" t="s">
        <v>23</v>
      </c>
      <c r="D7984" s="22" t="s">
        <v>27</v>
      </c>
      <c r="E7984" t="s">
        <v>28</v>
      </c>
      <c r="F7984" s="25" t="s">
        <v>30</v>
      </c>
      <c r="G7984" s="25" t="s">
        <v>26</v>
      </c>
      <c r="H7984" s="25" t="s">
        <v>26</v>
      </c>
      <c r="I7984" s="21"/>
      <c r="J7984" s="21" t="s">
        <v>29</v>
      </c>
      <c r="K7984" s="26">
        <v>1.0404539108276301</v>
      </c>
      <c r="L7984" s="26">
        <v>5.8842658996581997E-2</v>
      </c>
      <c r="N7984">
        <f>(Tabell1[[#This Row],[TP]]+Tabell1[[#This Row],[TN]])/(Tabell1[[#This Row],[TP]]+Tabell1[[#This Row],[TN]]+Tabell1[[#This Row],[FP]]+Tabell1[[#This Row],[FN]])</f>
        <v>0.52423954372623571</v>
      </c>
      <c r="O7984">
        <f>Tabell1[[#This Row],[TP]]/(Tabell1[[#This Row],[TP]]+Tabell1[[#This Row],[FP]])</f>
        <v>0.52423954372623571</v>
      </c>
      <c r="P7984">
        <f>Tabell1[[#This Row],[TP]]/(Tabell1[[#This Row],[TP]]+Tabell1[[#This Row],[FN]])</f>
        <v>1</v>
      </c>
      <c r="Q7984">
        <f>2*(Tabell1[[#This Row],[Recall]] * Tabell1[[#This Row],[Precision]]) / (Tabell1[[#This Row],[Recall]] + Tabell1[[#This Row],[Precision]])</f>
        <v>0.68787028375428749</v>
      </c>
      <c r="R7984">
        <v>1103</v>
      </c>
      <c r="S7984">
        <v>0</v>
      </c>
      <c r="T7984">
        <v>1001</v>
      </c>
      <c r="U7984">
        <v>0</v>
      </c>
    </row>
    <row r="7985" spans="1:21" x14ac:dyDescent="0.3">
      <c r="A7985" s="21" t="s">
        <v>31</v>
      </c>
      <c r="B7985" s="25" t="s">
        <v>22</v>
      </c>
      <c r="C7985" s="20" t="s">
        <v>23</v>
      </c>
      <c r="D7985" s="22" t="s">
        <v>27</v>
      </c>
      <c r="E7985" t="s">
        <v>28</v>
      </c>
      <c r="F7985" s="25" t="s">
        <v>30</v>
      </c>
      <c r="G7985" s="21" t="s">
        <v>29</v>
      </c>
      <c r="H7985" s="25" t="s">
        <v>26</v>
      </c>
      <c r="I7985" s="21"/>
      <c r="J7985" s="21" t="s">
        <v>29</v>
      </c>
      <c r="K7985" s="26">
        <v>1.03563356399536</v>
      </c>
      <c r="L7985" s="26">
        <v>8.8516473770141602E-2</v>
      </c>
      <c r="N7985">
        <f>(Tabell1[[#This Row],[TP]]+Tabell1[[#This Row],[TN]])/(Tabell1[[#This Row],[TP]]+Tabell1[[#This Row],[TN]]+Tabell1[[#This Row],[FP]]+Tabell1[[#This Row],[FN]])</f>
        <v>0.52423954372623571</v>
      </c>
      <c r="O7985">
        <f>Tabell1[[#This Row],[TP]]/(Tabell1[[#This Row],[TP]]+Tabell1[[#This Row],[FP]])</f>
        <v>0.52423954372623571</v>
      </c>
      <c r="P7985">
        <f>Tabell1[[#This Row],[TP]]/(Tabell1[[#This Row],[TP]]+Tabell1[[#This Row],[FN]])</f>
        <v>1</v>
      </c>
      <c r="Q7985">
        <f>2*(Tabell1[[#This Row],[Recall]] * Tabell1[[#This Row],[Precision]]) / (Tabell1[[#This Row],[Recall]] + Tabell1[[#This Row],[Precision]])</f>
        <v>0.68787028375428749</v>
      </c>
      <c r="R7985">
        <v>1103</v>
      </c>
      <c r="S7985">
        <v>0</v>
      </c>
      <c r="T7985">
        <v>1001</v>
      </c>
      <c r="U7985">
        <v>0</v>
      </c>
    </row>
    <row r="7986" spans="1:21" x14ac:dyDescent="0.3">
      <c r="A7986" s="21" t="s">
        <v>31</v>
      </c>
      <c r="B7986" s="25" t="s">
        <v>22</v>
      </c>
      <c r="C7986" s="20" t="s">
        <v>23</v>
      </c>
      <c r="D7986" s="22" t="s">
        <v>27</v>
      </c>
      <c r="E7986" t="s">
        <v>28</v>
      </c>
      <c r="F7986" s="25" t="s">
        <v>30</v>
      </c>
      <c r="G7986" s="25" t="s">
        <v>26</v>
      </c>
      <c r="H7986" s="25" t="s">
        <v>26</v>
      </c>
      <c r="I7986" s="21"/>
      <c r="J7986" s="21" t="s">
        <v>29</v>
      </c>
      <c r="K7986" s="26">
        <v>1.0319232940673799</v>
      </c>
      <c r="L7986" s="26">
        <v>5.7844877243041902E-2</v>
      </c>
      <c r="N7986">
        <f>(Tabell1[[#This Row],[TP]]+Tabell1[[#This Row],[TN]])/(Tabell1[[#This Row],[TP]]+Tabell1[[#This Row],[TN]]+Tabell1[[#This Row],[FP]]+Tabell1[[#This Row],[FN]])</f>
        <v>0.52423954372623571</v>
      </c>
      <c r="O7986">
        <f>Tabell1[[#This Row],[TP]]/(Tabell1[[#This Row],[TP]]+Tabell1[[#This Row],[FP]])</f>
        <v>0.52423954372623571</v>
      </c>
      <c r="P7986">
        <f>Tabell1[[#This Row],[TP]]/(Tabell1[[#This Row],[TP]]+Tabell1[[#This Row],[FN]])</f>
        <v>1</v>
      </c>
      <c r="Q7986">
        <f>2*(Tabell1[[#This Row],[Recall]] * Tabell1[[#This Row],[Precision]]) / (Tabell1[[#This Row],[Recall]] + Tabell1[[#This Row],[Precision]])</f>
        <v>0.68787028375428749</v>
      </c>
      <c r="R7986">
        <v>1103</v>
      </c>
      <c r="S7986">
        <v>0</v>
      </c>
      <c r="T7986">
        <v>1001</v>
      </c>
      <c r="U7986">
        <v>0</v>
      </c>
    </row>
    <row r="7987" spans="1:21" x14ac:dyDescent="0.3">
      <c r="A7987" s="21" t="s">
        <v>31</v>
      </c>
      <c r="B7987" s="21" t="s">
        <v>32</v>
      </c>
      <c r="C7987" s="20" t="s">
        <v>23</v>
      </c>
      <c r="D7987" s="22" t="s">
        <v>27</v>
      </c>
      <c r="E7987" t="s">
        <v>28</v>
      </c>
      <c r="F7987" s="25" t="s">
        <v>30</v>
      </c>
      <c r="G7987" s="21" t="s">
        <v>29</v>
      </c>
      <c r="H7987" s="21" t="s">
        <v>29</v>
      </c>
      <c r="I7987" s="25" t="s">
        <v>25</v>
      </c>
      <c r="J7987" s="21" t="s">
        <v>29</v>
      </c>
      <c r="K7987" s="26">
        <v>0.99558019638061501</v>
      </c>
      <c r="L7987" s="26">
        <v>6.5824985504150293E-2</v>
      </c>
      <c r="N7987">
        <f>(Tabell1[[#This Row],[TP]]+Tabell1[[#This Row],[TN]])/(Tabell1[[#This Row],[TP]]+Tabell1[[#This Row],[TN]]+Tabell1[[#This Row],[FP]]+Tabell1[[#This Row],[FN]])</f>
        <v>0.52423954372623571</v>
      </c>
      <c r="O7987">
        <f>Tabell1[[#This Row],[TP]]/(Tabell1[[#This Row],[TP]]+Tabell1[[#This Row],[FP]])</f>
        <v>0.52423954372623571</v>
      </c>
      <c r="P7987">
        <f>Tabell1[[#This Row],[TP]]/(Tabell1[[#This Row],[TP]]+Tabell1[[#This Row],[FN]])</f>
        <v>1</v>
      </c>
      <c r="Q7987">
        <f>2*(Tabell1[[#This Row],[Recall]] * Tabell1[[#This Row],[Precision]]) / (Tabell1[[#This Row],[Recall]] + Tabell1[[#This Row],[Precision]])</f>
        <v>0.68787028375428749</v>
      </c>
      <c r="R7987">
        <v>1103</v>
      </c>
      <c r="S7987">
        <v>0</v>
      </c>
      <c r="T7987">
        <v>1001</v>
      </c>
      <c r="U7987">
        <v>0</v>
      </c>
    </row>
    <row r="7988" spans="1:21" x14ac:dyDescent="0.3">
      <c r="A7988" s="21" t="s">
        <v>31</v>
      </c>
      <c r="B7988" s="21" t="s">
        <v>32</v>
      </c>
      <c r="C7988" s="20" t="s">
        <v>23</v>
      </c>
      <c r="D7988" s="22" t="s">
        <v>27</v>
      </c>
      <c r="E7988" t="s">
        <v>28</v>
      </c>
      <c r="F7988" s="25" t="s">
        <v>30</v>
      </c>
      <c r="G7988" s="25" t="s">
        <v>26</v>
      </c>
      <c r="H7988" s="21" t="s">
        <v>29</v>
      </c>
      <c r="I7988" s="25" t="s">
        <v>25</v>
      </c>
      <c r="J7988" s="21" t="s">
        <v>29</v>
      </c>
      <c r="K7988" s="26">
        <v>0.96246552467346103</v>
      </c>
      <c r="L7988" s="26">
        <v>6.4827203750610296E-2</v>
      </c>
      <c r="N7988">
        <f>(Tabell1[[#This Row],[TP]]+Tabell1[[#This Row],[TN]])/(Tabell1[[#This Row],[TP]]+Tabell1[[#This Row],[TN]]+Tabell1[[#This Row],[FP]]+Tabell1[[#This Row],[FN]])</f>
        <v>0.52423954372623571</v>
      </c>
      <c r="O7988">
        <f>Tabell1[[#This Row],[TP]]/(Tabell1[[#This Row],[TP]]+Tabell1[[#This Row],[FP]])</f>
        <v>0.52423954372623571</v>
      </c>
      <c r="P7988">
        <f>Tabell1[[#This Row],[TP]]/(Tabell1[[#This Row],[TP]]+Tabell1[[#This Row],[FN]])</f>
        <v>1</v>
      </c>
      <c r="Q7988">
        <f>2*(Tabell1[[#This Row],[Recall]] * Tabell1[[#This Row],[Precision]]) / (Tabell1[[#This Row],[Recall]] + Tabell1[[#This Row],[Precision]])</f>
        <v>0.68787028375428749</v>
      </c>
      <c r="R7988">
        <v>1103</v>
      </c>
      <c r="S7988">
        <v>0</v>
      </c>
      <c r="T7988">
        <v>1001</v>
      </c>
      <c r="U7988">
        <v>0</v>
      </c>
    </row>
    <row r="7989" spans="1:21" x14ac:dyDescent="0.3">
      <c r="A7989" s="21" t="s">
        <v>31</v>
      </c>
      <c r="B7989" s="21" t="s">
        <v>32</v>
      </c>
      <c r="C7989" s="20" t="s">
        <v>23</v>
      </c>
      <c r="D7989" s="22" t="s">
        <v>27</v>
      </c>
      <c r="E7989" t="s">
        <v>28</v>
      </c>
      <c r="F7989" s="25" t="s">
        <v>30</v>
      </c>
      <c r="G7989" s="21" t="s">
        <v>29</v>
      </c>
      <c r="H7989" s="25" t="s">
        <v>26</v>
      </c>
      <c r="I7989" s="25" t="s">
        <v>25</v>
      </c>
      <c r="J7989" s="21" t="s">
        <v>29</v>
      </c>
      <c r="K7989" s="26">
        <v>0.95730447769164995</v>
      </c>
      <c r="L7989" s="26">
        <v>6.1834812164306599E-2</v>
      </c>
      <c r="N7989">
        <f>(Tabell1[[#This Row],[TP]]+Tabell1[[#This Row],[TN]])/(Tabell1[[#This Row],[TP]]+Tabell1[[#This Row],[TN]]+Tabell1[[#This Row],[FP]]+Tabell1[[#This Row],[FN]])</f>
        <v>0.52423954372623571</v>
      </c>
      <c r="O7989">
        <f>Tabell1[[#This Row],[TP]]/(Tabell1[[#This Row],[TP]]+Tabell1[[#This Row],[FP]])</f>
        <v>0.52423954372623571</v>
      </c>
      <c r="P7989">
        <f>Tabell1[[#This Row],[TP]]/(Tabell1[[#This Row],[TP]]+Tabell1[[#This Row],[FN]])</f>
        <v>1</v>
      </c>
      <c r="Q7989">
        <f>2*(Tabell1[[#This Row],[Recall]] * Tabell1[[#This Row],[Precision]]) / (Tabell1[[#This Row],[Recall]] + Tabell1[[#This Row],[Precision]])</f>
        <v>0.68787028375428749</v>
      </c>
      <c r="R7989">
        <v>1103</v>
      </c>
      <c r="S7989">
        <v>0</v>
      </c>
      <c r="T7989">
        <v>1001</v>
      </c>
      <c r="U7989">
        <v>0</v>
      </c>
    </row>
    <row r="7990" spans="1:21" x14ac:dyDescent="0.3">
      <c r="A7990" s="21" t="s">
        <v>31</v>
      </c>
      <c r="B7990" s="21" t="s">
        <v>32</v>
      </c>
      <c r="C7990" s="20" t="s">
        <v>23</v>
      </c>
      <c r="D7990" s="22" t="s">
        <v>27</v>
      </c>
      <c r="E7990" t="s">
        <v>28</v>
      </c>
      <c r="F7990" s="25" t="s">
        <v>30</v>
      </c>
      <c r="G7990" s="25" t="s">
        <v>26</v>
      </c>
      <c r="H7990" s="25" t="s">
        <v>26</v>
      </c>
      <c r="I7990" s="25" t="s">
        <v>25</v>
      </c>
      <c r="J7990" s="21" t="s">
        <v>29</v>
      </c>
      <c r="K7990" s="26">
        <v>0.91995024681091297</v>
      </c>
      <c r="L7990" s="26">
        <v>9.80725288391113E-2</v>
      </c>
      <c r="N7990">
        <f>(Tabell1[[#This Row],[TP]]+Tabell1[[#This Row],[TN]])/(Tabell1[[#This Row],[TP]]+Tabell1[[#This Row],[TN]]+Tabell1[[#This Row],[FP]]+Tabell1[[#This Row],[FN]])</f>
        <v>0.52423954372623571</v>
      </c>
      <c r="O7990">
        <f>Tabell1[[#This Row],[TP]]/(Tabell1[[#This Row],[TP]]+Tabell1[[#This Row],[FP]])</f>
        <v>0.52423954372623571</v>
      </c>
      <c r="P7990">
        <f>Tabell1[[#This Row],[TP]]/(Tabell1[[#This Row],[TP]]+Tabell1[[#This Row],[FN]])</f>
        <v>1</v>
      </c>
      <c r="Q7990">
        <f>2*(Tabell1[[#This Row],[Recall]] * Tabell1[[#This Row],[Precision]]) / (Tabell1[[#This Row],[Recall]] + Tabell1[[#This Row],[Precision]])</f>
        <v>0.68787028375428749</v>
      </c>
      <c r="R7990">
        <v>1103</v>
      </c>
      <c r="S7990">
        <v>0</v>
      </c>
      <c r="T7990">
        <v>1001</v>
      </c>
      <c r="U7990">
        <v>0</v>
      </c>
    </row>
    <row r="7991" spans="1:21" x14ac:dyDescent="0.3">
      <c r="A7991" s="21" t="s">
        <v>31</v>
      </c>
      <c r="B7991" s="25" t="s">
        <v>22</v>
      </c>
      <c r="C7991" s="20" t="s">
        <v>23</v>
      </c>
      <c r="D7991" s="22" t="s">
        <v>27</v>
      </c>
      <c r="E7991" t="s">
        <v>28</v>
      </c>
      <c r="F7991" s="25" t="s">
        <v>30</v>
      </c>
      <c r="G7991" s="25" t="s">
        <v>26</v>
      </c>
      <c r="H7991" s="25" t="s">
        <v>26</v>
      </c>
      <c r="I7991" s="25" t="s">
        <v>25</v>
      </c>
      <c r="J7991" s="21" t="s">
        <v>29</v>
      </c>
      <c r="K7991" s="26">
        <v>0.88322973251342696</v>
      </c>
      <c r="L7991" s="26">
        <v>5.8843374252319301E-2</v>
      </c>
      <c r="N7991">
        <f>(Tabell1[[#This Row],[TP]]+Tabell1[[#This Row],[TN]])/(Tabell1[[#This Row],[TP]]+Tabell1[[#This Row],[TN]]+Tabell1[[#This Row],[FP]]+Tabell1[[#This Row],[FN]])</f>
        <v>0.52423954372623571</v>
      </c>
      <c r="O7991">
        <f>Tabell1[[#This Row],[TP]]/(Tabell1[[#This Row],[TP]]+Tabell1[[#This Row],[FP]])</f>
        <v>0.52423954372623571</v>
      </c>
      <c r="P7991">
        <f>Tabell1[[#This Row],[TP]]/(Tabell1[[#This Row],[TP]]+Tabell1[[#This Row],[FN]])</f>
        <v>1</v>
      </c>
      <c r="Q7991">
        <f>2*(Tabell1[[#This Row],[Recall]] * Tabell1[[#This Row],[Precision]]) / (Tabell1[[#This Row],[Recall]] + Tabell1[[#This Row],[Precision]])</f>
        <v>0.68787028375428749</v>
      </c>
      <c r="R7991">
        <v>1103</v>
      </c>
      <c r="S7991">
        <v>0</v>
      </c>
      <c r="T7991">
        <v>1001</v>
      </c>
      <c r="U7991">
        <v>0</v>
      </c>
    </row>
    <row r="7992" spans="1:21" x14ac:dyDescent="0.3">
      <c r="A7992" s="23" t="s">
        <v>48</v>
      </c>
      <c r="B7992" s="25" t="s">
        <v>22</v>
      </c>
      <c r="C7992" s="20" t="s">
        <v>23</v>
      </c>
      <c r="D7992" s="22" t="s">
        <v>27</v>
      </c>
      <c r="E7992" t="s">
        <v>28</v>
      </c>
      <c r="F7992" s="25" t="s">
        <v>30</v>
      </c>
      <c r="G7992" s="25" t="s">
        <v>26</v>
      </c>
      <c r="H7992" s="21" t="s">
        <v>29</v>
      </c>
      <c r="I7992" s="21"/>
      <c r="J7992" s="25" t="s">
        <v>26</v>
      </c>
      <c r="K7992" s="26">
        <v>0.53955531120300204</v>
      </c>
      <c r="L7992" s="26">
        <v>2.3934125900268499E-2</v>
      </c>
      <c r="N7992">
        <f>(Tabell1[[#This Row],[TP]]+Tabell1[[#This Row],[TN]])/(Tabell1[[#This Row],[TP]]+Tabell1[[#This Row],[TN]]+Tabell1[[#This Row],[FP]]+Tabell1[[#This Row],[FN]])</f>
        <v>0.52423954372623571</v>
      </c>
      <c r="O7992">
        <f>Tabell1[[#This Row],[TP]]/(Tabell1[[#This Row],[TP]]+Tabell1[[#This Row],[FP]])</f>
        <v>0.52423954372623571</v>
      </c>
      <c r="P7992">
        <f>Tabell1[[#This Row],[TP]]/(Tabell1[[#This Row],[TP]]+Tabell1[[#This Row],[FN]])</f>
        <v>1</v>
      </c>
      <c r="Q7992">
        <f>2*(Tabell1[[#This Row],[Recall]] * Tabell1[[#This Row],[Precision]]) / (Tabell1[[#This Row],[Recall]] + Tabell1[[#This Row],[Precision]])</f>
        <v>0.68787028375428749</v>
      </c>
      <c r="R7992">
        <v>1103</v>
      </c>
      <c r="S7992">
        <v>0</v>
      </c>
      <c r="T7992">
        <v>1001</v>
      </c>
      <c r="U7992">
        <v>0</v>
      </c>
    </row>
    <row r="7993" spans="1:21" x14ac:dyDescent="0.3">
      <c r="A7993" s="23" t="s">
        <v>48</v>
      </c>
      <c r="B7993" s="25" t="s">
        <v>22</v>
      </c>
      <c r="C7993" s="21" t="s">
        <v>34</v>
      </c>
      <c r="D7993" s="22" t="s">
        <v>27</v>
      </c>
      <c r="E7993" t="s">
        <v>28</v>
      </c>
      <c r="F7993" s="25" t="s">
        <v>30</v>
      </c>
      <c r="G7993" s="25" t="s">
        <v>26</v>
      </c>
      <c r="H7993" s="25" t="s">
        <v>26</v>
      </c>
      <c r="I7993" s="21"/>
      <c r="J7993" s="21" t="s">
        <v>29</v>
      </c>
      <c r="K7993" s="26">
        <v>0.54314708709716797</v>
      </c>
      <c r="L7993" s="26">
        <v>2.3935556411743102E-2</v>
      </c>
      <c r="N7993">
        <f>(Tabell1[[#This Row],[TP]]+Tabell1[[#This Row],[TN]])/(Tabell1[[#This Row],[TP]]+Tabell1[[#This Row],[TN]]+Tabell1[[#This Row],[FP]]+Tabell1[[#This Row],[FN]])</f>
        <v>0.52423954372623571</v>
      </c>
      <c r="O7993">
        <f>Tabell1[[#This Row],[TP]]/(Tabell1[[#This Row],[TP]]+Tabell1[[#This Row],[FP]])</f>
        <v>0.52423954372623571</v>
      </c>
      <c r="P7993">
        <f>Tabell1[[#This Row],[TP]]/(Tabell1[[#This Row],[TP]]+Tabell1[[#This Row],[FN]])</f>
        <v>1</v>
      </c>
      <c r="Q7993">
        <f>2*(Tabell1[[#This Row],[Recall]] * Tabell1[[#This Row],[Precision]]) / (Tabell1[[#This Row],[Recall]] + Tabell1[[#This Row],[Precision]])</f>
        <v>0.68787028375428749</v>
      </c>
      <c r="R7993">
        <v>1103</v>
      </c>
      <c r="S7993">
        <v>0</v>
      </c>
      <c r="T7993">
        <v>1001</v>
      </c>
      <c r="U7993">
        <v>0</v>
      </c>
    </row>
    <row r="7994" spans="1:21" x14ac:dyDescent="0.3">
      <c r="A7994" s="23" t="s">
        <v>48</v>
      </c>
      <c r="B7994" s="25" t="s">
        <v>22</v>
      </c>
      <c r="C7994" s="20" t="s">
        <v>23</v>
      </c>
      <c r="D7994" s="22" t="s">
        <v>27</v>
      </c>
      <c r="E7994" t="s">
        <v>28</v>
      </c>
      <c r="F7994" s="25" t="s">
        <v>30</v>
      </c>
      <c r="G7994" s="21" t="s">
        <v>29</v>
      </c>
      <c r="H7994" s="21" t="s">
        <v>29</v>
      </c>
      <c r="I7994" s="21"/>
      <c r="J7994" s="25" t="s">
        <v>26</v>
      </c>
      <c r="K7994" s="26">
        <v>0.52662968635559004</v>
      </c>
      <c r="L7994" s="26">
        <v>2.8923034667968701E-2</v>
      </c>
      <c r="N7994">
        <f>(Tabell1[[#This Row],[TP]]+Tabell1[[#This Row],[TN]])/(Tabell1[[#This Row],[TP]]+Tabell1[[#This Row],[TN]]+Tabell1[[#This Row],[FP]]+Tabell1[[#This Row],[FN]])</f>
        <v>0.52423954372623571</v>
      </c>
      <c r="O7994">
        <f>Tabell1[[#This Row],[TP]]/(Tabell1[[#This Row],[TP]]+Tabell1[[#This Row],[FP]])</f>
        <v>0.52423954372623571</v>
      </c>
      <c r="P7994">
        <f>Tabell1[[#This Row],[TP]]/(Tabell1[[#This Row],[TP]]+Tabell1[[#This Row],[FN]])</f>
        <v>1</v>
      </c>
      <c r="Q7994">
        <f>2*(Tabell1[[#This Row],[Recall]] * Tabell1[[#This Row],[Precision]]) / (Tabell1[[#This Row],[Recall]] + Tabell1[[#This Row],[Precision]])</f>
        <v>0.68787028375428749</v>
      </c>
      <c r="R7994">
        <v>1103</v>
      </c>
      <c r="S7994">
        <v>0</v>
      </c>
      <c r="T7994">
        <v>1001</v>
      </c>
      <c r="U7994">
        <v>0</v>
      </c>
    </row>
    <row r="7995" spans="1:21" x14ac:dyDescent="0.3">
      <c r="A7995" s="23" t="s">
        <v>48</v>
      </c>
      <c r="B7995" s="25" t="s">
        <v>22</v>
      </c>
      <c r="C7995" s="20" t="s">
        <v>23</v>
      </c>
      <c r="D7995" s="22" t="s">
        <v>27</v>
      </c>
      <c r="E7995" t="s">
        <v>28</v>
      </c>
      <c r="F7995" s="25" t="s">
        <v>30</v>
      </c>
      <c r="G7995" s="25" t="s">
        <v>26</v>
      </c>
      <c r="H7995" s="25" t="s">
        <v>26</v>
      </c>
      <c r="I7995" s="21"/>
      <c r="J7995" s="21" t="s">
        <v>29</v>
      </c>
      <c r="K7995" s="26">
        <v>0.480714321136474</v>
      </c>
      <c r="L7995" s="26">
        <v>4.3882608413696199E-2</v>
      </c>
      <c r="N7995">
        <f>(Tabell1[[#This Row],[TP]]+Tabell1[[#This Row],[TN]])/(Tabell1[[#This Row],[TP]]+Tabell1[[#This Row],[TN]]+Tabell1[[#This Row],[FP]]+Tabell1[[#This Row],[FN]])</f>
        <v>0.52423954372623571</v>
      </c>
      <c r="O7995">
        <f>Tabell1[[#This Row],[TP]]/(Tabell1[[#This Row],[TP]]+Tabell1[[#This Row],[FP]])</f>
        <v>0.52423954372623571</v>
      </c>
      <c r="P7995">
        <f>Tabell1[[#This Row],[TP]]/(Tabell1[[#This Row],[TP]]+Tabell1[[#This Row],[FN]])</f>
        <v>1</v>
      </c>
      <c r="Q7995">
        <f>2*(Tabell1[[#This Row],[Recall]] * Tabell1[[#This Row],[Precision]]) / (Tabell1[[#This Row],[Recall]] + Tabell1[[#This Row],[Precision]])</f>
        <v>0.68787028375428749</v>
      </c>
      <c r="R7995">
        <v>1103</v>
      </c>
      <c r="S7995">
        <v>0</v>
      </c>
      <c r="T7995">
        <v>1001</v>
      </c>
      <c r="U7995">
        <v>0</v>
      </c>
    </row>
    <row r="7996" spans="1:21" x14ac:dyDescent="0.3">
      <c r="A7996" s="23" t="s">
        <v>48</v>
      </c>
      <c r="B7996" s="25" t="s">
        <v>22</v>
      </c>
      <c r="C7996" s="21" t="s">
        <v>34</v>
      </c>
      <c r="D7996" s="22" t="s">
        <v>27</v>
      </c>
      <c r="E7996" t="s">
        <v>28</v>
      </c>
      <c r="F7996" s="25" t="s">
        <v>30</v>
      </c>
      <c r="G7996" s="21" t="s">
        <v>29</v>
      </c>
      <c r="H7996" s="21" t="s">
        <v>29</v>
      </c>
      <c r="I7996" s="21"/>
      <c r="J7996" s="25" t="s">
        <v>26</v>
      </c>
      <c r="K7996" s="26">
        <v>0.52197980880737305</v>
      </c>
      <c r="L7996" s="26">
        <v>2.2940635681152299E-2</v>
      </c>
      <c r="N7996">
        <f>(Tabell1[[#This Row],[TP]]+Tabell1[[#This Row],[TN]])/(Tabell1[[#This Row],[TP]]+Tabell1[[#This Row],[TN]]+Tabell1[[#This Row],[FP]]+Tabell1[[#This Row],[FN]])</f>
        <v>0.52423954372623571</v>
      </c>
      <c r="O7996">
        <f>Tabell1[[#This Row],[TP]]/(Tabell1[[#This Row],[TP]]+Tabell1[[#This Row],[FP]])</f>
        <v>0.52423954372623571</v>
      </c>
      <c r="P7996">
        <f>Tabell1[[#This Row],[TP]]/(Tabell1[[#This Row],[TP]]+Tabell1[[#This Row],[FN]])</f>
        <v>1</v>
      </c>
      <c r="Q7996">
        <f>2*(Tabell1[[#This Row],[Recall]] * Tabell1[[#This Row],[Precision]]) / (Tabell1[[#This Row],[Recall]] + Tabell1[[#This Row],[Precision]])</f>
        <v>0.68787028375428749</v>
      </c>
      <c r="R7996">
        <v>1103</v>
      </c>
      <c r="S7996">
        <v>0</v>
      </c>
      <c r="T7996">
        <v>1001</v>
      </c>
      <c r="U7996">
        <v>0</v>
      </c>
    </row>
    <row r="7997" spans="1:21" x14ac:dyDescent="0.3">
      <c r="A7997" s="23" t="s">
        <v>48</v>
      </c>
      <c r="B7997" s="25" t="s">
        <v>22</v>
      </c>
      <c r="C7997" s="20" t="s">
        <v>23</v>
      </c>
      <c r="D7997" s="22" t="s">
        <v>27</v>
      </c>
      <c r="E7997" t="s">
        <v>28</v>
      </c>
      <c r="F7997" s="25" t="s">
        <v>30</v>
      </c>
      <c r="G7997" s="25" t="s">
        <v>26</v>
      </c>
      <c r="H7997" s="25" t="s">
        <v>26</v>
      </c>
      <c r="I7997" s="21"/>
      <c r="J7997" s="21" t="s">
        <v>29</v>
      </c>
      <c r="K7997" s="26">
        <v>0.446169853210449</v>
      </c>
      <c r="L7997" s="26">
        <v>2.3935556411743102E-2</v>
      </c>
      <c r="N7997">
        <f>(Tabell1[[#This Row],[TP]]+Tabell1[[#This Row],[TN]])/(Tabell1[[#This Row],[TP]]+Tabell1[[#This Row],[TN]]+Tabell1[[#This Row],[FP]]+Tabell1[[#This Row],[FN]])</f>
        <v>0.52423954372623571</v>
      </c>
      <c r="O7997">
        <f>Tabell1[[#This Row],[TP]]/(Tabell1[[#This Row],[TP]]+Tabell1[[#This Row],[FP]])</f>
        <v>0.52423954372623571</v>
      </c>
      <c r="P7997">
        <f>Tabell1[[#This Row],[TP]]/(Tabell1[[#This Row],[TP]]+Tabell1[[#This Row],[FN]])</f>
        <v>1</v>
      </c>
      <c r="Q7997">
        <f>2*(Tabell1[[#This Row],[Recall]] * Tabell1[[#This Row],[Precision]]) / (Tabell1[[#This Row],[Recall]] + Tabell1[[#This Row],[Precision]])</f>
        <v>0.68787028375428749</v>
      </c>
      <c r="R7997">
        <v>1103</v>
      </c>
      <c r="S7997">
        <v>0</v>
      </c>
      <c r="T7997">
        <v>1001</v>
      </c>
      <c r="U7997">
        <v>0</v>
      </c>
    </row>
    <row r="7998" spans="1:21" x14ac:dyDescent="0.3">
      <c r="A7998" s="23" t="s">
        <v>48</v>
      </c>
      <c r="B7998" s="25" t="s">
        <v>22</v>
      </c>
      <c r="C7998" s="21" t="s">
        <v>34</v>
      </c>
      <c r="D7998" s="22" t="s">
        <v>27</v>
      </c>
      <c r="E7998" t="s">
        <v>28</v>
      </c>
      <c r="F7998" s="25" t="s">
        <v>30</v>
      </c>
      <c r="G7998" s="25" t="s">
        <v>26</v>
      </c>
      <c r="H7998" s="25" t="s">
        <v>26</v>
      </c>
      <c r="I7998" s="21"/>
      <c r="J7998" s="25" t="s">
        <v>26</v>
      </c>
      <c r="K7998" s="26">
        <v>0.46227669715881298</v>
      </c>
      <c r="L7998" s="26">
        <v>2.6960134506225499E-2</v>
      </c>
      <c r="N7998">
        <f>(Tabell1[[#This Row],[TP]]+Tabell1[[#This Row],[TN]])/(Tabell1[[#This Row],[TP]]+Tabell1[[#This Row],[TN]]+Tabell1[[#This Row],[FP]]+Tabell1[[#This Row],[FN]])</f>
        <v>0.52423954372623571</v>
      </c>
      <c r="O7998">
        <f>Tabell1[[#This Row],[TP]]/(Tabell1[[#This Row],[TP]]+Tabell1[[#This Row],[FP]])</f>
        <v>0.52423954372623571</v>
      </c>
      <c r="P7998">
        <f>Tabell1[[#This Row],[TP]]/(Tabell1[[#This Row],[TP]]+Tabell1[[#This Row],[FN]])</f>
        <v>1</v>
      </c>
      <c r="Q7998">
        <f>2*(Tabell1[[#This Row],[Recall]] * Tabell1[[#This Row],[Precision]]) / (Tabell1[[#This Row],[Recall]] + Tabell1[[#This Row],[Precision]])</f>
        <v>0.68787028375428749</v>
      </c>
      <c r="R7998">
        <v>1103</v>
      </c>
      <c r="S7998">
        <v>0</v>
      </c>
      <c r="T7998">
        <v>1001</v>
      </c>
      <c r="U7998">
        <v>0</v>
      </c>
    </row>
    <row r="7999" spans="1:21" x14ac:dyDescent="0.3">
      <c r="A7999" s="23" t="s">
        <v>48</v>
      </c>
      <c r="B7999" s="25" t="s">
        <v>22</v>
      </c>
      <c r="C7999" s="21" t="s">
        <v>34</v>
      </c>
      <c r="D7999" s="22" t="s">
        <v>27</v>
      </c>
      <c r="E7999" t="s">
        <v>28</v>
      </c>
      <c r="F7999" s="25" t="s">
        <v>30</v>
      </c>
      <c r="G7999" s="25" t="s">
        <v>26</v>
      </c>
      <c r="H7999" s="21" t="s">
        <v>29</v>
      </c>
      <c r="I7999" s="21"/>
      <c r="J7999" s="25" t="s">
        <v>26</v>
      </c>
      <c r="K7999" s="26">
        <v>0.45410037040710399</v>
      </c>
      <c r="L7999" s="26">
        <v>2.3935556411743102E-2</v>
      </c>
      <c r="N7999">
        <f>(Tabell1[[#This Row],[TP]]+Tabell1[[#This Row],[TN]])/(Tabell1[[#This Row],[TP]]+Tabell1[[#This Row],[TN]]+Tabell1[[#This Row],[FP]]+Tabell1[[#This Row],[FN]])</f>
        <v>0.52423954372623571</v>
      </c>
      <c r="O7999">
        <f>Tabell1[[#This Row],[TP]]/(Tabell1[[#This Row],[TP]]+Tabell1[[#This Row],[FP]])</f>
        <v>0.52423954372623571</v>
      </c>
      <c r="P7999">
        <f>Tabell1[[#This Row],[TP]]/(Tabell1[[#This Row],[TP]]+Tabell1[[#This Row],[FN]])</f>
        <v>1</v>
      </c>
      <c r="Q7999">
        <f>2*(Tabell1[[#This Row],[Recall]] * Tabell1[[#This Row],[Precision]]) / (Tabell1[[#This Row],[Recall]] + Tabell1[[#This Row],[Precision]])</f>
        <v>0.68787028375428749</v>
      </c>
      <c r="R7999">
        <v>1103</v>
      </c>
      <c r="S7999">
        <v>0</v>
      </c>
      <c r="T7999">
        <v>1001</v>
      </c>
      <c r="U7999">
        <v>0</v>
      </c>
    </row>
    <row r="8000" spans="1:21" x14ac:dyDescent="0.3">
      <c r="A8000" s="23" t="s">
        <v>48</v>
      </c>
      <c r="B8000" s="25" t="s">
        <v>22</v>
      </c>
      <c r="C8000" s="21" t="s">
        <v>34</v>
      </c>
      <c r="D8000" s="22" t="s">
        <v>27</v>
      </c>
      <c r="E8000" t="s">
        <v>28</v>
      </c>
      <c r="F8000" s="25" t="s">
        <v>30</v>
      </c>
      <c r="G8000" s="25" t="s">
        <v>26</v>
      </c>
      <c r="H8000" s="21" t="s">
        <v>29</v>
      </c>
      <c r="I8000" s="21"/>
      <c r="J8000" s="21" t="s">
        <v>29</v>
      </c>
      <c r="K8000" s="26">
        <v>0.44987392425537098</v>
      </c>
      <c r="L8000" s="26">
        <v>2.9919147491454998E-2</v>
      </c>
      <c r="N8000">
        <f>(Tabell1[[#This Row],[TP]]+Tabell1[[#This Row],[TN]])/(Tabell1[[#This Row],[TP]]+Tabell1[[#This Row],[TN]]+Tabell1[[#This Row],[FP]]+Tabell1[[#This Row],[FN]])</f>
        <v>0.52423954372623571</v>
      </c>
      <c r="O8000">
        <f>Tabell1[[#This Row],[TP]]/(Tabell1[[#This Row],[TP]]+Tabell1[[#This Row],[FP]])</f>
        <v>0.52423954372623571</v>
      </c>
      <c r="P8000">
        <f>Tabell1[[#This Row],[TP]]/(Tabell1[[#This Row],[TP]]+Tabell1[[#This Row],[FN]])</f>
        <v>1</v>
      </c>
      <c r="Q8000">
        <f>2*(Tabell1[[#This Row],[Recall]] * Tabell1[[#This Row],[Precision]]) / (Tabell1[[#This Row],[Recall]] + Tabell1[[#This Row],[Precision]])</f>
        <v>0.68787028375428749</v>
      </c>
      <c r="R8000">
        <v>1103</v>
      </c>
      <c r="S8000">
        <v>0</v>
      </c>
      <c r="T8000">
        <v>1001</v>
      </c>
      <c r="U8000">
        <v>0</v>
      </c>
    </row>
    <row r="8001" spans="1:21" x14ac:dyDescent="0.3">
      <c r="A8001" s="23" t="s">
        <v>48</v>
      </c>
      <c r="B8001" s="25" t="s">
        <v>22</v>
      </c>
      <c r="C8001" s="20" t="s">
        <v>23</v>
      </c>
      <c r="D8001" s="22" t="s">
        <v>27</v>
      </c>
      <c r="E8001" t="s">
        <v>28</v>
      </c>
      <c r="F8001" s="25" t="s">
        <v>30</v>
      </c>
      <c r="G8001" s="25" t="s">
        <v>26</v>
      </c>
      <c r="H8001" s="21" t="s">
        <v>29</v>
      </c>
      <c r="I8001" s="21"/>
      <c r="J8001" s="21" t="s">
        <v>29</v>
      </c>
      <c r="K8001" s="26">
        <v>0.44380950927734297</v>
      </c>
      <c r="L8001" s="26">
        <v>2.4932146072387602E-2</v>
      </c>
      <c r="N8001">
        <f>(Tabell1[[#This Row],[TP]]+Tabell1[[#This Row],[TN]])/(Tabell1[[#This Row],[TP]]+Tabell1[[#This Row],[TN]]+Tabell1[[#This Row],[FP]]+Tabell1[[#This Row],[FN]])</f>
        <v>0.52423954372623571</v>
      </c>
      <c r="O8001">
        <f>Tabell1[[#This Row],[TP]]/(Tabell1[[#This Row],[TP]]+Tabell1[[#This Row],[FP]])</f>
        <v>0.52423954372623571</v>
      </c>
      <c r="P8001">
        <f>Tabell1[[#This Row],[TP]]/(Tabell1[[#This Row],[TP]]+Tabell1[[#This Row],[FN]])</f>
        <v>1</v>
      </c>
      <c r="Q8001">
        <f>2*(Tabell1[[#This Row],[Recall]] * Tabell1[[#This Row],[Precision]]) / (Tabell1[[#This Row],[Recall]] + Tabell1[[#This Row],[Precision]])</f>
        <v>0.68787028375428749</v>
      </c>
      <c r="R8001">
        <v>1103</v>
      </c>
      <c r="S8001">
        <v>0</v>
      </c>
      <c r="T8001">
        <v>1001</v>
      </c>
      <c r="U8001">
        <v>0</v>
      </c>
    </row>
    <row r="8002" spans="1:21" x14ac:dyDescent="0.3">
      <c r="A8002" s="23" t="s">
        <v>48</v>
      </c>
      <c r="B8002" s="25" t="s">
        <v>22</v>
      </c>
      <c r="C8002" s="20" t="s">
        <v>23</v>
      </c>
      <c r="D8002" s="22" t="s">
        <v>27</v>
      </c>
      <c r="E8002" t="s">
        <v>28</v>
      </c>
      <c r="F8002" s="25" t="s">
        <v>30</v>
      </c>
      <c r="G8002" s="25" t="s">
        <v>26</v>
      </c>
      <c r="H8002" s="25" t="s">
        <v>26</v>
      </c>
      <c r="I8002" s="21"/>
      <c r="J8002" s="25" t="s">
        <v>26</v>
      </c>
      <c r="K8002" s="26">
        <v>0.44282174110412598</v>
      </c>
      <c r="L8002" s="26">
        <v>2.4937391281127898E-2</v>
      </c>
      <c r="N8002">
        <f>(Tabell1[[#This Row],[TP]]+Tabell1[[#This Row],[TN]])/(Tabell1[[#This Row],[TP]]+Tabell1[[#This Row],[TN]]+Tabell1[[#This Row],[FP]]+Tabell1[[#This Row],[FN]])</f>
        <v>0.52423954372623571</v>
      </c>
      <c r="O8002">
        <f>Tabell1[[#This Row],[TP]]/(Tabell1[[#This Row],[TP]]+Tabell1[[#This Row],[FP]])</f>
        <v>0.52423954372623571</v>
      </c>
      <c r="P8002">
        <f>Tabell1[[#This Row],[TP]]/(Tabell1[[#This Row],[TP]]+Tabell1[[#This Row],[FN]])</f>
        <v>1</v>
      </c>
      <c r="Q8002">
        <f>2*(Tabell1[[#This Row],[Recall]] * Tabell1[[#This Row],[Precision]]) / (Tabell1[[#This Row],[Recall]] + Tabell1[[#This Row],[Precision]])</f>
        <v>0.68787028375428749</v>
      </c>
      <c r="R8002">
        <v>1103</v>
      </c>
      <c r="S8002">
        <v>0</v>
      </c>
      <c r="T8002">
        <v>1001</v>
      </c>
      <c r="U8002">
        <v>0</v>
      </c>
    </row>
    <row r="8003" spans="1:21" x14ac:dyDescent="0.3">
      <c r="A8003" s="23" t="s">
        <v>48</v>
      </c>
      <c r="B8003" s="25" t="s">
        <v>22</v>
      </c>
      <c r="C8003" s="20" t="s">
        <v>23</v>
      </c>
      <c r="D8003" s="22" t="s">
        <v>27</v>
      </c>
      <c r="E8003" t="s">
        <v>28</v>
      </c>
      <c r="F8003" s="25" t="s">
        <v>30</v>
      </c>
      <c r="G8003" s="21" t="s">
        <v>29</v>
      </c>
      <c r="H8003" s="21" t="s">
        <v>29</v>
      </c>
      <c r="I8003" s="21"/>
      <c r="J8003" s="25" t="s">
        <v>26</v>
      </c>
      <c r="K8003" s="26">
        <v>0.43798017501830999</v>
      </c>
      <c r="L8003" s="26">
        <v>3.5904169082641602E-2</v>
      </c>
      <c r="N8003">
        <f>(Tabell1[[#This Row],[TP]]+Tabell1[[#This Row],[TN]])/(Tabell1[[#This Row],[TP]]+Tabell1[[#This Row],[TN]]+Tabell1[[#This Row],[FP]]+Tabell1[[#This Row],[FN]])</f>
        <v>0.52423954372623571</v>
      </c>
      <c r="O8003">
        <f>Tabell1[[#This Row],[TP]]/(Tabell1[[#This Row],[TP]]+Tabell1[[#This Row],[FP]])</f>
        <v>0.52423954372623571</v>
      </c>
      <c r="P8003">
        <f>Tabell1[[#This Row],[TP]]/(Tabell1[[#This Row],[TP]]+Tabell1[[#This Row],[FN]])</f>
        <v>1</v>
      </c>
      <c r="Q8003">
        <f>2*(Tabell1[[#This Row],[Recall]] * Tabell1[[#This Row],[Precision]]) / (Tabell1[[#This Row],[Recall]] + Tabell1[[#This Row],[Precision]])</f>
        <v>0.68787028375428749</v>
      </c>
      <c r="R8003">
        <v>1103</v>
      </c>
      <c r="S8003">
        <v>0</v>
      </c>
      <c r="T8003">
        <v>1001</v>
      </c>
      <c r="U8003">
        <v>0</v>
      </c>
    </row>
    <row r="8004" spans="1:21" x14ac:dyDescent="0.3">
      <c r="A8004" s="23" t="s">
        <v>48</v>
      </c>
      <c r="B8004" s="25" t="s">
        <v>22</v>
      </c>
      <c r="C8004" s="20" t="s">
        <v>23</v>
      </c>
      <c r="D8004" s="22" t="s">
        <v>27</v>
      </c>
      <c r="E8004" t="s">
        <v>28</v>
      </c>
      <c r="F8004" s="25" t="s">
        <v>30</v>
      </c>
      <c r="G8004" s="21" t="s">
        <v>29</v>
      </c>
      <c r="H8004" s="21" t="s">
        <v>29</v>
      </c>
      <c r="I8004" s="21"/>
      <c r="J8004" s="21" t="s">
        <v>29</v>
      </c>
      <c r="K8004" s="26">
        <v>0.42785477638244601</v>
      </c>
      <c r="L8004" s="26">
        <v>2.19411849975585E-2</v>
      </c>
      <c r="N8004">
        <f>(Tabell1[[#This Row],[TP]]+Tabell1[[#This Row],[TN]])/(Tabell1[[#This Row],[TP]]+Tabell1[[#This Row],[TN]]+Tabell1[[#This Row],[FP]]+Tabell1[[#This Row],[FN]])</f>
        <v>0.52423954372623571</v>
      </c>
      <c r="O8004">
        <f>Tabell1[[#This Row],[TP]]/(Tabell1[[#This Row],[TP]]+Tabell1[[#This Row],[FP]])</f>
        <v>0.52423954372623571</v>
      </c>
      <c r="P8004">
        <f>Tabell1[[#This Row],[TP]]/(Tabell1[[#This Row],[TP]]+Tabell1[[#This Row],[FN]])</f>
        <v>1</v>
      </c>
      <c r="Q8004">
        <f>2*(Tabell1[[#This Row],[Recall]] * Tabell1[[#This Row],[Precision]]) / (Tabell1[[#This Row],[Recall]] + Tabell1[[#This Row],[Precision]])</f>
        <v>0.68787028375428749</v>
      </c>
      <c r="R8004">
        <v>1103</v>
      </c>
      <c r="S8004">
        <v>0</v>
      </c>
      <c r="T8004">
        <v>1001</v>
      </c>
      <c r="U8004">
        <v>0</v>
      </c>
    </row>
    <row r="8005" spans="1:21" x14ac:dyDescent="0.3">
      <c r="A8005" s="23" t="s">
        <v>48</v>
      </c>
      <c r="B8005" s="25" t="s">
        <v>22</v>
      </c>
      <c r="C8005" s="21" t="s">
        <v>34</v>
      </c>
      <c r="D8005" s="22" t="s">
        <v>27</v>
      </c>
      <c r="E8005" t="s">
        <v>28</v>
      </c>
      <c r="F8005" s="25" t="s">
        <v>30</v>
      </c>
      <c r="G8005" s="21" t="s">
        <v>29</v>
      </c>
      <c r="H8005" s="21" t="s">
        <v>29</v>
      </c>
      <c r="I8005" s="21"/>
      <c r="J8005" s="21" t="s">
        <v>29</v>
      </c>
      <c r="K8005" s="26">
        <v>0.43747258186340299</v>
      </c>
      <c r="L8005" s="26">
        <v>2.39357948303222E-2</v>
      </c>
      <c r="N8005">
        <f>(Tabell1[[#This Row],[TP]]+Tabell1[[#This Row],[TN]])/(Tabell1[[#This Row],[TP]]+Tabell1[[#This Row],[TN]]+Tabell1[[#This Row],[FP]]+Tabell1[[#This Row],[FN]])</f>
        <v>0.52423954372623571</v>
      </c>
      <c r="O8005">
        <f>Tabell1[[#This Row],[TP]]/(Tabell1[[#This Row],[TP]]+Tabell1[[#This Row],[FP]])</f>
        <v>0.52423954372623571</v>
      </c>
      <c r="P8005">
        <f>Tabell1[[#This Row],[TP]]/(Tabell1[[#This Row],[TP]]+Tabell1[[#This Row],[FN]])</f>
        <v>1</v>
      </c>
      <c r="Q8005">
        <f>2*(Tabell1[[#This Row],[Recall]] * Tabell1[[#This Row],[Precision]]) / (Tabell1[[#This Row],[Recall]] + Tabell1[[#This Row],[Precision]])</f>
        <v>0.68787028375428749</v>
      </c>
      <c r="R8005">
        <v>1103</v>
      </c>
      <c r="S8005">
        <v>0</v>
      </c>
      <c r="T8005">
        <v>1001</v>
      </c>
      <c r="U8005">
        <v>0</v>
      </c>
    </row>
    <row r="8006" spans="1:21" x14ac:dyDescent="0.3">
      <c r="A8006" s="23" t="s">
        <v>48</v>
      </c>
      <c r="B8006" s="25" t="s">
        <v>22</v>
      </c>
      <c r="C8006" s="21" t="s">
        <v>34</v>
      </c>
      <c r="D8006" s="22" t="s">
        <v>27</v>
      </c>
      <c r="E8006" t="s">
        <v>28</v>
      </c>
      <c r="F8006" s="25" t="s">
        <v>30</v>
      </c>
      <c r="G8006" s="21" t="s">
        <v>29</v>
      </c>
      <c r="H8006" s="25" t="s">
        <v>26</v>
      </c>
      <c r="I8006" s="21"/>
      <c r="J8006" s="21" t="s">
        <v>29</v>
      </c>
      <c r="K8006" s="26">
        <v>0.42885208129882801</v>
      </c>
      <c r="L8006" s="26">
        <v>2.29392051696777E-2</v>
      </c>
      <c r="N8006">
        <f>(Tabell1[[#This Row],[TP]]+Tabell1[[#This Row],[TN]])/(Tabell1[[#This Row],[TP]]+Tabell1[[#This Row],[TN]]+Tabell1[[#This Row],[FP]]+Tabell1[[#This Row],[FN]])</f>
        <v>0.52423954372623571</v>
      </c>
      <c r="O8006">
        <f>Tabell1[[#This Row],[TP]]/(Tabell1[[#This Row],[TP]]+Tabell1[[#This Row],[FP]])</f>
        <v>0.52423954372623571</v>
      </c>
      <c r="P8006">
        <f>Tabell1[[#This Row],[TP]]/(Tabell1[[#This Row],[TP]]+Tabell1[[#This Row],[FN]])</f>
        <v>1</v>
      </c>
      <c r="Q8006">
        <f>2*(Tabell1[[#This Row],[Recall]] * Tabell1[[#This Row],[Precision]]) / (Tabell1[[#This Row],[Recall]] + Tabell1[[#This Row],[Precision]])</f>
        <v>0.68787028375428749</v>
      </c>
      <c r="R8006">
        <v>1103</v>
      </c>
      <c r="S8006">
        <v>0</v>
      </c>
      <c r="T8006">
        <v>1001</v>
      </c>
      <c r="U8006">
        <v>0</v>
      </c>
    </row>
    <row r="8007" spans="1:21" x14ac:dyDescent="0.3">
      <c r="A8007" s="23" t="s">
        <v>48</v>
      </c>
      <c r="B8007" s="25" t="s">
        <v>22</v>
      </c>
      <c r="C8007" s="20" t="s">
        <v>23</v>
      </c>
      <c r="D8007" s="22" t="s">
        <v>27</v>
      </c>
      <c r="E8007" t="s">
        <v>28</v>
      </c>
      <c r="F8007" s="25" t="s">
        <v>30</v>
      </c>
      <c r="G8007" s="21" t="s">
        <v>29</v>
      </c>
      <c r="H8007" s="25" t="s">
        <v>26</v>
      </c>
      <c r="I8007" s="21"/>
      <c r="J8007" s="21" t="s">
        <v>29</v>
      </c>
      <c r="K8007" s="26">
        <v>0.42782282829284601</v>
      </c>
      <c r="L8007" s="26">
        <v>2.2938489913940398E-2</v>
      </c>
      <c r="N8007">
        <f>(Tabell1[[#This Row],[TP]]+Tabell1[[#This Row],[TN]])/(Tabell1[[#This Row],[TP]]+Tabell1[[#This Row],[TN]]+Tabell1[[#This Row],[FP]]+Tabell1[[#This Row],[FN]])</f>
        <v>0.52423954372623571</v>
      </c>
      <c r="O8007">
        <f>Tabell1[[#This Row],[TP]]/(Tabell1[[#This Row],[TP]]+Tabell1[[#This Row],[FP]])</f>
        <v>0.52423954372623571</v>
      </c>
      <c r="P8007">
        <f>Tabell1[[#This Row],[TP]]/(Tabell1[[#This Row],[TP]]+Tabell1[[#This Row],[FN]])</f>
        <v>1</v>
      </c>
      <c r="Q8007">
        <f>2*(Tabell1[[#This Row],[Recall]] * Tabell1[[#This Row],[Precision]]) / (Tabell1[[#This Row],[Recall]] + Tabell1[[#This Row],[Precision]])</f>
        <v>0.68787028375428749</v>
      </c>
      <c r="R8007">
        <v>1103</v>
      </c>
      <c r="S8007">
        <v>0</v>
      </c>
      <c r="T8007">
        <v>1001</v>
      </c>
      <c r="U8007">
        <v>0</v>
      </c>
    </row>
    <row r="8008" spans="1:21" x14ac:dyDescent="0.3">
      <c r="A8008" s="23" t="s">
        <v>48</v>
      </c>
      <c r="B8008" s="25" t="s">
        <v>22</v>
      </c>
      <c r="C8008" s="20" t="s">
        <v>23</v>
      </c>
      <c r="D8008" s="22" t="s">
        <v>27</v>
      </c>
      <c r="E8008" t="s">
        <v>28</v>
      </c>
      <c r="F8008" s="25" t="s">
        <v>30</v>
      </c>
      <c r="G8008" s="21" t="s">
        <v>29</v>
      </c>
      <c r="H8008" s="25" t="s">
        <v>26</v>
      </c>
      <c r="I8008" s="21"/>
      <c r="J8008" s="25" t="s">
        <v>26</v>
      </c>
      <c r="K8008" s="26">
        <v>0.42290115356445301</v>
      </c>
      <c r="L8008" s="26">
        <v>2.2931814193725499E-2</v>
      </c>
      <c r="N8008">
        <f>(Tabell1[[#This Row],[TP]]+Tabell1[[#This Row],[TN]])/(Tabell1[[#This Row],[TP]]+Tabell1[[#This Row],[TN]]+Tabell1[[#This Row],[FP]]+Tabell1[[#This Row],[FN]])</f>
        <v>0.52423954372623571</v>
      </c>
      <c r="O8008">
        <f>Tabell1[[#This Row],[TP]]/(Tabell1[[#This Row],[TP]]+Tabell1[[#This Row],[FP]])</f>
        <v>0.52423954372623571</v>
      </c>
      <c r="P8008">
        <f>Tabell1[[#This Row],[TP]]/(Tabell1[[#This Row],[TP]]+Tabell1[[#This Row],[FN]])</f>
        <v>1</v>
      </c>
      <c r="Q8008">
        <f>2*(Tabell1[[#This Row],[Recall]] * Tabell1[[#This Row],[Precision]]) / (Tabell1[[#This Row],[Recall]] + Tabell1[[#This Row],[Precision]])</f>
        <v>0.68787028375428749</v>
      </c>
      <c r="R8008">
        <v>1103</v>
      </c>
      <c r="S8008">
        <v>0</v>
      </c>
      <c r="T8008">
        <v>1001</v>
      </c>
      <c r="U8008">
        <v>0</v>
      </c>
    </row>
    <row r="8009" spans="1:21" x14ac:dyDescent="0.3">
      <c r="A8009" s="23" t="s">
        <v>48</v>
      </c>
      <c r="B8009" s="25" t="s">
        <v>22</v>
      </c>
      <c r="C8009" s="21" t="s">
        <v>34</v>
      </c>
      <c r="D8009" s="22" t="s">
        <v>27</v>
      </c>
      <c r="E8009" t="s">
        <v>28</v>
      </c>
      <c r="F8009" s="25" t="s">
        <v>30</v>
      </c>
      <c r="G8009" s="21" t="s">
        <v>29</v>
      </c>
      <c r="H8009" s="25" t="s">
        <v>26</v>
      </c>
      <c r="I8009" s="21"/>
      <c r="J8009" s="25" t="s">
        <v>26</v>
      </c>
      <c r="K8009" s="26">
        <v>0.42758059501647899</v>
      </c>
      <c r="L8009" s="26">
        <v>2.69265174865722E-2</v>
      </c>
      <c r="N8009">
        <f>(Tabell1[[#This Row],[TP]]+Tabell1[[#This Row],[TN]])/(Tabell1[[#This Row],[TP]]+Tabell1[[#This Row],[TN]]+Tabell1[[#This Row],[FP]]+Tabell1[[#This Row],[FN]])</f>
        <v>0.52423954372623571</v>
      </c>
      <c r="O8009">
        <f>Tabell1[[#This Row],[TP]]/(Tabell1[[#This Row],[TP]]+Tabell1[[#This Row],[FP]])</f>
        <v>0.52423954372623571</v>
      </c>
      <c r="P8009">
        <f>Tabell1[[#This Row],[TP]]/(Tabell1[[#This Row],[TP]]+Tabell1[[#This Row],[FN]])</f>
        <v>1</v>
      </c>
      <c r="Q8009">
        <f>2*(Tabell1[[#This Row],[Recall]] * Tabell1[[#This Row],[Precision]]) / (Tabell1[[#This Row],[Recall]] + Tabell1[[#This Row],[Precision]])</f>
        <v>0.68787028375428749</v>
      </c>
      <c r="R8009">
        <v>1103</v>
      </c>
      <c r="S8009">
        <v>0</v>
      </c>
      <c r="T8009">
        <v>1001</v>
      </c>
      <c r="U8009">
        <v>0</v>
      </c>
    </row>
    <row r="8010" spans="1:21" x14ac:dyDescent="0.3">
      <c r="A8010" s="23" t="s">
        <v>48</v>
      </c>
      <c r="B8010" s="25" t="s">
        <v>22</v>
      </c>
      <c r="C8010" s="20" t="s">
        <v>23</v>
      </c>
      <c r="D8010" s="22" t="s">
        <v>27</v>
      </c>
      <c r="E8010" t="s">
        <v>28</v>
      </c>
      <c r="F8010" s="25" t="s">
        <v>30</v>
      </c>
      <c r="G8010" s="21" t="s">
        <v>29</v>
      </c>
      <c r="H8010" s="25" t="s">
        <v>26</v>
      </c>
      <c r="I8010" s="21"/>
      <c r="J8010" s="21" t="s">
        <v>29</v>
      </c>
      <c r="K8010" s="26">
        <v>0.40630650520324701</v>
      </c>
      <c r="L8010" s="26">
        <v>2.8922557830810498E-2</v>
      </c>
      <c r="N8010">
        <f>(Tabell1[[#This Row],[TP]]+Tabell1[[#This Row],[TN]])/(Tabell1[[#This Row],[TP]]+Tabell1[[#This Row],[TN]]+Tabell1[[#This Row],[FP]]+Tabell1[[#This Row],[FN]])</f>
        <v>0.52423954372623571</v>
      </c>
      <c r="O8010">
        <f>Tabell1[[#This Row],[TP]]/(Tabell1[[#This Row],[TP]]+Tabell1[[#This Row],[FP]])</f>
        <v>0.52423954372623571</v>
      </c>
      <c r="P8010">
        <f>Tabell1[[#This Row],[TP]]/(Tabell1[[#This Row],[TP]]+Tabell1[[#This Row],[FN]])</f>
        <v>1</v>
      </c>
      <c r="Q8010">
        <f>2*(Tabell1[[#This Row],[Recall]] * Tabell1[[#This Row],[Precision]]) / (Tabell1[[#This Row],[Recall]] + Tabell1[[#This Row],[Precision]])</f>
        <v>0.68787028375428749</v>
      </c>
      <c r="R8010">
        <v>1103</v>
      </c>
      <c r="S8010">
        <v>0</v>
      </c>
      <c r="T8010">
        <v>1001</v>
      </c>
      <c r="U8010">
        <v>0</v>
      </c>
    </row>
    <row r="8011" spans="1:21" x14ac:dyDescent="0.3">
      <c r="A8011" s="23" t="s">
        <v>48</v>
      </c>
      <c r="B8011" s="25" t="s">
        <v>22</v>
      </c>
      <c r="C8011" s="20" t="s">
        <v>23</v>
      </c>
      <c r="D8011" s="22" t="s">
        <v>27</v>
      </c>
      <c r="E8011" t="s">
        <v>28</v>
      </c>
      <c r="F8011" s="25" t="s">
        <v>30</v>
      </c>
      <c r="G8011" s="21" t="s">
        <v>29</v>
      </c>
      <c r="H8011" s="21" t="s">
        <v>29</v>
      </c>
      <c r="I8011" s="21"/>
      <c r="J8011" s="21" t="s">
        <v>29</v>
      </c>
      <c r="K8011" s="26">
        <v>0.399930000305175</v>
      </c>
      <c r="L8011" s="26">
        <v>3.7898778915405197E-2</v>
      </c>
      <c r="N8011">
        <f>(Tabell1[[#This Row],[TP]]+Tabell1[[#This Row],[TN]])/(Tabell1[[#This Row],[TP]]+Tabell1[[#This Row],[TN]]+Tabell1[[#This Row],[FP]]+Tabell1[[#This Row],[FN]])</f>
        <v>0.52423954372623571</v>
      </c>
      <c r="O8011">
        <f>Tabell1[[#This Row],[TP]]/(Tabell1[[#This Row],[TP]]+Tabell1[[#This Row],[FP]])</f>
        <v>0.52423954372623571</v>
      </c>
      <c r="P8011">
        <f>Tabell1[[#This Row],[TP]]/(Tabell1[[#This Row],[TP]]+Tabell1[[#This Row],[FN]])</f>
        <v>1</v>
      </c>
      <c r="Q8011">
        <f>2*(Tabell1[[#This Row],[Recall]] * Tabell1[[#This Row],[Precision]]) / (Tabell1[[#This Row],[Recall]] + Tabell1[[#This Row],[Precision]])</f>
        <v>0.68787028375428749</v>
      </c>
      <c r="R8011">
        <v>1103</v>
      </c>
      <c r="S8011">
        <v>0</v>
      </c>
      <c r="T8011">
        <v>1001</v>
      </c>
      <c r="U8011">
        <v>0</v>
      </c>
    </row>
    <row r="8012" spans="1:21" x14ac:dyDescent="0.3">
      <c r="A8012" s="23" t="s">
        <v>48</v>
      </c>
      <c r="B8012" s="25" t="s">
        <v>22</v>
      </c>
      <c r="C8012" s="20" t="s">
        <v>23</v>
      </c>
      <c r="D8012" s="22" t="s">
        <v>27</v>
      </c>
      <c r="E8012" t="s">
        <v>28</v>
      </c>
      <c r="F8012" s="25" t="s">
        <v>30</v>
      </c>
      <c r="G8012" s="21" t="s">
        <v>29</v>
      </c>
      <c r="H8012" s="25" t="s">
        <v>26</v>
      </c>
      <c r="I8012" s="25" t="s">
        <v>25</v>
      </c>
      <c r="J8012" s="21" t="s">
        <v>29</v>
      </c>
      <c r="K8012" s="26">
        <v>0.385697841644287</v>
      </c>
      <c r="L8012" s="26">
        <v>3.1916141510009703E-2</v>
      </c>
      <c r="N8012">
        <f>(Tabell1[[#This Row],[TP]]+Tabell1[[#This Row],[TN]])/(Tabell1[[#This Row],[TP]]+Tabell1[[#This Row],[TN]]+Tabell1[[#This Row],[FP]]+Tabell1[[#This Row],[FN]])</f>
        <v>0.52423954372623571</v>
      </c>
      <c r="O8012">
        <f>Tabell1[[#This Row],[TP]]/(Tabell1[[#This Row],[TP]]+Tabell1[[#This Row],[FP]])</f>
        <v>0.52423954372623571</v>
      </c>
      <c r="P8012">
        <f>Tabell1[[#This Row],[TP]]/(Tabell1[[#This Row],[TP]]+Tabell1[[#This Row],[FN]])</f>
        <v>1</v>
      </c>
      <c r="Q8012">
        <f>2*(Tabell1[[#This Row],[Recall]] * Tabell1[[#This Row],[Precision]]) / (Tabell1[[#This Row],[Recall]] + Tabell1[[#This Row],[Precision]])</f>
        <v>0.68787028375428749</v>
      </c>
      <c r="R8012">
        <v>1103</v>
      </c>
      <c r="S8012">
        <v>0</v>
      </c>
      <c r="T8012">
        <v>1001</v>
      </c>
      <c r="U8012">
        <v>0</v>
      </c>
    </row>
    <row r="8013" spans="1:21" x14ac:dyDescent="0.3">
      <c r="A8013" s="23" t="s">
        <v>48</v>
      </c>
      <c r="B8013" s="25" t="s">
        <v>22</v>
      </c>
      <c r="C8013" s="20" t="s">
        <v>23</v>
      </c>
      <c r="D8013" s="22" t="s">
        <v>27</v>
      </c>
      <c r="E8013" t="s">
        <v>28</v>
      </c>
      <c r="F8013" s="25" t="s">
        <v>30</v>
      </c>
      <c r="G8013" s="25" t="s">
        <v>26</v>
      </c>
      <c r="H8013" s="21" t="s">
        <v>29</v>
      </c>
      <c r="I8013" s="21"/>
      <c r="J8013" s="25" t="s">
        <v>26</v>
      </c>
      <c r="K8013" s="26">
        <v>0.38402700424194303</v>
      </c>
      <c r="L8013" s="26">
        <v>3.0917167663574201E-2</v>
      </c>
      <c r="N8013">
        <f>(Tabell1[[#This Row],[TP]]+Tabell1[[#This Row],[TN]])/(Tabell1[[#This Row],[TP]]+Tabell1[[#This Row],[TN]]+Tabell1[[#This Row],[FP]]+Tabell1[[#This Row],[FN]])</f>
        <v>0.52423954372623571</v>
      </c>
      <c r="O8013">
        <f>Tabell1[[#This Row],[TP]]/(Tabell1[[#This Row],[TP]]+Tabell1[[#This Row],[FP]])</f>
        <v>0.52423954372623571</v>
      </c>
      <c r="P8013">
        <f>Tabell1[[#This Row],[TP]]/(Tabell1[[#This Row],[TP]]+Tabell1[[#This Row],[FN]])</f>
        <v>1</v>
      </c>
      <c r="Q8013">
        <f>2*(Tabell1[[#This Row],[Recall]] * Tabell1[[#This Row],[Precision]]) / (Tabell1[[#This Row],[Recall]] + Tabell1[[#This Row],[Precision]])</f>
        <v>0.68787028375428749</v>
      </c>
      <c r="R8013">
        <v>1103</v>
      </c>
      <c r="S8013">
        <v>0</v>
      </c>
      <c r="T8013">
        <v>1001</v>
      </c>
      <c r="U8013">
        <v>0</v>
      </c>
    </row>
    <row r="8014" spans="1:21" x14ac:dyDescent="0.3">
      <c r="A8014" s="23" t="s">
        <v>48</v>
      </c>
      <c r="B8014" s="25" t="s">
        <v>22</v>
      </c>
      <c r="C8014" s="20" t="s">
        <v>23</v>
      </c>
      <c r="D8014" s="22" t="s">
        <v>27</v>
      </c>
      <c r="E8014" t="s">
        <v>28</v>
      </c>
      <c r="F8014" s="25" t="s">
        <v>30</v>
      </c>
      <c r="G8014" s="25" t="s">
        <v>26</v>
      </c>
      <c r="H8014" s="21" t="s">
        <v>29</v>
      </c>
      <c r="I8014" s="21"/>
      <c r="J8014" s="21" t="s">
        <v>29</v>
      </c>
      <c r="K8014" s="26">
        <v>0.38397288322448703</v>
      </c>
      <c r="L8014" s="26">
        <v>3.2912254333495997E-2</v>
      </c>
      <c r="N8014">
        <f>(Tabell1[[#This Row],[TP]]+Tabell1[[#This Row],[TN]])/(Tabell1[[#This Row],[TP]]+Tabell1[[#This Row],[TN]]+Tabell1[[#This Row],[FP]]+Tabell1[[#This Row],[FN]])</f>
        <v>0.52423954372623571</v>
      </c>
      <c r="O8014">
        <f>Tabell1[[#This Row],[TP]]/(Tabell1[[#This Row],[TP]]+Tabell1[[#This Row],[FP]])</f>
        <v>0.52423954372623571</v>
      </c>
      <c r="P8014">
        <f>Tabell1[[#This Row],[TP]]/(Tabell1[[#This Row],[TP]]+Tabell1[[#This Row],[FN]])</f>
        <v>1</v>
      </c>
      <c r="Q8014">
        <f>2*(Tabell1[[#This Row],[Recall]] * Tabell1[[#This Row],[Precision]]) / (Tabell1[[#This Row],[Recall]] + Tabell1[[#This Row],[Precision]])</f>
        <v>0.68787028375428749</v>
      </c>
      <c r="R8014">
        <v>1103</v>
      </c>
      <c r="S8014">
        <v>0</v>
      </c>
      <c r="T8014">
        <v>1001</v>
      </c>
      <c r="U8014">
        <v>0</v>
      </c>
    </row>
    <row r="8015" spans="1:21" x14ac:dyDescent="0.3">
      <c r="A8015" s="23" t="s">
        <v>48</v>
      </c>
      <c r="B8015" s="25" t="s">
        <v>22</v>
      </c>
      <c r="C8015" s="20" t="s">
        <v>23</v>
      </c>
      <c r="D8015" s="22" t="s">
        <v>27</v>
      </c>
      <c r="E8015" t="s">
        <v>28</v>
      </c>
      <c r="F8015" s="25" t="s">
        <v>30</v>
      </c>
      <c r="G8015" s="25" t="s">
        <v>26</v>
      </c>
      <c r="H8015" s="21" t="s">
        <v>29</v>
      </c>
      <c r="I8015" s="25" t="s">
        <v>25</v>
      </c>
      <c r="J8015" s="25" t="s">
        <v>26</v>
      </c>
      <c r="K8015" s="26">
        <v>0.37798881530761702</v>
      </c>
      <c r="L8015" s="26">
        <v>3.1914949417114202E-2</v>
      </c>
      <c r="N8015">
        <f>(Tabell1[[#This Row],[TP]]+Tabell1[[#This Row],[TN]])/(Tabell1[[#This Row],[TP]]+Tabell1[[#This Row],[TN]]+Tabell1[[#This Row],[FP]]+Tabell1[[#This Row],[FN]])</f>
        <v>0.52423954372623571</v>
      </c>
      <c r="O8015">
        <f>Tabell1[[#This Row],[TP]]/(Tabell1[[#This Row],[TP]]+Tabell1[[#This Row],[FP]])</f>
        <v>0.52423954372623571</v>
      </c>
      <c r="P8015">
        <f>Tabell1[[#This Row],[TP]]/(Tabell1[[#This Row],[TP]]+Tabell1[[#This Row],[FN]])</f>
        <v>1</v>
      </c>
      <c r="Q8015">
        <f>2*(Tabell1[[#This Row],[Recall]] * Tabell1[[#This Row],[Precision]]) / (Tabell1[[#This Row],[Recall]] + Tabell1[[#This Row],[Precision]])</f>
        <v>0.68787028375428749</v>
      </c>
      <c r="R8015">
        <v>1103</v>
      </c>
      <c r="S8015">
        <v>0</v>
      </c>
      <c r="T8015">
        <v>1001</v>
      </c>
      <c r="U8015">
        <v>0</v>
      </c>
    </row>
    <row r="8016" spans="1:21" x14ac:dyDescent="0.3">
      <c r="A8016" s="23" t="s">
        <v>48</v>
      </c>
      <c r="B8016" s="25" t="s">
        <v>22</v>
      </c>
      <c r="C8016" s="20" t="s">
        <v>23</v>
      </c>
      <c r="D8016" s="22" t="s">
        <v>27</v>
      </c>
      <c r="E8016" t="s">
        <v>28</v>
      </c>
      <c r="F8016" s="25" t="s">
        <v>30</v>
      </c>
      <c r="G8016" s="25" t="s">
        <v>26</v>
      </c>
      <c r="H8016" s="25" t="s">
        <v>26</v>
      </c>
      <c r="I8016" s="25" t="s">
        <v>25</v>
      </c>
      <c r="J8016" s="21" t="s">
        <v>29</v>
      </c>
      <c r="K8016" s="26">
        <v>0.37647652626037598</v>
      </c>
      <c r="L8016" s="26">
        <v>3.8898706436157199E-2</v>
      </c>
      <c r="N8016">
        <f>(Tabell1[[#This Row],[TP]]+Tabell1[[#This Row],[TN]])/(Tabell1[[#This Row],[TP]]+Tabell1[[#This Row],[TN]]+Tabell1[[#This Row],[FP]]+Tabell1[[#This Row],[FN]])</f>
        <v>0.52423954372623571</v>
      </c>
      <c r="O8016">
        <f>Tabell1[[#This Row],[TP]]/(Tabell1[[#This Row],[TP]]+Tabell1[[#This Row],[FP]])</f>
        <v>0.52423954372623571</v>
      </c>
      <c r="P8016">
        <f>Tabell1[[#This Row],[TP]]/(Tabell1[[#This Row],[TP]]+Tabell1[[#This Row],[FN]])</f>
        <v>1</v>
      </c>
      <c r="Q8016">
        <f>2*(Tabell1[[#This Row],[Recall]] * Tabell1[[#This Row],[Precision]]) / (Tabell1[[#This Row],[Recall]] + Tabell1[[#This Row],[Precision]])</f>
        <v>0.68787028375428749</v>
      </c>
      <c r="R8016">
        <v>1103</v>
      </c>
      <c r="S8016">
        <v>0</v>
      </c>
      <c r="T8016">
        <v>1001</v>
      </c>
      <c r="U8016">
        <v>0</v>
      </c>
    </row>
    <row r="8017" spans="1:21" x14ac:dyDescent="0.3">
      <c r="A8017" s="23" t="s">
        <v>48</v>
      </c>
      <c r="B8017" s="25" t="s">
        <v>22</v>
      </c>
      <c r="C8017" s="20" t="s">
        <v>23</v>
      </c>
      <c r="D8017" s="22" t="s">
        <v>27</v>
      </c>
      <c r="E8017" t="s">
        <v>28</v>
      </c>
      <c r="F8017" s="25" t="s">
        <v>30</v>
      </c>
      <c r="G8017" s="21" t="s">
        <v>29</v>
      </c>
      <c r="H8017" s="21" t="s">
        <v>29</v>
      </c>
      <c r="I8017" s="25" t="s">
        <v>25</v>
      </c>
      <c r="J8017" s="21" t="s">
        <v>29</v>
      </c>
      <c r="K8017" s="26">
        <v>0.374995946884155</v>
      </c>
      <c r="L8017" s="26">
        <v>3.09195518493652E-2</v>
      </c>
      <c r="N8017">
        <f>(Tabell1[[#This Row],[TP]]+Tabell1[[#This Row],[TN]])/(Tabell1[[#This Row],[TP]]+Tabell1[[#This Row],[TN]]+Tabell1[[#This Row],[FP]]+Tabell1[[#This Row],[FN]])</f>
        <v>0.52423954372623571</v>
      </c>
      <c r="O8017">
        <f>Tabell1[[#This Row],[TP]]/(Tabell1[[#This Row],[TP]]+Tabell1[[#This Row],[FP]])</f>
        <v>0.52423954372623571</v>
      </c>
      <c r="P8017">
        <f>Tabell1[[#This Row],[TP]]/(Tabell1[[#This Row],[TP]]+Tabell1[[#This Row],[FN]])</f>
        <v>1</v>
      </c>
      <c r="Q8017">
        <f>2*(Tabell1[[#This Row],[Recall]] * Tabell1[[#This Row],[Precision]]) / (Tabell1[[#This Row],[Recall]] + Tabell1[[#This Row],[Precision]])</f>
        <v>0.68787028375428749</v>
      </c>
      <c r="R8017">
        <v>1103</v>
      </c>
      <c r="S8017">
        <v>0</v>
      </c>
      <c r="T8017">
        <v>1001</v>
      </c>
      <c r="U8017">
        <v>0</v>
      </c>
    </row>
    <row r="8018" spans="1:21" x14ac:dyDescent="0.3">
      <c r="A8018" s="23" t="s">
        <v>48</v>
      </c>
      <c r="B8018" s="25" t="s">
        <v>22</v>
      </c>
      <c r="C8018" s="20" t="s">
        <v>23</v>
      </c>
      <c r="D8018" s="22" t="s">
        <v>27</v>
      </c>
      <c r="E8018" t="s">
        <v>28</v>
      </c>
      <c r="F8018" s="25" t="s">
        <v>30</v>
      </c>
      <c r="G8018" s="21" t="s">
        <v>29</v>
      </c>
      <c r="H8018" s="25" t="s">
        <v>26</v>
      </c>
      <c r="I8018" s="21"/>
      <c r="J8018" s="25" t="s">
        <v>26</v>
      </c>
      <c r="K8018" s="26">
        <v>0.36615443229675199</v>
      </c>
      <c r="L8018" s="26">
        <v>3.1914710998535101E-2</v>
      </c>
      <c r="N8018">
        <f>(Tabell1[[#This Row],[TP]]+Tabell1[[#This Row],[TN]])/(Tabell1[[#This Row],[TP]]+Tabell1[[#This Row],[TN]]+Tabell1[[#This Row],[FP]]+Tabell1[[#This Row],[FN]])</f>
        <v>0.52423954372623571</v>
      </c>
      <c r="O8018">
        <f>Tabell1[[#This Row],[TP]]/(Tabell1[[#This Row],[TP]]+Tabell1[[#This Row],[FP]])</f>
        <v>0.52423954372623571</v>
      </c>
      <c r="P8018">
        <f>Tabell1[[#This Row],[TP]]/(Tabell1[[#This Row],[TP]]+Tabell1[[#This Row],[FN]])</f>
        <v>1</v>
      </c>
      <c r="Q8018">
        <f>2*(Tabell1[[#This Row],[Recall]] * Tabell1[[#This Row],[Precision]]) / (Tabell1[[#This Row],[Recall]] + Tabell1[[#This Row],[Precision]])</f>
        <v>0.68787028375428749</v>
      </c>
      <c r="R8018">
        <v>1103</v>
      </c>
      <c r="S8018">
        <v>0</v>
      </c>
      <c r="T8018">
        <v>1001</v>
      </c>
      <c r="U8018">
        <v>0</v>
      </c>
    </row>
    <row r="8019" spans="1:21" x14ac:dyDescent="0.3">
      <c r="A8019" s="23" t="s">
        <v>48</v>
      </c>
      <c r="B8019" s="25" t="s">
        <v>22</v>
      </c>
      <c r="C8019" s="20" t="s">
        <v>23</v>
      </c>
      <c r="D8019" s="22" t="s">
        <v>27</v>
      </c>
      <c r="E8019" t="s">
        <v>28</v>
      </c>
      <c r="F8019" s="25" t="s">
        <v>30</v>
      </c>
      <c r="G8019" s="25" t="s">
        <v>26</v>
      </c>
      <c r="H8019" s="25" t="s">
        <v>26</v>
      </c>
      <c r="I8019" s="21"/>
      <c r="J8019" s="25" t="s">
        <v>26</v>
      </c>
      <c r="K8019" s="26">
        <v>0.35055494308471602</v>
      </c>
      <c r="L8019" s="26">
        <v>3.1913995742797803E-2</v>
      </c>
      <c r="N8019">
        <f>(Tabell1[[#This Row],[TP]]+Tabell1[[#This Row],[TN]])/(Tabell1[[#This Row],[TP]]+Tabell1[[#This Row],[TN]]+Tabell1[[#This Row],[FP]]+Tabell1[[#This Row],[FN]])</f>
        <v>0.52423954372623571</v>
      </c>
      <c r="O8019">
        <f>Tabell1[[#This Row],[TP]]/(Tabell1[[#This Row],[TP]]+Tabell1[[#This Row],[FP]])</f>
        <v>0.52423954372623571</v>
      </c>
      <c r="P8019">
        <f>Tabell1[[#This Row],[TP]]/(Tabell1[[#This Row],[TP]]+Tabell1[[#This Row],[FN]])</f>
        <v>1</v>
      </c>
      <c r="Q8019">
        <f>2*(Tabell1[[#This Row],[Recall]] * Tabell1[[#This Row],[Precision]]) / (Tabell1[[#This Row],[Recall]] + Tabell1[[#This Row],[Precision]])</f>
        <v>0.68787028375428749</v>
      </c>
      <c r="R8019">
        <v>1103</v>
      </c>
      <c r="S8019">
        <v>0</v>
      </c>
      <c r="T8019">
        <v>1001</v>
      </c>
      <c r="U8019">
        <v>0</v>
      </c>
    </row>
    <row r="8020" spans="1:21" x14ac:dyDescent="0.3">
      <c r="A8020" s="23" t="s">
        <v>48</v>
      </c>
      <c r="B8020" s="25" t="s">
        <v>22</v>
      </c>
      <c r="C8020" s="20" t="s">
        <v>23</v>
      </c>
      <c r="D8020" s="22" t="s">
        <v>27</v>
      </c>
      <c r="E8020" t="s">
        <v>28</v>
      </c>
      <c r="F8020" s="25" t="s">
        <v>30</v>
      </c>
      <c r="G8020" s="21" t="s">
        <v>29</v>
      </c>
      <c r="H8020" s="21" t="s">
        <v>29</v>
      </c>
      <c r="I8020" s="25" t="s">
        <v>25</v>
      </c>
      <c r="J8020" s="25" t="s">
        <v>26</v>
      </c>
      <c r="K8020" s="26">
        <v>0.349065542221069</v>
      </c>
      <c r="L8020" s="26">
        <v>3.1914949417114202E-2</v>
      </c>
      <c r="N8020">
        <f>(Tabell1[[#This Row],[TP]]+Tabell1[[#This Row],[TN]])/(Tabell1[[#This Row],[TP]]+Tabell1[[#This Row],[TN]]+Tabell1[[#This Row],[FP]]+Tabell1[[#This Row],[FN]])</f>
        <v>0.52423954372623571</v>
      </c>
      <c r="O8020">
        <f>Tabell1[[#This Row],[TP]]/(Tabell1[[#This Row],[TP]]+Tabell1[[#This Row],[FP]])</f>
        <v>0.52423954372623571</v>
      </c>
      <c r="P8020">
        <f>Tabell1[[#This Row],[TP]]/(Tabell1[[#This Row],[TP]]+Tabell1[[#This Row],[FN]])</f>
        <v>1</v>
      </c>
      <c r="Q8020">
        <f>2*(Tabell1[[#This Row],[Recall]] * Tabell1[[#This Row],[Precision]]) / (Tabell1[[#This Row],[Recall]] + Tabell1[[#This Row],[Precision]])</f>
        <v>0.68787028375428749</v>
      </c>
      <c r="R8020">
        <v>1103</v>
      </c>
      <c r="S8020">
        <v>0</v>
      </c>
      <c r="T8020">
        <v>1001</v>
      </c>
      <c r="U8020">
        <v>0</v>
      </c>
    </row>
    <row r="8021" spans="1:21" x14ac:dyDescent="0.3">
      <c r="A8021" s="23" t="s">
        <v>48</v>
      </c>
      <c r="B8021" s="25" t="s">
        <v>22</v>
      </c>
      <c r="C8021" s="20" t="s">
        <v>23</v>
      </c>
      <c r="D8021" s="22" t="s">
        <v>27</v>
      </c>
      <c r="E8021" t="s">
        <v>28</v>
      </c>
      <c r="F8021" s="25" t="s">
        <v>30</v>
      </c>
      <c r="G8021" s="21" t="s">
        <v>29</v>
      </c>
      <c r="H8021" s="25" t="s">
        <v>26</v>
      </c>
      <c r="I8021" s="25" t="s">
        <v>25</v>
      </c>
      <c r="J8021" s="25" t="s">
        <v>26</v>
      </c>
      <c r="K8021" s="26">
        <v>0.33215355873107899</v>
      </c>
      <c r="L8021" s="26">
        <v>3.0918359756469699E-2</v>
      </c>
      <c r="N8021">
        <f>(Tabell1[[#This Row],[TP]]+Tabell1[[#This Row],[TN]])/(Tabell1[[#This Row],[TP]]+Tabell1[[#This Row],[TN]]+Tabell1[[#This Row],[FP]]+Tabell1[[#This Row],[FN]])</f>
        <v>0.52423954372623571</v>
      </c>
      <c r="O8021">
        <f>Tabell1[[#This Row],[TP]]/(Tabell1[[#This Row],[TP]]+Tabell1[[#This Row],[FP]])</f>
        <v>0.52423954372623571</v>
      </c>
      <c r="P8021">
        <f>Tabell1[[#This Row],[TP]]/(Tabell1[[#This Row],[TP]]+Tabell1[[#This Row],[FN]])</f>
        <v>1</v>
      </c>
      <c r="Q8021">
        <f>2*(Tabell1[[#This Row],[Recall]] * Tabell1[[#This Row],[Precision]]) / (Tabell1[[#This Row],[Recall]] + Tabell1[[#This Row],[Precision]])</f>
        <v>0.68787028375428749</v>
      </c>
      <c r="R8021">
        <v>1103</v>
      </c>
      <c r="S8021">
        <v>0</v>
      </c>
      <c r="T8021">
        <v>1001</v>
      </c>
      <c r="U8021">
        <v>0</v>
      </c>
    </row>
    <row r="8022" spans="1:21" x14ac:dyDescent="0.3">
      <c r="A8022" s="23" t="s">
        <v>48</v>
      </c>
      <c r="B8022" s="25" t="s">
        <v>22</v>
      </c>
      <c r="C8022" s="20" t="s">
        <v>23</v>
      </c>
      <c r="D8022" s="22" t="s">
        <v>27</v>
      </c>
      <c r="E8022" t="s">
        <v>28</v>
      </c>
      <c r="F8022" s="25" t="s">
        <v>30</v>
      </c>
      <c r="G8022" s="25" t="s">
        <v>26</v>
      </c>
      <c r="H8022" s="21" t="s">
        <v>29</v>
      </c>
      <c r="I8022" s="25" t="s">
        <v>25</v>
      </c>
      <c r="J8022" s="21" t="s">
        <v>29</v>
      </c>
      <c r="K8022" s="26">
        <v>0.32911872863769498</v>
      </c>
      <c r="L8022" s="26">
        <v>3.2944202423095703E-2</v>
      </c>
      <c r="N8022">
        <f>(Tabell1[[#This Row],[TP]]+Tabell1[[#This Row],[TN]])/(Tabell1[[#This Row],[TP]]+Tabell1[[#This Row],[TN]]+Tabell1[[#This Row],[FP]]+Tabell1[[#This Row],[FN]])</f>
        <v>0.52423954372623571</v>
      </c>
      <c r="O8022">
        <f>Tabell1[[#This Row],[TP]]/(Tabell1[[#This Row],[TP]]+Tabell1[[#This Row],[FP]])</f>
        <v>0.52423954372623571</v>
      </c>
      <c r="P8022">
        <f>Tabell1[[#This Row],[TP]]/(Tabell1[[#This Row],[TP]]+Tabell1[[#This Row],[FN]])</f>
        <v>1</v>
      </c>
      <c r="Q8022">
        <f>2*(Tabell1[[#This Row],[Recall]] * Tabell1[[#This Row],[Precision]]) / (Tabell1[[#This Row],[Recall]] + Tabell1[[#This Row],[Precision]])</f>
        <v>0.68787028375428749</v>
      </c>
      <c r="R8022">
        <v>1103</v>
      </c>
      <c r="S8022">
        <v>0</v>
      </c>
      <c r="T8022">
        <v>1001</v>
      </c>
      <c r="U8022">
        <v>0</v>
      </c>
    </row>
    <row r="8023" spans="1:21" x14ac:dyDescent="0.3">
      <c r="A8023" s="23" t="s">
        <v>48</v>
      </c>
      <c r="B8023" s="25" t="s">
        <v>22</v>
      </c>
      <c r="C8023" s="20" t="s">
        <v>23</v>
      </c>
      <c r="D8023" s="22" t="s">
        <v>27</v>
      </c>
      <c r="E8023" t="s">
        <v>28</v>
      </c>
      <c r="F8023" s="25" t="s">
        <v>30</v>
      </c>
      <c r="G8023" s="25" t="s">
        <v>26</v>
      </c>
      <c r="H8023" s="25" t="s">
        <v>26</v>
      </c>
      <c r="I8023" s="25" t="s">
        <v>25</v>
      </c>
      <c r="J8023" s="25" t="s">
        <v>26</v>
      </c>
      <c r="K8023" s="26">
        <v>0.318151235580444</v>
      </c>
      <c r="L8023" s="26">
        <v>3.3903837203979402E-2</v>
      </c>
      <c r="N8023">
        <f>(Tabell1[[#This Row],[TP]]+Tabell1[[#This Row],[TN]])/(Tabell1[[#This Row],[TP]]+Tabell1[[#This Row],[TN]]+Tabell1[[#This Row],[FP]]+Tabell1[[#This Row],[FN]])</f>
        <v>0.52423954372623571</v>
      </c>
      <c r="O8023">
        <f>Tabell1[[#This Row],[TP]]/(Tabell1[[#This Row],[TP]]+Tabell1[[#This Row],[FP]])</f>
        <v>0.52423954372623571</v>
      </c>
      <c r="P8023">
        <f>Tabell1[[#This Row],[TP]]/(Tabell1[[#This Row],[TP]]+Tabell1[[#This Row],[FN]])</f>
        <v>1</v>
      </c>
      <c r="Q8023">
        <f>2*(Tabell1[[#This Row],[Recall]] * Tabell1[[#This Row],[Precision]]) / (Tabell1[[#This Row],[Recall]] + Tabell1[[#This Row],[Precision]])</f>
        <v>0.68787028375428749</v>
      </c>
      <c r="R8023">
        <v>1103</v>
      </c>
      <c r="S8023">
        <v>0</v>
      </c>
      <c r="T8023">
        <v>1001</v>
      </c>
      <c r="U8023">
        <v>0</v>
      </c>
    </row>
    <row r="8024" spans="1:21" x14ac:dyDescent="0.3">
      <c r="A8024" s="23" t="s">
        <v>48</v>
      </c>
      <c r="B8024" s="25" t="s">
        <v>22</v>
      </c>
      <c r="C8024" s="20" t="s">
        <v>23</v>
      </c>
      <c r="D8024" s="22" t="s">
        <v>27</v>
      </c>
      <c r="E8024" t="s">
        <v>28</v>
      </c>
      <c r="F8024" s="25" t="s">
        <v>30</v>
      </c>
      <c r="G8024" s="25" t="s">
        <v>26</v>
      </c>
      <c r="H8024" s="21" t="s">
        <v>29</v>
      </c>
      <c r="I8024" s="25" t="s">
        <v>25</v>
      </c>
      <c r="J8024" s="21" t="s">
        <v>29</v>
      </c>
      <c r="K8024" s="26">
        <v>0.316440820693969</v>
      </c>
      <c r="L8024" s="26">
        <v>2.39357948303222E-2</v>
      </c>
      <c r="N8024">
        <f>(Tabell1[[#This Row],[TP]]+Tabell1[[#This Row],[TN]])/(Tabell1[[#This Row],[TP]]+Tabell1[[#This Row],[TN]]+Tabell1[[#This Row],[FP]]+Tabell1[[#This Row],[FN]])</f>
        <v>0.52423954372623571</v>
      </c>
      <c r="O8024">
        <f>Tabell1[[#This Row],[TP]]/(Tabell1[[#This Row],[TP]]+Tabell1[[#This Row],[FP]])</f>
        <v>0.52423954372623571</v>
      </c>
      <c r="P8024">
        <f>Tabell1[[#This Row],[TP]]/(Tabell1[[#This Row],[TP]]+Tabell1[[#This Row],[FN]])</f>
        <v>1</v>
      </c>
      <c r="Q8024">
        <f>2*(Tabell1[[#This Row],[Recall]] * Tabell1[[#This Row],[Precision]]) / (Tabell1[[#This Row],[Recall]] + Tabell1[[#This Row],[Precision]])</f>
        <v>0.68787028375428749</v>
      </c>
      <c r="R8024">
        <v>1103</v>
      </c>
      <c r="S8024">
        <v>0</v>
      </c>
      <c r="T8024">
        <v>1001</v>
      </c>
      <c r="U8024">
        <v>0</v>
      </c>
    </row>
    <row r="8025" spans="1:21" x14ac:dyDescent="0.3">
      <c r="A8025" s="23" t="s">
        <v>48</v>
      </c>
      <c r="B8025" s="25" t="s">
        <v>22</v>
      </c>
      <c r="C8025" s="21" t="s">
        <v>34</v>
      </c>
      <c r="D8025" s="22" t="s">
        <v>27</v>
      </c>
      <c r="E8025" t="s">
        <v>28</v>
      </c>
      <c r="F8025" s="25" t="s">
        <v>30</v>
      </c>
      <c r="G8025" s="25" t="s">
        <v>26</v>
      </c>
      <c r="H8025" s="21" t="s">
        <v>29</v>
      </c>
      <c r="I8025" s="25" t="s">
        <v>25</v>
      </c>
      <c r="J8025" s="25" t="s">
        <v>26</v>
      </c>
      <c r="K8025" s="26">
        <v>0.31759428977966297</v>
      </c>
      <c r="L8025" s="26">
        <v>2.49302387237548E-2</v>
      </c>
      <c r="N8025">
        <f>(Tabell1[[#This Row],[TP]]+Tabell1[[#This Row],[TN]])/(Tabell1[[#This Row],[TP]]+Tabell1[[#This Row],[TN]]+Tabell1[[#This Row],[FP]]+Tabell1[[#This Row],[FN]])</f>
        <v>0.52423954372623571</v>
      </c>
      <c r="O8025">
        <f>Tabell1[[#This Row],[TP]]/(Tabell1[[#This Row],[TP]]+Tabell1[[#This Row],[FP]])</f>
        <v>0.52423954372623571</v>
      </c>
      <c r="P8025">
        <f>Tabell1[[#This Row],[TP]]/(Tabell1[[#This Row],[TP]]+Tabell1[[#This Row],[FN]])</f>
        <v>1</v>
      </c>
      <c r="Q8025">
        <f>2*(Tabell1[[#This Row],[Recall]] * Tabell1[[#This Row],[Precision]]) / (Tabell1[[#This Row],[Recall]] + Tabell1[[#This Row],[Precision]])</f>
        <v>0.68787028375428749</v>
      </c>
      <c r="R8025">
        <v>1103</v>
      </c>
      <c r="S8025">
        <v>0</v>
      </c>
      <c r="T8025">
        <v>1001</v>
      </c>
      <c r="U8025">
        <v>0</v>
      </c>
    </row>
    <row r="8026" spans="1:21" x14ac:dyDescent="0.3">
      <c r="A8026" s="23" t="s">
        <v>48</v>
      </c>
      <c r="B8026" s="25" t="s">
        <v>22</v>
      </c>
      <c r="C8026" s="20" t="s">
        <v>23</v>
      </c>
      <c r="D8026" s="22" t="s">
        <v>27</v>
      </c>
      <c r="E8026" t="s">
        <v>28</v>
      </c>
      <c r="F8026" s="25" t="s">
        <v>30</v>
      </c>
      <c r="G8026" s="25" t="s">
        <v>26</v>
      </c>
      <c r="H8026" s="21" t="s">
        <v>29</v>
      </c>
      <c r="I8026" s="25" t="s">
        <v>25</v>
      </c>
      <c r="J8026" s="25" t="s">
        <v>26</v>
      </c>
      <c r="K8026" s="26">
        <v>0.30842065811157199</v>
      </c>
      <c r="L8026" s="26">
        <v>2.9920101165771401E-2</v>
      </c>
      <c r="N8026">
        <f>(Tabell1[[#This Row],[TP]]+Tabell1[[#This Row],[TN]])/(Tabell1[[#This Row],[TP]]+Tabell1[[#This Row],[TN]]+Tabell1[[#This Row],[FP]]+Tabell1[[#This Row],[FN]])</f>
        <v>0.52423954372623571</v>
      </c>
      <c r="O8026">
        <f>Tabell1[[#This Row],[TP]]/(Tabell1[[#This Row],[TP]]+Tabell1[[#This Row],[FP]])</f>
        <v>0.52423954372623571</v>
      </c>
      <c r="P8026">
        <f>Tabell1[[#This Row],[TP]]/(Tabell1[[#This Row],[TP]]+Tabell1[[#This Row],[FN]])</f>
        <v>1</v>
      </c>
      <c r="Q8026">
        <f>2*(Tabell1[[#This Row],[Recall]] * Tabell1[[#This Row],[Precision]]) / (Tabell1[[#This Row],[Recall]] + Tabell1[[#This Row],[Precision]])</f>
        <v>0.68787028375428749</v>
      </c>
      <c r="R8026">
        <v>1103</v>
      </c>
      <c r="S8026">
        <v>0</v>
      </c>
      <c r="T8026">
        <v>1001</v>
      </c>
      <c r="U8026">
        <v>0</v>
      </c>
    </row>
    <row r="8027" spans="1:21" x14ac:dyDescent="0.3">
      <c r="A8027" s="23" t="s">
        <v>48</v>
      </c>
      <c r="B8027" s="25" t="s">
        <v>22</v>
      </c>
      <c r="C8027" s="21" t="s">
        <v>34</v>
      </c>
      <c r="D8027" s="22" t="s">
        <v>27</v>
      </c>
      <c r="E8027" t="s">
        <v>28</v>
      </c>
      <c r="F8027" s="25" t="s">
        <v>30</v>
      </c>
      <c r="G8027" s="25" t="s">
        <v>26</v>
      </c>
      <c r="H8027" s="25" t="s">
        <v>26</v>
      </c>
      <c r="I8027" s="25" t="s">
        <v>25</v>
      </c>
      <c r="J8027" s="25" t="s">
        <v>26</v>
      </c>
      <c r="K8027" s="26">
        <v>0.31412672996520902</v>
      </c>
      <c r="L8027" s="26">
        <v>2.3936748504638599E-2</v>
      </c>
      <c r="N8027">
        <f>(Tabell1[[#This Row],[TP]]+Tabell1[[#This Row],[TN]])/(Tabell1[[#This Row],[TP]]+Tabell1[[#This Row],[TN]]+Tabell1[[#This Row],[FP]]+Tabell1[[#This Row],[FN]])</f>
        <v>0.52423954372623571</v>
      </c>
      <c r="O8027">
        <f>Tabell1[[#This Row],[TP]]/(Tabell1[[#This Row],[TP]]+Tabell1[[#This Row],[FP]])</f>
        <v>0.52423954372623571</v>
      </c>
      <c r="P8027">
        <f>Tabell1[[#This Row],[TP]]/(Tabell1[[#This Row],[TP]]+Tabell1[[#This Row],[FN]])</f>
        <v>1</v>
      </c>
      <c r="Q8027">
        <f>2*(Tabell1[[#This Row],[Recall]] * Tabell1[[#This Row],[Precision]]) / (Tabell1[[#This Row],[Recall]] + Tabell1[[#This Row],[Precision]])</f>
        <v>0.68787028375428749</v>
      </c>
      <c r="R8027">
        <v>1103</v>
      </c>
      <c r="S8027">
        <v>0</v>
      </c>
      <c r="T8027">
        <v>1001</v>
      </c>
      <c r="U8027">
        <v>0</v>
      </c>
    </row>
    <row r="8028" spans="1:21" x14ac:dyDescent="0.3">
      <c r="A8028" s="23" t="s">
        <v>48</v>
      </c>
      <c r="B8028" s="25" t="s">
        <v>22</v>
      </c>
      <c r="C8028" s="21" t="s">
        <v>34</v>
      </c>
      <c r="D8028" s="22" t="s">
        <v>27</v>
      </c>
      <c r="E8028" t="s">
        <v>28</v>
      </c>
      <c r="F8028" s="25" t="s">
        <v>30</v>
      </c>
      <c r="G8028" s="25" t="s">
        <v>26</v>
      </c>
      <c r="H8028" s="25" t="s">
        <v>26</v>
      </c>
      <c r="I8028" s="25" t="s">
        <v>25</v>
      </c>
      <c r="J8028" s="21" t="s">
        <v>29</v>
      </c>
      <c r="K8028" s="26">
        <v>0.31315922737121499</v>
      </c>
      <c r="L8028" s="26">
        <v>2.3936033248901301E-2</v>
      </c>
      <c r="N8028">
        <f>(Tabell1[[#This Row],[TP]]+Tabell1[[#This Row],[TN]])/(Tabell1[[#This Row],[TP]]+Tabell1[[#This Row],[TN]]+Tabell1[[#This Row],[FP]]+Tabell1[[#This Row],[FN]])</f>
        <v>0.52423954372623571</v>
      </c>
      <c r="O8028">
        <f>Tabell1[[#This Row],[TP]]/(Tabell1[[#This Row],[TP]]+Tabell1[[#This Row],[FP]])</f>
        <v>0.52423954372623571</v>
      </c>
      <c r="P8028">
        <f>Tabell1[[#This Row],[TP]]/(Tabell1[[#This Row],[TP]]+Tabell1[[#This Row],[FN]])</f>
        <v>1</v>
      </c>
      <c r="Q8028">
        <f>2*(Tabell1[[#This Row],[Recall]] * Tabell1[[#This Row],[Precision]]) / (Tabell1[[#This Row],[Recall]] + Tabell1[[#This Row],[Precision]])</f>
        <v>0.68787028375428749</v>
      </c>
      <c r="R8028">
        <v>1103</v>
      </c>
      <c r="S8028">
        <v>0</v>
      </c>
      <c r="T8028">
        <v>1001</v>
      </c>
      <c r="U8028">
        <v>0</v>
      </c>
    </row>
    <row r="8029" spans="1:21" x14ac:dyDescent="0.3">
      <c r="A8029" s="23" t="s">
        <v>48</v>
      </c>
      <c r="B8029" s="25" t="s">
        <v>22</v>
      </c>
      <c r="C8029" s="21" t="s">
        <v>34</v>
      </c>
      <c r="D8029" s="22" t="s">
        <v>27</v>
      </c>
      <c r="E8029" t="s">
        <v>28</v>
      </c>
      <c r="F8029" s="25" t="s">
        <v>30</v>
      </c>
      <c r="G8029" s="25" t="s">
        <v>26</v>
      </c>
      <c r="H8029" s="21" t="s">
        <v>29</v>
      </c>
      <c r="I8029" s="25" t="s">
        <v>25</v>
      </c>
      <c r="J8029" s="21" t="s">
        <v>29</v>
      </c>
      <c r="K8029" s="26">
        <v>0.31116652488708402</v>
      </c>
      <c r="L8029" s="26">
        <v>2.3936510086059501E-2</v>
      </c>
      <c r="N8029">
        <f>(Tabell1[[#This Row],[TP]]+Tabell1[[#This Row],[TN]])/(Tabell1[[#This Row],[TP]]+Tabell1[[#This Row],[TN]]+Tabell1[[#This Row],[FP]]+Tabell1[[#This Row],[FN]])</f>
        <v>0.52423954372623571</v>
      </c>
      <c r="O8029">
        <f>Tabell1[[#This Row],[TP]]/(Tabell1[[#This Row],[TP]]+Tabell1[[#This Row],[FP]])</f>
        <v>0.52423954372623571</v>
      </c>
      <c r="P8029">
        <f>Tabell1[[#This Row],[TP]]/(Tabell1[[#This Row],[TP]]+Tabell1[[#This Row],[FN]])</f>
        <v>1</v>
      </c>
      <c r="Q8029">
        <f>2*(Tabell1[[#This Row],[Recall]] * Tabell1[[#This Row],[Precision]]) / (Tabell1[[#This Row],[Recall]] + Tabell1[[#This Row],[Precision]])</f>
        <v>0.68787028375428749</v>
      </c>
      <c r="R8029">
        <v>1103</v>
      </c>
      <c r="S8029">
        <v>0</v>
      </c>
      <c r="T8029">
        <v>1001</v>
      </c>
      <c r="U8029">
        <v>0</v>
      </c>
    </row>
    <row r="8030" spans="1:21" x14ac:dyDescent="0.3">
      <c r="A8030" s="23" t="s">
        <v>48</v>
      </c>
      <c r="B8030" s="25" t="s">
        <v>22</v>
      </c>
      <c r="C8030" s="20" t="s">
        <v>23</v>
      </c>
      <c r="D8030" s="22" t="s">
        <v>27</v>
      </c>
      <c r="E8030" t="s">
        <v>28</v>
      </c>
      <c r="F8030" s="25" t="s">
        <v>30</v>
      </c>
      <c r="G8030" s="25" t="s">
        <v>26</v>
      </c>
      <c r="H8030" s="25" t="s">
        <v>26</v>
      </c>
      <c r="I8030" s="25" t="s">
        <v>25</v>
      </c>
      <c r="J8030" s="21" t="s">
        <v>29</v>
      </c>
      <c r="K8030" s="26">
        <v>0.30805730819702098</v>
      </c>
      <c r="L8030" s="26">
        <v>2.4935722351074201E-2</v>
      </c>
      <c r="N8030">
        <f>(Tabell1[[#This Row],[TP]]+Tabell1[[#This Row],[TN]])/(Tabell1[[#This Row],[TP]]+Tabell1[[#This Row],[TN]]+Tabell1[[#This Row],[FP]]+Tabell1[[#This Row],[FN]])</f>
        <v>0.52423954372623571</v>
      </c>
      <c r="O8030">
        <f>Tabell1[[#This Row],[TP]]/(Tabell1[[#This Row],[TP]]+Tabell1[[#This Row],[FP]])</f>
        <v>0.52423954372623571</v>
      </c>
      <c r="P8030">
        <f>Tabell1[[#This Row],[TP]]/(Tabell1[[#This Row],[TP]]+Tabell1[[#This Row],[FN]])</f>
        <v>1</v>
      </c>
      <c r="Q8030">
        <f>2*(Tabell1[[#This Row],[Recall]] * Tabell1[[#This Row],[Precision]]) / (Tabell1[[#This Row],[Recall]] + Tabell1[[#This Row],[Precision]])</f>
        <v>0.68787028375428749</v>
      </c>
      <c r="R8030">
        <v>1103</v>
      </c>
      <c r="S8030">
        <v>0</v>
      </c>
      <c r="T8030">
        <v>1001</v>
      </c>
      <c r="U8030">
        <v>0</v>
      </c>
    </row>
    <row r="8031" spans="1:21" x14ac:dyDescent="0.3">
      <c r="A8031" s="23" t="s">
        <v>48</v>
      </c>
      <c r="B8031" s="25" t="s">
        <v>22</v>
      </c>
      <c r="C8031" s="20" t="s">
        <v>23</v>
      </c>
      <c r="D8031" s="22" t="s">
        <v>27</v>
      </c>
      <c r="E8031" t="s">
        <v>28</v>
      </c>
      <c r="F8031" s="25" t="s">
        <v>30</v>
      </c>
      <c r="G8031" s="25" t="s">
        <v>26</v>
      </c>
      <c r="H8031" s="25" t="s">
        <v>26</v>
      </c>
      <c r="I8031" s="25" t="s">
        <v>25</v>
      </c>
      <c r="J8031" s="25" t="s">
        <v>26</v>
      </c>
      <c r="K8031" s="26">
        <v>0.30718111991882302</v>
      </c>
      <c r="L8031" s="26">
        <v>3.1914234161376898E-2</v>
      </c>
      <c r="N8031">
        <f>(Tabell1[[#This Row],[TP]]+Tabell1[[#This Row],[TN]])/(Tabell1[[#This Row],[TP]]+Tabell1[[#This Row],[TN]]+Tabell1[[#This Row],[FP]]+Tabell1[[#This Row],[FN]])</f>
        <v>0.52423954372623571</v>
      </c>
      <c r="O8031">
        <f>Tabell1[[#This Row],[TP]]/(Tabell1[[#This Row],[TP]]+Tabell1[[#This Row],[FP]])</f>
        <v>0.52423954372623571</v>
      </c>
      <c r="P8031">
        <f>Tabell1[[#This Row],[TP]]/(Tabell1[[#This Row],[TP]]+Tabell1[[#This Row],[FN]])</f>
        <v>1</v>
      </c>
      <c r="Q8031">
        <f>2*(Tabell1[[#This Row],[Recall]] * Tabell1[[#This Row],[Precision]]) / (Tabell1[[#This Row],[Recall]] + Tabell1[[#This Row],[Precision]])</f>
        <v>0.68787028375428749</v>
      </c>
      <c r="R8031">
        <v>1103</v>
      </c>
      <c r="S8031">
        <v>0</v>
      </c>
      <c r="T8031">
        <v>1001</v>
      </c>
      <c r="U8031">
        <v>0</v>
      </c>
    </row>
    <row r="8032" spans="1:21" x14ac:dyDescent="0.3">
      <c r="A8032" s="23" t="s">
        <v>48</v>
      </c>
      <c r="B8032" s="25" t="s">
        <v>22</v>
      </c>
      <c r="C8032" s="20" t="s">
        <v>23</v>
      </c>
      <c r="D8032" s="22" t="s">
        <v>27</v>
      </c>
      <c r="E8032" t="s">
        <v>28</v>
      </c>
      <c r="F8032" s="25" t="s">
        <v>30</v>
      </c>
      <c r="G8032" s="21" t="s">
        <v>29</v>
      </c>
      <c r="H8032" s="25" t="s">
        <v>26</v>
      </c>
      <c r="I8032" s="25" t="s">
        <v>25</v>
      </c>
      <c r="J8032" s="25" t="s">
        <v>26</v>
      </c>
      <c r="K8032" s="26">
        <v>0.30404186248779203</v>
      </c>
      <c r="L8032" s="26">
        <v>2.1941900253295898E-2</v>
      </c>
      <c r="N8032">
        <f>(Tabell1[[#This Row],[TP]]+Tabell1[[#This Row],[TN]])/(Tabell1[[#This Row],[TP]]+Tabell1[[#This Row],[TN]]+Tabell1[[#This Row],[FP]]+Tabell1[[#This Row],[FN]])</f>
        <v>0.52423954372623571</v>
      </c>
      <c r="O8032">
        <f>Tabell1[[#This Row],[TP]]/(Tabell1[[#This Row],[TP]]+Tabell1[[#This Row],[FP]])</f>
        <v>0.52423954372623571</v>
      </c>
      <c r="P8032">
        <f>Tabell1[[#This Row],[TP]]/(Tabell1[[#This Row],[TP]]+Tabell1[[#This Row],[FN]])</f>
        <v>1</v>
      </c>
      <c r="Q8032">
        <f>2*(Tabell1[[#This Row],[Recall]] * Tabell1[[#This Row],[Precision]]) / (Tabell1[[#This Row],[Recall]] + Tabell1[[#This Row],[Precision]])</f>
        <v>0.68787028375428749</v>
      </c>
      <c r="R8032">
        <v>1103</v>
      </c>
      <c r="S8032">
        <v>0</v>
      </c>
      <c r="T8032">
        <v>1001</v>
      </c>
      <c r="U8032">
        <v>0</v>
      </c>
    </row>
    <row r="8033" spans="1:21" x14ac:dyDescent="0.3">
      <c r="A8033" s="23" t="s">
        <v>48</v>
      </c>
      <c r="B8033" s="25" t="s">
        <v>22</v>
      </c>
      <c r="C8033" s="21" t="s">
        <v>34</v>
      </c>
      <c r="D8033" s="22" t="s">
        <v>27</v>
      </c>
      <c r="E8033" t="s">
        <v>28</v>
      </c>
      <c r="F8033" s="25" t="s">
        <v>30</v>
      </c>
      <c r="G8033" s="21" t="s">
        <v>29</v>
      </c>
      <c r="H8033" s="25" t="s">
        <v>26</v>
      </c>
      <c r="I8033" s="25" t="s">
        <v>25</v>
      </c>
      <c r="J8033" s="25" t="s">
        <v>26</v>
      </c>
      <c r="K8033" s="26">
        <v>0.30672073364257801</v>
      </c>
      <c r="L8033" s="26">
        <v>2.29361057281494E-2</v>
      </c>
      <c r="N8033">
        <f>(Tabell1[[#This Row],[TP]]+Tabell1[[#This Row],[TN]])/(Tabell1[[#This Row],[TP]]+Tabell1[[#This Row],[TN]]+Tabell1[[#This Row],[FP]]+Tabell1[[#This Row],[FN]])</f>
        <v>0.52423954372623571</v>
      </c>
      <c r="O8033">
        <f>Tabell1[[#This Row],[TP]]/(Tabell1[[#This Row],[TP]]+Tabell1[[#This Row],[FP]])</f>
        <v>0.52423954372623571</v>
      </c>
      <c r="P8033">
        <f>Tabell1[[#This Row],[TP]]/(Tabell1[[#This Row],[TP]]+Tabell1[[#This Row],[FN]])</f>
        <v>1</v>
      </c>
      <c r="Q8033">
        <f>2*(Tabell1[[#This Row],[Recall]] * Tabell1[[#This Row],[Precision]]) / (Tabell1[[#This Row],[Recall]] + Tabell1[[#This Row],[Precision]])</f>
        <v>0.68787028375428749</v>
      </c>
      <c r="R8033">
        <v>1103</v>
      </c>
      <c r="S8033">
        <v>0</v>
      </c>
      <c r="T8033">
        <v>1001</v>
      </c>
      <c r="U8033">
        <v>0</v>
      </c>
    </row>
    <row r="8034" spans="1:21" x14ac:dyDescent="0.3">
      <c r="A8034" s="23" t="s">
        <v>48</v>
      </c>
      <c r="B8034" s="25" t="s">
        <v>22</v>
      </c>
      <c r="C8034" s="21" t="s">
        <v>34</v>
      </c>
      <c r="D8034" s="22" t="s">
        <v>27</v>
      </c>
      <c r="E8034" t="s">
        <v>28</v>
      </c>
      <c r="F8034" s="25" t="s">
        <v>30</v>
      </c>
      <c r="G8034" s="21" t="s">
        <v>29</v>
      </c>
      <c r="H8034" s="21" t="s">
        <v>29</v>
      </c>
      <c r="I8034" s="25" t="s">
        <v>25</v>
      </c>
      <c r="J8034" s="25" t="s">
        <v>26</v>
      </c>
      <c r="K8034" s="26">
        <v>0.30618190765380798</v>
      </c>
      <c r="L8034" s="26">
        <v>2.19390392303466E-2</v>
      </c>
      <c r="N8034">
        <f>(Tabell1[[#This Row],[TP]]+Tabell1[[#This Row],[TN]])/(Tabell1[[#This Row],[TP]]+Tabell1[[#This Row],[TN]]+Tabell1[[#This Row],[FP]]+Tabell1[[#This Row],[FN]])</f>
        <v>0.52423954372623571</v>
      </c>
      <c r="O8034">
        <f>Tabell1[[#This Row],[TP]]/(Tabell1[[#This Row],[TP]]+Tabell1[[#This Row],[FP]])</f>
        <v>0.52423954372623571</v>
      </c>
      <c r="P8034">
        <f>Tabell1[[#This Row],[TP]]/(Tabell1[[#This Row],[TP]]+Tabell1[[#This Row],[FN]])</f>
        <v>1</v>
      </c>
      <c r="Q8034">
        <f>2*(Tabell1[[#This Row],[Recall]] * Tabell1[[#This Row],[Precision]]) / (Tabell1[[#This Row],[Recall]] + Tabell1[[#This Row],[Precision]])</f>
        <v>0.68787028375428749</v>
      </c>
      <c r="R8034">
        <v>1103</v>
      </c>
      <c r="S8034">
        <v>0</v>
      </c>
      <c r="T8034">
        <v>1001</v>
      </c>
      <c r="U8034">
        <v>0</v>
      </c>
    </row>
    <row r="8035" spans="1:21" x14ac:dyDescent="0.3">
      <c r="A8035" s="23" t="s">
        <v>48</v>
      </c>
      <c r="B8035" s="25" t="s">
        <v>22</v>
      </c>
      <c r="C8035" s="20" t="s">
        <v>23</v>
      </c>
      <c r="D8035" s="22" t="s">
        <v>27</v>
      </c>
      <c r="E8035" t="s">
        <v>28</v>
      </c>
      <c r="F8035" s="25" t="s">
        <v>30</v>
      </c>
      <c r="G8035" s="21" t="s">
        <v>29</v>
      </c>
      <c r="H8035" s="21" t="s">
        <v>29</v>
      </c>
      <c r="I8035" s="25" t="s">
        <v>25</v>
      </c>
      <c r="J8035" s="21" t="s">
        <v>29</v>
      </c>
      <c r="K8035" s="26">
        <v>0.302831411361694</v>
      </c>
      <c r="L8035" s="26">
        <v>2.29382514953613E-2</v>
      </c>
      <c r="N8035">
        <f>(Tabell1[[#This Row],[TP]]+Tabell1[[#This Row],[TN]])/(Tabell1[[#This Row],[TP]]+Tabell1[[#This Row],[TN]]+Tabell1[[#This Row],[FP]]+Tabell1[[#This Row],[FN]])</f>
        <v>0.52423954372623571</v>
      </c>
      <c r="O8035">
        <f>Tabell1[[#This Row],[TP]]/(Tabell1[[#This Row],[TP]]+Tabell1[[#This Row],[FP]])</f>
        <v>0.52423954372623571</v>
      </c>
      <c r="P8035">
        <f>Tabell1[[#This Row],[TP]]/(Tabell1[[#This Row],[TP]]+Tabell1[[#This Row],[FN]])</f>
        <v>1</v>
      </c>
      <c r="Q8035">
        <f>2*(Tabell1[[#This Row],[Recall]] * Tabell1[[#This Row],[Precision]]) / (Tabell1[[#This Row],[Recall]] + Tabell1[[#This Row],[Precision]])</f>
        <v>0.68787028375428749</v>
      </c>
      <c r="R8035">
        <v>1103</v>
      </c>
      <c r="S8035">
        <v>0</v>
      </c>
      <c r="T8035">
        <v>1001</v>
      </c>
      <c r="U8035">
        <v>0</v>
      </c>
    </row>
    <row r="8036" spans="1:21" x14ac:dyDescent="0.3">
      <c r="A8036" s="23" t="s">
        <v>48</v>
      </c>
      <c r="B8036" s="25" t="s">
        <v>22</v>
      </c>
      <c r="C8036" s="20" t="s">
        <v>23</v>
      </c>
      <c r="D8036" s="22" t="s">
        <v>27</v>
      </c>
      <c r="E8036" t="s">
        <v>28</v>
      </c>
      <c r="F8036" s="25" t="s">
        <v>30</v>
      </c>
      <c r="G8036" s="21" t="s">
        <v>29</v>
      </c>
      <c r="H8036" s="21" t="s">
        <v>29</v>
      </c>
      <c r="I8036" s="25" t="s">
        <v>25</v>
      </c>
      <c r="J8036" s="25" t="s">
        <v>26</v>
      </c>
      <c r="K8036" s="26">
        <v>0.301762104034423</v>
      </c>
      <c r="L8036" s="26">
        <v>2.2939443588256801E-2</v>
      </c>
      <c r="N8036">
        <f>(Tabell1[[#This Row],[TP]]+Tabell1[[#This Row],[TN]])/(Tabell1[[#This Row],[TP]]+Tabell1[[#This Row],[TN]]+Tabell1[[#This Row],[FP]]+Tabell1[[#This Row],[FN]])</f>
        <v>0.52423954372623571</v>
      </c>
      <c r="O8036">
        <f>Tabell1[[#This Row],[TP]]/(Tabell1[[#This Row],[TP]]+Tabell1[[#This Row],[FP]])</f>
        <v>0.52423954372623571</v>
      </c>
      <c r="P8036">
        <f>Tabell1[[#This Row],[TP]]/(Tabell1[[#This Row],[TP]]+Tabell1[[#This Row],[FN]])</f>
        <v>1</v>
      </c>
      <c r="Q8036">
        <f>2*(Tabell1[[#This Row],[Recall]] * Tabell1[[#This Row],[Precision]]) / (Tabell1[[#This Row],[Recall]] + Tabell1[[#This Row],[Precision]])</f>
        <v>0.68787028375428749</v>
      </c>
      <c r="R8036">
        <v>1103</v>
      </c>
      <c r="S8036">
        <v>0</v>
      </c>
      <c r="T8036">
        <v>1001</v>
      </c>
      <c r="U8036">
        <v>0</v>
      </c>
    </row>
    <row r="8037" spans="1:21" x14ac:dyDescent="0.3">
      <c r="A8037" s="23" t="s">
        <v>48</v>
      </c>
      <c r="B8037" s="25" t="s">
        <v>22</v>
      </c>
      <c r="C8037" s="21" t="s">
        <v>34</v>
      </c>
      <c r="D8037" s="22" t="s">
        <v>27</v>
      </c>
      <c r="E8037" t="s">
        <v>28</v>
      </c>
      <c r="F8037" s="25" t="s">
        <v>30</v>
      </c>
      <c r="G8037" s="21" t="s">
        <v>29</v>
      </c>
      <c r="H8037" s="25" t="s">
        <v>26</v>
      </c>
      <c r="I8037" s="25" t="s">
        <v>25</v>
      </c>
      <c r="J8037" s="21" t="s">
        <v>29</v>
      </c>
      <c r="K8037" s="26">
        <v>0.30232858657836897</v>
      </c>
      <c r="L8037" s="26">
        <v>2.1939277648925701E-2</v>
      </c>
      <c r="N8037">
        <f>(Tabell1[[#This Row],[TP]]+Tabell1[[#This Row],[TN]])/(Tabell1[[#This Row],[TP]]+Tabell1[[#This Row],[TN]]+Tabell1[[#This Row],[FP]]+Tabell1[[#This Row],[FN]])</f>
        <v>0.52423954372623571</v>
      </c>
      <c r="O8037">
        <f>Tabell1[[#This Row],[TP]]/(Tabell1[[#This Row],[TP]]+Tabell1[[#This Row],[FP]])</f>
        <v>0.52423954372623571</v>
      </c>
      <c r="P8037">
        <f>Tabell1[[#This Row],[TP]]/(Tabell1[[#This Row],[TP]]+Tabell1[[#This Row],[FN]])</f>
        <v>1</v>
      </c>
      <c r="Q8037">
        <f>2*(Tabell1[[#This Row],[Recall]] * Tabell1[[#This Row],[Precision]]) / (Tabell1[[#This Row],[Recall]] + Tabell1[[#This Row],[Precision]])</f>
        <v>0.68787028375428749</v>
      </c>
      <c r="R8037">
        <v>1103</v>
      </c>
      <c r="S8037">
        <v>0</v>
      </c>
      <c r="T8037">
        <v>1001</v>
      </c>
      <c r="U8037">
        <v>0</v>
      </c>
    </row>
    <row r="8038" spans="1:21" x14ac:dyDescent="0.3">
      <c r="A8038" s="23" t="s">
        <v>48</v>
      </c>
      <c r="B8038" s="25" t="s">
        <v>22</v>
      </c>
      <c r="C8038" s="20" t="s">
        <v>23</v>
      </c>
      <c r="D8038" s="22" t="s">
        <v>27</v>
      </c>
      <c r="E8038" t="s">
        <v>28</v>
      </c>
      <c r="F8038" s="25" t="s">
        <v>30</v>
      </c>
      <c r="G8038" s="21" t="s">
        <v>29</v>
      </c>
      <c r="H8038" s="25" t="s">
        <v>26</v>
      </c>
      <c r="I8038" s="25" t="s">
        <v>25</v>
      </c>
      <c r="J8038" s="21" t="s">
        <v>29</v>
      </c>
      <c r="K8038" s="26">
        <v>0.30048251152038502</v>
      </c>
      <c r="L8038" s="26">
        <v>2.1941423416137602E-2</v>
      </c>
      <c r="N8038">
        <f>(Tabell1[[#This Row],[TP]]+Tabell1[[#This Row],[TN]])/(Tabell1[[#This Row],[TP]]+Tabell1[[#This Row],[TN]]+Tabell1[[#This Row],[FP]]+Tabell1[[#This Row],[FN]])</f>
        <v>0.52423954372623571</v>
      </c>
      <c r="O8038">
        <f>Tabell1[[#This Row],[TP]]/(Tabell1[[#This Row],[TP]]+Tabell1[[#This Row],[FP]])</f>
        <v>0.52423954372623571</v>
      </c>
      <c r="P8038">
        <f>Tabell1[[#This Row],[TP]]/(Tabell1[[#This Row],[TP]]+Tabell1[[#This Row],[FN]])</f>
        <v>1</v>
      </c>
      <c r="Q8038">
        <f>2*(Tabell1[[#This Row],[Recall]] * Tabell1[[#This Row],[Precision]]) / (Tabell1[[#This Row],[Recall]] + Tabell1[[#This Row],[Precision]])</f>
        <v>0.68787028375428749</v>
      </c>
      <c r="R8038">
        <v>1103</v>
      </c>
      <c r="S8038">
        <v>0</v>
      </c>
      <c r="T8038">
        <v>1001</v>
      </c>
      <c r="U8038">
        <v>0</v>
      </c>
    </row>
    <row r="8039" spans="1:21" x14ac:dyDescent="0.3">
      <c r="A8039" s="23" t="s">
        <v>48</v>
      </c>
      <c r="B8039" s="23" t="s">
        <v>33</v>
      </c>
      <c r="C8039" s="20" t="s">
        <v>23</v>
      </c>
      <c r="D8039" s="22" t="s">
        <v>27</v>
      </c>
      <c r="E8039" t="s">
        <v>28</v>
      </c>
      <c r="F8039" s="25" t="s">
        <v>30</v>
      </c>
      <c r="G8039" s="25" t="s">
        <v>26</v>
      </c>
      <c r="H8039" s="25" t="s">
        <v>26</v>
      </c>
      <c r="I8039" s="21"/>
      <c r="J8039" s="21" t="s">
        <v>29</v>
      </c>
      <c r="K8039" s="26">
        <v>0.23640561103820801</v>
      </c>
      <c r="L8039" s="26">
        <v>2.7924776077270501E-2</v>
      </c>
      <c r="N8039">
        <f>(Tabell1[[#This Row],[TP]]+Tabell1[[#This Row],[TN]])/(Tabell1[[#This Row],[TP]]+Tabell1[[#This Row],[TN]]+Tabell1[[#This Row],[FP]]+Tabell1[[#This Row],[FN]])</f>
        <v>0.52423954372623571</v>
      </c>
      <c r="O8039">
        <f>Tabell1[[#This Row],[TP]]/(Tabell1[[#This Row],[TP]]+Tabell1[[#This Row],[FP]])</f>
        <v>0.52423954372623571</v>
      </c>
      <c r="P8039">
        <f>Tabell1[[#This Row],[TP]]/(Tabell1[[#This Row],[TP]]+Tabell1[[#This Row],[FN]])</f>
        <v>1</v>
      </c>
      <c r="Q8039">
        <f>2*(Tabell1[[#This Row],[Recall]] * Tabell1[[#This Row],[Precision]]) / (Tabell1[[#This Row],[Recall]] + Tabell1[[#This Row],[Precision]])</f>
        <v>0.68787028375428749</v>
      </c>
      <c r="R8039">
        <v>1103</v>
      </c>
      <c r="S8039">
        <v>0</v>
      </c>
      <c r="T8039">
        <v>1001</v>
      </c>
      <c r="U8039">
        <v>0</v>
      </c>
    </row>
    <row r="8040" spans="1:21" x14ac:dyDescent="0.3">
      <c r="A8040" s="23" t="s">
        <v>48</v>
      </c>
      <c r="B8040" s="25" t="s">
        <v>22</v>
      </c>
      <c r="C8040" s="21" t="s">
        <v>34</v>
      </c>
      <c r="D8040" s="22" t="s">
        <v>27</v>
      </c>
      <c r="E8040" t="s">
        <v>28</v>
      </c>
      <c r="F8040" s="25" t="s">
        <v>30</v>
      </c>
      <c r="G8040" s="21" t="s">
        <v>29</v>
      </c>
      <c r="H8040" s="21" t="s">
        <v>29</v>
      </c>
      <c r="I8040" s="25" t="s">
        <v>25</v>
      </c>
      <c r="J8040" s="21" t="s">
        <v>29</v>
      </c>
      <c r="K8040" s="26">
        <v>0.30016469955444303</v>
      </c>
      <c r="L8040" s="26">
        <v>2.5931119918823201E-2</v>
      </c>
      <c r="N8040">
        <f>(Tabell1[[#This Row],[TP]]+Tabell1[[#This Row],[TN]])/(Tabell1[[#This Row],[TP]]+Tabell1[[#This Row],[TN]]+Tabell1[[#This Row],[FP]]+Tabell1[[#This Row],[FN]])</f>
        <v>0.52423954372623571</v>
      </c>
      <c r="O8040">
        <f>Tabell1[[#This Row],[TP]]/(Tabell1[[#This Row],[TP]]+Tabell1[[#This Row],[FP]])</f>
        <v>0.52423954372623571</v>
      </c>
      <c r="P8040">
        <f>Tabell1[[#This Row],[TP]]/(Tabell1[[#This Row],[TP]]+Tabell1[[#This Row],[FN]])</f>
        <v>1</v>
      </c>
      <c r="Q8040">
        <f>2*(Tabell1[[#This Row],[Recall]] * Tabell1[[#This Row],[Precision]]) / (Tabell1[[#This Row],[Recall]] + Tabell1[[#This Row],[Precision]])</f>
        <v>0.68787028375428749</v>
      </c>
      <c r="R8040">
        <v>1103</v>
      </c>
      <c r="S8040">
        <v>0</v>
      </c>
      <c r="T8040">
        <v>1001</v>
      </c>
      <c r="U8040">
        <v>0</v>
      </c>
    </row>
    <row r="8041" spans="1:21" x14ac:dyDescent="0.3">
      <c r="A8041" s="23" t="s">
        <v>48</v>
      </c>
      <c r="B8041" s="25" t="s">
        <v>22</v>
      </c>
      <c r="C8041" s="21" t="s">
        <v>34</v>
      </c>
      <c r="D8041" s="22" t="s">
        <v>27</v>
      </c>
      <c r="E8041" t="s">
        <v>28</v>
      </c>
      <c r="F8041" s="25" t="s">
        <v>30</v>
      </c>
      <c r="G8041" s="25" t="s">
        <v>26</v>
      </c>
      <c r="H8041" s="25" t="s">
        <v>26</v>
      </c>
      <c r="I8041" s="21"/>
      <c r="J8041" s="25" t="s">
        <v>26</v>
      </c>
      <c r="K8041" s="26">
        <v>0.29820275306701599</v>
      </c>
      <c r="L8041" s="26">
        <v>2.4932146072387602E-2</v>
      </c>
      <c r="N8041">
        <f>(Tabell1[[#This Row],[TP]]+Tabell1[[#This Row],[TN]])/(Tabell1[[#This Row],[TP]]+Tabell1[[#This Row],[TN]]+Tabell1[[#This Row],[FP]]+Tabell1[[#This Row],[FN]])</f>
        <v>0.52423954372623571</v>
      </c>
      <c r="O8041">
        <f>Tabell1[[#This Row],[TP]]/(Tabell1[[#This Row],[TP]]+Tabell1[[#This Row],[FP]])</f>
        <v>0.52423954372623571</v>
      </c>
      <c r="P8041">
        <f>Tabell1[[#This Row],[TP]]/(Tabell1[[#This Row],[TP]]+Tabell1[[#This Row],[FN]])</f>
        <v>1</v>
      </c>
      <c r="Q8041">
        <f>2*(Tabell1[[#This Row],[Recall]] * Tabell1[[#This Row],[Precision]]) / (Tabell1[[#This Row],[Recall]] + Tabell1[[#This Row],[Precision]])</f>
        <v>0.68787028375428749</v>
      </c>
      <c r="R8041">
        <v>1103</v>
      </c>
      <c r="S8041">
        <v>0</v>
      </c>
      <c r="T8041">
        <v>1001</v>
      </c>
      <c r="U8041">
        <v>0</v>
      </c>
    </row>
    <row r="8042" spans="1:21" x14ac:dyDescent="0.3">
      <c r="A8042" s="23" t="s">
        <v>48</v>
      </c>
      <c r="B8042" s="25" t="s">
        <v>22</v>
      </c>
      <c r="C8042" s="21" t="s">
        <v>34</v>
      </c>
      <c r="D8042" s="22" t="s">
        <v>27</v>
      </c>
      <c r="E8042" t="s">
        <v>28</v>
      </c>
      <c r="F8042" s="25" t="s">
        <v>30</v>
      </c>
      <c r="G8042" s="25" t="s">
        <v>26</v>
      </c>
      <c r="H8042" s="21" t="s">
        <v>29</v>
      </c>
      <c r="I8042" s="21"/>
      <c r="J8042" s="21" t="s">
        <v>29</v>
      </c>
      <c r="K8042" s="26">
        <v>0.29717135429382302</v>
      </c>
      <c r="L8042" s="26">
        <v>2.49297618865966E-2</v>
      </c>
      <c r="N8042">
        <f>(Tabell1[[#This Row],[TP]]+Tabell1[[#This Row],[TN]])/(Tabell1[[#This Row],[TP]]+Tabell1[[#This Row],[TN]]+Tabell1[[#This Row],[FP]]+Tabell1[[#This Row],[FN]])</f>
        <v>0.52423954372623571</v>
      </c>
      <c r="O8042">
        <f>Tabell1[[#This Row],[TP]]/(Tabell1[[#This Row],[TP]]+Tabell1[[#This Row],[FP]])</f>
        <v>0.52423954372623571</v>
      </c>
      <c r="P8042">
        <f>Tabell1[[#This Row],[TP]]/(Tabell1[[#This Row],[TP]]+Tabell1[[#This Row],[FN]])</f>
        <v>1</v>
      </c>
      <c r="Q8042">
        <f>2*(Tabell1[[#This Row],[Recall]] * Tabell1[[#This Row],[Precision]]) / (Tabell1[[#This Row],[Recall]] + Tabell1[[#This Row],[Precision]])</f>
        <v>0.68787028375428749</v>
      </c>
      <c r="R8042">
        <v>1103</v>
      </c>
      <c r="S8042">
        <v>0</v>
      </c>
      <c r="T8042">
        <v>1001</v>
      </c>
      <c r="U8042">
        <v>0</v>
      </c>
    </row>
    <row r="8043" spans="1:21" x14ac:dyDescent="0.3">
      <c r="A8043" s="23" t="s">
        <v>48</v>
      </c>
      <c r="B8043" s="25" t="s">
        <v>22</v>
      </c>
      <c r="C8043" s="21" t="s">
        <v>34</v>
      </c>
      <c r="D8043" s="22" t="s">
        <v>27</v>
      </c>
      <c r="E8043" t="s">
        <v>28</v>
      </c>
      <c r="F8043" s="25" t="s">
        <v>30</v>
      </c>
      <c r="G8043" s="25" t="s">
        <v>26</v>
      </c>
      <c r="H8043" s="21" t="s">
        <v>29</v>
      </c>
      <c r="I8043" s="21"/>
      <c r="J8043" s="25" t="s">
        <v>26</v>
      </c>
      <c r="K8043" s="26">
        <v>0.29680585861205999</v>
      </c>
      <c r="L8043" s="26">
        <v>2.4933099746704102E-2</v>
      </c>
      <c r="N8043">
        <f>(Tabell1[[#This Row],[TP]]+Tabell1[[#This Row],[TN]])/(Tabell1[[#This Row],[TP]]+Tabell1[[#This Row],[TN]]+Tabell1[[#This Row],[FP]]+Tabell1[[#This Row],[FN]])</f>
        <v>0.52423954372623571</v>
      </c>
      <c r="O8043">
        <f>Tabell1[[#This Row],[TP]]/(Tabell1[[#This Row],[TP]]+Tabell1[[#This Row],[FP]])</f>
        <v>0.52423954372623571</v>
      </c>
      <c r="P8043">
        <f>Tabell1[[#This Row],[TP]]/(Tabell1[[#This Row],[TP]]+Tabell1[[#This Row],[FN]])</f>
        <v>1</v>
      </c>
      <c r="Q8043">
        <f>2*(Tabell1[[#This Row],[Recall]] * Tabell1[[#This Row],[Precision]]) / (Tabell1[[#This Row],[Recall]] + Tabell1[[#This Row],[Precision]])</f>
        <v>0.68787028375428749</v>
      </c>
      <c r="R8043">
        <v>1103</v>
      </c>
      <c r="S8043">
        <v>0</v>
      </c>
      <c r="T8043">
        <v>1001</v>
      </c>
      <c r="U8043">
        <v>0</v>
      </c>
    </row>
    <row r="8044" spans="1:21" x14ac:dyDescent="0.3">
      <c r="A8044" s="23" t="s">
        <v>48</v>
      </c>
      <c r="B8044" s="25" t="s">
        <v>22</v>
      </c>
      <c r="C8044" s="21" t="s">
        <v>34</v>
      </c>
      <c r="D8044" s="22" t="s">
        <v>27</v>
      </c>
      <c r="E8044" t="s">
        <v>28</v>
      </c>
      <c r="F8044" s="25" t="s">
        <v>30</v>
      </c>
      <c r="G8044" s="25" t="s">
        <v>26</v>
      </c>
      <c r="H8044" s="25" t="s">
        <v>26</v>
      </c>
      <c r="I8044" s="21"/>
      <c r="J8044" s="21" t="s">
        <v>29</v>
      </c>
      <c r="K8044" s="26">
        <v>0.296664237976074</v>
      </c>
      <c r="L8044" s="26">
        <v>2.3941755294799801E-2</v>
      </c>
      <c r="N8044">
        <f>(Tabell1[[#This Row],[TP]]+Tabell1[[#This Row],[TN]])/(Tabell1[[#This Row],[TP]]+Tabell1[[#This Row],[TN]]+Tabell1[[#This Row],[FP]]+Tabell1[[#This Row],[FN]])</f>
        <v>0.52423954372623571</v>
      </c>
      <c r="O8044">
        <f>Tabell1[[#This Row],[TP]]/(Tabell1[[#This Row],[TP]]+Tabell1[[#This Row],[FP]])</f>
        <v>0.52423954372623571</v>
      </c>
      <c r="P8044">
        <f>Tabell1[[#This Row],[TP]]/(Tabell1[[#This Row],[TP]]+Tabell1[[#This Row],[FN]])</f>
        <v>1</v>
      </c>
      <c r="Q8044">
        <f>2*(Tabell1[[#This Row],[Recall]] * Tabell1[[#This Row],[Precision]]) / (Tabell1[[#This Row],[Recall]] + Tabell1[[#This Row],[Precision]])</f>
        <v>0.68787028375428749</v>
      </c>
      <c r="R8044">
        <v>1103</v>
      </c>
      <c r="S8044">
        <v>0</v>
      </c>
      <c r="T8044">
        <v>1001</v>
      </c>
      <c r="U8044">
        <v>0</v>
      </c>
    </row>
    <row r="8045" spans="1:21" x14ac:dyDescent="0.3">
      <c r="A8045" s="23" t="s">
        <v>48</v>
      </c>
      <c r="B8045" s="25" t="s">
        <v>22</v>
      </c>
      <c r="C8045" s="21" t="s">
        <v>34</v>
      </c>
      <c r="D8045" s="22" t="s">
        <v>27</v>
      </c>
      <c r="E8045" t="s">
        <v>28</v>
      </c>
      <c r="F8045" s="25" t="s">
        <v>30</v>
      </c>
      <c r="G8045" s="21" t="s">
        <v>29</v>
      </c>
      <c r="H8045" s="21" t="s">
        <v>29</v>
      </c>
      <c r="I8045" s="21"/>
      <c r="J8045" s="21" t="s">
        <v>29</v>
      </c>
      <c r="K8045" s="26">
        <v>0.292459726333618</v>
      </c>
      <c r="L8045" s="26">
        <v>2.39357948303222E-2</v>
      </c>
      <c r="N8045">
        <f>(Tabell1[[#This Row],[TP]]+Tabell1[[#This Row],[TN]])/(Tabell1[[#This Row],[TP]]+Tabell1[[#This Row],[TN]]+Tabell1[[#This Row],[FP]]+Tabell1[[#This Row],[FN]])</f>
        <v>0.52423954372623571</v>
      </c>
      <c r="O8045">
        <f>Tabell1[[#This Row],[TP]]/(Tabell1[[#This Row],[TP]]+Tabell1[[#This Row],[FP]])</f>
        <v>0.52423954372623571</v>
      </c>
      <c r="P8045">
        <f>Tabell1[[#This Row],[TP]]/(Tabell1[[#This Row],[TP]]+Tabell1[[#This Row],[FN]])</f>
        <v>1</v>
      </c>
      <c r="Q8045">
        <f>2*(Tabell1[[#This Row],[Recall]] * Tabell1[[#This Row],[Precision]]) / (Tabell1[[#This Row],[Recall]] + Tabell1[[#This Row],[Precision]])</f>
        <v>0.68787028375428749</v>
      </c>
      <c r="R8045">
        <v>1103</v>
      </c>
      <c r="S8045">
        <v>0</v>
      </c>
      <c r="T8045">
        <v>1001</v>
      </c>
      <c r="U8045">
        <v>0</v>
      </c>
    </row>
    <row r="8046" spans="1:21" x14ac:dyDescent="0.3">
      <c r="A8046" s="23" t="s">
        <v>48</v>
      </c>
      <c r="B8046" s="25" t="s">
        <v>22</v>
      </c>
      <c r="C8046" s="21" t="s">
        <v>34</v>
      </c>
      <c r="D8046" s="22" t="s">
        <v>27</v>
      </c>
      <c r="E8046" t="s">
        <v>28</v>
      </c>
      <c r="F8046" s="25" t="s">
        <v>30</v>
      </c>
      <c r="G8046" s="21" t="s">
        <v>29</v>
      </c>
      <c r="H8046" s="21" t="s">
        <v>29</v>
      </c>
      <c r="I8046" s="21"/>
      <c r="J8046" s="25" t="s">
        <v>26</v>
      </c>
      <c r="K8046" s="26">
        <v>0.2842378616333</v>
      </c>
      <c r="L8046" s="26">
        <v>2.4930715560912999E-2</v>
      </c>
      <c r="N8046">
        <f>(Tabell1[[#This Row],[TP]]+Tabell1[[#This Row],[TN]])/(Tabell1[[#This Row],[TP]]+Tabell1[[#This Row],[TN]]+Tabell1[[#This Row],[FP]]+Tabell1[[#This Row],[FN]])</f>
        <v>0.52423954372623571</v>
      </c>
      <c r="O8046">
        <f>Tabell1[[#This Row],[TP]]/(Tabell1[[#This Row],[TP]]+Tabell1[[#This Row],[FP]])</f>
        <v>0.52423954372623571</v>
      </c>
      <c r="P8046">
        <f>Tabell1[[#This Row],[TP]]/(Tabell1[[#This Row],[TP]]+Tabell1[[#This Row],[FN]])</f>
        <v>1</v>
      </c>
      <c r="Q8046">
        <f>2*(Tabell1[[#This Row],[Recall]] * Tabell1[[#This Row],[Precision]]) / (Tabell1[[#This Row],[Recall]] + Tabell1[[#This Row],[Precision]])</f>
        <v>0.68787028375428749</v>
      </c>
      <c r="R8046">
        <v>1103</v>
      </c>
      <c r="S8046">
        <v>0</v>
      </c>
      <c r="T8046">
        <v>1001</v>
      </c>
      <c r="U8046">
        <v>0</v>
      </c>
    </row>
    <row r="8047" spans="1:21" x14ac:dyDescent="0.3">
      <c r="A8047" s="23" t="s">
        <v>48</v>
      </c>
      <c r="B8047" s="25" t="s">
        <v>22</v>
      </c>
      <c r="C8047" s="21" t="s">
        <v>34</v>
      </c>
      <c r="D8047" s="22" t="s">
        <v>27</v>
      </c>
      <c r="E8047" t="s">
        <v>28</v>
      </c>
      <c r="F8047" s="25" t="s">
        <v>30</v>
      </c>
      <c r="G8047" s="21" t="s">
        <v>29</v>
      </c>
      <c r="H8047" s="25" t="s">
        <v>26</v>
      </c>
      <c r="I8047" s="21"/>
      <c r="J8047" s="25" t="s">
        <v>26</v>
      </c>
      <c r="K8047" s="26">
        <v>0.282989501953125</v>
      </c>
      <c r="L8047" s="26">
        <v>2.3936033248901301E-2</v>
      </c>
      <c r="N8047">
        <f>(Tabell1[[#This Row],[TP]]+Tabell1[[#This Row],[TN]])/(Tabell1[[#This Row],[TP]]+Tabell1[[#This Row],[TN]]+Tabell1[[#This Row],[FP]]+Tabell1[[#This Row],[FN]])</f>
        <v>0.52423954372623571</v>
      </c>
      <c r="O8047">
        <f>Tabell1[[#This Row],[TP]]/(Tabell1[[#This Row],[TP]]+Tabell1[[#This Row],[FP]])</f>
        <v>0.52423954372623571</v>
      </c>
      <c r="P8047">
        <f>Tabell1[[#This Row],[TP]]/(Tabell1[[#This Row],[TP]]+Tabell1[[#This Row],[FN]])</f>
        <v>1</v>
      </c>
      <c r="Q8047">
        <f>2*(Tabell1[[#This Row],[Recall]] * Tabell1[[#This Row],[Precision]]) / (Tabell1[[#This Row],[Recall]] + Tabell1[[#This Row],[Precision]])</f>
        <v>0.68787028375428749</v>
      </c>
      <c r="R8047">
        <v>1103</v>
      </c>
      <c r="S8047">
        <v>0</v>
      </c>
      <c r="T8047">
        <v>1001</v>
      </c>
      <c r="U8047">
        <v>0</v>
      </c>
    </row>
    <row r="8048" spans="1:21" x14ac:dyDescent="0.3">
      <c r="A8048" s="23" t="s">
        <v>48</v>
      </c>
      <c r="B8048" s="25" t="s">
        <v>22</v>
      </c>
      <c r="C8048" s="21" t="s">
        <v>34</v>
      </c>
      <c r="D8048" s="22" t="s">
        <v>27</v>
      </c>
      <c r="E8048" t="s">
        <v>28</v>
      </c>
      <c r="F8048" s="25" t="s">
        <v>30</v>
      </c>
      <c r="G8048" s="25" t="s">
        <v>26</v>
      </c>
      <c r="H8048" s="21" t="s">
        <v>29</v>
      </c>
      <c r="I8048" s="25" t="s">
        <v>25</v>
      </c>
      <c r="J8048" s="21" t="s">
        <v>29</v>
      </c>
      <c r="K8048" s="26">
        <v>0.282318115234375</v>
      </c>
      <c r="L8048" s="26">
        <v>2.4964094161987301E-2</v>
      </c>
      <c r="N8048">
        <f>(Tabell1[[#This Row],[TP]]+Tabell1[[#This Row],[TN]])/(Tabell1[[#This Row],[TP]]+Tabell1[[#This Row],[TN]]+Tabell1[[#This Row],[FP]]+Tabell1[[#This Row],[FN]])</f>
        <v>0.52423954372623571</v>
      </c>
      <c r="O8048">
        <f>Tabell1[[#This Row],[TP]]/(Tabell1[[#This Row],[TP]]+Tabell1[[#This Row],[FP]])</f>
        <v>0.52423954372623571</v>
      </c>
      <c r="P8048">
        <f>Tabell1[[#This Row],[TP]]/(Tabell1[[#This Row],[TP]]+Tabell1[[#This Row],[FN]])</f>
        <v>1</v>
      </c>
      <c r="Q8048">
        <f>2*(Tabell1[[#This Row],[Recall]] * Tabell1[[#This Row],[Precision]]) / (Tabell1[[#This Row],[Recall]] + Tabell1[[#This Row],[Precision]])</f>
        <v>0.68787028375428749</v>
      </c>
      <c r="R8048">
        <v>1103</v>
      </c>
      <c r="S8048">
        <v>0</v>
      </c>
      <c r="T8048">
        <v>1001</v>
      </c>
      <c r="U8048">
        <v>0</v>
      </c>
    </row>
    <row r="8049" spans="1:21" x14ac:dyDescent="0.3">
      <c r="A8049" s="23" t="s">
        <v>48</v>
      </c>
      <c r="B8049" s="25" t="s">
        <v>22</v>
      </c>
      <c r="C8049" s="21" t="s">
        <v>34</v>
      </c>
      <c r="D8049" s="22" t="s">
        <v>27</v>
      </c>
      <c r="E8049" t="s">
        <v>28</v>
      </c>
      <c r="F8049" s="25" t="s">
        <v>30</v>
      </c>
      <c r="G8049" s="21" t="s">
        <v>29</v>
      </c>
      <c r="H8049" s="25" t="s">
        <v>26</v>
      </c>
      <c r="I8049" s="21"/>
      <c r="J8049" s="21" t="s">
        <v>29</v>
      </c>
      <c r="K8049" s="26">
        <v>0.27922129631042403</v>
      </c>
      <c r="L8049" s="26">
        <v>2.3936510086059501E-2</v>
      </c>
      <c r="N8049">
        <f>(Tabell1[[#This Row],[TP]]+Tabell1[[#This Row],[TN]])/(Tabell1[[#This Row],[TP]]+Tabell1[[#This Row],[TN]]+Tabell1[[#This Row],[FP]]+Tabell1[[#This Row],[FN]])</f>
        <v>0.52423954372623571</v>
      </c>
      <c r="O8049">
        <f>Tabell1[[#This Row],[TP]]/(Tabell1[[#This Row],[TP]]+Tabell1[[#This Row],[FP]])</f>
        <v>0.52423954372623571</v>
      </c>
      <c r="P8049">
        <f>Tabell1[[#This Row],[TP]]/(Tabell1[[#This Row],[TP]]+Tabell1[[#This Row],[FN]])</f>
        <v>1</v>
      </c>
      <c r="Q8049">
        <f>2*(Tabell1[[#This Row],[Recall]] * Tabell1[[#This Row],[Precision]]) / (Tabell1[[#This Row],[Recall]] + Tabell1[[#This Row],[Precision]])</f>
        <v>0.68787028375428749</v>
      </c>
      <c r="R8049">
        <v>1103</v>
      </c>
      <c r="S8049">
        <v>0</v>
      </c>
      <c r="T8049">
        <v>1001</v>
      </c>
      <c r="U8049">
        <v>0</v>
      </c>
    </row>
    <row r="8050" spans="1:21" x14ac:dyDescent="0.3">
      <c r="A8050" s="23" t="s">
        <v>48</v>
      </c>
      <c r="B8050" s="25" t="s">
        <v>22</v>
      </c>
      <c r="C8050" s="21" t="s">
        <v>34</v>
      </c>
      <c r="D8050" s="22" t="s">
        <v>27</v>
      </c>
      <c r="E8050" t="s">
        <v>28</v>
      </c>
      <c r="F8050" s="25" t="s">
        <v>30</v>
      </c>
      <c r="G8050" s="25" t="s">
        <v>26</v>
      </c>
      <c r="H8050" s="21" t="s">
        <v>29</v>
      </c>
      <c r="I8050" s="25" t="s">
        <v>25</v>
      </c>
      <c r="J8050" s="25" t="s">
        <v>26</v>
      </c>
      <c r="K8050" s="26">
        <v>0.276270151138305</v>
      </c>
      <c r="L8050" s="26">
        <v>2.59320735931396E-2</v>
      </c>
      <c r="N8050">
        <f>(Tabell1[[#This Row],[TP]]+Tabell1[[#This Row],[TN]])/(Tabell1[[#This Row],[TP]]+Tabell1[[#This Row],[TN]]+Tabell1[[#This Row],[FP]]+Tabell1[[#This Row],[FN]])</f>
        <v>0.52423954372623571</v>
      </c>
      <c r="O8050">
        <f>Tabell1[[#This Row],[TP]]/(Tabell1[[#This Row],[TP]]+Tabell1[[#This Row],[FP]])</f>
        <v>0.52423954372623571</v>
      </c>
      <c r="P8050">
        <f>Tabell1[[#This Row],[TP]]/(Tabell1[[#This Row],[TP]]+Tabell1[[#This Row],[FN]])</f>
        <v>1</v>
      </c>
      <c r="Q8050">
        <f>2*(Tabell1[[#This Row],[Recall]] * Tabell1[[#This Row],[Precision]]) / (Tabell1[[#This Row],[Recall]] + Tabell1[[#This Row],[Precision]])</f>
        <v>0.68787028375428749</v>
      </c>
      <c r="R8050">
        <v>1103</v>
      </c>
      <c r="S8050">
        <v>0</v>
      </c>
      <c r="T8050">
        <v>1001</v>
      </c>
      <c r="U8050">
        <v>0</v>
      </c>
    </row>
    <row r="8051" spans="1:21" x14ac:dyDescent="0.3">
      <c r="A8051" s="23" t="s">
        <v>48</v>
      </c>
      <c r="B8051" s="25" t="s">
        <v>22</v>
      </c>
      <c r="C8051" s="21" t="s">
        <v>34</v>
      </c>
      <c r="D8051" s="22" t="s">
        <v>27</v>
      </c>
      <c r="E8051" t="s">
        <v>28</v>
      </c>
      <c r="F8051" s="25" t="s">
        <v>30</v>
      </c>
      <c r="G8051" s="25" t="s">
        <v>26</v>
      </c>
      <c r="H8051" s="25" t="s">
        <v>26</v>
      </c>
      <c r="I8051" s="25" t="s">
        <v>25</v>
      </c>
      <c r="J8051" s="21" t="s">
        <v>29</v>
      </c>
      <c r="K8051" s="26">
        <v>0.273268222808837</v>
      </c>
      <c r="L8051" s="26">
        <v>2.5934934616088801E-2</v>
      </c>
      <c r="N8051">
        <f>(Tabell1[[#This Row],[TP]]+Tabell1[[#This Row],[TN]])/(Tabell1[[#This Row],[TP]]+Tabell1[[#This Row],[TN]]+Tabell1[[#This Row],[FP]]+Tabell1[[#This Row],[FN]])</f>
        <v>0.52423954372623571</v>
      </c>
      <c r="O8051">
        <f>Tabell1[[#This Row],[TP]]/(Tabell1[[#This Row],[TP]]+Tabell1[[#This Row],[FP]])</f>
        <v>0.52423954372623571</v>
      </c>
      <c r="P8051">
        <f>Tabell1[[#This Row],[TP]]/(Tabell1[[#This Row],[TP]]+Tabell1[[#This Row],[FN]])</f>
        <v>1</v>
      </c>
      <c r="Q8051">
        <f>2*(Tabell1[[#This Row],[Recall]] * Tabell1[[#This Row],[Precision]]) / (Tabell1[[#This Row],[Recall]] + Tabell1[[#This Row],[Precision]])</f>
        <v>0.68787028375428749</v>
      </c>
      <c r="R8051">
        <v>1103</v>
      </c>
      <c r="S8051">
        <v>0</v>
      </c>
      <c r="T8051">
        <v>1001</v>
      </c>
      <c r="U8051">
        <v>0</v>
      </c>
    </row>
    <row r="8052" spans="1:21" x14ac:dyDescent="0.3">
      <c r="A8052" s="23" t="s">
        <v>48</v>
      </c>
      <c r="B8052" s="25" t="s">
        <v>22</v>
      </c>
      <c r="C8052" s="21" t="s">
        <v>34</v>
      </c>
      <c r="D8052" s="22" t="s">
        <v>27</v>
      </c>
      <c r="E8052" t="s">
        <v>28</v>
      </c>
      <c r="F8052" s="25" t="s">
        <v>30</v>
      </c>
      <c r="G8052" s="25" t="s">
        <v>26</v>
      </c>
      <c r="H8052" s="25" t="s">
        <v>26</v>
      </c>
      <c r="I8052" s="25" t="s">
        <v>25</v>
      </c>
      <c r="J8052" s="25" t="s">
        <v>26</v>
      </c>
      <c r="K8052" s="26">
        <v>0.27227187156677202</v>
      </c>
      <c r="L8052" s="26">
        <v>2.5958776473998999E-2</v>
      </c>
      <c r="N8052">
        <f>(Tabell1[[#This Row],[TP]]+Tabell1[[#This Row],[TN]])/(Tabell1[[#This Row],[TP]]+Tabell1[[#This Row],[TN]]+Tabell1[[#This Row],[FP]]+Tabell1[[#This Row],[FN]])</f>
        <v>0.52423954372623571</v>
      </c>
      <c r="O8052">
        <f>Tabell1[[#This Row],[TP]]/(Tabell1[[#This Row],[TP]]+Tabell1[[#This Row],[FP]])</f>
        <v>0.52423954372623571</v>
      </c>
      <c r="P8052">
        <f>Tabell1[[#This Row],[TP]]/(Tabell1[[#This Row],[TP]]+Tabell1[[#This Row],[FN]])</f>
        <v>1</v>
      </c>
      <c r="Q8052">
        <f>2*(Tabell1[[#This Row],[Recall]] * Tabell1[[#This Row],[Precision]]) / (Tabell1[[#This Row],[Recall]] + Tabell1[[#This Row],[Precision]])</f>
        <v>0.68787028375428749</v>
      </c>
      <c r="R8052">
        <v>1103</v>
      </c>
      <c r="S8052">
        <v>0</v>
      </c>
      <c r="T8052">
        <v>1001</v>
      </c>
      <c r="U8052">
        <v>0</v>
      </c>
    </row>
    <row r="8053" spans="1:21" x14ac:dyDescent="0.3">
      <c r="A8053" s="23" t="s">
        <v>48</v>
      </c>
      <c r="B8053" s="25" t="s">
        <v>22</v>
      </c>
      <c r="C8053" s="21" t="s">
        <v>34</v>
      </c>
      <c r="D8053" s="22" t="s">
        <v>27</v>
      </c>
      <c r="E8053" t="s">
        <v>28</v>
      </c>
      <c r="F8053" s="25" t="s">
        <v>30</v>
      </c>
      <c r="G8053" s="21" t="s">
        <v>29</v>
      </c>
      <c r="H8053" s="21" t="s">
        <v>29</v>
      </c>
      <c r="I8053" s="25" t="s">
        <v>25</v>
      </c>
      <c r="J8053" s="25" t="s">
        <v>26</v>
      </c>
      <c r="K8053" s="26">
        <v>0.26581454277038502</v>
      </c>
      <c r="L8053" s="26">
        <v>2.1937608718872001E-2</v>
      </c>
      <c r="N8053">
        <f>(Tabell1[[#This Row],[TP]]+Tabell1[[#This Row],[TN]])/(Tabell1[[#This Row],[TP]]+Tabell1[[#This Row],[TN]]+Tabell1[[#This Row],[FP]]+Tabell1[[#This Row],[FN]])</f>
        <v>0.52423954372623571</v>
      </c>
      <c r="O8053">
        <f>Tabell1[[#This Row],[TP]]/(Tabell1[[#This Row],[TP]]+Tabell1[[#This Row],[FP]])</f>
        <v>0.52423954372623571</v>
      </c>
      <c r="P8053">
        <f>Tabell1[[#This Row],[TP]]/(Tabell1[[#This Row],[TP]]+Tabell1[[#This Row],[FN]])</f>
        <v>1</v>
      </c>
      <c r="Q8053">
        <f>2*(Tabell1[[#This Row],[Recall]] * Tabell1[[#This Row],[Precision]]) / (Tabell1[[#This Row],[Recall]] + Tabell1[[#This Row],[Precision]])</f>
        <v>0.68787028375428749</v>
      </c>
      <c r="R8053">
        <v>1103</v>
      </c>
      <c r="S8053">
        <v>0</v>
      </c>
      <c r="T8053">
        <v>1001</v>
      </c>
      <c r="U8053">
        <v>0</v>
      </c>
    </row>
    <row r="8054" spans="1:21" x14ac:dyDescent="0.3">
      <c r="A8054" s="23" t="s">
        <v>48</v>
      </c>
      <c r="B8054" s="25" t="s">
        <v>22</v>
      </c>
      <c r="C8054" s="21" t="s">
        <v>34</v>
      </c>
      <c r="D8054" s="22" t="s">
        <v>27</v>
      </c>
      <c r="E8054" t="s">
        <v>28</v>
      </c>
      <c r="F8054" s="25" t="s">
        <v>30</v>
      </c>
      <c r="G8054" s="21" t="s">
        <v>29</v>
      </c>
      <c r="H8054" s="25" t="s">
        <v>26</v>
      </c>
      <c r="I8054" s="25" t="s">
        <v>25</v>
      </c>
      <c r="J8054" s="21" t="s">
        <v>29</v>
      </c>
      <c r="K8054" s="26">
        <v>0.26357460021972601</v>
      </c>
      <c r="L8054" s="26">
        <v>2.1944046020507799E-2</v>
      </c>
      <c r="N8054">
        <f>(Tabell1[[#This Row],[TP]]+Tabell1[[#This Row],[TN]])/(Tabell1[[#This Row],[TP]]+Tabell1[[#This Row],[TN]]+Tabell1[[#This Row],[FP]]+Tabell1[[#This Row],[FN]])</f>
        <v>0.52423954372623571</v>
      </c>
      <c r="O8054">
        <f>Tabell1[[#This Row],[TP]]/(Tabell1[[#This Row],[TP]]+Tabell1[[#This Row],[FP]])</f>
        <v>0.52423954372623571</v>
      </c>
      <c r="P8054">
        <f>Tabell1[[#This Row],[TP]]/(Tabell1[[#This Row],[TP]]+Tabell1[[#This Row],[FN]])</f>
        <v>1</v>
      </c>
      <c r="Q8054">
        <f>2*(Tabell1[[#This Row],[Recall]] * Tabell1[[#This Row],[Precision]]) / (Tabell1[[#This Row],[Recall]] + Tabell1[[#This Row],[Precision]])</f>
        <v>0.68787028375428749</v>
      </c>
      <c r="R8054">
        <v>1103</v>
      </c>
      <c r="S8054">
        <v>0</v>
      </c>
      <c r="T8054">
        <v>1001</v>
      </c>
      <c r="U8054">
        <v>0</v>
      </c>
    </row>
    <row r="8055" spans="1:21" x14ac:dyDescent="0.3">
      <c r="A8055" s="23" t="s">
        <v>48</v>
      </c>
      <c r="B8055" s="25" t="s">
        <v>22</v>
      </c>
      <c r="C8055" s="21" t="s">
        <v>34</v>
      </c>
      <c r="D8055" s="22" t="s">
        <v>27</v>
      </c>
      <c r="E8055" t="s">
        <v>28</v>
      </c>
      <c r="F8055" s="25" t="s">
        <v>30</v>
      </c>
      <c r="G8055" s="21" t="s">
        <v>29</v>
      </c>
      <c r="H8055" s="25" t="s">
        <v>26</v>
      </c>
      <c r="I8055" s="25" t="s">
        <v>25</v>
      </c>
      <c r="J8055" s="25" t="s">
        <v>26</v>
      </c>
      <c r="K8055" s="26">
        <v>0.26229643821716297</v>
      </c>
      <c r="L8055" s="26">
        <v>2.4966716766357401E-2</v>
      </c>
      <c r="N8055">
        <f>(Tabell1[[#This Row],[TP]]+Tabell1[[#This Row],[TN]])/(Tabell1[[#This Row],[TP]]+Tabell1[[#This Row],[TN]]+Tabell1[[#This Row],[FP]]+Tabell1[[#This Row],[FN]])</f>
        <v>0.52423954372623571</v>
      </c>
      <c r="O8055">
        <f>Tabell1[[#This Row],[TP]]/(Tabell1[[#This Row],[TP]]+Tabell1[[#This Row],[FP]])</f>
        <v>0.52423954372623571</v>
      </c>
      <c r="P8055">
        <f>Tabell1[[#This Row],[TP]]/(Tabell1[[#This Row],[TP]]+Tabell1[[#This Row],[FN]])</f>
        <v>1</v>
      </c>
      <c r="Q8055">
        <f>2*(Tabell1[[#This Row],[Recall]] * Tabell1[[#This Row],[Precision]]) / (Tabell1[[#This Row],[Recall]] + Tabell1[[#This Row],[Precision]])</f>
        <v>0.68787028375428749</v>
      </c>
      <c r="R8055">
        <v>1103</v>
      </c>
      <c r="S8055">
        <v>0</v>
      </c>
      <c r="T8055">
        <v>1001</v>
      </c>
      <c r="U8055">
        <v>0</v>
      </c>
    </row>
    <row r="8056" spans="1:21" x14ac:dyDescent="0.3">
      <c r="A8056" s="23" t="s">
        <v>48</v>
      </c>
      <c r="B8056" s="25" t="s">
        <v>22</v>
      </c>
      <c r="C8056" s="21" t="s">
        <v>34</v>
      </c>
      <c r="D8056" s="22" t="s">
        <v>27</v>
      </c>
      <c r="E8056" t="s">
        <v>28</v>
      </c>
      <c r="F8056" s="25" t="s">
        <v>30</v>
      </c>
      <c r="G8056" s="21" t="s">
        <v>29</v>
      </c>
      <c r="H8056" s="21" t="s">
        <v>29</v>
      </c>
      <c r="I8056" s="25" t="s">
        <v>25</v>
      </c>
      <c r="J8056" s="21" t="s">
        <v>29</v>
      </c>
      <c r="K8056" s="26">
        <v>0.26101350784301702</v>
      </c>
      <c r="L8056" s="26">
        <v>2.3936510086059501E-2</v>
      </c>
      <c r="N8056">
        <f>(Tabell1[[#This Row],[TP]]+Tabell1[[#This Row],[TN]])/(Tabell1[[#This Row],[TP]]+Tabell1[[#This Row],[TN]]+Tabell1[[#This Row],[FP]]+Tabell1[[#This Row],[FN]])</f>
        <v>0.52423954372623571</v>
      </c>
      <c r="O8056">
        <f>Tabell1[[#This Row],[TP]]/(Tabell1[[#This Row],[TP]]+Tabell1[[#This Row],[FP]])</f>
        <v>0.52423954372623571</v>
      </c>
      <c r="P8056">
        <f>Tabell1[[#This Row],[TP]]/(Tabell1[[#This Row],[TP]]+Tabell1[[#This Row],[FN]])</f>
        <v>1</v>
      </c>
      <c r="Q8056">
        <f>2*(Tabell1[[#This Row],[Recall]] * Tabell1[[#This Row],[Precision]]) / (Tabell1[[#This Row],[Recall]] + Tabell1[[#This Row],[Precision]])</f>
        <v>0.68787028375428749</v>
      </c>
      <c r="R8056">
        <v>1103</v>
      </c>
      <c r="S8056">
        <v>0</v>
      </c>
      <c r="T8056">
        <v>1001</v>
      </c>
      <c r="U8056">
        <v>0</v>
      </c>
    </row>
    <row r="8057" spans="1:21" x14ac:dyDescent="0.3">
      <c r="A8057" s="23" t="s">
        <v>48</v>
      </c>
      <c r="B8057" s="23" t="s">
        <v>33</v>
      </c>
      <c r="C8057" s="21" t="s">
        <v>34</v>
      </c>
      <c r="D8057" s="22" t="s">
        <v>27</v>
      </c>
      <c r="E8057" t="s">
        <v>28</v>
      </c>
      <c r="F8057" s="25" t="s">
        <v>30</v>
      </c>
      <c r="G8057" s="25" t="s">
        <v>26</v>
      </c>
      <c r="H8057" s="25" t="s">
        <v>26</v>
      </c>
      <c r="I8057" s="21"/>
      <c r="J8057" s="21" t="s">
        <v>29</v>
      </c>
      <c r="K8057" s="26">
        <v>0.24297904968261699</v>
      </c>
      <c r="L8057" s="26">
        <v>3.1279802322387598E-2</v>
      </c>
      <c r="N8057">
        <f>(Tabell1[[#This Row],[TP]]+Tabell1[[#This Row],[TN]])/(Tabell1[[#This Row],[TP]]+Tabell1[[#This Row],[TN]]+Tabell1[[#This Row],[FP]]+Tabell1[[#This Row],[FN]])</f>
        <v>0.52423954372623571</v>
      </c>
      <c r="O8057">
        <f>Tabell1[[#This Row],[TP]]/(Tabell1[[#This Row],[TP]]+Tabell1[[#This Row],[FP]])</f>
        <v>0.52423954372623571</v>
      </c>
      <c r="P8057">
        <f>Tabell1[[#This Row],[TP]]/(Tabell1[[#This Row],[TP]]+Tabell1[[#This Row],[FN]])</f>
        <v>1</v>
      </c>
      <c r="Q8057">
        <f>2*(Tabell1[[#This Row],[Recall]] * Tabell1[[#This Row],[Precision]]) / (Tabell1[[#This Row],[Recall]] + Tabell1[[#This Row],[Precision]])</f>
        <v>0.68787028375428749</v>
      </c>
      <c r="R8057">
        <v>1103</v>
      </c>
      <c r="S8057">
        <v>0</v>
      </c>
      <c r="T8057">
        <v>1001</v>
      </c>
      <c r="U8057">
        <v>0</v>
      </c>
    </row>
    <row r="8058" spans="1:21" x14ac:dyDescent="0.3">
      <c r="A8058" s="23" t="s">
        <v>48</v>
      </c>
      <c r="B8058" s="23" t="s">
        <v>33</v>
      </c>
      <c r="C8058" s="21" t="s">
        <v>34</v>
      </c>
      <c r="D8058" s="22" t="s">
        <v>27</v>
      </c>
      <c r="E8058" t="s">
        <v>28</v>
      </c>
      <c r="F8058" s="25" t="s">
        <v>30</v>
      </c>
      <c r="G8058" s="25" t="s">
        <v>26</v>
      </c>
      <c r="H8058" s="25" t="s">
        <v>26</v>
      </c>
      <c r="I8058" s="21"/>
      <c r="J8058" s="25" t="s">
        <v>26</v>
      </c>
      <c r="K8058" s="26">
        <v>0.241534948348999</v>
      </c>
      <c r="L8058" s="26">
        <v>3.1243324279785101E-2</v>
      </c>
      <c r="N8058">
        <f>(Tabell1[[#This Row],[TP]]+Tabell1[[#This Row],[TN]])/(Tabell1[[#This Row],[TP]]+Tabell1[[#This Row],[TN]]+Tabell1[[#This Row],[FP]]+Tabell1[[#This Row],[FN]])</f>
        <v>0.52423954372623571</v>
      </c>
      <c r="O8058">
        <f>Tabell1[[#This Row],[TP]]/(Tabell1[[#This Row],[TP]]+Tabell1[[#This Row],[FP]])</f>
        <v>0.52423954372623571</v>
      </c>
      <c r="P8058">
        <f>Tabell1[[#This Row],[TP]]/(Tabell1[[#This Row],[TP]]+Tabell1[[#This Row],[FN]])</f>
        <v>1</v>
      </c>
      <c r="Q8058">
        <f>2*(Tabell1[[#This Row],[Recall]] * Tabell1[[#This Row],[Precision]]) / (Tabell1[[#This Row],[Recall]] + Tabell1[[#This Row],[Precision]])</f>
        <v>0.68787028375428749</v>
      </c>
      <c r="R8058">
        <v>1103</v>
      </c>
      <c r="S8058">
        <v>0</v>
      </c>
      <c r="T8058">
        <v>1001</v>
      </c>
      <c r="U8058">
        <v>0</v>
      </c>
    </row>
    <row r="8059" spans="1:21" x14ac:dyDescent="0.3">
      <c r="A8059" s="23" t="s">
        <v>48</v>
      </c>
      <c r="B8059" s="23" t="s">
        <v>33</v>
      </c>
      <c r="C8059" s="21" t="s">
        <v>34</v>
      </c>
      <c r="D8059" s="22" t="s">
        <v>27</v>
      </c>
      <c r="E8059" t="s">
        <v>28</v>
      </c>
      <c r="F8059" s="25" t="s">
        <v>30</v>
      </c>
      <c r="G8059" s="21" t="s">
        <v>29</v>
      </c>
      <c r="H8059" s="25" t="s">
        <v>26</v>
      </c>
      <c r="I8059" s="21"/>
      <c r="J8059" s="21" t="s">
        <v>29</v>
      </c>
      <c r="K8059" s="26">
        <v>0.241523027420043</v>
      </c>
      <c r="L8059" s="26">
        <v>3.1284332275390597E-2</v>
      </c>
      <c r="N8059">
        <f>(Tabell1[[#This Row],[TP]]+Tabell1[[#This Row],[TN]])/(Tabell1[[#This Row],[TP]]+Tabell1[[#This Row],[TN]]+Tabell1[[#This Row],[FP]]+Tabell1[[#This Row],[FN]])</f>
        <v>0.52423954372623571</v>
      </c>
      <c r="O8059">
        <f>Tabell1[[#This Row],[TP]]/(Tabell1[[#This Row],[TP]]+Tabell1[[#This Row],[FP]])</f>
        <v>0.52423954372623571</v>
      </c>
      <c r="P8059">
        <f>Tabell1[[#This Row],[TP]]/(Tabell1[[#This Row],[TP]]+Tabell1[[#This Row],[FN]])</f>
        <v>1</v>
      </c>
      <c r="Q8059">
        <f>2*(Tabell1[[#This Row],[Recall]] * Tabell1[[#This Row],[Precision]]) / (Tabell1[[#This Row],[Recall]] + Tabell1[[#This Row],[Precision]])</f>
        <v>0.68787028375428749</v>
      </c>
      <c r="R8059">
        <v>1103</v>
      </c>
      <c r="S8059">
        <v>0</v>
      </c>
      <c r="T8059">
        <v>1001</v>
      </c>
      <c r="U8059">
        <v>0</v>
      </c>
    </row>
    <row r="8060" spans="1:21" x14ac:dyDescent="0.3">
      <c r="A8060" s="23" t="s">
        <v>48</v>
      </c>
      <c r="B8060" s="23" t="s">
        <v>33</v>
      </c>
      <c r="C8060" s="21" t="s">
        <v>34</v>
      </c>
      <c r="D8060" s="22" t="s">
        <v>27</v>
      </c>
      <c r="E8060" t="s">
        <v>28</v>
      </c>
      <c r="F8060" s="25" t="s">
        <v>30</v>
      </c>
      <c r="G8060" s="21" t="s">
        <v>29</v>
      </c>
      <c r="H8060" s="25" t="s">
        <v>26</v>
      </c>
      <c r="I8060" s="21"/>
      <c r="J8060" s="25" t="s">
        <v>26</v>
      </c>
      <c r="K8060" s="26">
        <v>0.24095726013183499</v>
      </c>
      <c r="L8060" s="26">
        <v>1.5620231628417899E-2</v>
      </c>
      <c r="N8060">
        <f>(Tabell1[[#This Row],[TP]]+Tabell1[[#This Row],[TN]])/(Tabell1[[#This Row],[TP]]+Tabell1[[#This Row],[TN]]+Tabell1[[#This Row],[FP]]+Tabell1[[#This Row],[FN]])</f>
        <v>0.52423954372623571</v>
      </c>
      <c r="O8060">
        <f>Tabell1[[#This Row],[TP]]/(Tabell1[[#This Row],[TP]]+Tabell1[[#This Row],[FP]])</f>
        <v>0.52423954372623571</v>
      </c>
      <c r="P8060">
        <f>Tabell1[[#This Row],[TP]]/(Tabell1[[#This Row],[TP]]+Tabell1[[#This Row],[FN]])</f>
        <v>1</v>
      </c>
      <c r="Q8060">
        <f>2*(Tabell1[[#This Row],[Recall]] * Tabell1[[#This Row],[Precision]]) / (Tabell1[[#This Row],[Recall]] + Tabell1[[#This Row],[Precision]])</f>
        <v>0.68787028375428749</v>
      </c>
      <c r="R8060">
        <v>1103</v>
      </c>
      <c r="S8060">
        <v>0</v>
      </c>
      <c r="T8060">
        <v>1001</v>
      </c>
      <c r="U8060">
        <v>0</v>
      </c>
    </row>
    <row r="8061" spans="1:21" x14ac:dyDescent="0.3">
      <c r="A8061" s="23" t="s">
        <v>48</v>
      </c>
      <c r="B8061" s="23" t="s">
        <v>33</v>
      </c>
      <c r="C8061" s="20" t="s">
        <v>23</v>
      </c>
      <c r="D8061" s="22" t="s">
        <v>27</v>
      </c>
      <c r="E8061" t="s">
        <v>28</v>
      </c>
      <c r="F8061" s="25" t="s">
        <v>30</v>
      </c>
      <c r="G8061" s="25" t="s">
        <v>26</v>
      </c>
      <c r="H8061" s="25" t="s">
        <v>26</v>
      </c>
      <c r="I8061" s="21"/>
      <c r="J8061" s="25" t="s">
        <v>26</v>
      </c>
      <c r="K8061" s="26">
        <v>0.227392673492431</v>
      </c>
      <c r="L8061" s="26">
        <v>3.79014015197753E-2</v>
      </c>
      <c r="N8061">
        <f>(Tabell1[[#This Row],[TP]]+Tabell1[[#This Row],[TN]])/(Tabell1[[#This Row],[TP]]+Tabell1[[#This Row],[TN]]+Tabell1[[#This Row],[FP]]+Tabell1[[#This Row],[FN]])</f>
        <v>0.52423954372623571</v>
      </c>
      <c r="O8061">
        <f>Tabell1[[#This Row],[TP]]/(Tabell1[[#This Row],[TP]]+Tabell1[[#This Row],[FP]])</f>
        <v>0.52423954372623571</v>
      </c>
      <c r="P8061">
        <f>Tabell1[[#This Row],[TP]]/(Tabell1[[#This Row],[TP]]+Tabell1[[#This Row],[FN]])</f>
        <v>1</v>
      </c>
      <c r="Q8061">
        <f>2*(Tabell1[[#This Row],[Recall]] * Tabell1[[#This Row],[Precision]]) / (Tabell1[[#This Row],[Recall]] + Tabell1[[#This Row],[Precision]])</f>
        <v>0.68787028375428749</v>
      </c>
      <c r="R8061">
        <v>1103</v>
      </c>
      <c r="S8061">
        <v>0</v>
      </c>
      <c r="T8061">
        <v>1001</v>
      </c>
      <c r="U8061">
        <v>0</v>
      </c>
    </row>
    <row r="8062" spans="1:21" x14ac:dyDescent="0.3">
      <c r="A8062" s="23" t="s">
        <v>48</v>
      </c>
      <c r="B8062" s="23" t="s">
        <v>33</v>
      </c>
      <c r="C8062" s="20" t="s">
        <v>23</v>
      </c>
      <c r="D8062" s="22" t="s">
        <v>27</v>
      </c>
      <c r="E8062" t="s">
        <v>28</v>
      </c>
      <c r="F8062" s="25" t="s">
        <v>30</v>
      </c>
      <c r="G8062" s="21" t="s">
        <v>29</v>
      </c>
      <c r="H8062" s="25" t="s">
        <v>26</v>
      </c>
      <c r="I8062" s="21"/>
      <c r="J8062" s="21" t="s">
        <v>29</v>
      </c>
      <c r="K8062" s="26">
        <v>0.21989822387695299</v>
      </c>
      <c r="L8062" s="26">
        <v>2.6939868927001901E-2</v>
      </c>
      <c r="N8062">
        <f>(Tabell1[[#This Row],[TP]]+Tabell1[[#This Row],[TN]])/(Tabell1[[#This Row],[TP]]+Tabell1[[#This Row],[TN]]+Tabell1[[#This Row],[FP]]+Tabell1[[#This Row],[FN]])</f>
        <v>0.52423954372623571</v>
      </c>
      <c r="O8062">
        <f>Tabell1[[#This Row],[TP]]/(Tabell1[[#This Row],[TP]]+Tabell1[[#This Row],[FP]])</f>
        <v>0.52423954372623571</v>
      </c>
      <c r="P8062">
        <f>Tabell1[[#This Row],[TP]]/(Tabell1[[#This Row],[TP]]+Tabell1[[#This Row],[FN]])</f>
        <v>1</v>
      </c>
      <c r="Q8062">
        <f>2*(Tabell1[[#This Row],[Recall]] * Tabell1[[#This Row],[Precision]]) / (Tabell1[[#This Row],[Recall]] + Tabell1[[#This Row],[Precision]])</f>
        <v>0.68787028375428749</v>
      </c>
      <c r="R8062">
        <v>1103</v>
      </c>
      <c r="S8062">
        <v>0</v>
      </c>
      <c r="T8062">
        <v>1001</v>
      </c>
      <c r="U8062">
        <v>0</v>
      </c>
    </row>
    <row r="8063" spans="1:21" x14ac:dyDescent="0.3">
      <c r="A8063" s="23" t="s">
        <v>48</v>
      </c>
      <c r="B8063" s="23" t="s">
        <v>33</v>
      </c>
      <c r="C8063" s="20" t="s">
        <v>23</v>
      </c>
      <c r="D8063" s="22" t="s">
        <v>27</v>
      </c>
      <c r="E8063" t="s">
        <v>28</v>
      </c>
      <c r="F8063" s="25" t="s">
        <v>30</v>
      </c>
      <c r="G8063" s="21" t="s">
        <v>29</v>
      </c>
      <c r="H8063" s="25" t="s">
        <v>26</v>
      </c>
      <c r="I8063" s="21"/>
      <c r="J8063" s="25" t="s">
        <v>26</v>
      </c>
      <c r="K8063" s="26">
        <v>0.21941184997558499</v>
      </c>
      <c r="L8063" s="26">
        <v>3.59060764312744E-2</v>
      </c>
      <c r="N8063">
        <f>(Tabell1[[#This Row],[TP]]+Tabell1[[#This Row],[TN]])/(Tabell1[[#This Row],[TP]]+Tabell1[[#This Row],[TN]]+Tabell1[[#This Row],[FP]]+Tabell1[[#This Row],[FN]])</f>
        <v>0.52423954372623571</v>
      </c>
      <c r="O8063">
        <f>Tabell1[[#This Row],[TP]]/(Tabell1[[#This Row],[TP]]+Tabell1[[#This Row],[FP]])</f>
        <v>0.52423954372623571</v>
      </c>
      <c r="P8063">
        <f>Tabell1[[#This Row],[TP]]/(Tabell1[[#This Row],[TP]]+Tabell1[[#This Row],[FN]])</f>
        <v>1</v>
      </c>
      <c r="Q8063">
        <f>2*(Tabell1[[#This Row],[Recall]] * Tabell1[[#This Row],[Precision]]) / (Tabell1[[#This Row],[Recall]] + Tabell1[[#This Row],[Precision]])</f>
        <v>0.68787028375428749</v>
      </c>
      <c r="R8063">
        <v>1103</v>
      </c>
      <c r="S8063">
        <v>0</v>
      </c>
      <c r="T8063">
        <v>1001</v>
      </c>
      <c r="U8063">
        <v>0</v>
      </c>
    </row>
    <row r="8064" spans="1:21" x14ac:dyDescent="0.3">
      <c r="A8064" s="23" t="s">
        <v>48</v>
      </c>
      <c r="B8064" s="23" t="s">
        <v>33</v>
      </c>
      <c r="C8064" s="20" t="s">
        <v>23</v>
      </c>
      <c r="D8064" s="22" t="s">
        <v>27</v>
      </c>
      <c r="E8064" t="s">
        <v>28</v>
      </c>
      <c r="F8064" s="25" t="s">
        <v>30</v>
      </c>
      <c r="G8064" s="25" t="s">
        <v>26</v>
      </c>
      <c r="H8064" s="25" t="s">
        <v>26</v>
      </c>
      <c r="I8064" s="25" t="s">
        <v>25</v>
      </c>
      <c r="J8064" s="25" t="s">
        <v>26</v>
      </c>
      <c r="K8064" s="26">
        <v>0.19950222969055101</v>
      </c>
      <c r="L8064" s="26">
        <v>3.1915187835693297E-2</v>
      </c>
      <c r="N8064">
        <f>(Tabell1[[#This Row],[TP]]+Tabell1[[#This Row],[TN]])/(Tabell1[[#This Row],[TP]]+Tabell1[[#This Row],[TN]]+Tabell1[[#This Row],[FP]]+Tabell1[[#This Row],[FN]])</f>
        <v>0.52423954372623571</v>
      </c>
      <c r="O8064">
        <f>Tabell1[[#This Row],[TP]]/(Tabell1[[#This Row],[TP]]+Tabell1[[#This Row],[FP]])</f>
        <v>0.52423954372623571</v>
      </c>
      <c r="P8064">
        <f>Tabell1[[#This Row],[TP]]/(Tabell1[[#This Row],[TP]]+Tabell1[[#This Row],[FN]])</f>
        <v>1</v>
      </c>
      <c r="Q8064">
        <f>2*(Tabell1[[#This Row],[Recall]] * Tabell1[[#This Row],[Precision]]) / (Tabell1[[#This Row],[Recall]] + Tabell1[[#This Row],[Precision]])</f>
        <v>0.68787028375428749</v>
      </c>
      <c r="R8064">
        <v>1103</v>
      </c>
      <c r="S8064">
        <v>0</v>
      </c>
      <c r="T8064">
        <v>1001</v>
      </c>
      <c r="U8064">
        <v>0</v>
      </c>
    </row>
    <row r="8065" spans="1:21" x14ac:dyDescent="0.3">
      <c r="A8065" s="23" t="s">
        <v>48</v>
      </c>
      <c r="B8065" s="23" t="s">
        <v>33</v>
      </c>
      <c r="C8065" s="20" t="s">
        <v>23</v>
      </c>
      <c r="D8065" s="20" t="s">
        <v>27</v>
      </c>
      <c r="E8065" t="s">
        <v>28</v>
      </c>
      <c r="F8065" s="19" t="s">
        <v>21</v>
      </c>
      <c r="G8065" s="21" t="s">
        <v>29</v>
      </c>
      <c r="H8065" s="25" t="s">
        <v>26</v>
      </c>
      <c r="I8065" s="25" t="s">
        <v>25</v>
      </c>
      <c r="J8065" s="25" t="s">
        <v>26</v>
      </c>
      <c r="K8065" s="26">
        <v>0.19275021553039501</v>
      </c>
      <c r="L8065" s="26">
        <v>2.29392051696777E-2</v>
      </c>
      <c r="N8065">
        <f>(Tabell1[[#This Row],[TP]]+Tabell1[[#This Row],[TN]])/(Tabell1[[#This Row],[TP]]+Tabell1[[#This Row],[TN]]+Tabell1[[#This Row],[FP]]+Tabell1[[#This Row],[FN]])</f>
        <v>0.52423954372623571</v>
      </c>
      <c r="O8065">
        <f>Tabell1[[#This Row],[TP]]/(Tabell1[[#This Row],[TP]]+Tabell1[[#This Row],[FP]])</f>
        <v>0.52423954372623571</v>
      </c>
      <c r="P8065">
        <f>Tabell1[[#This Row],[TP]]/(Tabell1[[#This Row],[TP]]+Tabell1[[#This Row],[FN]])</f>
        <v>1</v>
      </c>
      <c r="Q8065">
        <f>2*(Tabell1[[#This Row],[Recall]] * Tabell1[[#This Row],[Precision]]) / (Tabell1[[#This Row],[Recall]] + Tabell1[[#This Row],[Precision]])</f>
        <v>0.68787028375428749</v>
      </c>
      <c r="R8065">
        <v>1103</v>
      </c>
      <c r="S8065">
        <v>0</v>
      </c>
      <c r="T8065">
        <v>1001</v>
      </c>
      <c r="U8065">
        <v>0</v>
      </c>
    </row>
    <row r="8066" spans="1:21" x14ac:dyDescent="0.3">
      <c r="A8066" s="23" t="s">
        <v>48</v>
      </c>
      <c r="B8066" s="23" t="s">
        <v>33</v>
      </c>
      <c r="C8066" s="21" t="s">
        <v>34</v>
      </c>
      <c r="D8066" s="22" t="s">
        <v>27</v>
      </c>
      <c r="E8066" t="s">
        <v>28</v>
      </c>
      <c r="F8066" s="25" t="s">
        <v>30</v>
      </c>
      <c r="G8066" s="21" t="s">
        <v>29</v>
      </c>
      <c r="H8066" s="25" t="s">
        <v>26</v>
      </c>
      <c r="I8066" s="25" t="s">
        <v>25</v>
      </c>
      <c r="J8066" s="25" t="s">
        <v>26</v>
      </c>
      <c r="K8066" s="26">
        <v>0.19616127014160101</v>
      </c>
      <c r="L8066" s="26">
        <v>3.12373638153076E-2</v>
      </c>
      <c r="N8066">
        <f>(Tabell1[[#This Row],[TP]]+Tabell1[[#This Row],[TN]])/(Tabell1[[#This Row],[TP]]+Tabell1[[#This Row],[TN]]+Tabell1[[#This Row],[FP]]+Tabell1[[#This Row],[FN]])</f>
        <v>0.52423954372623571</v>
      </c>
      <c r="O8066">
        <f>Tabell1[[#This Row],[TP]]/(Tabell1[[#This Row],[TP]]+Tabell1[[#This Row],[FP]])</f>
        <v>0.52423954372623571</v>
      </c>
      <c r="P8066">
        <f>Tabell1[[#This Row],[TP]]/(Tabell1[[#This Row],[TP]]+Tabell1[[#This Row],[FN]])</f>
        <v>1</v>
      </c>
      <c r="Q8066">
        <f>2*(Tabell1[[#This Row],[Recall]] * Tabell1[[#This Row],[Precision]]) / (Tabell1[[#This Row],[Recall]] + Tabell1[[#This Row],[Precision]])</f>
        <v>0.68787028375428749</v>
      </c>
      <c r="R8066">
        <v>1103</v>
      </c>
      <c r="S8066">
        <v>0</v>
      </c>
      <c r="T8066">
        <v>1001</v>
      </c>
      <c r="U8066">
        <v>0</v>
      </c>
    </row>
    <row r="8067" spans="1:21" x14ac:dyDescent="0.3">
      <c r="A8067" s="23" t="s">
        <v>48</v>
      </c>
      <c r="B8067" s="25" t="s">
        <v>22</v>
      </c>
      <c r="C8067" s="20" t="s">
        <v>23</v>
      </c>
      <c r="D8067" s="20" t="s">
        <v>27</v>
      </c>
      <c r="E8067" t="s">
        <v>28</v>
      </c>
      <c r="F8067" s="19" t="s">
        <v>21</v>
      </c>
      <c r="G8067" s="25" t="s">
        <v>26</v>
      </c>
      <c r="H8067" s="25" t="s">
        <v>26</v>
      </c>
      <c r="I8067" s="25" t="s">
        <v>25</v>
      </c>
      <c r="J8067" s="25" t="s">
        <v>26</v>
      </c>
      <c r="K8067" s="26">
        <v>0.185490131378173</v>
      </c>
      <c r="L8067" s="26">
        <v>1.7953634262084898E-2</v>
      </c>
      <c r="N8067">
        <f>(Tabell1[[#This Row],[TP]]+Tabell1[[#This Row],[TN]])/(Tabell1[[#This Row],[TP]]+Tabell1[[#This Row],[TN]]+Tabell1[[#This Row],[FP]]+Tabell1[[#This Row],[FN]])</f>
        <v>0.52423954372623571</v>
      </c>
      <c r="O8067">
        <f>Tabell1[[#This Row],[TP]]/(Tabell1[[#This Row],[TP]]+Tabell1[[#This Row],[FP]])</f>
        <v>0.52423954372623571</v>
      </c>
      <c r="P8067">
        <f>Tabell1[[#This Row],[TP]]/(Tabell1[[#This Row],[TP]]+Tabell1[[#This Row],[FN]])</f>
        <v>1</v>
      </c>
      <c r="Q8067">
        <f>2*(Tabell1[[#This Row],[Recall]] * Tabell1[[#This Row],[Precision]]) / (Tabell1[[#This Row],[Recall]] + Tabell1[[#This Row],[Precision]])</f>
        <v>0.68787028375428749</v>
      </c>
      <c r="R8067">
        <v>1103</v>
      </c>
      <c r="S8067">
        <v>0</v>
      </c>
      <c r="T8067">
        <v>1001</v>
      </c>
      <c r="U8067">
        <v>0</v>
      </c>
    </row>
    <row r="8068" spans="1:21" x14ac:dyDescent="0.3">
      <c r="A8068" s="23" t="s">
        <v>48</v>
      </c>
      <c r="B8068" s="23" t="s">
        <v>33</v>
      </c>
      <c r="C8068" s="21" t="s">
        <v>34</v>
      </c>
      <c r="D8068" s="22" t="s">
        <v>27</v>
      </c>
      <c r="E8068" t="s">
        <v>28</v>
      </c>
      <c r="F8068" s="25" t="s">
        <v>30</v>
      </c>
      <c r="G8068" s="25" t="s">
        <v>26</v>
      </c>
      <c r="H8068" s="25" t="s">
        <v>26</v>
      </c>
      <c r="I8068" s="25" t="s">
        <v>25</v>
      </c>
      <c r="J8068" s="21" t="s">
        <v>29</v>
      </c>
      <c r="K8068" s="26">
        <v>0.18787217140197701</v>
      </c>
      <c r="L8068" s="26">
        <v>3.12485694885253E-2</v>
      </c>
      <c r="N8068">
        <f>(Tabell1[[#This Row],[TP]]+Tabell1[[#This Row],[TN]])/(Tabell1[[#This Row],[TP]]+Tabell1[[#This Row],[TN]]+Tabell1[[#This Row],[FP]]+Tabell1[[#This Row],[FN]])</f>
        <v>0.52423954372623571</v>
      </c>
      <c r="O8068">
        <f>Tabell1[[#This Row],[TP]]/(Tabell1[[#This Row],[TP]]+Tabell1[[#This Row],[FP]])</f>
        <v>0.52423954372623571</v>
      </c>
      <c r="P8068">
        <f>Tabell1[[#This Row],[TP]]/(Tabell1[[#This Row],[TP]]+Tabell1[[#This Row],[FN]])</f>
        <v>1</v>
      </c>
      <c r="Q8068">
        <f>2*(Tabell1[[#This Row],[Recall]] * Tabell1[[#This Row],[Precision]]) / (Tabell1[[#This Row],[Recall]] + Tabell1[[#This Row],[Precision]])</f>
        <v>0.68787028375428749</v>
      </c>
      <c r="R8068">
        <v>1103</v>
      </c>
      <c r="S8068">
        <v>0</v>
      </c>
      <c r="T8068">
        <v>1001</v>
      </c>
      <c r="U8068">
        <v>0</v>
      </c>
    </row>
    <row r="8069" spans="1:21" x14ac:dyDescent="0.3">
      <c r="A8069" s="23" t="s">
        <v>48</v>
      </c>
      <c r="B8069" s="23" t="s">
        <v>33</v>
      </c>
      <c r="C8069" s="20" t="s">
        <v>23</v>
      </c>
      <c r="D8069" s="22" t="s">
        <v>27</v>
      </c>
      <c r="E8069" t="s">
        <v>28</v>
      </c>
      <c r="F8069" s="25" t="s">
        <v>30</v>
      </c>
      <c r="G8069" s="25" t="s">
        <v>26</v>
      </c>
      <c r="H8069" s="25" t="s">
        <v>26</v>
      </c>
      <c r="I8069" s="25" t="s">
        <v>25</v>
      </c>
      <c r="J8069" s="25" t="s">
        <v>26</v>
      </c>
      <c r="K8069" s="26">
        <v>0.17353701591491699</v>
      </c>
      <c r="L8069" s="26">
        <v>2.9920816421508699E-2</v>
      </c>
      <c r="N8069">
        <f>(Tabell1[[#This Row],[TP]]+Tabell1[[#This Row],[TN]])/(Tabell1[[#This Row],[TP]]+Tabell1[[#This Row],[TN]]+Tabell1[[#This Row],[FP]]+Tabell1[[#This Row],[FN]])</f>
        <v>0.52423954372623571</v>
      </c>
      <c r="O8069">
        <f>Tabell1[[#This Row],[TP]]/(Tabell1[[#This Row],[TP]]+Tabell1[[#This Row],[FP]])</f>
        <v>0.52423954372623571</v>
      </c>
      <c r="P8069">
        <f>Tabell1[[#This Row],[TP]]/(Tabell1[[#This Row],[TP]]+Tabell1[[#This Row],[FN]])</f>
        <v>1</v>
      </c>
      <c r="Q8069">
        <f>2*(Tabell1[[#This Row],[Recall]] * Tabell1[[#This Row],[Precision]]) / (Tabell1[[#This Row],[Recall]] + Tabell1[[#This Row],[Precision]])</f>
        <v>0.68787028375428749</v>
      </c>
      <c r="R8069">
        <v>1103</v>
      </c>
      <c r="S8069">
        <v>0</v>
      </c>
      <c r="T8069">
        <v>1001</v>
      </c>
      <c r="U8069">
        <v>0</v>
      </c>
    </row>
    <row r="8070" spans="1:21" x14ac:dyDescent="0.3">
      <c r="A8070" s="23" t="s">
        <v>48</v>
      </c>
      <c r="B8070" s="23" t="s">
        <v>33</v>
      </c>
      <c r="C8070" s="21" t="s">
        <v>34</v>
      </c>
      <c r="D8070" s="22" t="s">
        <v>27</v>
      </c>
      <c r="E8070" t="s">
        <v>28</v>
      </c>
      <c r="F8070" s="25" t="s">
        <v>30</v>
      </c>
      <c r="G8070" s="25" t="s">
        <v>26</v>
      </c>
      <c r="H8070" s="25" t="s">
        <v>26</v>
      </c>
      <c r="I8070" s="25" t="s">
        <v>25</v>
      </c>
      <c r="J8070" s="25" t="s">
        <v>26</v>
      </c>
      <c r="K8070" s="26">
        <v>0.17852139472961401</v>
      </c>
      <c r="L8070" s="26">
        <v>3.12421321868896E-2</v>
      </c>
      <c r="N8070">
        <f>(Tabell1[[#This Row],[TP]]+Tabell1[[#This Row],[TN]])/(Tabell1[[#This Row],[TP]]+Tabell1[[#This Row],[TN]]+Tabell1[[#This Row],[FP]]+Tabell1[[#This Row],[FN]])</f>
        <v>0.52423954372623571</v>
      </c>
      <c r="O8070">
        <f>Tabell1[[#This Row],[TP]]/(Tabell1[[#This Row],[TP]]+Tabell1[[#This Row],[FP]])</f>
        <v>0.52423954372623571</v>
      </c>
      <c r="P8070">
        <f>Tabell1[[#This Row],[TP]]/(Tabell1[[#This Row],[TP]]+Tabell1[[#This Row],[FN]])</f>
        <v>1</v>
      </c>
      <c r="Q8070">
        <f>2*(Tabell1[[#This Row],[Recall]] * Tabell1[[#This Row],[Precision]]) / (Tabell1[[#This Row],[Recall]] + Tabell1[[#This Row],[Precision]])</f>
        <v>0.68787028375428749</v>
      </c>
      <c r="R8070">
        <v>1103</v>
      </c>
      <c r="S8070">
        <v>0</v>
      </c>
      <c r="T8070">
        <v>1001</v>
      </c>
      <c r="U8070">
        <v>0</v>
      </c>
    </row>
    <row r="8071" spans="1:21" x14ac:dyDescent="0.3">
      <c r="A8071" s="23" t="s">
        <v>48</v>
      </c>
      <c r="B8071" s="23" t="s">
        <v>33</v>
      </c>
      <c r="C8071" s="20" t="s">
        <v>23</v>
      </c>
      <c r="D8071" s="22" t="s">
        <v>27</v>
      </c>
      <c r="E8071" t="s">
        <v>28</v>
      </c>
      <c r="F8071" s="25" t="s">
        <v>30</v>
      </c>
      <c r="G8071" s="25" t="s">
        <v>26</v>
      </c>
      <c r="H8071" s="25" t="s">
        <v>26</v>
      </c>
      <c r="I8071" s="25" t="s">
        <v>25</v>
      </c>
      <c r="J8071" s="21" t="s">
        <v>29</v>
      </c>
      <c r="K8071" s="26">
        <v>0.17227053642272899</v>
      </c>
      <c r="L8071" s="26">
        <v>2.9921293258666899E-2</v>
      </c>
      <c r="N8071">
        <f>(Tabell1[[#This Row],[TP]]+Tabell1[[#This Row],[TN]])/(Tabell1[[#This Row],[TP]]+Tabell1[[#This Row],[TN]]+Tabell1[[#This Row],[FP]]+Tabell1[[#This Row],[FN]])</f>
        <v>0.52423954372623571</v>
      </c>
      <c r="O8071">
        <f>Tabell1[[#This Row],[TP]]/(Tabell1[[#This Row],[TP]]+Tabell1[[#This Row],[FP]])</f>
        <v>0.52423954372623571</v>
      </c>
      <c r="P8071">
        <f>Tabell1[[#This Row],[TP]]/(Tabell1[[#This Row],[TP]]+Tabell1[[#This Row],[FN]])</f>
        <v>1</v>
      </c>
      <c r="Q8071">
        <f>2*(Tabell1[[#This Row],[Recall]] * Tabell1[[#This Row],[Precision]]) / (Tabell1[[#This Row],[Recall]] + Tabell1[[#This Row],[Precision]])</f>
        <v>0.68787028375428749</v>
      </c>
      <c r="R8071">
        <v>1103</v>
      </c>
      <c r="S8071">
        <v>0</v>
      </c>
      <c r="T8071">
        <v>1001</v>
      </c>
      <c r="U8071">
        <v>0</v>
      </c>
    </row>
    <row r="8072" spans="1:21" x14ac:dyDescent="0.3">
      <c r="A8072" s="23" t="s">
        <v>48</v>
      </c>
      <c r="B8072" s="23" t="s">
        <v>33</v>
      </c>
      <c r="C8072" s="20" t="s">
        <v>23</v>
      </c>
      <c r="D8072" s="22" t="s">
        <v>27</v>
      </c>
      <c r="E8072" t="s">
        <v>28</v>
      </c>
      <c r="F8072" s="25" t="s">
        <v>30</v>
      </c>
      <c r="G8072" s="21" t="s">
        <v>29</v>
      </c>
      <c r="H8072" s="25" t="s">
        <v>26</v>
      </c>
      <c r="I8072" s="25" t="s">
        <v>25</v>
      </c>
      <c r="J8072" s="25" t="s">
        <v>26</v>
      </c>
      <c r="K8072" s="26">
        <v>0.17054414749145499</v>
      </c>
      <c r="L8072" s="26">
        <v>3.2912492752075098E-2</v>
      </c>
      <c r="N8072">
        <f>(Tabell1[[#This Row],[TP]]+Tabell1[[#This Row],[TN]])/(Tabell1[[#This Row],[TP]]+Tabell1[[#This Row],[TN]]+Tabell1[[#This Row],[FP]]+Tabell1[[#This Row],[FN]])</f>
        <v>0.52423954372623571</v>
      </c>
      <c r="O8072">
        <f>Tabell1[[#This Row],[TP]]/(Tabell1[[#This Row],[TP]]+Tabell1[[#This Row],[FP]])</f>
        <v>0.52423954372623571</v>
      </c>
      <c r="P8072">
        <f>Tabell1[[#This Row],[TP]]/(Tabell1[[#This Row],[TP]]+Tabell1[[#This Row],[FN]])</f>
        <v>1</v>
      </c>
      <c r="Q8072">
        <f>2*(Tabell1[[#This Row],[Recall]] * Tabell1[[#This Row],[Precision]]) / (Tabell1[[#This Row],[Recall]] + Tabell1[[#This Row],[Precision]])</f>
        <v>0.68787028375428749</v>
      </c>
      <c r="R8072">
        <v>1103</v>
      </c>
      <c r="S8072">
        <v>0</v>
      </c>
      <c r="T8072">
        <v>1001</v>
      </c>
      <c r="U8072">
        <v>0</v>
      </c>
    </row>
    <row r="8073" spans="1:21" x14ac:dyDescent="0.3">
      <c r="A8073" s="23" t="s">
        <v>48</v>
      </c>
      <c r="B8073" s="23" t="s">
        <v>33</v>
      </c>
      <c r="C8073" s="20" t="s">
        <v>23</v>
      </c>
      <c r="D8073" s="22" t="s">
        <v>27</v>
      </c>
      <c r="E8073" t="s">
        <v>28</v>
      </c>
      <c r="F8073" s="25" t="s">
        <v>30</v>
      </c>
      <c r="G8073" s="21" t="s">
        <v>29</v>
      </c>
      <c r="H8073" s="25" t="s">
        <v>26</v>
      </c>
      <c r="I8073" s="25" t="s">
        <v>25</v>
      </c>
      <c r="J8073" s="25" t="s">
        <v>26</v>
      </c>
      <c r="K8073" s="26">
        <v>0.16954922676086401</v>
      </c>
      <c r="L8073" s="26">
        <v>3.7900686264038003E-2</v>
      </c>
      <c r="N8073">
        <f>(Tabell1[[#This Row],[TP]]+Tabell1[[#This Row],[TN]])/(Tabell1[[#This Row],[TP]]+Tabell1[[#This Row],[TN]]+Tabell1[[#This Row],[FP]]+Tabell1[[#This Row],[FN]])</f>
        <v>0.52423954372623571</v>
      </c>
      <c r="O8073">
        <f>Tabell1[[#This Row],[TP]]/(Tabell1[[#This Row],[TP]]+Tabell1[[#This Row],[FP]])</f>
        <v>0.52423954372623571</v>
      </c>
      <c r="P8073">
        <f>Tabell1[[#This Row],[TP]]/(Tabell1[[#This Row],[TP]]+Tabell1[[#This Row],[FN]])</f>
        <v>1</v>
      </c>
      <c r="Q8073">
        <f>2*(Tabell1[[#This Row],[Recall]] * Tabell1[[#This Row],[Precision]]) / (Tabell1[[#This Row],[Recall]] + Tabell1[[#This Row],[Precision]])</f>
        <v>0.68787028375428749</v>
      </c>
      <c r="R8073">
        <v>1103</v>
      </c>
      <c r="S8073">
        <v>0</v>
      </c>
      <c r="T8073">
        <v>1001</v>
      </c>
      <c r="U8073">
        <v>0</v>
      </c>
    </row>
    <row r="8074" spans="1:21" x14ac:dyDescent="0.3">
      <c r="A8074" s="23" t="s">
        <v>48</v>
      </c>
      <c r="B8074" s="23" t="s">
        <v>33</v>
      </c>
      <c r="C8074" s="20" t="s">
        <v>23</v>
      </c>
      <c r="D8074" s="22" t="s">
        <v>27</v>
      </c>
      <c r="E8074" t="s">
        <v>28</v>
      </c>
      <c r="F8074" s="25" t="s">
        <v>30</v>
      </c>
      <c r="G8074" s="21" t="s">
        <v>29</v>
      </c>
      <c r="H8074" s="25" t="s">
        <v>26</v>
      </c>
      <c r="I8074" s="25" t="s">
        <v>25</v>
      </c>
      <c r="J8074" s="21" t="s">
        <v>29</v>
      </c>
      <c r="K8074" s="26">
        <v>0.16710209846496499</v>
      </c>
      <c r="L8074" s="26">
        <v>2.6927471160888599E-2</v>
      </c>
      <c r="N8074">
        <f>(Tabell1[[#This Row],[TP]]+Tabell1[[#This Row],[TN]])/(Tabell1[[#This Row],[TP]]+Tabell1[[#This Row],[TN]]+Tabell1[[#This Row],[FP]]+Tabell1[[#This Row],[FN]])</f>
        <v>0.52423954372623571</v>
      </c>
      <c r="O8074">
        <f>Tabell1[[#This Row],[TP]]/(Tabell1[[#This Row],[TP]]+Tabell1[[#This Row],[FP]])</f>
        <v>0.52423954372623571</v>
      </c>
      <c r="P8074">
        <f>Tabell1[[#This Row],[TP]]/(Tabell1[[#This Row],[TP]]+Tabell1[[#This Row],[FN]])</f>
        <v>1</v>
      </c>
      <c r="Q8074">
        <f>2*(Tabell1[[#This Row],[Recall]] * Tabell1[[#This Row],[Precision]]) / (Tabell1[[#This Row],[Recall]] + Tabell1[[#This Row],[Precision]])</f>
        <v>0.68787028375428749</v>
      </c>
      <c r="R8074">
        <v>1103</v>
      </c>
      <c r="S8074">
        <v>0</v>
      </c>
      <c r="T8074">
        <v>1001</v>
      </c>
      <c r="U8074">
        <v>0</v>
      </c>
    </row>
    <row r="8075" spans="1:21" x14ac:dyDescent="0.3">
      <c r="A8075" s="23" t="s">
        <v>48</v>
      </c>
      <c r="B8075" s="23" t="s">
        <v>33</v>
      </c>
      <c r="C8075" s="20" t="s">
        <v>23</v>
      </c>
      <c r="D8075" s="22" t="s">
        <v>27</v>
      </c>
      <c r="E8075" t="s">
        <v>28</v>
      </c>
      <c r="F8075" s="25" t="s">
        <v>30</v>
      </c>
      <c r="G8075" s="25" t="s">
        <v>26</v>
      </c>
      <c r="H8075" s="25" t="s">
        <v>26</v>
      </c>
      <c r="I8075" s="21"/>
      <c r="J8075" s="21" t="s">
        <v>29</v>
      </c>
      <c r="K8075" s="26">
        <v>0.166556596755981</v>
      </c>
      <c r="L8075" s="26">
        <v>3.0918359756469699E-2</v>
      </c>
      <c r="N8075">
        <f>(Tabell1[[#This Row],[TP]]+Tabell1[[#This Row],[TN]])/(Tabell1[[#This Row],[TP]]+Tabell1[[#This Row],[TN]]+Tabell1[[#This Row],[FP]]+Tabell1[[#This Row],[FN]])</f>
        <v>0.52423954372623571</v>
      </c>
      <c r="O8075">
        <f>Tabell1[[#This Row],[TP]]/(Tabell1[[#This Row],[TP]]+Tabell1[[#This Row],[FP]])</f>
        <v>0.52423954372623571</v>
      </c>
      <c r="P8075">
        <f>Tabell1[[#This Row],[TP]]/(Tabell1[[#This Row],[TP]]+Tabell1[[#This Row],[FN]])</f>
        <v>1</v>
      </c>
      <c r="Q8075">
        <f>2*(Tabell1[[#This Row],[Recall]] * Tabell1[[#This Row],[Precision]]) / (Tabell1[[#This Row],[Recall]] + Tabell1[[#This Row],[Precision]])</f>
        <v>0.68787028375428749</v>
      </c>
      <c r="R8075">
        <v>1103</v>
      </c>
      <c r="S8075">
        <v>0</v>
      </c>
      <c r="T8075">
        <v>1001</v>
      </c>
      <c r="U8075">
        <v>0</v>
      </c>
    </row>
    <row r="8076" spans="1:21" x14ac:dyDescent="0.3">
      <c r="A8076" s="23" t="s">
        <v>48</v>
      </c>
      <c r="B8076" s="23" t="s">
        <v>33</v>
      </c>
      <c r="C8076" s="20" t="s">
        <v>23</v>
      </c>
      <c r="D8076" s="22" t="s">
        <v>27</v>
      </c>
      <c r="E8076" t="s">
        <v>28</v>
      </c>
      <c r="F8076" s="25" t="s">
        <v>30</v>
      </c>
      <c r="G8076" s="21" t="s">
        <v>29</v>
      </c>
      <c r="H8076" s="25" t="s">
        <v>26</v>
      </c>
      <c r="I8076" s="25" t="s">
        <v>25</v>
      </c>
      <c r="J8076" s="21" t="s">
        <v>29</v>
      </c>
      <c r="K8076" s="26">
        <v>0.16655087471008301</v>
      </c>
      <c r="L8076" s="26">
        <v>2.9921531677246E-2</v>
      </c>
      <c r="N8076">
        <f>(Tabell1[[#This Row],[TP]]+Tabell1[[#This Row],[TN]])/(Tabell1[[#This Row],[TP]]+Tabell1[[#This Row],[TN]]+Tabell1[[#This Row],[FP]]+Tabell1[[#This Row],[FN]])</f>
        <v>0.52423954372623571</v>
      </c>
      <c r="O8076">
        <f>Tabell1[[#This Row],[TP]]/(Tabell1[[#This Row],[TP]]+Tabell1[[#This Row],[FP]])</f>
        <v>0.52423954372623571</v>
      </c>
      <c r="P8076">
        <f>Tabell1[[#This Row],[TP]]/(Tabell1[[#This Row],[TP]]+Tabell1[[#This Row],[FN]])</f>
        <v>1</v>
      </c>
      <c r="Q8076">
        <f>2*(Tabell1[[#This Row],[Recall]] * Tabell1[[#This Row],[Precision]]) / (Tabell1[[#This Row],[Recall]] + Tabell1[[#This Row],[Precision]])</f>
        <v>0.68787028375428749</v>
      </c>
      <c r="R8076">
        <v>1103</v>
      </c>
      <c r="S8076">
        <v>0</v>
      </c>
      <c r="T8076">
        <v>1001</v>
      </c>
      <c r="U8076">
        <v>0</v>
      </c>
    </row>
    <row r="8077" spans="1:21" x14ac:dyDescent="0.3">
      <c r="A8077" s="23" t="s">
        <v>48</v>
      </c>
      <c r="B8077" s="23" t="s">
        <v>33</v>
      </c>
      <c r="C8077" s="20" t="s">
        <v>23</v>
      </c>
      <c r="D8077" s="22" t="s">
        <v>27</v>
      </c>
      <c r="E8077" t="s">
        <v>28</v>
      </c>
      <c r="F8077" s="25" t="s">
        <v>30</v>
      </c>
      <c r="G8077" s="25" t="s">
        <v>26</v>
      </c>
      <c r="H8077" s="25" t="s">
        <v>26</v>
      </c>
      <c r="I8077" s="25" t="s">
        <v>25</v>
      </c>
      <c r="J8077" s="21" t="s">
        <v>29</v>
      </c>
      <c r="K8077" s="26">
        <v>0.16356420516967701</v>
      </c>
      <c r="L8077" s="26">
        <v>3.4907341003417899E-2</v>
      </c>
      <c r="N8077">
        <f>(Tabell1[[#This Row],[TP]]+Tabell1[[#This Row],[TN]])/(Tabell1[[#This Row],[TP]]+Tabell1[[#This Row],[TN]]+Tabell1[[#This Row],[FP]]+Tabell1[[#This Row],[FN]])</f>
        <v>0.52423954372623571</v>
      </c>
      <c r="O8077">
        <f>Tabell1[[#This Row],[TP]]/(Tabell1[[#This Row],[TP]]+Tabell1[[#This Row],[FP]])</f>
        <v>0.52423954372623571</v>
      </c>
      <c r="P8077">
        <f>Tabell1[[#This Row],[TP]]/(Tabell1[[#This Row],[TP]]+Tabell1[[#This Row],[FN]])</f>
        <v>1</v>
      </c>
      <c r="Q8077">
        <f>2*(Tabell1[[#This Row],[Recall]] * Tabell1[[#This Row],[Precision]]) / (Tabell1[[#This Row],[Recall]] + Tabell1[[#This Row],[Precision]])</f>
        <v>0.68787028375428749</v>
      </c>
      <c r="R8077">
        <v>1103</v>
      </c>
      <c r="S8077">
        <v>0</v>
      </c>
      <c r="T8077">
        <v>1001</v>
      </c>
      <c r="U8077">
        <v>0</v>
      </c>
    </row>
    <row r="8078" spans="1:21" x14ac:dyDescent="0.3">
      <c r="A8078" s="23" t="s">
        <v>48</v>
      </c>
      <c r="B8078" s="23" t="s">
        <v>33</v>
      </c>
      <c r="C8078" s="20" t="s">
        <v>23</v>
      </c>
      <c r="D8078" s="22" t="s">
        <v>27</v>
      </c>
      <c r="E8078" t="s">
        <v>28</v>
      </c>
      <c r="F8078" s="25" t="s">
        <v>30</v>
      </c>
      <c r="G8078" s="25" t="s">
        <v>26</v>
      </c>
      <c r="H8078" s="25" t="s">
        <v>26</v>
      </c>
      <c r="I8078" s="21"/>
      <c r="J8078" s="25" t="s">
        <v>26</v>
      </c>
      <c r="K8078" s="26">
        <v>0.16356062889099099</v>
      </c>
      <c r="L8078" s="26">
        <v>3.5902738571166902E-2</v>
      </c>
      <c r="N8078">
        <f>(Tabell1[[#This Row],[TP]]+Tabell1[[#This Row],[TN]])/(Tabell1[[#This Row],[TP]]+Tabell1[[#This Row],[TN]]+Tabell1[[#This Row],[FP]]+Tabell1[[#This Row],[FN]])</f>
        <v>0.52423954372623571</v>
      </c>
      <c r="O8078">
        <f>Tabell1[[#This Row],[TP]]/(Tabell1[[#This Row],[TP]]+Tabell1[[#This Row],[FP]])</f>
        <v>0.52423954372623571</v>
      </c>
      <c r="P8078">
        <f>Tabell1[[#This Row],[TP]]/(Tabell1[[#This Row],[TP]]+Tabell1[[#This Row],[FN]])</f>
        <v>1</v>
      </c>
      <c r="Q8078">
        <f>2*(Tabell1[[#This Row],[Recall]] * Tabell1[[#This Row],[Precision]]) / (Tabell1[[#This Row],[Recall]] + Tabell1[[#This Row],[Precision]])</f>
        <v>0.68787028375428749</v>
      </c>
      <c r="R8078">
        <v>1103</v>
      </c>
      <c r="S8078">
        <v>0</v>
      </c>
      <c r="T8078">
        <v>1001</v>
      </c>
      <c r="U8078">
        <v>0</v>
      </c>
    </row>
    <row r="8079" spans="1:21" x14ac:dyDescent="0.3">
      <c r="A8079" s="23" t="s">
        <v>48</v>
      </c>
      <c r="B8079" s="23" t="s">
        <v>33</v>
      </c>
      <c r="C8079" s="20" t="s">
        <v>23</v>
      </c>
      <c r="D8079" s="22" t="s">
        <v>27</v>
      </c>
      <c r="E8079" t="s">
        <v>28</v>
      </c>
      <c r="F8079" s="25" t="s">
        <v>30</v>
      </c>
      <c r="G8079" s="21" t="s">
        <v>29</v>
      </c>
      <c r="H8079" s="25" t="s">
        <v>26</v>
      </c>
      <c r="I8079" s="21"/>
      <c r="J8079" s="25" t="s">
        <v>26</v>
      </c>
      <c r="K8079" s="26">
        <v>0.15757870674133301</v>
      </c>
      <c r="L8079" s="26">
        <v>2.9920816421508699E-2</v>
      </c>
      <c r="N8079">
        <f>(Tabell1[[#This Row],[TP]]+Tabell1[[#This Row],[TN]])/(Tabell1[[#This Row],[TP]]+Tabell1[[#This Row],[TN]]+Tabell1[[#This Row],[FP]]+Tabell1[[#This Row],[FN]])</f>
        <v>0.52423954372623571</v>
      </c>
      <c r="O8079">
        <f>Tabell1[[#This Row],[TP]]/(Tabell1[[#This Row],[TP]]+Tabell1[[#This Row],[FP]])</f>
        <v>0.52423954372623571</v>
      </c>
      <c r="P8079">
        <f>Tabell1[[#This Row],[TP]]/(Tabell1[[#This Row],[TP]]+Tabell1[[#This Row],[FN]])</f>
        <v>1</v>
      </c>
      <c r="Q8079">
        <f>2*(Tabell1[[#This Row],[Recall]] * Tabell1[[#This Row],[Precision]]) / (Tabell1[[#This Row],[Recall]] + Tabell1[[#This Row],[Precision]])</f>
        <v>0.68787028375428749</v>
      </c>
      <c r="R8079">
        <v>1103</v>
      </c>
      <c r="S8079">
        <v>0</v>
      </c>
      <c r="T8079">
        <v>1001</v>
      </c>
      <c r="U8079">
        <v>0</v>
      </c>
    </row>
    <row r="8080" spans="1:21" x14ac:dyDescent="0.3">
      <c r="A8080" s="23" t="s">
        <v>48</v>
      </c>
      <c r="B8080" s="23" t="s">
        <v>33</v>
      </c>
      <c r="C8080" s="20" t="s">
        <v>23</v>
      </c>
      <c r="D8080" s="22" t="s">
        <v>27</v>
      </c>
      <c r="E8080" t="s">
        <v>28</v>
      </c>
      <c r="F8080" s="25" t="s">
        <v>30</v>
      </c>
      <c r="G8080" s="21" t="s">
        <v>29</v>
      </c>
      <c r="H8080" s="25" t="s">
        <v>26</v>
      </c>
      <c r="I8080" s="21"/>
      <c r="J8080" s="21" t="s">
        <v>29</v>
      </c>
      <c r="K8080" s="26">
        <v>0.15558719635009699</v>
      </c>
      <c r="L8080" s="26">
        <v>2.8923988342285101E-2</v>
      </c>
      <c r="N8080">
        <f>(Tabell1[[#This Row],[TP]]+Tabell1[[#This Row],[TN]])/(Tabell1[[#This Row],[TP]]+Tabell1[[#This Row],[TN]]+Tabell1[[#This Row],[FP]]+Tabell1[[#This Row],[FN]])</f>
        <v>0.52423954372623571</v>
      </c>
      <c r="O8080">
        <f>Tabell1[[#This Row],[TP]]/(Tabell1[[#This Row],[TP]]+Tabell1[[#This Row],[FP]])</f>
        <v>0.52423954372623571</v>
      </c>
      <c r="P8080">
        <f>Tabell1[[#This Row],[TP]]/(Tabell1[[#This Row],[TP]]+Tabell1[[#This Row],[FN]])</f>
        <v>1</v>
      </c>
      <c r="Q8080">
        <f>2*(Tabell1[[#This Row],[Recall]] * Tabell1[[#This Row],[Precision]]) / (Tabell1[[#This Row],[Recall]] + Tabell1[[#This Row],[Precision]])</f>
        <v>0.68787028375428749</v>
      </c>
      <c r="R8080">
        <v>1103</v>
      </c>
      <c r="S8080">
        <v>0</v>
      </c>
      <c r="T8080">
        <v>1001</v>
      </c>
      <c r="U8080">
        <v>0</v>
      </c>
    </row>
    <row r="8081" spans="1:21" x14ac:dyDescent="0.3">
      <c r="A8081" s="23" t="s">
        <v>48</v>
      </c>
      <c r="B8081" s="23" t="s">
        <v>33</v>
      </c>
      <c r="C8081" s="21" t="s">
        <v>34</v>
      </c>
      <c r="D8081" s="22" t="s">
        <v>27</v>
      </c>
      <c r="E8081" t="s">
        <v>28</v>
      </c>
      <c r="F8081" s="25" t="s">
        <v>30</v>
      </c>
      <c r="G8081" s="21" t="s">
        <v>29</v>
      </c>
      <c r="H8081" s="25" t="s">
        <v>26</v>
      </c>
      <c r="I8081" s="25" t="s">
        <v>25</v>
      </c>
      <c r="J8081" s="21" t="s">
        <v>29</v>
      </c>
      <c r="K8081" s="26">
        <v>0.156988620758056</v>
      </c>
      <c r="L8081" s="26">
        <v>3.1278610229492097E-2</v>
      </c>
      <c r="N8081">
        <f>(Tabell1[[#This Row],[TP]]+Tabell1[[#This Row],[TN]])/(Tabell1[[#This Row],[TP]]+Tabell1[[#This Row],[TN]]+Tabell1[[#This Row],[FP]]+Tabell1[[#This Row],[FN]])</f>
        <v>0.52423954372623571</v>
      </c>
      <c r="O8081">
        <f>Tabell1[[#This Row],[TP]]/(Tabell1[[#This Row],[TP]]+Tabell1[[#This Row],[FP]])</f>
        <v>0.52423954372623571</v>
      </c>
      <c r="P8081">
        <f>Tabell1[[#This Row],[TP]]/(Tabell1[[#This Row],[TP]]+Tabell1[[#This Row],[FN]])</f>
        <v>1</v>
      </c>
      <c r="Q8081">
        <f>2*(Tabell1[[#This Row],[Recall]] * Tabell1[[#This Row],[Precision]]) / (Tabell1[[#This Row],[Recall]] + Tabell1[[#This Row],[Precision]])</f>
        <v>0.68787028375428749</v>
      </c>
      <c r="R8081">
        <v>1103</v>
      </c>
      <c r="S8081">
        <v>0</v>
      </c>
      <c r="T8081">
        <v>1001</v>
      </c>
      <c r="U8081">
        <v>0</v>
      </c>
    </row>
    <row r="8082" spans="1:21" x14ac:dyDescent="0.3">
      <c r="A8082" s="23" t="s">
        <v>48</v>
      </c>
      <c r="B8082" s="23" t="s">
        <v>33</v>
      </c>
      <c r="C8082" s="20" t="s">
        <v>23</v>
      </c>
      <c r="D8082" s="20" t="s">
        <v>27</v>
      </c>
      <c r="E8082" t="s">
        <v>28</v>
      </c>
      <c r="F8082" s="19" t="s">
        <v>21</v>
      </c>
      <c r="G8082" s="25" t="s">
        <v>26</v>
      </c>
      <c r="H8082" s="25" t="s">
        <v>26</v>
      </c>
      <c r="I8082" s="21"/>
      <c r="J8082" s="21" t="s">
        <v>29</v>
      </c>
      <c r="K8082" s="26">
        <v>0.14157986640930101</v>
      </c>
      <c r="L8082" s="26">
        <v>2.0943880081176699E-2</v>
      </c>
      <c r="N8082">
        <f>(Tabell1[[#This Row],[TP]]+Tabell1[[#This Row],[TN]])/(Tabell1[[#This Row],[TP]]+Tabell1[[#This Row],[TN]]+Tabell1[[#This Row],[FP]]+Tabell1[[#This Row],[FN]])</f>
        <v>0.52423954372623571</v>
      </c>
      <c r="O8082">
        <f>Tabell1[[#This Row],[TP]]/(Tabell1[[#This Row],[TP]]+Tabell1[[#This Row],[FP]])</f>
        <v>0.52423954372623571</v>
      </c>
      <c r="P8082">
        <f>Tabell1[[#This Row],[TP]]/(Tabell1[[#This Row],[TP]]+Tabell1[[#This Row],[FN]])</f>
        <v>1</v>
      </c>
      <c r="Q8082">
        <f>2*(Tabell1[[#This Row],[Recall]] * Tabell1[[#This Row],[Precision]]) / (Tabell1[[#This Row],[Recall]] + Tabell1[[#This Row],[Precision]])</f>
        <v>0.68787028375428749</v>
      </c>
      <c r="R8082">
        <v>1103</v>
      </c>
      <c r="S8082">
        <v>0</v>
      </c>
      <c r="T8082">
        <v>1001</v>
      </c>
      <c r="U8082">
        <v>0</v>
      </c>
    </row>
    <row r="8083" spans="1:21" x14ac:dyDescent="0.3">
      <c r="A8083" s="23" t="s">
        <v>48</v>
      </c>
      <c r="B8083" s="23" t="s">
        <v>33</v>
      </c>
      <c r="C8083" s="21" t="s">
        <v>34</v>
      </c>
      <c r="D8083" s="22" t="s">
        <v>27</v>
      </c>
      <c r="E8083" t="s">
        <v>28</v>
      </c>
      <c r="F8083" s="25" t="s">
        <v>30</v>
      </c>
      <c r="G8083" s="25" t="s">
        <v>26</v>
      </c>
      <c r="H8083" s="25" t="s">
        <v>26</v>
      </c>
      <c r="I8083" s="25" t="s">
        <v>25</v>
      </c>
      <c r="J8083" s="25" t="s">
        <v>26</v>
      </c>
      <c r="K8083" s="26">
        <v>0.15059614181518499</v>
      </c>
      <c r="L8083" s="26">
        <v>2.8923988342285101E-2</v>
      </c>
      <c r="N8083">
        <f>(Tabell1[[#This Row],[TP]]+Tabell1[[#This Row],[TN]])/(Tabell1[[#This Row],[TP]]+Tabell1[[#This Row],[TN]]+Tabell1[[#This Row],[FP]]+Tabell1[[#This Row],[FN]])</f>
        <v>0.52423954372623571</v>
      </c>
      <c r="O8083">
        <f>Tabell1[[#This Row],[TP]]/(Tabell1[[#This Row],[TP]]+Tabell1[[#This Row],[FP]])</f>
        <v>0.52423954372623571</v>
      </c>
      <c r="P8083">
        <f>Tabell1[[#This Row],[TP]]/(Tabell1[[#This Row],[TP]]+Tabell1[[#This Row],[FN]])</f>
        <v>1</v>
      </c>
      <c r="Q8083">
        <f>2*(Tabell1[[#This Row],[Recall]] * Tabell1[[#This Row],[Precision]]) / (Tabell1[[#This Row],[Recall]] + Tabell1[[#This Row],[Precision]])</f>
        <v>0.68787028375428749</v>
      </c>
      <c r="R8083">
        <v>1103</v>
      </c>
      <c r="S8083">
        <v>0</v>
      </c>
      <c r="T8083">
        <v>1001</v>
      </c>
      <c r="U8083">
        <v>0</v>
      </c>
    </row>
    <row r="8084" spans="1:21" x14ac:dyDescent="0.3">
      <c r="A8084" s="23" t="s">
        <v>48</v>
      </c>
      <c r="B8084" s="23" t="s">
        <v>33</v>
      </c>
      <c r="C8084" s="21" t="s">
        <v>34</v>
      </c>
      <c r="D8084" s="22" t="s">
        <v>27</v>
      </c>
      <c r="E8084" t="s">
        <v>28</v>
      </c>
      <c r="F8084" s="25" t="s">
        <v>30</v>
      </c>
      <c r="G8084" s="25" t="s">
        <v>26</v>
      </c>
      <c r="H8084" s="25" t="s">
        <v>26</v>
      </c>
      <c r="I8084" s="25" t="s">
        <v>25</v>
      </c>
      <c r="J8084" s="21" t="s">
        <v>29</v>
      </c>
      <c r="K8084" s="26">
        <v>0.148602485656738</v>
      </c>
      <c r="L8084" s="26">
        <v>2.8924226760864199E-2</v>
      </c>
      <c r="N8084">
        <f>(Tabell1[[#This Row],[TP]]+Tabell1[[#This Row],[TN]])/(Tabell1[[#This Row],[TP]]+Tabell1[[#This Row],[TN]]+Tabell1[[#This Row],[FP]]+Tabell1[[#This Row],[FN]])</f>
        <v>0.52423954372623571</v>
      </c>
      <c r="O8084">
        <f>Tabell1[[#This Row],[TP]]/(Tabell1[[#This Row],[TP]]+Tabell1[[#This Row],[FP]])</f>
        <v>0.52423954372623571</v>
      </c>
      <c r="P8084">
        <f>Tabell1[[#This Row],[TP]]/(Tabell1[[#This Row],[TP]]+Tabell1[[#This Row],[FN]])</f>
        <v>1</v>
      </c>
      <c r="Q8084">
        <f>2*(Tabell1[[#This Row],[Recall]] * Tabell1[[#This Row],[Precision]]) / (Tabell1[[#This Row],[Recall]] + Tabell1[[#This Row],[Precision]])</f>
        <v>0.68787028375428749</v>
      </c>
      <c r="R8084">
        <v>1103</v>
      </c>
      <c r="S8084">
        <v>0</v>
      </c>
      <c r="T8084">
        <v>1001</v>
      </c>
      <c r="U8084">
        <v>0</v>
      </c>
    </row>
    <row r="8085" spans="1:21" x14ac:dyDescent="0.3">
      <c r="A8085" s="23" t="s">
        <v>48</v>
      </c>
      <c r="B8085" s="23" t="s">
        <v>33</v>
      </c>
      <c r="C8085" s="21" t="s">
        <v>34</v>
      </c>
      <c r="D8085" s="22" t="s">
        <v>27</v>
      </c>
      <c r="E8085" t="s">
        <v>28</v>
      </c>
      <c r="F8085" s="25" t="s">
        <v>30</v>
      </c>
      <c r="G8085" s="25" t="s">
        <v>26</v>
      </c>
      <c r="H8085" s="25" t="s">
        <v>26</v>
      </c>
      <c r="I8085" s="21"/>
      <c r="J8085" s="21" t="s">
        <v>29</v>
      </c>
      <c r="K8085" s="26">
        <v>0.14760708808898901</v>
      </c>
      <c r="L8085" s="26">
        <v>2.8920412063598602E-2</v>
      </c>
      <c r="N8085">
        <f>(Tabell1[[#This Row],[TP]]+Tabell1[[#This Row],[TN]])/(Tabell1[[#This Row],[TP]]+Tabell1[[#This Row],[TN]]+Tabell1[[#This Row],[FP]]+Tabell1[[#This Row],[FN]])</f>
        <v>0.52423954372623571</v>
      </c>
      <c r="O8085">
        <f>Tabell1[[#This Row],[TP]]/(Tabell1[[#This Row],[TP]]+Tabell1[[#This Row],[FP]])</f>
        <v>0.52423954372623571</v>
      </c>
      <c r="P8085">
        <f>Tabell1[[#This Row],[TP]]/(Tabell1[[#This Row],[TP]]+Tabell1[[#This Row],[FN]])</f>
        <v>1</v>
      </c>
      <c r="Q8085">
        <f>2*(Tabell1[[#This Row],[Recall]] * Tabell1[[#This Row],[Precision]]) / (Tabell1[[#This Row],[Recall]] + Tabell1[[#This Row],[Precision]])</f>
        <v>0.68787028375428749</v>
      </c>
      <c r="R8085">
        <v>1103</v>
      </c>
      <c r="S8085">
        <v>0</v>
      </c>
      <c r="T8085">
        <v>1001</v>
      </c>
      <c r="U8085">
        <v>0</v>
      </c>
    </row>
    <row r="8086" spans="1:21" x14ac:dyDescent="0.3">
      <c r="A8086" s="23" t="s">
        <v>48</v>
      </c>
      <c r="B8086" s="23" t="s">
        <v>33</v>
      </c>
      <c r="C8086" s="21" t="s">
        <v>34</v>
      </c>
      <c r="D8086" s="22" t="s">
        <v>27</v>
      </c>
      <c r="E8086" t="s">
        <v>28</v>
      </c>
      <c r="F8086" s="25" t="s">
        <v>30</v>
      </c>
      <c r="G8086" s="25" t="s">
        <v>26</v>
      </c>
      <c r="H8086" s="25" t="s">
        <v>26</v>
      </c>
      <c r="I8086" s="21"/>
      <c r="J8086" s="25" t="s">
        <v>26</v>
      </c>
      <c r="K8086" s="26">
        <v>0.14760279655456501</v>
      </c>
      <c r="L8086" s="26">
        <v>2.7930736541747998E-2</v>
      </c>
      <c r="N8086">
        <f>(Tabell1[[#This Row],[TP]]+Tabell1[[#This Row],[TN]])/(Tabell1[[#This Row],[TP]]+Tabell1[[#This Row],[TN]]+Tabell1[[#This Row],[FP]]+Tabell1[[#This Row],[FN]])</f>
        <v>0.52423954372623571</v>
      </c>
      <c r="O8086">
        <f>Tabell1[[#This Row],[TP]]/(Tabell1[[#This Row],[TP]]+Tabell1[[#This Row],[FP]])</f>
        <v>0.52423954372623571</v>
      </c>
      <c r="P8086">
        <f>Tabell1[[#This Row],[TP]]/(Tabell1[[#This Row],[TP]]+Tabell1[[#This Row],[FN]])</f>
        <v>1</v>
      </c>
      <c r="Q8086">
        <f>2*(Tabell1[[#This Row],[Recall]] * Tabell1[[#This Row],[Precision]]) / (Tabell1[[#This Row],[Recall]] + Tabell1[[#This Row],[Precision]])</f>
        <v>0.68787028375428749</v>
      </c>
      <c r="R8086">
        <v>1103</v>
      </c>
      <c r="S8086">
        <v>0</v>
      </c>
      <c r="T8086">
        <v>1001</v>
      </c>
      <c r="U8086">
        <v>0</v>
      </c>
    </row>
    <row r="8087" spans="1:21" x14ac:dyDescent="0.3">
      <c r="A8087" s="23" t="s">
        <v>48</v>
      </c>
      <c r="B8087" s="23" t="s">
        <v>33</v>
      </c>
      <c r="C8087" s="21" t="s">
        <v>34</v>
      </c>
      <c r="D8087" s="22" t="s">
        <v>27</v>
      </c>
      <c r="E8087" t="s">
        <v>28</v>
      </c>
      <c r="F8087" s="25" t="s">
        <v>30</v>
      </c>
      <c r="G8087" s="21" t="s">
        <v>29</v>
      </c>
      <c r="H8087" s="25" t="s">
        <v>26</v>
      </c>
      <c r="I8087" s="25" t="s">
        <v>25</v>
      </c>
      <c r="J8087" s="25" t="s">
        <v>26</v>
      </c>
      <c r="K8087" s="26">
        <v>0.14660739898681599</v>
      </c>
      <c r="L8087" s="26">
        <v>2.7925491333007799E-2</v>
      </c>
      <c r="N8087">
        <f>(Tabell1[[#This Row],[TP]]+Tabell1[[#This Row],[TN]])/(Tabell1[[#This Row],[TP]]+Tabell1[[#This Row],[TN]]+Tabell1[[#This Row],[FP]]+Tabell1[[#This Row],[FN]])</f>
        <v>0.52423954372623571</v>
      </c>
      <c r="O8087">
        <f>Tabell1[[#This Row],[TP]]/(Tabell1[[#This Row],[TP]]+Tabell1[[#This Row],[FP]])</f>
        <v>0.52423954372623571</v>
      </c>
      <c r="P8087">
        <f>Tabell1[[#This Row],[TP]]/(Tabell1[[#This Row],[TP]]+Tabell1[[#This Row],[FN]])</f>
        <v>1</v>
      </c>
      <c r="Q8087">
        <f>2*(Tabell1[[#This Row],[Recall]] * Tabell1[[#This Row],[Precision]]) / (Tabell1[[#This Row],[Recall]] + Tabell1[[#This Row],[Precision]])</f>
        <v>0.68787028375428749</v>
      </c>
      <c r="R8087">
        <v>1103</v>
      </c>
      <c r="S8087">
        <v>0</v>
      </c>
      <c r="T8087">
        <v>1001</v>
      </c>
      <c r="U8087">
        <v>0</v>
      </c>
    </row>
    <row r="8088" spans="1:21" x14ac:dyDescent="0.3">
      <c r="A8088" s="23" t="s">
        <v>48</v>
      </c>
      <c r="B8088" s="23" t="s">
        <v>33</v>
      </c>
      <c r="C8088" s="21" t="s">
        <v>34</v>
      </c>
      <c r="D8088" s="22" t="s">
        <v>27</v>
      </c>
      <c r="E8088" t="s">
        <v>28</v>
      </c>
      <c r="F8088" s="25" t="s">
        <v>30</v>
      </c>
      <c r="G8088" s="21" t="s">
        <v>29</v>
      </c>
      <c r="H8088" s="25" t="s">
        <v>26</v>
      </c>
      <c r="I8088" s="25" t="s">
        <v>25</v>
      </c>
      <c r="J8088" s="21" t="s">
        <v>29</v>
      </c>
      <c r="K8088" s="26">
        <v>0.145805358886718</v>
      </c>
      <c r="L8088" s="26">
        <v>2.7926445007324201E-2</v>
      </c>
      <c r="N8088">
        <f>(Tabell1[[#This Row],[TP]]+Tabell1[[#This Row],[TN]])/(Tabell1[[#This Row],[TP]]+Tabell1[[#This Row],[TN]]+Tabell1[[#This Row],[FP]]+Tabell1[[#This Row],[FN]])</f>
        <v>0.52423954372623571</v>
      </c>
      <c r="O8088">
        <f>Tabell1[[#This Row],[TP]]/(Tabell1[[#This Row],[TP]]+Tabell1[[#This Row],[FP]])</f>
        <v>0.52423954372623571</v>
      </c>
      <c r="P8088">
        <f>Tabell1[[#This Row],[TP]]/(Tabell1[[#This Row],[TP]]+Tabell1[[#This Row],[FN]])</f>
        <v>1</v>
      </c>
      <c r="Q8088">
        <f>2*(Tabell1[[#This Row],[Recall]] * Tabell1[[#This Row],[Precision]]) / (Tabell1[[#This Row],[Recall]] + Tabell1[[#This Row],[Precision]])</f>
        <v>0.68787028375428749</v>
      </c>
      <c r="R8088">
        <v>1103</v>
      </c>
      <c r="S8088">
        <v>0</v>
      </c>
      <c r="T8088">
        <v>1001</v>
      </c>
      <c r="U8088">
        <v>0</v>
      </c>
    </row>
    <row r="8089" spans="1:21" x14ac:dyDescent="0.3">
      <c r="A8089" s="23" t="s">
        <v>48</v>
      </c>
      <c r="B8089" s="23" t="s">
        <v>33</v>
      </c>
      <c r="C8089" s="21" t="s">
        <v>34</v>
      </c>
      <c r="D8089" s="22" t="s">
        <v>27</v>
      </c>
      <c r="E8089" t="s">
        <v>28</v>
      </c>
      <c r="F8089" s="25" t="s">
        <v>30</v>
      </c>
      <c r="G8089" s="21" t="s">
        <v>29</v>
      </c>
      <c r="H8089" s="25" t="s">
        <v>26</v>
      </c>
      <c r="I8089" s="21"/>
      <c r="J8089" s="21" t="s">
        <v>29</v>
      </c>
      <c r="K8089" s="26">
        <v>0.14361596107482899</v>
      </c>
      <c r="L8089" s="26">
        <v>2.6925325393676699E-2</v>
      </c>
      <c r="N8089">
        <f>(Tabell1[[#This Row],[TP]]+Tabell1[[#This Row],[TN]])/(Tabell1[[#This Row],[TP]]+Tabell1[[#This Row],[TN]]+Tabell1[[#This Row],[FP]]+Tabell1[[#This Row],[FN]])</f>
        <v>0.52423954372623571</v>
      </c>
      <c r="O8089">
        <f>Tabell1[[#This Row],[TP]]/(Tabell1[[#This Row],[TP]]+Tabell1[[#This Row],[FP]])</f>
        <v>0.52423954372623571</v>
      </c>
      <c r="P8089">
        <f>Tabell1[[#This Row],[TP]]/(Tabell1[[#This Row],[TP]]+Tabell1[[#This Row],[FN]])</f>
        <v>1</v>
      </c>
      <c r="Q8089">
        <f>2*(Tabell1[[#This Row],[Recall]] * Tabell1[[#This Row],[Precision]]) / (Tabell1[[#This Row],[Recall]] + Tabell1[[#This Row],[Precision]])</f>
        <v>0.68787028375428749</v>
      </c>
      <c r="R8089">
        <v>1103</v>
      </c>
      <c r="S8089">
        <v>0</v>
      </c>
      <c r="T8089">
        <v>1001</v>
      </c>
      <c r="U8089">
        <v>0</v>
      </c>
    </row>
    <row r="8090" spans="1:21" x14ac:dyDescent="0.3">
      <c r="A8090" s="23" t="s">
        <v>48</v>
      </c>
      <c r="B8090" s="23" t="s">
        <v>33</v>
      </c>
      <c r="C8090" s="21" t="s">
        <v>34</v>
      </c>
      <c r="D8090" s="22" t="s">
        <v>27</v>
      </c>
      <c r="E8090" t="s">
        <v>28</v>
      </c>
      <c r="F8090" s="25" t="s">
        <v>30</v>
      </c>
      <c r="G8090" s="21" t="s">
        <v>29</v>
      </c>
      <c r="H8090" s="25" t="s">
        <v>26</v>
      </c>
      <c r="I8090" s="21"/>
      <c r="J8090" s="25" t="s">
        <v>26</v>
      </c>
      <c r="K8090" s="26">
        <v>0.14361572265625</v>
      </c>
      <c r="L8090" s="26">
        <v>2.79393196105957E-2</v>
      </c>
      <c r="N8090">
        <f>(Tabell1[[#This Row],[TP]]+Tabell1[[#This Row],[TN]])/(Tabell1[[#This Row],[TP]]+Tabell1[[#This Row],[TN]]+Tabell1[[#This Row],[FP]]+Tabell1[[#This Row],[FN]])</f>
        <v>0.52423954372623571</v>
      </c>
      <c r="O8090">
        <f>Tabell1[[#This Row],[TP]]/(Tabell1[[#This Row],[TP]]+Tabell1[[#This Row],[FP]])</f>
        <v>0.52423954372623571</v>
      </c>
      <c r="P8090">
        <f>Tabell1[[#This Row],[TP]]/(Tabell1[[#This Row],[TP]]+Tabell1[[#This Row],[FN]])</f>
        <v>1</v>
      </c>
      <c r="Q8090">
        <f>2*(Tabell1[[#This Row],[Recall]] * Tabell1[[#This Row],[Precision]]) / (Tabell1[[#This Row],[Recall]] + Tabell1[[#This Row],[Precision]])</f>
        <v>0.68787028375428749</v>
      </c>
      <c r="R8090">
        <v>1103</v>
      </c>
      <c r="S8090">
        <v>0</v>
      </c>
      <c r="T8090">
        <v>1001</v>
      </c>
      <c r="U8090">
        <v>0</v>
      </c>
    </row>
    <row r="8091" spans="1:21" x14ac:dyDescent="0.3">
      <c r="A8091" s="23" t="s">
        <v>48</v>
      </c>
      <c r="B8091" s="23" t="s">
        <v>33</v>
      </c>
      <c r="C8091" s="21" t="s">
        <v>34</v>
      </c>
      <c r="D8091" s="22" t="s">
        <v>27</v>
      </c>
      <c r="E8091" t="s">
        <v>28</v>
      </c>
      <c r="F8091" s="19" t="s">
        <v>21</v>
      </c>
      <c r="G8091" s="21" t="s">
        <v>29</v>
      </c>
      <c r="H8091" s="25" t="s">
        <v>26</v>
      </c>
      <c r="I8091" s="21"/>
      <c r="J8091" s="25" t="s">
        <v>26</v>
      </c>
      <c r="K8091" s="26">
        <v>0.14161992073058999</v>
      </c>
      <c r="L8091" s="26">
        <v>1.9946098327636701E-2</v>
      </c>
      <c r="N8091">
        <f>(Tabell1[[#This Row],[TP]]+Tabell1[[#This Row],[TN]])/(Tabell1[[#This Row],[TP]]+Tabell1[[#This Row],[TN]]+Tabell1[[#This Row],[FP]]+Tabell1[[#This Row],[FN]])</f>
        <v>0.52423954372623571</v>
      </c>
      <c r="O8091">
        <f>Tabell1[[#This Row],[TP]]/(Tabell1[[#This Row],[TP]]+Tabell1[[#This Row],[FP]])</f>
        <v>0.52423954372623571</v>
      </c>
      <c r="P8091">
        <f>Tabell1[[#This Row],[TP]]/(Tabell1[[#This Row],[TP]]+Tabell1[[#This Row],[FN]])</f>
        <v>1</v>
      </c>
      <c r="Q8091">
        <f>2*(Tabell1[[#This Row],[Recall]] * Tabell1[[#This Row],[Precision]]) / (Tabell1[[#This Row],[Recall]] + Tabell1[[#This Row],[Precision]])</f>
        <v>0.68787028375428749</v>
      </c>
      <c r="R8091">
        <v>1103</v>
      </c>
      <c r="S8091">
        <v>0</v>
      </c>
      <c r="T8091">
        <v>1001</v>
      </c>
      <c r="U8091">
        <v>0</v>
      </c>
    </row>
    <row r="8092" spans="1:21" x14ac:dyDescent="0.3">
      <c r="A8092" s="23" t="s">
        <v>48</v>
      </c>
      <c r="B8092" s="23" t="s">
        <v>33</v>
      </c>
      <c r="C8092" s="21" t="s">
        <v>34</v>
      </c>
      <c r="D8092" s="22" t="s">
        <v>27</v>
      </c>
      <c r="E8092" t="s">
        <v>28</v>
      </c>
      <c r="F8092" s="19" t="s">
        <v>21</v>
      </c>
      <c r="G8092" s="25" t="s">
        <v>26</v>
      </c>
      <c r="H8092" s="25" t="s">
        <v>26</v>
      </c>
      <c r="I8092" s="21"/>
      <c r="J8092" s="21" t="s">
        <v>29</v>
      </c>
      <c r="K8092" s="26">
        <v>0.14161014556884699</v>
      </c>
      <c r="L8092" s="26">
        <v>2.0945787429809501E-2</v>
      </c>
      <c r="N8092">
        <f>(Tabell1[[#This Row],[TP]]+Tabell1[[#This Row],[TN]])/(Tabell1[[#This Row],[TP]]+Tabell1[[#This Row],[TN]]+Tabell1[[#This Row],[FP]]+Tabell1[[#This Row],[FN]])</f>
        <v>0.52423954372623571</v>
      </c>
      <c r="O8092">
        <f>Tabell1[[#This Row],[TP]]/(Tabell1[[#This Row],[TP]]+Tabell1[[#This Row],[FP]])</f>
        <v>0.52423954372623571</v>
      </c>
      <c r="P8092">
        <f>Tabell1[[#This Row],[TP]]/(Tabell1[[#This Row],[TP]]+Tabell1[[#This Row],[FN]])</f>
        <v>1</v>
      </c>
      <c r="Q8092">
        <f>2*(Tabell1[[#This Row],[Recall]] * Tabell1[[#This Row],[Precision]]) / (Tabell1[[#This Row],[Recall]] + Tabell1[[#This Row],[Precision]])</f>
        <v>0.68787028375428749</v>
      </c>
      <c r="R8092">
        <v>1103</v>
      </c>
      <c r="S8092">
        <v>0</v>
      </c>
      <c r="T8092">
        <v>1001</v>
      </c>
      <c r="U8092">
        <v>0</v>
      </c>
    </row>
    <row r="8093" spans="1:21" x14ac:dyDescent="0.3">
      <c r="A8093" s="23" t="s">
        <v>48</v>
      </c>
      <c r="B8093" s="23" t="s">
        <v>33</v>
      </c>
      <c r="C8093" s="20" t="s">
        <v>23</v>
      </c>
      <c r="D8093" s="20" t="s">
        <v>27</v>
      </c>
      <c r="E8093" t="s">
        <v>28</v>
      </c>
      <c r="F8093" s="19" t="s">
        <v>21</v>
      </c>
      <c r="G8093" s="25" t="s">
        <v>26</v>
      </c>
      <c r="H8093" s="25" t="s">
        <v>26</v>
      </c>
      <c r="I8093" s="21"/>
      <c r="J8093" s="25" t="s">
        <v>26</v>
      </c>
      <c r="K8093" s="26">
        <v>0.14062213897705</v>
      </c>
      <c r="L8093" s="26">
        <v>2.20205783843994E-2</v>
      </c>
      <c r="N8093">
        <f>(Tabell1[[#This Row],[TP]]+Tabell1[[#This Row],[TN]])/(Tabell1[[#This Row],[TP]]+Tabell1[[#This Row],[TN]]+Tabell1[[#This Row],[FP]]+Tabell1[[#This Row],[FN]])</f>
        <v>0.52423954372623571</v>
      </c>
      <c r="O8093">
        <f>Tabell1[[#This Row],[TP]]/(Tabell1[[#This Row],[TP]]+Tabell1[[#This Row],[FP]])</f>
        <v>0.52423954372623571</v>
      </c>
      <c r="P8093">
        <f>Tabell1[[#This Row],[TP]]/(Tabell1[[#This Row],[TP]]+Tabell1[[#This Row],[FN]])</f>
        <v>1</v>
      </c>
      <c r="Q8093">
        <f>2*(Tabell1[[#This Row],[Recall]] * Tabell1[[#This Row],[Precision]]) / (Tabell1[[#This Row],[Recall]] + Tabell1[[#This Row],[Precision]])</f>
        <v>0.68787028375428749</v>
      </c>
      <c r="R8093">
        <v>1103</v>
      </c>
      <c r="S8093">
        <v>0</v>
      </c>
      <c r="T8093">
        <v>1001</v>
      </c>
      <c r="U8093">
        <v>0</v>
      </c>
    </row>
    <row r="8094" spans="1:21" x14ac:dyDescent="0.3">
      <c r="A8094" s="23" t="s">
        <v>48</v>
      </c>
      <c r="B8094" s="23" t="s">
        <v>33</v>
      </c>
      <c r="C8094" s="20" t="s">
        <v>23</v>
      </c>
      <c r="D8094" s="20" t="s">
        <v>27</v>
      </c>
      <c r="E8094" t="s">
        <v>28</v>
      </c>
      <c r="F8094" s="19" t="s">
        <v>21</v>
      </c>
      <c r="G8094" s="21" t="s">
        <v>29</v>
      </c>
      <c r="H8094" s="25" t="s">
        <v>26</v>
      </c>
      <c r="I8094" s="21"/>
      <c r="J8094" s="25" t="s">
        <v>26</v>
      </c>
      <c r="K8094" s="26">
        <v>0.14058423042297299</v>
      </c>
      <c r="L8094" s="26">
        <v>1.9947290420532199E-2</v>
      </c>
      <c r="N8094">
        <f>(Tabell1[[#This Row],[TP]]+Tabell1[[#This Row],[TN]])/(Tabell1[[#This Row],[TP]]+Tabell1[[#This Row],[TN]]+Tabell1[[#This Row],[FP]]+Tabell1[[#This Row],[FN]])</f>
        <v>0.52423954372623571</v>
      </c>
      <c r="O8094">
        <f>Tabell1[[#This Row],[TP]]/(Tabell1[[#This Row],[TP]]+Tabell1[[#This Row],[FP]])</f>
        <v>0.52423954372623571</v>
      </c>
      <c r="P8094">
        <f>Tabell1[[#This Row],[TP]]/(Tabell1[[#This Row],[TP]]+Tabell1[[#This Row],[FN]])</f>
        <v>1</v>
      </c>
      <c r="Q8094">
        <f>2*(Tabell1[[#This Row],[Recall]] * Tabell1[[#This Row],[Precision]]) / (Tabell1[[#This Row],[Recall]] + Tabell1[[#This Row],[Precision]])</f>
        <v>0.68787028375428749</v>
      </c>
      <c r="R8094">
        <v>1103</v>
      </c>
      <c r="S8094">
        <v>0</v>
      </c>
      <c r="T8094">
        <v>1001</v>
      </c>
      <c r="U8094">
        <v>0</v>
      </c>
    </row>
    <row r="8095" spans="1:21" x14ac:dyDescent="0.3">
      <c r="A8095" s="23" t="s">
        <v>48</v>
      </c>
      <c r="B8095" s="23" t="s">
        <v>33</v>
      </c>
      <c r="C8095" s="20" t="s">
        <v>23</v>
      </c>
      <c r="D8095" s="20" t="s">
        <v>27</v>
      </c>
      <c r="E8095" t="s">
        <v>28</v>
      </c>
      <c r="F8095" s="19" t="s">
        <v>21</v>
      </c>
      <c r="G8095" s="21" t="s">
        <v>29</v>
      </c>
      <c r="H8095" s="25" t="s">
        <v>26</v>
      </c>
      <c r="I8095" s="21"/>
      <c r="J8095" s="21" t="s">
        <v>29</v>
      </c>
      <c r="K8095" s="26">
        <v>0.13563656806945801</v>
      </c>
      <c r="L8095" s="26">
        <v>2.3938655853271401E-2</v>
      </c>
      <c r="N8095">
        <f>(Tabell1[[#This Row],[TP]]+Tabell1[[#This Row],[TN]])/(Tabell1[[#This Row],[TP]]+Tabell1[[#This Row],[TN]]+Tabell1[[#This Row],[FP]]+Tabell1[[#This Row],[FN]])</f>
        <v>0.52423954372623571</v>
      </c>
      <c r="O8095">
        <f>Tabell1[[#This Row],[TP]]/(Tabell1[[#This Row],[TP]]+Tabell1[[#This Row],[FP]])</f>
        <v>0.52423954372623571</v>
      </c>
      <c r="P8095">
        <f>Tabell1[[#This Row],[TP]]/(Tabell1[[#This Row],[TP]]+Tabell1[[#This Row],[FN]])</f>
        <v>1</v>
      </c>
      <c r="Q8095">
        <f>2*(Tabell1[[#This Row],[Recall]] * Tabell1[[#This Row],[Precision]]) / (Tabell1[[#This Row],[Recall]] + Tabell1[[#This Row],[Precision]])</f>
        <v>0.68787028375428749</v>
      </c>
      <c r="R8095">
        <v>1103</v>
      </c>
      <c r="S8095">
        <v>0</v>
      </c>
      <c r="T8095">
        <v>1001</v>
      </c>
      <c r="U8095">
        <v>0</v>
      </c>
    </row>
    <row r="8096" spans="1:21" x14ac:dyDescent="0.3">
      <c r="A8096" s="23" t="s">
        <v>48</v>
      </c>
      <c r="B8096" s="23" t="s">
        <v>33</v>
      </c>
      <c r="C8096" s="21" t="s">
        <v>34</v>
      </c>
      <c r="D8096" s="22" t="s">
        <v>27</v>
      </c>
      <c r="E8096" t="s">
        <v>28</v>
      </c>
      <c r="F8096" s="19" t="s">
        <v>21</v>
      </c>
      <c r="G8096" s="25" t="s">
        <v>26</v>
      </c>
      <c r="H8096" s="25" t="s">
        <v>26</v>
      </c>
      <c r="I8096" s="21"/>
      <c r="J8096" s="25" t="s">
        <v>26</v>
      </c>
      <c r="K8096" s="26">
        <v>0.13961553573608301</v>
      </c>
      <c r="L8096" s="26">
        <v>2.0946979522704998E-2</v>
      </c>
      <c r="N8096">
        <f>(Tabell1[[#This Row],[TP]]+Tabell1[[#This Row],[TN]])/(Tabell1[[#This Row],[TP]]+Tabell1[[#This Row],[TN]]+Tabell1[[#This Row],[FP]]+Tabell1[[#This Row],[FN]])</f>
        <v>0.52423954372623571</v>
      </c>
      <c r="O8096">
        <f>Tabell1[[#This Row],[TP]]/(Tabell1[[#This Row],[TP]]+Tabell1[[#This Row],[FP]])</f>
        <v>0.52423954372623571</v>
      </c>
      <c r="P8096">
        <f>Tabell1[[#This Row],[TP]]/(Tabell1[[#This Row],[TP]]+Tabell1[[#This Row],[FN]])</f>
        <v>1</v>
      </c>
      <c r="Q8096">
        <f>2*(Tabell1[[#This Row],[Recall]] * Tabell1[[#This Row],[Precision]]) / (Tabell1[[#This Row],[Recall]] + Tabell1[[#This Row],[Precision]])</f>
        <v>0.68787028375428749</v>
      </c>
      <c r="R8096">
        <v>1103</v>
      </c>
      <c r="S8096">
        <v>0</v>
      </c>
      <c r="T8096">
        <v>1001</v>
      </c>
      <c r="U8096">
        <v>0</v>
      </c>
    </row>
    <row r="8097" spans="1:21" x14ac:dyDescent="0.3">
      <c r="A8097" s="23" t="s">
        <v>48</v>
      </c>
      <c r="B8097" s="25" t="s">
        <v>22</v>
      </c>
      <c r="C8097" s="21" t="s">
        <v>34</v>
      </c>
      <c r="D8097" s="22" t="s">
        <v>27</v>
      </c>
      <c r="E8097" t="s">
        <v>28</v>
      </c>
      <c r="F8097" s="19" t="s">
        <v>21</v>
      </c>
      <c r="G8097" s="25" t="s">
        <v>26</v>
      </c>
      <c r="H8097" s="25" t="s">
        <v>26</v>
      </c>
      <c r="I8097" s="21"/>
      <c r="J8097" s="25" t="s">
        <v>26</v>
      </c>
      <c r="K8097" s="26">
        <v>0.13567042350769001</v>
      </c>
      <c r="L8097" s="26">
        <v>1.3964891433715799E-2</v>
      </c>
      <c r="N8097">
        <f>(Tabell1[[#This Row],[TP]]+Tabell1[[#This Row],[TN]])/(Tabell1[[#This Row],[TP]]+Tabell1[[#This Row],[TN]]+Tabell1[[#This Row],[FP]]+Tabell1[[#This Row],[FN]])</f>
        <v>0.52423954372623571</v>
      </c>
      <c r="O8097">
        <f>Tabell1[[#This Row],[TP]]/(Tabell1[[#This Row],[TP]]+Tabell1[[#This Row],[FP]])</f>
        <v>0.52423954372623571</v>
      </c>
      <c r="P8097">
        <f>Tabell1[[#This Row],[TP]]/(Tabell1[[#This Row],[TP]]+Tabell1[[#This Row],[FN]])</f>
        <v>1</v>
      </c>
      <c r="Q8097">
        <f>2*(Tabell1[[#This Row],[Recall]] * Tabell1[[#This Row],[Precision]]) / (Tabell1[[#This Row],[Recall]] + Tabell1[[#This Row],[Precision]])</f>
        <v>0.68787028375428749</v>
      </c>
      <c r="R8097">
        <v>1103</v>
      </c>
      <c r="S8097">
        <v>0</v>
      </c>
      <c r="T8097">
        <v>1001</v>
      </c>
      <c r="U8097">
        <v>0</v>
      </c>
    </row>
    <row r="8098" spans="1:21" x14ac:dyDescent="0.3">
      <c r="A8098" s="23" t="s">
        <v>48</v>
      </c>
      <c r="B8098" s="25" t="s">
        <v>22</v>
      </c>
      <c r="C8098" s="20" t="s">
        <v>23</v>
      </c>
      <c r="D8098" s="20" t="s">
        <v>27</v>
      </c>
      <c r="E8098" t="s">
        <v>28</v>
      </c>
      <c r="F8098" s="19" t="s">
        <v>21</v>
      </c>
      <c r="G8098" s="25" t="s">
        <v>26</v>
      </c>
      <c r="H8098" s="25" t="s">
        <v>26</v>
      </c>
      <c r="I8098" s="21"/>
      <c r="J8098" s="25" t="s">
        <v>26</v>
      </c>
      <c r="K8098" s="26">
        <v>0.134342432022094</v>
      </c>
      <c r="L8098" s="26">
        <v>1.4961957931518499E-2</v>
      </c>
      <c r="N8098">
        <f>(Tabell1[[#This Row],[TP]]+Tabell1[[#This Row],[TN]])/(Tabell1[[#This Row],[TP]]+Tabell1[[#This Row],[TN]]+Tabell1[[#This Row],[FP]]+Tabell1[[#This Row],[FN]])</f>
        <v>0.52423954372623571</v>
      </c>
      <c r="O8098">
        <f>Tabell1[[#This Row],[TP]]/(Tabell1[[#This Row],[TP]]+Tabell1[[#This Row],[FP]])</f>
        <v>0.52423954372623571</v>
      </c>
      <c r="P8098">
        <f>Tabell1[[#This Row],[TP]]/(Tabell1[[#This Row],[TP]]+Tabell1[[#This Row],[FN]])</f>
        <v>1</v>
      </c>
      <c r="Q8098">
        <f>2*(Tabell1[[#This Row],[Recall]] * Tabell1[[#This Row],[Precision]]) / (Tabell1[[#This Row],[Recall]] + Tabell1[[#This Row],[Precision]])</f>
        <v>0.68787028375428749</v>
      </c>
      <c r="R8098">
        <v>1103</v>
      </c>
      <c r="S8098">
        <v>0</v>
      </c>
      <c r="T8098">
        <v>1001</v>
      </c>
      <c r="U8098">
        <v>0</v>
      </c>
    </row>
    <row r="8099" spans="1:21" x14ac:dyDescent="0.3">
      <c r="A8099" s="23" t="s">
        <v>48</v>
      </c>
      <c r="B8099" s="23" t="s">
        <v>33</v>
      </c>
      <c r="C8099" s="21" t="s">
        <v>34</v>
      </c>
      <c r="D8099" s="22" t="s">
        <v>27</v>
      </c>
      <c r="E8099" t="s">
        <v>28</v>
      </c>
      <c r="F8099" s="19" t="s">
        <v>21</v>
      </c>
      <c r="G8099" s="21" t="s">
        <v>29</v>
      </c>
      <c r="H8099" s="25" t="s">
        <v>26</v>
      </c>
      <c r="I8099" s="21"/>
      <c r="J8099" s="21" t="s">
        <v>29</v>
      </c>
      <c r="K8099" s="26">
        <v>0.134640216827392</v>
      </c>
      <c r="L8099" s="26">
        <v>1.9945144653320299E-2</v>
      </c>
      <c r="N8099">
        <f>(Tabell1[[#This Row],[TP]]+Tabell1[[#This Row],[TN]])/(Tabell1[[#This Row],[TP]]+Tabell1[[#This Row],[TN]]+Tabell1[[#This Row],[FP]]+Tabell1[[#This Row],[FN]])</f>
        <v>0.52423954372623571</v>
      </c>
      <c r="O8099">
        <f>Tabell1[[#This Row],[TP]]/(Tabell1[[#This Row],[TP]]+Tabell1[[#This Row],[FP]])</f>
        <v>0.52423954372623571</v>
      </c>
      <c r="P8099">
        <f>Tabell1[[#This Row],[TP]]/(Tabell1[[#This Row],[TP]]+Tabell1[[#This Row],[FN]])</f>
        <v>1</v>
      </c>
      <c r="Q8099">
        <f>2*(Tabell1[[#This Row],[Recall]] * Tabell1[[#This Row],[Precision]]) / (Tabell1[[#This Row],[Recall]] + Tabell1[[#This Row],[Precision]])</f>
        <v>0.68787028375428749</v>
      </c>
      <c r="R8099">
        <v>1103</v>
      </c>
      <c r="S8099">
        <v>0</v>
      </c>
      <c r="T8099">
        <v>1001</v>
      </c>
      <c r="U8099">
        <v>0</v>
      </c>
    </row>
    <row r="8100" spans="1:21" x14ac:dyDescent="0.3">
      <c r="A8100" s="23" t="s">
        <v>48</v>
      </c>
      <c r="B8100" s="25" t="s">
        <v>22</v>
      </c>
      <c r="C8100" s="20" t="s">
        <v>23</v>
      </c>
      <c r="D8100" s="20" t="s">
        <v>27</v>
      </c>
      <c r="E8100" t="s">
        <v>28</v>
      </c>
      <c r="F8100" s="19" t="s">
        <v>21</v>
      </c>
      <c r="G8100" s="25" t="s">
        <v>26</v>
      </c>
      <c r="H8100" s="25" t="s">
        <v>26</v>
      </c>
      <c r="I8100" s="21"/>
      <c r="J8100" s="21" t="s">
        <v>29</v>
      </c>
      <c r="K8100" s="26">
        <v>0.13281559944152799</v>
      </c>
      <c r="L8100" s="26">
        <v>1.3960123062133701E-2</v>
      </c>
      <c r="N8100">
        <f>(Tabell1[[#This Row],[TP]]+Tabell1[[#This Row],[TN]])/(Tabell1[[#This Row],[TP]]+Tabell1[[#This Row],[TN]]+Tabell1[[#This Row],[FP]]+Tabell1[[#This Row],[FN]])</f>
        <v>0.52423954372623571</v>
      </c>
      <c r="O8100">
        <f>Tabell1[[#This Row],[TP]]/(Tabell1[[#This Row],[TP]]+Tabell1[[#This Row],[FP]])</f>
        <v>0.52423954372623571</v>
      </c>
      <c r="P8100">
        <f>Tabell1[[#This Row],[TP]]/(Tabell1[[#This Row],[TP]]+Tabell1[[#This Row],[FN]])</f>
        <v>1</v>
      </c>
      <c r="Q8100">
        <f>2*(Tabell1[[#This Row],[Recall]] * Tabell1[[#This Row],[Precision]]) / (Tabell1[[#This Row],[Recall]] + Tabell1[[#This Row],[Precision]])</f>
        <v>0.68787028375428749</v>
      </c>
      <c r="R8100">
        <v>1103</v>
      </c>
      <c r="S8100">
        <v>0</v>
      </c>
      <c r="T8100">
        <v>1001</v>
      </c>
      <c r="U8100">
        <v>0</v>
      </c>
    </row>
    <row r="8101" spans="1:21" x14ac:dyDescent="0.3">
      <c r="A8101" s="23" t="s">
        <v>48</v>
      </c>
      <c r="B8101" s="25" t="s">
        <v>22</v>
      </c>
      <c r="C8101" s="21" t="s">
        <v>34</v>
      </c>
      <c r="D8101" s="22" t="s">
        <v>27</v>
      </c>
      <c r="E8101" t="s">
        <v>28</v>
      </c>
      <c r="F8101" s="19" t="s">
        <v>21</v>
      </c>
      <c r="G8101" s="25" t="s">
        <v>26</v>
      </c>
      <c r="H8101" s="21" t="s">
        <v>29</v>
      </c>
      <c r="I8101" s="21"/>
      <c r="J8101" s="21" t="s">
        <v>29</v>
      </c>
      <c r="K8101" s="26">
        <v>0.13354945182800201</v>
      </c>
      <c r="L8101" s="26">
        <v>1.49605274200439E-2</v>
      </c>
      <c r="N8101">
        <f>(Tabell1[[#This Row],[TP]]+Tabell1[[#This Row],[TN]])/(Tabell1[[#This Row],[TP]]+Tabell1[[#This Row],[TN]]+Tabell1[[#This Row],[FP]]+Tabell1[[#This Row],[FN]])</f>
        <v>0.52423954372623571</v>
      </c>
      <c r="O8101">
        <f>Tabell1[[#This Row],[TP]]/(Tabell1[[#This Row],[TP]]+Tabell1[[#This Row],[FP]])</f>
        <v>0.52423954372623571</v>
      </c>
      <c r="P8101">
        <f>Tabell1[[#This Row],[TP]]/(Tabell1[[#This Row],[TP]]+Tabell1[[#This Row],[FN]])</f>
        <v>1</v>
      </c>
      <c r="Q8101">
        <f>2*(Tabell1[[#This Row],[Recall]] * Tabell1[[#This Row],[Precision]]) / (Tabell1[[#This Row],[Recall]] + Tabell1[[#This Row],[Precision]])</f>
        <v>0.68787028375428749</v>
      </c>
      <c r="R8101">
        <v>1103</v>
      </c>
      <c r="S8101">
        <v>0</v>
      </c>
      <c r="T8101">
        <v>1001</v>
      </c>
      <c r="U8101">
        <v>0</v>
      </c>
    </row>
    <row r="8102" spans="1:21" x14ac:dyDescent="0.3">
      <c r="A8102" s="23" t="s">
        <v>48</v>
      </c>
      <c r="B8102" s="23" t="s">
        <v>33</v>
      </c>
      <c r="C8102" s="20" t="s">
        <v>23</v>
      </c>
      <c r="D8102" s="20" t="s">
        <v>27</v>
      </c>
      <c r="E8102" t="s">
        <v>28</v>
      </c>
      <c r="F8102" s="19" t="s">
        <v>21</v>
      </c>
      <c r="G8102" s="25" t="s">
        <v>26</v>
      </c>
      <c r="H8102" s="25" t="s">
        <v>26</v>
      </c>
      <c r="I8102" s="25" t="s">
        <v>25</v>
      </c>
      <c r="J8102" s="21" t="s">
        <v>29</v>
      </c>
      <c r="K8102" s="26">
        <v>0.13164567947387601</v>
      </c>
      <c r="L8102" s="26">
        <v>2.2933721542358398E-2</v>
      </c>
      <c r="N8102">
        <f>(Tabell1[[#This Row],[TP]]+Tabell1[[#This Row],[TN]])/(Tabell1[[#This Row],[TP]]+Tabell1[[#This Row],[TN]]+Tabell1[[#This Row],[FP]]+Tabell1[[#This Row],[FN]])</f>
        <v>0.52423954372623571</v>
      </c>
      <c r="O8102">
        <f>Tabell1[[#This Row],[TP]]/(Tabell1[[#This Row],[TP]]+Tabell1[[#This Row],[FP]])</f>
        <v>0.52423954372623571</v>
      </c>
      <c r="P8102">
        <f>Tabell1[[#This Row],[TP]]/(Tabell1[[#This Row],[TP]]+Tabell1[[#This Row],[FN]])</f>
        <v>1</v>
      </c>
      <c r="Q8102">
        <f>2*(Tabell1[[#This Row],[Recall]] * Tabell1[[#This Row],[Precision]]) / (Tabell1[[#This Row],[Recall]] + Tabell1[[#This Row],[Precision]])</f>
        <v>0.68787028375428749</v>
      </c>
      <c r="R8102">
        <v>1103</v>
      </c>
      <c r="S8102">
        <v>0</v>
      </c>
      <c r="T8102">
        <v>1001</v>
      </c>
      <c r="U8102">
        <v>0</v>
      </c>
    </row>
    <row r="8103" spans="1:21" x14ac:dyDescent="0.3">
      <c r="A8103" s="23" t="s">
        <v>48</v>
      </c>
      <c r="B8103" s="25" t="s">
        <v>22</v>
      </c>
      <c r="C8103" s="21" t="s">
        <v>34</v>
      </c>
      <c r="D8103" s="22" t="s">
        <v>27</v>
      </c>
      <c r="E8103" t="s">
        <v>28</v>
      </c>
      <c r="F8103" s="19" t="s">
        <v>21</v>
      </c>
      <c r="G8103" s="25" t="s">
        <v>26</v>
      </c>
      <c r="H8103" s="25" t="s">
        <v>26</v>
      </c>
      <c r="I8103" s="21"/>
      <c r="J8103" s="21" t="s">
        <v>29</v>
      </c>
      <c r="K8103" s="26">
        <v>0.13265323638915999</v>
      </c>
      <c r="L8103" s="26">
        <v>1.8949031829833901E-2</v>
      </c>
      <c r="N8103">
        <f>(Tabell1[[#This Row],[TP]]+Tabell1[[#This Row],[TN]])/(Tabell1[[#This Row],[TP]]+Tabell1[[#This Row],[TN]]+Tabell1[[#This Row],[FP]]+Tabell1[[#This Row],[FN]])</f>
        <v>0.52423954372623571</v>
      </c>
      <c r="O8103">
        <f>Tabell1[[#This Row],[TP]]/(Tabell1[[#This Row],[TP]]+Tabell1[[#This Row],[FP]])</f>
        <v>0.52423954372623571</v>
      </c>
      <c r="P8103">
        <f>Tabell1[[#This Row],[TP]]/(Tabell1[[#This Row],[TP]]+Tabell1[[#This Row],[FN]])</f>
        <v>1</v>
      </c>
      <c r="Q8103">
        <f>2*(Tabell1[[#This Row],[Recall]] * Tabell1[[#This Row],[Precision]]) / (Tabell1[[#This Row],[Recall]] + Tabell1[[#This Row],[Precision]])</f>
        <v>0.68787028375428749</v>
      </c>
      <c r="R8103">
        <v>1103</v>
      </c>
      <c r="S8103">
        <v>0</v>
      </c>
      <c r="T8103">
        <v>1001</v>
      </c>
      <c r="U8103">
        <v>0</v>
      </c>
    </row>
    <row r="8104" spans="1:21" x14ac:dyDescent="0.3">
      <c r="A8104" s="23" t="s">
        <v>48</v>
      </c>
      <c r="B8104" s="25" t="s">
        <v>22</v>
      </c>
      <c r="C8104" s="21" t="s">
        <v>34</v>
      </c>
      <c r="D8104" s="22" t="s">
        <v>27</v>
      </c>
      <c r="E8104" t="s">
        <v>28</v>
      </c>
      <c r="F8104" s="19" t="s">
        <v>21</v>
      </c>
      <c r="G8104" s="25" t="s">
        <v>26</v>
      </c>
      <c r="H8104" s="21" t="s">
        <v>29</v>
      </c>
      <c r="I8104" s="21"/>
      <c r="J8104" s="25" t="s">
        <v>26</v>
      </c>
      <c r="K8104" s="26">
        <v>0.13264846801757799</v>
      </c>
      <c r="L8104" s="26">
        <v>1.3993740081787101E-2</v>
      </c>
      <c r="N8104">
        <f>(Tabell1[[#This Row],[TP]]+Tabell1[[#This Row],[TN]])/(Tabell1[[#This Row],[TP]]+Tabell1[[#This Row],[TN]]+Tabell1[[#This Row],[FP]]+Tabell1[[#This Row],[FN]])</f>
        <v>0.52423954372623571</v>
      </c>
      <c r="O8104">
        <f>Tabell1[[#This Row],[TP]]/(Tabell1[[#This Row],[TP]]+Tabell1[[#This Row],[FP]])</f>
        <v>0.52423954372623571</v>
      </c>
      <c r="P8104">
        <f>Tabell1[[#This Row],[TP]]/(Tabell1[[#This Row],[TP]]+Tabell1[[#This Row],[FN]])</f>
        <v>1</v>
      </c>
      <c r="Q8104">
        <f>2*(Tabell1[[#This Row],[Recall]] * Tabell1[[#This Row],[Precision]]) / (Tabell1[[#This Row],[Recall]] + Tabell1[[#This Row],[Precision]])</f>
        <v>0.68787028375428749</v>
      </c>
      <c r="R8104">
        <v>1103</v>
      </c>
      <c r="S8104">
        <v>0</v>
      </c>
      <c r="T8104">
        <v>1001</v>
      </c>
      <c r="U8104">
        <v>0</v>
      </c>
    </row>
    <row r="8105" spans="1:21" x14ac:dyDescent="0.3">
      <c r="A8105" s="23" t="s">
        <v>48</v>
      </c>
      <c r="B8105" s="23" t="s">
        <v>33</v>
      </c>
      <c r="C8105" s="20" t="s">
        <v>23</v>
      </c>
      <c r="D8105" s="20" t="s">
        <v>27</v>
      </c>
      <c r="E8105" t="s">
        <v>28</v>
      </c>
      <c r="F8105" s="19" t="s">
        <v>21</v>
      </c>
      <c r="G8105" s="25" t="s">
        <v>26</v>
      </c>
      <c r="H8105" s="25" t="s">
        <v>26</v>
      </c>
      <c r="I8105" s="25" t="s">
        <v>25</v>
      </c>
      <c r="J8105" s="25" t="s">
        <v>26</v>
      </c>
      <c r="K8105" s="26">
        <v>0.128682851791381</v>
      </c>
      <c r="L8105" s="26">
        <v>2.7927637100219699E-2</v>
      </c>
      <c r="N8105">
        <f>(Tabell1[[#This Row],[TP]]+Tabell1[[#This Row],[TN]])/(Tabell1[[#This Row],[TP]]+Tabell1[[#This Row],[TN]]+Tabell1[[#This Row],[FP]]+Tabell1[[#This Row],[FN]])</f>
        <v>0.52423954372623571</v>
      </c>
      <c r="O8105">
        <f>Tabell1[[#This Row],[TP]]/(Tabell1[[#This Row],[TP]]+Tabell1[[#This Row],[FP]])</f>
        <v>0.52423954372623571</v>
      </c>
      <c r="P8105">
        <f>Tabell1[[#This Row],[TP]]/(Tabell1[[#This Row],[TP]]+Tabell1[[#This Row],[FN]])</f>
        <v>1</v>
      </c>
      <c r="Q8105">
        <f>2*(Tabell1[[#This Row],[Recall]] * Tabell1[[#This Row],[Precision]]) / (Tabell1[[#This Row],[Recall]] + Tabell1[[#This Row],[Precision]])</f>
        <v>0.68787028375428749</v>
      </c>
      <c r="R8105">
        <v>1103</v>
      </c>
      <c r="S8105">
        <v>0</v>
      </c>
      <c r="T8105">
        <v>1001</v>
      </c>
      <c r="U8105">
        <v>0</v>
      </c>
    </row>
    <row r="8106" spans="1:21" x14ac:dyDescent="0.3">
      <c r="A8106" s="23" t="s">
        <v>48</v>
      </c>
      <c r="B8106" s="23" t="s">
        <v>33</v>
      </c>
      <c r="C8106" s="21" t="s">
        <v>34</v>
      </c>
      <c r="D8106" s="22" t="s">
        <v>27</v>
      </c>
      <c r="E8106" t="s">
        <v>28</v>
      </c>
      <c r="F8106" s="19" t="s">
        <v>21</v>
      </c>
      <c r="G8106" s="25" t="s">
        <v>26</v>
      </c>
      <c r="H8106" s="25" t="s">
        <v>26</v>
      </c>
      <c r="I8106" s="25" t="s">
        <v>25</v>
      </c>
      <c r="J8106" s="25" t="s">
        <v>26</v>
      </c>
      <c r="K8106" s="26">
        <v>0.129687309265136</v>
      </c>
      <c r="L8106" s="26">
        <v>2.2937297821044901E-2</v>
      </c>
      <c r="N8106">
        <f>(Tabell1[[#This Row],[TP]]+Tabell1[[#This Row],[TN]])/(Tabell1[[#This Row],[TP]]+Tabell1[[#This Row],[TN]]+Tabell1[[#This Row],[FP]]+Tabell1[[#This Row],[FN]])</f>
        <v>0.52423954372623571</v>
      </c>
      <c r="O8106">
        <f>Tabell1[[#This Row],[TP]]/(Tabell1[[#This Row],[TP]]+Tabell1[[#This Row],[FP]])</f>
        <v>0.52423954372623571</v>
      </c>
      <c r="P8106">
        <f>Tabell1[[#This Row],[TP]]/(Tabell1[[#This Row],[TP]]+Tabell1[[#This Row],[FN]])</f>
        <v>1</v>
      </c>
      <c r="Q8106">
        <f>2*(Tabell1[[#This Row],[Recall]] * Tabell1[[#This Row],[Precision]]) / (Tabell1[[#This Row],[Recall]] + Tabell1[[#This Row],[Precision]])</f>
        <v>0.68787028375428749</v>
      </c>
      <c r="R8106">
        <v>1103</v>
      </c>
      <c r="S8106">
        <v>0</v>
      </c>
      <c r="T8106">
        <v>1001</v>
      </c>
      <c r="U8106">
        <v>0</v>
      </c>
    </row>
    <row r="8107" spans="1:21" x14ac:dyDescent="0.3">
      <c r="A8107" s="23" t="s">
        <v>48</v>
      </c>
      <c r="B8107" s="23" t="s">
        <v>33</v>
      </c>
      <c r="C8107" s="21" t="s">
        <v>34</v>
      </c>
      <c r="D8107" s="22" t="s">
        <v>27</v>
      </c>
      <c r="E8107" t="s">
        <v>28</v>
      </c>
      <c r="F8107" s="19" t="s">
        <v>21</v>
      </c>
      <c r="G8107" s="25" t="s">
        <v>26</v>
      </c>
      <c r="H8107" s="25" t="s">
        <v>26</v>
      </c>
      <c r="I8107" s="25" t="s">
        <v>25</v>
      </c>
      <c r="J8107" s="21" t="s">
        <v>29</v>
      </c>
      <c r="K8107" s="26">
        <v>0.129644155502319</v>
      </c>
      <c r="L8107" s="26">
        <v>2.1940946578979399E-2</v>
      </c>
      <c r="N8107">
        <f>(Tabell1[[#This Row],[TP]]+Tabell1[[#This Row],[TN]])/(Tabell1[[#This Row],[TP]]+Tabell1[[#This Row],[TN]]+Tabell1[[#This Row],[FP]]+Tabell1[[#This Row],[FN]])</f>
        <v>0.52423954372623571</v>
      </c>
      <c r="O8107">
        <f>Tabell1[[#This Row],[TP]]/(Tabell1[[#This Row],[TP]]+Tabell1[[#This Row],[FP]])</f>
        <v>0.52423954372623571</v>
      </c>
      <c r="P8107">
        <f>Tabell1[[#This Row],[TP]]/(Tabell1[[#This Row],[TP]]+Tabell1[[#This Row],[FN]])</f>
        <v>1</v>
      </c>
      <c r="Q8107">
        <f>2*(Tabell1[[#This Row],[Recall]] * Tabell1[[#This Row],[Precision]]) / (Tabell1[[#This Row],[Recall]] + Tabell1[[#This Row],[Precision]])</f>
        <v>0.68787028375428749</v>
      </c>
      <c r="R8107">
        <v>1103</v>
      </c>
      <c r="S8107">
        <v>0</v>
      </c>
      <c r="T8107">
        <v>1001</v>
      </c>
      <c r="U8107">
        <v>0</v>
      </c>
    </row>
    <row r="8108" spans="1:21" x14ac:dyDescent="0.3">
      <c r="A8108" s="23" t="s">
        <v>48</v>
      </c>
      <c r="B8108" s="23" t="s">
        <v>33</v>
      </c>
      <c r="C8108" s="21" t="s">
        <v>34</v>
      </c>
      <c r="D8108" s="22" t="s">
        <v>27</v>
      </c>
      <c r="E8108" t="s">
        <v>28</v>
      </c>
      <c r="F8108" s="19" t="s">
        <v>21</v>
      </c>
      <c r="G8108" s="21" t="s">
        <v>29</v>
      </c>
      <c r="H8108" s="25" t="s">
        <v>26</v>
      </c>
      <c r="I8108" s="25" t="s">
        <v>25</v>
      </c>
      <c r="J8108" s="25" t="s">
        <v>26</v>
      </c>
      <c r="K8108" s="26">
        <v>0.129335641860961</v>
      </c>
      <c r="L8108" s="26">
        <v>2.0944356918334898E-2</v>
      </c>
      <c r="N8108">
        <f>(Tabell1[[#This Row],[TP]]+Tabell1[[#This Row],[TN]])/(Tabell1[[#This Row],[TP]]+Tabell1[[#This Row],[TN]]+Tabell1[[#This Row],[FP]]+Tabell1[[#This Row],[FN]])</f>
        <v>0.52423954372623571</v>
      </c>
      <c r="O8108">
        <f>Tabell1[[#This Row],[TP]]/(Tabell1[[#This Row],[TP]]+Tabell1[[#This Row],[FP]])</f>
        <v>0.52423954372623571</v>
      </c>
      <c r="P8108">
        <f>Tabell1[[#This Row],[TP]]/(Tabell1[[#This Row],[TP]]+Tabell1[[#This Row],[FN]])</f>
        <v>1</v>
      </c>
      <c r="Q8108">
        <f>2*(Tabell1[[#This Row],[Recall]] * Tabell1[[#This Row],[Precision]]) / (Tabell1[[#This Row],[Recall]] + Tabell1[[#This Row],[Precision]])</f>
        <v>0.68787028375428749</v>
      </c>
      <c r="R8108">
        <v>1103</v>
      </c>
      <c r="S8108">
        <v>0</v>
      </c>
      <c r="T8108">
        <v>1001</v>
      </c>
      <c r="U8108">
        <v>0</v>
      </c>
    </row>
    <row r="8109" spans="1:21" x14ac:dyDescent="0.3">
      <c r="A8109" s="23" t="s">
        <v>48</v>
      </c>
      <c r="B8109" s="23" t="s">
        <v>33</v>
      </c>
      <c r="C8109" s="20" t="s">
        <v>23</v>
      </c>
      <c r="D8109" s="20" t="s">
        <v>27</v>
      </c>
      <c r="E8109" t="s">
        <v>28</v>
      </c>
      <c r="F8109" s="19" t="s">
        <v>21</v>
      </c>
      <c r="G8109" s="21" t="s">
        <v>29</v>
      </c>
      <c r="H8109" s="25" t="s">
        <v>26</v>
      </c>
      <c r="I8109" s="25" t="s">
        <v>25</v>
      </c>
      <c r="J8109" s="25" t="s">
        <v>26</v>
      </c>
      <c r="K8109" s="26">
        <v>0.12666153907775801</v>
      </c>
      <c r="L8109" s="26">
        <v>2.0943403244018499E-2</v>
      </c>
      <c r="N8109">
        <f>(Tabell1[[#This Row],[TP]]+Tabell1[[#This Row],[TN]])/(Tabell1[[#This Row],[TP]]+Tabell1[[#This Row],[TN]]+Tabell1[[#This Row],[FP]]+Tabell1[[#This Row],[FN]])</f>
        <v>0.52423954372623571</v>
      </c>
      <c r="O8109">
        <f>Tabell1[[#This Row],[TP]]/(Tabell1[[#This Row],[TP]]+Tabell1[[#This Row],[FP]])</f>
        <v>0.52423954372623571</v>
      </c>
      <c r="P8109">
        <f>Tabell1[[#This Row],[TP]]/(Tabell1[[#This Row],[TP]]+Tabell1[[#This Row],[FN]])</f>
        <v>1</v>
      </c>
      <c r="Q8109">
        <f>2*(Tabell1[[#This Row],[Recall]] * Tabell1[[#This Row],[Precision]]) / (Tabell1[[#This Row],[Recall]] + Tabell1[[#This Row],[Precision]])</f>
        <v>0.68787028375428749</v>
      </c>
      <c r="R8109">
        <v>1103</v>
      </c>
      <c r="S8109">
        <v>0</v>
      </c>
      <c r="T8109">
        <v>1001</v>
      </c>
      <c r="U8109">
        <v>0</v>
      </c>
    </row>
    <row r="8110" spans="1:21" x14ac:dyDescent="0.3">
      <c r="A8110" s="23" t="s">
        <v>48</v>
      </c>
      <c r="B8110" s="25" t="s">
        <v>22</v>
      </c>
      <c r="C8110" s="21" t="s">
        <v>34</v>
      </c>
      <c r="D8110" s="22" t="s">
        <v>27</v>
      </c>
      <c r="E8110" t="s">
        <v>28</v>
      </c>
      <c r="F8110" s="19" t="s">
        <v>21</v>
      </c>
      <c r="G8110" s="21" t="s">
        <v>29</v>
      </c>
      <c r="H8110" s="21" t="s">
        <v>29</v>
      </c>
      <c r="I8110" s="21"/>
      <c r="J8110" s="25" t="s">
        <v>26</v>
      </c>
      <c r="K8110" s="26">
        <v>0.12669253349304199</v>
      </c>
      <c r="L8110" s="26">
        <v>1.29644870758056E-2</v>
      </c>
      <c r="N8110">
        <f>(Tabell1[[#This Row],[TP]]+Tabell1[[#This Row],[TN]])/(Tabell1[[#This Row],[TP]]+Tabell1[[#This Row],[TN]]+Tabell1[[#This Row],[FP]]+Tabell1[[#This Row],[FN]])</f>
        <v>0.52423954372623571</v>
      </c>
      <c r="O8110">
        <f>Tabell1[[#This Row],[TP]]/(Tabell1[[#This Row],[TP]]+Tabell1[[#This Row],[FP]])</f>
        <v>0.52423954372623571</v>
      </c>
      <c r="P8110">
        <f>Tabell1[[#This Row],[TP]]/(Tabell1[[#This Row],[TP]]+Tabell1[[#This Row],[FN]])</f>
        <v>1</v>
      </c>
      <c r="Q8110">
        <f>2*(Tabell1[[#This Row],[Recall]] * Tabell1[[#This Row],[Precision]]) / (Tabell1[[#This Row],[Recall]] + Tabell1[[#This Row],[Precision]])</f>
        <v>0.68787028375428749</v>
      </c>
      <c r="R8110">
        <v>1103</v>
      </c>
      <c r="S8110">
        <v>0</v>
      </c>
      <c r="T8110">
        <v>1001</v>
      </c>
      <c r="U8110">
        <v>0</v>
      </c>
    </row>
    <row r="8111" spans="1:21" x14ac:dyDescent="0.3">
      <c r="A8111" s="23" t="s">
        <v>48</v>
      </c>
      <c r="B8111" s="23" t="s">
        <v>33</v>
      </c>
      <c r="C8111" s="21" t="s">
        <v>34</v>
      </c>
      <c r="D8111" s="22" t="s">
        <v>27</v>
      </c>
      <c r="E8111" t="s">
        <v>28</v>
      </c>
      <c r="F8111" s="19" t="s">
        <v>21</v>
      </c>
      <c r="G8111" s="21" t="s">
        <v>29</v>
      </c>
      <c r="H8111" s="25" t="s">
        <v>26</v>
      </c>
      <c r="I8111" s="25" t="s">
        <v>25</v>
      </c>
      <c r="J8111" s="21" t="s">
        <v>29</v>
      </c>
      <c r="K8111" s="26">
        <v>0.12666153907775801</v>
      </c>
      <c r="L8111" s="26">
        <v>2.6931047439575102E-2</v>
      </c>
      <c r="N8111">
        <f>(Tabell1[[#This Row],[TP]]+Tabell1[[#This Row],[TN]])/(Tabell1[[#This Row],[TP]]+Tabell1[[#This Row],[TN]]+Tabell1[[#This Row],[FP]]+Tabell1[[#This Row],[FN]])</f>
        <v>0.52423954372623571</v>
      </c>
      <c r="O8111">
        <f>Tabell1[[#This Row],[TP]]/(Tabell1[[#This Row],[TP]]+Tabell1[[#This Row],[FP]])</f>
        <v>0.52423954372623571</v>
      </c>
      <c r="P8111">
        <f>Tabell1[[#This Row],[TP]]/(Tabell1[[#This Row],[TP]]+Tabell1[[#This Row],[FN]])</f>
        <v>1</v>
      </c>
      <c r="Q8111">
        <f>2*(Tabell1[[#This Row],[Recall]] * Tabell1[[#This Row],[Precision]]) / (Tabell1[[#This Row],[Recall]] + Tabell1[[#This Row],[Precision]])</f>
        <v>0.68787028375428749</v>
      </c>
      <c r="R8111">
        <v>1103</v>
      </c>
      <c r="S8111">
        <v>0</v>
      </c>
      <c r="T8111">
        <v>1001</v>
      </c>
      <c r="U8111">
        <v>0</v>
      </c>
    </row>
    <row r="8112" spans="1:21" x14ac:dyDescent="0.3">
      <c r="A8112" s="23" t="s">
        <v>48</v>
      </c>
      <c r="B8112" s="25" t="s">
        <v>22</v>
      </c>
      <c r="C8112" s="20" t="s">
        <v>23</v>
      </c>
      <c r="D8112" s="20" t="s">
        <v>27</v>
      </c>
      <c r="E8112" t="s">
        <v>28</v>
      </c>
      <c r="F8112" s="19" t="s">
        <v>21</v>
      </c>
      <c r="G8112" s="21" t="s">
        <v>29</v>
      </c>
      <c r="H8112" s="25" t="s">
        <v>26</v>
      </c>
      <c r="I8112" s="21"/>
      <c r="J8112" s="25" t="s">
        <v>26</v>
      </c>
      <c r="K8112" s="26">
        <v>0.12663030624389601</v>
      </c>
      <c r="L8112" s="26">
        <v>1.29621028900146E-2</v>
      </c>
      <c r="N8112">
        <f>(Tabell1[[#This Row],[TP]]+Tabell1[[#This Row],[TN]])/(Tabell1[[#This Row],[TP]]+Tabell1[[#This Row],[TN]]+Tabell1[[#This Row],[FP]]+Tabell1[[#This Row],[FN]])</f>
        <v>0.52423954372623571</v>
      </c>
      <c r="O8112">
        <f>Tabell1[[#This Row],[TP]]/(Tabell1[[#This Row],[TP]]+Tabell1[[#This Row],[FP]])</f>
        <v>0.52423954372623571</v>
      </c>
      <c r="P8112">
        <f>Tabell1[[#This Row],[TP]]/(Tabell1[[#This Row],[TP]]+Tabell1[[#This Row],[FN]])</f>
        <v>1</v>
      </c>
      <c r="Q8112">
        <f>2*(Tabell1[[#This Row],[Recall]] * Tabell1[[#This Row],[Precision]]) / (Tabell1[[#This Row],[Recall]] + Tabell1[[#This Row],[Precision]])</f>
        <v>0.68787028375428749</v>
      </c>
      <c r="R8112">
        <v>1103</v>
      </c>
      <c r="S8112">
        <v>0</v>
      </c>
      <c r="T8112">
        <v>1001</v>
      </c>
      <c r="U8112">
        <v>0</v>
      </c>
    </row>
    <row r="8113" spans="1:21" x14ac:dyDescent="0.3">
      <c r="A8113" s="23" t="s">
        <v>48</v>
      </c>
      <c r="B8113" s="23" t="s">
        <v>33</v>
      </c>
      <c r="C8113" s="20" t="s">
        <v>23</v>
      </c>
      <c r="D8113" s="20" t="s">
        <v>27</v>
      </c>
      <c r="E8113" t="s">
        <v>28</v>
      </c>
      <c r="F8113" s="19" t="s">
        <v>21</v>
      </c>
      <c r="G8113" s="21" t="s">
        <v>29</v>
      </c>
      <c r="H8113" s="25" t="s">
        <v>26</v>
      </c>
      <c r="I8113" s="25" t="s">
        <v>25</v>
      </c>
      <c r="J8113" s="21" t="s">
        <v>29</v>
      </c>
      <c r="K8113" s="26">
        <v>0.12566471099853499</v>
      </c>
      <c r="L8113" s="26">
        <v>2.1949768066406201E-2</v>
      </c>
      <c r="N8113">
        <f>(Tabell1[[#This Row],[TP]]+Tabell1[[#This Row],[TN]])/(Tabell1[[#This Row],[TP]]+Tabell1[[#This Row],[TN]]+Tabell1[[#This Row],[FP]]+Tabell1[[#This Row],[FN]])</f>
        <v>0.52423954372623571</v>
      </c>
      <c r="O8113">
        <f>Tabell1[[#This Row],[TP]]/(Tabell1[[#This Row],[TP]]+Tabell1[[#This Row],[FP]])</f>
        <v>0.52423954372623571</v>
      </c>
      <c r="P8113">
        <f>Tabell1[[#This Row],[TP]]/(Tabell1[[#This Row],[TP]]+Tabell1[[#This Row],[FN]])</f>
        <v>1</v>
      </c>
      <c r="Q8113">
        <f>2*(Tabell1[[#This Row],[Recall]] * Tabell1[[#This Row],[Precision]]) / (Tabell1[[#This Row],[Recall]] + Tabell1[[#This Row],[Precision]])</f>
        <v>0.68787028375428749</v>
      </c>
      <c r="R8113">
        <v>1103</v>
      </c>
      <c r="S8113">
        <v>0</v>
      </c>
      <c r="T8113">
        <v>1001</v>
      </c>
      <c r="U8113">
        <v>0</v>
      </c>
    </row>
    <row r="8114" spans="1:21" x14ac:dyDescent="0.3">
      <c r="A8114" s="23" t="s">
        <v>48</v>
      </c>
      <c r="B8114" s="25" t="s">
        <v>22</v>
      </c>
      <c r="C8114" s="21" t="s">
        <v>34</v>
      </c>
      <c r="D8114" s="22" t="s">
        <v>27</v>
      </c>
      <c r="E8114" t="s">
        <v>28</v>
      </c>
      <c r="F8114" s="19" t="s">
        <v>21</v>
      </c>
      <c r="G8114" s="21" t="s">
        <v>29</v>
      </c>
      <c r="H8114" s="21" t="s">
        <v>29</v>
      </c>
      <c r="I8114" s="21"/>
      <c r="J8114" s="21" t="s">
        <v>29</v>
      </c>
      <c r="K8114" s="26">
        <v>0.1256685256958</v>
      </c>
      <c r="L8114" s="26">
        <v>1.2965440750121999E-2</v>
      </c>
      <c r="N8114">
        <f>(Tabell1[[#This Row],[TP]]+Tabell1[[#This Row],[TN]])/(Tabell1[[#This Row],[TP]]+Tabell1[[#This Row],[TN]]+Tabell1[[#This Row],[FP]]+Tabell1[[#This Row],[FN]])</f>
        <v>0.52423954372623571</v>
      </c>
      <c r="O8114">
        <f>Tabell1[[#This Row],[TP]]/(Tabell1[[#This Row],[TP]]+Tabell1[[#This Row],[FP]])</f>
        <v>0.52423954372623571</v>
      </c>
      <c r="P8114">
        <f>Tabell1[[#This Row],[TP]]/(Tabell1[[#This Row],[TP]]+Tabell1[[#This Row],[FN]])</f>
        <v>1</v>
      </c>
      <c r="Q8114">
        <f>2*(Tabell1[[#This Row],[Recall]] * Tabell1[[#This Row],[Precision]]) / (Tabell1[[#This Row],[Recall]] + Tabell1[[#This Row],[Precision]])</f>
        <v>0.68787028375428749</v>
      </c>
      <c r="R8114">
        <v>1103</v>
      </c>
      <c r="S8114">
        <v>0</v>
      </c>
      <c r="T8114">
        <v>1001</v>
      </c>
      <c r="U8114">
        <v>0</v>
      </c>
    </row>
    <row r="8115" spans="1:21" x14ac:dyDescent="0.3">
      <c r="A8115" s="23" t="s">
        <v>48</v>
      </c>
      <c r="B8115" s="25" t="s">
        <v>22</v>
      </c>
      <c r="C8115" s="20" t="s">
        <v>23</v>
      </c>
      <c r="D8115" s="20" t="s">
        <v>27</v>
      </c>
      <c r="E8115" t="s">
        <v>28</v>
      </c>
      <c r="F8115" s="19" t="s">
        <v>21</v>
      </c>
      <c r="G8115" s="21" t="s">
        <v>29</v>
      </c>
      <c r="H8115" s="25" t="s">
        <v>26</v>
      </c>
      <c r="I8115" s="21"/>
      <c r="J8115" s="21" t="s">
        <v>29</v>
      </c>
      <c r="K8115" s="26">
        <v>0.124213457107543</v>
      </c>
      <c r="L8115" s="26">
        <v>1.29649639129638E-2</v>
      </c>
      <c r="N8115">
        <f>(Tabell1[[#This Row],[TP]]+Tabell1[[#This Row],[TN]])/(Tabell1[[#This Row],[TP]]+Tabell1[[#This Row],[TN]]+Tabell1[[#This Row],[FP]]+Tabell1[[#This Row],[FN]])</f>
        <v>0.52423954372623571</v>
      </c>
      <c r="O8115">
        <f>Tabell1[[#This Row],[TP]]/(Tabell1[[#This Row],[TP]]+Tabell1[[#This Row],[FP]])</f>
        <v>0.52423954372623571</v>
      </c>
      <c r="P8115">
        <f>Tabell1[[#This Row],[TP]]/(Tabell1[[#This Row],[TP]]+Tabell1[[#This Row],[FN]])</f>
        <v>1</v>
      </c>
      <c r="Q8115">
        <f>2*(Tabell1[[#This Row],[Recall]] * Tabell1[[#This Row],[Precision]]) / (Tabell1[[#This Row],[Recall]] + Tabell1[[#This Row],[Precision]])</f>
        <v>0.68787028375428749</v>
      </c>
      <c r="R8115">
        <v>1103</v>
      </c>
      <c r="S8115">
        <v>0</v>
      </c>
      <c r="T8115">
        <v>1001</v>
      </c>
      <c r="U8115">
        <v>0</v>
      </c>
    </row>
    <row r="8116" spans="1:21" x14ac:dyDescent="0.3">
      <c r="A8116" s="23" t="s">
        <v>48</v>
      </c>
      <c r="B8116" s="25" t="s">
        <v>22</v>
      </c>
      <c r="C8116" s="21" t="s">
        <v>34</v>
      </c>
      <c r="D8116" s="22" t="s">
        <v>27</v>
      </c>
      <c r="E8116" t="s">
        <v>28</v>
      </c>
      <c r="F8116" s="19" t="s">
        <v>21</v>
      </c>
      <c r="G8116" s="21" t="s">
        <v>29</v>
      </c>
      <c r="H8116" s="25" t="s">
        <v>26</v>
      </c>
      <c r="I8116" s="21"/>
      <c r="J8116" s="25" t="s">
        <v>26</v>
      </c>
      <c r="K8116" s="26">
        <v>0.12466287612915</v>
      </c>
      <c r="L8116" s="26">
        <v>1.29702091217041E-2</v>
      </c>
      <c r="N8116">
        <f>(Tabell1[[#This Row],[TP]]+Tabell1[[#This Row],[TN]])/(Tabell1[[#This Row],[TP]]+Tabell1[[#This Row],[TN]]+Tabell1[[#This Row],[FP]]+Tabell1[[#This Row],[FN]])</f>
        <v>0.52423954372623571</v>
      </c>
      <c r="O8116">
        <f>Tabell1[[#This Row],[TP]]/(Tabell1[[#This Row],[TP]]+Tabell1[[#This Row],[FP]])</f>
        <v>0.52423954372623571</v>
      </c>
      <c r="P8116">
        <f>Tabell1[[#This Row],[TP]]/(Tabell1[[#This Row],[TP]]+Tabell1[[#This Row],[FN]])</f>
        <v>1</v>
      </c>
      <c r="Q8116">
        <f>2*(Tabell1[[#This Row],[Recall]] * Tabell1[[#This Row],[Precision]]) / (Tabell1[[#This Row],[Recall]] + Tabell1[[#This Row],[Precision]])</f>
        <v>0.68787028375428749</v>
      </c>
      <c r="R8116">
        <v>1103</v>
      </c>
      <c r="S8116">
        <v>0</v>
      </c>
      <c r="T8116">
        <v>1001</v>
      </c>
      <c r="U8116">
        <v>0</v>
      </c>
    </row>
    <row r="8117" spans="1:21" x14ac:dyDescent="0.3">
      <c r="A8117" s="23" t="s">
        <v>48</v>
      </c>
      <c r="B8117" s="23" t="s">
        <v>33</v>
      </c>
      <c r="C8117" s="20" t="s">
        <v>23</v>
      </c>
      <c r="D8117" s="20" t="s">
        <v>27</v>
      </c>
      <c r="E8117" t="s">
        <v>28</v>
      </c>
      <c r="F8117" s="19" t="s">
        <v>21</v>
      </c>
      <c r="G8117" s="21" t="s">
        <v>29</v>
      </c>
      <c r="H8117" s="25" t="s">
        <v>26</v>
      </c>
      <c r="I8117" s="25" t="s">
        <v>25</v>
      </c>
      <c r="J8117" s="21" t="s">
        <v>29</v>
      </c>
      <c r="K8117" s="26">
        <v>0.118681907653808</v>
      </c>
      <c r="L8117" s="26">
        <v>2.3938179016113201E-2</v>
      </c>
      <c r="N8117">
        <f>(Tabell1[[#This Row],[TP]]+Tabell1[[#This Row],[TN]])/(Tabell1[[#This Row],[TP]]+Tabell1[[#This Row],[TN]]+Tabell1[[#This Row],[FP]]+Tabell1[[#This Row],[FN]])</f>
        <v>0.52423954372623571</v>
      </c>
      <c r="O8117">
        <f>Tabell1[[#This Row],[TP]]/(Tabell1[[#This Row],[TP]]+Tabell1[[#This Row],[FP]])</f>
        <v>0.52423954372623571</v>
      </c>
      <c r="P8117">
        <f>Tabell1[[#This Row],[TP]]/(Tabell1[[#This Row],[TP]]+Tabell1[[#This Row],[FN]])</f>
        <v>1</v>
      </c>
      <c r="Q8117">
        <f>2*(Tabell1[[#This Row],[Recall]] * Tabell1[[#This Row],[Precision]]) / (Tabell1[[#This Row],[Recall]] + Tabell1[[#This Row],[Precision]])</f>
        <v>0.68787028375428749</v>
      </c>
      <c r="R8117">
        <v>1103</v>
      </c>
      <c r="S8117">
        <v>0</v>
      </c>
      <c r="T8117">
        <v>1001</v>
      </c>
      <c r="U8117">
        <v>0</v>
      </c>
    </row>
    <row r="8118" spans="1:21" x14ac:dyDescent="0.3">
      <c r="A8118" s="23" t="s">
        <v>48</v>
      </c>
      <c r="B8118" s="25" t="s">
        <v>22</v>
      </c>
      <c r="C8118" s="21" t="s">
        <v>34</v>
      </c>
      <c r="D8118" s="22" t="s">
        <v>27</v>
      </c>
      <c r="E8118" t="s">
        <v>28</v>
      </c>
      <c r="F8118" s="19" t="s">
        <v>21</v>
      </c>
      <c r="G8118" s="21" t="s">
        <v>29</v>
      </c>
      <c r="H8118" s="25" t="s">
        <v>26</v>
      </c>
      <c r="I8118" s="21"/>
      <c r="J8118" s="21" t="s">
        <v>29</v>
      </c>
      <c r="K8118" s="26">
        <v>0.12366914749145499</v>
      </c>
      <c r="L8118" s="26">
        <v>1.2960910797119101E-2</v>
      </c>
      <c r="N8118">
        <f>(Tabell1[[#This Row],[TP]]+Tabell1[[#This Row],[TN]])/(Tabell1[[#This Row],[TP]]+Tabell1[[#This Row],[TN]]+Tabell1[[#This Row],[FP]]+Tabell1[[#This Row],[FN]])</f>
        <v>0.52423954372623571</v>
      </c>
      <c r="O8118">
        <f>Tabell1[[#This Row],[TP]]/(Tabell1[[#This Row],[TP]]+Tabell1[[#This Row],[FP]])</f>
        <v>0.52423954372623571</v>
      </c>
      <c r="P8118">
        <f>Tabell1[[#This Row],[TP]]/(Tabell1[[#This Row],[TP]]+Tabell1[[#This Row],[FN]])</f>
        <v>1</v>
      </c>
      <c r="Q8118">
        <f>2*(Tabell1[[#This Row],[Recall]] * Tabell1[[#This Row],[Precision]]) / (Tabell1[[#This Row],[Recall]] + Tabell1[[#This Row],[Precision]])</f>
        <v>0.68787028375428749</v>
      </c>
      <c r="R8118">
        <v>1103</v>
      </c>
      <c r="S8118">
        <v>0</v>
      </c>
      <c r="T8118">
        <v>1001</v>
      </c>
      <c r="U8118">
        <v>0</v>
      </c>
    </row>
    <row r="8119" spans="1:21" x14ac:dyDescent="0.3">
      <c r="A8119" s="23" t="s">
        <v>48</v>
      </c>
      <c r="B8119" s="25" t="s">
        <v>22</v>
      </c>
      <c r="C8119" s="20" t="s">
        <v>23</v>
      </c>
      <c r="D8119" s="20" t="s">
        <v>27</v>
      </c>
      <c r="E8119" t="s">
        <v>28</v>
      </c>
      <c r="F8119" s="19" t="s">
        <v>21</v>
      </c>
      <c r="G8119" s="25" t="s">
        <v>26</v>
      </c>
      <c r="H8119" s="25" t="s">
        <v>26</v>
      </c>
      <c r="I8119" s="25" t="s">
        <v>25</v>
      </c>
      <c r="J8119" s="21" t="s">
        <v>29</v>
      </c>
      <c r="K8119" s="26">
        <v>0.11569595336914</v>
      </c>
      <c r="L8119" s="26">
        <v>1.59571170806884E-2</v>
      </c>
      <c r="N8119">
        <f>(Tabell1[[#This Row],[TP]]+Tabell1[[#This Row],[TN]])/(Tabell1[[#This Row],[TP]]+Tabell1[[#This Row],[TN]]+Tabell1[[#This Row],[FP]]+Tabell1[[#This Row],[FN]])</f>
        <v>0.52423954372623571</v>
      </c>
      <c r="O8119">
        <f>Tabell1[[#This Row],[TP]]/(Tabell1[[#This Row],[TP]]+Tabell1[[#This Row],[FP]])</f>
        <v>0.52423954372623571</v>
      </c>
      <c r="P8119">
        <f>Tabell1[[#This Row],[TP]]/(Tabell1[[#This Row],[TP]]+Tabell1[[#This Row],[FN]])</f>
        <v>1</v>
      </c>
      <c r="Q8119">
        <f>2*(Tabell1[[#This Row],[Recall]] * Tabell1[[#This Row],[Precision]]) / (Tabell1[[#This Row],[Recall]] + Tabell1[[#This Row],[Precision]])</f>
        <v>0.68787028375428749</v>
      </c>
      <c r="R8119">
        <v>1103</v>
      </c>
      <c r="S8119">
        <v>0</v>
      </c>
      <c r="T8119">
        <v>1001</v>
      </c>
      <c r="U8119">
        <v>0</v>
      </c>
    </row>
    <row r="8120" spans="1:21" x14ac:dyDescent="0.3">
      <c r="A8120" s="23" t="s">
        <v>48</v>
      </c>
      <c r="B8120" s="25" t="s">
        <v>22</v>
      </c>
      <c r="C8120" s="20" t="s">
        <v>23</v>
      </c>
      <c r="D8120" s="20" t="s">
        <v>27</v>
      </c>
      <c r="E8120" t="s">
        <v>28</v>
      </c>
      <c r="F8120" s="19" t="s">
        <v>21</v>
      </c>
      <c r="G8120" s="25" t="s">
        <v>26</v>
      </c>
      <c r="H8120" s="25" t="s">
        <v>26</v>
      </c>
      <c r="I8120" s="25" t="s">
        <v>25</v>
      </c>
      <c r="J8120" s="25" t="s">
        <v>26</v>
      </c>
      <c r="K8120" s="26">
        <v>0.11565589904785099</v>
      </c>
      <c r="L8120" s="26">
        <v>1.49579048156738E-2</v>
      </c>
      <c r="N8120">
        <f>(Tabell1[[#This Row],[TP]]+Tabell1[[#This Row],[TN]])/(Tabell1[[#This Row],[TP]]+Tabell1[[#This Row],[TN]]+Tabell1[[#This Row],[FP]]+Tabell1[[#This Row],[FN]])</f>
        <v>0.52423954372623571</v>
      </c>
      <c r="O8120">
        <f>Tabell1[[#This Row],[TP]]/(Tabell1[[#This Row],[TP]]+Tabell1[[#This Row],[FP]])</f>
        <v>0.52423954372623571</v>
      </c>
      <c r="P8120">
        <f>Tabell1[[#This Row],[TP]]/(Tabell1[[#This Row],[TP]]+Tabell1[[#This Row],[FN]])</f>
        <v>1</v>
      </c>
      <c r="Q8120">
        <f>2*(Tabell1[[#This Row],[Recall]] * Tabell1[[#This Row],[Precision]]) / (Tabell1[[#This Row],[Recall]] + Tabell1[[#This Row],[Precision]])</f>
        <v>0.68787028375428749</v>
      </c>
      <c r="R8120">
        <v>1103</v>
      </c>
      <c r="S8120">
        <v>0</v>
      </c>
      <c r="T8120">
        <v>1001</v>
      </c>
      <c r="U8120">
        <v>0</v>
      </c>
    </row>
    <row r="8121" spans="1:21" x14ac:dyDescent="0.3">
      <c r="A8121" s="23" t="s">
        <v>48</v>
      </c>
      <c r="B8121" s="25" t="s">
        <v>22</v>
      </c>
      <c r="C8121" s="20" t="s">
        <v>23</v>
      </c>
      <c r="D8121" s="20" t="s">
        <v>27</v>
      </c>
      <c r="E8121" t="s">
        <v>28</v>
      </c>
      <c r="F8121" s="19" t="s">
        <v>21</v>
      </c>
      <c r="G8121" s="21" t="s">
        <v>29</v>
      </c>
      <c r="H8121" s="25" t="s">
        <v>26</v>
      </c>
      <c r="I8121" s="25" t="s">
        <v>25</v>
      </c>
      <c r="J8121" s="25" t="s">
        <v>26</v>
      </c>
      <c r="K8121" s="26">
        <v>0.11409568786620999</v>
      </c>
      <c r="L8121" s="26">
        <v>1.39586925506591E-2</v>
      </c>
      <c r="N8121">
        <f>(Tabell1[[#This Row],[TP]]+Tabell1[[#This Row],[TN]])/(Tabell1[[#This Row],[TP]]+Tabell1[[#This Row],[TN]]+Tabell1[[#This Row],[FP]]+Tabell1[[#This Row],[FN]])</f>
        <v>0.52423954372623571</v>
      </c>
      <c r="O8121">
        <f>Tabell1[[#This Row],[TP]]/(Tabell1[[#This Row],[TP]]+Tabell1[[#This Row],[FP]])</f>
        <v>0.52423954372623571</v>
      </c>
      <c r="P8121">
        <f>Tabell1[[#This Row],[TP]]/(Tabell1[[#This Row],[TP]]+Tabell1[[#This Row],[FN]])</f>
        <v>1</v>
      </c>
      <c r="Q8121">
        <f>2*(Tabell1[[#This Row],[Recall]] * Tabell1[[#This Row],[Precision]]) / (Tabell1[[#This Row],[Recall]] + Tabell1[[#This Row],[Precision]])</f>
        <v>0.68787028375428749</v>
      </c>
      <c r="R8121">
        <v>1103</v>
      </c>
      <c r="S8121">
        <v>0</v>
      </c>
      <c r="T8121">
        <v>1001</v>
      </c>
      <c r="U8121">
        <v>0</v>
      </c>
    </row>
    <row r="8122" spans="1:21" x14ac:dyDescent="0.3">
      <c r="A8122" s="23" t="s">
        <v>48</v>
      </c>
      <c r="B8122" s="23" t="s">
        <v>33</v>
      </c>
      <c r="C8122" s="20" t="s">
        <v>23</v>
      </c>
      <c r="D8122" s="20" t="s">
        <v>27</v>
      </c>
      <c r="E8122" t="s">
        <v>28</v>
      </c>
      <c r="F8122" s="19" t="s">
        <v>21</v>
      </c>
      <c r="G8122" s="25" t="s">
        <v>26</v>
      </c>
      <c r="H8122" s="25" t="s">
        <v>26</v>
      </c>
      <c r="I8122" s="25" t="s">
        <v>25</v>
      </c>
      <c r="J8122" s="21" t="s">
        <v>29</v>
      </c>
      <c r="K8122" s="26">
        <v>0.11369585990905701</v>
      </c>
      <c r="L8122" s="26">
        <v>3.1918525695800698E-2</v>
      </c>
      <c r="N8122">
        <f>(Tabell1[[#This Row],[TP]]+Tabell1[[#This Row],[TN]])/(Tabell1[[#This Row],[TP]]+Tabell1[[#This Row],[TN]]+Tabell1[[#This Row],[FP]]+Tabell1[[#This Row],[FN]])</f>
        <v>0.52423954372623571</v>
      </c>
      <c r="O8122">
        <f>Tabell1[[#This Row],[TP]]/(Tabell1[[#This Row],[TP]]+Tabell1[[#This Row],[FP]])</f>
        <v>0.52423954372623571</v>
      </c>
      <c r="P8122">
        <f>Tabell1[[#This Row],[TP]]/(Tabell1[[#This Row],[TP]]+Tabell1[[#This Row],[FN]])</f>
        <v>1</v>
      </c>
      <c r="Q8122">
        <f>2*(Tabell1[[#This Row],[Recall]] * Tabell1[[#This Row],[Precision]]) / (Tabell1[[#This Row],[Recall]] + Tabell1[[#This Row],[Precision]])</f>
        <v>0.68787028375428749</v>
      </c>
      <c r="R8122">
        <v>1103</v>
      </c>
      <c r="S8122">
        <v>0</v>
      </c>
      <c r="T8122">
        <v>1001</v>
      </c>
      <c r="U8122">
        <v>0</v>
      </c>
    </row>
    <row r="8123" spans="1:21" x14ac:dyDescent="0.3">
      <c r="A8123" s="23" t="s">
        <v>48</v>
      </c>
      <c r="B8123" s="23" t="s">
        <v>33</v>
      </c>
      <c r="C8123" s="20" t="s">
        <v>23</v>
      </c>
      <c r="D8123" s="20" t="s">
        <v>27</v>
      </c>
      <c r="E8123" t="s">
        <v>28</v>
      </c>
      <c r="F8123" s="19" t="s">
        <v>21</v>
      </c>
      <c r="G8123" s="25" t="s">
        <v>26</v>
      </c>
      <c r="H8123" s="25" t="s">
        <v>26</v>
      </c>
      <c r="I8123" s="25" t="s">
        <v>25</v>
      </c>
      <c r="J8123" s="25" t="s">
        <v>26</v>
      </c>
      <c r="K8123" s="26">
        <v>0.113695621490478</v>
      </c>
      <c r="L8123" s="26">
        <v>2.4933576583862301E-2</v>
      </c>
      <c r="N8123">
        <f>(Tabell1[[#This Row],[TP]]+Tabell1[[#This Row],[TN]])/(Tabell1[[#This Row],[TP]]+Tabell1[[#This Row],[TN]]+Tabell1[[#This Row],[FP]]+Tabell1[[#This Row],[FN]])</f>
        <v>0.52423954372623571</v>
      </c>
      <c r="O8123">
        <f>Tabell1[[#This Row],[TP]]/(Tabell1[[#This Row],[TP]]+Tabell1[[#This Row],[FP]])</f>
        <v>0.52423954372623571</v>
      </c>
      <c r="P8123">
        <f>Tabell1[[#This Row],[TP]]/(Tabell1[[#This Row],[TP]]+Tabell1[[#This Row],[FN]])</f>
        <v>1</v>
      </c>
      <c r="Q8123">
        <f>2*(Tabell1[[#This Row],[Recall]] * Tabell1[[#This Row],[Precision]]) / (Tabell1[[#This Row],[Recall]] + Tabell1[[#This Row],[Precision]])</f>
        <v>0.68787028375428749</v>
      </c>
      <c r="R8123">
        <v>1103</v>
      </c>
      <c r="S8123">
        <v>0</v>
      </c>
      <c r="T8123">
        <v>1001</v>
      </c>
      <c r="U8123">
        <v>0</v>
      </c>
    </row>
    <row r="8124" spans="1:21" x14ac:dyDescent="0.3">
      <c r="A8124" s="23" t="s">
        <v>48</v>
      </c>
      <c r="B8124" s="23" t="s">
        <v>33</v>
      </c>
      <c r="C8124" s="20" t="s">
        <v>23</v>
      </c>
      <c r="D8124" s="20" t="s">
        <v>27</v>
      </c>
      <c r="E8124" t="s">
        <v>28</v>
      </c>
      <c r="F8124" s="19" t="s">
        <v>21</v>
      </c>
      <c r="G8124" s="25" t="s">
        <v>26</v>
      </c>
      <c r="H8124" s="25" t="s">
        <v>26</v>
      </c>
      <c r="I8124" s="21"/>
      <c r="J8124" s="25" t="s">
        <v>26</v>
      </c>
      <c r="K8124" s="26">
        <v>0.112701416015625</v>
      </c>
      <c r="L8124" s="26">
        <v>2.3937225341796799E-2</v>
      </c>
      <c r="N8124">
        <f>(Tabell1[[#This Row],[TP]]+Tabell1[[#This Row],[TN]])/(Tabell1[[#This Row],[TP]]+Tabell1[[#This Row],[TN]]+Tabell1[[#This Row],[FP]]+Tabell1[[#This Row],[FN]])</f>
        <v>0.52423954372623571</v>
      </c>
      <c r="O8124">
        <f>Tabell1[[#This Row],[TP]]/(Tabell1[[#This Row],[TP]]+Tabell1[[#This Row],[FP]])</f>
        <v>0.52423954372623571</v>
      </c>
      <c r="P8124">
        <f>Tabell1[[#This Row],[TP]]/(Tabell1[[#This Row],[TP]]+Tabell1[[#This Row],[FN]])</f>
        <v>1</v>
      </c>
      <c r="Q8124">
        <f>2*(Tabell1[[#This Row],[Recall]] * Tabell1[[#This Row],[Precision]]) / (Tabell1[[#This Row],[Recall]] + Tabell1[[#This Row],[Precision]])</f>
        <v>0.68787028375428749</v>
      </c>
      <c r="R8124">
        <v>1103</v>
      </c>
      <c r="S8124">
        <v>0</v>
      </c>
      <c r="T8124">
        <v>1001</v>
      </c>
      <c r="U8124">
        <v>0</v>
      </c>
    </row>
    <row r="8125" spans="1:21" x14ac:dyDescent="0.3">
      <c r="A8125" s="23" t="s">
        <v>48</v>
      </c>
      <c r="B8125" s="25" t="s">
        <v>22</v>
      </c>
      <c r="C8125" s="20" t="s">
        <v>23</v>
      </c>
      <c r="D8125" s="20" t="s">
        <v>27</v>
      </c>
      <c r="E8125" t="s">
        <v>28</v>
      </c>
      <c r="F8125" s="19" t="s">
        <v>21</v>
      </c>
      <c r="G8125" s="21" t="s">
        <v>29</v>
      </c>
      <c r="H8125" s="25" t="s">
        <v>26</v>
      </c>
      <c r="I8125" s="25" t="s">
        <v>25</v>
      </c>
      <c r="J8125" s="21" t="s">
        <v>29</v>
      </c>
      <c r="K8125" s="26">
        <v>0.11071038246154701</v>
      </c>
      <c r="L8125" s="26">
        <v>1.79517269134521E-2</v>
      </c>
      <c r="N8125">
        <f>(Tabell1[[#This Row],[TP]]+Tabell1[[#This Row],[TN]])/(Tabell1[[#This Row],[TP]]+Tabell1[[#This Row],[TN]]+Tabell1[[#This Row],[FP]]+Tabell1[[#This Row],[FN]])</f>
        <v>0.52423954372623571</v>
      </c>
      <c r="O8125">
        <f>Tabell1[[#This Row],[TP]]/(Tabell1[[#This Row],[TP]]+Tabell1[[#This Row],[FP]])</f>
        <v>0.52423954372623571</v>
      </c>
      <c r="P8125">
        <f>Tabell1[[#This Row],[TP]]/(Tabell1[[#This Row],[TP]]+Tabell1[[#This Row],[FN]])</f>
        <v>1</v>
      </c>
      <c r="Q8125">
        <f>2*(Tabell1[[#This Row],[Recall]] * Tabell1[[#This Row],[Precision]]) / (Tabell1[[#This Row],[Recall]] + Tabell1[[#This Row],[Precision]])</f>
        <v>0.68787028375428749</v>
      </c>
      <c r="R8125">
        <v>1103</v>
      </c>
      <c r="S8125">
        <v>0</v>
      </c>
      <c r="T8125">
        <v>1001</v>
      </c>
      <c r="U8125">
        <v>0</v>
      </c>
    </row>
    <row r="8126" spans="1:21" x14ac:dyDescent="0.3">
      <c r="A8126" s="23" t="s">
        <v>48</v>
      </c>
      <c r="B8126" s="23" t="s">
        <v>33</v>
      </c>
      <c r="C8126" s="20" t="s">
        <v>23</v>
      </c>
      <c r="D8126" s="20" t="s">
        <v>27</v>
      </c>
      <c r="E8126" t="s">
        <v>28</v>
      </c>
      <c r="F8126" s="19" t="s">
        <v>21</v>
      </c>
      <c r="G8126" s="25" t="s">
        <v>26</v>
      </c>
      <c r="H8126" s="25" t="s">
        <v>26</v>
      </c>
      <c r="I8126" s="21"/>
      <c r="J8126" s="21" t="s">
        <v>29</v>
      </c>
      <c r="K8126" s="26">
        <v>0.107713937759399</v>
      </c>
      <c r="L8126" s="26">
        <v>2.6927709579467701E-2</v>
      </c>
      <c r="N8126">
        <f>(Tabell1[[#This Row],[TP]]+Tabell1[[#This Row],[TN]])/(Tabell1[[#This Row],[TP]]+Tabell1[[#This Row],[TN]]+Tabell1[[#This Row],[FP]]+Tabell1[[#This Row],[FN]])</f>
        <v>0.52423954372623571</v>
      </c>
      <c r="O8126">
        <f>Tabell1[[#This Row],[TP]]/(Tabell1[[#This Row],[TP]]+Tabell1[[#This Row],[FP]])</f>
        <v>0.52423954372623571</v>
      </c>
      <c r="P8126">
        <f>Tabell1[[#This Row],[TP]]/(Tabell1[[#This Row],[TP]]+Tabell1[[#This Row],[FN]])</f>
        <v>1</v>
      </c>
      <c r="Q8126">
        <f>2*(Tabell1[[#This Row],[Recall]] * Tabell1[[#This Row],[Precision]]) / (Tabell1[[#This Row],[Recall]] + Tabell1[[#This Row],[Precision]])</f>
        <v>0.68787028375428749</v>
      </c>
      <c r="R8126">
        <v>1103</v>
      </c>
      <c r="S8126">
        <v>0</v>
      </c>
      <c r="T8126">
        <v>1001</v>
      </c>
      <c r="U8126">
        <v>0</v>
      </c>
    </row>
    <row r="8127" spans="1:21" x14ac:dyDescent="0.3">
      <c r="A8127" s="23" t="s">
        <v>48</v>
      </c>
      <c r="B8127" s="23" t="s">
        <v>33</v>
      </c>
      <c r="C8127" s="20" t="s">
        <v>23</v>
      </c>
      <c r="D8127" s="20" t="s">
        <v>27</v>
      </c>
      <c r="E8127" t="s">
        <v>28</v>
      </c>
      <c r="F8127" s="19" t="s">
        <v>21</v>
      </c>
      <c r="G8127" s="21" t="s">
        <v>29</v>
      </c>
      <c r="H8127" s="25" t="s">
        <v>26</v>
      </c>
      <c r="I8127" s="21"/>
      <c r="J8127" s="21" t="s">
        <v>29</v>
      </c>
      <c r="K8127" s="26">
        <v>0.105718374252319</v>
      </c>
      <c r="L8127" s="26">
        <v>2.1945238113403299E-2</v>
      </c>
      <c r="N8127">
        <f>(Tabell1[[#This Row],[TP]]+Tabell1[[#This Row],[TN]])/(Tabell1[[#This Row],[TP]]+Tabell1[[#This Row],[TN]]+Tabell1[[#This Row],[FP]]+Tabell1[[#This Row],[FN]])</f>
        <v>0.52423954372623571</v>
      </c>
      <c r="O8127">
        <f>Tabell1[[#This Row],[TP]]/(Tabell1[[#This Row],[TP]]+Tabell1[[#This Row],[FP]])</f>
        <v>0.52423954372623571</v>
      </c>
      <c r="P8127">
        <f>Tabell1[[#This Row],[TP]]/(Tabell1[[#This Row],[TP]]+Tabell1[[#This Row],[FN]])</f>
        <v>1</v>
      </c>
      <c r="Q8127">
        <f>2*(Tabell1[[#This Row],[Recall]] * Tabell1[[#This Row],[Precision]]) / (Tabell1[[#This Row],[Recall]] + Tabell1[[#This Row],[Precision]])</f>
        <v>0.68787028375428749</v>
      </c>
      <c r="R8127">
        <v>1103</v>
      </c>
      <c r="S8127">
        <v>0</v>
      </c>
      <c r="T8127">
        <v>1001</v>
      </c>
      <c r="U8127">
        <v>0</v>
      </c>
    </row>
    <row r="8128" spans="1:21" x14ac:dyDescent="0.3">
      <c r="A8128" s="23" t="s">
        <v>48</v>
      </c>
      <c r="B8128" s="23" t="s">
        <v>33</v>
      </c>
      <c r="C8128" s="20" t="s">
        <v>23</v>
      </c>
      <c r="D8128" s="20" t="s">
        <v>27</v>
      </c>
      <c r="E8128" t="s">
        <v>28</v>
      </c>
      <c r="F8128" s="19" t="s">
        <v>21</v>
      </c>
      <c r="G8128" s="21" t="s">
        <v>29</v>
      </c>
      <c r="H8128" s="25" t="s">
        <v>26</v>
      </c>
      <c r="I8128" s="21"/>
      <c r="J8128" s="25" t="s">
        <v>26</v>
      </c>
      <c r="K8128" s="26">
        <v>0.105717420578002</v>
      </c>
      <c r="L8128" s="26">
        <v>2.1942377090454102E-2</v>
      </c>
      <c r="N8128">
        <f>(Tabell1[[#This Row],[TP]]+Tabell1[[#This Row],[TN]])/(Tabell1[[#This Row],[TP]]+Tabell1[[#This Row],[TN]]+Tabell1[[#This Row],[FP]]+Tabell1[[#This Row],[FN]])</f>
        <v>0.52423954372623571</v>
      </c>
      <c r="O8128">
        <f>Tabell1[[#This Row],[TP]]/(Tabell1[[#This Row],[TP]]+Tabell1[[#This Row],[FP]])</f>
        <v>0.52423954372623571</v>
      </c>
      <c r="P8128">
        <f>Tabell1[[#This Row],[TP]]/(Tabell1[[#This Row],[TP]]+Tabell1[[#This Row],[FN]])</f>
        <v>1</v>
      </c>
      <c r="Q8128">
        <f>2*(Tabell1[[#This Row],[Recall]] * Tabell1[[#This Row],[Precision]]) / (Tabell1[[#This Row],[Recall]] + Tabell1[[#This Row],[Precision]])</f>
        <v>0.68787028375428749</v>
      </c>
      <c r="R8128">
        <v>1103</v>
      </c>
      <c r="S8128">
        <v>0</v>
      </c>
      <c r="T8128">
        <v>1001</v>
      </c>
      <c r="U8128">
        <v>0</v>
      </c>
    </row>
    <row r="8129" spans="1:21" x14ac:dyDescent="0.3">
      <c r="A8129" s="23" t="s">
        <v>48</v>
      </c>
      <c r="B8129" s="25" t="s">
        <v>22</v>
      </c>
      <c r="C8129" s="20" t="s">
        <v>23</v>
      </c>
      <c r="D8129" s="20" t="s">
        <v>27</v>
      </c>
      <c r="E8129" t="s">
        <v>28</v>
      </c>
      <c r="F8129" s="19" t="s">
        <v>21</v>
      </c>
      <c r="G8129" s="25" t="s">
        <v>26</v>
      </c>
      <c r="H8129" s="21" t="s">
        <v>29</v>
      </c>
      <c r="I8129" s="25" t="s">
        <v>25</v>
      </c>
      <c r="J8129" s="21" t="s">
        <v>29</v>
      </c>
      <c r="K8129" s="26">
        <v>0.102725028991699</v>
      </c>
      <c r="L8129" s="26">
        <v>1.8949031829833901E-2</v>
      </c>
      <c r="N8129">
        <f>(Tabell1[[#This Row],[TP]]+Tabell1[[#This Row],[TN]])/(Tabell1[[#This Row],[TP]]+Tabell1[[#This Row],[TN]]+Tabell1[[#This Row],[FP]]+Tabell1[[#This Row],[FN]])</f>
        <v>0.52423954372623571</v>
      </c>
      <c r="O8129">
        <f>Tabell1[[#This Row],[TP]]/(Tabell1[[#This Row],[TP]]+Tabell1[[#This Row],[FP]])</f>
        <v>0.52423954372623571</v>
      </c>
      <c r="P8129">
        <f>Tabell1[[#This Row],[TP]]/(Tabell1[[#This Row],[TP]]+Tabell1[[#This Row],[FN]])</f>
        <v>1</v>
      </c>
      <c r="Q8129">
        <f>2*(Tabell1[[#This Row],[Recall]] * Tabell1[[#This Row],[Precision]]) / (Tabell1[[#This Row],[Recall]] + Tabell1[[#This Row],[Precision]])</f>
        <v>0.68787028375428749</v>
      </c>
      <c r="R8129">
        <v>1103</v>
      </c>
      <c r="S8129">
        <v>0</v>
      </c>
      <c r="T8129">
        <v>1001</v>
      </c>
      <c r="U8129">
        <v>0</v>
      </c>
    </row>
    <row r="8130" spans="1:21" x14ac:dyDescent="0.3">
      <c r="A8130" s="23" t="s">
        <v>48</v>
      </c>
      <c r="B8130" s="23" t="s">
        <v>33</v>
      </c>
      <c r="C8130" s="21" t="s">
        <v>34</v>
      </c>
      <c r="D8130" s="22" t="s">
        <v>27</v>
      </c>
      <c r="E8130" t="s">
        <v>28</v>
      </c>
      <c r="F8130" s="19" t="s">
        <v>21</v>
      </c>
      <c r="G8130" s="25" t="s">
        <v>26</v>
      </c>
      <c r="H8130" s="25" t="s">
        <v>26</v>
      </c>
      <c r="I8130" s="25" t="s">
        <v>25</v>
      </c>
      <c r="J8130" s="21" t="s">
        <v>29</v>
      </c>
      <c r="K8130" s="26">
        <v>0.10372257232666</v>
      </c>
      <c r="L8130" s="26">
        <v>2.2936820983886701E-2</v>
      </c>
      <c r="N8130">
        <f>(Tabell1[[#This Row],[TP]]+Tabell1[[#This Row],[TN]])/(Tabell1[[#This Row],[TP]]+Tabell1[[#This Row],[TN]]+Tabell1[[#This Row],[FP]]+Tabell1[[#This Row],[FN]])</f>
        <v>0.52423954372623571</v>
      </c>
      <c r="O8130">
        <f>Tabell1[[#This Row],[TP]]/(Tabell1[[#This Row],[TP]]+Tabell1[[#This Row],[FP]])</f>
        <v>0.52423954372623571</v>
      </c>
      <c r="P8130">
        <f>Tabell1[[#This Row],[TP]]/(Tabell1[[#This Row],[TP]]+Tabell1[[#This Row],[FN]])</f>
        <v>1</v>
      </c>
      <c r="Q8130">
        <f>2*(Tabell1[[#This Row],[Recall]] * Tabell1[[#This Row],[Precision]]) / (Tabell1[[#This Row],[Recall]] + Tabell1[[#This Row],[Precision]])</f>
        <v>0.68787028375428749</v>
      </c>
      <c r="R8130">
        <v>1103</v>
      </c>
      <c r="S8130">
        <v>0</v>
      </c>
      <c r="T8130">
        <v>1001</v>
      </c>
      <c r="U8130">
        <v>0</v>
      </c>
    </row>
    <row r="8131" spans="1:21" x14ac:dyDescent="0.3">
      <c r="A8131" s="23" t="s">
        <v>48</v>
      </c>
      <c r="B8131" s="25" t="s">
        <v>22</v>
      </c>
      <c r="C8131" s="20" t="s">
        <v>23</v>
      </c>
      <c r="D8131" s="20" t="s">
        <v>27</v>
      </c>
      <c r="E8131" t="s">
        <v>28</v>
      </c>
      <c r="F8131" s="19" t="s">
        <v>21</v>
      </c>
      <c r="G8131" s="21" t="s">
        <v>29</v>
      </c>
      <c r="H8131" s="21" t="s">
        <v>29</v>
      </c>
      <c r="I8131" s="21"/>
      <c r="J8131" s="25" t="s">
        <v>26</v>
      </c>
      <c r="K8131" s="26">
        <v>0.10019636154174801</v>
      </c>
      <c r="L8131" s="26">
        <v>1.9946813583373999E-2</v>
      </c>
      <c r="N8131">
        <f>(Tabell1[[#This Row],[TP]]+Tabell1[[#This Row],[TN]])/(Tabell1[[#This Row],[TP]]+Tabell1[[#This Row],[TN]]+Tabell1[[#This Row],[FP]]+Tabell1[[#This Row],[FN]])</f>
        <v>0.52423954372623571</v>
      </c>
      <c r="O8131">
        <f>Tabell1[[#This Row],[TP]]/(Tabell1[[#This Row],[TP]]+Tabell1[[#This Row],[FP]])</f>
        <v>0.52423954372623571</v>
      </c>
      <c r="P8131">
        <f>Tabell1[[#This Row],[TP]]/(Tabell1[[#This Row],[TP]]+Tabell1[[#This Row],[FN]])</f>
        <v>1</v>
      </c>
      <c r="Q8131">
        <f>2*(Tabell1[[#This Row],[Recall]] * Tabell1[[#This Row],[Precision]]) / (Tabell1[[#This Row],[Recall]] + Tabell1[[#This Row],[Precision]])</f>
        <v>0.68787028375428749</v>
      </c>
      <c r="R8131">
        <v>1103</v>
      </c>
      <c r="S8131">
        <v>0</v>
      </c>
      <c r="T8131">
        <v>1001</v>
      </c>
      <c r="U8131">
        <v>0</v>
      </c>
    </row>
    <row r="8132" spans="1:21" x14ac:dyDescent="0.3">
      <c r="A8132" s="23" t="s">
        <v>48</v>
      </c>
      <c r="B8132" s="23" t="s">
        <v>33</v>
      </c>
      <c r="C8132" s="21" t="s">
        <v>34</v>
      </c>
      <c r="D8132" s="22" t="s">
        <v>27</v>
      </c>
      <c r="E8132" t="s">
        <v>28</v>
      </c>
      <c r="F8132" s="19" t="s">
        <v>21</v>
      </c>
      <c r="G8132" s="25" t="s">
        <v>26</v>
      </c>
      <c r="H8132" s="25" t="s">
        <v>26</v>
      </c>
      <c r="I8132" s="25" t="s">
        <v>25</v>
      </c>
      <c r="J8132" s="25" t="s">
        <v>26</v>
      </c>
      <c r="K8132" s="26">
        <v>0.10272479057312001</v>
      </c>
      <c r="L8132" s="26">
        <v>2.1940946578979399E-2</v>
      </c>
      <c r="N8132">
        <f>(Tabell1[[#This Row],[TP]]+Tabell1[[#This Row],[TN]])/(Tabell1[[#This Row],[TP]]+Tabell1[[#This Row],[TN]]+Tabell1[[#This Row],[FP]]+Tabell1[[#This Row],[FN]])</f>
        <v>0.52423954372623571</v>
      </c>
      <c r="O8132">
        <f>Tabell1[[#This Row],[TP]]/(Tabell1[[#This Row],[TP]]+Tabell1[[#This Row],[FP]])</f>
        <v>0.52423954372623571</v>
      </c>
      <c r="P8132">
        <f>Tabell1[[#This Row],[TP]]/(Tabell1[[#This Row],[TP]]+Tabell1[[#This Row],[FN]])</f>
        <v>1</v>
      </c>
      <c r="Q8132">
        <f>2*(Tabell1[[#This Row],[Recall]] * Tabell1[[#This Row],[Precision]]) / (Tabell1[[#This Row],[Recall]] + Tabell1[[#This Row],[Precision]])</f>
        <v>0.68787028375428749</v>
      </c>
      <c r="R8132">
        <v>1103</v>
      </c>
      <c r="S8132">
        <v>0</v>
      </c>
      <c r="T8132">
        <v>1001</v>
      </c>
      <c r="U8132">
        <v>0</v>
      </c>
    </row>
    <row r="8133" spans="1:21" x14ac:dyDescent="0.3">
      <c r="A8133" s="23" t="s">
        <v>48</v>
      </c>
      <c r="B8133" s="23" t="s">
        <v>33</v>
      </c>
      <c r="C8133" s="21" t="s">
        <v>34</v>
      </c>
      <c r="D8133" s="22" t="s">
        <v>27</v>
      </c>
      <c r="E8133" t="s">
        <v>28</v>
      </c>
      <c r="F8133" s="19" t="s">
        <v>21</v>
      </c>
      <c r="G8133" s="21" t="s">
        <v>29</v>
      </c>
      <c r="H8133" s="25" t="s">
        <v>26</v>
      </c>
      <c r="I8133" s="25" t="s">
        <v>25</v>
      </c>
      <c r="J8133" s="25" t="s">
        <v>26</v>
      </c>
      <c r="K8133" s="26">
        <v>0.10272479057312001</v>
      </c>
      <c r="L8133" s="26">
        <v>2.0943880081176699E-2</v>
      </c>
      <c r="N8133">
        <f>(Tabell1[[#This Row],[TP]]+Tabell1[[#This Row],[TN]])/(Tabell1[[#This Row],[TP]]+Tabell1[[#This Row],[TN]]+Tabell1[[#This Row],[FP]]+Tabell1[[#This Row],[FN]])</f>
        <v>0.52423954372623571</v>
      </c>
      <c r="O8133">
        <f>Tabell1[[#This Row],[TP]]/(Tabell1[[#This Row],[TP]]+Tabell1[[#This Row],[FP]])</f>
        <v>0.52423954372623571</v>
      </c>
      <c r="P8133">
        <f>Tabell1[[#This Row],[TP]]/(Tabell1[[#This Row],[TP]]+Tabell1[[#This Row],[FN]])</f>
        <v>1</v>
      </c>
      <c r="Q8133">
        <f>2*(Tabell1[[#This Row],[Recall]] * Tabell1[[#This Row],[Precision]]) / (Tabell1[[#This Row],[Recall]] + Tabell1[[#This Row],[Precision]])</f>
        <v>0.68787028375428749</v>
      </c>
      <c r="R8133">
        <v>1103</v>
      </c>
      <c r="S8133">
        <v>0</v>
      </c>
      <c r="T8133">
        <v>1001</v>
      </c>
      <c r="U8133">
        <v>0</v>
      </c>
    </row>
    <row r="8134" spans="1:21" x14ac:dyDescent="0.3">
      <c r="A8134" s="23" t="s">
        <v>48</v>
      </c>
      <c r="B8134" s="23" t="s">
        <v>33</v>
      </c>
      <c r="C8134" s="21" t="s">
        <v>34</v>
      </c>
      <c r="D8134" s="22" t="s">
        <v>27</v>
      </c>
      <c r="E8134" t="s">
        <v>28</v>
      </c>
      <c r="F8134" s="19" t="s">
        <v>21</v>
      </c>
      <c r="G8134" s="21" t="s">
        <v>29</v>
      </c>
      <c r="H8134" s="25" t="s">
        <v>26</v>
      </c>
      <c r="I8134" s="25" t="s">
        <v>25</v>
      </c>
      <c r="J8134" s="21" t="s">
        <v>29</v>
      </c>
      <c r="K8134" s="26">
        <v>0.10253095626831001</v>
      </c>
      <c r="L8134" s="26">
        <v>2.0945310592651301E-2</v>
      </c>
      <c r="N8134">
        <f>(Tabell1[[#This Row],[TP]]+Tabell1[[#This Row],[TN]])/(Tabell1[[#This Row],[TP]]+Tabell1[[#This Row],[TN]]+Tabell1[[#This Row],[FP]]+Tabell1[[#This Row],[FN]])</f>
        <v>0.52423954372623571</v>
      </c>
      <c r="O8134">
        <f>Tabell1[[#This Row],[TP]]/(Tabell1[[#This Row],[TP]]+Tabell1[[#This Row],[FP]])</f>
        <v>0.52423954372623571</v>
      </c>
      <c r="P8134">
        <f>Tabell1[[#This Row],[TP]]/(Tabell1[[#This Row],[TP]]+Tabell1[[#This Row],[FN]])</f>
        <v>1</v>
      </c>
      <c r="Q8134">
        <f>2*(Tabell1[[#This Row],[Recall]] * Tabell1[[#This Row],[Precision]]) / (Tabell1[[#This Row],[Recall]] + Tabell1[[#This Row],[Precision]])</f>
        <v>0.68787028375428749</v>
      </c>
      <c r="R8134">
        <v>1103</v>
      </c>
      <c r="S8134">
        <v>0</v>
      </c>
      <c r="T8134">
        <v>1001</v>
      </c>
      <c r="U8134">
        <v>0</v>
      </c>
    </row>
    <row r="8135" spans="1:21" x14ac:dyDescent="0.3">
      <c r="A8135" s="23" t="s">
        <v>48</v>
      </c>
      <c r="B8135" s="25" t="s">
        <v>22</v>
      </c>
      <c r="C8135" s="20" t="s">
        <v>23</v>
      </c>
      <c r="D8135" s="20" t="s">
        <v>27</v>
      </c>
      <c r="E8135" t="s">
        <v>28</v>
      </c>
      <c r="F8135" s="19" t="s">
        <v>21</v>
      </c>
      <c r="G8135" s="25" t="s">
        <v>26</v>
      </c>
      <c r="H8135" s="21" t="s">
        <v>29</v>
      </c>
      <c r="I8135" s="25" t="s">
        <v>25</v>
      </c>
      <c r="J8135" s="25" t="s">
        <v>26</v>
      </c>
      <c r="K8135" s="26">
        <v>9.9732637405395494E-2</v>
      </c>
      <c r="L8135" s="26">
        <v>1.8949270248412999E-2</v>
      </c>
      <c r="N8135">
        <f>(Tabell1[[#This Row],[TP]]+Tabell1[[#This Row],[TN]])/(Tabell1[[#This Row],[TP]]+Tabell1[[#This Row],[TN]]+Tabell1[[#This Row],[FP]]+Tabell1[[#This Row],[FN]])</f>
        <v>0.52423954372623571</v>
      </c>
      <c r="O8135">
        <f>Tabell1[[#This Row],[TP]]/(Tabell1[[#This Row],[TP]]+Tabell1[[#This Row],[FP]])</f>
        <v>0.52423954372623571</v>
      </c>
      <c r="P8135">
        <f>Tabell1[[#This Row],[TP]]/(Tabell1[[#This Row],[TP]]+Tabell1[[#This Row],[FN]])</f>
        <v>1</v>
      </c>
      <c r="Q8135">
        <f>2*(Tabell1[[#This Row],[Recall]] * Tabell1[[#This Row],[Precision]]) / (Tabell1[[#This Row],[Recall]] + Tabell1[[#This Row],[Precision]])</f>
        <v>0.68787028375428749</v>
      </c>
      <c r="R8135">
        <v>1103</v>
      </c>
      <c r="S8135">
        <v>0</v>
      </c>
      <c r="T8135">
        <v>1001</v>
      </c>
      <c r="U8135">
        <v>0</v>
      </c>
    </row>
    <row r="8136" spans="1:21" x14ac:dyDescent="0.3">
      <c r="A8136" s="23" t="s">
        <v>48</v>
      </c>
      <c r="B8136" s="25" t="s">
        <v>22</v>
      </c>
      <c r="C8136" s="20" t="s">
        <v>23</v>
      </c>
      <c r="D8136" s="20" t="s">
        <v>27</v>
      </c>
      <c r="E8136" t="s">
        <v>28</v>
      </c>
      <c r="F8136" s="19" t="s">
        <v>21</v>
      </c>
      <c r="G8136" s="21" t="s">
        <v>29</v>
      </c>
      <c r="H8136" s="21" t="s">
        <v>29</v>
      </c>
      <c r="I8136" s="25" t="s">
        <v>25</v>
      </c>
      <c r="J8136" s="25" t="s">
        <v>26</v>
      </c>
      <c r="K8136" s="26">
        <v>9.9732160568237305E-2</v>
      </c>
      <c r="L8136" s="26">
        <v>1.5957355499267498E-2</v>
      </c>
      <c r="N8136">
        <f>(Tabell1[[#This Row],[TP]]+Tabell1[[#This Row],[TN]])/(Tabell1[[#This Row],[TP]]+Tabell1[[#This Row],[TN]]+Tabell1[[#This Row],[FP]]+Tabell1[[#This Row],[FN]])</f>
        <v>0.52423954372623571</v>
      </c>
      <c r="O8136">
        <f>Tabell1[[#This Row],[TP]]/(Tabell1[[#This Row],[TP]]+Tabell1[[#This Row],[FP]])</f>
        <v>0.52423954372623571</v>
      </c>
      <c r="P8136">
        <f>Tabell1[[#This Row],[TP]]/(Tabell1[[#This Row],[TP]]+Tabell1[[#This Row],[FN]])</f>
        <v>1</v>
      </c>
      <c r="Q8136">
        <f>2*(Tabell1[[#This Row],[Recall]] * Tabell1[[#This Row],[Precision]]) / (Tabell1[[#This Row],[Recall]] + Tabell1[[#This Row],[Precision]])</f>
        <v>0.68787028375428749</v>
      </c>
      <c r="R8136">
        <v>1103</v>
      </c>
      <c r="S8136">
        <v>0</v>
      </c>
      <c r="T8136">
        <v>1001</v>
      </c>
      <c r="U8136">
        <v>0</v>
      </c>
    </row>
    <row r="8137" spans="1:21" x14ac:dyDescent="0.3">
      <c r="A8137" s="23" t="s">
        <v>48</v>
      </c>
      <c r="B8137" s="25" t="s">
        <v>22</v>
      </c>
      <c r="C8137" s="20" t="s">
        <v>23</v>
      </c>
      <c r="D8137" s="20" t="s">
        <v>27</v>
      </c>
      <c r="E8137" t="s">
        <v>28</v>
      </c>
      <c r="F8137" s="19" t="s">
        <v>21</v>
      </c>
      <c r="G8137" s="25" t="s">
        <v>26</v>
      </c>
      <c r="H8137" s="25" t="s">
        <v>26</v>
      </c>
      <c r="I8137" s="25" t="s">
        <v>25</v>
      </c>
      <c r="J8137" s="21" t="s">
        <v>29</v>
      </c>
      <c r="K8137" s="26">
        <v>9.8928451538085896E-2</v>
      </c>
      <c r="L8137" s="26">
        <v>1.7951965332031201E-2</v>
      </c>
      <c r="N8137">
        <f>(Tabell1[[#This Row],[TP]]+Tabell1[[#This Row],[TN]])/(Tabell1[[#This Row],[TP]]+Tabell1[[#This Row],[TN]]+Tabell1[[#This Row],[FP]]+Tabell1[[#This Row],[FN]])</f>
        <v>0.52423954372623571</v>
      </c>
      <c r="O8137">
        <f>Tabell1[[#This Row],[TP]]/(Tabell1[[#This Row],[TP]]+Tabell1[[#This Row],[FP]])</f>
        <v>0.52423954372623571</v>
      </c>
      <c r="P8137">
        <f>Tabell1[[#This Row],[TP]]/(Tabell1[[#This Row],[TP]]+Tabell1[[#This Row],[FN]])</f>
        <v>1</v>
      </c>
      <c r="Q8137">
        <f>2*(Tabell1[[#This Row],[Recall]] * Tabell1[[#This Row],[Precision]]) / (Tabell1[[#This Row],[Recall]] + Tabell1[[#This Row],[Precision]])</f>
        <v>0.68787028375428749</v>
      </c>
      <c r="R8137">
        <v>1103</v>
      </c>
      <c r="S8137">
        <v>0</v>
      </c>
      <c r="T8137">
        <v>1001</v>
      </c>
      <c r="U8137">
        <v>0</v>
      </c>
    </row>
    <row r="8138" spans="1:21" x14ac:dyDescent="0.3">
      <c r="A8138" s="23" t="s">
        <v>48</v>
      </c>
      <c r="B8138" s="25" t="s">
        <v>22</v>
      </c>
      <c r="C8138" s="20" t="s">
        <v>23</v>
      </c>
      <c r="D8138" s="20" t="s">
        <v>27</v>
      </c>
      <c r="E8138" t="s">
        <v>28</v>
      </c>
      <c r="F8138" s="19" t="s">
        <v>21</v>
      </c>
      <c r="G8138" s="25" t="s">
        <v>26</v>
      </c>
      <c r="H8138" s="21" t="s">
        <v>29</v>
      </c>
      <c r="I8138" s="21"/>
      <c r="J8138" s="25" t="s">
        <v>26</v>
      </c>
      <c r="K8138" s="26">
        <v>9.6741914749145494E-2</v>
      </c>
      <c r="L8138" s="26">
        <v>1.6954183578491201E-2</v>
      </c>
      <c r="N8138">
        <f>(Tabell1[[#This Row],[TP]]+Tabell1[[#This Row],[TN]])/(Tabell1[[#This Row],[TP]]+Tabell1[[#This Row],[TN]]+Tabell1[[#This Row],[FP]]+Tabell1[[#This Row],[FN]])</f>
        <v>0.52423954372623571</v>
      </c>
      <c r="O8138">
        <f>Tabell1[[#This Row],[TP]]/(Tabell1[[#This Row],[TP]]+Tabell1[[#This Row],[FP]])</f>
        <v>0.52423954372623571</v>
      </c>
      <c r="P8138">
        <f>Tabell1[[#This Row],[TP]]/(Tabell1[[#This Row],[TP]]+Tabell1[[#This Row],[FN]])</f>
        <v>1</v>
      </c>
      <c r="Q8138">
        <f>2*(Tabell1[[#This Row],[Recall]] * Tabell1[[#This Row],[Precision]]) / (Tabell1[[#This Row],[Recall]] + Tabell1[[#This Row],[Precision]])</f>
        <v>0.68787028375428749</v>
      </c>
      <c r="R8138">
        <v>1103</v>
      </c>
      <c r="S8138">
        <v>0</v>
      </c>
      <c r="T8138">
        <v>1001</v>
      </c>
      <c r="U8138">
        <v>0</v>
      </c>
    </row>
    <row r="8139" spans="1:21" x14ac:dyDescent="0.3">
      <c r="A8139" s="23" t="s">
        <v>48</v>
      </c>
      <c r="B8139" s="23" t="s">
        <v>33</v>
      </c>
      <c r="C8139" s="21" t="s">
        <v>34</v>
      </c>
      <c r="D8139" s="22" t="s">
        <v>27</v>
      </c>
      <c r="E8139" t="s">
        <v>28</v>
      </c>
      <c r="F8139" s="19" t="s">
        <v>21</v>
      </c>
      <c r="G8139" s="25" t="s">
        <v>26</v>
      </c>
      <c r="H8139" s="25" t="s">
        <v>26</v>
      </c>
      <c r="I8139" s="21"/>
      <c r="J8139" s="25" t="s">
        <v>26</v>
      </c>
      <c r="K8139" s="26">
        <v>9.8736047744750893E-2</v>
      </c>
      <c r="L8139" s="26">
        <v>2.5930404663085899E-2</v>
      </c>
      <c r="N8139">
        <f>(Tabell1[[#This Row],[TP]]+Tabell1[[#This Row],[TN]])/(Tabell1[[#This Row],[TP]]+Tabell1[[#This Row],[TN]]+Tabell1[[#This Row],[FP]]+Tabell1[[#This Row],[FN]])</f>
        <v>0.52423954372623571</v>
      </c>
      <c r="O8139">
        <f>Tabell1[[#This Row],[TP]]/(Tabell1[[#This Row],[TP]]+Tabell1[[#This Row],[FP]])</f>
        <v>0.52423954372623571</v>
      </c>
      <c r="P8139">
        <f>Tabell1[[#This Row],[TP]]/(Tabell1[[#This Row],[TP]]+Tabell1[[#This Row],[FN]])</f>
        <v>1</v>
      </c>
      <c r="Q8139">
        <f>2*(Tabell1[[#This Row],[Recall]] * Tabell1[[#This Row],[Precision]]) / (Tabell1[[#This Row],[Recall]] + Tabell1[[#This Row],[Precision]])</f>
        <v>0.68787028375428749</v>
      </c>
      <c r="R8139">
        <v>1103</v>
      </c>
      <c r="S8139">
        <v>0</v>
      </c>
      <c r="T8139">
        <v>1001</v>
      </c>
      <c r="U8139">
        <v>0</v>
      </c>
    </row>
    <row r="8140" spans="1:21" x14ac:dyDescent="0.3">
      <c r="A8140" s="23" t="s">
        <v>48</v>
      </c>
      <c r="B8140" s="23" t="s">
        <v>33</v>
      </c>
      <c r="C8140" s="21" t="s">
        <v>34</v>
      </c>
      <c r="D8140" s="22" t="s">
        <v>27</v>
      </c>
      <c r="E8140" t="s">
        <v>28</v>
      </c>
      <c r="F8140" s="19" t="s">
        <v>21</v>
      </c>
      <c r="G8140" s="25" t="s">
        <v>26</v>
      </c>
      <c r="H8140" s="25" t="s">
        <v>26</v>
      </c>
      <c r="I8140" s="21"/>
      <c r="J8140" s="21" t="s">
        <v>29</v>
      </c>
      <c r="K8140" s="26">
        <v>9.7738504409789997E-2</v>
      </c>
      <c r="L8140" s="26">
        <v>2.0944356918334898E-2</v>
      </c>
      <c r="N8140">
        <f>(Tabell1[[#This Row],[TP]]+Tabell1[[#This Row],[TN]])/(Tabell1[[#This Row],[TP]]+Tabell1[[#This Row],[TN]]+Tabell1[[#This Row],[FP]]+Tabell1[[#This Row],[FN]])</f>
        <v>0.52423954372623571</v>
      </c>
      <c r="O8140">
        <f>Tabell1[[#This Row],[TP]]/(Tabell1[[#This Row],[TP]]+Tabell1[[#This Row],[FP]])</f>
        <v>0.52423954372623571</v>
      </c>
      <c r="P8140">
        <f>Tabell1[[#This Row],[TP]]/(Tabell1[[#This Row],[TP]]+Tabell1[[#This Row],[FN]])</f>
        <v>1</v>
      </c>
      <c r="Q8140">
        <f>2*(Tabell1[[#This Row],[Recall]] * Tabell1[[#This Row],[Precision]]) / (Tabell1[[#This Row],[Recall]] + Tabell1[[#This Row],[Precision]])</f>
        <v>0.68787028375428749</v>
      </c>
      <c r="R8140">
        <v>1103</v>
      </c>
      <c r="S8140">
        <v>0</v>
      </c>
      <c r="T8140">
        <v>1001</v>
      </c>
      <c r="U8140">
        <v>0</v>
      </c>
    </row>
    <row r="8141" spans="1:21" x14ac:dyDescent="0.3">
      <c r="A8141" s="23" t="s">
        <v>48</v>
      </c>
      <c r="B8141" s="25" t="s">
        <v>22</v>
      </c>
      <c r="C8141" s="20" t="s">
        <v>23</v>
      </c>
      <c r="D8141" s="20" t="s">
        <v>27</v>
      </c>
      <c r="E8141" t="s">
        <v>28</v>
      </c>
      <c r="F8141" s="19" t="s">
        <v>21</v>
      </c>
      <c r="G8141" s="25" t="s">
        <v>26</v>
      </c>
      <c r="H8141" s="21" t="s">
        <v>29</v>
      </c>
      <c r="I8141" s="21"/>
      <c r="J8141" s="21" t="s">
        <v>29</v>
      </c>
      <c r="K8141" s="26">
        <v>9.6740484237670898E-2</v>
      </c>
      <c r="L8141" s="26">
        <v>1.5957355499267498E-2</v>
      </c>
      <c r="N8141">
        <f>(Tabell1[[#This Row],[TP]]+Tabell1[[#This Row],[TN]])/(Tabell1[[#This Row],[TP]]+Tabell1[[#This Row],[TN]]+Tabell1[[#This Row],[FP]]+Tabell1[[#This Row],[FN]])</f>
        <v>0.52423954372623571</v>
      </c>
      <c r="O8141">
        <f>Tabell1[[#This Row],[TP]]/(Tabell1[[#This Row],[TP]]+Tabell1[[#This Row],[FP]])</f>
        <v>0.52423954372623571</v>
      </c>
      <c r="P8141">
        <f>Tabell1[[#This Row],[TP]]/(Tabell1[[#This Row],[TP]]+Tabell1[[#This Row],[FN]])</f>
        <v>1</v>
      </c>
      <c r="Q8141">
        <f>2*(Tabell1[[#This Row],[Recall]] * Tabell1[[#This Row],[Precision]]) / (Tabell1[[#This Row],[Recall]] + Tabell1[[#This Row],[Precision]])</f>
        <v>0.68787028375428749</v>
      </c>
      <c r="R8141">
        <v>1103</v>
      </c>
      <c r="S8141">
        <v>0</v>
      </c>
      <c r="T8141">
        <v>1001</v>
      </c>
      <c r="U8141">
        <v>0</v>
      </c>
    </row>
    <row r="8142" spans="1:21" x14ac:dyDescent="0.3">
      <c r="A8142" s="23" t="s">
        <v>48</v>
      </c>
      <c r="B8142" s="25" t="s">
        <v>22</v>
      </c>
      <c r="C8142" s="20" t="s">
        <v>23</v>
      </c>
      <c r="D8142" s="20" t="s">
        <v>27</v>
      </c>
      <c r="E8142" t="s">
        <v>28</v>
      </c>
      <c r="F8142" s="19" t="s">
        <v>21</v>
      </c>
      <c r="G8142" s="21" t="s">
        <v>29</v>
      </c>
      <c r="H8142" s="25" t="s">
        <v>26</v>
      </c>
      <c r="I8142" s="25" t="s">
        <v>25</v>
      </c>
      <c r="J8142" s="25" t="s">
        <v>26</v>
      </c>
      <c r="K8142" s="26">
        <v>9.6740245819091797E-2</v>
      </c>
      <c r="L8142" s="26">
        <v>1.6954898834228498E-2</v>
      </c>
      <c r="N8142">
        <f>(Tabell1[[#This Row],[TP]]+Tabell1[[#This Row],[TN]])/(Tabell1[[#This Row],[TP]]+Tabell1[[#This Row],[TN]]+Tabell1[[#This Row],[FP]]+Tabell1[[#This Row],[FN]])</f>
        <v>0.52423954372623571</v>
      </c>
      <c r="O8142">
        <f>Tabell1[[#This Row],[TP]]/(Tabell1[[#This Row],[TP]]+Tabell1[[#This Row],[FP]])</f>
        <v>0.52423954372623571</v>
      </c>
      <c r="P8142">
        <f>Tabell1[[#This Row],[TP]]/(Tabell1[[#This Row],[TP]]+Tabell1[[#This Row],[FN]])</f>
        <v>1</v>
      </c>
      <c r="Q8142">
        <f>2*(Tabell1[[#This Row],[Recall]] * Tabell1[[#This Row],[Precision]]) / (Tabell1[[#This Row],[Recall]] + Tabell1[[#This Row],[Precision]])</f>
        <v>0.68787028375428749</v>
      </c>
      <c r="R8142">
        <v>1103</v>
      </c>
      <c r="S8142">
        <v>0</v>
      </c>
      <c r="T8142">
        <v>1001</v>
      </c>
      <c r="U8142">
        <v>0</v>
      </c>
    </row>
    <row r="8143" spans="1:21" x14ac:dyDescent="0.3">
      <c r="A8143" s="23" t="s">
        <v>48</v>
      </c>
      <c r="B8143" s="25" t="s">
        <v>22</v>
      </c>
      <c r="C8143" s="20" t="s">
        <v>23</v>
      </c>
      <c r="D8143" s="20" t="s">
        <v>27</v>
      </c>
      <c r="E8143" t="s">
        <v>28</v>
      </c>
      <c r="F8143" s="19" t="s">
        <v>21</v>
      </c>
      <c r="G8143" s="21" t="s">
        <v>29</v>
      </c>
      <c r="H8143" s="21" t="s">
        <v>29</v>
      </c>
      <c r="I8143" s="25" t="s">
        <v>25</v>
      </c>
      <c r="J8143" s="21" t="s">
        <v>29</v>
      </c>
      <c r="K8143" s="26">
        <v>9.0142965316772405E-2</v>
      </c>
      <c r="L8143" s="26">
        <v>2.1942138671875E-2</v>
      </c>
      <c r="N8143">
        <f>(Tabell1[[#This Row],[TP]]+Tabell1[[#This Row],[TN]])/(Tabell1[[#This Row],[TP]]+Tabell1[[#This Row],[TN]]+Tabell1[[#This Row],[FP]]+Tabell1[[#This Row],[FN]])</f>
        <v>0.52423954372623571</v>
      </c>
      <c r="O8143">
        <f>Tabell1[[#This Row],[TP]]/(Tabell1[[#This Row],[TP]]+Tabell1[[#This Row],[FP]])</f>
        <v>0.52423954372623571</v>
      </c>
      <c r="P8143">
        <f>Tabell1[[#This Row],[TP]]/(Tabell1[[#This Row],[TP]]+Tabell1[[#This Row],[FN]])</f>
        <v>1</v>
      </c>
      <c r="Q8143">
        <f>2*(Tabell1[[#This Row],[Recall]] * Tabell1[[#This Row],[Precision]]) / (Tabell1[[#This Row],[Recall]] + Tabell1[[#This Row],[Precision]])</f>
        <v>0.68787028375428749</v>
      </c>
      <c r="R8143">
        <v>1103</v>
      </c>
      <c r="S8143">
        <v>0</v>
      </c>
      <c r="T8143">
        <v>1001</v>
      </c>
      <c r="U8143">
        <v>0</v>
      </c>
    </row>
    <row r="8144" spans="1:21" x14ac:dyDescent="0.3">
      <c r="A8144" s="23" t="s">
        <v>48</v>
      </c>
      <c r="B8144" s="23" t="s">
        <v>33</v>
      </c>
      <c r="C8144" s="21" t="s">
        <v>34</v>
      </c>
      <c r="D8144" s="22" t="s">
        <v>27</v>
      </c>
      <c r="E8144" t="s">
        <v>28</v>
      </c>
      <c r="F8144" s="19" t="s">
        <v>21</v>
      </c>
      <c r="G8144" s="21" t="s">
        <v>29</v>
      </c>
      <c r="H8144" s="25" t="s">
        <v>26</v>
      </c>
      <c r="I8144" s="21"/>
      <c r="J8144" s="21" t="s">
        <v>29</v>
      </c>
      <c r="K8144" s="26">
        <v>9.4748735427856404E-2</v>
      </c>
      <c r="L8144" s="26">
        <v>1.99406147003173E-2</v>
      </c>
      <c r="N8144">
        <f>(Tabell1[[#This Row],[TP]]+Tabell1[[#This Row],[TN]])/(Tabell1[[#This Row],[TP]]+Tabell1[[#This Row],[TN]]+Tabell1[[#This Row],[FP]]+Tabell1[[#This Row],[FN]])</f>
        <v>0.52423954372623571</v>
      </c>
      <c r="O8144">
        <f>Tabell1[[#This Row],[TP]]/(Tabell1[[#This Row],[TP]]+Tabell1[[#This Row],[FP]])</f>
        <v>0.52423954372623571</v>
      </c>
      <c r="P8144">
        <f>Tabell1[[#This Row],[TP]]/(Tabell1[[#This Row],[TP]]+Tabell1[[#This Row],[FN]])</f>
        <v>1</v>
      </c>
      <c r="Q8144">
        <f>2*(Tabell1[[#This Row],[Recall]] * Tabell1[[#This Row],[Precision]]) / (Tabell1[[#This Row],[Recall]] + Tabell1[[#This Row],[Precision]])</f>
        <v>0.68787028375428749</v>
      </c>
      <c r="R8144">
        <v>1103</v>
      </c>
      <c r="S8144">
        <v>0</v>
      </c>
      <c r="T8144">
        <v>1001</v>
      </c>
      <c r="U8144">
        <v>0</v>
      </c>
    </row>
    <row r="8145" spans="1:21" x14ac:dyDescent="0.3">
      <c r="A8145" s="23" t="s">
        <v>48</v>
      </c>
      <c r="B8145" s="23" t="s">
        <v>33</v>
      </c>
      <c r="C8145" s="21" t="s">
        <v>34</v>
      </c>
      <c r="D8145" s="22" t="s">
        <v>27</v>
      </c>
      <c r="E8145" t="s">
        <v>28</v>
      </c>
      <c r="F8145" s="19" t="s">
        <v>21</v>
      </c>
      <c r="G8145" s="21" t="s">
        <v>29</v>
      </c>
      <c r="H8145" s="25" t="s">
        <v>26</v>
      </c>
      <c r="I8145" s="21"/>
      <c r="J8145" s="25" t="s">
        <v>26</v>
      </c>
      <c r="K8145" s="26">
        <v>9.4746351242065402E-2</v>
      </c>
      <c r="L8145" s="26">
        <v>1.9954681396484299E-2</v>
      </c>
      <c r="N8145">
        <f>(Tabell1[[#This Row],[TP]]+Tabell1[[#This Row],[TN]])/(Tabell1[[#This Row],[TP]]+Tabell1[[#This Row],[TN]]+Tabell1[[#This Row],[FP]]+Tabell1[[#This Row],[FN]])</f>
        <v>0.52423954372623571</v>
      </c>
      <c r="O8145">
        <f>Tabell1[[#This Row],[TP]]/(Tabell1[[#This Row],[TP]]+Tabell1[[#This Row],[FP]])</f>
        <v>0.52423954372623571</v>
      </c>
      <c r="P8145">
        <f>Tabell1[[#This Row],[TP]]/(Tabell1[[#This Row],[TP]]+Tabell1[[#This Row],[FN]])</f>
        <v>1</v>
      </c>
      <c r="Q8145">
        <f>2*(Tabell1[[#This Row],[Recall]] * Tabell1[[#This Row],[Precision]]) / (Tabell1[[#This Row],[Recall]] + Tabell1[[#This Row],[Precision]])</f>
        <v>0.68787028375428749</v>
      </c>
      <c r="R8145">
        <v>1103</v>
      </c>
      <c r="S8145">
        <v>0</v>
      </c>
      <c r="T8145">
        <v>1001</v>
      </c>
      <c r="U8145">
        <v>0</v>
      </c>
    </row>
    <row r="8146" spans="1:21" x14ac:dyDescent="0.3">
      <c r="A8146" s="23" t="s">
        <v>48</v>
      </c>
      <c r="B8146" s="25" t="s">
        <v>22</v>
      </c>
      <c r="C8146" s="20" t="s">
        <v>23</v>
      </c>
      <c r="D8146" s="20" t="s">
        <v>27</v>
      </c>
      <c r="E8146" t="s">
        <v>28</v>
      </c>
      <c r="F8146" s="19" t="s">
        <v>21</v>
      </c>
      <c r="G8146" s="21" t="s">
        <v>29</v>
      </c>
      <c r="H8146" s="21" t="s">
        <v>29</v>
      </c>
      <c r="I8146" s="21"/>
      <c r="J8146" s="21" t="s">
        <v>29</v>
      </c>
      <c r="K8146" s="26">
        <v>8.9761257171630804E-2</v>
      </c>
      <c r="L8146" s="26">
        <v>1.3962507247924799E-2</v>
      </c>
      <c r="N8146">
        <f>(Tabell1[[#This Row],[TP]]+Tabell1[[#This Row],[TN]])/(Tabell1[[#This Row],[TP]]+Tabell1[[#This Row],[TN]]+Tabell1[[#This Row],[FP]]+Tabell1[[#This Row],[FN]])</f>
        <v>0.52423954372623571</v>
      </c>
      <c r="O8146">
        <f>Tabell1[[#This Row],[TP]]/(Tabell1[[#This Row],[TP]]+Tabell1[[#This Row],[FP]])</f>
        <v>0.52423954372623571</v>
      </c>
      <c r="P8146">
        <f>Tabell1[[#This Row],[TP]]/(Tabell1[[#This Row],[TP]]+Tabell1[[#This Row],[FN]])</f>
        <v>1</v>
      </c>
      <c r="Q8146">
        <f>2*(Tabell1[[#This Row],[Recall]] * Tabell1[[#This Row],[Precision]]) / (Tabell1[[#This Row],[Recall]] + Tabell1[[#This Row],[Precision]])</f>
        <v>0.68787028375428749</v>
      </c>
      <c r="R8146">
        <v>1103</v>
      </c>
      <c r="S8146">
        <v>0</v>
      </c>
      <c r="T8146">
        <v>1001</v>
      </c>
      <c r="U8146">
        <v>0</v>
      </c>
    </row>
    <row r="8147" spans="1:21" x14ac:dyDescent="0.3">
      <c r="A8147" s="23" t="s">
        <v>48</v>
      </c>
      <c r="B8147" s="25" t="s">
        <v>22</v>
      </c>
      <c r="C8147" s="20" t="s">
        <v>23</v>
      </c>
      <c r="D8147" s="20" t="s">
        <v>27</v>
      </c>
      <c r="E8147" t="s">
        <v>28</v>
      </c>
      <c r="F8147" s="19" t="s">
        <v>21</v>
      </c>
      <c r="G8147" s="21" t="s">
        <v>29</v>
      </c>
      <c r="H8147" s="25" t="s">
        <v>26</v>
      </c>
      <c r="I8147" s="25" t="s">
        <v>25</v>
      </c>
      <c r="J8147" s="21" t="s">
        <v>29</v>
      </c>
      <c r="K8147" s="26">
        <v>8.87625217437744E-2</v>
      </c>
      <c r="L8147" s="26">
        <v>1.59575939178466E-2</v>
      </c>
      <c r="N8147">
        <f>(Tabell1[[#This Row],[TP]]+Tabell1[[#This Row],[TN]])/(Tabell1[[#This Row],[TP]]+Tabell1[[#This Row],[TN]]+Tabell1[[#This Row],[FP]]+Tabell1[[#This Row],[FN]])</f>
        <v>0.52423954372623571</v>
      </c>
      <c r="O8147">
        <f>Tabell1[[#This Row],[TP]]/(Tabell1[[#This Row],[TP]]+Tabell1[[#This Row],[FP]])</f>
        <v>0.52423954372623571</v>
      </c>
      <c r="P8147">
        <f>Tabell1[[#This Row],[TP]]/(Tabell1[[#This Row],[TP]]+Tabell1[[#This Row],[FN]])</f>
        <v>1</v>
      </c>
      <c r="Q8147">
        <f>2*(Tabell1[[#This Row],[Recall]] * Tabell1[[#This Row],[Precision]]) / (Tabell1[[#This Row],[Recall]] + Tabell1[[#This Row],[Precision]])</f>
        <v>0.68787028375428749</v>
      </c>
      <c r="R8147">
        <v>1103</v>
      </c>
      <c r="S8147">
        <v>0</v>
      </c>
      <c r="T8147">
        <v>1001</v>
      </c>
      <c r="U8147">
        <v>0</v>
      </c>
    </row>
    <row r="8148" spans="1:21" x14ac:dyDescent="0.3">
      <c r="A8148" s="21" t="s">
        <v>31</v>
      </c>
      <c r="B8148" s="25" t="s">
        <v>22</v>
      </c>
      <c r="C8148" s="21" t="s">
        <v>34</v>
      </c>
      <c r="D8148" s="22" t="s">
        <v>27</v>
      </c>
      <c r="E8148" t="s">
        <v>28</v>
      </c>
      <c r="F8148" s="25" t="s">
        <v>30</v>
      </c>
      <c r="G8148" s="21" t="s">
        <v>29</v>
      </c>
      <c r="H8148" s="25" t="s">
        <v>26</v>
      </c>
      <c r="I8148" s="21"/>
      <c r="J8148" s="21" t="s">
        <v>29</v>
      </c>
      <c r="K8148" s="26">
        <v>1.30759954452514</v>
      </c>
      <c r="L8148" s="26">
        <v>6.2898397445678697E-2</v>
      </c>
      <c r="N8148">
        <f>(Tabell1[[#This Row],[TP]]+Tabell1[[#This Row],[TN]])/(Tabell1[[#This Row],[TP]]+Tabell1[[#This Row],[TN]]+Tabell1[[#This Row],[FP]]+Tabell1[[#This Row],[FN]])</f>
        <v>0.52423954372623571</v>
      </c>
      <c r="O8148">
        <f>Tabell1[[#This Row],[TP]]/(Tabell1[[#This Row],[TP]]+Tabell1[[#This Row],[FP]])</f>
        <v>0.52426260704091343</v>
      </c>
      <c r="P8148">
        <f>Tabell1[[#This Row],[TP]]/(Tabell1[[#This Row],[TP]]+Tabell1[[#This Row],[FN]])</f>
        <v>0.99909338168631001</v>
      </c>
      <c r="Q8148">
        <f>2*(Tabell1[[#This Row],[Recall]] * Tabell1[[#This Row],[Precision]]) / (Tabell1[[#This Row],[Recall]] + Tabell1[[#This Row],[Precision]])</f>
        <v>0.68767550702028091</v>
      </c>
      <c r="R8148">
        <v>1102</v>
      </c>
      <c r="S8148">
        <v>1</v>
      </c>
      <c r="T8148">
        <v>1000</v>
      </c>
      <c r="U8148">
        <v>1</v>
      </c>
    </row>
    <row r="8149" spans="1:21" x14ac:dyDescent="0.3">
      <c r="A8149" s="21" t="s">
        <v>31</v>
      </c>
      <c r="B8149" s="25" t="s">
        <v>22</v>
      </c>
      <c r="C8149" s="21" t="s">
        <v>34</v>
      </c>
      <c r="D8149" s="22" t="s">
        <v>27</v>
      </c>
      <c r="E8149" t="s">
        <v>28</v>
      </c>
      <c r="F8149" s="25" t="s">
        <v>30</v>
      </c>
      <c r="G8149" s="25" t="s">
        <v>26</v>
      </c>
      <c r="H8149" s="25" t="s">
        <v>26</v>
      </c>
      <c r="I8149" s="21"/>
      <c r="J8149" s="21" t="s">
        <v>29</v>
      </c>
      <c r="K8149" s="26">
        <v>1.3006112575530999</v>
      </c>
      <c r="L8149" s="26">
        <v>9.4134092330932603E-2</v>
      </c>
      <c r="N8149">
        <f>(Tabell1[[#This Row],[TP]]+Tabell1[[#This Row],[TN]])/(Tabell1[[#This Row],[TP]]+Tabell1[[#This Row],[TN]]+Tabell1[[#This Row],[FP]]+Tabell1[[#This Row],[FN]])</f>
        <v>0.52423954372623571</v>
      </c>
      <c r="O8149">
        <f>Tabell1[[#This Row],[TP]]/(Tabell1[[#This Row],[TP]]+Tabell1[[#This Row],[FP]])</f>
        <v>0.52426260704091343</v>
      </c>
      <c r="P8149">
        <f>Tabell1[[#This Row],[TP]]/(Tabell1[[#This Row],[TP]]+Tabell1[[#This Row],[FN]])</f>
        <v>0.99909338168631001</v>
      </c>
      <c r="Q8149">
        <f>2*(Tabell1[[#This Row],[Recall]] * Tabell1[[#This Row],[Precision]]) / (Tabell1[[#This Row],[Recall]] + Tabell1[[#This Row],[Precision]])</f>
        <v>0.68767550702028091</v>
      </c>
      <c r="R8149">
        <v>1102</v>
      </c>
      <c r="S8149">
        <v>1</v>
      </c>
      <c r="T8149">
        <v>1000</v>
      </c>
      <c r="U8149">
        <v>1</v>
      </c>
    </row>
    <row r="8150" spans="1:21" x14ac:dyDescent="0.3">
      <c r="A8150" s="21" t="s">
        <v>31</v>
      </c>
      <c r="B8150" s="25" t="s">
        <v>22</v>
      </c>
      <c r="C8150" s="21" t="s">
        <v>34</v>
      </c>
      <c r="D8150" s="22" t="s">
        <v>27</v>
      </c>
      <c r="E8150" t="s">
        <v>28</v>
      </c>
      <c r="F8150" s="19" t="s">
        <v>21</v>
      </c>
      <c r="G8150" s="21" t="s">
        <v>29</v>
      </c>
      <c r="H8150" s="21" t="s">
        <v>29</v>
      </c>
      <c r="I8150" s="21"/>
      <c r="J8150" s="25" t="s">
        <v>26</v>
      </c>
      <c r="K8150" s="26">
        <v>2.8253333568572998</v>
      </c>
      <c r="L8150" s="26">
        <v>0.188241481781005</v>
      </c>
      <c r="N8150">
        <f>(Tabell1[[#This Row],[TP]]+Tabell1[[#This Row],[TN]])/(Tabell1[[#This Row],[TP]]+Tabell1[[#This Row],[TN]]+Tabell1[[#This Row],[FP]]+Tabell1[[#This Row],[FN]])</f>
        <v>0.52423954372623571</v>
      </c>
      <c r="O8150">
        <f>Tabell1[[#This Row],[TP]]/(Tabell1[[#This Row],[TP]]+Tabell1[[#This Row],[FP]])</f>
        <v>0.52428571428571424</v>
      </c>
      <c r="P8150">
        <f>Tabell1[[#This Row],[TP]]/(Tabell1[[#This Row],[TP]]+Tabell1[[#This Row],[FN]])</f>
        <v>0.99818676337262013</v>
      </c>
      <c r="Q8150">
        <f>2*(Tabell1[[#This Row],[Recall]] * Tabell1[[#This Row],[Precision]]) / (Tabell1[[#This Row],[Recall]] + Tabell1[[#This Row],[Precision]])</f>
        <v>0.68748048704339682</v>
      </c>
      <c r="R8150">
        <v>1101</v>
      </c>
      <c r="S8150">
        <v>2</v>
      </c>
      <c r="T8150">
        <v>999</v>
      </c>
      <c r="U8150">
        <v>2</v>
      </c>
    </row>
    <row r="8151" spans="1:21" x14ac:dyDescent="0.3">
      <c r="A8151" s="21" t="s">
        <v>31</v>
      </c>
      <c r="B8151" s="25" t="s">
        <v>22</v>
      </c>
      <c r="C8151" s="21" t="s">
        <v>34</v>
      </c>
      <c r="D8151" s="22" t="s">
        <v>27</v>
      </c>
      <c r="E8151" t="s">
        <v>28</v>
      </c>
      <c r="F8151" s="19" t="s">
        <v>21</v>
      </c>
      <c r="G8151" s="25" t="s">
        <v>26</v>
      </c>
      <c r="H8151" s="21" t="s">
        <v>29</v>
      </c>
      <c r="I8151" s="21"/>
      <c r="J8151" s="25" t="s">
        <v>26</v>
      </c>
      <c r="K8151" s="26">
        <v>2.1119415760040199</v>
      </c>
      <c r="L8151" s="26">
        <v>0.172631025314331</v>
      </c>
      <c r="N8151">
        <f>(Tabell1[[#This Row],[TP]]+Tabell1[[#This Row],[TN]])/(Tabell1[[#This Row],[TP]]+Tabell1[[#This Row],[TN]]+Tabell1[[#This Row],[FP]]+Tabell1[[#This Row],[FN]])</f>
        <v>0.52423954372623571</v>
      </c>
      <c r="O8151">
        <f>Tabell1[[#This Row],[TP]]/(Tabell1[[#This Row],[TP]]+Tabell1[[#This Row],[FP]])</f>
        <v>0.52428571428571424</v>
      </c>
      <c r="P8151">
        <f>Tabell1[[#This Row],[TP]]/(Tabell1[[#This Row],[TP]]+Tabell1[[#This Row],[FN]])</f>
        <v>0.99818676337262013</v>
      </c>
      <c r="Q8151">
        <f>2*(Tabell1[[#This Row],[Recall]] * Tabell1[[#This Row],[Precision]]) / (Tabell1[[#This Row],[Recall]] + Tabell1[[#This Row],[Precision]])</f>
        <v>0.68748048704339682</v>
      </c>
      <c r="R8151">
        <v>1101</v>
      </c>
      <c r="S8151">
        <v>2</v>
      </c>
      <c r="T8151">
        <v>999</v>
      </c>
      <c r="U8151">
        <v>2</v>
      </c>
    </row>
    <row r="8152" spans="1:21" x14ac:dyDescent="0.3">
      <c r="A8152" s="21" t="s">
        <v>31</v>
      </c>
      <c r="B8152" s="23" t="s">
        <v>33</v>
      </c>
      <c r="C8152" s="20" t="s">
        <v>23</v>
      </c>
      <c r="D8152" s="20" t="s">
        <v>27</v>
      </c>
      <c r="E8152" t="s">
        <v>28</v>
      </c>
      <c r="F8152" s="19" t="s">
        <v>21</v>
      </c>
      <c r="G8152" s="21" t="s">
        <v>29</v>
      </c>
      <c r="H8152" s="21" t="s">
        <v>29</v>
      </c>
      <c r="I8152" s="21"/>
      <c r="J8152" s="21" t="s">
        <v>29</v>
      </c>
      <c r="K8152" s="26">
        <v>47.838524818420403</v>
      </c>
      <c r="L8152" s="26">
        <v>0.27326798439025801</v>
      </c>
      <c r="N8152">
        <f>(Tabell1[[#This Row],[TP]]+Tabell1[[#This Row],[TN]])/(Tabell1[[#This Row],[TP]]+Tabell1[[#This Row],[TN]]+Tabell1[[#This Row],[FP]]+Tabell1[[#This Row],[FN]])</f>
        <v>0.52376425855513309</v>
      </c>
      <c r="O8152">
        <f>Tabell1[[#This Row],[TP]]/(Tabell1[[#This Row],[TP]]+Tabell1[[#This Row],[FP]])</f>
        <v>0.52401331431288634</v>
      </c>
      <c r="P8152">
        <f>Tabell1[[#This Row],[TP]]/(Tabell1[[#This Row],[TP]]+Tabell1[[#This Row],[FN]])</f>
        <v>0.99909338168631001</v>
      </c>
      <c r="Q8152">
        <f>2*(Tabell1[[#This Row],[Recall]] * Tabell1[[#This Row],[Precision]]) / (Tabell1[[#This Row],[Recall]] + Tabell1[[#This Row],[Precision]])</f>
        <v>0.68746101060511544</v>
      </c>
      <c r="R8152">
        <v>1102</v>
      </c>
      <c r="S8152">
        <v>0</v>
      </c>
      <c r="T8152">
        <v>1001</v>
      </c>
      <c r="U8152">
        <v>1</v>
      </c>
    </row>
    <row r="8153" spans="1:21" x14ac:dyDescent="0.3">
      <c r="A8153" s="21" t="s">
        <v>31</v>
      </c>
      <c r="B8153" s="23" t="s">
        <v>33</v>
      </c>
      <c r="C8153" s="21" t="s">
        <v>34</v>
      </c>
      <c r="D8153" s="22" t="s">
        <v>27</v>
      </c>
      <c r="E8153" t="s">
        <v>28</v>
      </c>
      <c r="F8153" s="19" t="s">
        <v>21</v>
      </c>
      <c r="G8153" s="25" t="s">
        <v>26</v>
      </c>
      <c r="H8153" s="25" t="s">
        <v>26</v>
      </c>
      <c r="I8153" s="21"/>
      <c r="J8153" s="21" t="s">
        <v>29</v>
      </c>
      <c r="K8153" s="26">
        <v>37.511606454849201</v>
      </c>
      <c r="L8153" s="26">
        <v>0.25138664245605402</v>
      </c>
      <c r="N8153">
        <f>(Tabell1[[#This Row],[TP]]+Tabell1[[#This Row],[TN]])/(Tabell1[[#This Row],[TP]]+Tabell1[[#This Row],[TN]]+Tabell1[[#This Row],[FP]]+Tabell1[[#This Row],[FN]])</f>
        <v>0.52376425855513309</v>
      </c>
      <c r="O8153">
        <f>Tabell1[[#This Row],[TP]]/(Tabell1[[#This Row],[TP]]+Tabell1[[#This Row],[FP]])</f>
        <v>0.52401331431288634</v>
      </c>
      <c r="P8153">
        <f>Tabell1[[#This Row],[TP]]/(Tabell1[[#This Row],[TP]]+Tabell1[[#This Row],[FN]])</f>
        <v>0.99909338168631001</v>
      </c>
      <c r="Q8153">
        <f>2*(Tabell1[[#This Row],[Recall]] * Tabell1[[#This Row],[Precision]]) / (Tabell1[[#This Row],[Recall]] + Tabell1[[#This Row],[Precision]])</f>
        <v>0.68746101060511544</v>
      </c>
      <c r="R8153">
        <v>1102</v>
      </c>
      <c r="S8153">
        <v>0</v>
      </c>
      <c r="T8153">
        <v>1001</v>
      </c>
      <c r="U8153">
        <v>1</v>
      </c>
    </row>
    <row r="8154" spans="1:21" x14ac:dyDescent="0.3">
      <c r="A8154" s="21" t="s">
        <v>31</v>
      </c>
      <c r="B8154" s="23" t="s">
        <v>33</v>
      </c>
      <c r="C8154" s="21" t="s">
        <v>34</v>
      </c>
      <c r="D8154" s="22" t="s">
        <v>27</v>
      </c>
      <c r="E8154" t="s">
        <v>28</v>
      </c>
      <c r="F8154" s="19" t="s">
        <v>21</v>
      </c>
      <c r="G8154" s="21" t="s">
        <v>29</v>
      </c>
      <c r="H8154" s="21" t="s">
        <v>29</v>
      </c>
      <c r="I8154" s="21"/>
      <c r="J8154" s="21" t="s">
        <v>29</v>
      </c>
      <c r="K8154" s="26">
        <v>37.167160511016803</v>
      </c>
      <c r="L8154" s="26">
        <v>0.25602960586547802</v>
      </c>
      <c r="N8154">
        <f>(Tabell1[[#This Row],[TP]]+Tabell1[[#This Row],[TN]])/(Tabell1[[#This Row],[TP]]+Tabell1[[#This Row],[TN]]+Tabell1[[#This Row],[FP]]+Tabell1[[#This Row],[FN]])</f>
        <v>0.52376425855513309</v>
      </c>
      <c r="O8154">
        <f>Tabell1[[#This Row],[TP]]/(Tabell1[[#This Row],[TP]]+Tabell1[[#This Row],[FP]])</f>
        <v>0.52401331431288634</v>
      </c>
      <c r="P8154">
        <f>Tabell1[[#This Row],[TP]]/(Tabell1[[#This Row],[TP]]+Tabell1[[#This Row],[FN]])</f>
        <v>0.99909338168631001</v>
      </c>
      <c r="Q8154">
        <f>2*(Tabell1[[#This Row],[Recall]] * Tabell1[[#This Row],[Precision]]) / (Tabell1[[#This Row],[Recall]] + Tabell1[[#This Row],[Precision]])</f>
        <v>0.68746101060511544</v>
      </c>
      <c r="R8154">
        <v>1102</v>
      </c>
      <c r="S8154">
        <v>0</v>
      </c>
      <c r="T8154">
        <v>1001</v>
      </c>
      <c r="U8154">
        <v>1</v>
      </c>
    </row>
    <row r="8155" spans="1:21" x14ac:dyDescent="0.3">
      <c r="A8155" s="21" t="s">
        <v>31</v>
      </c>
      <c r="B8155" s="23" t="s">
        <v>33</v>
      </c>
      <c r="C8155" s="24" t="s">
        <v>38</v>
      </c>
      <c r="D8155" s="22" t="s">
        <v>27</v>
      </c>
      <c r="E8155" t="s">
        <v>28</v>
      </c>
      <c r="F8155" s="25" t="s">
        <v>30</v>
      </c>
      <c r="G8155" s="25" t="s">
        <v>26</v>
      </c>
      <c r="H8155" s="21" t="s">
        <v>29</v>
      </c>
      <c r="I8155" s="21"/>
      <c r="J8155" s="21" t="s">
        <v>29</v>
      </c>
      <c r="K8155" s="26">
        <v>33.866175651550201</v>
      </c>
      <c r="L8155" s="26">
        <v>0.312165737152099</v>
      </c>
      <c r="N8155">
        <f>(Tabell1[[#This Row],[TP]]+Tabell1[[#This Row],[TN]])/(Tabell1[[#This Row],[TP]]+Tabell1[[#This Row],[TN]]+Tabell1[[#This Row],[FP]]+Tabell1[[#This Row],[FN]])</f>
        <v>0.52376425855513309</v>
      </c>
      <c r="O8155">
        <f>Tabell1[[#This Row],[TP]]/(Tabell1[[#This Row],[TP]]+Tabell1[[#This Row],[FP]])</f>
        <v>0.52401331431288634</v>
      </c>
      <c r="P8155">
        <f>Tabell1[[#This Row],[TP]]/(Tabell1[[#This Row],[TP]]+Tabell1[[#This Row],[FN]])</f>
        <v>0.99909338168631001</v>
      </c>
      <c r="Q8155">
        <f>2*(Tabell1[[#This Row],[Recall]] * Tabell1[[#This Row],[Precision]]) / (Tabell1[[#This Row],[Recall]] + Tabell1[[#This Row],[Precision]])</f>
        <v>0.68746101060511544</v>
      </c>
      <c r="R8155">
        <v>1102</v>
      </c>
      <c r="S8155">
        <v>0</v>
      </c>
      <c r="T8155">
        <v>1001</v>
      </c>
      <c r="U8155">
        <v>1</v>
      </c>
    </row>
    <row r="8156" spans="1:21" x14ac:dyDescent="0.3">
      <c r="A8156" s="25" t="s">
        <v>20</v>
      </c>
      <c r="B8156" s="21" t="s">
        <v>32</v>
      </c>
      <c r="C8156" s="24" t="s">
        <v>38</v>
      </c>
      <c r="D8156" s="22" t="s">
        <v>27</v>
      </c>
      <c r="E8156" t="s">
        <v>28</v>
      </c>
      <c r="F8156" s="25" t="s">
        <v>30</v>
      </c>
      <c r="G8156" s="25" t="s">
        <v>26</v>
      </c>
      <c r="H8156" s="21" t="s">
        <v>29</v>
      </c>
      <c r="I8156" s="21"/>
      <c r="J8156" s="21" t="s">
        <v>29</v>
      </c>
      <c r="K8156" s="26">
        <v>5.5133919715881303</v>
      </c>
      <c r="L8156" s="26">
        <v>0.99730849266052202</v>
      </c>
      <c r="N8156">
        <f>(Tabell1[[#This Row],[TP]]+Tabell1[[#This Row],[TN]])/(Tabell1[[#This Row],[TP]]+Tabell1[[#This Row],[TN]]+Tabell1[[#This Row],[FP]]+Tabell1[[#This Row],[FN]])</f>
        <v>0.52376425855513309</v>
      </c>
      <c r="O8156">
        <f>Tabell1[[#This Row],[TP]]/(Tabell1[[#This Row],[TP]]+Tabell1[[#This Row],[FP]])</f>
        <v>0.52401331431288634</v>
      </c>
      <c r="P8156">
        <f>Tabell1[[#This Row],[TP]]/(Tabell1[[#This Row],[TP]]+Tabell1[[#This Row],[FN]])</f>
        <v>0.99909338168631001</v>
      </c>
      <c r="Q8156">
        <f>2*(Tabell1[[#This Row],[Recall]] * Tabell1[[#This Row],[Precision]]) / (Tabell1[[#This Row],[Recall]] + Tabell1[[#This Row],[Precision]])</f>
        <v>0.68746101060511544</v>
      </c>
      <c r="R8156">
        <v>1102</v>
      </c>
      <c r="S8156">
        <v>0</v>
      </c>
      <c r="T8156">
        <v>1001</v>
      </c>
      <c r="U8156">
        <v>1</v>
      </c>
    </row>
    <row r="8157" spans="1:21" x14ac:dyDescent="0.3">
      <c r="A8157" s="25" t="s">
        <v>20</v>
      </c>
      <c r="B8157" s="21" t="s">
        <v>32</v>
      </c>
      <c r="C8157" s="24" t="s">
        <v>38</v>
      </c>
      <c r="D8157" s="22" t="s">
        <v>27</v>
      </c>
      <c r="E8157" t="s">
        <v>28</v>
      </c>
      <c r="F8157" s="25" t="s">
        <v>30</v>
      </c>
      <c r="G8157" s="21" t="s">
        <v>29</v>
      </c>
      <c r="H8157" s="21" t="s">
        <v>29</v>
      </c>
      <c r="I8157" s="21"/>
      <c r="J8157" s="21" t="s">
        <v>29</v>
      </c>
      <c r="K8157" s="26">
        <v>5.4966728687286297</v>
      </c>
      <c r="L8157" s="26">
        <v>0.98878169059753396</v>
      </c>
      <c r="N8157">
        <f>(Tabell1[[#This Row],[TP]]+Tabell1[[#This Row],[TN]])/(Tabell1[[#This Row],[TP]]+Tabell1[[#This Row],[TN]]+Tabell1[[#This Row],[FP]]+Tabell1[[#This Row],[FN]])</f>
        <v>0.52376425855513309</v>
      </c>
      <c r="O8157">
        <f>Tabell1[[#This Row],[TP]]/(Tabell1[[#This Row],[TP]]+Tabell1[[#This Row],[FP]])</f>
        <v>0.52401331431288634</v>
      </c>
      <c r="P8157">
        <f>Tabell1[[#This Row],[TP]]/(Tabell1[[#This Row],[TP]]+Tabell1[[#This Row],[FN]])</f>
        <v>0.99909338168631001</v>
      </c>
      <c r="Q8157">
        <f>2*(Tabell1[[#This Row],[Recall]] * Tabell1[[#This Row],[Precision]]) / (Tabell1[[#This Row],[Recall]] + Tabell1[[#This Row],[Precision]])</f>
        <v>0.68746101060511544</v>
      </c>
      <c r="R8157">
        <v>1102</v>
      </c>
      <c r="S8157">
        <v>0</v>
      </c>
      <c r="T8157">
        <v>1001</v>
      </c>
      <c r="U8157">
        <v>1</v>
      </c>
    </row>
    <row r="8158" spans="1:21" x14ac:dyDescent="0.3">
      <c r="A8158" s="25" t="s">
        <v>20</v>
      </c>
      <c r="B8158" s="21" t="s">
        <v>32</v>
      </c>
      <c r="C8158" s="25" t="s">
        <v>36</v>
      </c>
      <c r="D8158" s="22" t="s">
        <v>27</v>
      </c>
      <c r="E8158" t="s">
        <v>28</v>
      </c>
      <c r="F8158" s="25" t="s">
        <v>30</v>
      </c>
      <c r="G8158" s="25" t="s">
        <v>26</v>
      </c>
      <c r="H8158" s="25" t="s">
        <v>26</v>
      </c>
      <c r="I8158" s="21"/>
      <c r="J8158" s="21" t="s">
        <v>29</v>
      </c>
      <c r="K8158" s="26">
        <v>5.4402360916137598</v>
      </c>
      <c r="L8158" s="26">
        <v>1.0078916549682599</v>
      </c>
      <c r="N8158">
        <f>(Tabell1[[#This Row],[TP]]+Tabell1[[#This Row],[TN]])/(Tabell1[[#This Row],[TP]]+Tabell1[[#This Row],[TN]]+Tabell1[[#This Row],[FP]]+Tabell1[[#This Row],[FN]])</f>
        <v>0.52376425855513309</v>
      </c>
      <c r="O8158">
        <f>Tabell1[[#This Row],[TP]]/(Tabell1[[#This Row],[TP]]+Tabell1[[#This Row],[FP]])</f>
        <v>0.52401331431288634</v>
      </c>
      <c r="P8158">
        <f>Tabell1[[#This Row],[TP]]/(Tabell1[[#This Row],[TP]]+Tabell1[[#This Row],[FN]])</f>
        <v>0.99909338168631001</v>
      </c>
      <c r="Q8158">
        <f>2*(Tabell1[[#This Row],[Recall]] * Tabell1[[#This Row],[Precision]]) / (Tabell1[[#This Row],[Recall]] + Tabell1[[#This Row],[Precision]])</f>
        <v>0.68746101060511544</v>
      </c>
      <c r="R8158">
        <v>1102</v>
      </c>
      <c r="S8158">
        <v>0</v>
      </c>
      <c r="T8158">
        <v>1001</v>
      </c>
      <c r="U8158">
        <v>1</v>
      </c>
    </row>
    <row r="8159" spans="1:21" x14ac:dyDescent="0.3">
      <c r="A8159" s="21" t="s">
        <v>31</v>
      </c>
      <c r="B8159" s="21" t="s">
        <v>32</v>
      </c>
      <c r="C8159" s="20" t="s">
        <v>23</v>
      </c>
      <c r="D8159" s="20" t="s">
        <v>27</v>
      </c>
      <c r="E8159" t="s">
        <v>28</v>
      </c>
      <c r="F8159" s="19" t="s">
        <v>21</v>
      </c>
      <c r="G8159" s="25" t="s">
        <v>26</v>
      </c>
      <c r="H8159" s="25" t="s">
        <v>26</v>
      </c>
      <c r="I8159" s="21"/>
      <c r="J8159" s="21" t="s">
        <v>29</v>
      </c>
      <c r="K8159" s="26">
        <v>0.47985315322875899</v>
      </c>
      <c r="L8159" s="26">
        <v>5.95383644104003E-2</v>
      </c>
      <c r="N8159">
        <f>(Tabell1[[#This Row],[TP]]+Tabell1[[#This Row],[TN]])/(Tabell1[[#This Row],[TP]]+Tabell1[[#This Row],[TN]]+Tabell1[[#This Row],[FP]]+Tabell1[[#This Row],[FN]])</f>
        <v>0.52376425855513309</v>
      </c>
      <c r="O8159">
        <f>Tabell1[[#This Row],[TP]]/(Tabell1[[#This Row],[TP]]+Tabell1[[#This Row],[FP]])</f>
        <v>0.52401331431288634</v>
      </c>
      <c r="P8159">
        <f>Tabell1[[#This Row],[TP]]/(Tabell1[[#This Row],[TP]]+Tabell1[[#This Row],[FN]])</f>
        <v>0.99909338168631001</v>
      </c>
      <c r="Q8159">
        <f>2*(Tabell1[[#This Row],[Recall]] * Tabell1[[#This Row],[Precision]]) / (Tabell1[[#This Row],[Recall]] + Tabell1[[#This Row],[Precision]])</f>
        <v>0.68746101060511544</v>
      </c>
      <c r="R8159">
        <v>1102</v>
      </c>
      <c r="S8159">
        <v>0</v>
      </c>
      <c r="T8159">
        <v>1001</v>
      </c>
      <c r="U8159">
        <v>1</v>
      </c>
    </row>
    <row r="8160" spans="1:21" hidden="1" x14ac:dyDescent="0.3">
      <c r="A8160" s="23" t="s">
        <v>48</v>
      </c>
      <c r="B8160" s="23" t="s">
        <v>33</v>
      </c>
      <c r="C8160" s="24" t="s">
        <v>38</v>
      </c>
      <c r="D8160" s="24" t="s">
        <v>38</v>
      </c>
      <c r="E8160" t="s">
        <v>45</v>
      </c>
      <c r="F8160" s="19" t="s">
        <v>21</v>
      </c>
      <c r="G8160" s="25" t="s">
        <v>26</v>
      </c>
      <c r="H8160" s="25" t="s">
        <v>26</v>
      </c>
      <c r="I8160" s="21"/>
      <c r="J8160" s="21" t="s">
        <v>29</v>
      </c>
      <c r="K8160" s="26">
        <v>0.14861869812011699</v>
      </c>
      <c r="L8160" s="26">
        <v>0.372010707855224</v>
      </c>
      <c r="N8160">
        <f>(Tabell1[[#This Row],[TP]]+Tabell1[[#This Row],[TN]])/(Tabell1[[#This Row],[TP]]+Tabell1[[#This Row],[TN]]+Tabell1[[#This Row],[FP]]+Tabell1[[#This Row],[FN]])</f>
        <v>0.9</v>
      </c>
      <c r="O8160">
        <f>Tabell1[[#This Row],[TP]]/(Tabell1[[#This Row],[TP]]+Tabell1[[#This Row],[FP]])</f>
        <v>0.5</v>
      </c>
      <c r="P8160">
        <f>Tabell1[[#This Row],[TP]]/(Tabell1[[#This Row],[TP]]+Tabell1[[#This Row],[FN]])</f>
        <v>0.9</v>
      </c>
      <c r="Q8160">
        <f>2*(Tabell1[[#This Row],[Recall]] * Tabell1[[#This Row],[Precision]]) / (Tabell1[[#This Row],[Recall]] + Tabell1[[#This Row],[Precision]])</f>
        <v>0.6428571428571429</v>
      </c>
      <c r="R8160">
        <v>90</v>
      </c>
      <c r="S8160">
        <v>810</v>
      </c>
      <c r="T8160">
        <v>90</v>
      </c>
      <c r="U8160">
        <v>10</v>
      </c>
    </row>
    <row r="8161" spans="1:21" hidden="1" x14ac:dyDescent="0.3">
      <c r="A8161" s="23" t="s">
        <v>48</v>
      </c>
      <c r="B8161" s="23" t="s">
        <v>33</v>
      </c>
      <c r="C8161" s="24" t="s">
        <v>38</v>
      </c>
      <c r="D8161" s="24" t="s">
        <v>38</v>
      </c>
      <c r="E8161" t="s">
        <v>45</v>
      </c>
      <c r="F8161" s="19" t="s">
        <v>21</v>
      </c>
      <c r="G8161" s="25" t="s">
        <v>26</v>
      </c>
      <c r="H8161" s="25" t="s">
        <v>26</v>
      </c>
      <c r="I8161" s="21"/>
      <c r="J8161" s="25" t="s">
        <v>26</v>
      </c>
      <c r="K8161" s="26">
        <v>0.14461326599120999</v>
      </c>
      <c r="L8161" s="26">
        <v>0.33827304840087802</v>
      </c>
      <c r="N8161">
        <f>(Tabell1[[#This Row],[TP]]+Tabell1[[#This Row],[TN]])/(Tabell1[[#This Row],[TP]]+Tabell1[[#This Row],[TN]]+Tabell1[[#This Row],[FP]]+Tabell1[[#This Row],[FN]])</f>
        <v>0.5</v>
      </c>
      <c r="O8161">
        <f>Tabell1[[#This Row],[TP]]/(Tabell1[[#This Row],[TP]]+Tabell1[[#This Row],[FP]])</f>
        <v>0.1</v>
      </c>
      <c r="P8161">
        <f>Tabell1[[#This Row],[TP]]/(Tabell1[[#This Row],[TP]]+Tabell1[[#This Row],[FN]])</f>
        <v>0.5</v>
      </c>
      <c r="Q8161">
        <f>2*(Tabell1[[#This Row],[Recall]] * Tabell1[[#This Row],[Precision]]) / (Tabell1[[#This Row],[Recall]] + Tabell1[[#This Row],[Precision]])</f>
        <v>0.16666666666666669</v>
      </c>
      <c r="R8161">
        <v>50</v>
      </c>
      <c r="S8161">
        <v>450</v>
      </c>
      <c r="T8161">
        <v>450</v>
      </c>
      <c r="U8161">
        <v>50</v>
      </c>
    </row>
  </sheetData>
  <phoneticPr fontId="2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Z111"/>
  <sheetViews>
    <sheetView topLeftCell="K1" zoomScaleNormal="100" workbookViewId="0">
      <selection activeCell="R18" sqref="R18"/>
    </sheetView>
  </sheetViews>
  <sheetFormatPr defaultColWidth="26" defaultRowHeight="14.4" x14ac:dyDescent="0.3"/>
  <cols>
    <col min="1" max="1" width="0.6640625" customWidth="1"/>
    <col min="2" max="2" width="23.109375" customWidth="1"/>
    <col min="3" max="3" width="4.6640625" bestFit="1" customWidth="1"/>
    <col min="4" max="4" width="11.21875" bestFit="1" customWidth="1"/>
    <col min="5" max="7" width="7.88671875" bestFit="1" customWidth="1"/>
    <col min="8" max="9" width="6.88671875" bestFit="1" customWidth="1"/>
    <col min="10" max="10" width="3.109375" customWidth="1"/>
    <col min="11" max="11" width="18.77734375" bestFit="1" customWidth="1"/>
    <col min="12" max="16" width="13.44140625" bestFit="1" customWidth="1"/>
    <col min="17" max="17" width="7" bestFit="1" customWidth="1"/>
    <col min="18" max="18" width="6.21875" customWidth="1"/>
    <col min="19" max="19" width="18.77734375" bestFit="1" customWidth="1"/>
    <col min="20" max="24" width="13.44140625" bestFit="1" customWidth="1"/>
    <col min="25" max="25" width="8" bestFit="1" customWidth="1"/>
  </cols>
  <sheetData>
    <row r="1" spans="1:26" ht="18.600000000000001" thickBot="1" x14ac:dyDescent="0.4">
      <c r="A1" s="27"/>
      <c r="B1" s="35" t="s">
        <v>0</v>
      </c>
      <c r="C1" s="27"/>
      <c r="D1" s="27"/>
      <c r="E1" s="27"/>
      <c r="F1" s="27"/>
      <c r="G1" s="27"/>
      <c r="H1" s="27"/>
      <c r="I1" s="27"/>
      <c r="J1" s="27"/>
      <c r="K1" s="42" t="s">
        <v>79</v>
      </c>
      <c r="L1" s="42"/>
      <c r="M1" s="42"/>
      <c r="N1" s="42"/>
      <c r="O1" s="42"/>
      <c r="P1" s="42"/>
      <c r="Q1" s="42"/>
      <c r="R1" s="27"/>
      <c r="S1" s="42" t="s">
        <v>83</v>
      </c>
      <c r="T1" s="42"/>
      <c r="U1" s="42"/>
      <c r="V1" s="42"/>
      <c r="W1" s="42"/>
      <c r="X1" s="42"/>
      <c r="Y1" s="42"/>
      <c r="Z1" s="27"/>
    </row>
    <row r="2" spans="1:26" ht="16.2" thickBot="1" x14ac:dyDescent="0.35">
      <c r="A2" s="27"/>
      <c r="B2" s="30" t="s">
        <v>49</v>
      </c>
      <c r="C2" s="30"/>
      <c r="D2" s="27"/>
      <c r="E2" s="27"/>
      <c r="F2" s="27"/>
      <c r="G2" s="27"/>
      <c r="H2" s="27"/>
      <c r="I2" s="27"/>
      <c r="J2" s="27"/>
      <c r="K2" s="31" t="s">
        <v>61</v>
      </c>
      <c r="L2" s="48" t="s">
        <v>23</v>
      </c>
      <c r="M2" s="44" t="s">
        <v>34</v>
      </c>
      <c r="N2" s="44" t="s">
        <v>36</v>
      </c>
      <c r="O2" s="44" t="s">
        <v>38</v>
      </c>
      <c r="P2" s="50" t="s">
        <v>40</v>
      </c>
      <c r="Q2" s="53" t="s">
        <v>27</v>
      </c>
      <c r="R2" s="27"/>
      <c r="S2" s="31" t="s">
        <v>61</v>
      </c>
      <c r="T2" s="48" t="s">
        <v>23</v>
      </c>
      <c r="U2" s="44" t="s">
        <v>34</v>
      </c>
      <c r="V2" s="44" t="s">
        <v>36</v>
      </c>
      <c r="W2" s="44" t="s">
        <v>38</v>
      </c>
      <c r="X2" s="50" t="s">
        <v>40</v>
      </c>
      <c r="Y2" s="53" t="s">
        <v>27</v>
      </c>
      <c r="Z2" s="27"/>
    </row>
    <row r="3" spans="1:26" ht="15" thickBot="1" x14ac:dyDescent="0.35">
      <c r="A3" s="27"/>
      <c r="B3" s="37"/>
      <c r="C3" s="37"/>
      <c r="D3" s="38" t="s">
        <v>50</v>
      </c>
      <c r="E3" s="39" t="s">
        <v>56</v>
      </c>
      <c r="F3" s="39" t="s">
        <v>57</v>
      </c>
      <c r="G3" s="39" t="s">
        <v>58</v>
      </c>
      <c r="H3" s="40" t="s">
        <v>59</v>
      </c>
      <c r="I3" s="60" t="s">
        <v>51</v>
      </c>
      <c r="J3" s="27"/>
      <c r="K3" s="47" t="s">
        <v>23</v>
      </c>
      <c r="L3" s="11">
        <f>AVERAGEIFS(Tabell1[Accuracy],Tabell1[Training Dataset],$K3,Tabell1[Test Dataset],L$2)</f>
        <v>0.88753274640605251</v>
      </c>
      <c r="M3" s="12" t="s">
        <v>62</v>
      </c>
      <c r="N3" s="12" t="s">
        <v>62</v>
      </c>
      <c r="O3" s="12" t="s">
        <v>62</v>
      </c>
      <c r="P3" s="51" t="s">
        <v>62</v>
      </c>
      <c r="Q3" s="54">
        <f>AVERAGEIFS(Tabell1[Accuracy],Tabell1[Training Dataset],$K3,Tabell1[Test Dataset],Q$2)</f>
        <v>0.53178731687541925</v>
      </c>
      <c r="R3" s="27"/>
      <c r="S3" s="47" t="s">
        <v>23</v>
      </c>
      <c r="T3" s="11">
        <f>_xlfn.MAXIFS(Tabell1[Accuracy],Tabell1[Training Dataset],$S3,Tabell1[Test Dataset],L$2)</f>
        <v>0.92440390173410403</v>
      </c>
      <c r="U3" s="12" t="s">
        <v>62</v>
      </c>
      <c r="V3" s="12" t="s">
        <v>62</v>
      </c>
      <c r="W3" s="12" t="s">
        <v>62</v>
      </c>
      <c r="X3" s="51" t="s">
        <v>62</v>
      </c>
      <c r="Y3" s="56">
        <f>_xlfn.MAXIFS(Tabell1[Accuracy],Tabell1[Training Dataset],$S3,Tabell1[Test Dataset],Q$2)</f>
        <v>0.59315589353612164</v>
      </c>
      <c r="Z3" s="27"/>
    </row>
    <row r="4" spans="1:26" x14ac:dyDescent="0.3">
      <c r="A4" s="27"/>
      <c r="B4" s="33" t="s">
        <v>48</v>
      </c>
      <c r="C4" s="34" t="s">
        <v>51</v>
      </c>
      <c r="D4" s="1">
        <f>AVERAGEIFS(data!$N:$N,data!$A:$A,$B4,data!$C:$C,CONCATENATE("dataset_",D$3),data!$D:$D,CONCATENATE("dataset_",D$3))</f>
        <v>0.88043867158618916</v>
      </c>
      <c r="E4" s="2">
        <f>AVERAGEIFS(data!$N:$N,data!$A:$A,$B4,data!$C:$C,CONCATENATE("dataset_",E$3),data!$D:$D,CONCATENATE("dataset_",E$3))</f>
        <v>0.82827642192785045</v>
      </c>
      <c r="F4" s="2">
        <f>AVERAGEIFS(data!$N:$N,data!$A:$A,$B4,data!$C:$C,CONCATENATE("dataset_",F$3),data!$D:$D,CONCATENATE("dataset_",F$3))</f>
        <v>0.77638328731747652</v>
      </c>
      <c r="G4" s="2">
        <f>AVERAGEIFS(data!$N:$N,data!$A:$A,$B4,data!$C:$C,CONCATENATE("dataset_",G$3),data!$D:$D,CONCATENATE("dataset_",G$3))</f>
        <v>0.81781477424133175</v>
      </c>
      <c r="H4" s="3">
        <f>AVERAGEIFS(data!$N:$N,data!$A:$A,$B4,data!$C:$C,CONCATENATE("dataset_",H$3),data!$D:$D,CONCATENATE("dataset_",H$3))</f>
        <v>0.8830783898713177</v>
      </c>
      <c r="I4" s="4">
        <f>AVERAGE(D4:H4)</f>
        <v>0.83719830898883318</v>
      </c>
      <c r="J4" s="27"/>
      <c r="K4" s="36" t="s">
        <v>34</v>
      </c>
      <c r="L4" s="11">
        <f>AVERAGEIFS(Tabell1[Accuracy],Tabell1[Training Dataset],$K4,Tabell1[Test Dataset],L$2)</f>
        <v>0.89525253728720833</v>
      </c>
      <c r="M4" s="11">
        <f>AVERAGEIFS(Tabell1[Accuracy],Tabell1[Training Dataset],$K4,Tabell1[Test Dataset],M$2)</f>
        <v>0.85586435410394079</v>
      </c>
      <c r="N4" s="13" t="s">
        <v>62</v>
      </c>
      <c r="O4" s="13" t="s">
        <v>62</v>
      </c>
      <c r="P4" s="52" t="s">
        <v>62</v>
      </c>
      <c r="Q4" s="54">
        <f>AVERAGEIFS(Tabell1[Accuracy],Tabell1[Training Dataset],$K4,Tabell1[Test Dataset],Q$2)</f>
        <v>0.54284643396332111</v>
      </c>
      <c r="R4" s="27"/>
      <c r="S4" s="36" t="s">
        <v>34</v>
      </c>
      <c r="T4" s="11">
        <f>_xlfn.MAXIFS(Tabell1[Accuracy],Tabell1[Training Dataset],$S4,Tabell1[Test Dataset],L$2)</f>
        <v>0.93237983162849647</v>
      </c>
      <c r="U4" s="11">
        <f>_xlfn.MAXIFS(Tabell1[Accuracy],Tabell1[Training Dataset],$S4,Tabell1[Test Dataset],M$2)</f>
        <v>0.9136462486408119</v>
      </c>
      <c r="V4" s="13" t="s">
        <v>62</v>
      </c>
      <c r="W4" s="13" t="s">
        <v>62</v>
      </c>
      <c r="X4" s="52" t="s">
        <v>62</v>
      </c>
      <c r="Y4" s="56">
        <f>_xlfn.MAXIFS(Tabell1[Accuracy],Tabell1[Training Dataset],$S4,Tabell1[Test Dataset],Q$2)</f>
        <v>0.63307984790874527</v>
      </c>
      <c r="Z4" s="27"/>
    </row>
    <row r="5" spans="1:26" ht="15" thickBot="1" x14ac:dyDescent="0.35">
      <c r="A5" s="27"/>
      <c r="B5" s="29" t="s">
        <v>48</v>
      </c>
      <c r="C5" s="45" t="s">
        <v>60</v>
      </c>
      <c r="D5" s="5">
        <f>_xlfn.MAXIFS(data!$N:$N,data!$A:$A,$B4,data!$D:$D,CONCATENATE("dataset_",D$3),data!$C:$C,CONCATENATE("dataset_",D$3))</f>
        <v>0.90821037385715575</v>
      </c>
      <c r="E5" s="6">
        <f>_xlfn.MAXIFS(data!$N:$N,data!$A:$A,$B4,data!$D:$D,CONCATENATE("dataset_",E$3),data!$C:$C,CONCATENATE("dataset_",E$3))</f>
        <v>0.90059804276911926</v>
      </c>
      <c r="F5" s="6">
        <f>_xlfn.MAXIFS(data!$N:$N,data!$A:$A,$B4,data!$D:$D,CONCATENATE("dataset_",F$3),data!$C:$C,CONCATENATE("dataset_",F$3))</f>
        <v>0.88714077846489636</v>
      </c>
      <c r="G5" s="6">
        <f>_xlfn.MAXIFS(data!$N:$N,data!$A:$A,$B4,data!$D:$D,CONCATENATE("dataset_",G$3),data!$C:$C,CONCATENATE("dataset_",G$3))</f>
        <v>0.90792446010662331</v>
      </c>
      <c r="H5" s="7">
        <f>_xlfn.MAXIFS(data!$N:$N,data!$A:$A,$B4,data!$D:$D,CONCATENATE("dataset_",H$3),data!$C:$C,CONCATENATE("dataset_",H$3))</f>
        <v>0.90884378397970278</v>
      </c>
      <c r="I5" s="8">
        <f>AVERAGE(D5:H5)</f>
        <v>0.90254348783549943</v>
      </c>
      <c r="J5" s="27"/>
      <c r="K5" s="36" t="s">
        <v>36</v>
      </c>
      <c r="L5" s="11">
        <f>AVERAGEIFS(Tabell1[Accuracy],Tabell1[Training Dataset],$K5,Tabell1[Test Dataset],L$2)</f>
        <v>0.90239980644199469</v>
      </c>
      <c r="M5" s="13" t="s">
        <v>62</v>
      </c>
      <c r="N5" s="11">
        <f>AVERAGEIFS(Tabell1[Accuracy],Tabell1[Training Dataset],$K5,Tabell1[Test Dataset],N$2)</f>
        <v>0.83215888790734804</v>
      </c>
      <c r="O5" s="13" t="s">
        <v>62</v>
      </c>
      <c r="P5" s="52" t="s">
        <v>62</v>
      </c>
      <c r="Q5" s="54">
        <f>AVERAGEIFS(Tabell1[Accuracy],Tabell1[Training Dataset],$K5,Tabell1[Test Dataset],Q$2)</f>
        <v>0.58787970392529698</v>
      </c>
      <c r="R5" s="27"/>
      <c r="S5" s="36" t="s">
        <v>36</v>
      </c>
      <c r="T5" s="11">
        <f>_xlfn.MAXIFS(Tabell1[Accuracy],Tabell1[Training Dataset],$S5,Tabell1[Test Dataset],L$2)</f>
        <v>0.94034579523852635</v>
      </c>
      <c r="U5" s="13" t="s">
        <v>62</v>
      </c>
      <c r="V5" s="11">
        <f>_xlfn.MAXIFS(Tabell1[Accuracy],Tabell1[Training Dataset],$S5,Tabell1[Test Dataset],N$2)</f>
        <v>0.90623863222990175</v>
      </c>
      <c r="W5" s="13" t="s">
        <v>62</v>
      </c>
      <c r="X5" s="52" t="s">
        <v>62</v>
      </c>
      <c r="Y5" s="56">
        <f>_xlfn.MAXIFS(Tabell1[Accuracy],Tabell1[Training Dataset],$S5,Tabell1[Test Dataset],Q$2)</f>
        <v>0.71768060836501901</v>
      </c>
      <c r="Z5" s="27"/>
    </row>
    <row r="6" spans="1:26" x14ac:dyDescent="0.3">
      <c r="A6" s="27"/>
      <c r="B6" s="28" t="s">
        <v>20</v>
      </c>
      <c r="C6" s="68" t="s">
        <v>51</v>
      </c>
      <c r="D6" s="69">
        <f>AVERAGEIFS(data!$N:$N,data!$A:$A,$B6,data!$C:$C,CONCATENATE("dataset_",D$3),data!$D:$D,CONCATENATE("dataset_",D$3))</f>
        <v>0.89562543179908138</v>
      </c>
      <c r="E6" s="16">
        <f>AVERAGEIFS(data!$N:$N,data!$A:$A,$B6,data!$C:$C,CONCATENATE("dataset_",E$3),data!$D:$D,CONCATENATE("dataset_",E$3))</f>
        <v>0.88602399869890835</v>
      </c>
      <c r="F6" s="16">
        <f>AVERAGEIFS(data!$N:$N,data!$A:$A,$B6,data!$C:$C,CONCATENATE("dataset_",F$3),data!$D:$D,CONCATENATE("dataset_",F$3))</f>
        <v>0.8740160468015753</v>
      </c>
      <c r="G6" s="16">
        <f>AVERAGEIFS(data!$N:$N,data!$A:$A,$B6,data!$C:$C,CONCATENATE("dataset_",G$3),data!$D:$D,CONCATENATE("dataset_",G$3))</f>
        <v>0.87741279176628906</v>
      </c>
      <c r="H6" s="17">
        <f>AVERAGEIFS(data!$N:$N,data!$A:$A,$B6,data!$C:$C,CONCATENATE("dataset_",H$3),data!$D:$D,CONCATENATE("dataset_",H$3))</f>
        <v>0.87962575024398559</v>
      </c>
      <c r="I6" s="9">
        <f t="shared" ref="I6:I8" si="0">AVERAGE(D6:H6)</f>
        <v>0.88254080386196798</v>
      </c>
      <c r="J6" s="27"/>
      <c r="K6" s="36" t="s">
        <v>38</v>
      </c>
      <c r="L6" s="11">
        <f>AVERAGEIFS(Tabell1[Accuracy],Tabell1[Training Dataset],$K6,Tabell1[Test Dataset],L$2)</f>
        <v>0.89450672660663866</v>
      </c>
      <c r="M6" s="13" t="s">
        <v>62</v>
      </c>
      <c r="N6" s="13" t="s">
        <v>62</v>
      </c>
      <c r="O6" s="11">
        <f>AVERAGEIFS(Tabell1[Accuracy],Tabell1[Training Dataset],$K6,Tabell1[Test Dataset],O$2)</f>
        <v>0.84974196046879857</v>
      </c>
      <c r="P6" s="52" t="s">
        <v>62</v>
      </c>
      <c r="Q6" s="54">
        <f>AVERAGEIFS(Tabell1[Accuracy],Tabell1[Training Dataset],$K6,Tabell1[Test Dataset],Q$2)</f>
        <v>0.63164263447774482</v>
      </c>
      <c r="R6" s="27"/>
      <c r="S6" s="36" t="s">
        <v>38</v>
      </c>
      <c r="T6" s="11">
        <f>_xlfn.MAXIFS(Tabell1[Accuracy],Tabell1[Training Dataset],$S6,Tabell1[Test Dataset],L$2)</f>
        <v>0.93581967955100931</v>
      </c>
      <c r="U6" s="13" t="s">
        <v>62</v>
      </c>
      <c r="V6" s="13" t="s">
        <v>62</v>
      </c>
      <c r="W6" s="11">
        <f>_xlfn.MAXIFS(Tabell1[Accuracy],Tabell1[Training Dataset],$S6,Tabell1[Test Dataset],O$2)</f>
        <v>0.9136170597271166</v>
      </c>
      <c r="X6" s="52" t="s">
        <v>62</v>
      </c>
      <c r="Y6" s="56">
        <f>_xlfn.MAXIFS(Tabell1[Accuracy],Tabell1[Training Dataset],$S6,Tabell1[Test Dataset],Q$2)</f>
        <v>0.73574144486692017</v>
      </c>
      <c r="Z6" s="27"/>
    </row>
    <row r="7" spans="1:26" ht="15" thickBot="1" x14ac:dyDescent="0.35">
      <c r="A7" s="27"/>
      <c r="B7" s="61" t="s">
        <v>55</v>
      </c>
      <c r="C7" s="62" t="s">
        <v>60</v>
      </c>
      <c r="D7" s="63">
        <f>_xlfn.MAXIFS(data!$N:$N,data!$A:$A,$B6,data!$D:$D,CONCATENATE("dataset_",D$3),data!$C:$C,CONCATENATE("dataset_",D$3))</f>
        <v>0.92440390173410403</v>
      </c>
      <c r="E7" s="64">
        <f>_xlfn.MAXIFS(data!$N:$N,data!$A:$A,$B6,data!$D:$D,CONCATENATE("dataset_",E$3),data!$C:$C,CONCATENATE("dataset_",E$3))</f>
        <v>0.9136462486408119</v>
      </c>
      <c r="F7" s="64">
        <f>_xlfn.MAXIFS(data!$N:$N,data!$A:$A,$B6,data!$D:$D,CONCATENATE("dataset_",F$3),data!$C:$C,CONCATENATE("dataset_",F$3))</f>
        <v>0.90623863222990175</v>
      </c>
      <c r="G7" s="64">
        <f>_xlfn.MAXIFS(data!$N:$N,data!$A:$A,$B6,data!$D:$D,CONCATENATE("dataset_",G$3),data!$C:$C,CONCATENATE("dataset_",G$3))</f>
        <v>0.9136170597271166</v>
      </c>
      <c r="H7" s="65">
        <f>_xlfn.MAXIFS(data!$N:$N,data!$A:$A,$B6,data!$D:$D,CONCATENATE("dataset_",H$3),data!$C:$C,CONCATENATE("dataset_",H$3))</f>
        <v>0.91817687567959405</v>
      </c>
      <c r="I7" s="66">
        <f>AVERAGE(D7:H7)</f>
        <v>0.91521654360230575</v>
      </c>
      <c r="J7" s="27"/>
      <c r="K7" s="32" t="s">
        <v>40</v>
      </c>
      <c r="L7" s="58">
        <f>AVERAGEIFS(Tabell1[Accuracy],Tabell1[Training Dataset],$K7,Tabell1[Test Dataset],L$2)</f>
        <v>0.8403855318718414</v>
      </c>
      <c r="M7" s="14" t="s">
        <v>62</v>
      </c>
      <c r="N7" s="14" t="s">
        <v>62</v>
      </c>
      <c r="O7" s="14" t="s">
        <v>62</v>
      </c>
      <c r="P7" s="59">
        <f>AVERAGEIFS(Tabell1[Accuracy],Tabell1[Training Dataset],$K7,Tabell1[Test Dataset],P$2)</f>
        <v>0.8772057385007046</v>
      </c>
      <c r="Q7" s="55">
        <f>AVERAGEIFS(Tabell1[Accuracy],Tabell1[Training Dataset],$K7,Tabell1[Test Dataset],Q$2)</f>
        <v>0.68846717037575478</v>
      </c>
      <c r="R7" s="27"/>
      <c r="S7" s="32" t="s">
        <v>40</v>
      </c>
      <c r="T7" s="58">
        <f>_xlfn.MAXIFS(Tabell1[Accuracy],Tabell1[Training Dataset],$S7,Tabell1[Test Dataset],L$2)</f>
        <v>0.90087806644337831</v>
      </c>
      <c r="U7" s="14" t="s">
        <v>62</v>
      </c>
      <c r="V7" s="14" t="s">
        <v>62</v>
      </c>
      <c r="W7" s="14" t="s">
        <v>62</v>
      </c>
      <c r="X7" s="59">
        <f>_xlfn.MAXIFS(Tabell1[Accuracy],Tabell1[Training Dataset],$S7,Tabell1[Test Dataset],P$2)</f>
        <v>0.91817687567959405</v>
      </c>
      <c r="Y7" s="57">
        <f>_xlfn.MAXIFS(Tabell1[Accuracy],Tabell1[Training Dataset],$S7,Tabell1[Test Dataset],Q$2)</f>
        <v>0.76378326996197721</v>
      </c>
      <c r="Z7" s="27"/>
    </row>
    <row r="8" spans="1:26" x14ac:dyDescent="0.3">
      <c r="A8" s="27"/>
      <c r="B8" s="70" t="s">
        <v>31</v>
      </c>
      <c r="C8" s="34" t="s">
        <v>51</v>
      </c>
      <c r="D8" s="1">
        <f>AVERAGEIFS(data!$N:$N,data!$A:$A,$B8,data!$C:$C,CONCATENATE("dataset_",D$3),data!$D:$D,CONCATENATE("dataset_",D$3))</f>
        <v>0.88535179002959907</v>
      </c>
      <c r="E8" s="2">
        <f>AVERAGEIFS(data!$N:$N,data!$A:$A,$B8,data!$C:$C,CONCATENATE("dataset_",E$3),data!$D:$D,CONCATENATE("dataset_",E$3))</f>
        <v>0.84869465298904834</v>
      </c>
      <c r="F8" s="2">
        <f>AVERAGEIFS(data!$N:$N,data!$A:$A,$B8,data!$C:$C,CONCATENATE("dataset_",F$3),data!$D:$D,CONCATENATE("dataset_",F$3))</f>
        <v>0.83678139617134795</v>
      </c>
      <c r="G8" s="2">
        <f>AVERAGEIFS(data!$N:$N,data!$A:$A,$B8,data!$C:$C,CONCATENATE("dataset_",G$3),data!$D:$D,CONCATENATE("dataset_",G$3))</f>
        <v>0.84867711769419552</v>
      </c>
      <c r="H8" s="3">
        <f>AVERAGEIFS(data!$N:$N,data!$A:$A,$B8,data!$C:$C,CONCATENATE("dataset_",H$3),data!$D:$D,CONCATENATE("dataset_",H$3))</f>
        <v>0.8698918506152481</v>
      </c>
      <c r="I8" s="4">
        <f t="shared" si="0"/>
        <v>0.85787936149988775</v>
      </c>
      <c r="J8" s="27"/>
      <c r="K8" s="42"/>
      <c r="L8" s="42"/>
      <c r="M8" s="42"/>
      <c r="N8" s="42"/>
      <c r="O8" s="42"/>
      <c r="P8" s="42"/>
      <c r="Q8" s="42"/>
      <c r="R8" s="27"/>
      <c r="S8" s="27"/>
      <c r="T8" s="27"/>
      <c r="U8" s="27"/>
      <c r="V8" s="27"/>
      <c r="W8" s="27"/>
      <c r="X8" s="27"/>
      <c r="Y8" s="27"/>
      <c r="Z8" s="27"/>
    </row>
    <row r="9" spans="1:26" ht="15" thickBot="1" x14ac:dyDescent="0.35">
      <c r="A9" s="27"/>
      <c r="B9" s="29" t="s">
        <v>52</v>
      </c>
      <c r="C9" s="45" t="s">
        <v>60</v>
      </c>
      <c r="D9" s="5">
        <f>_xlfn.MAXIFS(data!$N:$N,data!$A:$A,$B8,data!$D:$D,CONCATENATE("dataset_",D$3),data!$C:$C,CONCATENATE("dataset_",D$3))</f>
        <v>0.91101656558341626</v>
      </c>
      <c r="E9" s="6">
        <f>_xlfn.MAXIFS(data!$N:$N,data!$A:$A,$B8,data!$D:$D,CONCATENATE("dataset_",E$3),data!$C:$C,CONCATENATE("dataset_",E$3))</f>
        <v>0.88760149621384909</v>
      </c>
      <c r="F9" s="6">
        <f>_xlfn.MAXIFS(data!$N:$N,data!$A:$A,$B8,data!$D:$D,CONCATENATE("dataset_",F$3),data!$C:$C,CONCATENATE("dataset_",F$3))</f>
        <v>0.88013823208439435</v>
      </c>
      <c r="G9" s="6">
        <f>_xlfn.MAXIFS(data!$N:$N,data!$A:$A,$B8,data!$D:$D,CONCATENATE("dataset_",G$3),data!$C:$C,CONCATENATE("dataset_",G$3))</f>
        <v>0.87742051697739354</v>
      </c>
      <c r="H9" s="7">
        <f>_xlfn.MAXIFS(data!$N:$N,data!$A:$A,$B8,data!$D:$D,CONCATENATE("dataset_",H$3),data!$C:$C,CONCATENATE("dataset_",H$3))</f>
        <v>0.88495894613371828</v>
      </c>
      <c r="I9" s="8">
        <f>AVERAGE(D9:H9)</f>
        <v>0.88822715139855435</v>
      </c>
      <c r="J9" s="27"/>
      <c r="K9" s="42" t="s">
        <v>80</v>
      </c>
      <c r="L9" s="42"/>
      <c r="M9" s="42"/>
      <c r="N9" s="42"/>
      <c r="O9" s="42"/>
      <c r="P9" s="42"/>
      <c r="Q9" s="42"/>
      <c r="R9" s="27"/>
      <c r="S9" s="42" t="s">
        <v>84</v>
      </c>
      <c r="T9" s="42"/>
      <c r="U9" s="42"/>
      <c r="V9" s="42"/>
      <c r="W9" s="42"/>
      <c r="X9" s="42"/>
      <c r="Y9" s="42"/>
      <c r="Z9" s="27"/>
    </row>
    <row r="10" spans="1:26" ht="16.2" thickBot="1" x14ac:dyDescent="0.35">
      <c r="A10" s="27"/>
      <c r="B10" s="30" t="s">
        <v>53</v>
      </c>
      <c r="C10" s="30"/>
      <c r="D10" s="27"/>
      <c r="E10" s="27"/>
      <c r="F10" s="27"/>
      <c r="G10" s="27"/>
      <c r="H10" s="27"/>
      <c r="I10" s="27"/>
      <c r="J10" s="27"/>
      <c r="K10" s="37" t="s">
        <v>61</v>
      </c>
      <c r="L10" s="43" t="s">
        <v>23</v>
      </c>
      <c r="M10" s="44" t="s">
        <v>34</v>
      </c>
      <c r="N10" s="44" t="s">
        <v>36</v>
      </c>
      <c r="O10" s="44" t="s">
        <v>38</v>
      </c>
      <c r="P10" s="50" t="s">
        <v>40</v>
      </c>
      <c r="Q10" s="53" t="s">
        <v>27</v>
      </c>
      <c r="R10" s="27"/>
      <c r="S10" s="31" t="s">
        <v>61</v>
      </c>
      <c r="T10" s="48" t="s">
        <v>23</v>
      </c>
      <c r="U10" s="44" t="s">
        <v>34</v>
      </c>
      <c r="V10" s="44" t="s">
        <v>36</v>
      </c>
      <c r="W10" s="44" t="s">
        <v>38</v>
      </c>
      <c r="X10" s="50" t="s">
        <v>40</v>
      </c>
      <c r="Y10" s="53" t="s">
        <v>27</v>
      </c>
      <c r="Z10" s="27"/>
    </row>
    <row r="11" spans="1:26" ht="15" thickBot="1" x14ac:dyDescent="0.35">
      <c r="A11" s="27"/>
      <c r="B11" s="37"/>
      <c r="C11" s="60"/>
      <c r="D11" s="46" t="s">
        <v>50</v>
      </c>
      <c r="E11" s="39">
        <v>0.2</v>
      </c>
      <c r="F11" s="39">
        <v>0.33</v>
      </c>
      <c r="G11" s="39">
        <v>0.4</v>
      </c>
      <c r="H11" s="40">
        <v>0.5</v>
      </c>
      <c r="I11" s="60" t="s">
        <v>51</v>
      </c>
      <c r="J11" s="27"/>
      <c r="K11" s="41" t="s">
        <v>23</v>
      </c>
      <c r="L11" s="11">
        <f>AVERAGEIFS(Tabell1[Precision],Tabell1[Training Dataset],$K11,Tabell1[Test Dataset],L$2)</f>
        <v>0.88863925851596104</v>
      </c>
      <c r="M11" s="12" t="s">
        <v>62</v>
      </c>
      <c r="N11" s="12" t="s">
        <v>62</v>
      </c>
      <c r="O11" s="12" t="s">
        <v>62</v>
      </c>
      <c r="P11" s="51" t="s">
        <v>62</v>
      </c>
      <c r="Q11" s="54">
        <f>AVERAGEIFS(Tabell1[Precision],Tabell1[Training Dataset],$K11,Tabell1[Test Dataset],Q$2)</f>
        <v>0.52851333636234177</v>
      </c>
      <c r="R11" s="27"/>
      <c r="S11" s="47" t="s">
        <v>23</v>
      </c>
      <c r="T11" s="11">
        <f>_xlfn.MAXIFS(Tabell1[Precision],Tabell1[Training Dataset],$S11,Tabell1[Test Dataset],L$2)</f>
        <v>0.94629156010230175</v>
      </c>
      <c r="U11" s="12" t="s">
        <v>62</v>
      </c>
      <c r="V11" s="12" t="s">
        <v>62</v>
      </c>
      <c r="W11" s="12" t="s">
        <v>62</v>
      </c>
      <c r="X11" s="51" t="s">
        <v>62</v>
      </c>
      <c r="Y11" s="54">
        <f>_xlfn.MAXIFS(Tabell1[Precision],Tabell1[Training Dataset],$S11,Tabell1[Test Dataset],Q$2)</f>
        <v>0.56521739130434778</v>
      </c>
      <c r="Z11" s="27"/>
    </row>
    <row r="12" spans="1:26" x14ac:dyDescent="0.3">
      <c r="A12" s="27"/>
      <c r="B12" s="33" t="s">
        <v>48</v>
      </c>
      <c r="C12" s="34" t="s">
        <v>51</v>
      </c>
      <c r="D12" s="1">
        <f>AVERAGEIFS(data!$N:$N,data!$A:$A,$B12,data!$C:$C,CONCATENATE("dataset_",D$3),data!$D:$D,"dataset_12.9%")</f>
        <v>0.88043867158618916</v>
      </c>
      <c r="E12" s="2">
        <f>AVERAGEIFS(data!$N:$N,data!$A:$A,$B12,data!$C:$C,CONCATENATE("dataset_",E$3),data!$D:$D,"dataset_12.9%")</f>
        <v>0.88507739657825724</v>
      </c>
      <c r="F12" s="2">
        <f>AVERAGEIFS(data!$N:$N,data!$A:$A,$B12,data!$C:$C,CONCATENATE("dataset_",F$3),data!$D:$D,"dataset_12.9%")</f>
        <v>0.89153390060649884</v>
      </c>
      <c r="G12" s="2">
        <f>AVERAGEIFS(data!$N:$N,data!$A:$A,$B12,data!$C:$C,CONCATENATE("dataset_",G$3),data!$D:$D,"dataset_12.9%")</f>
        <v>0.90198583325789861</v>
      </c>
      <c r="H12" s="3">
        <f>AVERAGEIFS(data!$N:$N,data!$A:$A,$B12,data!$C:$C,CONCATENATE("dataset_",H$3),data!$D:$D,"dataset_12.9%")</f>
        <v>0.81486659274011031</v>
      </c>
      <c r="I12" s="4">
        <f>AVERAGE(D12:H12)</f>
        <v>0.87478047895379074</v>
      </c>
      <c r="J12" s="27"/>
      <c r="K12" s="36" t="s">
        <v>34</v>
      </c>
      <c r="L12" s="11">
        <f>AVERAGEIFS(Tabell1[Precision],Tabell1[Training Dataset],$K12,Tabell1[Test Dataset],L$2)</f>
        <v>0.89987781817866996</v>
      </c>
      <c r="M12" s="11">
        <f>AVERAGEIFS(Tabell1[Precision],Tabell1[Training Dataset],$K12,Tabell1[Test Dataset],M$2)</f>
        <v>0.85355015811094659</v>
      </c>
      <c r="N12" s="13" t="s">
        <v>62</v>
      </c>
      <c r="O12" s="13" t="s">
        <v>62</v>
      </c>
      <c r="P12" s="52" t="s">
        <v>62</v>
      </c>
      <c r="Q12" s="54">
        <f>AVERAGEIFS(Tabell1[Precision],Tabell1[Training Dataset],$K12,Tabell1[Test Dataset],Q$2)</f>
        <v>0.53526969393376544</v>
      </c>
      <c r="R12" s="27"/>
      <c r="S12" s="36" t="s">
        <v>34</v>
      </c>
      <c r="T12" s="11">
        <f>_xlfn.MAXIFS(Tabell1[Precision],Tabell1[Training Dataset],$S12,Tabell1[Test Dataset],L$2)</f>
        <v>0.95476389469285416</v>
      </c>
      <c r="U12" s="11">
        <f>_xlfn.MAXIFS(Tabell1[Precision],Tabell1[Training Dataset],$S12,Tabell1[Test Dataset],M$2)</f>
        <v>0.92767748366375014</v>
      </c>
      <c r="V12" s="13" t="s">
        <v>62</v>
      </c>
      <c r="W12" s="13" t="s">
        <v>62</v>
      </c>
      <c r="X12" s="52" t="s">
        <v>62</v>
      </c>
      <c r="Y12" s="54">
        <f>_xlfn.MAXIFS(Tabell1[Precision],Tabell1[Training Dataset],$S12,Tabell1[Test Dataset],Q$2)</f>
        <v>0.59527921704087505</v>
      </c>
      <c r="Z12" s="27"/>
    </row>
    <row r="13" spans="1:26" ht="15" thickBot="1" x14ac:dyDescent="0.35">
      <c r="A13" s="27"/>
      <c r="B13" s="29" t="s">
        <v>48</v>
      </c>
      <c r="C13" s="45" t="s">
        <v>60</v>
      </c>
      <c r="D13" s="5">
        <f>_xlfn.MAXIFS(data!$N:$N,data!$A:$A,$B12,data!$D:$D,"dataset_12.9%",data!$C:$C,CONCATENATE("dataset_",D$3))</f>
        <v>0.90821037385715575</v>
      </c>
      <c r="E13" s="6">
        <f>_xlfn.MAXIFS(data!$N:$N,data!$A:$A,$B12,data!$D:$D,"dataset_12.9%",data!$C:$C,CONCATENATE("dataset_",E$3))</f>
        <v>0.92631483660722369</v>
      </c>
      <c r="F13" s="6">
        <f>_xlfn.MAXIFS(data!$N:$N,data!$A:$A,$B12,data!$D:$D,"dataset_12.9%",data!$C:$C,CONCATENATE("dataset_",F$3))</f>
        <v>0.93763012582601613</v>
      </c>
      <c r="G13" s="6">
        <f>_xlfn.MAXIFS(data!$N:$N,data!$A:$A,$B12,data!$D:$D,"dataset_12.9%",data!$C:$C,CONCATENATE("dataset_",G$3))</f>
        <v>0.93581967955100931</v>
      </c>
      <c r="H13" s="7">
        <f>_xlfn.MAXIFS(data!$N:$N,data!$A:$A,$B12,data!$D:$D,"dataset_12.9%",data!$C:$C,CONCATENATE("dataset_",H$3))</f>
        <v>0.87860957726079481</v>
      </c>
      <c r="I13" s="10">
        <f t="shared" ref="I13:I17" si="1">AVERAGE(D13:H13)</f>
        <v>0.91731691862043996</v>
      </c>
      <c r="J13" s="27"/>
      <c r="K13" s="36" t="s">
        <v>36</v>
      </c>
      <c r="L13" s="11">
        <f>AVERAGEIFS(Tabell1[Precision],Tabell1[Training Dataset],$K13,Tabell1[Test Dataset],L$2)</f>
        <v>0.92696777795394947</v>
      </c>
      <c r="M13" s="13" t="s">
        <v>62</v>
      </c>
      <c r="N13" s="11">
        <f>AVERAGEIFS(Tabell1[Precision],Tabell1[Training Dataset],$K13,Tabell1[Test Dataset],N$2)</f>
        <v>0.82334789029802946</v>
      </c>
      <c r="O13" s="13" t="s">
        <v>62</v>
      </c>
      <c r="P13" s="52" t="s">
        <v>62</v>
      </c>
      <c r="Q13" s="54">
        <f>AVERAGEIFS(Tabell1[Precision],Tabell1[Training Dataset],$K13,Tabell1[Test Dataset],Q$2)</f>
        <v>0.56699561406428967</v>
      </c>
      <c r="R13" s="27"/>
      <c r="S13" s="36" t="s">
        <v>36</v>
      </c>
      <c r="T13" s="11">
        <f>_xlfn.MAXIFS(Tabell1[Precision],Tabell1[Training Dataset],$S13,Tabell1[Test Dataset],L$2)</f>
        <v>0.96969033811139071</v>
      </c>
      <c r="U13" s="13" t="s">
        <v>62</v>
      </c>
      <c r="V13" s="11">
        <f>_xlfn.MAXIFS(Tabell1[Precision],Tabell1[Training Dataset],$S13,Tabell1[Test Dataset],N$2)</f>
        <v>0.90774955093661791</v>
      </c>
      <c r="W13" s="13" t="s">
        <v>62</v>
      </c>
      <c r="X13" s="52" t="s">
        <v>62</v>
      </c>
      <c r="Y13" s="54">
        <f>_xlfn.MAXIFS(Tabell1[Precision],Tabell1[Training Dataset],$S13,Tabell1[Test Dataset],Q$2)</f>
        <v>0.68113879003558719</v>
      </c>
      <c r="Z13" s="27"/>
    </row>
    <row r="14" spans="1:26" x14ac:dyDescent="0.3">
      <c r="A14" s="27"/>
      <c r="B14" s="28" t="s">
        <v>20</v>
      </c>
      <c r="C14" s="68" t="s">
        <v>51</v>
      </c>
      <c r="D14" s="69">
        <f>AVERAGEIFS(data!$N:$N,data!$A:$A,$B14,data!$C:$C,CONCATENATE("dataset_",D$3),data!$D:$D,"dataset_12.9%")</f>
        <v>0.89562543179908138</v>
      </c>
      <c r="E14" s="16">
        <f>AVERAGEIFS(data!$N:$N,data!$A:$A,$B14,data!$C:$C,CONCATENATE("dataset_",E$3),data!$D:$D,"dataset_12.9%")</f>
        <v>0.90533534745481503</v>
      </c>
      <c r="F14" s="16">
        <f>AVERAGEIFS(data!$N:$N,data!$A:$A,$B14,data!$C:$C,CONCATENATE("dataset_",F$3),data!$D:$D,"dataset_12.9%")</f>
        <v>0.90598220482182212</v>
      </c>
      <c r="G14" s="16">
        <f>AVERAGEIFS(data!$N:$N,data!$A:$A,$B14,data!$C:$C,CONCATENATE("dataset_",G$3),data!$D:$D,"dataset_12.9%")</f>
        <v>0.87936298693461312</v>
      </c>
      <c r="H14" s="17">
        <f>AVERAGEIFS(data!$N:$N,data!$A:$A,$B14,data!$C:$C,CONCATENATE("dataset_",H$3),data!$D:$D,"dataset_12.9%")</f>
        <v>0.84224883829697317</v>
      </c>
      <c r="I14" s="9">
        <f t="shared" si="1"/>
        <v>0.88571096186146092</v>
      </c>
      <c r="J14" s="27"/>
      <c r="K14" s="36" t="s">
        <v>38</v>
      </c>
      <c r="L14" s="11">
        <f>AVERAGEIFS(Tabell1[Precision],Tabell1[Training Dataset],$K14,Tabell1[Test Dataset],L$2)</f>
        <v>0.94567904289709237</v>
      </c>
      <c r="M14" s="13" t="s">
        <v>62</v>
      </c>
      <c r="N14" s="13" t="s">
        <v>62</v>
      </c>
      <c r="O14" s="11">
        <f>AVERAGEIFS(Tabell1[Precision],Tabell1[Training Dataset],$K14,Tabell1[Test Dataset],O$2)</f>
        <v>0.83507631825595163</v>
      </c>
      <c r="P14" s="52" t="s">
        <v>62</v>
      </c>
      <c r="Q14" s="54">
        <f>AVERAGEIFS(Tabell1[Precision],Tabell1[Training Dataset],$K14,Tabell1[Test Dataset],Q$2)</f>
        <v>0.60659964988841675</v>
      </c>
      <c r="R14" s="27"/>
      <c r="S14" s="36" t="s">
        <v>38</v>
      </c>
      <c r="T14" s="11">
        <f>_xlfn.MAXIFS(Tabell1[Precision],Tabell1[Training Dataset],$S14,Tabell1[Test Dataset],L$2)</f>
        <v>0.97750489024125187</v>
      </c>
      <c r="U14" s="13" t="s">
        <v>62</v>
      </c>
      <c r="V14" s="13" t="s">
        <v>62</v>
      </c>
      <c r="W14" s="11">
        <f>_xlfn.MAXIFS(Tabell1[Precision],Tabell1[Training Dataset],$S14,Tabell1[Test Dataset],O$2)</f>
        <v>0.98780487804878048</v>
      </c>
      <c r="X14" s="52" t="s">
        <v>62</v>
      </c>
      <c r="Y14" s="54">
        <f>_xlfn.MAXIFS(Tabell1[Precision],Tabell1[Training Dataset],$S14,Tabell1[Test Dataset],Q$2)</f>
        <v>0.72742906276870167</v>
      </c>
      <c r="Z14" s="27"/>
    </row>
    <row r="15" spans="1:26" ht="15" thickBot="1" x14ac:dyDescent="0.35">
      <c r="A15" s="27"/>
      <c r="B15" s="61" t="s">
        <v>55</v>
      </c>
      <c r="C15" s="62" t="s">
        <v>60</v>
      </c>
      <c r="D15" s="63">
        <f>_xlfn.MAXIFS(data!$N:$N,data!$A:$A,$B14,data!$D:$D,"dataset_12.9%",data!$C:$C,CONCATENATE("dataset_",D$3))</f>
        <v>0.92440390173410403</v>
      </c>
      <c r="E15" s="64">
        <f>_xlfn.MAXIFS(data!$N:$N,data!$A:$A,$B14,data!$D:$D,"dataset_12.9%",data!$C:$C,CONCATENATE("dataset_",E$3))</f>
        <v>0.93237983162849647</v>
      </c>
      <c r="F15" s="64">
        <f>_xlfn.MAXIFS(data!$N:$N,data!$A:$A,$B14,data!$D:$D,"dataset_12.9%",data!$C:$C,CONCATENATE("dataset_",F$3))</f>
        <v>0.94034579523852635</v>
      </c>
      <c r="G15" s="64">
        <f>_xlfn.MAXIFS(data!$N:$N,data!$A:$A,$B14,data!$D:$D,"dataset_12.9%",data!$C:$C,CONCATENATE("dataset_",G$3))</f>
        <v>0.92577170272472165</v>
      </c>
      <c r="H15" s="65">
        <f>_xlfn.MAXIFS(data!$N:$N,data!$A:$A,$B14,data!$D:$D,"dataset_12.9%",data!$C:$C,CONCATENATE("dataset_",H$3))</f>
        <v>0.89490359373585593</v>
      </c>
      <c r="I15" s="67">
        <f t="shared" si="1"/>
        <v>0.92356096501234097</v>
      </c>
      <c r="J15" s="27"/>
      <c r="K15" s="32" t="s">
        <v>40</v>
      </c>
      <c r="L15" s="58">
        <f>AVERAGEIFS(Tabell1[Precision],Tabell1[Training Dataset],$K15,Tabell1[Test Dataset],L$2)</f>
        <v>0.97101888888233723</v>
      </c>
      <c r="M15" s="14" t="s">
        <v>62</v>
      </c>
      <c r="N15" s="14" t="s">
        <v>62</v>
      </c>
      <c r="O15" s="14" t="s">
        <v>62</v>
      </c>
      <c r="P15" s="59">
        <f>AVERAGEIFS(Tabell1[Precision],Tabell1[Training Dataset],$K15,Tabell1[Test Dataset],P$2)</f>
        <v>0.88862795494422853</v>
      </c>
      <c r="Q15" s="55">
        <f>AVERAGEIFS(Tabell1[Precision],Tabell1[Training Dataset],$K15,Tabell1[Test Dataset],Q$2)</f>
        <v>0.69754162533196451</v>
      </c>
      <c r="R15" s="27"/>
      <c r="S15" s="32" t="s">
        <v>40</v>
      </c>
      <c r="T15" s="58">
        <f>_xlfn.MAXIFS(Tabell1[Precision],Tabell1[Training Dataset],$S15,Tabell1[Test Dataset],L$2)</f>
        <v>0.98954248366013076</v>
      </c>
      <c r="U15" s="14" t="s">
        <v>62</v>
      </c>
      <c r="V15" s="14" t="s">
        <v>62</v>
      </c>
      <c r="W15" s="14" t="s">
        <v>62</v>
      </c>
      <c r="X15" s="59">
        <f>_xlfn.MAXIFS(Tabell1[Precision],Tabell1[Training Dataset],$S15,Tabell1[Test Dataset],P$2)</f>
        <v>0.9615204129516659</v>
      </c>
      <c r="Y15" s="55">
        <f>_xlfn.MAXIFS(Tabell1[Precision],Tabell1[Training Dataset],$S15,Tabell1[Test Dataset],Q$2)</f>
        <v>0.83980582524271841</v>
      </c>
      <c r="Z15" s="27"/>
    </row>
    <row r="16" spans="1:26" x14ac:dyDescent="0.3">
      <c r="A16" s="27"/>
      <c r="B16" s="70" t="s">
        <v>31</v>
      </c>
      <c r="C16" s="34" t="s">
        <v>51</v>
      </c>
      <c r="D16" s="1">
        <f>AVERAGEIFS(data!$N:$N,data!$A:$A,$B16,data!$C:$C,CONCATENATE("dataset_",D$3),data!$D:$D,"dataset_12.9%")</f>
        <v>0.88535179002959907</v>
      </c>
      <c r="E16" s="2">
        <f>AVERAGEIFS(data!$N:$N,data!$A:$A,$B16,data!$C:$C,CONCATENATE("dataset_",E$3),data!$D:$D,"dataset_12.9%")</f>
        <v>0.8936490110437223</v>
      </c>
      <c r="F16" s="2">
        <f>AVERAGEIFS(data!$N:$N,data!$A:$A,$B16,data!$C:$C,CONCATENATE("dataset_",F$3),data!$D:$D,"dataset_12.9%")</f>
        <v>0.90787232959174524</v>
      </c>
      <c r="G16" s="2">
        <f>AVERAGEIFS(data!$N:$N,data!$A:$A,$B16,data!$C:$C,CONCATENATE("dataset_",G$3),data!$D:$D,"dataset_12.9%")</f>
        <v>0.90341787740261281</v>
      </c>
      <c r="H16" s="3">
        <f>AVERAGEIFS(data!$N:$N,data!$A:$A,$B16,data!$C:$C,CONCATENATE("dataset_",H$3),data!$D:$D,"dataset_12.9%")</f>
        <v>0.85978800805648603</v>
      </c>
      <c r="I16" s="4">
        <f t="shared" si="1"/>
        <v>0.89001580322483309</v>
      </c>
      <c r="J16" s="27"/>
      <c r="K16" s="42"/>
      <c r="L16" s="42"/>
      <c r="M16" s="42"/>
      <c r="N16" s="42"/>
      <c r="O16" s="42"/>
      <c r="P16" s="42"/>
      <c r="Q16" s="42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" thickBot="1" x14ac:dyDescent="0.35">
      <c r="A17" s="27"/>
      <c r="B17" s="29" t="s">
        <v>52</v>
      </c>
      <c r="C17" s="45" t="s">
        <v>60</v>
      </c>
      <c r="D17" s="5">
        <f>_xlfn.MAXIFS(data!$N:$N,data!$A:$A,$B16,data!$D:$D,"dataset_12.9%",data!$C:$C,CONCATENATE("dataset_",D$3))</f>
        <v>0.91101656558341626</v>
      </c>
      <c r="E17" s="6">
        <f>_xlfn.MAXIFS(data!$N:$N,data!$A:$A,$B16,data!$D:$D,"dataset_12.9%",data!$C:$C,CONCATENATE("dataset_",E$3))</f>
        <v>0.92260342174345977</v>
      </c>
      <c r="F17" s="6">
        <f>_xlfn.MAXIFS(data!$N:$N,data!$A:$A,$B16,data!$D:$D,"dataset_12.9%",data!$C:$C,CONCATENATE("dataset_",F$3))</f>
        <v>0.93310401013849908</v>
      </c>
      <c r="G17" s="6">
        <f>_xlfn.MAXIFS(data!$N:$N,data!$A:$A,$B16,data!$D:$D,"dataset_12.9%",data!$C:$C,CONCATENATE("dataset_",G$3))</f>
        <v>0.93409975558975289</v>
      </c>
      <c r="H17" s="7">
        <f>_xlfn.MAXIFS(data!$N:$N,data!$A:$A,$B16,data!$D:$D,"dataset_12.9%",data!$C:$C,CONCATENATE("dataset_",H$3))</f>
        <v>0.90087806644337831</v>
      </c>
      <c r="I17" s="10">
        <f t="shared" si="1"/>
        <v>0.9203403638997012</v>
      </c>
      <c r="J17" s="27"/>
      <c r="K17" s="42" t="s">
        <v>81</v>
      </c>
      <c r="L17" s="42"/>
      <c r="M17" s="42"/>
      <c r="N17" s="42"/>
      <c r="O17" s="42"/>
      <c r="P17" s="42"/>
      <c r="Q17" s="42"/>
      <c r="R17" s="27"/>
      <c r="S17" s="42" t="s">
        <v>85</v>
      </c>
      <c r="T17" s="42"/>
      <c r="U17" s="42"/>
      <c r="V17" s="42"/>
      <c r="W17" s="42"/>
      <c r="X17" s="42"/>
      <c r="Y17" s="42"/>
      <c r="Z17" s="27"/>
    </row>
    <row r="18" spans="1:26" ht="16.2" thickBot="1" x14ac:dyDescent="0.35">
      <c r="A18" s="27"/>
      <c r="B18" s="30" t="s">
        <v>54</v>
      </c>
      <c r="C18" s="30"/>
      <c r="D18" s="27"/>
      <c r="E18" s="27"/>
      <c r="F18" s="27"/>
      <c r="G18" s="27"/>
      <c r="H18" s="27"/>
      <c r="I18" s="27"/>
      <c r="J18" s="27"/>
      <c r="K18" s="37" t="s">
        <v>61</v>
      </c>
      <c r="L18" s="43" t="s">
        <v>23</v>
      </c>
      <c r="M18" s="44" t="s">
        <v>34</v>
      </c>
      <c r="N18" s="44" t="s">
        <v>36</v>
      </c>
      <c r="O18" s="44" t="s">
        <v>38</v>
      </c>
      <c r="P18" s="50" t="s">
        <v>40</v>
      </c>
      <c r="Q18" s="53" t="s">
        <v>27</v>
      </c>
      <c r="R18" s="27"/>
      <c r="S18" s="31" t="s">
        <v>61</v>
      </c>
      <c r="T18" s="48" t="s">
        <v>23</v>
      </c>
      <c r="U18" s="44" t="s">
        <v>34</v>
      </c>
      <c r="V18" s="44" t="s">
        <v>36</v>
      </c>
      <c r="W18" s="44" t="s">
        <v>38</v>
      </c>
      <c r="X18" s="50" t="s">
        <v>40</v>
      </c>
      <c r="Y18" s="53" t="s">
        <v>27</v>
      </c>
      <c r="Z18" s="27"/>
    </row>
    <row r="19" spans="1:26" ht="15" thickBot="1" x14ac:dyDescent="0.35">
      <c r="A19" s="27"/>
      <c r="B19" s="37"/>
      <c r="C19" s="37"/>
      <c r="D19" s="38" t="s">
        <v>50</v>
      </c>
      <c r="E19" s="39">
        <v>0.2</v>
      </c>
      <c r="F19" s="39">
        <v>0.33</v>
      </c>
      <c r="G19" s="39">
        <v>0.4</v>
      </c>
      <c r="H19" s="40">
        <v>0.5</v>
      </c>
      <c r="I19" s="60" t="s">
        <v>51</v>
      </c>
      <c r="J19" s="27"/>
      <c r="K19" s="41" t="s">
        <v>23</v>
      </c>
      <c r="L19" s="11">
        <f>AVERAGEIFS(Tabell1[Recall],Tabell1[Training Dataset],$K19,Tabell1[Test Dataset],L$2)</f>
        <v>0.99650517001534045</v>
      </c>
      <c r="M19" s="12" t="s">
        <v>62</v>
      </c>
      <c r="N19" s="12" t="s">
        <v>62</v>
      </c>
      <c r="O19" s="12" t="s">
        <v>62</v>
      </c>
      <c r="P19" s="51" t="s">
        <v>62</v>
      </c>
      <c r="Q19" s="54">
        <f>AVERAGEIFS(Tabell1[Recall],Tabell1[Training Dataset],$K19,Tabell1[Test Dataset],Q$2)</f>
        <v>0.99655518372353546</v>
      </c>
      <c r="R19" s="27"/>
      <c r="S19" s="47" t="s">
        <v>23</v>
      </c>
      <c r="T19" s="11">
        <f>_xlfn.MAXIFS(Tabell1[Recall],Tabell1[Training Dataset],$S19,Tabell1[Test Dataset],L$2)</f>
        <v>1</v>
      </c>
      <c r="U19" s="12" t="s">
        <v>62</v>
      </c>
      <c r="V19" s="12" t="s">
        <v>62</v>
      </c>
      <c r="W19" s="12" t="s">
        <v>62</v>
      </c>
      <c r="X19" s="51" t="s">
        <v>62</v>
      </c>
      <c r="Y19" s="54">
        <f>_xlfn.MAXIFS(Tabell1[Recall],Tabell1[Training Dataset],$S19,Tabell1[Test Dataset],Q$2)</f>
        <v>1</v>
      </c>
      <c r="Z19" s="27"/>
    </row>
    <row r="20" spans="1:26" x14ac:dyDescent="0.3">
      <c r="A20" s="27"/>
      <c r="B20" s="33" t="s">
        <v>48</v>
      </c>
      <c r="C20" s="34" t="s">
        <v>51</v>
      </c>
      <c r="D20" s="1">
        <f>AVERAGEIFS(data!$N:$N,data!$A:$A,$B20,data!$C:$C,CONCATENATE("dataset_",D$3),data!$D:$D,"tweets")</f>
        <v>0.53534339353612337</v>
      </c>
      <c r="E20" s="2">
        <f>AVERAGEIFS(data!$N:$N,data!$A:$A,$B20,data!$C:$C,CONCATENATE("dataset_",E$3),data!$D:$D,"tweets")</f>
        <v>0.55057628326996322</v>
      </c>
      <c r="F20" s="2">
        <f>AVERAGEIFS(data!$N:$N,data!$A:$A,$B20,data!$C:$C,CONCATENATE("dataset_",F$3),data!$D:$D,"tweets")</f>
        <v>0.58540577471482902</v>
      </c>
      <c r="G20" s="2">
        <f>AVERAGEIFS(data!$N:$N,data!$A:$A,$B20,data!$C:$C,CONCATENATE("dataset_",G$3),data!$D:$D,"tweets")</f>
        <v>0.64333115494296589</v>
      </c>
      <c r="H20" s="3">
        <f>AVERAGEIFS(data!$N:$N,data!$A:$A,$B20,data!$C:$C,CONCATENATE("dataset_",H$3),data!$D:$D,"tweets")</f>
        <v>0.70481523288973358</v>
      </c>
      <c r="I20" s="4">
        <f>AVERAGE(D20:H20)</f>
        <v>0.60389436787072304</v>
      </c>
      <c r="J20" s="27"/>
      <c r="K20" s="36" t="s">
        <v>34</v>
      </c>
      <c r="L20" s="11">
        <f>AVERAGEIFS(Tabell1[Recall],Tabell1[Training Dataset],$K20,Tabell1[Test Dataset],L$2)</f>
        <v>0.99131464794316082</v>
      </c>
      <c r="M20" s="11">
        <f>AVERAGEIFS(Tabell1[Recall],Tabell1[Training Dataset],$K20,Tabell1[Test Dataset],M$2)</f>
        <v>0.99276356217182127</v>
      </c>
      <c r="N20" s="13" t="s">
        <v>62</v>
      </c>
      <c r="O20" s="13" t="s">
        <v>62</v>
      </c>
      <c r="P20" s="52" t="s">
        <v>62</v>
      </c>
      <c r="Q20" s="54">
        <f>AVERAGEIFS(Tabell1[Recall],Tabell1[Training Dataset],$K20,Tabell1[Test Dataset],Q$2)</f>
        <v>0.98960722094821685</v>
      </c>
      <c r="R20" s="27"/>
      <c r="S20" s="36" t="s">
        <v>34</v>
      </c>
      <c r="T20" s="11">
        <f>_xlfn.MAXIFS(Tabell1[Recall],Tabell1[Training Dataset],$S20,Tabell1[Test Dataset],L$2)</f>
        <v>1</v>
      </c>
      <c r="U20" s="11">
        <f>_xlfn.MAXIFS(Tabell1[Recall],Tabell1[Training Dataset],$S20,Tabell1[Test Dataset],M$2)</f>
        <v>1</v>
      </c>
      <c r="V20" s="13" t="s">
        <v>62</v>
      </c>
      <c r="W20" s="13" t="s">
        <v>62</v>
      </c>
      <c r="X20" s="52" t="s">
        <v>62</v>
      </c>
      <c r="Y20" s="54">
        <f>_xlfn.MAXIFS(Tabell1[Recall],Tabell1[Training Dataset],$S20,Tabell1[Test Dataset],Q$2)</f>
        <v>1</v>
      </c>
      <c r="Z20" s="27"/>
    </row>
    <row r="21" spans="1:26" ht="15" thickBot="1" x14ac:dyDescent="0.35">
      <c r="A21" s="27"/>
      <c r="B21" s="29" t="s">
        <v>48</v>
      </c>
      <c r="C21" s="45" t="s">
        <v>60</v>
      </c>
      <c r="D21" s="5">
        <f>_xlfn.MAXIFS(data!$N:$N,data!$A:$A,$B20,data!$D:$D,"tweets",data!$C:$C,CONCATENATE("dataset_",D$3))</f>
        <v>0.59315589353612164</v>
      </c>
      <c r="E21" s="6">
        <f>_xlfn.MAXIFS(data!$N:$N,data!$A:$A,$B20,data!$D:$D,"tweets",data!$C:$C,CONCATENATE("dataset_",E$3))</f>
        <v>0.63307984790874527</v>
      </c>
      <c r="F21" s="6">
        <f>_xlfn.MAXIFS(data!$N:$N,data!$A:$A,$B20,data!$D:$D,"tweets",data!$C:$C,CONCATENATE("dataset_",F$3))</f>
        <v>0.70057034220532322</v>
      </c>
      <c r="G21" s="6">
        <f>_xlfn.MAXIFS(data!$N:$N,data!$A:$A,$B20,data!$D:$D,"tweets",data!$C:$C,CONCATENATE("dataset_",G$3))</f>
        <v>0.7210076045627376</v>
      </c>
      <c r="H21" s="7">
        <f>_xlfn.MAXIFS(data!$N:$N,data!$A:$A,$B20,data!$D:$D,"tweets",data!$C:$C,CONCATENATE("dataset_",H$3))</f>
        <v>0.74714828897338403</v>
      </c>
      <c r="I21" s="10">
        <f t="shared" ref="I21:I25" si="2">AVERAGE(D21:H21)</f>
        <v>0.67899239543726231</v>
      </c>
      <c r="J21" s="27"/>
      <c r="K21" s="36" t="s">
        <v>36</v>
      </c>
      <c r="L21" s="11">
        <f>AVERAGEIFS(Tabell1[Recall],Tabell1[Training Dataset],$K21,Tabell1[Test Dataset],L$2)</f>
        <v>0.9660685969566678</v>
      </c>
      <c r="M21" s="13" t="s">
        <v>62</v>
      </c>
      <c r="N21" s="11">
        <f>AVERAGEIFS(Tabell1[Recall],Tabell1[Training Dataset],$K21,Tabell1[Test Dataset],N$2)</f>
        <v>0.96809671840799683</v>
      </c>
      <c r="O21" s="13" t="s">
        <v>62</v>
      </c>
      <c r="P21" s="52" t="s">
        <v>62</v>
      </c>
      <c r="Q21" s="54">
        <f>AVERAGEIFS(Tabell1[Recall],Tabell1[Training Dataset],$K21,Tabell1[Test Dataset],Q$2)</f>
        <v>0.95430743693669629</v>
      </c>
      <c r="R21" s="27"/>
      <c r="S21" s="36" t="s">
        <v>36</v>
      </c>
      <c r="T21" s="11">
        <f>_xlfn.MAXIFS(Tabell1[Recall],Tabell1[Training Dataset],$S21,Tabell1[Test Dataset],L$2)</f>
        <v>1</v>
      </c>
      <c r="U21" s="13" t="s">
        <v>62</v>
      </c>
      <c r="V21" s="11">
        <f>_xlfn.MAXIFS(Tabell1[Recall],Tabell1[Training Dataset],$S21,Tabell1[Test Dataset],N$2)</f>
        <v>1</v>
      </c>
      <c r="W21" s="13" t="s">
        <v>62</v>
      </c>
      <c r="X21" s="52" t="s">
        <v>62</v>
      </c>
      <c r="Y21" s="54">
        <f>_xlfn.MAXIFS(Tabell1[Recall],Tabell1[Training Dataset],$S21,Tabell1[Test Dataset],Q$2)</f>
        <v>1</v>
      </c>
      <c r="Z21" s="27"/>
    </row>
    <row r="22" spans="1:26" x14ac:dyDescent="0.3">
      <c r="A22" s="27"/>
      <c r="B22" s="28" t="s">
        <v>20</v>
      </c>
      <c r="C22" s="68" t="s">
        <v>51</v>
      </c>
      <c r="D22" s="69">
        <f>AVERAGEIFS(data!$N:$N,data!$A:$A,$B22,data!$C:$C,CONCATENATE("dataset_",D$3),data!$D:$D,"tweets")</f>
        <v>0.53315361612801071</v>
      </c>
      <c r="E22" s="16">
        <f>AVERAGEIFS(data!$N:$N,data!$A:$A,$B22,data!$C:$C,CONCATENATE("dataset_",E$3),data!$D:$D,"tweets")</f>
        <v>0.54736513783269969</v>
      </c>
      <c r="F22" s="16">
        <f>AVERAGEIFS(data!$N:$N,data!$A:$A,$B22,data!$C:$C,CONCATENATE("dataset_",F$3),data!$D:$D,"tweets")</f>
        <v>0.61428628010139408</v>
      </c>
      <c r="G22" s="16">
        <f>AVERAGEIFS(data!$N:$N,data!$A:$A,$B22,data!$C:$C,CONCATENATE("dataset_",G$3),data!$D:$D,"tweets")</f>
        <v>0.66571857176806126</v>
      </c>
      <c r="H22" s="17">
        <f>AVERAGEIFS(data!$N:$N,data!$A:$A,$B22,data!$C:$C,CONCATENATE("dataset_",H$3),data!$D:$D,"tweets")</f>
        <v>0.70306558935361219</v>
      </c>
      <c r="I22" s="9">
        <f t="shared" si="2"/>
        <v>0.61271783903675558</v>
      </c>
      <c r="J22" s="27"/>
      <c r="K22" s="36" t="s">
        <v>38</v>
      </c>
      <c r="L22" s="11">
        <f>AVERAGEIFS(Tabell1[Recall],Tabell1[Training Dataset],$K22,Tabell1[Test Dataset],L$2)</f>
        <v>0.93456911535998399</v>
      </c>
      <c r="M22" s="13" t="s">
        <v>62</v>
      </c>
      <c r="N22" s="13" t="s">
        <v>62</v>
      </c>
      <c r="O22" s="11">
        <f>AVERAGEIFS(Tabell1[Recall],Tabell1[Training Dataset],$K22,Tabell1[Test Dataset],O$2)</f>
        <v>0.942940507139023</v>
      </c>
      <c r="P22" s="52" t="s">
        <v>62</v>
      </c>
      <c r="Q22" s="54">
        <f>AVERAGEIFS(Tabell1[Recall],Tabell1[Training Dataset],$K22,Tabell1[Test Dataset],Q$2)</f>
        <v>0.90949982667591012</v>
      </c>
      <c r="R22" s="27"/>
      <c r="S22" s="36" t="s">
        <v>38</v>
      </c>
      <c r="T22" s="11">
        <f>_xlfn.MAXIFS(Tabell1[Recall],Tabell1[Training Dataset],$S22,Tabell1[Test Dataset],L$2)</f>
        <v>0.99958527734577496</v>
      </c>
      <c r="U22" s="13" t="s">
        <v>62</v>
      </c>
      <c r="V22" s="13" t="s">
        <v>62</v>
      </c>
      <c r="W22" s="11">
        <f>_xlfn.MAXIFS(Tabell1[Recall],Tabell1[Training Dataset],$S22,Tabell1[Test Dataset],O$2)</f>
        <v>1</v>
      </c>
      <c r="X22" s="52" t="s">
        <v>62</v>
      </c>
      <c r="Y22" s="54">
        <f>_xlfn.MAXIFS(Tabell1[Recall],Tabell1[Training Dataset],$S22,Tabell1[Test Dataset],Q$2)</f>
        <v>1</v>
      </c>
      <c r="Z22" s="27"/>
    </row>
    <row r="23" spans="1:26" ht="15" thickBot="1" x14ac:dyDescent="0.35">
      <c r="A23" s="27"/>
      <c r="B23" s="61" t="s">
        <v>55</v>
      </c>
      <c r="C23" s="62" t="s">
        <v>60</v>
      </c>
      <c r="D23" s="63">
        <f>_xlfn.MAXIFS(data!$N:$N,data!$A:$A,$B22,data!$D:$D,"tweets",data!$C:$C,CONCATENATE("dataset_",D$3))</f>
        <v>0.58840304182509506</v>
      </c>
      <c r="E23" s="64">
        <f>_xlfn.MAXIFS(data!$N:$N,data!$A:$A,$B22,data!$D:$D,"tweets",data!$C:$C,CONCATENATE("dataset_",E$3))</f>
        <v>0.60028517110266155</v>
      </c>
      <c r="F23" s="64">
        <f>_xlfn.MAXIFS(data!$N:$N,data!$A:$A,$B22,data!$D:$D,"tweets",data!$C:$C,CONCATENATE("dataset_",F$3))</f>
        <v>0.71768060836501901</v>
      </c>
      <c r="G23" s="64">
        <f>_xlfn.MAXIFS(data!$N:$N,data!$A:$A,$B22,data!$D:$D,"tweets",data!$C:$C,CONCATENATE("dataset_",G$3))</f>
        <v>0.73574144486692017</v>
      </c>
      <c r="H23" s="65">
        <f>_xlfn.MAXIFS(data!$N:$N,data!$A:$A,$B22,data!$D:$D,"tweets",data!$C:$C,CONCATENATE("dataset_",H$3))</f>
        <v>0.76378326996197721</v>
      </c>
      <c r="I23" s="67">
        <f t="shared" si="2"/>
        <v>0.6811787072243346</v>
      </c>
      <c r="J23" s="27"/>
      <c r="K23" s="32" t="s">
        <v>40</v>
      </c>
      <c r="L23" s="58">
        <f>AVERAGEIFS(Tabell1[Recall],Tabell1[Training Dataset],$K23,Tabell1[Test Dataset],L$2)</f>
        <v>0.84276636782240033</v>
      </c>
      <c r="M23" s="14" t="s">
        <v>62</v>
      </c>
      <c r="N23" s="14" t="s">
        <v>62</v>
      </c>
      <c r="O23" s="14" t="s">
        <v>62</v>
      </c>
      <c r="P23" s="59">
        <f>AVERAGEIFS(Tabell1[Recall],Tabell1[Training Dataset],$K23,Tabell1[Test Dataset],P$2)</f>
        <v>0.86332704934519899</v>
      </c>
      <c r="Q23" s="55">
        <f>AVERAGEIFS(Tabell1[Recall],Tabell1[Training Dataset],$K23,Tabell1[Test Dataset],Q$2)</f>
        <v>0.76713408618206969</v>
      </c>
      <c r="R23" s="27"/>
      <c r="S23" s="32" t="s">
        <v>40</v>
      </c>
      <c r="T23" s="58">
        <f>_xlfn.MAXIFS(Tabell1[Recall],Tabell1[Training Dataset],$S23,Tabell1[Test Dataset],L$2)</f>
        <v>0.96537065837221359</v>
      </c>
      <c r="U23" s="14" t="s">
        <v>62</v>
      </c>
      <c r="V23" s="14" t="s">
        <v>62</v>
      </c>
      <c r="W23" s="14" t="s">
        <v>62</v>
      </c>
      <c r="X23" s="59">
        <f>_xlfn.MAXIFS(Tabell1[Recall],Tabell1[Training Dataset],$S23,Tabell1[Test Dataset],P$2)</f>
        <v>0.91656062534084715</v>
      </c>
      <c r="Y23" s="55">
        <f>_xlfn.MAXIFS(Tabell1[Recall],Tabell1[Training Dataset],$S23,Tabell1[Test Dataset],Q$2)</f>
        <v>0.99365367180417041</v>
      </c>
      <c r="Z23" s="27"/>
    </row>
    <row r="24" spans="1:26" x14ac:dyDescent="0.3">
      <c r="A24" s="27"/>
      <c r="B24" s="70" t="s">
        <v>31</v>
      </c>
      <c r="C24" s="34" t="s">
        <v>51</v>
      </c>
      <c r="D24" s="1">
        <f>AVERAGEIFS(data!$N:$N,data!$A:$A,$B24,data!$C:$C,CONCATENATE("dataset_",D$3),data!$D:$D,"tweets")</f>
        <v>0.52745762040557842</v>
      </c>
      <c r="E24" s="2">
        <f>AVERAGEIFS(data!$N:$N,data!$A:$A,$B24,data!$C:$C,CONCATENATE("dataset_",E$3),data!$D:$D,"tweets")</f>
        <v>0.53188618900507045</v>
      </c>
      <c r="F24" s="2">
        <f>AVERAGEIFS(data!$N:$N,data!$A:$A,$B24,data!$C:$C,CONCATENATE("dataset_",F$3),data!$D:$D,"tweets")</f>
        <v>0.5635347354245881</v>
      </c>
      <c r="G24" s="2">
        <f>AVERAGEIFS(data!$N:$N,data!$A:$A,$B24,data!$C:$C,CONCATENATE("dataset_",G$3),data!$D:$D,"tweets")</f>
        <v>0.58782626346641365</v>
      </c>
      <c r="H24" s="3">
        <f>AVERAGEIFS(data!$N:$N,data!$A:$A,$B24,data!$C:$C,CONCATENATE("dataset_",H$3),data!$D:$D,"tweets")</f>
        <v>0.66024536596958205</v>
      </c>
      <c r="I24" s="4">
        <f t="shared" si="2"/>
        <v>0.57419003485424658</v>
      </c>
      <c r="J24" s="27"/>
      <c r="K24" s="42"/>
      <c r="L24" s="42"/>
      <c r="M24" s="42"/>
      <c r="N24" s="42"/>
      <c r="O24" s="42"/>
      <c r="P24" s="42"/>
      <c r="Q24" s="42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" thickBot="1" x14ac:dyDescent="0.35">
      <c r="A25" s="27"/>
      <c r="B25" s="29" t="s">
        <v>52</v>
      </c>
      <c r="C25" s="45" t="s">
        <v>60</v>
      </c>
      <c r="D25" s="5">
        <f>_xlfn.MAXIFS(data!$N:$N,data!$A:$A,$B24,data!$D:$D,"tweets",data!$C:$C,CONCATENATE("dataset_",D$3))</f>
        <v>0.54562737642585546</v>
      </c>
      <c r="E25" s="6">
        <f>_xlfn.MAXIFS(data!$N:$N,data!$A:$A,$B24,data!$D:$D,"tweets",data!$C:$C,CONCATENATE("dataset_",E$3))</f>
        <v>0.55275665399239549</v>
      </c>
      <c r="F25" s="6">
        <f>_xlfn.MAXIFS(data!$N:$N,data!$A:$A,$B24,data!$D:$D,"tweets",data!$C:$C,CONCATENATE("dataset_",F$3))</f>
        <v>0.62927756653992395</v>
      </c>
      <c r="G25" s="6">
        <f>_xlfn.MAXIFS(data!$N:$N,data!$A:$A,$B24,data!$D:$D,"tweets",data!$C:$C,CONCATENATE("dataset_",G$3))</f>
        <v>0.67918250950570347</v>
      </c>
      <c r="H25" s="7">
        <f>_xlfn.MAXIFS(data!$N:$N,data!$A:$A,$B24,data!$D:$D,"tweets",data!$C:$C,CONCATENATE("dataset_",H$3))</f>
        <v>0.75142585551330798</v>
      </c>
      <c r="I25" s="10">
        <f t="shared" si="2"/>
        <v>0.63165399239543718</v>
      </c>
      <c r="J25" s="27"/>
      <c r="K25" s="42" t="s">
        <v>82</v>
      </c>
      <c r="L25" s="42"/>
      <c r="M25" s="42"/>
      <c r="N25" s="42"/>
      <c r="O25" s="42"/>
      <c r="P25" s="42"/>
      <c r="Q25" s="42"/>
      <c r="R25" s="27"/>
      <c r="S25" s="42" t="s">
        <v>86</v>
      </c>
      <c r="T25" s="42"/>
      <c r="U25" s="42"/>
      <c r="V25" s="42"/>
      <c r="W25" s="42"/>
      <c r="X25" s="42"/>
      <c r="Y25" s="42"/>
      <c r="Z25" s="27"/>
    </row>
    <row r="26" spans="1:26" ht="18.600000000000001" thickBot="1" x14ac:dyDescent="0.4">
      <c r="A26" s="27"/>
      <c r="B26" s="35" t="s">
        <v>1</v>
      </c>
      <c r="C26" s="27"/>
      <c r="D26" s="27"/>
      <c r="E26" s="27"/>
      <c r="F26" s="27"/>
      <c r="G26" s="27"/>
      <c r="H26" s="27"/>
      <c r="I26" s="27"/>
      <c r="J26" s="27"/>
      <c r="K26" s="37" t="s">
        <v>61</v>
      </c>
      <c r="L26" s="43" t="s">
        <v>23</v>
      </c>
      <c r="M26" s="44" t="s">
        <v>34</v>
      </c>
      <c r="N26" s="44" t="s">
        <v>36</v>
      </c>
      <c r="O26" s="44" t="s">
        <v>38</v>
      </c>
      <c r="P26" s="50" t="s">
        <v>40</v>
      </c>
      <c r="Q26" s="53" t="s">
        <v>27</v>
      </c>
      <c r="R26" s="27"/>
      <c r="S26" s="31" t="s">
        <v>61</v>
      </c>
      <c r="T26" s="48" t="s">
        <v>23</v>
      </c>
      <c r="U26" s="44" t="s">
        <v>34</v>
      </c>
      <c r="V26" s="44" t="s">
        <v>36</v>
      </c>
      <c r="W26" s="44" t="s">
        <v>38</v>
      </c>
      <c r="X26" s="50" t="s">
        <v>40</v>
      </c>
      <c r="Y26" s="53" t="s">
        <v>27</v>
      </c>
      <c r="Z26" s="27"/>
    </row>
    <row r="27" spans="1:26" ht="16.2" thickBot="1" x14ac:dyDescent="0.35">
      <c r="A27" s="27"/>
      <c r="B27" s="30" t="s">
        <v>49</v>
      </c>
      <c r="C27" s="30"/>
      <c r="D27" s="27"/>
      <c r="E27" s="27"/>
      <c r="F27" s="27"/>
      <c r="G27" s="27"/>
      <c r="H27" s="27"/>
      <c r="I27" s="27"/>
      <c r="J27" s="27"/>
      <c r="K27" s="41" t="s">
        <v>23</v>
      </c>
      <c r="L27" s="11">
        <f>AVERAGEIFS(Tabell1[F1-Score],Tabell1[Training Dataset],$K27,Tabell1[Test Dataset],L$2)</f>
        <v>0.93931924120543731</v>
      </c>
      <c r="M27" s="12" t="s">
        <v>62</v>
      </c>
      <c r="N27" s="12" t="s">
        <v>62</v>
      </c>
      <c r="O27" s="12" t="s">
        <v>62</v>
      </c>
      <c r="P27" s="51" t="s">
        <v>62</v>
      </c>
      <c r="Q27" s="54">
        <f>AVERAGEIFS(Tabell1[F1-Score],Tabell1[Training Dataset],$K27,Tabell1[Test Dataset],Q$2)</f>
        <v>0.69062534740893389</v>
      </c>
      <c r="R27" s="27"/>
      <c r="S27" s="47" t="s">
        <v>23</v>
      </c>
      <c r="T27" s="11">
        <f>_xlfn.MAXIFS(Tabell1[F1-Score],Tabell1[Training Dataset],$S27,Tabell1[Test Dataset],L$2)</f>
        <v>0.95737203972498086</v>
      </c>
      <c r="U27" s="12" t="s">
        <v>62</v>
      </c>
      <c r="V27" s="12" t="s">
        <v>62</v>
      </c>
      <c r="W27" s="12" t="s">
        <v>62</v>
      </c>
      <c r="X27" s="51" t="s">
        <v>62</v>
      </c>
      <c r="Y27" s="54">
        <f>_xlfn.MAXIFS(Tabell1[F1-Score],Tabell1[Training Dataset],$S27,Tabell1[Test Dataset],Q$2)</f>
        <v>0.71447631754503005</v>
      </c>
      <c r="Z27" s="27"/>
    </row>
    <row r="28" spans="1:26" ht="15" thickBot="1" x14ac:dyDescent="0.35">
      <c r="A28" s="27"/>
      <c r="B28" s="37"/>
      <c r="C28" s="37"/>
      <c r="D28" s="38" t="s">
        <v>50</v>
      </c>
      <c r="E28" s="39" t="s">
        <v>56</v>
      </c>
      <c r="F28" s="39" t="s">
        <v>57</v>
      </c>
      <c r="G28" s="39" t="s">
        <v>58</v>
      </c>
      <c r="H28" s="40" t="s">
        <v>59</v>
      </c>
      <c r="I28" s="60" t="s">
        <v>51</v>
      </c>
      <c r="J28" s="27"/>
      <c r="K28" s="36" t="s">
        <v>34</v>
      </c>
      <c r="L28" s="11">
        <f>AVERAGEIFS(Tabell1[F1-Score],Tabell1[Training Dataset],$K28,Tabell1[Test Dataset],L$2)</f>
        <v>0.94305869885114557</v>
      </c>
      <c r="M28" s="11">
        <f>AVERAGEIFS(Tabell1[F1-Score],Tabell1[Training Dataset],$K28,Tabell1[Test Dataset],M$2)</f>
        <v>0.91726998137876148</v>
      </c>
      <c r="N28" s="13" t="s">
        <v>62</v>
      </c>
      <c r="O28" s="13" t="s">
        <v>62</v>
      </c>
      <c r="P28" s="52" t="s">
        <v>62</v>
      </c>
      <c r="Q28" s="54">
        <f>AVERAGEIFS(Tabell1[F1-Score],Tabell1[Training Dataset],$K28,Tabell1[Test Dataset],Q$2)</f>
        <v>0.69439107021077773</v>
      </c>
      <c r="R28" s="27"/>
      <c r="S28" s="36" t="s">
        <v>34</v>
      </c>
      <c r="T28" s="11">
        <f>_xlfn.MAXIFS(Tabell1[F1-Score],Tabell1[Training Dataset],$S28,Tabell1[Test Dataset],L$2)</f>
        <v>0.96217530001519069</v>
      </c>
      <c r="U28" s="11">
        <f>_xlfn.MAXIFS(Tabell1[F1-Score],Tabell1[Training Dataset],$S28,Tabell1[Test Dataset],M$2)</f>
        <v>0.94800589230181675</v>
      </c>
      <c r="V28" s="13" t="s">
        <v>62</v>
      </c>
      <c r="W28" s="13" t="s">
        <v>62</v>
      </c>
      <c r="X28" s="52" t="s">
        <v>62</v>
      </c>
      <c r="Y28" s="54">
        <f>_xlfn.MAXIFS(Tabell1[F1-Score],Tabell1[Training Dataset],$S28,Tabell1[Test Dataset],Q$2)</f>
        <v>0.72816901408450707</v>
      </c>
      <c r="Z28" s="27"/>
    </row>
    <row r="29" spans="1:26" x14ac:dyDescent="0.3">
      <c r="A29" s="27"/>
      <c r="B29" s="33" t="s">
        <v>48</v>
      </c>
      <c r="C29" s="34" t="s">
        <v>51</v>
      </c>
      <c r="D29" s="1">
        <f>AVERAGEIFS(Tabell1[Precision],Tabell1[Algorithm],$B29,Tabell1[Training Dataset],CONCATENATE("dataset_",+D$28),Tabell1[Test Dataset],CONCATENATE("dataset_",D$3))</f>
        <v>0.88082493936404804</v>
      </c>
      <c r="E29" s="1">
        <f>AVERAGEIFS(Tabell1[Precision],Tabell1[Algorithm],$B29,Tabell1[Training Dataset],CONCATENATE("dataset_",+E$28),Tabell1[Test Dataset],CONCATENATE("dataset_",E$3))</f>
        <v>0.82669764364843434</v>
      </c>
      <c r="F29" s="1">
        <f>AVERAGEIFS(Tabell1[Precision],Tabell1[Algorithm],$B29,Tabell1[Training Dataset],CONCATENATE("dataset_",+F$28),Tabell1[Test Dataset],CONCATENATE("dataset_",F$3))</f>
        <v>0.76544364210155258</v>
      </c>
      <c r="G29" s="1">
        <f>AVERAGEIFS(Tabell1[Precision],Tabell1[Algorithm],$B29,Tabell1[Training Dataset],CONCATENATE("dataset_",+G$28),Tabell1[Test Dataset],CONCATENATE("dataset_",G$3))</f>
        <v>0.78889700629102699</v>
      </c>
      <c r="H29" s="1">
        <f>AVERAGEIFS(Tabell1[Precision],Tabell1[Algorithm],$B29,Tabell1[Training Dataset],CONCATENATE("dataset_",+H$28),Tabell1[Test Dataset],CONCATENATE("dataset_",H$3))</f>
        <v>0.91081604031282415</v>
      </c>
      <c r="I29" s="4">
        <f>AVERAGE(D29:H29)</f>
        <v>0.83453585434357724</v>
      </c>
      <c r="J29" s="27"/>
      <c r="K29" s="36" t="s">
        <v>36</v>
      </c>
      <c r="L29" s="11">
        <f>AVERAGEIFS(Tabell1[F1-Score],Tabell1[Training Dataset],$K29,Tabell1[Test Dataset],L$2)</f>
        <v>0.94524640919482583</v>
      </c>
      <c r="M29" s="13" t="s">
        <v>62</v>
      </c>
      <c r="N29" s="11">
        <f>AVERAGEIFS(Tabell1[F1-Score],Tabell1[Training Dataset],$K29,Tabell1[Test Dataset],N$2)</f>
        <v>0.88739901346972316</v>
      </c>
      <c r="O29" s="13" t="s">
        <v>62</v>
      </c>
      <c r="P29" s="52" t="s">
        <v>62</v>
      </c>
      <c r="Q29" s="54">
        <f>AVERAGEIFS(Tabell1[F1-Score],Tabell1[Training Dataset],$K29,Tabell1[Test Dataset],Q$2)</f>
        <v>0.70930392247638663</v>
      </c>
      <c r="R29" s="27"/>
      <c r="S29" s="36" t="s">
        <v>36</v>
      </c>
      <c r="T29" s="11">
        <f>_xlfn.MAXIFS(Tabell1[F1-Score],Tabell1[Training Dataset],$S29,Tabell1[Test Dataset],L$2)</f>
        <v>0.96619144602851326</v>
      </c>
      <c r="U29" s="13" t="s">
        <v>62</v>
      </c>
      <c r="V29" s="11">
        <f>_xlfn.MAXIFS(Tabell1[F1-Score],Tabell1[Training Dataset],$S29,Tabell1[Test Dataset],N$2)</f>
        <v>0.93208616033199398</v>
      </c>
      <c r="W29" s="13" t="s">
        <v>62</v>
      </c>
      <c r="X29" s="52" t="s">
        <v>62</v>
      </c>
      <c r="Y29" s="54">
        <f>_xlfn.MAXIFS(Tabell1[F1-Score],Tabell1[Training Dataset],$S29,Tabell1[Test Dataset],Q$2)</f>
        <v>0.76315789473684204</v>
      </c>
      <c r="Z29" s="27"/>
    </row>
    <row r="30" spans="1:26" ht="15" thickBot="1" x14ac:dyDescent="0.35">
      <c r="A30" s="27"/>
      <c r="B30" s="29" t="s">
        <v>48</v>
      </c>
      <c r="C30" s="45" t="s">
        <v>60</v>
      </c>
      <c r="D30" s="5">
        <f>_xlfn.MAXIFS(data!$O:$O,data!$A:$A,$B29,data!$D:$D,CONCATENATE("dataset_",D$3),data!$C:$C,CONCATENATE("dataset_",D$3))</f>
        <v>0.92731953658778099</v>
      </c>
      <c r="E30" s="5">
        <f>_xlfn.MAXIFS(data!$O:$O,data!$A:$A,$B29,data!$D:$D,CONCATENATE("dataset_",E$3),data!$C:$C,CONCATENATE("dataset_",E$3))</f>
        <v>0.89941324392288347</v>
      </c>
      <c r="F30" s="5">
        <f>_xlfn.MAXIFS(data!$O:$O,data!$A:$A,$B29,data!$D:$D,CONCATENATE("dataset_",F$3),data!$C:$C,CONCATENATE("dataset_",F$3))</f>
        <v>0.89611901681759376</v>
      </c>
      <c r="G30" s="5">
        <f>_xlfn.MAXIFS(data!$O:$O,data!$A:$A,$B29,data!$D:$D,CONCATENATE("dataset_",G$3),data!$C:$C,CONCATENATE("dataset_",G$3))</f>
        <v>0.98780487804878048</v>
      </c>
      <c r="H30" s="5">
        <f>_xlfn.MAXIFS(data!$O:$O,data!$A:$A,$B29,data!$D:$D,CONCATENATE("dataset_",H$3),data!$C:$C,CONCATENATE("dataset_",H$3))</f>
        <v>0.9615204129516659</v>
      </c>
      <c r="I30" s="8">
        <f>AVERAGE(D30:H30)</f>
        <v>0.93443541766574079</v>
      </c>
      <c r="J30" s="27"/>
      <c r="K30" s="36" t="s">
        <v>38</v>
      </c>
      <c r="L30" s="11">
        <f>AVERAGEIFS(Tabell1[F1-Score],Tabell1[Training Dataset],$K30,Tabell1[Test Dataset],L$2)</f>
        <v>0.93889600641312043</v>
      </c>
      <c r="M30" s="13" t="s">
        <v>62</v>
      </c>
      <c r="N30" s="13" t="s">
        <v>62</v>
      </c>
      <c r="O30" s="11">
        <f>AVERAGEIFS(Tabell1[F1-Score],Tabell1[Training Dataset],$K30,Tabell1[Test Dataset],O$2)</f>
        <v>0.88305745644458822</v>
      </c>
      <c r="P30" s="52" t="s">
        <v>62</v>
      </c>
      <c r="Q30" s="54">
        <f>AVERAGEIFS(Tabell1[F1-Score],Tabell1[Training Dataset],$K30,Tabell1[Test Dataset],Q$2)</f>
        <v>0.72288360654813255</v>
      </c>
      <c r="R30" s="27"/>
      <c r="S30" s="36" t="s">
        <v>38</v>
      </c>
      <c r="T30" s="11">
        <f>_xlfn.MAXIFS(Tabell1[F1-Score],Tabell1[Training Dataset],$S30,Tabell1[Test Dataset],L$2)</f>
        <v>0.96383575618464679</v>
      </c>
      <c r="U30" s="13" t="s">
        <v>62</v>
      </c>
      <c r="V30" s="13" t="s">
        <v>62</v>
      </c>
      <c r="W30" s="11">
        <f>_xlfn.MAXIFS(Tabell1[F1-Score],Tabell1[Training Dataset],$S30,Tabell1[Test Dataset],O$2)</f>
        <v>0.94736842105263164</v>
      </c>
      <c r="X30" s="52" t="s">
        <v>62</v>
      </c>
      <c r="Y30" s="54">
        <f>_xlfn.MAXIFS(Tabell1[F1-Score],Tabell1[Training Dataset],$S30,Tabell1[Test Dataset],Q$2)</f>
        <v>0.76105476673427985</v>
      </c>
      <c r="Z30" s="27"/>
    </row>
    <row r="31" spans="1:26" ht="15" thickBot="1" x14ac:dyDescent="0.35">
      <c r="A31" s="27"/>
      <c r="B31" s="28" t="s">
        <v>20</v>
      </c>
      <c r="C31" s="68" t="s">
        <v>51</v>
      </c>
      <c r="D31" s="69">
        <f>AVERAGEIFS(Tabell1[Precision],Tabell1[Algorithm],$B31,Tabell1[Training Dataset],CONCATENATE("dataset_",+D$28),Tabell1[Test Dataset],CONCATENATE("dataset_",D$3))</f>
        <v>0.89888931533435457</v>
      </c>
      <c r="E31" s="69">
        <f>AVERAGEIFS(Tabell1[Precision],Tabell1[Algorithm],$B31,Tabell1[Training Dataset],CONCATENATE("dataset_",+E$28),Tabell1[Test Dataset],CONCATENATE("dataset_",E$3))</f>
        <v>0.88574570921286133</v>
      </c>
      <c r="F31" s="69">
        <f>AVERAGEIFS(Tabell1[Precision],Tabell1[Algorithm],$B31,Tabell1[Training Dataset],CONCATENATE("dataset_",+F$28),Tabell1[Test Dataset],CONCATENATE("dataset_",F$3))</f>
        <v>0.87504201618576716</v>
      </c>
      <c r="G31" s="69">
        <f>AVERAGEIFS(Tabell1[Precision],Tabell1[Algorithm],$B31,Tabell1[Training Dataset],CONCATENATE("dataset_",+G$28),Tabell1[Test Dataset],CONCATENATE("dataset_",G$3))</f>
        <v>0.88138298593727893</v>
      </c>
      <c r="H31" s="69">
        <f>AVERAGEIFS(Tabell1[Precision],Tabell1[Algorithm],$B31,Tabell1[Training Dataset],CONCATENATE("dataset_",+H$28),Tabell1[Test Dataset],CONCATENATE("dataset_",H$3))</f>
        <v>0.88899254294887708</v>
      </c>
      <c r="I31" s="9">
        <f t="shared" ref="I31" si="3">AVERAGE(D31:H31)</f>
        <v>0.8860105139238279</v>
      </c>
      <c r="J31" s="27"/>
      <c r="K31" s="32" t="s">
        <v>40</v>
      </c>
      <c r="L31" s="58">
        <f>AVERAGEIFS(Tabell1[F1-Score],Tabell1[Training Dataset],$K31,Tabell1[Test Dataset],L$2)</f>
        <v>0.90135824858156988</v>
      </c>
      <c r="M31" s="14" t="s">
        <v>62</v>
      </c>
      <c r="N31" s="14" t="s">
        <v>62</v>
      </c>
      <c r="O31" s="14" t="s">
        <v>62</v>
      </c>
      <c r="P31" s="59">
        <f>AVERAGEIFS(Tabell1[F1-Score],Tabell1[Training Dataset],$K31,Tabell1[Test Dataset],P$2)</f>
        <v>0.87530534219116962</v>
      </c>
      <c r="Q31" s="55">
        <f>AVERAGEIFS(Tabell1[F1-Score],Tabell1[Training Dataset],$K31,Tabell1[Test Dataset],Q$2)</f>
        <v>0.72157560711413204</v>
      </c>
      <c r="R31" s="27"/>
      <c r="S31" s="32" t="s">
        <v>40</v>
      </c>
      <c r="T31" s="58">
        <f>_xlfn.MAXIFS(Tabell1[F1-Score],Tabell1[Training Dataset],$S31,Tabell1[Test Dataset],L$2)</f>
        <v>0.94339622641509435</v>
      </c>
      <c r="U31" s="14" t="s">
        <v>62</v>
      </c>
      <c r="V31" s="14" t="s">
        <v>62</v>
      </c>
      <c r="W31" s="14" t="s">
        <v>62</v>
      </c>
      <c r="X31" s="59">
        <f>_xlfn.MAXIFS(Tabell1[F1-Score],Tabell1[Training Dataset],$S31,Tabell1[Test Dataset],P$2)</f>
        <v>0.91698078514296222</v>
      </c>
      <c r="Y31" s="55">
        <f>_xlfn.MAXIFS(Tabell1[F1-Score],Tabell1[Training Dataset],$S31,Tabell1[Test Dataset],Q$2)</f>
        <v>0.76806083650190116</v>
      </c>
      <c r="Z31" s="27"/>
    </row>
    <row r="32" spans="1:26" ht="15" thickBot="1" x14ac:dyDescent="0.35">
      <c r="A32" s="27"/>
      <c r="B32" s="61" t="s">
        <v>20</v>
      </c>
      <c r="C32" s="62" t="s">
        <v>60</v>
      </c>
      <c r="D32" s="63">
        <f>_xlfn.MAXIFS(data!$O:$O,data!$A:$A,$B31,data!$D:$D,CONCATENATE("dataset_",D$3),data!$C:$C,CONCATENATE("dataset_",D$3))</f>
        <v>0.94629156010230175</v>
      </c>
      <c r="E32" s="63">
        <f>_xlfn.MAXIFS(data!$O:$O,data!$A:$A,$B31,data!$D:$D,CONCATENATE("dataset_",E$3),data!$C:$C,CONCATENATE("dataset_",E$3))</f>
        <v>0.92767748366375014</v>
      </c>
      <c r="F32" s="63">
        <f>_xlfn.MAXIFS(data!$O:$O,data!$A:$A,$B31,data!$D:$D,CONCATENATE("dataset_",F$3),data!$C:$C,CONCATENATE("dataset_",F$3))</f>
        <v>0.90774955093661791</v>
      </c>
      <c r="G32" s="63">
        <f>_xlfn.MAXIFS(data!$O:$O,data!$A:$A,$B31,data!$D:$D,CONCATENATE("dataset_",G$3),data!$C:$C,CONCATENATE("dataset_",G$3))</f>
        <v>0.91001304158817564</v>
      </c>
      <c r="H32" s="63">
        <f>_xlfn.MAXIFS(data!$O:$O,data!$A:$A,$B31,data!$D:$D,CONCATENATE("dataset_",H$3),data!$C:$C,CONCATENATE("dataset_",H$3))</f>
        <v>0.92764136904761907</v>
      </c>
      <c r="I32" s="66">
        <f>AVERAGE(D32:H32)</f>
        <v>0.92387460106769304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11" x14ac:dyDescent="0.3">
      <c r="A33" s="27"/>
      <c r="B33" s="70" t="s">
        <v>31</v>
      </c>
      <c r="C33" s="34" t="s">
        <v>51</v>
      </c>
      <c r="D33" s="1">
        <f>AVERAGEIFS(Tabell1[Precision],Tabell1[Algorithm],$B33,Tabell1[Training Dataset],CONCATENATE("dataset_",+D$28),Tabell1[Test Dataset],CONCATENATE("dataset_",D$3))</f>
        <v>0.88490113432417017</v>
      </c>
      <c r="E33" s="1">
        <f>AVERAGEIFS(Tabell1[Precision],Tabell1[Algorithm],$B33,Tabell1[Training Dataset],CONCATENATE("dataset_",+E$28),Tabell1[Test Dataset],CONCATENATE("dataset_",E$3))</f>
        <v>0.8437317023944596</v>
      </c>
      <c r="F33" s="1">
        <f>AVERAGEIFS(Tabell1[Precision],Tabell1[Algorithm],$B33,Tabell1[Training Dataset],CONCATENATE("dataset_",+F$28),Tabell1[Test Dataset],CONCATENATE("dataset_",F$3))</f>
        <v>0.81990730457402028</v>
      </c>
      <c r="G33" s="1">
        <f>AVERAGEIFS(Tabell1[Precision],Tabell1[Algorithm],$B33,Tabell1[Training Dataset],CONCATENATE("dataset_",+G$28),Tabell1[Test Dataset],CONCATENATE("dataset_",G$3))</f>
        <v>0.82725241054539522</v>
      </c>
      <c r="H33" s="1">
        <f>AVERAGEIFS(Tabell1[Precision],Tabell1[Algorithm],$B33,Tabell1[Training Dataset],CONCATENATE("dataset_",+H$28),Tabell1[Test Dataset],CONCATENATE("dataset_",H$3))</f>
        <v>0.86977329579908458</v>
      </c>
      <c r="I33" s="4">
        <f t="shared" ref="I33" si="4">AVERAGE(D33:H33)</f>
        <v>0.84911316952742588</v>
      </c>
      <c r="J33" s="27"/>
      <c r="K33" s="27"/>
    </row>
    <row r="34" spans="1:11" ht="15" thickBot="1" x14ac:dyDescent="0.35">
      <c r="A34" s="27"/>
      <c r="B34" s="29" t="s">
        <v>31</v>
      </c>
      <c r="C34" s="45" t="s">
        <v>60</v>
      </c>
      <c r="D34" s="5">
        <f>_xlfn.MAXIFS(data!$O:$O,data!$A:$A,$B33,data!$D:$D,CONCATENATE("dataset_",D$3),data!$C:$C,CONCATENATE("dataset_",D$3))</f>
        <v>0.91468785905783223</v>
      </c>
      <c r="E34" s="5">
        <f>_xlfn.MAXIFS(data!$O:$O,data!$A:$A,$B33,data!$D:$D,CONCATENATE("dataset_",E$3),data!$C:$C,CONCATENATE("dataset_",E$3))</f>
        <v>0.88880881293112324</v>
      </c>
      <c r="F34" s="5">
        <f>_xlfn.MAXIFS(data!$O:$O,data!$A:$A,$B33,data!$D:$D,CONCATENATE("dataset_",F$3),data!$C:$C,CONCATENATE("dataset_",F$3))</f>
        <v>0.89134993446920052</v>
      </c>
      <c r="G34" s="5">
        <f>_xlfn.MAXIFS(data!$O:$O,data!$A:$A,$B33,data!$D:$D,CONCATENATE("dataset_",G$3),data!$C:$C,CONCATENATE("dataset_",G$3))</f>
        <v>0.87503542079909324</v>
      </c>
      <c r="H34" s="5">
        <f>_xlfn.MAXIFS(data!$O:$O,data!$A:$A,$B33,data!$D:$D,CONCATENATE("dataset_",H$3),data!$C:$C,CONCATENATE("dataset_",H$3))</f>
        <v>0.89984591679506931</v>
      </c>
      <c r="I34" s="8">
        <f>AVERAGE(D34:H34)</f>
        <v>0.89394558881046371</v>
      </c>
      <c r="J34" s="27"/>
      <c r="K34" s="27"/>
    </row>
    <row r="35" spans="1:11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</row>
    <row r="36" spans="1:11" ht="16.2" thickBot="1" x14ac:dyDescent="0.35">
      <c r="A36" s="27"/>
      <c r="B36" s="30" t="s">
        <v>53</v>
      </c>
      <c r="C36" s="30"/>
      <c r="D36" s="27"/>
      <c r="E36" s="27"/>
      <c r="F36" s="27"/>
      <c r="G36" s="27"/>
      <c r="H36" s="27"/>
      <c r="I36" s="27"/>
      <c r="J36" s="27"/>
      <c r="K36" s="27"/>
    </row>
    <row r="37" spans="1:11" ht="15" thickBot="1" x14ac:dyDescent="0.35">
      <c r="A37" s="27"/>
      <c r="B37" s="37"/>
      <c r="C37" s="60"/>
      <c r="D37" s="46" t="s">
        <v>50</v>
      </c>
      <c r="E37" s="39">
        <v>0.2</v>
      </c>
      <c r="F37" s="39">
        <v>0.33</v>
      </c>
      <c r="G37" s="39">
        <v>0.4</v>
      </c>
      <c r="H37" s="40">
        <v>0.5</v>
      </c>
      <c r="I37" s="60" t="s">
        <v>51</v>
      </c>
      <c r="J37" s="27"/>
      <c r="K37" s="27"/>
    </row>
    <row r="38" spans="1:11" x14ac:dyDescent="0.3">
      <c r="A38" s="27"/>
      <c r="B38" s="33" t="s">
        <v>48</v>
      </c>
      <c r="C38" s="34" t="s">
        <v>51</v>
      </c>
      <c r="D38" s="1">
        <f>AVERAGEIFS(Tabell1[Precision],Tabell1[Algorithm],$B38,Tabell1[Training Dataset],CONCATENATE("dataset_",D$3),Tabell1[Test Dataset],"dataset_12.9%")</f>
        <v>0.88082493936404804</v>
      </c>
      <c r="E38" s="1">
        <f>AVERAGEIFS(Tabell1[Precision],Tabell1[Algorithm],$B38,Tabell1[Training Dataset],CONCATENATE("dataset_",E$3),Tabell1[Test Dataset],"dataset_12.9%")</f>
        <v>0.88919751588896789</v>
      </c>
      <c r="F38" s="1">
        <f>AVERAGEIFS(Tabell1[Precision],Tabell1[Algorithm],$B38,Tabell1[Training Dataset],CONCATENATE("dataset_",F$3),Tabell1[Test Dataset],"dataset_12.9%")</f>
        <v>0.91223934534775331</v>
      </c>
      <c r="G38" s="1">
        <f>AVERAGEIFS(Tabell1[Precision],Tabell1[Algorithm],$B38,Tabell1[Training Dataset],CONCATENATE("dataset_",G$3),Tabell1[Test Dataset],"dataset_12.9%")</f>
        <v>0.9357328103833501</v>
      </c>
      <c r="H38" s="1">
        <f>AVERAGEIFS(Tabell1[Precision],Tabell1[Algorithm],$B38,Tabell1[Training Dataset],CONCATENATE("dataset_",H$3),Tabell1[Test Dataset],"dataset_12.9%")</f>
        <v>0.97752410867082351</v>
      </c>
      <c r="I38" s="4">
        <f>AVERAGE(D38:H38)</f>
        <v>0.91910374393098859</v>
      </c>
      <c r="J38" s="27"/>
      <c r="K38" s="27"/>
    </row>
    <row r="39" spans="1:11" ht="15" thickBot="1" x14ac:dyDescent="0.35">
      <c r="A39" s="27"/>
      <c r="B39" s="29" t="s">
        <v>48</v>
      </c>
      <c r="C39" s="45" t="s">
        <v>60</v>
      </c>
      <c r="D39" s="5">
        <f>_xlfn.MAXIFS(data!$O:$O,data!$A:$A,$B38,data!$D:$D,"dataset_12.9%",data!$C:$C,CONCATENATE("dataset_",D$3))</f>
        <v>0.92731953658778099</v>
      </c>
      <c r="E39" s="5">
        <f>_xlfn.MAXIFS(data!$O:$O,data!$A:$A,$B38,data!$D:$D,"dataset_12.9%",data!$C:$C,CONCATENATE("dataset_",E$3))</f>
        <v>0.93891687657430734</v>
      </c>
      <c r="F39" s="5">
        <f>_xlfn.MAXIFS(data!$O:$O,data!$A:$A,$B38,data!$D:$D,"dataset_12.9%",data!$C:$C,CONCATENATE("dataset_",F$3))</f>
        <v>0.96330760283387962</v>
      </c>
      <c r="G39" s="5">
        <f>_xlfn.MAXIFS(data!$O:$O,data!$A:$A,$B38,data!$D:$D,"dataset_12.9%",data!$C:$C,CONCATENATE("dataset_",G$3))</f>
        <v>0.97495411853611136</v>
      </c>
      <c r="H39" s="5">
        <f>_xlfn.MAXIFS(data!$O:$O,data!$A:$A,$B38,data!$D:$D,"dataset_12.9%",data!$C:$C,CONCATENATE("dataset_",H$3))</f>
        <v>0.98954248366013076</v>
      </c>
      <c r="I39" s="10">
        <f t="shared" ref="I39:I43" si="5">AVERAGE(D39:H39)</f>
        <v>0.95880812363844203</v>
      </c>
      <c r="J39" s="27"/>
      <c r="K39" s="27"/>
    </row>
    <row r="40" spans="1:11" x14ac:dyDescent="0.3">
      <c r="A40" s="27"/>
      <c r="B40" s="28" t="s">
        <v>20</v>
      </c>
      <c r="C40" s="68" t="s">
        <v>51</v>
      </c>
      <c r="D40" s="69">
        <f>AVERAGEIFS(Tabell1[Precision],Tabell1[Algorithm],$B40,Tabell1[Training Dataset],CONCATENATE("dataset_",D$3),Tabell1[Test Dataset],"dataset_12.9%")</f>
        <v>0.89888931533435457</v>
      </c>
      <c r="E40" s="69">
        <f>AVERAGEIFS(Tabell1[Precision],Tabell1[Algorithm],$B40,Tabell1[Training Dataset],CONCATENATE("dataset_",E$3),Tabell1[Test Dataset],"dataset_12.9%")</f>
        <v>0.91434902976061905</v>
      </c>
      <c r="F40" s="69">
        <f>AVERAGEIFS(Tabell1[Precision],Tabell1[Algorithm],$B40,Tabell1[Training Dataset],CONCATENATE("dataset_",F$3),Tabell1[Test Dataset],"dataset_12.9%")</f>
        <v>0.94441122657127607</v>
      </c>
      <c r="G40" s="69">
        <f>AVERAGEIFS(Tabell1[Precision],Tabell1[Algorithm],$B40,Tabell1[Training Dataset],CONCATENATE("dataset_",G$3),Tabell1[Test Dataset],"dataset_12.9%")</f>
        <v>0.96187047135103942</v>
      </c>
      <c r="H40" s="69">
        <f>AVERAGEIFS(Tabell1[Precision],Tabell1[Algorithm],$B40,Tabell1[Training Dataset],CONCATENATE("dataset_",H$3),Tabell1[Test Dataset],"dataset_12.9%")</f>
        <v>0.9724992563626218</v>
      </c>
      <c r="I40" s="9">
        <f t="shared" si="5"/>
        <v>0.93840385987598229</v>
      </c>
      <c r="J40" s="27"/>
      <c r="K40" s="27"/>
    </row>
    <row r="41" spans="1:11" ht="15" thickBot="1" x14ac:dyDescent="0.35">
      <c r="A41" s="27"/>
      <c r="B41" s="61" t="s">
        <v>55</v>
      </c>
      <c r="C41" s="62" t="s">
        <v>60</v>
      </c>
      <c r="D41" s="63">
        <f>_xlfn.MAXIFS(data!$O:$O,data!$A:$A,$B40,data!$D:$D,"dataset_12.9%",data!$C:$C,CONCATENATE("dataset_",D$3))</f>
        <v>0.94629156010230175</v>
      </c>
      <c r="E41" s="63">
        <f>_xlfn.MAXIFS(data!$O:$O,data!$A:$A,$B40,data!$D:$D,"dataset_12.9%",data!$C:$C,CONCATENATE("dataset_",E$3))</f>
        <v>0.95476389469285416</v>
      </c>
      <c r="F41" s="63">
        <f>_xlfn.MAXIFS(data!$O:$O,data!$A:$A,$B40,data!$D:$D,"dataset_12.9%",data!$C:$C,CONCATENATE("dataset_",F$3))</f>
        <v>0.96969033811139071</v>
      </c>
      <c r="G41" s="63">
        <f>_xlfn.MAXIFS(data!$O:$O,data!$A:$A,$B40,data!$D:$D,"dataset_12.9%",data!$C:$C,CONCATENATE("dataset_",G$3))</f>
        <v>0.97750489024125187</v>
      </c>
      <c r="H41" s="63">
        <f>_xlfn.MAXIFS(data!$O:$O,data!$A:$A,$B40,data!$D:$D,"dataset_12.9%",data!$C:$C,CONCATENATE("dataset_",H$3))</f>
        <v>0.98545364891518739</v>
      </c>
      <c r="I41" s="67">
        <f t="shared" si="5"/>
        <v>0.96674086641259716</v>
      </c>
      <c r="J41" s="27"/>
      <c r="K41" s="27"/>
    </row>
    <row r="42" spans="1:11" x14ac:dyDescent="0.3">
      <c r="A42" s="27"/>
      <c r="B42" s="70" t="s">
        <v>31</v>
      </c>
      <c r="C42" s="34" t="s">
        <v>51</v>
      </c>
      <c r="D42" s="1">
        <f>AVERAGEIFS(Tabell1[Precision],Tabell1[Algorithm],$B42,Tabell1[Training Dataset],CONCATENATE("dataset_",D$3),Tabell1[Test Dataset],"dataset_12.9%")</f>
        <v>0.88490113432417017</v>
      </c>
      <c r="E42" s="1">
        <f>AVERAGEIFS(Tabell1[Precision],Tabell1[Algorithm],$B42,Tabell1[Training Dataset],CONCATENATE("dataset_",E$3),Tabell1[Test Dataset],"dataset_12.9%")</f>
        <v>0.89430685850480973</v>
      </c>
      <c r="F42" s="1">
        <f>AVERAGEIFS(Tabell1[Precision],Tabell1[Algorithm],$B42,Tabell1[Training Dataset],CONCATENATE("dataset_",F$3),Tabell1[Test Dataset],"dataset_12.9%")</f>
        <v>0.9217980231751185</v>
      </c>
      <c r="G42" s="1">
        <f>AVERAGEIFS(Tabell1[Precision],Tabell1[Algorithm],$B42,Tabell1[Training Dataset],CONCATENATE("dataset_",G$3),Tabell1[Test Dataset],"dataset_12.9%")</f>
        <v>0.93777614153792943</v>
      </c>
      <c r="H42" s="1">
        <f>AVERAGEIFS(Tabell1[Precision],Tabell1[Algorithm],$B42,Tabell1[Training Dataset],CONCATENATE("dataset_",H$3),Tabell1[Test Dataset],"dataset_12.9%")</f>
        <v>0.96411750491164261</v>
      </c>
      <c r="I42" s="4">
        <f t="shared" si="5"/>
        <v>0.92057993249073411</v>
      </c>
      <c r="J42" s="27"/>
      <c r="K42" s="27"/>
    </row>
    <row r="43" spans="1:11" ht="15" thickBot="1" x14ac:dyDescent="0.35">
      <c r="A43" s="27"/>
      <c r="B43" s="29" t="s">
        <v>31</v>
      </c>
      <c r="C43" s="45" t="s">
        <v>60</v>
      </c>
      <c r="D43" s="5">
        <f>_xlfn.MAXIFS(data!$O:$O,data!$A:$A,$B42,data!$D:$D,"dataset_12.9%",data!$C:$C,CONCATENATE("dataset_",D$3))</f>
        <v>0.91468785905783223</v>
      </c>
      <c r="E43" s="5">
        <f>_xlfn.MAXIFS(data!$O:$O,data!$A:$A,$B42,data!$D:$D,"dataset_12.9%",data!$C:$C,CONCATENATE("dataset_",E$3))</f>
        <v>0.93215339233038352</v>
      </c>
      <c r="F43" s="5">
        <f>_xlfn.MAXIFS(data!$O:$O,data!$A:$A,$B42,data!$D:$D,"dataset_12.9%",data!$C:$C,CONCATENATE("dataset_",F$3))</f>
        <v>0.95584415584415583</v>
      </c>
      <c r="G43" s="5">
        <f>_xlfn.MAXIFS(data!$O:$O,data!$A:$A,$B42,data!$D:$D,"dataset_12.9%",data!$C:$C,CONCATENATE("dataset_",G$3))</f>
        <v>0.97072853425845618</v>
      </c>
      <c r="H43" s="5">
        <f>_xlfn.MAXIFS(data!$O:$O,data!$A:$A,$B42,data!$D:$D,"dataset_12.9%",data!$C:$C,CONCATENATE("dataset_",H$3))</f>
        <v>0.98552458428041634</v>
      </c>
      <c r="I43" s="10">
        <f t="shared" si="5"/>
        <v>0.95178770515424882</v>
      </c>
      <c r="J43" s="27"/>
      <c r="K43" s="27"/>
    </row>
    <row r="44" spans="1:11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</row>
    <row r="45" spans="1:11" ht="16.2" thickBot="1" x14ac:dyDescent="0.35">
      <c r="A45" s="27"/>
      <c r="B45" s="30" t="s">
        <v>54</v>
      </c>
      <c r="C45" s="30"/>
      <c r="D45" s="27"/>
      <c r="E45" s="27"/>
      <c r="F45" s="27"/>
      <c r="G45" s="27"/>
      <c r="H45" s="27"/>
      <c r="I45" s="27"/>
      <c r="J45" s="27"/>
      <c r="K45" s="27"/>
    </row>
    <row r="46" spans="1:11" ht="15" thickBot="1" x14ac:dyDescent="0.35">
      <c r="A46" s="27"/>
      <c r="B46" s="37"/>
      <c r="C46" s="37"/>
      <c r="D46" s="38" t="s">
        <v>50</v>
      </c>
      <c r="E46" s="39">
        <v>0.2</v>
      </c>
      <c r="F46" s="39">
        <v>0.33</v>
      </c>
      <c r="G46" s="39">
        <v>0.4</v>
      </c>
      <c r="H46" s="40">
        <v>0.5</v>
      </c>
      <c r="I46" s="60" t="s">
        <v>51</v>
      </c>
      <c r="J46" s="27"/>
      <c r="K46" s="27"/>
    </row>
    <row r="47" spans="1:11" x14ac:dyDescent="0.3">
      <c r="A47" s="27"/>
      <c r="B47" s="33" t="s">
        <v>48</v>
      </c>
      <c r="C47" s="34" t="s">
        <v>51</v>
      </c>
      <c r="D47" s="49">
        <f>AVERAGEIFS(Tabell1[Precision],Tabell1[Algorithm],$B47,Tabell1[Training Dataset],CONCATENATE("dataset_",D$3),Tabell1[Test Dataset],"tweets")</f>
        <v>0.53070561918445025</v>
      </c>
      <c r="E47" s="49">
        <f>AVERAGEIFS(Tabell1[Precision],Tabell1[Algorithm],$B47,Tabell1[Training Dataset],CONCATENATE("dataset_",E$3),Tabell1[Test Dataset],"tweets")</f>
        <v>0.54069151925682102</v>
      </c>
      <c r="F47" s="49">
        <f>AVERAGEIFS(Tabell1[Precision],Tabell1[Algorithm],$B47,Tabell1[Training Dataset],CONCATENATE("dataset_",F$3),Tabell1[Test Dataset],"tweets")</f>
        <v>0.56659636844082129</v>
      </c>
      <c r="G47" s="49">
        <f>AVERAGEIFS(Tabell1[Precision],Tabell1[Algorithm],$B47,Tabell1[Training Dataset],CONCATENATE("dataset_",G$3),Tabell1[Test Dataset],"tweets")</f>
        <v>0.6133337852404398</v>
      </c>
      <c r="H47" s="49">
        <f>AVERAGEIFS(Tabell1[Precision],Tabell1[Algorithm],$B47,Tabell1[Training Dataset],CONCATENATE("dataset_",H$3),Tabell1[Test Dataset],"tweets")</f>
        <v>0.72128092989034764</v>
      </c>
      <c r="I47" s="4">
        <f>AVERAGE(D47:H47)</f>
        <v>0.59452164440257593</v>
      </c>
      <c r="J47" s="27"/>
      <c r="K47" s="27"/>
    </row>
    <row r="48" spans="1:11" ht="15" thickBot="1" x14ac:dyDescent="0.35">
      <c r="A48" s="27"/>
      <c r="B48" s="29" t="s">
        <v>48</v>
      </c>
      <c r="C48" s="45" t="s">
        <v>60</v>
      </c>
      <c r="D48" s="73">
        <f>_xlfn.MAXIFS(data!$O:$O,data!$A:$A,$B47,data!$D:$D,"tweets",data!$C:$C,CONCATENATE("dataset_",D$3))</f>
        <v>0.56521739130434778</v>
      </c>
      <c r="E48" s="73">
        <f>_xlfn.MAXIFS(data!$O:$O,data!$A:$A,$B47,data!$D:$D,"tweets",data!$C:$C,CONCATENATE("dataset_",E$3))</f>
        <v>0.59527921704087505</v>
      </c>
      <c r="F48" s="73">
        <f>_xlfn.MAXIFS(data!$O:$O,data!$A:$A,$B47,data!$D:$D,"tweets",data!$C:$C,CONCATENATE("dataset_",F$3))</f>
        <v>0.65589980224126565</v>
      </c>
      <c r="G48" s="73">
        <f>_xlfn.MAXIFS(data!$O:$O,data!$A:$A,$B47,data!$D:$D,"tweets",data!$C:$C,CONCATENATE("dataset_",G$3))</f>
        <v>0.6962509563886764</v>
      </c>
      <c r="H48" s="73">
        <f>_xlfn.MAXIFS(data!$O:$O,data!$A:$A,$B47,data!$D:$D,"tweets",data!$C:$C,CONCATENATE("dataset_",H$3))</f>
        <v>0.79443254817987152</v>
      </c>
      <c r="I48" s="10">
        <f t="shared" ref="I48:I52" si="6">AVERAGE(D48:H48)</f>
        <v>0.66141598303100724</v>
      </c>
      <c r="J48" s="27"/>
      <c r="K48" s="27"/>
    </row>
    <row r="49" spans="1:11" x14ac:dyDescent="0.3">
      <c r="A49" s="27"/>
      <c r="B49" s="28" t="s">
        <v>20</v>
      </c>
      <c r="C49" s="68" t="s">
        <v>51</v>
      </c>
      <c r="D49" s="72">
        <f>AVERAGEIFS(Tabell1[Precision],Tabell1[Algorithm],$B49,Tabell1[Training Dataset],CONCATENATE("dataset_",D$3),Tabell1[Test Dataset],"tweets")</f>
        <v>0.52923068488312286</v>
      </c>
      <c r="E49" s="72">
        <f>AVERAGEIFS(Tabell1[Precision],Tabell1[Algorithm],$B49,Tabell1[Training Dataset],CONCATENATE("dataset_",E$3),Tabell1[Test Dataset],"tweets")</f>
        <v>0.53763942733072456</v>
      </c>
      <c r="F49" s="72">
        <f>AVERAGEIFS(Tabell1[Precision],Tabell1[Algorithm],$B49,Tabell1[Training Dataset],CONCATENATE("dataset_",F$3),Tabell1[Test Dataset],"tweets")</f>
        <v>0.58648512376589668</v>
      </c>
      <c r="G49" s="72">
        <f>AVERAGEIFS(Tabell1[Precision],Tabell1[Algorithm],$B49,Tabell1[Training Dataset],CONCATENATE("dataset_",G$3),Tabell1[Test Dataset],"tweets")</f>
        <v>0.64206105010752024</v>
      </c>
      <c r="H49" s="72">
        <f>AVERAGEIFS(Tabell1[Precision],Tabell1[Algorithm],$B49,Tabell1[Training Dataset],CONCATENATE("dataset_",H$3),Tabell1[Test Dataset],"tweets")</f>
        <v>0.72758233225585689</v>
      </c>
      <c r="I49" s="9">
        <f t="shared" si="6"/>
        <v>0.60459972366862424</v>
      </c>
      <c r="J49" s="27"/>
      <c r="K49" s="27"/>
    </row>
    <row r="50" spans="1:11" ht="15" thickBot="1" x14ac:dyDescent="0.35">
      <c r="A50" s="27"/>
      <c r="B50" s="61" t="s">
        <v>20</v>
      </c>
      <c r="C50" s="62" t="s">
        <v>60</v>
      </c>
      <c r="D50" s="71">
        <f>_xlfn.MAXIFS(data!$O:$O,data!$A:$A,$B49,data!$D:$D,"tweets",data!$C:$C,CONCATENATE("dataset_",D$3))</f>
        <v>0.56240126382306477</v>
      </c>
      <c r="E50" s="71">
        <f>_xlfn.MAXIFS(data!$O:$O,data!$A:$A,$B49,data!$D:$D,"tweets",data!$C:$C,CONCATENATE("dataset_",E$3))</f>
        <v>0.57253599114064235</v>
      </c>
      <c r="F50" s="71">
        <f>_xlfn.MAXIFS(data!$O:$O,data!$A:$A,$B49,data!$D:$D,"tweets",data!$C:$C,CONCATENATE("dataset_",F$3))</f>
        <v>0.68113879003558719</v>
      </c>
      <c r="G50" s="71">
        <f>_xlfn.MAXIFS(data!$O:$O,data!$A:$A,$B49,data!$D:$D,"tweets",data!$C:$C,CONCATENATE("dataset_",G$3))</f>
        <v>0.72742906276870167</v>
      </c>
      <c r="H50" s="71">
        <f>_xlfn.MAXIFS(data!$O:$O,data!$A:$A,$B49,data!$D:$D,"tweets",data!$C:$C,CONCATENATE("dataset_",H$3))</f>
        <v>0.83980582524271841</v>
      </c>
      <c r="I50" s="67">
        <f t="shared" si="6"/>
        <v>0.67666218660214283</v>
      </c>
      <c r="J50" s="27"/>
      <c r="K50" s="27"/>
    </row>
    <row r="51" spans="1:11" x14ac:dyDescent="0.3">
      <c r="A51" s="27"/>
      <c r="B51" s="70" t="s">
        <v>31</v>
      </c>
      <c r="C51" s="34" t="s">
        <v>51</v>
      </c>
      <c r="D51" s="49">
        <f>AVERAGEIFS(Tabell1[Precision],Tabell1[Algorithm],$B51,Tabell1[Training Dataset],CONCATENATE("dataset_",D$3),Tabell1[Test Dataset],"tweets")</f>
        <v>0.52596908548980881</v>
      </c>
      <c r="E51" s="49">
        <f>AVERAGEIFS(Tabell1[Precision],Tabell1[Algorithm],$B51,Tabell1[Training Dataset],CONCATENATE("dataset_",E$3),Tabell1[Test Dataset],"tweets")</f>
        <v>0.52838177276759157</v>
      </c>
      <c r="F51" s="49">
        <f>AVERAGEIFS(Tabell1[Precision],Tabell1[Algorithm],$B51,Tabell1[Training Dataset],CONCATENATE("dataset_",F$3),Tabell1[Test Dataset],"tweets")</f>
        <v>0.54783880904890647</v>
      </c>
      <c r="G51" s="49">
        <f>AVERAGEIFS(Tabell1[Precision],Tabell1[Algorithm],$B51,Tabell1[Training Dataset],CONCATENATE("dataset_",G$3),Tabell1[Test Dataset],"tweets")</f>
        <v>0.56552647020929414</v>
      </c>
      <c r="H51" s="49">
        <f>AVERAGEIFS(Tabell1[Precision],Tabell1[Algorithm],$B51,Tabell1[Training Dataset],CONCATENATE("dataset_",H$3),Tabell1[Test Dataset],"tweets")</f>
        <v>0.64771816460942022</v>
      </c>
      <c r="I51" s="4">
        <f t="shared" si="6"/>
        <v>0.56308686042500422</v>
      </c>
      <c r="J51" s="27"/>
      <c r="K51" s="27"/>
    </row>
    <row r="52" spans="1:11" ht="15" thickBot="1" x14ac:dyDescent="0.35">
      <c r="A52" s="27"/>
      <c r="B52" s="29" t="s">
        <v>31</v>
      </c>
      <c r="C52" s="45" t="s">
        <v>60</v>
      </c>
      <c r="D52" s="73">
        <f>_xlfn.MAXIFS(data!$O:$O,data!$A:$A,$B51,data!$D:$D,"tweets",data!$C:$C,CONCATENATE("dataset_",D$3))</f>
        <v>0.53604708190289363</v>
      </c>
      <c r="E52" s="73">
        <f>_xlfn.MAXIFS(data!$O:$O,data!$A:$A,$B51,data!$D:$D,"tweets",data!$C:$C,CONCATENATE("dataset_",E$3))</f>
        <v>0.5399408284023669</v>
      </c>
      <c r="F52" s="73">
        <f>_xlfn.MAXIFS(data!$O:$O,data!$A:$A,$B51,data!$D:$D,"tweets",data!$C:$C,CONCATENATE("dataset_",F$3))</f>
        <v>0.59427904261529485</v>
      </c>
      <c r="G52" s="73">
        <f>_xlfn.MAXIFS(data!$O:$O,data!$A:$A,$B51,data!$D:$D,"tweets",data!$C:$C,CONCATENATE("dataset_",G$3))</f>
        <v>0.63914174252275679</v>
      </c>
      <c r="H52" s="73">
        <f>_xlfn.MAXIFS(data!$O:$O,data!$A:$A,$B51,data!$D:$D,"tweets",data!$C:$C,CONCATENATE("dataset_",H$3))</f>
        <v>0.79591836734693877</v>
      </c>
      <c r="I52" s="10">
        <f t="shared" si="6"/>
        <v>0.62106541255805026</v>
      </c>
      <c r="J52" s="27"/>
      <c r="K52" s="27"/>
    </row>
    <row r="53" spans="1:11" ht="18" x14ac:dyDescent="0.35">
      <c r="A53" s="27"/>
      <c r="B53" s="35" t="s">
        <v>2</v>
      </c>
      <c r="C53" s="27"/>
      <c r="D53" s="27"/>
      <c r="E53" s="27"/>
      <c r="F53" s="27"/>
      <c r="G53" s="27"/>
      <c r="H53" s="27"/>
      <c r="I53" s="27"/>
      <c r="J53" s="27"/>
      <c r="K53" s="27"/>
    </row>
    <row r="54" spans="1:11" ht="16.2" thickBot="1" x14ac:dyDescent="0.35">
      <c r="A54" s="27"/>
      <c r="B54" s="30" t="s">
        <v>49</v>
      </c>
      <c r="C54" s="30"/>
      <c r="D54" s="27"/>
      <c r="E54" s="27"/>
      <c r="F54" s="27"/>
      <c r="G54" s="27"/>
      <c r="H54" s="27"/>
      <c r="I54" s="27"/>
      <c r="J54" s="27"/>
      <c r="K54" s="27"/>
    </row>
    <row r="55" spans="1:11" ht="15" thickBot="1" x14ac:dyDescent="0.35">
      <c r="A55" s="27"/>
      <c r="B55" s="37"/>
      <c r="C55" s="37"/>
      <c r="D55" s="38" t="s">
        <v>50</v>
      </c>
      <c r="E55" s="39" t="s">
        <v>56</v>
      </c>
      <c r="F55" s="39" t="s">
        <v>57</v>
      </c>
      <c r="G55" s="39" t="s">
        <v>58</v>
      </c>
      <c r="H55" s="40" t="s">
        <v>59</v>
      </c>
      <c r="I55" s="60" t="s">
        <v>51</v>
      </c>
      <c r="J55" s="27"/>
      <c r="K55" s="27"/>
    </row>
    <row r="56" spans="1:11" x14ac:dyDescent="0.3">
      <c r="A56" s="27"/>
      <c r="B56" s="33" t="s">
        <v>48</v>
      </c>
      <c r="C56" s="34" t="s">
        <v>51</v>
      </c>
      <c r="D56" s="1">
        <f>AVERAGEIFS(Tabell1[Recall],Tabell1[Algorithm],$B56,Tabell1[Training Dataset],CONCATENATE("dataset_",+D$28),Tabell1[Test Dataset],CONCATENATE("dataset_",D$3))</f>
        <v>0.9983511674379224</v>
      </c>
      <c r="E56" s="1">
        <f>AVERAGEIFS(Tabell1[Recall],Tabell1[Algorithm],$B56,Tabell1[Training Dataset],CONCATENATE("dataset_",+E$28),Tabell1[Test Dataset],CONCATENATE("dataset_",E$3))</f>
        <v>0.99668907868258638</v>
      </c>
      <c r="F56" s="1">
        <f>AVERAGEIFS(Tabell1[Recall],Tabell1[Algorithm],$B56,Tabell1[Training Dataset],CONCATENATE("dataset_",+F$28),Tabell1[Test Dataset],CONCATENATE("dataset_",F$3))</f>
        <v>0.98440746971655158</v>
      </c>
      <c r="G56" s="1">
        <f>AVERAGEIFS(Tabell1[Recall],Tabell1[Algorithm],$B56,Tabell1[Training Dataset],CONCATENATE("dataset_",+G$28),Tabell1[Test Dataset],CONCATENATE("dataset_",G$3))</f>
        <v>0.96346168736123894</v>
      </c>
      <c r="H56" s="1">
        <f>AVERAGEIFS(Tabell1[Recall],Tabell1[Algorithm],$B56,Tabell1[Training Dataset],CONCATENATE("dataset_",+H$28),Tabell1[Test Dataset],CONCATENATE("dataset_",H$3))</f>
        <v>0.84998018419876087</v>
      </c>
      <c r="I56" s="4">
        <f>AVERAGE(D56:H56)</f>
        <v>0.9585779174794119</v>
      </c>
      <c r="J56" s="27"/>
      <c r="K56" s="27"/>
    </row>
    <row r="57" spans="1:11" ht="15" thickBot="1" x14ac:dyDescent="0.35">
      <c r="A57" s="27"/>
      <c r="B57" s="29" t="s">
        <v>48</v>
      </c>
      <c r="C57" s="45" t="s">
        <v>60</v>
      </c>
      <c r="D57" s="5">
        <f>_xlfn.MAXIFS(data!$P:$P,data!$A:$A,$B56,data!$D:$D,CONCATENATE("dataset_",D$3),data!$C:$C,CONCATENATE("dataset_",D$3))</f>
        <v>1</v>
      </c>
      <c r="E57" s="5">
        <f>_xlfn.MAXIFS(data!$P:$P,data!$A:$A,$B56,data!$D:$D,CONCATENATE("dataset_",E$3),data!$C:$C,CONCATENATE("dataset_",E$3))</f>
        <v>1</v>
      </c>
      <c r="F57" s="5">
        <f>_xlfn.MAXIFS(data!$P:$P,data!$A:$A,$B56,data!$D:$D,CONCATENATE("dataset_",F$3),data!$C:$C,CONCATENATE("dataset_",F$3))</f>
        <v>1</v>
      </c>
      <c r="G57" s="5">
        <f>_xlfn.MAXIFS(data!$P:$P,data!$A:$A,$B56,data!$D:$D,CONCATENATE("dataset_",G$3),data!$C:$C,CONCATENATE("dataset_",G$3))</f>
        <v>1</v>
      </c>
      <c r="H57" s="5">
        <f>_xlfn.MAXIFS(data!$P:$P,data!$A:$A,$B56,data!$D:$D,CONCATENATE("dataset_",H$3),data!$C:$C,CONCATENATE("dataset_",H$3))</f>
        <v>0.88692964915469918</v>
      </c>
      <c r="I57" s="8">
        <f>AVERAGE(D57:H57)</f>
        <v>0.97738592983093986</v>
      </c>
      <c r="J57" s="27"/>
      <c r="K57" s="27"/>
    </row>
    <row r="58" spans="1:11" x14ac:dyDescent="0.3">
      <c r="A58" s="27"/>
      <c r="B58" s="28" t="s">
        <v>20</v>
      </c>
      <c r="C58" s="68" t="s">
        <v>51</v>
      </c>
      <c r="D58" s="69">
        <f>AVERAGEIFS(Tabell1[Recall],Tabell1[Algorithm],$B58,Tabell1[Training Dataset],CONCATENATE("dataset_",+D$28),Tabell1[Test Dataset],CONCATENATE("dataset_",D$3))</f>
        <v>0.99277669701977134</v>
      </c>
      <c r="E58" s="69">
        <f>AVERAGEIFS(Tabell1[Recall],Tabell1[Algorithm],$B58,Tabell1[Training Dataset],CONCATENATE("dataset_",+E$28),Tabell1[Test Dataset],CONCATENATE("dataset_",E$3))</f>
        <v>0.98577319882200543</v>
      </c>
      <c r="F58" s="69">
        <f>AVERAGEIFS(Tabell1[Recall],Tabell1[Algorithm],$B58,Tabell1[Training Dataset],CONCATENATE("dataset_",+F$28),Tabell1[Test Dataset],CONCATENATE("dataset_",F$3))</f>
        <v>0.94831058718187944</v>
      </c>
      <c r="G58" s="69">
        <f>AVERAGEIFS(Tabell1[Recall],Tabell1[Algorithm],$B58,Tabell1[Training Dataset],CONCATENATE("dataset_",+G$28),Tabell1[Test Dataset],CONCATENATE("dataset_",G$3))</f>
        <v>0.91972864963101031</v>
      </c>
      <c r="H58" s="69">
        <f>AVERAGEIFS(Tabell1[Recall],Tabell1[Algorithm],$B58,Tabell1[Training Dataset],CONCATENATE("dataset_",+H$28),Tabell1[Test Dataset],CONCATENATE("dataset_",H$3))</f>
        <v>0.86751919363170693</v>
      </c>
      <c r="I58" s="9">
        <f t="shared" ref="I58" si="7">AVERAGE(D58:H58)</f>
        <v>0.94282166525727473</v>
      </c>
      <c r="J58" s="27"/>
      <c r="K58" s="27"/>
    </row>
    <row r="59" spans="1:11" ht="15" thickBot="1" x14ac:dyDescent="0.35">
      <c r="A59" s="27"/>
      <c r="B59" s="61" t="s">
        <v>20</v>
      </c>
      <c r="C59" s="62" t="s">
        <v>60</v>
      </c>
      <c r="D59" s="63">
        <f>_xlfn.MAXIFS(data!$P:$P,data!$A:$A,$B58,data!$D:$D,CONCATENATE("dataset_",D$3),data!$C:$C,CONCATENATE("dataset_",D$3))</f>
        <v>1</v>
      </c>
      <c r="E59" s="63">
        <f>_xlfn.MAXIFS(data!$P:$P,data!$A:$A,$B58,data!$D:$D,CONCATENATE("dataset_",E$3),data!$C:$C,CONCATENATE("dataset_",E$3))</f>
        <v>0.99920562868815255</v>
      </c>
      <c r="F59" s="63">
        <f>_xlfn.MAXIFS(data!$P:$P,data!$A:$A,$B58,data!$D:$D,CONCATENATE("dataset_",F$3),data!$C:$C,CONCATENATE("dataset_",F$3))</f>
        <v>0.98166894664842685</v>
      </c>
      <c r="G59" s="63">
        <f>_xlfn.MAXIFS(data!$P:$P,data!$A:$A,$B58,data!$D:$D,CONCATENATE("dataset_",G$3),data!$C:$C,CONCATENATE("dataset_",G$3))</f>
        <v>0.95752078609221469</v>
      </c>
      <c r="H59" s="63">
        <f>_xlfn.MAXIFS(data!$P:$P,data!$A:$A,$B58,data!$D:$D,CONCATENATE("dataset_",H$3),data!$C:$C,CONCATENATE("dataset_",H$3))</f>
        <v>0.90656244319214685</v>
      </c>
      <c r="I59" s="66">
        <f>AVERAGE(D59:H59)</f>
        <v>0.96899156092418814</v>
      </c>
      <c r="J59" s="27"/>
      <c r="K59" s="27"/>
    </row>
    <row r="60" spans="1:11" x14ac:dyDescent="0.3">
      <c r="A60" s="27"/>
      <c r="B60" s="70" t="s">
        <v>31</v>
      </c>
      <c r="C60" s="34" t="s">
        <v>51</v>
      </c>
      <c r="D60" s="1">
        <f>AVERAGEIFS(Tabell1[Recall],Tabell1[Algorithm],$B60,Tabell1[Training Dataset],CONCATENATE("dataset_",+D$28),Tabell1[Test Dataset],CONCATENATE("dataset_",D$3))</f>
        <v>0.99869531182541627</v>
      </c>
      <c r="E60" s="1">
        <f>AVERAGEIFS(Tabell1[Recall],Tabell1[Algorithm],$B60,Tabell1[Training Dataset],CONCATENATE("dataset_",+E$28),Tabell1[Test Dataset],CONCATENATE("dataset_",E$3))</f>
        <v>0.99648266176266309</v>
      </c>
      <c r="F60" s="1">
        <f>AVERAGEIFS(Tabell1[Recall],Tabell1[Algorithm],$B60,Tabell1[Training Dataset],CONCATENATE("dataset_",+F$28),Tabell1[Test Dataset],CONCATENATE("dataset_",F$3))</f>
        <v>0.97429055687697952</v>
      </c>
      <c r="G60" s="1">
        <f>AVERAGEIFS(Tabell1[Recall],Tabell1[Algorithm],$B60,Tabell1[Training Dataset],CONCATENATE("dataset_",+G$28),Tabell1[Test Dataset],CONCATENATE("dataset_",G$3))</f>
        <v>0.9490513811285215</v>
      </c>
      <c r="H60" s="1">
        <f>AVERAGEIFS(Tabell1[Recall],Tabell1[Algorithm],$B60,Tabell1[Training Dataset],CONCATENATE("dataset_",+H$28),Tabell1[Test Dataset],CONCATENATE("dataset_",H$3))</f>
        <v>0.87025729268071872</v>
      </c>
      <c r="I60" s="4">
        <f t="shared" ref="I60" si="8">AVERAGE(D60:H60)</f>
        <v>0.95775544085485986</v>
      </c>
      <c r="J60" s="27"/>
      <c r="K60" s="27"/>
    </row>
    <row r="61" spans="1:11" ht="15" thickBot="1" x14ac:dyDescent="0.35">
      <c r="A61" s="27"/>
      <c r="B61" s="29" t="s">
        <v>31</v>
      </c>
      <c r="C61" s="45" t="s">
        <v>60</v>
      </c>
      <c r="D61" s="5">
        <f>_xlfn.MAXIFS(data!$P:$P,data!$A:$A,$B60,data!$D:$D,CONCATENATE("dataset_",D$3),data!$C:$C,CONCATENATE("dataset_",D$3))</f>
        <v>1</v>
      </c>
      <c r="E61" s="5">
        <f>_xlfn.MAXIFS(data!$P:$P,data!$A:$A,$B60,data!$D:$D,CONCATENATE("dataset_",E$3),data!$C:$C,CONCATENATE("dataset_",E$3))</f>
        <v>1</v>
      </c>
      <c r="F61" s="5">
        <f>_xlfn.MAXIFS(data!$P:$P,data!$A:$A,$B60,data!$D:$D,CONCATENATE("dataset_",F$3),data!$C:$C,CONCATENATE("dataset_",F$3))</f>
        <v>0.9993160054719562</v>
      </c>
      <c r="G61" s="5">
        <f>_xlfn.MAXIFS(data!$P:$P,data!$A:$A,$B60,data!$D:$D,CONCATENATE("dataset_",G$3),data!$C:$C,CONCATENATE("dataset_",G$3))</f>
        <v>0.99123204837490553</v>
      </c>
      <c r="H61" s="5">
        <f>_xlfn.MAXIFS(data!$P:$P,data!$A:$A,$B60,data!$D:$D,CONCATENATE("dataset_",H$3),data!$C:$C,CONCATENATE("dataset_",H$3))</f>
        <v>0.91656062534084715</v>
      </c>
      <c r="I61" s="8">
        <f>AVERAGE(D61:H61)</f>
        <v>0.98142173583754178</v>
      </c>
      <c r="J61" s="27"/>
      <c r="K61" s="27"/>
    </row>
    <row r="62" spans="1:11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</row>
    <row r="63" spans="1:11" ht="16.2" thickBot="1" x14ac:dyDescent="0.35">
      <c r="A63" s="27"/>
      <c r="B63" s="30" t="s">
        <v>53</v>
      </c>
      <c r="C63" s="30"/>
      <c r="D63" s="27"/>
      <c r="E63" s="27"/>
      <c r="F63" s="27"/>
      <c r="G63" s="27"/>
      <c r="H63" s="27"/>
      <c r="I63" s="27"/>
      <c r="J63" s="27"/>
      <c r="K63" s="27"/>
    </row>
    <row r="64" spans="1:11" ht="15" thickBot="1" x14ac:dyDescent="0.35">
      <c r="A64" s="27"/>
      <c r="B64" s="37"/>
      <c r="C64" s="60"/>
      <c r="D64" s="46" t="s">
        <v>50</v>
      </c>
      <c r="E64" s="39">
        <v>0.2</v>
      </c>
      <c r="F64" s="39">
        <v>0.33</v>
      </c>
      <c r="G64" s="39">
        <v>0.4</v>
      </c>
      <c r="H64" s="40">
        <v>0.5</v>
      </c>
      <c r="I64" s="60" t="s">
        <v>51</v>
      </c>
      <c r="J64" s="27"/>
      <c r="K64" s="27"/>
    </row>
    <row r="65" spans="1:11" x14ac:dyDescent="0.3">
      <c r="A65" s="27"/>
      <c r="B65" s="33" t="s">
        <v>48</v>
      </c>
      <c r="C65" s="34" t="s">
        <v>51</v>
      </c>
      <c r="D65" s="49">
        <f>AVERAGEIFS(Tabell1[Recall],Tabell1[Algorithm],$B65,Tabell1[Training Dataset],CONCATENATE("dataset_",D$3),Tabell1[Test Dataset],"dataset_12.9%")</f>
        <v>0.9983511674379224</v>
      </c>
      <c r="E65" s="49">
        <f>AVERAGEIFS(Tabell1[Recall],Tabell1[Algorithm],$B65,Tabell1[Training Dataset],CONCATENATE("dataset_",E$3),Tabell1[Test Dataset],"dataset_12.9%")</f>
        <v>0.99316744427164316</v>
      </c>
      <c r="F65" s="49">
        <f>AVERAGEIFS(Tabell1[Recall],Tabell1[Algorithm],$B65,Tabell1[Training Dataset],CONCATENATE("dataset_",F$3),Tabell1[Test Dataset],"dataset_12.9%")</f>
        <v>0.97186754795230645</v>
      </c>
      <c r="G65" s="49">
        <f>AVERAGEIFS(Tabell1[Recall],Tabell1[Algorithm],$B65,Tabell1[Training Dataset],CONCATENATE("dataset_",G$3),Tabell1[Test Dataset],"dataset_12.9%")</f>
        <v>0.95531039398652207</v>
      </c>
      <c r="H65" s="49">
        <f>AVERAGEIFS(Tabell1[Recall],Tabell1[Algorithm],$B65,Tabell1[Training Dataset],CONCATENATE("dataset_",H$3),Tabell1[Test Dataset],"dataset_12.9%")</f>
        <v>0.80626555209953366</v>
      </c>
      <c r="I65" s="4">
        <f>AVERAGE(D65:H65)</f>
        <v>0.94499242114958548</v>
      </c>
      <c r="J65" s="27"/>
      <c r="K65" s="27"/>
    </row>
    <row r="66" spans="1:11" ht="15" thickBot="1" x14ac:dyDescent="0.35">
      <c r="A66" s="27"/>
      <c r="B66" s="29" t="s">
        <v>48</v>
      </c>
      <c r="C66" s="45" t="s">
        <v>60</v>
      </c>
      <c r="D66" s="73">
        <f>_xlfn.MAXIFS(data!$P:$P,data!$A:$A,$B65,data!$D:$D,"dataset_12.9%",data!$C:$C,CONCATENATE("dataset_",D$3))</f>
        <v>1</v>
      </c>
      <c r="E66" s="73">
        <f>_xlfn.MAXIFS(data!$P:$P,data!$A:$A,$B65,data!$D:$D,"dataset_12.9%",data!$C:$C,CONCATENATE("dataset_",E$3))</f>
        <v>1</v>
      </c>
      <c r="F66" s="73">
        <f>_xlfn.MAXIFS(data!$P:$P,data!$A:$A,$B65,data!$D:$D,"dataset_12.9%",data!$C:$C,CONCATENATE("dataset_",F$3))</f>
        <v>1</v>
      </c>
      <c r="G66" s="73">
        <f>_xlfn.MAXIFS(data!$P:$P,data!$A:$A,$B65,data!$D:$D,"dataset_12.9%",data!$C:$C,CONCATENATE("dataset_",G$3))</f>
        <v>0.99813374805598754</v>
      </c>
      <c r="H66" s="73">
        <f>_xlfn.MAXIFS(data!$P:$P,data!$A:$A,$B65,data!$D:$D,"dataset_12.9%",data!$C:$C,CONCATENATE("dataset_",H$3))</f>
        <v>0.87413167444271644</v>
      </c>
      <c r="I66" s="10">
        <f t="shared" ref="I66:I70" si="9">AVERAGE(D66:H66)</f>
        <v>0.97445308449974077</v>
      </c>
      <c r="J66" s="27"/>
      <c r="K66" s="27"/>
    </row>
    <row r="67" spans="1:11" x14ac:dyDescent="0.3">
      <c r="A67" s="27"/>
      <c r="B67" s="28" t="s">
        <v>20</v>
      </c>
      <c r="C67" s="68" t="s">
        <v>51</v>
      </c>
      <c r="D67" s="72">
        <f>AVERAGEIFS(Tabell1[Recall],Tabell1[Algorithm],$B67,Tabell1[Training Dataset],CONCATENATE("dataset_",D$3),Tabell1[Test Dataset],"dataset_12.9%")</f>
        <v>0.99277669701977134</v>
      </c>
      <c r="E67" s="72">
        <f>AVERAGEIFS(Tabell1[Recall],Tabell1[Algorithm],$B67,Tabell1[Training Dataset],CONCATENATE("dataset_",E$3),Tabell1[Test Dataset],"dataset_12.9%")</f>
        <v>0.98466822187662018</v>
      </c>
      <c r="F67" s="72">
        <f>AVERAGEIFS(Tabell1[Recall],Tabell1[Algorithm],$B67,Tabell1[Training Dataset],CONCATENATE("dataset_",F$3),Tabell1[Test Dataset],"dataset_12.9%")</f>
        <v>0.94885033264212915</v>
      </c>
      <c r="G67" s="72">
        <f>AVERAGEIFS(Tabell1[Recall],Tabell1[Algorithm],$B67,Tabell1[Training Dataset],CONCATENATE("dataset_",G$3),Tabell1[Test Dataset],"dataset_12.9%")</f>
        <v>0.8977147053741148</v>
      </c>
      <c r="H67" s="72">
        <f>AVERAGEIFS(Tabell1[Recall],Tabell1[Algorithm],$B67,Tabell1[Training Dataset],CONCATENATE("dataset_",H$3),Tabell1[Test Dataset],"dataset_12.9%")</f>
        <v>0.84334337739761522</v>
      </c>
      <c r="I67" s="9">
        <f t="shared" si="9"/>
        <v>0.93347066686205016</v>
      </c>
      <c r="J67" s="27"/>
      <c r="K67" s="27"/>
    </row>
    <row r="68" spans="1:11" ht="15" thickBot="1" x14ac:dyDescent="0.35">
      <c r="A68" s="27"/>
      <c r="B68" s="61" t="s">
        <v>55</v>
      </c>
      <c r="C68" s="62" t="s">
        <v>60</v>
      </c>
      <c r="D68" s="71">
        <f>_xlfn.MAXIFS(data!$P:$P,data!$A:$A,$B67,data!$D:$D,"dataset_12.9%",data!$C:$C,CONCATENATE("dataset_",D$3))</f>
        <v>1</v>
      </c>
      <c r="E68" s="71">
        <f>_xlfn.MAXIFS(data!$P:$P,data!$A:$A,$B67,data!$D:$D,"dataset_12.9%",data!$C:$C,CONCATENATE("dataset_",E$3))</f>
        <v>0.99989631933644374</v>
      </c>
      <c r="F68" s="71">
        <f>_xlfn.MAXIFS(data!$P:$P,data!$A:$A,$B67,data!$D:$D,"dataset_12.9%",data!$C:$C,CONCATENATE("dataset_",F$3))</f>
        <v>0.99657853810264385</v>
      </c>
      <c r="G68" s="71">
        <f>_xlfn.MAXIFS(data!$P:$P,data!$A:$A,$B67,data!$D:$D,"dataset_12.9%",data!$C:$C,CONCATENATE("dataset_",G$3))</f>
        <v>0.97947122861586311</v>
      </c>
      <c r="H68" s="71">
        <f>_xlfn.MAXIFS(data!$P:$P,data!$A:$A,$B67,data!$D:$D,"dataset_12.9%",data!$C:$C,CONCATENATE("dataset_",H$3))</f>
        <v>0.93654743390357698</v>
      </c>
      <c r="I68" s="67">
        <f t="shared" si="9"/>
        <v>0.98249870399170547</v>
      </c>
      <c r="J68" s="27"/>
      <c r="K68" s="27"/>
    </row>
    <row r="69" spans="1:11" x14ac:dyDescent="0.3">
      <c r="A69" s="27"/>
      <c r="B69" s="70" t="s">
        <v>31</v>
      </c>
      <c r="C69" s="34" t="s">
        <v>51</v>
      </c>
      <c r="D69" s="49">
        <f>AVERAGEIFS(Tabell1[Recall],Tabell1[Algorithm],$B69,Tabell1[Training Dataset],CONCATENATE("dataset_",D$3),Tabell1[Test Dataset],"dataset_12.9%")</f>
        <v>0.99869531182541627</v>
      </c>
      <c r="E69" s="49">
        <f>AVERAGEIFS(Tabell1[Recall],Tabell1[Algorithm],$B69,Tabell1[Training Dataset],CONCATENATE("dataset_",E$3),Tabell1[Test Dataset],"dataset_12.9%")</f>
        <v>0.99641707706929228</v>
      </c>
      <c r="F69" s="49">
        <f>AVERAGEIFS(Tabell1[Recall],Tabell1[Algorithm],$B69,Tabell1[Training Dataset],CONCATENATE("dataset_",F$3),Tabell1[Test Dataset],"dataset_12.9%")</f>
        <v>0.97845440210817403</v>
      </c>
      <c r="G69" s="49">
        <f>AVERAGEIFS(Tabell1[Recall],Tabell1[Algorithm],$B69,Tabell1[Training Dataset],CONCATENATE("dataset_",G$3),Tabell1[Test Dataset],"dataset_12.9%")</f>
        <v>0.95413912649040933</v>
      </c>
      <c r="H69" s="49">
        <f>AVERAGEIFS(Tabell1[Recall],Tabell1[Algorithm],$B69,Tabell1[Training Dataset],CONCATENATE("dataset_",H$3),Tabell1[Test Dataset],"dataset_12.9%")</f>
        <v>0.87260670468290991</v>
      </c>
      <c r="I69" s="4">
        <f t="shared" si="9"/>
        <v>0.96006252443524043</v>
      </c>
      <c r="J69" s="27"/>
      <c r="K69" s="27"/>
    </row>
    <row r="70" spans="1:11" ht="15" thickBot="1" x14ac:dyDescent="0.35">
      <c r="A70" s="27"/>
      <c r="B70" s="29" t="s">
        <v>31</v>
      </c>
      <c r="C70" s="45" t="s">
        <v>60</v>
      </c>
      <c r="D70" s="73">
        <f>_xlfn.MAXIFS(data!$P:$P,data!$A:$A,$B69,data!$D:$D,"dataset_12.9%",data!$C:$C,CONCATENATE("dataset_",D$3))</f>
        <v>1</v>
      </c>
      <c r="E70" s="73">
        <f>_xlfn.MAXIFS(data!$P:$P,data!$A:$A,$B69,data!$D:$D,"dataset_12.9%",data!$C:$C,CONCATENATE("dataset_",E$3))</f>
        <v>1</v>
      </c>
      <c r="F70" s="73">
        <f>_xlfn.MAXIFS(data!$P:$P,data!$A:$A,$B69,data!$D:$D,"dataset_12.9%",data!$C:$C,CONCATENATE("dataset_",F$3))</f>
        <v>1</v>
      </c>
      <c r="G70" s="73">
        <f>_xlfn.MAXIFS(data!$P:$P,data!$A:$A,$B69,data!$D:$D,"dataset_12.9%",data!$C:$C,CONCATENATE("dataset_",G$3))</f>
        <v>0.99958527734577496</v>
      </c>
      <c r="H70" s="73">
        <f>_xlfn.MAXIFS(data!$P:$P,data!$A:$A,$B69,data!$D:$D,"dataset_12.9%",data!$C:$C,CONCATENATE("dataset_",H$3))</f>
        <v>0.96537065837221359</v>
      </c>
      <c r="I70" s="10">
        <f t="shared" si="9"/>
        <v>0.99299118714359769</v>
      </c>
      <c r="J70" s="27"/>
      <c r="K70" s="27"/>
    </row>
    <row r="71" spans="1:11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</row>
    <row r="72" spans="1:11" ht="16.2" thickBot="1" x14ac:dyDescent="0.35">
      <c r="A72" s="27"/>
      <c r="B72" s="30" t="s">
        <v>54</v>
      </c>
      <c r="C72" s="30"/>
      <c r="D72" s="27"/>
      <c r="E72" s="27"/>
      <c r="F72" s="27"/>
      <c r="G72" s="27"/>
      <c r="H72" s="27"/>
      <c r="I72" s="27"/>
      <c r="J72" s="27"/>
      <c r="K72" s="27"/>
    </row>
    <row r="73" spans="1:11" ht="15" thickBot="1" x14ac:dyDescent="0.35">
      <c r="A73" s="27"/>
      <c r="B73" s="37"/>
      <c r="C73" s="37"/>
      <c r="D73" s="38" t="s">
        <v>50</v>
      </c>
      <c r="E73" s="39">
        <v>0.2</v>
      </c>
      <c r="F73" s="39">
        <v>0.33</v>
      </c>
      <c r="G73" s="39">
        <v>0.4</v>
      </c>
      <c r="H73" s="40">
        <v>0.5</v>
      </c>
      <c r="I73" s="60" t="s">
        <v>51</v>
      </c>
      <c r="J73" s="27"/>
      <c r="K73" s="27"/>
    </row>
    <row r="74" spans="1:11" x14ac:dyDescent="0.3">
      <c r="A74" s="27"/>
      <c r="B74" s="33" t="s">
        <v>48</v>
      </c>
      <c r="C74" s="34" t="s">
        <v>51</v>
      </c>
      <c r="D74" s="1">
        <f>AVERAGEIFS(Tabell1[Recall],Tabell1[Algorithm],$B74,Tabell1[Training Dataset],CONCATENATE("dataset_",D$3),Tabell1[Test Dataset],"tweets")</f>
        <v>0.99388032638259283</v>
      </c>
      <c r="E74" s="1">
        <f>AVERAGEIFS(Tabell1[Recall],Tabell1[Algorithm],$B74,Tabell1[Training Dataset],CONCATENATE("dataset_",E$3),Tabell1[Test Dataset],"tweets")</f>
        <v>0.98385086128739763</v>
      </c>
      <c r="F74" s="1">
        <f>AVERAGEIFS(Tabell1[Recall],Tabell1[Algorithm],$B74,Tabell1[Training Dataset],CONCATENATE("dataset_",F$3),Tabell1[Test Dataset],"tweets")</f>
        <v>0.9514109247506799</v>
      </c>
      <c r="G74" s="1">
        <f>AVERAGEIFS(Tabell1[Recall],Tabell1[Algorithm],$B74,Tabell1[Training Dataset],CONCATENATE("dataset_",G$3),Tabell1[Test Dataset],"tweets")</f>
        <v>0.91438123300090657</v>
      </c>
      <c r="H74" s="1">
        <f>AVERAGEIFS(Tabell1[Recall],Tabell1[Algorithm],$B74,Tabell1[Training Dataset],CONCATENATE("dataset_",H$3),Tabell1[Test Dataset],"tweets")</f>
        <v>0.71884066183136897</v>
      </c>
      <c r="I74" s="4">
        <f>AVERAGE(D74:H74)</f>
        <v>0.91247280145058929</v>
      </c>
      <c r="J74" s="27"/>
      <c r="K74" s="27"/>
    </row>
    <row r="75" spans="1:11" ht="15" thickBot="1" x14ac:dyDescent="0.35">
      <c r="A75" s="27"/>
      <c r="B75" s="29" t="s">
        <v>48</v>
      </c>
      <c r="C75" s="45" t="s">
        <v>60</v>
      </c>
      <c r="D75" s="5">
        <f>_xlfn.MAXIFS(data!$P:$P,data!$A:$A,$B74,data!$D:$D,"tweets",data!$C:$C,CONCATENATE("dataset_",D$3))</f>
        <v>1</v>
      </c>
      <c r="E75" s="5">
        <f>_xlfn.MAXIFS(data!$P:$P,data!$A:$A,$B74,data!$D:$D,"tweets",data!$C:$C,CONCATENATE("dataset_",E$3))</f>
        <v>1</v>
      </c>
      <c r="F75" s="5">
        <f>_xlfn.MAXIFS(data!$P:$P,data!$A:$A,$B74,data!$D:$D,"tweets",data!$C:$C,CONCATENATE("dataset_",F$3))</f>
        <v>1</v>
      </c>
      <c r="G75" s="5">
        <f>_xlfn.MAXIFS(data!$P:$P,data!$A:$A,$B74,data!$D:$D,"tweets",data!$C:$C,CONCATENATE("dataset_",G$3))</f>
        <v>0.99728014505893015</v>
      </c>
      <c r="H75" s="5">
        <f>_xlfn.MAXIFS(data!$P:$P,data!$A:$A,$B74,data!$D:$D,"tweets",data!$C:$C,CONCATENATE("dataset_",H$3))</f>
        <v>0.75974614687216679</v>
      </c>
      <c r="I75" s="10">
        <f t="shared" ref="I75:I79" si="10">AVERAGE(D75:H75)</f>
        <v>0.95140525838621937</v>
      </c>
      <c r="J75" s="27"/>
      <c r="K75" s="27"/>
    </row>
    <row r="76" spans="1:11" x14ac:dyDescent="0.3">
      <c r="A76" s="27"/>
      <c r="B76" s="28" t="s">
        <v>20</v>
      </c>
      <c r="C76" s="68" t="s">
        <v>51</v>
      </c>
      <c r="D76" s="69">
        <f>AVERAGEIFS(Tabell1[Recall],Tabell1[Algorithm],$B76,Tabell1[Training Dataset],CONCATENATE("dataset_",D$3),Tabell1[Test Dataset],"tweets")</f>
        <v>0.99607604261106053</v>
      </c>
      <c r="E76" s="69">
        <f>AVERAGEIFS(Tabell1[Recall],Tabell1[Algorithm],$B76,Tabell1[Training Dataset],CONCATENATE("dataset_",E$3),Tabell1[Test Dataset],"tweets")</f>
        <v>0.98595213810819093</v>
      </c>
      <c r="F76" s="69">
        <f>AVERAGEIFS(Tabell1[Recall],Tabell1[Algorithm],$B76,Tabell1[Training Dataset],CONCATENATE("dataset_",F$3),Tabell1[Test Dataset],"tweets")</f>
        <v>0.93341077364762837</v>
      </c>
      <c r="G76" s="69">
        <f>AVERAGEIFS(Tabell1[Recall],Tabell1[Algorithm],$B76,Tabell1[Training Dataset],CONCATENATE("dataset_",G$3),Tabell1[Test Dataset],"tweets")</f>
        <v>0.85378418706557879</v>
      </c>
      <c r="H76" s="69">
        <f>AVERAGEIFS(Tabell1[Recall],Tabell1[Algorithm],$B76,Tabell1[Training Dataset],CONCATENATE("dataset_",H$3),Tabell1[Test Dataset],"tweets")</f>
        <v>0.73446471743729236</v>
      </c>
      <c r="I76" s="9">
        <f t="shared" si="10"/>
        <v>0.90073757177395009</v>
      </c>
      <c r="J76" s="27"/>
      <c r="K76" s="27"/>
    </row>
    <row r="77" spans="1:11" ht="15" thickBot="1" x14ac:dyDescent="0.35">
      <c r="A77" s="27"/>
      <c r="B77" s="61" t="s">
        <v>20</v>
      </c>
      <c r="C77" s="62" t="s">
        <v>60</v>
      </c>
      <c r="D77" s="63">
        <f>_xlfn.MAXIFS(data!$P:$P,data!$A:$A,$B76,data!$D:$D,"tweets",data!$C:$C,CONCATENATE("dataset_",D$3))</f>
        <v>1</v>
      </c>
      <c r="E77" s="63">
        <f>_xlfn.MAXIFS(data!$P:$P,data!$A:$A,$B76,data!$D:$D,"tweets",data!$C:$C,CONCATENATE("dataset_",E$3))</f>
        <v>1</v>
      </c>
      <c r="F77" s="63">
        <f>_xlfn.MAXIFS(data!$P:$P,data!$A:$A,$B76,data!$D:$D,"tweets",data!$C:$C,CONCATENATE("dataset_",F$3))</f>
        <v>1</v>
      </c>
      <c r="G77" s="63">
        <f>_xlfn.MAXIFS(data!$P:$P,data!$A:$A,$B76,data!$D:$D,"tweets",data!$C:$C,CONCATENATE("dataset_",G$3))</f>
        <v>0.99909338168631001</v>
      </c>
      <c r="H77" s="63">
        <f>_xlfn.MAXIFS(data!$P:$P,data!$A:$A,$B76,data!$D:$D,"tweets",data!$C:$C,CONCATENATE("dataset_",H$3))</f>
        <v>0.99184043517679055</v>
      </c>
      <c r="I77" s="67">
        <f t="shared" si="10"/>
        <v>0.99818676337262013</v>
      </c>
      <c r="J77" s="27"/>
      <c r="K77" s="27"/>
    </row>
    <row r="78" spans="1:11" x14ac:dyDescent="0.3">
      <c r="A78" s="27"/>
      <c r="B78" s="70" t="s">
        <v>31</v>
      </c>
      <c r="C78" s="34" t="s">
        <v>51</v>
      </c>
      <c r="D78" s="1">
        <f>AVERAGEIFS(Tabell1[Recall],Tabell1[Algorithm],$B78,Tabell1[Training Dataset],CONCATENATE("dataset_",D$3),Tabell1[Test Dataset],"tweets")</f>
        <v>0.99926337262012677</v>
      </c>
      <c r="E78" s="1">
        <f>AVERAGEIFS(Tabell1[Recall],Tabell1[Algorithm],$B78,Tabell1[Training Dataset],CONCATENATE("dataset_",E$3),Tabell1[Test Dataset],"tweets")</f>
        <v>0.99805927017225804</v>
      </c>
      <c r="F78" s="1">
        <f>AVERAGEIFS(Tabell1[Recall],Tabell1[Algorithm],$B78,Tabell1[Training Dataset],CONCATENATE("dataset_",F$3),Tabell1[Test Dataset],"tweets")</f>
        <v>0.97761786038078036</v>
      </c>
      <c r="G78" s="1">
        <f>AVERAGEIFS(Tabell1[Recall],Tabell1[Algorithm],$B78,Tabell1[Training Dataset],CONCATENATE("dataset_",G$3),Tabell1[Test Dataset],"tweets")</f>
        <v>0.96114762768208017</v>
      </c>
      <c r="H78" s="1">
        <f>AVERAGEIFS(Tabell1[Recall],Tabell1[Algorithm],$B78,Tabell1[Training Dataset],CONCATENATE("dataset_",H$3),Tabell1[Test Dataset],"tweets")</f>
        <v>0.8400479752190998</v>
      </c>
      <c r="I78" s="4">
        <f t="shared" si="10"/>
        <v>0.95522722121486903</v>
      </c>
      <c r="J78" s="27"/>
      <c r="K78" s="27"/>
    </row>
    <row r="79" spans="1:11" ht="15" thickBot="1" x14ac:dyDescent="0.35">
      <c r="A79" s="27"/>
      <c r="B79" s="29" t="s">
        <v>31</v>
      </c>
      <c r="C79" s="45" t="s">
        <v>60</v>
      </c>
      <c r="D79" s="5">
        <f>_xlfn.MAXIFS(data!$P:$P,data!$A:$A,$B78,data!$D:$D,"tweets",data!$C:$C,CONCATENATE("dataset_",D$3))</f>
        <v>1</v>
      </c>
      <c r="E79" s="5">
        <f>_xlfn.MAXIFS(data!$P:$P,data!$A:$A,$B78,data!$D:$D,"tweets",data!$C:$C,CONCATENATE("dataset_",E$3))</f>
        <v>1</v>
      </c>
      <c r="F79" s="5">
        <f>_xlfn.MAXIFS(data!$P:$P,data!$A:$A,$B78,data!$D:$D,"tweets",data!$C:$C,CONCATENATE("dataset_",F$3))</f>
        <v>1</v>
      </c>
      <c r="G79" s="5">
        <f>_xlfn.MAXIFS(data!$P:$P,data!$A:$A,$B78,data!$D:$D,"tweets",data!$C:$C,CONCATENATE("dataset_",G$3))</f>
        <v>1</v>
      </c>
      <c r="H79" s="5">
        <f>_xlfn.MAXIFS(data!$P:$P,data!$A:$A,$B78,data!$D:$D,"tweets",data!$C:$C,CONCATENATE("dataset_",H$3))</f>
        <v>0.99365367180417041</v>
      </c>
      <c r="I79" s="10">
        <f t="shared" si="10"/>
        <v>0.99873073436083415</v>
      </c>
      <c r="J79" s="27"/>
      <c r="K79" s="27"/>
    </row>
    <row r="80" spans="1:11" ht="18" x14ac:dyDescent="0.35">
      <c r="A80" s="27"/>
      <c r="B80" s="35" t="s">
        <v>3</v>
      </c>
      <c r="C80" s="27"/>
      <c r="D80" s="27"/>
      <c r="E80" s="27"/>
      <c r="F80" s="27"/>
      <c r="G80" s="27"/>
      <c r="H80" s="27"/>
      <c r="I80" s="27"/>
      <c r="J80" s="27"/>
      <c r="K80" s="27"/>
    </row>
    <row r="81" spans="1:11" ht="16.2" thickBot="1" x14ac:dyDescent="0.35">
      <c r="A81" s="27"/>
      <c r="B81" s="30" t="s">
        <v>49</v>
      </c>
      <c r="C81" s="30"/>
      <c r="D81" s="27"/>
      <c r="E81" s="27"/>
      <c r="F81" s="27"/>
      <c r="G81" s="27"/>
      <c r="H81" s="27"/>
      <c r="I81" s="27"/>
      <c r="J81" s="27"/>
      <c r="K81" s="27"/>
    </row>
    <row r="82" spans="1:11" ht="15" thickBot="1" x14ac:dyDescent="0.35">
      <c r="A82" s="27"/>
      <c r="B82" s="37"/>
      <c r="C82" s="37"/>
      <c r="D82" s="38" t="s">
        <v>50</v>
      </c>
      <c r="E82" s="39" t="s">
        <v>56</v>
      </c>
      <c r="F82" s="39" t="s">
        <v>57</v>
      </c>
      <c r="G82" s="39" t="s">
        <v>58</v>
      </c>
      <c r="H82" s="40" t="s">
        <v>59</v>
      </c>
      <c r="I82" s="60" t="s">
        <v>51</v>
      </c>
      <c r="J82" s="27"/>
      <c r="K82" s="27"/>
    </row>
    <row r="83" spans="1:11" x14ac:dyDescent="0.3">
      <c r="A83" s="27"/>
      <c r="B83" s="33" t="s">
        <v>48</v>
      </c>
      <c r="C83" s="34" t="s">
        <v>51</v>
      </c>
      <c r="D83" s="1">
        <f>AVERAGEIFS(Tabell1[F1-Score],Tabell1[Algorithm],$B83,Tabell1[Training Dataset],CONCATENATE("dataset_",+D$28),Tabell1[Test Dataset],CONCATENATE("dataset_",D$3))</f>
        <v>0.93582557308481606</v>
      </c>
      <c r="E83" s="1">
        <f>AVERAGEIFS(Tabell1[F1-Score],Tabell1[Algorithm],$B83,Tabell1[Training Dataset],CONCATENATE("dataset_",+E$28),Tabell1[Test Dataset],CONCATENATE("dataset_",E$3))</f>
        <v>0.90323237674886769</v>
      </c>
      <c r="F83" s="1">
        <f>AVERAGEIFS(Tabell1[F1-Score],Tabell1[Algorithm],$B83,Tabell1[Training Dataset],CONCATENATE("dataset_",+F$28),Tabell1[Test Dataset],CONCATENATE("dataset_",F$3))</f>
        <v>0.85793292138850785</v>
      </c>
      <c r="G83" s="1">
        <f>AVERAGEIFS(Tabell1[F1-Score],Tabell1[Algorithm],$B83,Tabell1[Training Dataset],CONCATENATE("dataset_",+G$28),Tabell1[Test Dataset],CONCATENATE("dataset_",G$3))</f>
        <v>0.86274467109041542</v>
      </c>
      <c r="H83" s="1">
        <f>AVERAGEIFS(Tabell1[F1-Score],Tabell1[Algorithm],$B83,Tabell1[Training Dataset],CONCATENATE("dataset_",+H$28),Tabell1[Test Dataset],CONCATENATE("dataset_",H$3))</f>
        <v>0.878826777241976</v>
      </c>
      <c r="I83" s="4">
        <f>AVERAGE(D83:H83)</f>
        <v>0.88771246391091663</v>
      </c>
      <c r="J83" s="27"/>
      <c r="K83" s="27"/>
    </row>
    <row r="84" spans="1:11" ht="15" thickBot="1" x14ac:dyDescent="0.35">
      <c r="A84" s="27"/>
      <c r="B84" s="29" t="s">
        <v>48</v>
      </c>
      <c r="C84" s="45" t="s">
        <v>60</v>
      </c>
      <c r="D84" s="5">
        <f>_xlfn.MAXIFS(data!$Q:$Q,data!$A:$A,$B83,data!$D:$D,CONCATENATE("dataset_",D$3),data!$C:$C,CONCATENATE("dataset_",D$3))</f>
        <v>0.94933571286932372</v>
      </c>
      <c r="E84" s="5">
        <f>_xlfn.MAXIFS(data!$Q:$Q,data!$A:$A,$B83,data!$D:$D,CONCATENATE("dataset_",E$3),data!$C:$C,CONCATENATE("dataset_",E$3))</f>
        <v>0.94062888997131566</v>
      </c>
      <c r="F84" s="5">
        <f>_xlfn.MAXIFS(data!$Q:$Q,data!$A:$A,$B83,data!$D:$D,CONCATENATE("dataset_",F$3),data!$C:$C,CONCATENATE("dataset_",F$3))</f>
        <v>0.91893657325756095</v>
      </c>
      <c r="G84" s="5">
        <f>_xlfn.MAXIFS(data!$Q:$Q,data!$A:$A,$B83,data!$D:$D,CONCATENATE("dataset_",G$3),data!$C:$C,CONCATENATE("dataset_",G$3))</f>
        <v>0.94736842105263164</v>
      </c>
      <c r="H84" s="5">
        <f>_xlfn.MAXIFS(data!$Q:$Q,data!$A:$A,$B83,data!$D:$D,CONCATENATE("dataset_",H$3),data!$C:$C,CONCATENATE("dataset_",H$3))</f>
        <v>0.90449971520789829</v>
      </c>
      <c r="I84" s="8">
        <f>AVERAGE(D84:H84)</f>
        <v>0.93215386247174625</v>
      </c>
      <c r="J84" s="27"/>
      <c r="K84" s="27"/>
    </row>
    <row r="85" spans="1:11" x14ac:dyDescent="0.3">
      <c r="A85" s="27"/>
      <c r="B85" s="28" t="s">
        <v>20</v>
      </c>
      <c r="C85" s="68" t="s">
        <v>51</v>
      </c>
      <c r="D85" s="69">
        <f>AVERAGEIFS(Tabell1[F1-Score],Tabell1[Algorithm],$B85,Tabell1[Training Dataset],CONCATENATE("dataset_",+D$28),Tabell1[Test Dataset],CONCATENATE("dataset_",D$3))</f>
        <v>0.94324215858056792</v>
      </c>
      <c r="E85" s="69">
        <f>AVERAGEIFS(Tabell1[F1-Score],Tabell1[Algorithm],$B85,Tabell1[Training Dataset],CONCATENATE("dataset_",+E$28),Tabell1[Test Dataset],CONCATENATE("dataset_",E$3))</f>
        <v>0.93271719476694204</v>
      </c>
      <c r="F85" s="69">
        <f>AVERAGEIFS(Tabell1[F1-Score],Tabell1[Algorithm],$B85,Tabell1[Training Dataset],CONCATENATE("dataset_",+F$28),Tabell1[Test Dataset],CONCATENATE("dataset_",F$3))</f>
        <v>0.90986191346252465</v>
      </c>
      <c r="G85" s="69">
        <f>AVERAGEIFS(Tabell1[F1-Score],Tabell1[Algorithm],$B85,Tabell1[Training Dataset],CONCATENATE("dataset_",+G$28),Tabell1[Test Dataset],CONCATENATE("dataset_",G$3))</f>
        <v>0.89999122127219244</v>
      </c>
      <c r="H85" s="69">
        <f>AVERAGEIFS(Tabell1[F1-Score],Tabell1[Algorithm],$B85,Tabell1[Training Dataset],CONCATENATE("dataset_",+H$28),Tabell1[Test Dataset],CONCATENATE("dataset_",H$3))</f>
        <v>0.87795699646848357</v>
      </c>
      <c r="I85" s="9">
        <f t="shared" ref="I85" si="11">AVERAGE(D85:H85)</f>
        <v>0.91275389691014208</v>
      </c>
      <c r="J85" s="27"/>
      <c r="K85" s="27"/>
    </row>
    <row r="86" spans="1:11" ht="15" thickBot="1" x14ac:dyDescent="0.35">
      <c r="A86" s="27"/>
      <c r="B86" s="61" t="s">
        <v>20</v>
      </c>
      <c r="C86" s="62" t="s">
        <v>60</v>
      </c>
      <c r="D86" s="63">
        <f>_xlfn.MAXIFS(data!$Q:$Q,data!$A:$A,$B85,data!$D:$D,CONCATENATE("dataset_",D$3),data!$C:$C,CONCATENATE("dataset_",D$3))</f>
        <v>0.95737203972498086</v>
      </c>
      <c r="E86" s="63">
        <f>_xlfn.MAXIFS(data!$Q:$Q,data!$A:$A,$B85,data!$D:$D,CONCATENATE("dataset_",E$3),data!$C:$C,CONCATENATE("dataset_",E$3))</f>
        <v>0.94800589230181675</v>
      </c>
      <c r="F86" s="63">
        <f>_xlfn.MAXIFS(data!$Q:$Q,data!$A:$A,$B85,data!$D:$D,CONCATENATE("dataset_",F$3),data!$C:$C,CONCATENATE("dataset_",F$3))</f>
        <v>0.93208616033199398</v>
      </c>
      <c r="G86" s="63">
        <f>_xlfn.MAXIFS(data!$Q:$Q,data!$A:$A,$B85,data!$D:$D,CONCATENATE("dataset_",G$3),data!$C:$C,CONCATENATE("dataset_",G$3))</f>
        <v>0.92926901450133181</v>
      </c>
      <c r="H86" s="63">
        <f>_xlfn.MAXIFS(data!$Q:$Q,data!$A:$A,$B85,data!$D:$D,CONCATENATE("dataset_",H$3),data!$C:$C,CONCATENATE("dataset_",H$3))</f>
        <v>0.91698078514296222</v>
      </c>
      <c r="I86" s="66">
        <f>AVERAGE(D86:H86)</f>
        <v>0.93674277840061715</v>
      </c>
      <c r="J86" s="27"/>
      <c r="K86" s="27"/>
    </row>
    <row r="87" spans="1:11" x14ac:dyDescent="0.3">
      <c r="A87" s="27"/>
      <c r="B87" s="70" t="s">
        <v>31</v>
      </c>
      <c r="C87" s="34" t="s">
        <v>51</v>
      </c>
      <c r="D87" s="1">
        <f>AVERAGEIFS(Tabell1[F1-Score],Tabell1[Algorithm],$B87,Tabell1[Training Dataset],CONCATENATE("dataset_",+D$28),Tabell1[Test Dataset],CONCATENATE("dataset_",D$3))</f>
        <v>0.93830771393082291</v>
      </c>
      <c r="E87" s="1">
        <f>AVERAGEIFS(Tabell1[F1-Score],Tabell1[Algorithm],$B87,Tabell1[Training Dataset],CONCATENATE("dataset_",+E$28),Tabell1[Test Dataset],CONCATENATE("dataset_",E$3))</f>
        <v>0.91352077184882818</v>
      </c>
      <c r="F87" s="1">
        <f>AVERAGEIFS(Tabell1[F1-Score],Tabell1[Algorithm],$B87,Tabell1[Training Dataset],CONCATENATE("dataset_",+F$28),Tabell1[Test Dataset],CONCATENATE("dataset_",F$3))</f>
        <v>0.8894911902112671</v>
      </c>
      <c r="G87" s="1">
        <f>AVERAGEIFS(Tabell1[F1-Score],Tabell1[Algorithm],$B87,Tabell1[Training Dataset],CONCATENATE("dataset_",+G$28),Tabell1[Test Dataset],CONCATENATE("dataset_",G$3))</f>
        <v>0.88305101274546027</v>
      </c>
      <c r="H87" s="1">
        <f>AVERAGEIFS(Tabell1[F1-Score],Tabell1[Algorithm],$B87,Tabell1[Training Dataset],CONCATENATE("dataset_",+H$28),Tabell1[Test Dataset],CONCATENATE("dataset_",H$3))</f>
        <v>0.86971915870484784</v>
      </c>
      <c r="I87" s="4">
        <f t="shared" ref="I87" si="12">AVERAGE(D87:H87)</f>
        <v>0.89881796948824522</v>
      </c>
      <c r="J87" s="27"/>
      <c r="K87" s="27"/>
    </row>
    <row r="88" spans="1:11" ht="15" thickBot="1" x14ac:dyDescent="0.35">
      <c r="A88" s="27"/>
      <c r="B88" s="29" t="s">
        <v>31</v>
      </c>
      <c r="C88" s="45" t="s">
        <v>60</v>
      </c>
      <c r="D88" s="5">
        <f>_xlfn.MAXIFS(data!$Q:$Q,data!$A:$A,$B87,data!$D:$D,CONCATENATE("dataset_",D$3),data!$C:$C,CONCATENATE("dataset_",D$3))</f>
        <v>0.95106774851908993</v>
      </c>
      <c r="E88" s="5">
        <f>_xlfn.MAXIFS(data!$Q:$Q,data!$A:$A,$B87,data!$D:$D,CONCATENATE("dataset_",E$3),data!$C:$C,CONCATENATE("dataset_",E$3))</f>
        <v>0.9335203971508742</v>
      </c>
      <c r="F88" s="5">
        <f>_xlfn.MAXIFS(data!$Q:$Q,data!$A:$A,$B87,data!$D:$D,CONCATENATE("dataset_",F$3),data!$C:$C,CONCATENATE("dataset_",F$3))</f>
        <v>0.91381114308134981</v>
      </c>
      <c r="G88" s="5">
        <f>_xlfn.MAXIFS(data!$Q:$Q,data!$A:$A,$B87,data!$D:$D,CONCATENATE("dataset_",G$3),data!$C:$C,CONCATENATE("dataset_",G$3))</f>
        <v>0.90119782214156074</v>
      </c>
      <c r="H88" s="5">
        <f>_xlfn.MAXIFS(data!$Q:$Q,data!$A:$A,$B87,data!$D:$D,CONCATENATE("dataset_",H$3),data!$C:$C,CONCATENATE("dataset_",H$3))</f>
        <v>0.88468843266708874</v>
      </c>
      <c r="I88" s="8">
        <f>AVERAGE(D88:H88)</f>
        <v>0.91685710871199277</v>
      </c>
      <c r="J88" s="27"/>
      <c r="K88" s="27"/>
    </row>
    <row r="89" spans="1:11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</row>
    <row r="90" spans="1:11" ht="16.2" thickBot="1" x14ac:dyDescent="0.35">
      <c r="A90" s="27"/>
      <c r="B90" s="30" t="s">
        <v>53</v>
      </c>
      <c r="C90" s="30"/>
      <c r="D90" s="27"/>
      <c r="E90" s="27"/>
      <c r="F90" s="27"/>
      <c r="G90" s="27"/>
      <c r="H90" s="27"/>
      <c r="I90" s="27"/>
      <c r="J90" s="27"/>
      <c r="K90" s="27"/>
    </row>
    <row r="91" spans="1:11" ht="15" thickBot="1" x14ac:dyDescent="0.35">
      <c r="A91" s="27"/>
      <c r="B91" s="37"/>
      <c r="C91" s="60"/>
      <c r="D91" s="46" t="s">
        <v>50</v>
      </c>
      <c r="E91" s="39">
        <v>0.2</v>
      </c>
      <c r="F91" s="39">
        <v>0.33</v>
      </c>
      <c r="G91" s="39">
        <v>0.4</v>
      </c>
      <c r="H91" s="40">
        <v>0.5</v>
      </c>
      <c r="I91" s="60" t="s">
        <v>51</v>
      </c>
      <c r="J91" s="27"/>
      <c r="K91" s="27"/>
    </row>
    <row r="92" spans="1:11" x14ac:dyDescent="0.3">
      <c r="A92" s="27"/>
      <c r="B92" s="33" t="s">
        <v>48</v>
      </c>
      <c r="C92" s="34" t="s">
        <v>51</v>
      </c>
      <c r="D92" s="1">
        <f>AVERAGEIFS(Tabell1[F1-Score],Tabell1[Algorithm],$B92,Tabell1[Training Dataset],CONCATENATE("dataset_",D$3),Tabell1[Test Dataset],"dataset_12.9%")</f>
        <v>0.93582557308481606</v>
      </c>
      <c r="E92" s="1">
        <f>AVERAGEIFS(Tabell1[F1-Score],Tabell1[Algorithm],$B92,Tabell1[Training Dataset],CONCATENATE("dataset_",E$3),Tabell1[Test Dataset],"dataset_12.9%")</f>
        <v>0.93796099920535547</v>
      </c>
      <c r="F92" s="1">
        <f>AVERAGEIFS(Tabell1[F1-Score],Tabell1[Algorithm],$B92,Tabell1[Training Dataset],CONCATENATE("dataset_",F$3),Tabell1[Test Dataset],"dataset_12.9%")</f>
        <v>0.93975671240203451</v>
      </c>
      <c r="G92" s="1">
        <f>AVERAGEIFS(Tabell1[F1-Score],Tabell1[Algorithm],$B92,Tabell1[Training Dataset],CONCATENATE("dataset_",G$3),Tabell1[Test Dataset],"dataset_12.9%")</f>
        <v>0.94421699975860174</v>
      </c>
      <c r="H92" s="1">
        <f>AVERAGEIFS(Tabell1[F1-Score],Tabell1[Algorithm],$B92,Tabell1[Training Dataset],CONCATENATE("dataset_",H$3),Tabell1[Test Dataset],"dataset_12.9%")</f>
        <v>0.88305205932166686</v>
      </c>
      <c r="I92" s="4">
        <f>AVERAGE(D92:H92)</f>
        <v>0.92816246875449482</v>
      </c>
      <c r="J92" s="27"/>
      <c r="K92" s="27"/>
    </row>
    <row r="93" spans="1:11" ht="15" thickBot="1" x14ac:dyDescent="0.35">
      <c r="A93" s="27"/>
      <c r="B93" s="29" t="s">
        <v>48</v>
      </c>
      <c r="C93" s="45" t="s">
        <v>60</v>
      </c>
      <c r="D93" s="5">
        <f>_xlfn.MAXIFS(data!$Q:$Q,data!$A:$A,$B92,data!$D:$D,"dataset_12.9%",data!$C:$C,CONCATENATE("dataset_",D$3))</f>
        <v>0.94933571286932372</v>
      </c>
      <c r="E93" s="5">
        <f>_xlfn.MAXIFS(data!$Q:$Q,data!$A:$A,$B92,data!$D:$D,"dataset_12.9%",data!$C:$C,CONCATENATE("dataset_",E$3))</f>
        <v>0.95900483481063659</v>
      </c>
      <c r="F93" s="5">
        <f>_xlfn.MAXIFS(data!$Q:$Q,data!$A:$A,$B92,data!$D:$D,"dataset_12.9%",data!$C:$C,CONCATENATE("dataset_",F$3))</f>
        <v>0.96513687193239894</v>
      </c>
      <c r="G93" s="5">
        <f>_xlfn.MAXIFS(data!$Q:$Q,data!$A:$A,$B92,data!$D:$D,"dataset_12.9%",data!$C:$C,CONCATENATE("dataset_",G$3))</f>
        <v>0.96383575618464679</v>
      </c>
      <c r="H93" s="5">
        <f>_xlfn.MAXIFS(data!$Q:$Q,data!$A:$A,$B92,data!$D:$D,"dataset_12.9%",data!$C:$C,CONCATENATE("dataset_",H$3))</f>
        <v>0.92633082458935334</v>
      </c>
      <c r="I93" s="10">
        <f t="shared" ref="I93:I97" si="13">AVERAGE(D93:H93)</f>
        <v>0.9527288000772719</v>
      </c>
      <c r="J93" s="27"/>
      <c r="K93" s="27"/>
    </row>
    <row r="94" spans="1:11" x14ac:dyDescent="0.3">
      <c r="A94" s="27"/>
      <c r="B94" s="28" t="s">
        <v>20</v>
      </c>
      <c r="C94" s="68" t="s">
        <v>51</v>
      </c>
      <c r="D94" s="69">
        <f>AVERAGEIFS(Tabell1[F1-Score],Tabell1[Algorithm],$B94,Tabell1[Training Dataset],CONCATENATE("dataset_",D$3),Tabell1[Test Dataset],"dataset_12.9%")</f>
        <v>0.94324215858056792</v>
      </c>
      <c r="E94" s="69">
        <f>AVERAGEIFS(Tabell1[F1-Score],Tabell1[Algorithm],$B94,Tabell1[Training Dataset],CONCATENATE("dataset_",E$3),Tabell1[Test Dataset],"dataset_12.9%")</f>
        <v>0.94787828496489324</v>
      </c>
      <c r="F94" s="69">
        <f>AVERAGEIFS(Tabell1[F1-Score],Tabell1[Algorithm],$B94,Tabell1[Training Dataset],CONCATENATE("dataset_",F$3),Tabell1[Test Dataset],"dataset_12.9%")</f>
        <v>0.94616087798274495</v>
      </c>
      <c r="G94" s="69">
        <f>AVERAGEIFS(Tabell1[F1-Score],Tabell1[Algorithm],$B94,Tabell1[Training Dataset],CONCATENATE("dataset_",G$3),Tabell1[Test Dataset],"dataset_12.9%")</f>
        <v>0.92816427919140032</v>
      </c>
      <c r="H94" s="69">
        <f>AVERAGEIFS(Tabell1[F1-Score],Tabell1[Algorithm],$B94,Tabell1[Training Dataset],CONCATENATE("dataset_",H$3),Tabell1[Test Dataset],"dataset_12.9%")</f>
        <v>0.9026073539433499</v>
      </c>
      <c r="I94" s="9">
        <f t="shared" si="13"/>
        <v>0.93361059093259124</v>
      </c>
      <c r="J94" s="27"/>
      <c r="K94" s="27"/>
    </row>
    <row r="95" spans="1:11" ht="15" thickBot="1" x14ac:dyDescent="0.35">
      <c r="A95" s="27"/>
      <c r="B95" s="61" t="s">
        <v>55</v>
      </c>
      <c r="C95" s="62" t="s">
        <v>60</v>
      </c>
      <c r="D95" s="63">
        <f>_xlfn.MAXIFS(data!$Q:$Q,data!$A:$A,$B94,data!$D:$D,"dataset_12.9%",data!$C:$C,CONCATENATE("dataset_",D$3))</f>
        <v>0.95737203972498086</v>
      </c>
      <c r="E95" s="63">
        <f>_xlfn.MAXIFS(data!$Q:$Q,data!$A:$A,$B94,data!$D:$D,"dataset_12.9%",data!$C:$C,CONCATENATE("dataset_",E$3))</f>
        <v>0.96217530001519069</v>
      </c>
      <c r="F95" s="63">
        <f>_xlfn.MAXIFS(data!$Q:$Q,data!$A:$A,$B94,data!$D:$D,"dataset_12.9%",data!$C:$C,CONCATENATE("dataset_",F$3))</f>
        <v>0.96619144602851326</v>
      </c>
      <c r="G95" s="63">
        <f>_xlfn.MAXIFS(data!$Q:$Q,data!$A:$A,$B94,data!$D:$D,"dataset_12.9%",data!$C:$C,CONCATENATE("dataset_",G$3))</f>
        <v>0.95682847214909972</v>
      </c>
      <c r="H95" s="63">
        <f>_xlfn.MAXIFS(data!$Q:$Q,data!$A:$A,$B94,data!$D:$D,"dataset_12.9%",data!$C:$C,CONCATENATE("dataset_",H$3))</f>
        <v>0.93697410564030192</v>
      </c>
      <c r="I95" s="67">
        <f t="shared" si="13"/>
        <v>0.95590827271161716</v>
      </c>
      <c r="J95" s="27"/>
      <c r="K95" s="27"/>
    </row>
    <row r="96" spans="1:11" x14ac:dyDescent="0.3">
      <c r="A96" s="27"/>
      <c r="B96" s="70" t="s">
        <v>31</v>
      </c>
      <c r="C96" s="34" t="s">
        <v>51</v>
      </c>
      <c r="D96" s="1">
        <f>AVERAGEIFS(Tabell1[F1-Score],Tabell1[Algorithm],$B96,Tabell1[Training Dataset],CONCATENATE("dataset_",D$3),Tabell1[Test Dataset],"dataset_12.9%")</f>
        <v>0.93830771393082291</v>
      </c>
      <c r="E96" s="1">
        <f>AVERAGEIFS(Tabell1[F1-Score],Tabell1[Algorithm],$B96,Tabell1[Training Dataset],CONCATENATE("dataset_",E$3),Tabell1[Test Dataset],"dataset_12.9%")</f>
        <v>0.94248719577556195</v>
      </c>
      <c r="F96" s="1">
        <f>AVERAGEIFS(Tabell1[F1-Score],Tabell1[Algorithm],$B96,Tabell1[Training Dataset],CONCATENATE("dataset_",F$3),Tabell1[Test Dataset],"dataset_12.9%")</f>
        <v>0.94890668773422771</v>
      </c>
      <c r="G96" s="1">
        <f>AVERAGEIFS(Tabell1[F1-Score],Tabell1[Algorithm],$B96,Tabell1[Training Dataset],CONCATENATE("dataset_",G$3),Tabell1[Test Dataset],"dataset_12.9%")</f>
        <v>0.94519357251360459</v>
      </c>
      <c r="H96" s="1">
        <f>AVERAGEIFS(Tabell1[F1-Score],Tabell1[Algorithm],$B96,Tabell1[Training Dataset],CONCATENATE("dataset_",H$3),Tabell1[Test Dataset],"dataset_12.9%")</f>
        <v>0.91536430093637833</v>
      </c>
      <c r="I96" s="4">
        <f t="shared" si="13"/>
        <v>0.93805189417811907</v>
      </c>
      <c r="J96" s="27"/>
      <c r="K96" s="27"/>
    </row>
    <row r="97" spans="1:11" ht="15" thickBot="1" x14ac:dyDescent="0.35">
      <c r="A97" s="27"/>
      <c r="B97" s="29" t="s">
        <v>31</v>
      </c>
      <c r="C97" s="45" t="s">
        <v>60</v>
      </c>
      <c r="D97" s="5">
        <f>_xlfn.MAXIFS(data!$Q:$Q,data!$A:$A,$B96,data!$D:$D,"dataset_12.9%",data!$C:$C,CONCATENATE("dataset_",D$3))</f>
        <v>0.95106774851908993</v>
      </c>
      <c r="E97" s="5">
        <f>_xlfn.MAXIFS(data!$Q:$Q,data!$A:$A,$B96,data!$D:$D,"dataset_12.9%",data!$C:$C,CONCATENATE("dataset_",E$3))</f>
        <v>0.95706931880653712</v>
      </c>
      <c r="F97" s="5">
        <f>_xlfn.MAXIFS(data!$Q:$Q,data!$A:$A,$B96,data!$D:$D,"dataset_12.9%",data!$C:$C,CONCATENATE("dataset_",F$3))</f>
        <v>0.96255763287227025</v>
      </c>
      <c r="G97" s="5">
        <f>_xlfn.MAXIFS(data!$Q:$Q,data!$A:$A,$B96,data!$D:$D,"dataset_12.9%",data!$C:$C,CONCATENATE("dataset_",G$3))</f>
        <v>0.96305318717011779</v>
      </c>
      <c r="H97" s="5">
        <f>_xlfn.MAXIFS(data!$Q:$Q,data!$A:$A,$B96,data!$D:$D,"dataset_12.9%",data!$C:$C,CONCATENATE("dataset_",H$3))</f>
        <v>0.94339622641509435</v>
      </c>
      <c r="I97" s="10">
        <f t="shared" si="13"/>
        <v>0.955428822756622</v>
      </c>
      <c r="J97" s="27"/>
      <c r="K97" s="27"/>
    </row>
    <row r="98" spans="1:11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</row>
    <row r="99" spans="1:11" ht="16.2" thickBot="1" x14ac:dyDescent="0.35">
      <c r="A99" s="27"/>
      <c r="B99" s="30" t="s">
        <v>54</v>
      </c>
      <c r="C99" s="30"/>
      <c r="D99" s="27"/>
      <c r="E99" s="27"/>
      <c r="F99" s="27"/>
      <c r="G99" s="27"/>
      <c r="H99" s="27"/>
      <c r="I99" s="27"/>
      <c r="J99" s="27"/>
      <c r="K99" s="27"/>
    </row>
    <row r="100" spans="1:11" ht="15" thickBot="1" x14ac:dyDescent="0.35">
      <c r="A100" s="27"/>
      <c r="B100" s="37"/>
      <c r="C100" s="37"/>
      <c r="D100" s="38" t="s">
        <v>50</v>
      </c>
      <c r="E100" s="39">
        <v>0.2</v>
      </c>
      <c r="F100" s="39">
        <v>0.33</v>
      </c>
      <c r="G100" s="39">
        <v>0.4</v>
      </c>
      <c r="H100" s="40">
        <v>0.5</v>
      </c>
      <c r="I100" s="60" t="s">
        <v>51</v>
      </c>
      <c r="J100" s="27"/>
      <c r="K100" s="27"/>
    </row>
    <row r="101" spans="1:11" x14ac:dyDescent="0.3">
      <c r="A101" s="27"/>
      <c r="B101" s="33" t="s">
        <v>48</v>
      </c>
      <c r="C101" s="34" t="s">
        <v>51</v>
      </c>
      <c r="D101" s="1">
        <f>AVERAGEIFS(Tabell1[F1-Score],Tabell1[Algorithm],$B101,Tabell1[Training Dataset],CONCATENATE("dataset_",D$3),Tabell1[Test Dataset],"tweets")</f>
        <v>0.69175610572864854</v>
      </c>
      <c r="E101" s="1">
        <f>AVERAGEIFS(Tabell1[F1-Score],Tabell1[Algorithm],$B101,Tabell1[Training Dataset],CONCATENATE("dataset_",E$3),Tabell1[Test Dataset],"tweets")</f>
        <v>0.69706885126709783</v>
      </c>
      <c r="F101" s="1">
        <f>AVERAGEIFS(Tabell1[F1-Score],Tabell1[Algorithm],$B101,Tabell1[Training Dataset],CONCATENATE("dataset_",F$3),Tabell1[Test Dataset],"tweets")</f>
        <v>0.70749845032917014</v>
      </c>
      <c r="G101" s="1">
        <f>AVERAGEIFS(Tabell1[F1-Score],Tabell1[Algorithm],$B101,Tabell1[Training Dataset],CONCATENATE("dataset_",G$3),Tabell1[Test Dataset],"tweets")</f>
        <v>0.72998423247402022</v>
      </c>
      <c r="H101" s="1">
        <f>AVERAGEIFS(Tabell1[F1-Score],Tabell1[Algorithm],$B101,Tabell1[Training Dataset],CONCATENATE("dataset_",H$3),Tabell1[Test Dataset],"tweets")</f>
        <v>0.71899439005010946</v>
      </c>
      <c r="I101" s="4">
        <f>AVERAGE(D101:H101)</f>
        <v>0.70906040596980913</v>
      </c>
      <c r="J101" s="27"/>
      <c r="K101" s="27"/>
    </row>
    <row r="102" spans="1:11" ht="15" thickBot="1" x14ac:dyDescent="0.35">
      <c r="A102" s="27"/>
      <c r="B102" s="29" t="s">
        <v>48</v>
      </c>
      <c r="C102" s="45" t="s">
        <v>60</v>
      </c>
      <c r="D102" s="5">
        <f>_xlfn.MAXIFS(data!$Q:$Q,data!$A:$A,$B101,data!$D:$D,"tweets",data!$C:$C,CONCATENATE("dataset_",D$3))</f>
        <v>0.71447631754503005</v>
      </c>
      <c r="E102" s="5">
        <f>_xlfn.MAXIFS(data!$Q:$Q,data!$A:$A,$B101,data!$D:$D,"tweets",data!$C:$C,CONCATENATE("dataset_",E$3))</f>
        <v>0.72816901408450707</v>
      </c>
      <c r="F102" s="5">
        <f>_xlfn.MAXIFS(data!$Q:$Q,data!$A:$A,$B101,data!$D:$D,"tweets",data!$C:$C,CONCATENATE("dataset_",F$3))</f>
        <v>0.75954198473282442</v>
      </c>
      <c r="G102" s="5">
        <f>_xlfn.MAXIFS(data!$Q:$Q,data!$A:$A,$B101,data!$D:$D,"tweets",data!$C:$C,CONCATENATE("dataset_",G$3))</f>
        <v>0.76017734784361146</v>
      </c>
      <c r="H102" s="5">
        <f>_xlfn.MAXIFS(data!$Q:$Q,data!$A:$A,$B101,data!$D:$D,"tweets",data!$C:$C,CONCATENATE("dataset_",H$3))</f>
        <v>0.75905797101449279</v>
      </c>
      <c r="I102" s="10">
        <f t="shared" ref="I102:I106" si="14">AVERAGE(D102:H102)</f>
        <v>0.74428452704409309</v>
      </c>
      <c r="J102" s="27"/>
      <c r="K102" s="27"/>
    </row>
    <row r="103" spans="1:11" x14ac:dyDescent="0.3">
      <c r="A103" s="27"/>
      <c r="B103" s="28" t="s">
        <v>20</v>
      </c>
      <c r="C103" s="68" t="s">
        <v>51</v>
      </c>
      <c r="D103" s="69">
        <f>AVERAGEIFS(Tabell1[F1-Score],Tabell1[Algorithm],$B103,Tabell1[Training Dataset],CONCATENATE("dataset_",D$3),Tabell1[Test Dataset],"tweets")</f>
        <v>0.69113239385568515</v>
      </c>
      <c r="E103" s="69">
        <f>AVERAGEIFS(Tabell1[F1-Score],Tabell1[Algorithm],$B103,Tabell1[Training Dataset],CONCATENATE("dataset_",E$3),Tabell1[Test Dataset],"tweets")</f>
        <v>0.69560495646000853</v>
      </c>
      <c r="F103" s="69">
        <f>AVERAGEIFS(Tabell1[F1-Score],Tabell1[Algorithm],$B103,Tabell1[Training Dataset],CONCATENATE("dataset_",F$3),Tabell1[Test Dataset],"tweets")</f>
        <v>0.71845580928268438</v>
      </c>
      <c r="G103" s="69">
        <f>AVERAGEIFS(Tabell1[F1-Score],Tabell1[Algorithm],$B103,Tabell1[Training Dataset],CONCATENATE("dataset_",G$3),Tabell1[Test Dataset],"tweets")</f>
        <v>0.72917955729828765</v>
      </c>
      <c r="H103" s="69">
        <f>AVERAGEIFS(Tabell1[F1-Score],Tabell1[Algorithm],$B103,Tabell1[Training Dataset],CONCATENATE("dataset_",H$3),Tabell1[Test Dataset],"tweets")</f>
        <v>0.72240249360896935</v>
      </c>
      <c r="I103" s="9">
        <f t="shared" si="14"/>
        <v>0.71135504210112699</v>
      </c>
      <c r="J103" s="27"/>
      <c r="K103" s="27"/>
    </row>
    <row r="104" spans="1:11" ht="15" thickBot="1" x14ac:dyDescent="0.35">
      <c r="A104" s="27"/>
      <c r="B104" s="61" t="s">
        <v>20</v>
      </c>
      <c r="C104" s="62" t="s">
        <v>60</v>
      </c>
      <c r="D104" s="63">
        <f>_xlfn.MAXIFS(data!$Q:$Q,data!$A:$A,$B103,data!$D:$D,"tweets",data!$C:$C,CONCATENATE("dataset_",D$3))</f>
        <v>0.71152564956695541</v>
      </c>
      <c r="E104" s="63">
        <f>_xlfn.MAXIFS(data!$Q:$Q,data!$A:$A,$B103,data!$D:$D,"tweets",data!$C:$C,CONCATENATE("dataset_",E$3))</f>
        <v>0.7109349190617773</v>
      </c>
      <c r="F104" s="63">
        <f>_xlfn.MAXIFS(data!$Q:$Q,data!$A:$A,$B103,data!$D:$D,"tweets",data!$C:$C,CONCATENATE("dataset_",F$3))</f>
        <v>0.76315789473684204</v>
      </c>
      <c r="G104" s="63">
        <f>_xlfn.MAXIFS(data!$Q:$Q,data!$A:$A,$B103,data!$D:$D,"tweets",data!$C:$C,CONCATENATE("dataset_",G$3))</f>
        <v>0.76105476673427985</v>
      </c>
      <c r="H104" s="63">
        <f>_xlfn.MAXIFS(data!$Q:$Q,data!$A:$A,$B103,data!$D:$D,"tweets",data!$C:$C,CONCATENATE("dataset_",H$3))</f>
        <v>0.7636709462672373</v>
      </c>
      <c r="I104" s="67">
        <f t="shared" si="14"/>
        <v>0.74206883527341838</v>
      </c>
      <c r="J104" s="27"/>
      <c r="K104" s="27"/>
    </row>
    <row r="105" spans="1:11" x14ac:dyDescent="0.3">
      <c r="A105" s="27"/>
      <c r="B105" s="70" t="s">
        <v>31</v>
      </c>
      <c r="C105" s="34" t="s">
        <v>51</v>
      </c>
      <c r="D105" s="1">
        <f>AVERAGEIFS(Tabell1[F1-Score],Tabell1[Algorithm],$B105,Tabell1[Training Dataset],CONCATENATE("dataset_",D$3),Tabell1[Test Dataset],"tweets")</f>
        <v>0.68917600236240661</v>
      </c>
      <c r="E105" s="1">
        <f>AVERAGEIFS(Tabell1[F1-Score],Tabell1[Algorithm],$B105,Tabell1[Training Dataset],CONCATENATE("dataset_",E$3),Tabell1[Test Dataset],"tweets")</f>
        <v>0.69094569974793474</v>
      </c>
      <c r="F105" s="1">
        <f>AVERAGEIFS(Tabell1[F1-Score],Tabell1[Algorithm],$B105,Tabell1[Training Dataset],CONCATENATE("dataset_",F$3),Tabell1[Test Dataset],"tweets")</f>
        <v>0.70165659579276463</v>
      </c>
      <c r="G105" s="1">
        <f>AVERAGEIFS(Tabell1[F1-Score],Tabell1[Algorithm],$B105,Tabell1[Training Dataset],CONCATENATE("dataset_",G$3),Tabell1[Test Dataset],"tweets")</f>
        <v>0.71067046752640195</v>
      </c>
      <c r="H105" s="1">
        <f>AVERAGEIFS(Tabell1[F1-Score],Tabell1[Algorithm],$B105,Tabell1[Training Dataset],CONCATENATE("dataset_",H$3),Tabell1[Test Dataset],"tweets")</f>
        <v>0.72289973483931202</v>
      </c>
      <c r="I105" s="4">
        <f t="shared" si="14"/>
        <v>0.70306970005376401</v>
      </c>
      <c r="J105" s="27"/>
      <c r="K105" s="27"/>
    </row>
    <row r="106" spans="1:11" ht="15" thickBot="1" x14ac:dyDescent="0.35">
      <c r="A106" s="27"/>
      <c r="B106" s="29" t="s">
        <v>31</v>
      </c>
      <c r="C106" s="45" t="s">
        <v>60</v>
      </c>
      <c r="D106" s="5">
        <f>_xlfn.MAXIFS(data!$Q:$Q,data!$A:$A,$B105,data!$D:$D,"tweets",data!$C:$C,CONCATENATE("dataset_",D$3))</f>
        <v>0.69573520050922977</v>
      </c>
      <c r="E106" s="5">
        <f>_xlfn.MAXIFS(data!$Q:$Q,data!$A:$A,$B105,data!$D:$D,"tweets",data!$C:$C,CONCATENATE("dataset_",E$3))</f>
        <v>0.69984051036682615</v>
      </c>
      <c r="F106" s="5">
        <f>_xlfn.MAXIFS(data!$Q:$Q,data!$A:$A,$B105,data!$D:$D,"tweets",data!$C:$C,CONCATENATE("dataset_",F$3))</f>
        <v>0.72301136363636365</v>
      </c>
      <c r="G106" s="5">
        <f>_xlfn.MAXIFS(data!$Q:$Q,data!$A:$A,$B105,data!$D:$D,"tweets",data!$C:$C,CONCATENATE("dataset_",G$3))</f>
        <v>0.7455357142857143</v>
      </c>
      <c r="H106" s="5">
        <f>_xlfn.MAXIFS(data!$Q:$Q,data!$A:$A,$B105,data!$D:$D,"tweets",data!$C:$C,CONCATENATE("dataset_",H$3))</f>
        <v>0.76806083650190116</v>
      </c>
      <c r="I106" s="10">
        <f t="shared" si="14"/>
        <v>0.726436725060007</v>
      </c>
      <c r="J106" s="27"/>
      <c r="K106" s="27"/>
    </row>
    <row r="107" spans="1:11" x14ac:dyDescent="0.3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</row>
    <row r="108" spans="1:11" x14ac:dyDescent="0.3">
      <c r="A108" s="27"/>
      <c r="J108" s="27"/>
      <c r="K108" s="27"/>
    </row>
    <row r="109" spans="1:11" x14ac:dyDescent="0.3">
      <c r="A109" s="27"/>
      <c r="J109" s="27"/>
      <c r="K109" s="27"/>
    </row>
    <row r="110" spans="1:11" x14ac:dyDescent="0.3">
      <c r="A110" s="27"/>
    </row>
    <row r="111" spans="1:11" x14ac:dyDescent="0.3">
      <c r="A111" s="27"/>
    </row>
  </sheetData>
  <conditionalFormatting sqref="D5:H5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H4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H7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H6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H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H8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H12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H13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H14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H15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H16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H17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H20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H21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H22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H23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H24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H25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Q8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8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P8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Q16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Q16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Q24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Q24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P16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P24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7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Q15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Q15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3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3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3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1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1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Q31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Q31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7 M4 N5 O6 P7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M12 N13 O14 P15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3 M20 N21 O22 P23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1 M28 N29 O30 P31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Y7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7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7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7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7 U4 V5 W6 X7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7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7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 W6 V5 U4 T3:T7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H35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H4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H4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H32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H38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H39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H30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H34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H29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H31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H33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H40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H41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H42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H43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H47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H48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H49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0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H50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H51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H52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H62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:H71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:H71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H57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H56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H59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H58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H61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H60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:H65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H66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8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H67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:H68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0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:H69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:H70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H74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:H75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:H76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:H77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9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9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9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9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9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9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:H78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9:H79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:H89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:H98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:H98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:H84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:H83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1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1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:H86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H85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H88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:H87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2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2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2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H92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:H93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:H9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:H95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H9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:H97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1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1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1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2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1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1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2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1:H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:H10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:H10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:H10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:H10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:H10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:Y1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:Y1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:X1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:Y1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:T15 T12:U12 V13 W14 X1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:Y1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:Y1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:T15 U12 V13 W14 X1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:Y2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:Y2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:X2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:Y2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:T23 T20:U20 V21 W22 X2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:Y2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:Y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:T23 U20 V21 W22 X2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:Y3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:X3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:T31 T28:U28 V29 W30 X3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:T31 U28 V29 W30 X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D5 D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3"/>
  <sheetViews>
    <sheetView tabSelected="1" workbookViewId="0">
      <selection activeCell="P53" sqref="P53"/>
    </sheetView>
  </sheetViews>
  <sheetFormatPr defaultRowHeight="14.4" x14ac:dyDescent="0.3"/>
  <cols>
    <col min="1" max="1" width="8.88671875" style="27"/>
    <col min="2" max="2" width="22.5546875" customWidth="1"/>
    <col min="3" max="3" width="7.44140625" bestFit="1" customWidth="1"/>
    <col min="4" max="4" width="15.109375" bestFit="1" customWidth="1"/>
    <col min="5" max="5" width="17.6640625" bestFit="1" customWidth="1"/>
    <col min="6" max="6" width="14" bestFit="1" customWidth="1"/>
  </cols>
  <sheetData>
    <row r="1" spans="2:7" ht="16.2" thickBot="1" x14ac:dyDescent="0.35">
      <c r="B1" s="30" t="s">
        <v>63</v>
      </c>
      <c r="C1" s="27"/>
      <c r="D1" s="27"/>
      <c r="E1" s="27"/>
      <c r="F1" s="27"/>
      <c r="G1" s="27"/>
    </row>
    <row r="2" spans="2:7" ht="15" thickBot="1" x14ac:dyDescent="0.35">
      <c r="B2" s="37"/>
      <c r="C2" s="60"/>
      <c r="D2" s="77" t="s">
        <v>32</v>
      </c>
      <c r="E2" s="78" t="s">
        <v>33</v>
      </c>
      <c r="F2" s="79" t="s">
        <v>22</v>
      </c>
      <c r="G2" s="79" t="s">
        <v>90</v>
      </c>
    </row>
    <row r="3" spans="2:7" x14ac:dyDescent="0.3">
      <c r="B3" s="34" t="s">
        <v>48</v>
      </c>
      <c r="C3" s="82" t="s">
        <v>51</v>
      </c>
      <c r="D3" s="83">
        <f>AVERAGEIFS(Tabell1[Accuracy],Tabell1[Algorithm],$B3,Tabell1[Feature Extraction],D$2,Tabell1[Test Dataset],"&lt;&gt;tweets")</f>
        <v>0.87986400431036071</v>
      </c>
      <c r="E3" s="83">
        <f>AVERAGEIFS(Tabell1[Accuracy],Tabell1[Algorithm],$B3,Tabell1[Feature Extraction],E$2,Tabell1[Test Dataset],"&lt;&gt;tweets")</f>
        <v>0.82833586746723387</v>
      </c>
      <c r="F3" s="89">
        <f>AVERAGEIFS(Tabell1[Accuracy],Tabell1[Algorithm],$B3,Tabell1[Feature Extraction],F$2,Tabell1[Test Dataset],"&lt;&gt;tweets")</f>
        <v>0.84594154688430545</v>
      </c>
      <c r="G3" s="92">
        <f>MAX(D3:F3)-MIN(D3:F3)</f>
        <v>5.1528136843126848E-2</v>
      </c>
    </row>
    <row r="4" spans="2:7" ht="15" thickBot="1" x14ac:dyDescent="0.35">
      <c r="B4" s="84"/>
      <c r="C4" s="75" t="s">
        <v>87</v>
      </c>
      <c r="D4" s="76">
        <f>_xlfn.MAXIFS(Tabell1[Accuracy],Tabell1[Algorithm],$B3,Tabell1[Feature Extraction],D$2,Tabell1[Test Dataset],"&lt;&gt;tweets")</f>
        <v>0.93763012582601613</v>
      </c>
      <c r="E4" s="76">
        <f>_xlfn.MAXIFS(Tabell1[Accuracy],Tabell1[Algorithm],$B3,Tabell1[Feature Extraction],E$2,Tabell1[Test Dataset],"&lt;&gt;tweets")</f>
        <v>0.91228387797592103</v>
      </c>
      <c r="F4" s="90">
        <f>_xlfn.MAXIFS(Tabell1[Accuracy],Tabell1[Algorithm],$B3,Tabell1[Feature Extraction],F$2,Tabell1[Test Dataset],"&lt;&gt;tweets")</f>
        <v>0.93581967955100931</v>
      </c>
      <c r="G4" s="93">
        <f t="shared" ref="G4:G8" si="0">MAX(D4:F4)-MIN(D4:F4)</f>
        <v>2.5346247850095094E-2</v>
      </c>
    </row>
    <row r="5" spans="2:7" x14ac:dyDescent="0.3">
      <c r="B5" s="68" t="s">
        <v>20</v>
      </c>
      <c r="C5" s="18" t="s">
        <v>51</v>
      </c>
      <c r="D5" s="15">
        <f>AVERAGEIFS(Tabell1[Accuracy],Tabell1[Algorithm],$B5,Tabell1[Feature Extraction],D$2,Tabell1[Test Dataset],"&lt;&gt;tweets")</f>
        <v>0.87744245559177458</v>
      </c>
      <c r="E5" s="15">
        <f>AVERAGEIFS(Tabell1[Accuracy],Tabell1[Algorithm],$B5,Tabell1[Feature Extraction],E$2,Tabell1[Test Dataset],"&lt;&gt;tweets")</f>
        <v>0.88530934499735869</v>
      </c>
      <c r="F5" s="91">
        <f>AVERAGEIFS(Tabell1[Accuracy],Tabell1[Algorithm],$B5,Tabell1[Feature Extraction],F$2,Tabell1[Test Dataset],"&lt;&gt;tweets")</f>
        <v>0.88962584799601108</v>
      </c>
      <c r="G5" s="93">
        <f t="shared" si="0"/>
        <v>1.2183392404236493E-2</v>
      </c>
    </row>
    <row r="6" spans="2:7" ht="15" thickBot="1" x14ac:dyDescent="0.35">
      <c r="B6" s="62"/>
      <c r="C6" s="80" t="s">
        <v>87</v>
      </c>
      <c r="D6" s="81">
        <f>_xlfn.MAXIFS(Tabell1[Accuracy],Tabell1[Algorithm],$B5,Tabell1[Feature Extraction],D$2,Tabell1[Test Dataset],"&lt;&gt;tweets")</f>
        <v>0.93093147460849102</v>
      </c>
      <c r="E6" s="81">
        <f>_xlfn.MAXIFS(Tabell1[Accuracy],Tabell1[Algorithm],$B5,Tabell1[Feature Extraction],E$2,Tabell1[Test Dataset],"&lt;&gt;tweets")</f>
        <v>0.93310401013849908</v>
      </c>
      <c r="F6" s="74">
        <f>_xlfn.MAXIFS(Tabell1[Accuracy],Tabell1[Algorithm],$B5,Tabell1[Feature Extraction],F$2,Tabell1[Test Dataset],"&lt;&gt;tweets")</f>
        <v>0.94034579523852635</v>
      </c>
      <c r="G6" s="93">
        <f t="shared" si="0"/>
        <v>9.4143206300353333E-3</v>
      </c>
    </row>
    <row r="7" spans="2:7" x14ac:dyDescent="0.3">
      <c r="B7" s="37" t="s">
        <v>31</v>
      </c>
      <c r="C7" s="82" t="s">
        <v>51</v>
      </c>
      <c r="D7" s="83">
        <f>AVERAGEIFS(Tabell1[Accuracy],Tabell1[Algorithm],$B7,Tabell1[Feature Extraction],D$2,Tabell1[Test Dataset],"&lt;&gt;tweets")</f>
        <v>0.88120970781416541</v>
      </c>
      <c r="E7" s="83">
        <f>AVERAGEIFS(Tabell1[Accuracy],Tabell1[Algorithm],$B7,Tabell1[Feature Extraction],E$2,Tabell1[Test Dataset],"&lt;&gt;tweets")</f>
        <v>0.86173648635200184</v>
      </c>
      <c r="F7" s="89">
        <f>AVERAGEIFS(Tabell1[Accuracy],Tabell1[Algorithm],$B7,Tabell1[Feature Extraction],F$2,Tabell1[Test Dataset],"&lt;&gt;tweets")</f>
        <v>0.87889655292091329</v>
      </c>
      <c r="G7" s="93">
        <f t="shared" si="0"/>
        <v>1.947322146216357E-2</v>
      </c>
    </row>
    <row r="8" spans="2:7" ht="15" thickBot="1" x14ac:dyDescent="0.35">
      <c r="B8" s="45"/>
      <c r="C8" s="75" t="s">
        <v>87</v>
      </c>
      <c r="D8" s="76">
        <f>_xlfn.MAXIFS(Tabell1[Accuracy],Tabell1[Algorithm],$B7,Tabell1[Feature Extraction],D$2,Tabell1[Test Dataset],"&lt;&gt;tweets")</f>
        <v>0.93274192088349783</v>
      </c>
      <c r="E8" s="76">
        <f>_xlfn.MAXIFS(Tabell1[Accuracy],Tabell1[Algorithm],$B7,Tabell1[Feature Extraction],E$2,Tabell1[Test Dataset],"&lt;&gt;tweets")</f>
        <v>0.93409975558975289</v>
      </c>
      <c r="F8" s="90">
        <f>_xlfn.MAXIFS(Tabell1[Accuracy],Tabell1[Algorithm],$B7,Tabell1[Feature Extraction],F$2,Tabell1[Test Dataset],"&lt;&gt;tweets")</f>
        <v>0.93310401013849908</v>
      </c>
      <c r="G8" s="94">
        <f t="shared" si="0"/>
        <v>1.3578347062550566E-3</v>
      </c>
    </row>
    <row r="9" spans="2:7" x14ac:dyDescent="0.3">
      <c r="B9" s="27"/>
      <c r="C9" s="27"/>
      <c r="D9" s="27"/>
      <c r="E9" s="27"/>
      <c r="F9" s="27"/>
      <c r="G9" s="27"/>
    </row>
    <row r="10" spans="2:7" ht="16.2" thickBot="1" x14ac:dyDescent="0.35">
      <c r="B10" s="30" t="s">
        <v>64</v>
      </c>
      <c r="C10" s="27"/>
      <c r="D10" s="27"/>
      <c r="E10" s="27"/>
      <c r="F10" s="27"/>
      <c r="G10" s="27"/>
    </row>
    <row r="11" spans="2:7" ht="15" thickBot="1" x14ac:dyDescent="0.35">
      <c r="B11" s="60"/>
      <c r="C11" s="60" t="s">
        <v>51</v>
      </c>
      <c r="D11" s="78" t="s">
        <v>65</v>
      </c>
      <c r="E11" s="79" t="s">
        <v>66</v>
      </c>
      <c r="F11" s="79" t="s">
        <v>90</v>
      </c>
      <c r="G11" s="27"/>
    </row>
    <row r="12" spans="2:7" x14ac:dyDescent="0.3">
      <c r="B12" s="34" t="s">
        <v>48</v>
      </c>
      <c r="C12" s="82" t="s">
        <v>51</v>
      </c>
      <c r="D12" s="83">
        <f>AVERAGEIFS(Tabell1[Accuracy],Tabell1[Algorithm],$B3,Tabell1[F_Question_mark],"True",Tabell1[Test Dataset],"&lt;&gt;tweets")</f>
        <v>0.85589702953736957</v>
      </c>
      <c r="E12" s="3">
        <f>AVERAGEIFS(Tabell1[Accuracy],Tabell1[Algorithm],$B3,Tabell1[F_Question_mark],"False",Tabell1[Test Dataset],"&lt;&gt;tweets")</f>
        <v>0.8560817584052578</v>
      </c>
      <c r="F12" s="92">
        <f>MAX(C12:E12)-MIN(C12:E12)</f>
        <v>1.8472886788822862E-4</v>
      </c>
      <c r="G12" s="27"/>
    </row>
    <row r="13" spans="2:7" ht="15" thickBot="1" x14ac:dyDescent="0.35">
      <c r="B13" s="45"/>
      <c r="C13" s="75" t="s">
        <v>87</v>
      </c>
      <c r="D13" s="85">
        <f>_xlfn.MAXIFS(Tabell1[Accuracy],Tabell1[Algorithm],$B3,Tabell1[F_Question_mark],"True",Tabell1[Test Dataset],"&lt;&gt;tweets")</f>
        <v>0.93763012582601613</v>
      </c>
      <c r="E13" s="7">
        <f>_xlfn.MAXIFS(Tabell1[Accuracy],Tabell1[Algorithm],$B3,Tabell1[F_Question_mark],"False",Tabell1[Test Dataset],"&lt;&gt;tweets")</f>
        <v>0.93763012582601613</v>
      </c>
      <c r="F13" s="93">
        <f t="shared" ref="F13:F17" si="1">MAX(C13:E13)-MIN(C13:E13)</f>
        <v>0</v>
      </c>
      <c r="G13" s="27"/>
    </row>
    <row r="14" spans="2:7" x14ac:dyDescent="0.3">
      <c r="B14" s="68" t="s">
        <v>20</v>
      </c>
      <c r="C14" s="18" t="s">
        <v>51</v>
      </c>
      <c r="D14" s="15">
        <f>AVERAGEIFS(Tabell1[Accuracy],Tabell1[Algorithm],$B5,Tabell1[F_Question_mark],"True",Tabell1[Test Dataset],"&lt;&gt;tweets")</f>
        <v>0.88422986019590444</v>
      </c>
      <c r="E14" s="17">
        <f>AVERAGEIFS(Tabell1[Accuracy],Tabell1[Algorithm],$B5,Tabell1[F_Question_mark],"False",Tabell1[Test Dataset],"&lt;&gt;tweets")</f>
        <v>0.88402190552752435</v>
      </c>
      <c r="F14" s="93">
        <f t="shared" si="1"/>
        <v>2.079546683800837E-4</v>
      </c>
      <c r="G14" s="27"/>
    </row>
    <row r="15" spans="2:7" ht="15" thickBot="1" x14ac:dyDescent="0.35">
      <c r="B15" s="62"/>
      <c r="C15" s="80" t="s">
        <v>87</v>
      </c>
      <c r="D15" s="87">
        <f>_xlfn.MAXIFS(Tabell1[Accuracy],Tabell1[Algorithm],$B5,Tabell1[F_Question_mark],"True",Tabell1[Test Dataset],"&lt;&gt;tweets")</f>
        <v>0.94034579523852635</v>
      </c>
      <c r="E15" s="65">
        <f>_xlfn.MAXIFS(Tabell1[Accuracy],Tabell1[Algorithm],$B5,Tabell1[F_Question_mark],"False",Tabell1[Test Dataset],"&lt;&gt;tweets")</f>
        <v>0.94034579523852635</v>
      </c>
      <c r="F15" s="93">
        <f t="shared" si="1"/>
        <v>0</v>
      </c>
      <c r="G15" s="27"/>
    </row>
    <row r="16" spans="2:7" x14ac:dyDescent="0.3">
      <c r="B16" s="34" t="s">
        <v>31</v>
      </c>
      <c r="C16" s="82" t="s">
        <v>51</v>
      </c>
      <c r="D16" s="83">
        <f>AVERAGEIFS(Tabell1[Accuracy],Tabell1[Algorithm],$B7,Tabell1[F_Question_mark],"True",Tabell1[Test Dataset],"&lt;&gt;tweets")</f>
        <v>0.87411315271385925</v>
      </c>
      <c r="E16" s="3">
        <f>AVERAGEIFS(Tabell1[Accuracy],Tabell1[Algorithm],$B7,Tabell1[F_Question_mark],"False",Tabell1[Test Dataset],"&lt;&gt;tweets")</f>
        <v>0.87378201201086303</v>
      </c>
      <c r="F16" s="93">
        <f t="shared" si="1"/>
        <v>3.3114070299622433E-4</v>
      </c>
      <c r="G16" s="27"/>
    </row>
    <row r="17" spans="2:7" ht="15" thickBot="1" x14ac:dyDescent="0.35">
      <c r="B17" s="45"/>
      <c r="C17" s="75" t="s">
        <v>87</v>
      </c>
      <c r="D17" s="85">
        <f>_xlfn.MAXIFS(Tabell1[Accuracy],Tabell1[Algorithm],$B7,Tabell1[F_Question_mark],"True",Tabell1[Test Dataset],"&lt;&gt;tweets")</f>
        <v>0.93310401013849908</v>
      </c>
      <c r="E17" s="7">
        <f>_xlfn.MAXIFS(Tabell1[Accuracy],Tabell1[Algorithm],$B7,Tabell1[F_Question_mark],"False",Tabell1[Test Dataset],"&lt;&gt;tweets")</f>
        <v>0.93409975558975289</v>
      </c>
      <c r="F17" s="94">
        <f t="shared" si="1"/>
        <v>9.9574545125380443E-4</v>
      </c>
      <c r="G17" s="27"/>
    </row>
    <row r="18" spans="2:7" x14ac:dyDescent="0.3">
      <c r="B18" s="27"/>
      <c r="C18" s="27"/>
      <c r="D18" s="27"/>
      <c r="E18" s="27"/>
      <c r="F18" s="27"/>
      <c r="G18" s="27"/>
    </row>
    <row r="19" spans="2:7" ht="16.2" thickBot="1" x14ac:dyDescent="0.35">
      <c r="B19" s="30" t="s">
        <v>67</v>
      </c>
      <c r="C19" s="27"/>
      <c r="D19" s="27"/>
      <c r="E19" s="27"/>
      <c r="F19" s="27"/>
      <c r="G19" s="27"/>
    </row>
    <row r="20" spans="2:7" ht="15" thickBot="1" x14ac:dyDescent="0.35">
      <c r="B20" s="37"/>
      <c r="C20" s="60" t="s">
        <v>51</v>
      </c>
      <c r="D20" s="77" t="s">
        <v>68</v>
      </c>
      <c r="E20" s="79" t="s">
        <v>69</v>
      </c>
      <c r="F20" s="79" t="s">
        <v>90</v>
      </c>
      <c r="G20" s="27"/>
    </row>
    <row r="21" spans="2:7" x14ac:dyDescent="0.3">
      <c r="B21" s="34" t="s">
        <v>48</v>
      </c>
      <c r="C21" s="82" t="s">
        <v>51</v>
      </c>
      <c r="D21" s="83">
        <f>AVERAGEIFS(Tabell1[Accuracy],Tabell1[Algorithm],$B12,Tabell1[Binary Representation],"True",Tabell1[Test Dataset],"&lt;&gt;tweets")</f>
        <v>0.85189642487182771</v>
      </c>
      <c r="E21" s="3">
        <f>AVERAGEIFS(Tabell1[Accuracy],Tabell1[Algorithm],$B12,Tabell1[Binary Representation],"False",Tabell1[Test Dataset],"&lt;&gt;tweets")</f>
        <v>0.86098454431306815</v>
      </c>
      <c r="F21" s="92">
        <f>MAX(C21:E21)-MIN(C21:E21)</f>
        <v>9.0881194412404387E-3</v>
      </c>
      <c r="G21" s="27"/>
    </row>
    <row r="22" spans="2:7" ht="15" thickBot="1" x14ac:dyDescent="0.35">
      <c r="B22" s="45"/>
      <c r="C22" s="75" t="s">
        <v>87</v>
      </c>
      <c r="D22" s="85">
        <f>_xlfn.MAXIFS(Tabell1[Accuracy],Tabell1[Algorithm],$B12,Tabell1[Binary Representation],"True",Tabell1[Test Dataset],"&lt;&gt;tweets")</f>
        <v>0.93581967955100931</v>
      </c>
      <c r="E22" s="7">
        <f>_xlfn.MAXIFS(Tabell1[Accuracy],Tabell1[Algorithm],$B12,Tabell1[Binary Representation],"False",Tabell1[Test Dataset],"&lt;&gt;tweets")</f>
        <v>0.93554811260975834</v>
      </c>
      <c r="F22" s="93">
        <f t="shared" ref="F22:F26" si="2">MAX(C22:E22)-MIN(C22:E22)</f>
        <v>2.7156694125096692E-4</v>
      </c>
      <c r="G22" s="27"/>
    </row>
    <row r="23" spans="2:7" x14ac:dyDescent="0.3">
      <c r="B23" s="68" t="s">
        <v>20</v>
      </c>
      <c r="C23" s="18" t="s">
        <v>51</v>
      </c>
      <c r="D23" s="15">
        <f>AVERAGEIFS(Tabell1[Accuracy],Tabell1[Algorithm],$B14,Tabell1[Binary Representation],"True",Tabell1[Test Dataset],"&lt;&gt;tweets")</f>
        <v>0.88562603570380305</v>
      </c>
      <c r="E23" s="17">
        <f>AVERAGEIFS(Tabell1[Accuracy],Tabell1[Algorithm],$B14,Tabell1[Binary Representation],"False",Tabell1[Test Dataset],"&lt;&gt;tweets")</f>
        <v>0.88172823305204218</v>
      </c>
      <c r="F23" s="93">
        <f t="shared" si="2"/>
        <v>3.8978026517608733E-3</v>
      </c>
      <c r="G23" s="27"/>
    </row>
    <row r="24" spans="2:7" ht="15" thickBot="1" x14ac:dyDescent="0.35">
      <c r="B24" s="62"/>
      <c r="C24" s="80" t="s">
        <v>87</v>
      </c>
      <c r="D24" s="87">
        <f>_xlfn.MAXIFS(Tabell1[Accuracy],Tabell1[Algorithm],$B14,Tabell1[Binary Representation],"True",Tabell1[Test Dataset],"&lt;&gt;tweets")</f>
        <v>0.93310401013849908</v>
      </c>
      <c r="E24" s="65">
        <f>_xlfn.MAXIFS(Tabell1[Accuracy],Tabell1[Algorithm],$B14,Tabell1[Binary Representation],"False",Tabell1[Test Dataset],"&lt;&gt;tweets")</f>
        <v>0.93536706798225766</v>
      </c>
      <c r="F24" s="93">
        <f t="shared" si="2"/>
        <v>2.2630578437585758E-3</v>
      </c>
      <c r="G24" s="27"/>
    </row>
    <row r="25" spans="2:7" x14ac:dyDescent="0.3">
      <c r="B25" s="34" t="s">
        <v>31</v>
      </c>
      <c r="C25" s="82" t="s">
        <v>51</v>
      </c>
      <c r="D25" s="83">
        <f>AVERAGEIFS(Tabell1[Accuracy],Tabell1[Algorithm],$B16,Tabell1[Binary Representation],"True",Tabell1[Test Dataset],"&lt;&gt;tweets")</f>
        <v>0.8735193195016494</v>
      </c>
      <c r="E25" s="3">
        <f>AVERAGEIFS(Tabell1[Accuracy],Tabell1[Algorithm],$B16,Tabell1[Binary Representation],"False",Tabell1[Test Dataset],"&lt;&gt;tweets")</f>
        <v>0.87437584522307266</v>
      </c>
      <c r="F25" s="93">
        <f t="shared" si="2"/>
        <v>8.5652572142325134E-4</v>
      </c>
      <c r="G25" s="27"/>
    </row>
    <row r="26" spans="2:7" ht="15" thickBot="1" x14ac:dyDescent="0.35">
      <c r="B26" s="45"/>
      <c r="C26" s="75" t="s">
        <v>87</v>
      </c>
      <c r="D26" s="85">
        <f>_xlfn.MAXIFS(Tabell1[Accuracy],Tabell1[Algorithm],$B16,Tabell1[Binary Representation],"True",Tabell1[Test Dataset],"&lt;&gt;tweets")</f>
        <v>0.93355662170725084</v>
      </c>
      <c r="E26" s="7">
        <f>_xlfn.MAXIFS(Tabell1[Accuracy],Tabell1[Algorithm],$B16,Tabell1[Binary Representation],"False",Tabell1[Test Dataset],"&lt;&gt;tweets")</f>
        <v>0.93409975558975289</v>
      </c>
      <c r="F26" s="94">
        <f t="shared" si="2"/>
        <v>5.4313388250204486E-4</v>
      </c>
      <c r="G26" s="27"/>
    </row>
    <row r="27" spans="2:7" x14ac:dyDescent="0.3">
      <c r="B27" s="27"/>
      <c r="C27" s="27"/>
      <c r="D27" s="27"/>
      <c r="E27" s="27"/>
      <c r="F27" s="27"/>
      <c r="G27" s="27"/>
    </row>
    <row r="28" spans="2:7" ht="16.2" thickBot="1" x14ac:dyDescent="0.35">
      <c r="B28" s="30" t="s">
        <v>70</v>
      </c>
      <c r="C28" s="27"/>
      <c r="D28" s="27"/>
      <c r="E28" s="27"/>
      <c r="F28" s="27"/>
      <c r="G28" s="27"/>
    </row>
    <row r="29" spans="2:7" ht="15" thickBot="1" x14ac:dyDescent="0.35">
      <c r="B29" s="37"/>
      <c r="C29" s="60" t="s">
        <v>51</v>
      </c>
      <c r="D29" s="77" t="s">
        <v>71</v>
      </c>
      <c r="E29" s="79" t="s">
        <v>72</v>
      </c>
      <c r="F29" s="79" t="s">
        <v>90</v>
      </c>
      <c r="G29" s="27"/>
    </row>
    <row r="30" spans="2:7" x14ac:dyDescent="0.3">
      <c r="B30" s="34" t="s">
        <v>48</v>
      </c>
      <c r="C30" s="82" t="s">
        <v>51</v>
      </c>
      <c r="D30" s="83">
        <f>AVERAGEIFS(Tabell1[Accuracy],Tabell1[Algorithm],$B21,Tabell1[Stop words],"English",Tabell1[Test Dataset],"&lt;&gt;tweets")</f>
        <v>0.85581440729843561</v>
      </c>
      <c r="E30" s="3">
        <f>AVERAGEIFS(Tabell1[Accuracy],Tabell1[Algorithm],$B21,Tabell1[Stop words],"&lt;&gt;English",Tabell1[Test Dataset],"&lt;&gt;tweets")</f>
        <v>0.85616438064419187</v>
      </c>
      <c r="F30" s="92">
        <f>MAX(C30:E30)-MIN(C30:E30)</f>
        <v>3.4997334575626038E-4</v>
      </c>
      <c r="G30" s="27"/>
    </row>
    <row r="31" spans="2:7" ht="15" thickBot="1" x14ac:dyDescent="0.35">
      <c r="B31" s="62"/>
      <c r="C31" s="88" t="s">
        <v>87</v>
      </c>
      <c r="D31" s="87">
        <f>_xlfn.MAXIFS(Tabell1[Accuracy],Tabell1[Algorithm],$B21,Tabell1[Stop words],"English",Tabell1[Test Dataset],"&lt;&gt;tweets")</f>
        <v>0.93554811260975834</v>
      </c>
      <c r="E31" s="65">
        <f>_xlfn.MAXIFS(Tabell1[Accuracy],Tabell1[Algorithm],$B21,Tabell1[Stop words],"&lt;&gt;English",Tabell1[Test Dataset],"&lt;&gt;tweets")</f>
        <v>0.93763012582601613</v>
      </c>
      <c r="F31" s="93">
        <f t="shared" ref="F31:F35" si="3">MAX(C31:E31)-MIN(C31:E31)</f>
        <v>2.0820132162577831E-3</v>
      </c>
      <c r="G31" s="27"/>
    </row>
    <row r="32" spans="2:7" x14ac:dyDescent="0.3">
      <c r="B32" s="34" t="s">
        <v>20</v>
      </c>
      <c r="C32" s="82" t="s">
        <v>51</v>
      </c>
      <c r="D32" s="83">
        <f>AVERAGEIFS(Tabell1[Accuracy],Tabell1[Algorithm],$B23,Tabell1[Stop words],"English",Tabell1[Test Dataset],"&lt;&gt;tweets")</f>
        <v>0.87879511494517493</v>
      </c>
      <c r="E32" s="3">
        <f>AVERAGEIFS(Tabell1[Accuracy],Tabell1[Algorithm],$B23,Tabell1[Stop words],"&lt;&gt;English",Tabell1[Test Dataset],"&lt;&gt;tweets")</f>
        <v>0.88939043005879359</v>
      </c>
      <c r="F32" s="93">
        <f t="shared" si="3"/>
        <v>1.0595315113618664E-2</v>
      </c>
      <c r="G32" s="27"/>
    </row>
    <row r="33" spans="2:7" ht="15" thickBot="1" x14ac:dyDescent="0.35">
      <c r="B33" s="45"/>
      <c r="C33" s="86" t="s">
        <v>87</v>
      </c>
      <c r="D33" s="85">
        <f>_xlfn.MAXIFS(Tabell1[Accuracy],Tabell1[Algorithm],$B23,Tabell1[Stop words],"English",Tabell1[Test Dataset],"&lt;&gt;tweets")</f>
        <v>0.93536706798225766</v>
      </c>
      <c r="E33" s="7">
        <f>_xlfn.MAXIFS(Tabell1[Accuracy],Tabell1[Algorithm],$B23,Tabell1[Stop words],"&lt;&gt;English",Tabell1[Test Dataset],"&lt;&gt;tweets")</f>
        <v>0.94034579523852635</v>
      </c>
      <c r="F33" s="93">
        <f t="shared" si="3"/>
        <v>4.9787272562686891E-3</v>
      </c>
      <c r="G33" s="27"/>
    </row>
    <row r="34" spans="2:7" x14ac:dyDescent="0.3">
      <c r="B34" s="68" t="s">
        <v>31</v>
      </c>
      <c r="C34" s="18" t="s">
        <v>51</v>
      </c>
      <c r="D34" s="15">
        <f>AVERAGEIFS(Tabell1[Accuracy],Tabell1[Algorithm],$B25,Tabell1[Stop words],"English",Tabell1[Test Dataset],"&lt;&gt;tweets")</f>
        <v>0.87462230954082598</v>
      </c>
      <c r="E34" s="17">
        <f>AVERAGEIFS(Tabell1[Accuracy],Tabell1[Algorithm],$B25,Tabell1[Stop words],"&lt;&gt;English",Tabell1[Test Dataset],"&lt;&gt;tweets")</f>
        <v>0.87327285518389608</v>
      </c>
      <c r="F34" s="93">
        <f t="shared" si="3"/>
        <v>1.3494543569299022E-3</v>
      </c>
      <c r="G34" s="27"/>
    </row>
    <row r="35" spans="2:7" ht="15" thickBot="1" x14ac:dyDescent="0.35">
      <c r="B35" s="45"/>
      <c r="C35" s="86" t="s">
        <v>87</v>
      </c>
      <c r="D35" s="85">
        <f>_xlfn.MAXIFS(Tabell1[Accuracy],Tabell1[Algorithm],$B25,Tabell1[Stop words],"English",Tabell1[Test Dataset],"&lt;&gt;tweets")</f>
        <v>0.93409975558975289</v>
      </c>
      <c r="E35" s="7">
        <f>_xlfn.MAXIFS(Tabell1[Accuracy],Tabell1[Algorithm],$B25,Tabell1[Stop words],"&lt;&gt;English",Tabell1[Test Dataset],"&lt;&gt;tweets")</f>
        <v>0.93328505476599977</v>
      </c>
      <c r="F35" s="94">
        <f t="shared" si="3"/>
        <v>8.147008237531228E-4</v>
      </c>
      <c r="G35" s="27"/>
    </row>
    <row r="36" spans="2:7" x14ac:dyDescent="0.3">
      <c r="B36" s="27"/>
      <c r="C36" s="27"/>
      <c r="D36" s="27"/>
      <c r="E36" s="27"/>
      <c r="F36" s="27"/>
      <c r="G36" s="27"/>
    </row>
    <row r="37" spans="2:7" ht="16.2" thickBot="1" x14ac:dyDescent="0.35">
      <c r="B37" s="30" t="s">
        <v>73</v>
      </c>
      <c r="C37" s="27"/>
      <c r="D37" s="27"/>
      <c r="E37" s="27"/>
      <c r="F37" s="27"/>
      <c r="G37" s="27"/>
    </row>
    <row r="38" spans="2:7" ht="15" thickBot="1" x14ac:dyDescent="0.35">
      <c r="B38" s="60"/>
      <c r="C38" s="60" t="s">
        <v>51</v>
      </c>
      <c r="D38" s="78" t="s">
        <v>74</v>
      </c>
      <c r="E38" s="79" t="s">
        <v>75</v>
      </c>
      <c r="F38" s="79" t="s">
        <v>90</v>
      </c>
      <c r="G38" s="27"/>
    </row>
    <row r="39" spans="2:7" x14ac:dyDescent="0.3">
      <c r="B39" s="34" t="s">
        <v>48</v>
      </c>
      <c r="C39" s="82" t="s">
        <v>51</v>
      </c>
      <c r="D39" s="83">
        <f>AVERAGEIFS(Tabell1[Accuracy],Tabell1[Algorithm],$B30,Tabell1[Additional Settings],"True",Tabell1[Test Dataset],"&lt;&gt;tweets")</f>
        <v>0.85509874736334779</v>
      </c>
      <c r="E39" s="3">
        <f>AVERAGEIFS(Tabell1[Accuracy],Tabell1[Algorithm],$B30,Tabell1[Additional Settings],"False",Tabell1[Test Dataset],"&lt;&gt;tweets")</f>
        <v>0.85595948716312276</v>
      </c>
      <c r="F39" s="92">
        <f>MAX(C39:E39)-MIN(C39:E39)</f>
        <v>8.6073979977496773E-4</v>
      </c>
    </row>
    <row r="40" spans="2:7" ht="15" thickBot="1" x14ac:dyDescent="0.35">
      <c r="B40" s="62"/>
      <c r="C40" s="88" t="s">
        <v>87</v>
      </c>
      <c r="D40" s="87">
        <f>_xlfn.MAXIFS(Tabell1[Accuracy],Tabell1[Algorithm],$B30,Tabell1[Additional Settings],"True",Tabell1[Test Dataset],"&lt;&gt;tweets")</f>
        <v>0.93581967955100931</v>
      </c>
      <c r="E40" s="65">
        <f>_xlfn.MAXIFS(Tabell1[Accuracy],Tabell1[Algorithm],$B30,Tabell1[Additional Settings],"False",Tabell1[Test Dataset],"&lt;&gt;tweets")</f>
        <v>0.93572915723725902</v>
      </c>
      <c r="F40" s="93">
        <f t="shared" ref="F40:F44" si="4">MAX(C40:E40)-MIN(C40:E40)</f>
        <v>9.0522313750285299E-5</v>
      </c>
    </row>
    <row r="41" spans="2:7" x14ac:dyDescent="0.3">
      <c r="B41" s="34" t="s">
        <v>20</v>
      </c>
      <c r="C41" s="82" t="s">
        <v>51</v>
      </c>
      <c r="D41" s="83">
        <f>AVERAGEIFS(Tabell1[Accuracy],Tabell1[Algorithm],$B32,Tabell1[Additional Settings],"True",Tabell1[Test Dataset],"&lt;&gt;tweets")</f>
        <v>0.88702626933135409</v>
      </c>
      <c r="E41" s="3">
        <f>AVERAGEIFS(Tabell1[Accuracy],Tabell1[Algorithm],$B32,Tabell1[Additional Settings],"False",Tabell1[Test Dataset],"&lt;&gt;tweets")</f>
        <v>0.88029748600299562</v>
      </c>
      <c r="F41" s="93">
        <f t="shared" si="4"/>
        <v>6.7287833283584675E-3</v>
      </c>
    </row>
    <row r="42" spans="2:7" ht="15" thickBot="1" x14ac:dyDescent="0.35">
      <c r="B42" s="45"/>
      <c r="C42" s="86" t="s">
        <v>87</v>
      </c>
      <c r="D42" s="85">
        <f>_xlfn.MAXIFS(Tabell1[Accuracy],Tabell1[Algorithm],$B32,Tabell1[Additional Settings],"True",Tabell1[Test Dataset],"&lt;&gt;tweets")</f>
        <v>0.93382818864850181</v>
      </c>
      <c r="E42" s="7">
        <f>_xlfn.MAXIFS(Tabell1[Accuracy],Tabell1[Algorithm],$B32,Tabell1[Additional Settings],"False",Tabell1[Test Dataset],"&lt;&gt;tweets")</f>
        <v>0.93536706798225766</v>
      </c>
      <c r="F42" s="93">
        <f t="shared" si="4"/>
        <v>1.5388793337558493E-3</v>
      </c>
    </row>
    <row r="43" spans="2:7" x14ac:dyDescent="0.3">
      <c r="B43" s="68" t="s">
        <v>31</v>
      </c>
      <c r="C43" s="18" t="s">
        <v>51</v>
      </c>
      <c r="D43" s="15">
        <f>AVERAGEIFS(Tabell1[Accuracy],Tabell1[Algorithm],$B34,Tabell1[Additional Settings],"True",Tabell1[Test Dataset],"&lt;&gt;tweets")</f>
        <v>0.87547476490522169</v>
      </c>
      <c r="E43" s="17">
        <f>AVERAGEIFS(Tabell1[Accuracy],Tabell1[Algorithm],$B34,Tabell1[Additional Settings],"False",Tabell1[Test Dataset],"&lt;&gt;tweets")</f>
        <v>0.87242039981950059</v>
      </c>
      <c r="F43" s="93">
        <f t="shared" si="4"/>
        <v>3.0543650857211002E-3</v>
      </c>
    </row>
    <row r="44" spans="2:7" ht="15" thickBot="1" x14ac:dyDescent="0.35">
      <c r="B44" s="45"/>
      <c r="C44" s="86" t="s">
        <v>87</v>
      </c>
      <c r="D44" s="85">
        <f>_xlfn.MAXIFS(Tabell1[Accuracy],Tabell1[Algorithm],$B34,Tabell1[Additional Settings],"True",Tabell1[Test Dataset],"&lt;&gt;tweets")</f>
        <v>0.93409975558975289</v>
      </c>
      <c r="E44" s="7">
        <f>_xlfn.MAXIFS(Tabell1[Accuracy],Tabell1[Algorithm],$B34,Tabell1[Additional Settings],"False",Tabell1[Test Dataset],"&lt;&gt;tweets")</f>
        <v>0.9292115506472346</v>
      </c>
      <c r="F44" s="94">
        <f t="shared" si="4"/>
        <v>4.8882049425182927E-3</v>
      </c>
    </row>
    <row r="45" spans="2:7" x14ac:dyDescent="0.3">
      <c r="B45" s="27"/>
      <c r="C45" s="27"/>
      <c r="D45" s="27"/>
      <c r="E45" s="27"/>
    </row>
    <row r="46" spans="2:7" ht="16.2" thickBot="1" x14ac:dyDescent="0.35">
      <c r="B46" s="30" t="s">
        <v>76</v>
      </c>
      <c r="C46" s="27"/>
      <c r="D46" s="27"/>
      <c r="E46" s="27"/>
    </row>
    <row r="47" spans="2:7" ht="15" thickBot="1" x14ac:dyDescent="0.35">
      <c r="B47" s="37"/>
      <c r="C47" s="60" t="s">
        <v>51</v>
      </c>
      <c r="D47" s="77" t="s">
        <v>77</v>
      </c>
      <c r="E47" s="79" t="s">
        <v>78</v>
      </c>
      <c r="F47" s="79" t="s">
        <v>90</v>
      </c>
    </row>
    <row r="48" spans="2:7" x14ac:dyDescent="0.3">
      <c r="B48" s="34" t="s">
        <v>48</v>
      </c>
      <c r="C48" s="82" t="s">
        <v>51</v>
      </c>
      <c r="D48" s="83">
        <f>AVERAGEIFS(Tabell1[Accuracy],Tabell1[Algorithm],$B39,Tabell1[Ngrams],"[1, 1]",Tabell1[Test Dataset],"&lt;&gt;tweets")</f>
        <v>0.85917208179889148</v>
      </c>
      <c r="E48" s="3">
        <f>AVERAGEIFS(Tabell1[Accuracy],Tabell1[Algorithm],$B39,Tabell1[Ngrams],"[1, 2]",Tabell1[Test Dataset],"&lt;&gt;tweets")</f>
        <v>0.85280670614373544</v>
      </c>
      <c r="F48" s="92">
        <f>MAX(C48:E48)-MIN(C48:E48)</f>
        <v>6.365375655156047E-3</v>
      </c>
    </row>
    <row r="49" spans="2:6" ht="15" thickBot="1" x14ac:dyDescent="0.35">
      <c r="B49" s="62"/>
      <c r="C49" s="88" t="s">
        <v>87</v>
      </c>
      <c r="D49" s="87">
        <f>_xlfn.MAXIFS(Tabell1[Accuracy],Tabell1[Algorithm],$B39,Tabell1[Ngrams],"[1, 1]",Tabell1[Test Dataset],"&lt;&gt;tweets")</f>
        <v>0.93581967955100931</v>
      </c>
      <c r="E49" s="65">
        <f>_xlfn.MAXIFS(Tabell1[Accuracy],Tabell1[Algorithm],$B39,Tabell1[Ngrams],"[1, 2]",Tabell1[Test Dataset],"&lt;&gt;tweets")</f>
        <v>0.93763012582601613</v>
      </c>
      <c r="F49" s="93">
        <f t="shared" ref="F49:F53" si="5">MAX(C49:E49)-MIN(C49:E49)</f>
        <v>1.8104462750068162E-3</v>
      </c>
    </row>
    <row r="50" spans="2:6" x14ac:dyDescent="0.3">
      <c r="B50" s="34" t="s">
        <v>20</v>
      </c>
      <c r="C50" s="82" t="s">
        <v>51</v>
      </c>
      <c r="D50" s="83">
        <f>AVERAGEIFS(Tabell1[Accuracy],Tabell1[Algorithm],$B41,Tabell1[Ngrams],"[1, 1]",Tabell1[Test Dataset],"&lt;&gt;tweets")</f>
        <v>0.88372939220530344</v>
      </c>
      <c r="E50" s="3">
        <f>AVERAGEIFS(Tabell1[Accuracy],Tabell1[Algorithm],$B41,Tabell1[Ngrams],"[1, 2]",Tabell1[Test Dataset],"&lt;&gt;tweets")</f>
        <v>0.88452237351812479</v>
      </c>
      <c r="F50" s="93">
        <f t="shared" si="5"/>
        <v>7.9298131282135031E-4</v>
      </c>
    </row>
    <row r="51" spans="2:6" ht="15" thickBot="1" x14ac:dyDescent="0.35">
      <c r="B51" s="45"/>
      <c r="C51" s="86" t="s">
        <v>87</v>
      </c>
      <c r="D51" s="85">
        <f>_xlfn.MAXIFS(Tabell1[Accuracy],Tabell1[Algorithm],$B41,Tabell1[Ngrams],"[1, 1]",Tabell1[Test Dataset],"&lt;&gt;tweets")</f>
        <v>0.93844482664976914</v>
      </c>
      <c r="E51" s="7">
        <f>_xlfn.MAXIFS(Tabell1[Accuracy],Tabell1[Algorithm],$B41,Tabell1[Ngrams],"[1, 2]",Tabell1[Test Dataset],"&lt;&gt;tweets")</f>
        <v>0.94034579523852635</v>
      </c>
      <c r="F51" s="93">
        <f t="shared" si="5"/>
        <v>1.9009685887572125E-3</v>
      </c>
    </row>
    <row r="52" spans="2:6" x14ac:dyDescent="0.3">
      <c r="B52" s="68" t="s">
        <v>31</v>
      </c>
      <c r="C52" s="18" t="s">
        <v>51</v>
      </c>
      <c r="D52" s="15">
        <f>AVERAGEIFS(Tabell1[Accuracy],Tabell1[Algorithm],$B43,Tabell1[Ngrams],"[1, 1]",Tabell1[Test Dataset],"&lt;&gt;tweets")</f>
        <v>0.87603315722307529</v>
      </c>
      <c r="E52" s="17">
        <f>AVERAGEIFS(Tabell1[Accuracy],Tabell1[Algorithm],$B43,Tabell1[Ngrams],"[1, 2]",Tabell1[Test Dataset],"&lt;&gt;tweets")</f>
        <v>0.87186200750164711</v>
      </c>
      <c r="F52" s="93">
        <f t="shared" si="5"/>
        <v>4.1711497214281801E-3</v>
      </c>
    </row>
    <row r="53" spans="2:6" ht="15" thickBot="1" x14ac:dyDescent="0.35">
      <c r="B53" s="45"/>
      <c r="C53" s="86" t="s">
        <v>87</v>
      </c>
      <c r="D53" s="85">
        <f>_xlfn.MAXIFS(Tabell1[Accuracy],Tabell1[Algorithm],$B43,Tabell1[Ngrams],"[1, 1]",Tabell1[Test Dataset],"&lt;&gt;tweets")</f>
        <v>0.93355662170725084</v>
      </c>
      <c r="E53" s="7">
        <f>_xlfn.MAXIFS(Tabell1[Accuracy],Tabell1[Algorithm],$B43,Tabell1[Ngrams],"[1, 2]",Tabell1[Test Dataset],"&lt;&gt;tweets")</f>
        <v>0.93409975558975289</v>
      </c>
      <c r="F53" s="94">
        <f t="shared" si="5"/>
        <v>5.4313388250204486E-4</v>
      </c>
    </row>
    <row r="54" spans="2:6" x14ac:dyDescent="0.3">
      <c r="B54" s="27"/>
      <c r="C54" s="27"/>
      <c r="D54" s="27"/>
      <c r="E54" s="27"/>
      <c r="F54" s="27"/>
    </row>
    <row r="55" spans="2:6" ht="16.2" thickBot="1" x14ac:dyDescent="0.35">
      <c r="B55" s="30" t="s">
        <v>73</v>
      </c>
      <c r="C55" s="27"/>
      <c r="D55" s="27"/>
      <c r="E55" s="27"/>
      <c r="F55" s="27"/>
    </row>
    <row r="56" spans="2:6" ht="15" thickBot="1" x14ac:dyDescent="0.35">
      <c r="B56" s="60"/>
      <c r="C56" s="60" t="s">
        <v>51</v>
      </c>
      <c r="D56" s="78" t="s">
        <v>88</v>
      </c>
      <c r="E56" s="79" t="s">
        <v>89</v>
      </c>
      <c r="F56" s="79" t="s">
        <v>90</v>
      </c>
    </row>
    <row r="57" spans="2:6" x14ac:dyDescent="0.3">
      <c r="B57" s="34" t="s">
        <v>48</v>
      </c>
      <c r="C57" s="82" t="s">
        <v>51</v>
      </c>
      <c r="D57" s="83">
        <f>AVERAGEIFS(Tabell1[Accuracy],Tabell1[Algorithm],$B48,Tabell1[Additional Settings],"True",Tabell1[Test Dataset],"&lt;&gt;tweets")</f>
        <v>0.85509874736334779</v>
      </c>
      <c r="E57" s="3">
        <f>AVERAGEIFS(Tabell1[Accuracy],Tabell1[Algorithm],$B48,Tabell1[Additional Settings],"False",Tabell1[Test Dataset],"&lt;&gt;tweets")</f>
        <v>0.85595948716312276</v>
      </c>
      <c r="F57" s="92">
        <f>MAX(C57:E57)-MIN(C57:E57)</f>
        <v>8.6073979977496773E-4</v>
      </c>
    </row>
    <row r="58" spans="2:6" ht="15" thickBot="1" x14ac:dyDescent="0.35">
      <c r="B58" s="62"/>
      <c r="C58" s="88" t="s">
        <v>87</v>
      </c>
      <c r="D58" s="87">
        <f>_xlfn.MAXIFS(Tabell1[Accuracy],Tabell1[Algorithm],$B48,Tabell1[Additional Settings],"True",Tabell1[Test Dataset],"&lt;&gt;tweets")</f>
        <v>0.93581967955100931</v>
      </c>
      <c r="E58" s="65">
        <f>_xlfn.MAXIFS(Tabell1[Accuracy],Tabell1[Algorithm],$B48,Tabell1[Additional Settings],"False",Tabell1[Test Dataset],"&lt;&gt;tweets")</f>
        <v>0.93572915723725902</v>
      </c>
      <c r="F58" s="93">
        <f t="shared" ref="F58:F62" si="6">MAX(C58:E58)-MIN(C58:E58)</f>
        <v>9.0522313750285299E-5</v>
      </c>
    </row>
    <row r="59" spans="2:6" x14ac:dyDescent="0.3">
      <c r="B59" s="34" t="s">
        <v>20</v>
      </c>
      <c r="C59" s="82" t="s">
        <v>51</v>
      </c>
      <c r="D59" s="83">
        <f>AVERAGEIFS(Tabell1[Accuracy],Tabell1[Algorithm],$B50,Tabell1[Additional Settings],"True",Tabell1[Test Dataset],"&lt;&gt;tweets")</f>
        <v>0.88702626933135409</v>
      </c>
      <c r="E59" s="3">
        <f>AVERAGEIFS(Tabell1[Accuracy],Tabell1[Algorithm],$B50,Tabell1[Additional Settings],"False",Tabell1[Test Dataset],"&lt;&gt;tweets")</f>
        <v>0.88029748600299562</v>
      </c>
      <c r="F59" s="93">
        <f t="shared" si="6"/>
        <v>6.7287833283584675E-3</v>
      </c>
    </row>
    <row r="60" spans="2:6" ht="15" thickBot="1" x14ac:dyDescent="0.35">
      <c r="B60" s="45"/>
      <c r="C60" s="86" t="s">
        <v>87</v>
      </c>
      <c r="D60" s="85">
        <f>_xlfn.MAXIFS(Tabell1[Accuracy],Tabell1[Algorithm],$B50,Tabell1[Additional Settings],"True",Tabell1[Test Dataset],"&lt;&gt;tweets")</f>
        <v>0.93382818864850181</v>
      </c>
      <c r="E60" s="7">
        <f>_xlfn.MAXIFS(Tabell1[Accuracy],Tabell1[Algorithm],$B50,Tabell1[Additional Settings],"False",Tabell1[Test Dataset],"&lt;&gt;tweets")</f>
        <v>0.93536706798225766</v>
      </c>
      <c r="F60" s="93">
        <f t="shared" si="6"/>
        <v>1.5388793337558493E-3</v>
      </c>
    </row>
    <row r="61" spans="2:6" x14ac:dyDescent="0.3">
      <c r="B61" s="68" t="s">
        <v>31</v>
      </c>
      <c r="C61" s="18" t="s">
        <v>51</v>
      </c>
      <c r="D61" s="15">
        <f>AVERAGEIFS(Tabell1[Accuracy],Tabell1[Algorithm],$B52,Tabell1[Additional Settings],"True",Tabell1[Test Dataset],"&lt;&gt;tweets")</f>
        <v>0.87547476490522169</v>
      </c>
      <c r="E61" s="17">
        <f>AVERAGEIFS(Tabell1[Accuracy],Tabell1[Algorithm],$B52,Tabell1[Additional Settings],"False",Tabell1[Test Dataset],"&lt;&gt;tweets")</f>
        <v>0.87242039981950059</v>
      </c>
      <c r="F61" s="93">
        <f t="shared" si="6"/>
        <v>3.0543650857211002E-3</v>
      </c>
    </row>
    <row r="62" spans="2:6" ht="15" thickBot="1" x14ac:dyDescent="0.35">
      <c r="B62" s="45"/>
      <c r="C62" s="86" t="s">
        <v>87</v>
      </c>
      <c r="D62" s="85">
        <f>_xlfn.MAXIFS(Tabell1[Accuracy],Tabell1[Algorithm],$B52,Tabell1[Additional Settings],"True",Tabell1[Test Dataset],"&lt;&gt;tweets")</f>
        <v>0.93409975558975289</v>
      </c>
      <c r="E62" s="7">
        <f>_xlfn.MAXIFS(Tabell1[Accuracy],Tabell1[Algorithm],$B52,Tabell1[Additional Settings],"False",Tabell1[Test Dataset],"&lt;&gt;tweets")</f>
        <v>0.9292115506472346</v>
      </c>
      <c r="F62" s="94">
        <f t="shared" si="6"/>
        <v>4.8882049425182927E-3</v>
      </c>
    </row>
    <row r="63" spans="2:6" x14ac:dyDescent="0.3">
      <c r="B63" s="27"/>
      <c r="C63" s="27"/>
      <c r="D63" s="27"/>
      <c r="E63" s="27"/>
    </row>
  </sheetData>
  <conditionalFormatting sqref="D39:E40 D30:E31 D21:E22 D3:F8 D12:E13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E1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2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E3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E40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F8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F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2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E22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D31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E3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D40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:E4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6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6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6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8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8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8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E1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E1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E1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E1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E49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E48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E4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D49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E4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8">
    <cfRule type="colorScale" priority="1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F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F8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F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F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F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E1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E1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E1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E1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E1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E1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E2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E24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D2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2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E24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E2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E2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E2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E2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E2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E3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E3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E3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E3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E3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E3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E3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E3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3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E3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E3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E4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E4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E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D4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E4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E4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E4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D4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E4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E4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E4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E4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E4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E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E5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E5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E5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E5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E5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E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E5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E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E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E5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E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5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E5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E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E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E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:E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E6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E6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E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6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E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E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E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data</vt:lpstr>
      <vt:lpstr>Statistics on dataset usage</vt:lpstr>
      <vt:lpstr>Performance w different 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Isac</dc:creator>
  <cp:lastModifiedBy>Isac</cp:lastModifiedBy>
  <dcterms:created xsi:type="dcterms:W3CDTF">2022-01-08T22:56:45Z</dcterms:created>
  <dcterms:modified xsi:type="dcterms:W3CDTF">2022-01-09T21:19:06Z</dcterms:modified>
</cp:coreProperties>
</file>